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xtbooks\FRM\第五学期\FNCE-5351  VBA\week2\"/>
    </mc:Choice>
  </mc:AlternateContent>
  <xr:revisionPtr revIDLastSave="0" documentId="13_ncr:1_{C1E4BC37-A869-4413-976C-F21B5991F43F}" xr6:coauthVersionLast="45" xr6:coauthVersionMax="45" xr10:uidLastSave="{00000000-0000-0000-0000-000000000000}"/>
  <bookViews>
    <workbookView xWindow="-108" yWindow="-108" windowWidth="22320" windowHeight="13176" xr2:uid="{00000000-000D-0000-FFFF-FFFF00000000}"/>
  </bookViews>
  <sheets>
    <sheet name="logit button" sheetId="10" r:id="rId1"/>
    <sheet name="T2_T5 " sheetId="11" r:id="rId2"/>
    <sheet name="T1" sheetId="6" r:id="rId3"/>
    <sheet name="T6" sheetId="2" r:id="rId4"/>
    <sheet name="T7" sheetId="3" r:id="rId5"/>
    <sheet name="T8" sheetId="4" r:id="rId6"/>
    <sheet name="T9" sheetId="5" r:id="rId7"/>
  </sheets>
  <definedNames>
    <definedName name="_xlnm._FilterDatabase" localSheetId="1" hidden="1">'T2_T5 '!$A$1:$H$4000</definedName>
    <definedName name="solver_adj" localSheetId="0" hidden="1">'logit button'!$K$2:$P$2</definedName>
    <definedName name="solver_adj" localSheetId="1" hidden="1">'T2_T5 '!$K$2:$P$2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2</definedName>
    <definedName name="solver_neg" localSheetId="1" hidden="1">2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'logit button'!$J$2</definedName>
    <definedName name="solver_opt" localSheetId="1" hidden="1">'T2_T5 '!$J$2</definedName>
    <definedName name="solver_pre" localSheetId="0" hidden="1">0.000001</definedName>
    <definedName name="solver_pre" localSheetId="1" hidden="1">0.000001</definedName>
    <definedName name="solver_rbv" localSheetId="0" hidden="1">2</definedName>
    <definedName name="solver_rbv" localSheetId="1" hidden="1">1</definedName>
    <definedName name="solver_rlx" localSheetId="0" hidden="1">2</definedName>
    <definedName name="solver_rlx" localSheetId="1" hidden="1">1</definedName>
    <definedName name="solver_rsd" localSheetId="0" hidden="1">0</definedName>
    <definedName name="solver_rsd" localSheetId="1" hidden="1">0</definedName>
    <definedName name="solver_scl" localSheetId="0" hidden="1">0</definedName>
    <definedName name="solver_scl" localSheetId="1" hidden="1">0</definedName>
    <definedName name="solver_sho" localSheetId="0" hidden="1">2</definedName>
    <definedName name="solver_sho" localSheetId="1" hidden="1">2</definedName>
    <definedName name="solver_ssz" localSheetId="0" hidden="1">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4001" i="11" l="1"/>
  <c r="Y4001" i="11" s="1"/>
  <c r="I4001" i="11" s="1"/>
  <c r="Z4001" i="11" s="1"/>
  <c r="R4001" i="11"/>
  <c r="Y4000" i="11"/>
  <c r="I4000" i="11" s="1"/>
  <c r="Z4000" i="11" s="1"/>
  <c r="X4000" i="11"/>
  <c r="R4000" i="11"/>
  <c r="X3999" i="11"/>
  <c r="Y3999" i="11" s="1"/>
  <c r="I3999" i="11" s="1"/>
  <c r="Z3999" i="11" s="1"/>
  <c r="R3999" i="11"/>
  <c r="Y3998" i="11"/>
  <c r="I3998" i="11" s="1"/>
  <c r="Z3998" i="11" s="1"/>
  <c r="X3998" i="11"/>
  <c r="R3998" i="11"/>
  <c r="X3997" i="11"/>
  <c r="Y3997" i="11" s="1"/>
  <c r="I3997" i="11" s="1"/>
  <c r="Z3997" i="11" s="1"/>
  <c r="R3997" i="11"/>
  <c r="X3996" i="11"/>
  <c r="Y3996" i="11" s="1"/>
  <c r="I3996" i="11" s="1"/>
  <c r="Z3996" i="11" s="1"/>
  <c r="R3996" i="11"/>
  <c r="X3995" i="11"/>
  <c r="Y3995" i="11" s="1"/>
  <c r="I3995" i="11" s="1"/>
  <c r="Z3995" i="11" s="1"/>
  <c r="R3995" i="11"/>
  <c r="X3994" i="11"/>
  <c r="Y3994" i="11" s="1"/>
  <c r="R3994" i="11"/>
  <c r="I3994" i="11"/>
  <c r="Z3994" i="11" s="1"/>
  <c r="X3993" i="11"/>
  <c r="Y3993" i="11" s="1"/>
  <c r="I3993" i="11" s="1"/>
  <c r="Z3993" i="11" s="1"/>
  <c r="R3993" i="11"/>
  <c r="X3992" i="11"/>
  <c r="Y3992" i="11" s="1"/>
  <c r="I3992" i="11" s="1"/>
  <c r="Z3992" i="11" s="1"/>
  <c r="R3992" i="11"/>
  <c r="Y3991" i="11"/>
  <c r="I3991" i="11" s="1"/>
  <c r="Z3991" i="11" s="1"/>
  <c r="X3991" i="11"/>
  <c r="R3991" i="11"/>
  <c r="Y3990" i="11"/>
  <c r="I3990" i="11" s="1"/>
  <c r="Z3990" i="11" s="1"/>
  <c r="X3990" i="11"/>
  <c r="R3990" i="11"/>
  <c r="X3989" i="11"/>
  <c r="Y3989" i="11" s="1"/>
  <c r="I3989" i="11" s="1"/>
  <c r="Z3989" i="11" s="1"/>
  <c r="R3989" i="11"/>
  <c r="Y3988" i="11"/>
  <c r="I3988" i="11" s="1"/>
  <c r="Z3988" i="11" s="1"/>
  <c r="X3988" i="11"/>
  <c r="R3988" i="11"/>
  <c r="X3987" i="11"/>
  <c r="Y3987" i="11" s="1"/>
  <c r="I3987" i="11" s="1"/>
  <c r="Z3987" i="11" s="1"/>
  <c r="R3987" i="11"/>
  <c r="Y3986" i="11"/>
  <c r="I3986" i="11" s="1"/>
  <c r="Z3986" i="11" s="1"/>
  <c r="X3986" i="11"/>
  <c r="R3986" i="11"/>
  <c r="X3985" i="11"/>
  <c r="Y3985" i="11" s="1"/>
  <c r="I3985" i="11" s="1"/>
  <c r="Z3985" i="11" s="1"/>
  <c r="R3985" i="11"/>
  <c r="X3984" i="11"/>
  <c r="Y3984" i="11" s="1"/>
  <c r="I3984" i="11" s="1"/>
  <c r="Z3984" i="11" s="1"/>
  <c r="R3984" i="11"/>
  <c r="X3983" i="11"/>
  <c r="Y3983" i="11" s="1"/>
  <c r="I3983" i="11" s="1"/>
  <c r="Z3983" i="11" s="1"/>
  <c r="R3983" i="11"/>
  <c r="X3982" i="11"/>
  <c r="Y3982" i="11" s="1"/>
  <c r="I3982" i="11" s="1"/>
  <c r="Z3982" i="11" s="1"/>
  <c r="R3982" i="11"/>
  <c r="X3981" i="11"/>
  <c r="Y3981" i="11" s="1"/>
  <c r="I3981" i="11" s="1"/>
  <c r="Z3981" i="11" s="1"/>
  <c r="R3981" i="11"/>
  <c r="X3980" i="11"/>
  <c r="Y3980" i="11" s="1"/>
  <c r="I3980" i="11" s="1"/>
  <c r="Z3980" i="11" s="1"/>
  <c r="R3980" i="11"/>
  <c r="Y3979" i="11"/>
  <c r="I3979" i="11" s="1"/>
  <c r="Z3979" i="11" s="1"/>
  <c r="X3979" i="11"/>
  <c r="R3979" i="11"/>
  <c r="X3978" i="11"/>
  <c r="Y3978" i="11" s="1"/>
  <c r="I3978" i="11" s="1"/>
  <c r="Z3978" i="11" s="1"/>
  <c r="R3978" i="11"/>
  <c r="X3977" i="11"/>
  <c r="Y3977" i="11" s="1"/>
  <c r="I3977" i="11" s="1"/>
  <c r="Z3977" i="11" s="1"/>
  <c r="R3977" i="11"/>
  <c r="Y3976" i="11"/>
  <c r="I3976" i="11" s="1"/>
  <c r="Z3976" i="11" s="1"/>
  <c r="X3976" i="11"/>
  <c r="R3976" i="11"/>
  <c r="X3975" i="11"/>
  <c r="Y3975" i="11" s="1"/>
  <c r="I3975" i="11" s="1"/>
  <c r="Z3975" i="11" s="1"/>
  <c r="R3975" i="11"/>
  <c r="Y3974" i="11"/>
  <c r="I3974" i="11" s="1"/>
  <c r="Z3974" i="11" s="1"/>
  <c r="X3974" i="11"/>
  <c r="R3974" i="11"/>
  <c r="X3973" i="11"/>
  <c r="Y3973" i="11" s="1"/>
  <c r="I3973" i="11" s="1"/>
  <c r="Z3973" i="11" s="1"/>
  <c r="R3973" i="11"/>
  <c r="X3972" i="11"/>
  <c r="Y3972" i="11" s="1"/>
  <c r="I3972" i="11" s="1"/>
  <c r="Z3972" i="11" s="1"/>
  <c r="R3972" i="11"/>
  <c r="X3971" i="11"/>
  <c r="Y3971" i="11" s="1"/>
  <c r="I3971" i="11" s="1"/>
  <c r="Z3971" i="11" s="1"/>
  <c r="R3971" i="11"/>
  <c r="X3970" i="11"/>
  <c r="Y3970" i="11" s="1"/>
  <c r="R3970" i="11"/>
  <c r="I3970" i="11"/>
  <c r="Z3970" i="11" s="1"/>
  <c r="X3969" i="11"/>
  <c r="Y3969" i="11" s="1"/>
  <c r="I3969" i="11" s="1"/>
  <c r="Z3969" i="11" s="1"/>
  <c r="R3969" i="11"/>
  <c r="X3968" i="11"/>
  <c r="Y3968" i="11" s="1"/>
  <c r="I3968" i="11" s="1"/>
  <c r="Z3968" i="11" s="1"/>
  <c r="R3968" i="11"/>
  <c r="Y3967" i="11"/>
  <c r="I3967" i="11" s="1"/>
  <c r="Z3967" i="11" s="1"/>
  <c r="X3967" i="11"/>
  <c r="R3967" i="11"/>
  <c r="X3966" i="11"/>
  <c r="Y3966" i="11" s="1"/>
  <c r="I3966" i="11" s="1"/>
  <c r="Z3966" i="11" s="1"/>
  <c r="R3966" i="11"/>
  <c r="X3965" i="11"/>
  <c r="Y3965" i="11" s="1"/>
  <c r="I3965" i="11" s="1"/>
  <c r="Z3965" i="11" s="1"/>
  <c r="R3965" i="11"/>
  <c r="Y3964" i="11"/>
  <c r="I3964" i="11" s="1"/>
  <c r="Z3964" i="11" s="1"/>
  <c r="X3964" i="11"/>
  <c r="R3964" i="11"/>
  <c r="X3963" i="11"/>
  <c r="Y3963" i="11" s="1"/>
  <c r="I3963" i="11" s="1"/>
  <c r="Z3963" i="11" s="1"/>
  <c r="R3963" i="11"/>
  <c r="Z3962" i="11"/>
  <c r="Y3962" i="11"/>
  <c r="I3962" i="11" s="1"/>
  <c r="X3962" i="11"/>
  <c r="R3962" i="11"/>
  <c r="X3961" i="11"/>
  <c r="Y3961" i="11" s="1"/>
  <c r="I3961" i="11" s="1"/>
  <c r="Z3961" i="11" s="1"/>
  <c r="R3961" i="11"/>
  <c r="X3960" i="11"/>
  <c r="Y3960" i="11" s="1"/>
  <c r="I3960" i="11" s="1"/>
  <c r="Z3960" i="11" s="1"/>
  <c r="R3960" i="11"/>
  <c r="X3959" i="11"/>
  <c r="Y3959" i="11" s="1"/>
  <c r="I3959" i="11" s="1"/>
  <c r="Z3959" i="11" s="1"/>
  <c r="R3959" i="11"/>
  <c r="X3958" i="11"/>
  <c r="Y3958" i="11" s="1"/>
  <c r="R3958" i="11"/>
  <c r="I3958" i="11"/>
  <c r="Z3958" i="11" s="1"/>
  <c r="X3957" i="11"/>
  <c r="Y3957" i="11" s="1"/>
  <c r="I3957" i="11" s="1"/>
  <c r="Z3957" i="11" s="1"/>
  <c r="R3957" i="11"/>
  <c r="X3956" i="11"/>
  <c r="Y3956" i="11" s="1"/>
  <c r="I3956" i="11" s="1"/>
  <c r="Z3956" i="11" s="1"/>
  <c r="R3956" i="11"/>
  <c r="Y3955" i="11"/>
  <c r="I3955" i="11" s="1"/>
  <c r="Z3955" i="11" s="1"/>
  <c r="X3955" i="11"/>
  <c r="R3955" i="11"/>
  <c r="X3954" i="11"/>
  <c r="Y3954" i="11" s="1"/>
  <c r="I3954" i="11" s="1"/>
  <c r="Z3954" i="11" s="1"/>
  <c r="R3954" i="11"/>
  <c r="X3953" i="11"/>
  <c r="Y3953" i="11" s="1"/>
  <c r="I3953" i="11" s="1"/>
  <c r="Z3953" i="11" s="1"/>
  <c r="R3953" i="11"/>
  <c r="Y3952" i="11"/>
  <c r="I3952" i="11" s="1"/>
  <c r="Z3952" i="11" s="1"/>
  <c r="X3952" i="11"/>
  <c r="R3952" i="11"/>
  <c r="X3951" i="11"/>
  <c r="Y3951" i="11" s="1"/>
  <c r="I3951" i="11" s="1"/>
  <c r="Z3951" i="11" s="1"/>
  <c r="R3951" i="11"/>
  <c r="Z3950" i="11"/>
  <c r="Y3950" i="11"/>
  <c r="I3950" i="11" s="1"/>
  <c r="X3950" i="11"/>
  <c r="R3950" i="11"/>
  <c r="X3949" i="11"/>
  <c r="Y3949" i="11" s="1"/>
  <c r="I3949" i="11" s="1"/>
  <c r="Z3949" i="11" s="1"/>
  <c r="R3949" i="11"/>
  <c r="X3948" i="11"/>
  <c r="Y3948" i="11" s="1"/>
  <c r="I3948" i="11" s="1"/>
  <c r="Z3948" i="11" s="1"/>
  <c r="R3948" i="11"/>
  <c r="X3947" i="11"/>
  <c r="Y3947" i="11" s="1"/>
  <c r="I3947" i="11" s="1"/>
  <c r="Z3947" i="11" s="1"/>
  <c r="R3947" i="11"/>
  <c r="X3946" i="11"/>
  <c r="Y3946" i="11" s="1"/>
  <c r="I3946" i="11" s="1"/>
  <c r="Z3946" i="11" s="1"/>
  <c r="R3946" i="11"/>
  <c r="X3945" i="11"/>
  <c r="Y3945" i="11" s="1"/>
  <c r="I3945" i="11" s="1"/>
  <c r="Z3945" i="11" s="1"/>
  <c r="R3945" i="11"/>
  <c r="X3944" i="11"/>
  <c r="Y3944" i="11" s="1"/>
  <c r="I3944" i="11" s="1"/>
  <c r="Z3944" i="11" s="1"/>
  <c r="R3944" i="11"/>
  <c r="Y3943" i="11"/>
  <c r="I3943" i="11" s="1"/>
  <c r="Z3943" i="11" s="1"/>
  <c r="X3943" i="11"/>
  <c r="R3943" i="11"/>
  <c r="X3942" i="11"/>
  <c r="Y3942" i="11" s="1"/>
  <c r="I3942" i="11" s="1"/>
  <c r="Z3942" i="11" s="1"/>
  <c r="R3942" i="11"/>
  <c r="X3941" i="11"/>
  <c r="Y3941" i="11" s="1"/>
  <c r="I3941" i="11" s="1"/>
  <c r="Z3941" i="11" s="1"/>
  <c r="R3941" i="11"/>
  <c r="Y3940" i="11"/>
  <c r="I3940" i="11" s="1"/>
  <c r="Z3940" i="11" s="1"/>
  <c r="X3940" i="11"/>
  <c r="R3940" i="11"/>
  <c r="X3939" i="11"/>
  <c r="Y3939" i="11" s="1"/>
  <c r="I3939" i="11" s="1"/>
  <c r="Z3939" i="11" s="1"/>
  <c r="R3939" i="11"/>
  <c r="Y3938" i="11"/>
  <c r="I3938" i="11" s="1"/>
  <c r="Z3938" i="11" s="1"/>
  <c r="X3938" i="11"/>
  <c r="R3938" i="11"/>
  <c r="X3937" i="11"/>
  <c r="Y3937" i="11" s="1"/>
  <c r="I3937" i="11" s="1"/>
  <c r="Z3937" i="11" s="1"/>
  <c r="R3937" i="11"/>
  <c r="X3936" i="11"/>
  <c r="Y3936" i="11" s="1"/>
  <c r="I3936" i="11" s="1"/>
  <c r="Z3936" i="11" s="1"/>
  <c r="R3936" i="11"/>
  <c r="X3935" i="11"/>
  <c r="Y3935" i="11" s="1"/>
  <c r="I3935" i="11" s="1"/>
  <c r="Z3935" i="11" s="1"/>
  <c r="R3935" i="11"/>
  <c r="X3934" i="11"/>
  <c r="Y3934" i="11" s="1"/>
  <c r="I3934" i="11" s="1"/>
  <c r="Z3934" i="11" s="1"/>
  <c r="R3934" i="11"/>
  <c r="X3933" i="11"/>
  <c r="Y3933" i="11" s="1"/>
  <c r="I3933" i="11" s="1"/>
  <c r="Z3933" i="11" s="1"/>
  <c r="R3933" i="11"/>
  <c r="X3932" i="11"/>
  <c r="Y3932" i="11" s="1"/>
  <c r="I3932" i="11" s="1"/>
  <c r="Z3932" i="11" s="1"/>
  <c r="R3932" i="11"/>
  <c r="Y3931" i="11"/>
  <c r="I3931" i="11" s="1"/>
  <c r="Z3931" i="11" s="1"/>
  <c r="X3931" i="11"/>
  <c r="R3931" i="11"/>
  <c r="X3930" i="11"/>
  <c r="Y3930" i="11" s="1"/>
  <c r="I3930" i="11" s="1"/>
  <c r="Z3930" i="11" s="1"/>
  <c r="R3930" i="11"/>
  <c r="X3929" i="11"/>
  <c r="Y3929" i="11" s="1"/>
  <c r="I3929" i="11" s="1"/>
  <c r="Z3929" i="11" s="1"/>
  <c r="R3929" i="11"/>
  <c r="Y3928" i="11"/>
  <c r="I3928" i="11" s="1"/>
  <c r="Z3928" i="11" s="1"/>
  <c r="X3928" i="11"/>
  <c r="R3928" i="11"/>
  <c r="X3927" i="11"/>
  <c r="Y3927" i="11" s="1"/>
  <c r="I3927" i="11" s="1"/>
  <c r="Z3927" i="11" s="1"/>
  <c r="R3927" i="11"/>
  <c r="Z3926" i="11"/>
  <c r="Y3926" i="11"/>
  <c r="I3926" i="11" s="1"/>
  <c r="X3926" i="11"/>
  <c r="R3926" i="11"/>
  <c r="X3925" i="11"/>
  <c r="Y3925" i="11" s="1"/>
  <c r="I3925" i="11" s="1"/>
  <c r="Z3925" i="11" s="1"/>
  <c r="R3925" i="11"/>
  <c r="X3924" i="11"/>
  <c r="Y3924" i="11" s="1"/>
  <c r="I3924" i="11" s="1"/>
  <c r="Z3924" i="11" s="1"/>
  <c r="R3924" i="11"/>
  <c r="X3923" i="11"/>
  <c r="Y3923" i="11" s="1"/>
  <c r="I3923" i="11" s="1"/>
  <c r="Z3923" i="11" s="1"/>
  <c r="R3923" i="11"/>
  <c r="X3922" i="11"/>
  <c r="Y3922" i="11" s="1"/>
  <c r="R3922" i="11"/>
  <c r="I3922" i="11"/>
  <c r="Z3922" i="11" s="1"/>
  <c r="X3921" i="11"/>
  <c r="Y3921" i="11" s="1"/>
  <c r="I3921" i="11" s="1"/>
  <c r="Z3921" i="11" s="1"/>
  <c r="R3921" i="11"/>
  <c r="X3920" i="11"/>
  <c r="Y3920" i="11" s="1"/>
  <c r="I3920" i="11" s="1"/>
  <c r="Z3920" i="11" s="1"/>
  <c r="R3920" i="11"/>
  <c r="Y3919" i="11"/>
  <c r="I3919" i="11" s="1"/>
  <c r="Z3919" i="11" s="1"/>
  <c r="X3919" i="11"/>
  <c r="R3919" i="11"/>
  <c r="X3918" i="11"/>
  <c r="Y3918" i="11" s="1"/>
  <c r="I3918" i="11" s="1"/>
  <c r="Z3918" i="11" s="1"/>
  <c r="R3918" i="11"/>
  <c r="X3917" i="11"/>
  <c r="Y3917" i="11" s="1"/>
  <c r="I3917" i="11" s="1"/>
  <c r="Z3917" i="11" s="1"/>
  <c r="R3917" i="11"/>
  <c r="Y3916" i="11"/>
  <c r="I3916" i="11" s="1"/>
  <c r="Z3916" i="11" s="1"/>
  <c r="X3916" i="11"/>
  <c r="R3916" i="11"/>
  <c r="X3915" i="11"/>
  <c r="Y3915" i="11" s="1"/>
  <c r="I3915" i="11" s="1"/>
  <c r="Z3915" i="11" s="1"/>
  <c r="R3915" i="11"/>
  <c r="Y3914" i="11"/>
  <c r="I3914" i="11" s="1"/>
  <c r="Z3914" i="11" s="1"/>
  <c r="X3914" i="11"/>
  <c r="R3914" i="11"/>
  <c r="X3913" i="11"/>
  <c r="Y3913" i="11" s="1"/>
  <c r="I3913" i="11" s="1"/>
  <c r="Z3913" i="11" s="1"/>
  <c r="R3913" i="11"/>
  <c r="X3912" i="11"/>
  <c r="Y3912" i="11" s="1"/>
  <c r="I3912" i="11" s="1"/>
  <c r="Z3912" i="11" s="1"/>
  <c r="R3912" i="11"/>
  <c r="X3911" i="11"/>
  <c r="Y3911" i="11" s="1"/>
  <c r="I3911" i="11" s="1"/>
  <c r="Z3911" i="11" s="1"/>
  <c r="R3911" i="11"/>
  <c r="X3910" i="11"/>
  <c r="Y3910" i="11" s="1"/>
  <c r="R3910" i="11"/>
  <c r="I3910" i="11"/>
  <c r="Z3910" i="11" s="1"/>
  <c r="X3909" i="11"/>
  <c r="Y3909" i="11" s="1"/>
  <c r="I3909" i="11" s="1"/>
  <c r="Z3909" i="11" s="1"/>
  <c r="R3909" i="11"/>
  <c r="Y3908" i="11"/>
  <c r="X3908" i="11"/>
  <c r="R3908" i="11"/>
  <c r="I3908" i="11"/>
  <c r="Z3908" i="11" s="1"/>
  <c r="Y3907" i="11"/>
  <c r="I3907" i="11" s="1"/>
  <c r="Z3907" i="11" s="1"/>
  <c r="X3907" i="11"/>
  <c r="R3907" i="11"/>
  <c r="X3906" i="11"/>
  <c r="Y3906" i="11" s="1"/>
  <c r="I3906" i="11" s="1"/>
  <c r="Z3906" i="11" s="1"/>
  <c r="R3906" i="11"/>
  <c r="X3905" i="11"/>
  <c r="Y3905" i="11" s="1"/>
  <c r="I3905" i="11" s="1"/>
  <c r="Z3905" i="11" s="1"/>
  <c r="R3905" i="11"/>
  <c r="Y3904" i="11"/>
  <c r="I3904" i="11" s="1"/>
  <c r="Z3904" i="11" s="1"/>
  <c r="X3904" i="11"/>
  <c r="R3904" i="11"/>
  <c r="X3903" i="11"/>
  <c r="Y3903" i="11" s="1"/>
  <c r="I3903" i="11" s="1"/>
  <c r="Z3903" i="11" s="1"/>
  <c r="R3903" i="11"/>
  <c r="Z3902" i="11"/>
  <c r="Y3902" i="11"/>
  <c r="I3902" i="11" s="1"/>
  <c r="X3902" i="11"/>
  <c r="R3902" i="11"/>
  <c r="X3901" i="11"/>
  <c r="Y3901" i="11" s="1"/>
  <c r="I3901" i="11" s="1"/>
  <c r="Z3901" i="11" s="1"/>
  <c r="R3901" i="11"/>
  <c r="X3900" i="11"/>
  <c r="Y3900" i="11" s="1"/>
  <c r="I3900" i="11" s="1"/>
  <c r="Z3900" i="11" s="1"/>
  <c r="R3900" i="11"/>
  <c r="X3899" i="11"/>
  <c r="Y3899" i="11" s="1"/>
  <c r="I3899" i="11" s="1"/>
  <c r="Z3899" i="11" s="1"/>
  <c r="R3899" i="11"/>
  <c r="X3898" i="11"/>
  <c r="Y3898" i="11" s="1"/>
  <c r="R3898" i="11"/>
  <c r="I3898" i="11"/>
  <c r="Z3898" i="11" s="1"/>
  <c r="X3897" i="11"/>
  <c r="Y3897" i="11" s="1"/>
  <c r="I3897" i="11" s="1"/>
  <c r="Z3897" i="11" s="1"/>
  <c r="R3897" i="11"/>
  <c r="Y3896" i="11"/>
  <c r="X3896" i="11"/>
  <c r="R3896" i="11"/>
  <c r="I3896" i="11"/>
  <c r="Z3896" i="11" s="1"/>
  <c r="Y3895" i="11"/>
  <c r="I3895" i="11" s="1"/>
  <c r="Z3895" i="11" s="1"/>
  <c r="X3895" i="11"/>
  <c r="R3895" i="11"/>
  <c r="X3894" i="11"/>
  <c r="Y3894" i="11" s="1"/>
  <c r="I3894" i="11" s="1"/>
  <c r="Z3894" i="11" s="1"/>
  <c r="R3894" i="11"/>
  <c r="X3893" i="11"/>
  <c r="Y3893" i="11" s="1"/>
  <c r="I3893" i="11" s="1"/>
  <c r="Z3893" i="11" s="1"/>
  <c r="R3893" i="11"/>
  <c r="Y3892" i="11"/>
  <c r="I3892" i="11" s="1"/>
  <c r="Z3892" i="11" s="1"/>
  <c r="X3892" i="11"/>
  <c r="R3892" i="11"/>
  <c r="X3891" i="11"/>
  <c r="Y3891" i="11" s="1"/>
  <c r="I3891" i="11" s="1"/>
  <c r="Z3891" i="11" s="1"/>
  <c r="R3891" i="11"/>
  <c r="Y3890" i="11"/>
  <c r="I3890" i="11" s="1"/>
  <c r="Z3890" i="11" s="1"/>
  <c r="X3890" i="11"/>
  <c r="R3890" i="11"/>
  <c r="X3889" i="11"/>
  <c r="Y3889" i="11" s="1"/>
  <c r="I3889" i="11" s="1"/>
  <c r="Z3889" i="11" s="1"/>
  <c r="R3889" i="11"/>
  <c r="X3888" i="11"/>
  <c r="Y3888" i="11" s="1"/>
  <c r="I3888" i="11" s="1"/>
  <c r="Z3888" i="11" s="1"/>
  <c r="R3888" i="11"/>
  <c r="X3887" i="11"/>
  <c r="Y3887" i="11" s="1"/>
  <c r="I3887" i="11" s="1"/>
  <c r="Z3887" i="11" s="1"/>
  <c r="R3887" i="11"/>
  <c r="X3886" i="11"/>
  <c r="Y3886" i="11" s="1"/>
  <c r="I3886" i="11" s="1"/>
  <c r="Z3886" i="11" s="1"/>
  <c r="R3886" i="11"/>
  <c r="X3885" i="11"/>
  <c r="Y3885" i="11" s="1"/>
  <c r="I3885" i="11" s="1"/>
  <c r="Z3885" i="11" s="1"/>
  <c r="R3885" i="11"/>
  <c r="Y3884" i="11"/>
  <c r="X3884" i="11"/>
  <c r="R3884" i="11"/>
  <c r="I3884" i="11"/>
  <c r="Z3884" i="11" s="1"/>
  <c r="Y3883" i="11"/>
  <c r="I3883" i="11" s="1"/>
  <c r="Z3883" i="11" s="1"/>
  <c r="X3883" i="11"/>
  <c r="R3883" i="11"/>
  <c r="X3882" i="11"/>
  <c r="Y3882" i="11" s="1"/>
  <c r="I3882" i="11" s="1"/>
  <c r="Z3882" i="11" s="1"/>
  <c r="R3882" i="11"/>
  <c r="X3881" i="11"/>
  <c r="Y3881" i="11" s="1"/>
  <c r="I3881" i="11" s="1"/>
  <c r="Z3881" i="11" s="1"/>
  <c r="R3881" i="11"/>
  <c r="Y3880" i="11"/>
  <c r="I3880" i="11" s="1"/>
  <c r="Z3880" i="11" s="1"/>
  <c r="X3880" i="11"/>
  <c r="R3880" i="11"/>
  <c r="X3879" i="11"/>
  <c r="Y3879" i="11" s="1"/>
  <c r="I3879" i="11" s="1"/>
  <c r="Z3879" i="11" s="1"/>
  <c r="R3879" i="11"/>
  <c r="Y3878" i="11"/>
  <c r="I3878" i="11" s="1"/>
  <c r="Z3878" i="11" s="1"/>
  <c r="X3878" i="11"/>
  <c r="R3878" i="11"/>
  <c r="X3877" i="11"/>
  <c r="Y3877" i="11" s="1"/>
  <c r="I3877" i="11" s="1"/>
  <c r="Z3877" i="11" s="1"/>
  <c r="R3877" i="11"/>
  <c r="X3876" i="11"/>
  <c r="Y3876" i="11" s="1"/>
  <c r="I3876" i="11" s="1"/>
  <c r="Z3876" i="11" s="1"/>
  <c r="R3876" i="11"/>
  <c r="X3875" i="11"/>
  <c r="Y3875" i="11" s="1"/>
  <c r="I3875" i="11" s="1"/>
  <c r="Z3875" i="11" s="1"/>
  <c r="R3875" i="11"/>
  <c r="X3874" i="11"/>
  <c r="Y3874" i="11" s="1"/>
  <c r="I3874" i="11" s="1"/>
  <c r="Z3874" i="11" s="1"/>
  <c r="R3874" i="11"/>
  <c r="X3873" i="11"/>
  <c r="Y3873" i="11" s="1"/>
  <c r="I3873" i="11" s="1"/>
  <c r="Z3873" i="11" s="1"/>
  <c r="R3873" i="11"/>
  <c r="Y3872" i="11"/>
  <c r="X3872" i="11"/>
  <c r="R3872" i="11"/>
  <c r="I3872" i="11"/>
  <c r="Z3872" i="11" s="1"/>
  <c r="Y3871" i="11"/>
  <c r="I3871" i="11" s="1"/>
  <c r="Z3871" i="11" s="1"/>
  <c r="X3871" i="11"/>
  <c r="R3871" i="11"/>
  <c r="X3870" i="11"/>
  <c r="Y3870" i="11" s="1"/>
  <c r="I3870" i="11" s="1"/>
  <c r="Z3870" i="11" s="1"/>
  <c r="R3870" i="11"/>
  <c r="X3869" i="11"/>
  <c r="Y3869" i="11" s="1"/>
  <c r="I3869" i="11" s="1"/>
  <c r="Z3869" i="11" s="1"/>
  <c r="R3869" i="11"/>
  <c r="Y3868" i="11"/>
  <c r="I3868" i="11" s="1"/>
  <c r="Z3868" i="11" s="1"/>
  <c r="X3868" i="11"/>
  <c r="R3868" i="11"/>
  <c r="X3867" i="11"/>
  <c r="Y3867" i="11" s="1"/>
  <c r="I3867" i="11" s="1"/>
  <c r="Z3867" i="11" s="1"/>
  <c r="R3867" i="11"/>
  <c r="Z3866" i="11"/>
  <c r="Y3866" i="11"/>
  <c r="I3866" i="11" s="1"/>
  <c r="X3866" i="11"/>
  <c r="R3866" i="11"/>
  <c r="X3865" i="11"/>
  <c r="Y3865" i="11" s="1"/>
  <c r="I3865" i="11" s="1"/>
  <c r="Z3865" i="11" s="1"/>
  <c r="R3865" i="11"/>
  <c r="X3864" i="11"/>
  <c r="Y3864" i="11" s="1"/>
  <c r="I3864" i="11" s="1"/>
  <c r="Z3864" i="11" s="1"/>
  <c r="R3864" i="11"/>
  <c r="X3863" i="11"/>
  <c r="Y3863" i="11" s="1"/>
  <c r="I3863" i="11" s="1"/>
  <c r="Z3863" i="11" s="1"/>
  <c r="R3863" i="11"/>
  <c r="X3862" i="11"/>
  <c r="Y3862" i="11" s="1"/>
  <c r="R3862" i="11"/>
  <c r="I3862" i="11"/>
  <c r="Z3862" i="11" s="1"/>
  <c r="X3861" i="11"/>
  <c r="Y3861" i="11" s="1"/>
  <c r="I3861" i="11" s="1"/>
  <c r="Z3861" i="11" s="1"/>
  <c r="R3861" i="11"/>
  <c r="Y3860" i="11"/>
  <c r="X3860" i="11"/>
  <c r="R3860" i="11"/>
  <c r="I3860" i="11"/>
  <c r="Z3860" i="11" s="1"/>
  <c r="Y3859" i="11"/>
  <c r="I3859" i="11" s="1"/>
  <c r="Z3859" i="11" s="1"/>
  <c r="X3859" i="11"/>
  <c r="R3859" i="11"/>
  <c r="X3858" i="11"/>
  <c r="Y3858" i="11" s="1"/>
  <c r="I3858" i="11" s="1"/>
  <c r="Z3858" i="11" s="1"/>
  <c r="R3858" i="11"/>
  <c r="X3857" i="11"/>
  <c r="Y3857" i="11" s="1"/>
  <c r="I3857" i="11" s="1"/>
  <c r="Z3857" i="11" s="1"/>
  <c r="R3857" i="11"/>
  <c r="Y3856" i="11"/>
  <c r="I3856" i="11" s="1"/>
  <c r="Z3856" i="11" s="1"/>
  <c r="X3856" i="11"/>
  <c r="R3856" i="11"/>
  <c r="X3855" i="11"/>
  <c r="Y3855" i="11" s="1"/>
  <c r="I3855" i="11" s="1"/>
  <c r="Z3855" i="11" s="1"/>
  <c r="R3855" i="11"/>
  <c r="Y3854" i="11"/>
  <c r="I3854" i="11" s="1"/>
  <c r="Z3854" i="11" s="1"/>
  <c r="X3854" i="11"/>
  <c r="R3854" i="11"/>
  <c r="X3853" i="11"/>
  <c r="Y3853" i="11" s="1"/>
  <c r="I3853" i="11" s="1"/>
  <c r="Z3853" i="11" s="1"/>
  <c r="R3853" i="11"/>
  <c r="X3852" i="11"/>
  <c r="Y3852" i="11" s="1"/>
  <c r="I3852" i="11" s="1"/>
  <c r="Z3852" i="11" s="1"/>
  <c r="R3852" i="11"/>
  <c r="X3851" i="11"/>
  <c r="Y3851" i="11" s="1"/>
  <c r="I3851" i="11" s="1"/>
  <c r="Z3851" i="11" s="1"/>
  <c r="R3851" i="11"/>
  <c r="X3850" i="11"/>
  <c r="Y3850" i="11" s="1"/>
  <c r="I3850" i="11" s="1"/>
  <c r="Z3850" i="11" s="1"/>
  <c r="R3850" i="11"/>
  <c r="X3849" i="11"/>
  <c r="Y3849" i="11" s="1"/>
  <c r="I3849" i="11" s="1"/>
  <c r="Z3849" i="11" s="1"/>
  <c r="R3849" i="11"/>
  <c r="Y3848" i="11"/>
  <c r="X3848" i="11"/>
  <c r="R3848" i="11"/>
  <c r="I3848" i="11"/>
  <c r="Z3848" i="11" s="1"/>
  <c r="Y3847" i="11"/>
  <c r="I3847" i="11" s="1"/>
  <c r="Z3847" i="11" s="1"/>
  <c r="X3847" i="11"/>
  <c r="R3847" i="11"/>
  <c r="X3846" i="11"/>
  <c r="Y3846" i="11" s="1"/>
  <c r="I3846" i="11" s="1"/>
  <c r="Z3846" i="11" s="1"/>
  <c r="R3846" i="11"/>
  <c r="X3845" i="11"/>
  <c r="Y3845" i="11" s="1"/>
  <c r="I3845" i="11" s="1"/>
  <c r="Z3845" i="11" s="1"/>
  <c r="R3845" i="11"/>
  <c r="Y3844" i="11"/>
  <c r="I3844" i="11" s="1"/>
  <c r="Z3844" i="11" s="1"/>
  <c r="X3844" i="11"/>
  <c r="R3844" i="11"/>
  <c r="X3843" i="11"/>
  <c r="Y3843" i="11" s="1"/>
  <c r="I3843" i="11" s="1"/>
  <c r="Z3843" i="11" s="1"/>
  <c r="R3843" i="11"/>
  <c r="Y3842" i="11"/>
  <c r="I3842" i="11" s="1"/>
  <c r="Z3842" i="11" s="1"/>
  <c r="X3842" i="11"/>
  <c r="R3842" i="11"/>
  <c r="X3841" i="11"/>
  <c r="Y3841" i="11" s="1"/>
  <c r="I3841" i="11" s="1"/>
  <c r="Z3841" i="11" s="1"/>
  <c r="R3841" i="11"/>
  <c r="X3840" i="11"/>
  <c r="Y3840" i="11" s="1"/>
  <c r="I3840" i="11" s="1"/>
  <c r="Z3840" i="11" s="1"/>
  <c r="R3840" i="11"/>
  <c r="X3839" i="11"/>
  <c r="Y3839" i="11" s="1"/>
  <c r="I3839" i="11" s="1"/>
  <c r="Z3839" i="11" s="1"/>
  <c r="R3839" i="11"/>
  <c r="X3838" i="11"/>
  <c r="Y3838" i="11" s="1"/>
  <c r="I3838" i="11" s="1"/>
  <c r="Z3838" i="11" s="1"/>
  <c r="R3838" i="11"/>
  <c r="X3837" i="11"/>
  <c r="Y3837" i="11" s="1"/>
  <c r="I3837" i="11" s="1"/>
  <c r="Z3837" i="11" s="1"/>
  <c r="R3837" i="11"/>
  <c r="Y3836" i="11"/>
  <c r="X3836" i="11"/>
  <c r="R3836" i="11"/>
  <c r="I3836" i="11"/>
  <c r="Z3836" i="11" s="1"/>
  <c r="Y3835" i="11"/>
  <c r="I3835" i="11" s="1"/>
  <c r="Z3835" i="11" s="1"/>
  <c r="X3835" i="11"/>
  <c r="R3835" i="11"/>
  <c r="X3834" i="11"/>
  <c r="Y3834" i="11" s="1"/>
  <c r="I3834" i="11" s="1"/>
  <c r="Z3834" i="11" s="1"/>
  <c r="R3834" i="11"/>
  <c r="X3833" i="11"/>
  <c r="Y3833" i="11" s="1"/>
  <c r="I3833" i="11" s="1"/>
  <c r="Z3833" i="11" s="1"/>
  <c r="R3833" i="11"/>
  <c r="Y3832" i="11"/>
  <c r="I3832" i="11" s="1"/>
  <c r="Z3832" i="11" s="1"/>
  <c r="X3832" i="11"/>
  <c r="R3832" i="11"/>
  <c r="X3831" i="11"/>
  <c r="Y3831" i="11" s="1"/>
  <c r="I3831" i="11" s="1"/>
  <c r="Z3831" i="11" s="1"/>
  <c r="R3831" i="11"/>
  <c r="Z3830" i="11"/>
  <c r="Y3830" i="11"/>
  <c r="I3830" i="11" s="1"/>
  <c r="X3830" i="11"/>
  <c r="R3830" i="11"/>
  <c r="X3829" i="11"/>
  <c r="Y3829" i="11" s="1"/>
  <c r="I3829" i="11" s="1"/>
  <c r="Z3829" i="11" s="1"/>
  <c r="R3829" i="11"/>
  <c r="X3828" i="11"/>
  <c r="Y3828" i="11" s="1"/>
  <c r="I3828" i="11" s="1"/>
  <c r="Z3828" i="11" s="1"/>
  <c r="R3828" i="11"/>
  <c r="X3827" i="11"/>
  <c r="Y3827" i="11" s="1"/>
  <c r="I3827" i="11" s="1"/>
  <c r="Z3827" i="11" s="1"/>
  <c r="R3827" i="11"/>
  <c r="X3826" i="11"/>
  <c r="Y3826" i="11" s="1"/>
  <c r="R3826" i="11"/>
  <c r="I3826" i="11"/>
  <c r="Z3826" i="11" s="1"/>
  <c r="X3825" i="11"/>
  <c r="Y3825" i="11" s="1"/>
  <c r="I3825" i="11" s="1"/>
  <c r="Z3825" i="11" s="1"/>
  <c r="R3825" i="11"/>
  <c r="Y3824" i="11"/>
  <c r="X3824" i="11"/>
  <c r="R3824" i="11"/>
  <c r="I3824" i="11"/>
  <c r="Z3824" i="11" s="1"/>
  <c r="Y3823" i="11"/>
  <c r="I3823" i="11" s="1"/>
  <c r="Z3823" i="11" s="1"/>
  <c r="X3823" i="11"/>
  <c r="R3823" i="11"/>
  <c r="Y3822" i="11"/>
  <c r="I3822" i="11" s="1"/>
  <c r="Z3822" i="11" s="1"/>
  <c r="X3822" i="11"/>
  <c r="R3822" i="11"/>
  <c r="X3821" i="11"/>
  <c r="Y3821" i="11" s="1"/>
  <c r="I3821" i="11" s="1"/>
  <c r="Z3821" i="11" s="1"/>
  <c r="R3821" i="11"/>
  <c r="Y3820" i="11"/>
  <c r="I3820" i="11" s="1"/>
  <c r="Z3820" i="11" s="1"/>
  <c r="X3820" i="11"/>
  <c r="R3820" i="11"/>
  <c r="X3819" i="11"/>
  <c r="Y3819" i="11" s="1"/>
  <c r="I3819" i="11" s="1"/>
  <c r="Z3819" i="11" s="1"/>
  <c r="R3819" i="11"/>
  <c r="Y3818" i="11"/>
  <c r="I3818" i="11" s="1"/>
  <c r="Z3818" i="11" s="1"/>
  <c r="X3818" i="11"/>
  <c r="R3818" i="11"/>
  <c r="X3817" i="11"/>
  <c r="Y3817" i="11" s="1"/>
  <c r="I3817" i="11" s="1"/>
  <c r="Z3817" i="11" s="1"/>
  <c r="R3817" i="11"/>
  <c r="X3816" i="11"/>
  <c r="Y3816" i="11" s="1"/>
  <c r="I3816" i="11" s="1"/>
  <c r="Z3816" i="11" s="1"/>
  <c r="R3816" i="11"/>
  <c r="X3815" i="11"/>
  <c r="Y3815" i="11" s="1"/>
  <c r="I3815" i="11" s="1"/>
  <c r="Z3815" i="11" s="1"/>
  <c r="R3815" i="11"/>
  <c r="X3814" i="11"/>
  <c r="Y3814" i="11" s="1"/>
  <c r="I3814" i="11" s="1"/>
  <c r="Z3814" i="11" s="1"/>
  <c r="R3814" i="11"/>
  <c r="X3813" i="11"/>
  <c r="Y3813" i="11" s="1"/>
  <c r="I3813" i="11" s="1"/>
  <c r="Z3813" i="11" s="1"/>
  <c r="R3813" i="11"/>
  <c r="Y3812" i="11"/>
  <c r="X3812" i="11"/>
  <c r="R3812" i="11"/>
  <c r="I3812" i="11"/>
  <c r="Z3812" i="11" s="1"/>
  <c r="Y3811" i="11"/>
  <c r="I3811" i="11" s="1"/>
  <c r="Z3811" i="11" s="1"/>
  <c r="X3811" i="11"/>
  <c r="R3811" i="11"/>
  <c r="Y3810" i="11"/>
  <c r="I3810" i="11" s="1"/>
  <c r="Z3810" i="11" s="1"/>
  <c r="X3810" i="11"/>
  <c r="R3810" i="11"/>
  <c r="X3809" i="11"/>
  <c r="Y3809" i="11" s="1"/>
  <c r="I3809" i="11" s="1"/>
  <c r="Z3809" i="11" s="1"/>
  <c r="R3809" i="11"/>
  <c r="Y3808" i="11"/>
  <c r="I3808" i="11" s="1"/>
  <c r="Z3808" i="11" s="1"/>
  <c r="X3808" i="11"/>
  <c r="R3808" i="11"/>
  <c r="X3807" i="11"/>
  <c r="Y3807" i="11" s="1"/>
  <c r="I3807" i="11" s="1"/>
  <c r="Z3807" i="11" s="1"/>
  <c r="R3807" i="11"/>
  <c r="Z3806" i="11"/>
  <c r="Y3806" i="11"/>
  <c r="I3806" i="11" s="1"/>
  <c r="X3806" i="11"/>
  <c r="R3806" i="11"/>
  <c r="X3805" i="11"/>
  <c r="Y3805" i="11" s="1"/>
  <c r="I3805" i="11" s="1"/>
  <c r="Z3805" i="11" s="1"/>
  <c r="R3805" i="11"/>
  <c r="X3804" i="11"/>
  <c r="Y3804" i="11" s="1"/>
  <c r="I3804" i="11" s="1"/>
  <c r="Z3804" i="11" s="1"/>
  <c r="R3804" i="11"/>
  <c r="X3803" i="11"/>
  <c r="Y3803" i="11" s="1"/>
  <c r="I3803" i="11" s="1"/>
  <c r="Z3803" i="11" s="1"/>
  <c r="R3803" i="11"/>
  <c r="X3802" i="11"/>
  <c r="Y3802" i="11" s="1"/>
  <c r="I3802" i="11" s="1"/>
  <c r="Z3802" i="11" s="1"/>
  <c r="R3802" i="11"/>
  <c r="X3801" i="11"/>
  <c r="Y3801" i="11" s="1"/>
  <c r="I3801" i="11" s="1"/>
  <c r="Z3801" i="11" s="1"/>
  <c r="R3801" i="11"/>
  <c r="Y3800" i="11"/>
  <c r="X3800" i="11"/>
  <c r="R3800" i="11"/>
  <c r="I3800" i="11"/>
  <c r="Z3800" i="11" s="1"/>
  <c r="Y3799" i="11"/>
  <c r="I3799" i="11" s="1"/>
  <c r="Z3799" i="11" s="1"/>
  <c r="X3799" i="11"/>
  <c r="R3799" i="11"/>
  <c r="Y3798" i="11"/>
  <c r="I3798" i="11" s="1"/>
  <c r="Z3798" i="11" s="1"/>
  <c r="X3798" i="11"/>
  <c r="R3798" i="11"/>
  <c r="X3797" i="11"/>
  <c r="Y3797" i="11" s="1"/>
  <c r="I3797" i="11" s="1"/>
  <c r="Z3797" i="11" s="1"/>
  <c r="R3797" i="11"/>
  <c r="Y3796" i="11"/>
  <c r="I3796" i="11" s="1"/>
  <c r="Z3796" i="11" s="1"/>
  <c r="X3796" i="11"/>
  <c r="R3796" i="11"/>
  <c r="X3795" i="11"/>
  <c r="Y3795" i="11" s="1"/>
  <c r="I3795" i="11" s="1"/>
  <c r="Z3795" i="11" s="1"/>
  <c r="R3795" i="11"/>
  <c r="Z3794" i="11"/>
  <c r="Y3794" i="11"/>
  <c r="I3794" i="11" s="1"/>
  <c r="X3794" i="11"/>
  <c r="R3794" i="11"/>
  <c r="X3793" i="11"/>
  <c r="Y3793" i="11" s="1"/>
  <c r="I3793" i="11" s="1"/>
  <c r="Z3793" i="11" s="1"/>
  <c r="R3793" i="11"/>
  <c r="X3792" i="11"/>
  <c r="Y3792" i="11" s="1"/>
  <c r="I3792" i="11" s="1"/>
  <c r="Z3792" i="11" s="1"/>
  <c r="R3792" i="11"/>
  <c r="X3791" i="11"/>
  <c r="Y3791" i="11" s="1"/>
  <c r="I3791" i="11" s="1"/>
  <c r="Z3791" i="11" s="1"/>
  <c r="R3791" i="11"/>
  <c r="X3790" i="11"/>
  <c r="Y3790" i="11" s="1"/>
  <c r="R3790" i="11"/>
  <c r="I3790" i="11"/>
  <c r="Z3790" i="11" s="1"/>
  <c r="X3789" i="11"/>
  <c r="Y3789" i="11" s="1"/>
  <c r="I3789" i="11" s="1"/>
  <c r="Z3789" i="11" s="1"/>
  <c r="R3789" i="11"/>
  <c r="Y3788" i="11"/>
  <c r="X3788" i="11"/>
  <c r="R3788" i="11"/>
  <c r="I3788" i="11"/>
  <c r="Z3788" i="11" s="1"/>
  <c r="Y3787" i="11"/>
  <c r="I3787" i="11" s="1"/>
  <c r="Z3787" i="11" s="1"/>
  <c r="X3787" i="11"/>
  <c r="R3787" i="11"/>
  <c r="Y3786" i="11"/>
  <c r="I3786" i="11" s="1"/>
  <c r="Z3786" i="11" s="1"/>
  <c r="X3786" i="11"/>
  <c r="R3786" i="11"/>
  <c r="X3785" i="11"/>
  <c r="Y3785" i="11" s="1"/>
  <c r="I3785" i="11" s="1"/>
  <c r="Z3785" i="11" s="1"/>
  <c r="R3785" i="11"/>
  <c r="Y3784" i="11"/>
  <c r="I3784" i="11" s="1"/>
  <c r="Z3784" i="11" s="1"/>
  <c r="X3784" i="11"/>
  <c r="R3784" i="11"/>
  <c r="X3783" i="11"/>
  <c r="Y3783" i="11" s="1"/>
  <c r="I3783" i="11" s="1"/>
  <c r="Z3783" i="11" s="1"/>
  <c r="R3783" i="11"/>
  <c r="Y3782" i="11"/>
  <c r="I3782" i="11" s="1"/>
  <c r="Z3782" i="11" s="1"/>
  <c r="X3782" i="11"/>
  <c r="R3782" i="11"/>
  <c r="X3781" i="11"/>
  <c r="Y3781" i="11" s="1"/>
  <c r="I3781" i="11" s="1"/>
  <c r="Z3781" i="11" s="1"/>
  <c r="R3781" i="11"/>
  <c r="X3780" i="11"/>
  <c r="Y3780" i="11" s="1"/>
  <c r="I3780" i="11" s="1"/>
  <c r="Z3780" i="11" s="1"/>
  <c r="R3780" i="11"/>
  <c r="X3779" i="11"/>
  <c r="Y3779" i="11" s="1"/>
  <c r="I3779" i="11" s="1"/>
  <c r="Z3779" i="11" s="1"/>
  <c r="R3779" i="11"/>
  <c r="X3778" i="11"/>
  <c r="Y3778" i="11" s="1"/>
  <c r="I3778" i="11" s="1"/>
  <c r="Z3778" i="11" s="1"/>
  <c r="R3778" i="11"/>
  <c r="X3777" i="11"/>
  <c r="Y3777" i="11" s="1"/>
  <c r="I3777" i="11" s="1"/>
  <c r="Z3777" i="11" s="1"/>
  <c r="R3777" i="11"/>
  <c r="Y3776" i="11"/>
  <c r="X3776" i="11"/>
  <c r="R3776" i="11"/>
  <c r="I3776" i="11"/>
  <c r="Z3776" i="11" s="1"/>
  <c r="Y3775" i="11"/>
  <c r="I3775" i="11" s="1"/>
  <c r="Z3775" i="11" s="1"/>
  <c r="X3775" i="11"/>
  <c r="R3775" i="11"/>
  <c r="Y3774" i="11"/>
  <c r="I3774" i="11" s="1"/>
  <c r="Z3774" i="11" s="1"/>
  <c r="X3774" i="11"/>
  <c r="R3774" i="11"/>
  <c r="X3773" i="11"/>
  <c r="Y3773" i="11" s="1"/>
  <c r="I3773" i="11" s="1"/>
  <c r="Z3773" i="11" s="1"/>
  <c r="R3773" i="11"/>
  <c r="Y3772" i="11"/>
  <c r="I3772" i="11" s="1"/>
  <c r="Z3772" i="11" s="1"/>
  <c r="X3772" i="11"/>
  <c r="R3772" i="11"/>
  <c r="X3771" i="11"/>
  <c r="Y3771" i="11" s="1"/>
  <c r="I3771" i="11" s="1"/>
  <c r="Z3771" i="11" s="1"/>
  <c r="R3771" i="11"/>
  <c r="Z3770" i="11"/>
  <c r="Y3770" i="11"/>
  <c r="I3770" i="11" s="1"/>
  <c r="X3770" i="11"/>
  <c r="R3770" i="11"/>
  <c r="X3769" i="11"/>
  <c r="Y3769" i="11" s="1"/>
  <c r="I3769" i="11" s="1"/>
  <c r="Z3769" i="11" s="1"/>
  <c r="R3769" i="11"/>
  <c r="X3768" i="11"/>
  <c r="Y3768" i="11" s="1"/>
  <c r="I3768" i="11" s="1"/>
  <c r="Z3768" i="11" s="1"/>
  <c r="R3768" i="11"/>
  <c r="Y3767" i="11"/>
  <c r="I3767" i="11" s="1"/>
  <c r="Z3767" i="11" s="1"/>
  <c r="X3767" i="11"/>
  <c r="R3767" i="11"/>
  <c r="X3766" i="11"/>
  <c r="Y3766" i="11" s="1"/>
  <c r="I3766" i="11" s="1"/>
  <c r="Z3766" i="11" s="1"/>
  <c r="R3766" i="11"/>
  <c r="X3765" i="11"/>
  <c r="Y3765" i="11" s="1"/>
  <c r="I3765" i="11" s="1"/>
  <c r="Z3765" i="11" s="1"/>
  <c r="R3765" i="11"/>
  <c r="Y3764" i="11"/>
  <c r="X3764" i="11"/>
  <c r="R3764" i="11"/>
  <c r="I3764" i="11"/>
  <c r="Z3764" i="11" s="1"/>
  <c r="Y3763" i="11"/>
  <c r="I3763" i="11" s="1"/>
  <c r="Z3763" i="11" s="1"/>
  <c r="X3763" i="11"/>
  <c r="R3763" i="11"/>
  <c r="Y3762" i="11"/>
  <c r="I3762" i="11" s="1"/>
  <c r="Z3762" i="11" s="1"/>
  <c r="X3762" i="11"/>
  <c r="R3762" i="11"/>
  <c r="Y3761" i="11"/>
  <c r="I3761" i="11" s="1"/>
  <c r="Z3761" i="11" s="1"/>
  <c r="X3761" i="11"/>
  <c r="R3761" i="11"/>
  <c r="Y3760" i="11"/>
  <c r="I3760" i="11" s="1"/>
  <c r="Z3760" i="11" s="1"/>
  <c r="X3760" i="11"/>
  <c r="R3760" i="11"/>
  <c r="X3759" i="11"/>
  <c r="Y3759" i="11" s="1"/>
  <c r="I3759" i="11" s="1"/>
  <c r="Z3759" i="11" s="1"/>
  <c r="R3759" i="11"/>
  <c r="Y3758" i="11"/>
  <c r="I3758" i="11" s="1"/>
  <c r="Z3758" i="11" s="1"/>
  <c r="X3758" i="11"/>
  <c r="R3758" i="11"/>
  <c r="X3757" i="11"/>
  <c r="Y3757" i="11" s="1"/>
  <c r="I3757" i="11" s="1"/>
  <c r="Z3757" i="11" s="1"/>
  <c r="R3757" i="11"/>
  <c r="X3756" i="11"/>
  <c r="Y3756" i="11" s="1"/>
  <c r="I3756" i="11" s="1"/>
  <c r="Z3756" i="11" s="1"/>
  <c r="R3756" i="11"/>
  <c r="Y3755" i="11"/>
  <c r="I3755" i="11" s="1"/>
  <c r="Z3755" i="11" s="1"/>
  <c r="X3755" i="11"/>
  <c r="R3755" i="11"/>
  <c r="X3754" i="11"/>
  <c r="Y3754" i="11" s="1"/>
  <c r="R3754" i="11"/>
  <c r="I3754" i="11"/>
  <c r="Z3754" i="11" s="1"/>
  <c r="X3753" i="11"/>
  <c r="Y3753" i="11" s="1"/>
  <c r="I3753" i="11" s="1"/>
  <c r="Z3753" i="11" s="1"/>
  <c r="R3753" i="11"/>
  <c r="Y3752" i="11"/>
  <c r="X3752" i="11"/>
  <c r="R3752" i="11"/>
  <c r="I3752" i="11"/>
  <c r="Z3752" i="11" s="1"/>
  <c r="Y3751" i="11"/>
  <c r="I3751" i="11" s="1"/>
  <c r="Z3751" i="11" s="1"/>
  <c r="X3751" i="11"/>
  <c r="R3751" i="11"/>
  <c r="Y3750" i="11"/>
  <c r="I3750" i="11" s="1"/>
  <c r="Z3750" i="11" s="1"/>
  <c r="X3750" i="11"/>
  <c r="R3750" i="11"/>
  <c r="Y3749" i="11"/>
  <c r="I3749" i="11" s="1"/>
  <c r="Z3749" i="11" s="1"/>
  <c r="X3749" i="11"/>
  <c r="R3749" i="11"/>
  <c r="Y3748" i="11"/>
  <c r="I3748" i="11" s="1"/>
  <c r="Z3748" i="11" s="1"/>
  <c r="X3748" i="11"/>
  <c r="R3748" i="11"/>
  <c r="X3747" i="11"/>
  <c r="Y3747" i="11" s="1"/>
  <c r="I3747" i="11" s="1"/>
  <c r="Z3747" i="11" s="1"/>
  <c r="R3747" i="11"/>
  <c r="Z3746" i="11"/>
  <c r="Y3746" i="11"/>
  <c r="I3746" i="11" s="1"/>
  <c r="X3746" i="11"/>
  <c r="R3746" i="11"/>
  <c r="X3745" i="11"/>
  <c r="Y3745" i="11" s="1"/>
  <c r="I3745" i="11" s="1"/>
  <c r="Z3745" i="11" s="1"/>
  <c r="R3745" i="11"/>
  <c r="X3744" i="11"/>
  <c r="Y3744" i="11" s="1"/>
  <c r="I3744" i="11" s="1"/>
  <c r="Z3744" i="11" s="1"/>
  <c r="R3744" i="11"/>
  <c r="Y3743" i="11"/>
  <c r="I3743" i="11" s="1"/>
  <c r="Z3743" i="11" s="1"/>
  <c r="X3743" i="11"/>
  <c r="R3743" i="11"/>
  <c r="X3742" i="11"/>
  <c r="Y3742" i="11" s="1"/>
  <c r="I3742" i="11" s="1"/>
  <c r="Z3742" i="11" s="1"/>
  <c r="R3742" i="11"/>
  <c r="X3741" i="11"/>
  <c r="Y3741" i="11" s="1"/>
  <c r="I3741" i="11" s="1"/>
  <c r="Z3741" i="11" s="1"/>
  <c r="R3741" i="11"/>
  <c r="Y3740" i="11"/>
  <c r="X3740" i="11"/>
  <c r="R3740" i="11"/>
  <c r="I3740" i="11"/>
  <c r="Z3740" i="11" s="1"/>
  <c r="Y3739" i="11"/>
  <c r="I3739" i="11" s="1"/>
  <c r="Z3739" i="11" s="1"/>
  <c r="X3739" i="11"/>
  <c r="R3739" i="11"/>
  <c r="Y3738" i="11"/>
  <c r="I3738" i="11" s="1"/>
  <c r="Z3738" i="11" s="1"/>
  <c r="X3738" i="11"/>
  <c r="R3738" i="11"/>
  <c r="Y3737" i="11"/>
  <c r="I3737" i="11" s="1"/>
  <c r="Z3737" i="11" s="1"/>
  <c r="X3737" i="11"/>
  <c r="R3737" i="11"/>
  <c r="Y3736" i="11"/>
  <c r="I3736" i="11" s="1"/>
  <c r="Z3736" i="11" s="1"/>
  <c r="X3736" i="11"/>
  <c r="R3736" i="11"/>
  <c r="X3735" i="11"/>
  <c r="Y3735" i="11" s="1"/>
  <c r="R3735" i="11"/>
  <c r="I3735" i="11"/>
  <c r="Z3735" i="11" s="1"/>
  <c r="Z3734" i="11"/>
  <c r="Y3734" i="11"/>
  <c r="I3734" i="11" s="1"/>
  <c r="X3734" i="11"/>
  <c r="R3734" i="11"/>
  <c r="X3733" i="11"/>
  <c r="Y3733" i="11" s="1"/>
  <c r="I3733" i="11" s="1"/>
  <c r="Z3733" i="11" s="1"/>
  <c r="R3733" i="11"/>
  <c r="Y3732" i="11"/>
  <c r="I3732" i="11" s="1"/>
  <c r="Z3732" i="11" s="1"/>
  <c r="X3732" i="11"/>
  <c r="R3732" i="11"/>
  <c r="Y3731" i="11"/>
  <c r="I3731" i="11" s="1"/>
  <c r="Z3731" i="11" s="1"/>
  <c r="X3731" i="11"/>
  <c r="R3731" i="11"/>
  <c r="X3730" i="11"/>
  <c r="Y3730" i="11" s="1"/>
  <c r="I3730" i="11" s="1"/>
  <c r="Z3730" i="11" s="1"/>
  <c r="R3730" i="11"/>
  <c r="X3729" i="11"/>
  <c r="Y3729" i="11" s="1"/>
  <c r="I3729" i="11" s="1"/>
  <c r="Z3729" i="11" s="1"/>
  <c r="R3729" i="11"/>
  <c r="Y3728" i="11"/>
  <c r="X3728" i="11"/>
  <c r="R3728" i="11"/>
  <c r="I3728" i="11"/>
  <c r="Z3728" i="11" s="1"/>
  <c r="X3727" i="11"/>
  <c r="Y3727" i="11" s="1"/>
  <c r="I3727" i="11" s="1"/>
  <c r="Z3727" i="11" s="1"/>
  <c r="R3727" i="11"/>
  <c r="Y3726" i="11"/>
  <c r="I3726" i="11" s="1"/>
  <c r="Z3726" i="11" s="1"/>
  <c r="X3726" i="11"/>
  <c r="R3726" i="11"/>
  <c r="Y3725" i="11"/>
  <c r="I3725" i="11" s="1"/>
  <c r="Z3725" i="11" s="1"/>
  <c r="X3725" i="11"/>
  <c r="R3725" i="11"/>
  <c r="Y3724" i="11"/>
  <c r="I3724" i="11" s="1"/>
  <c r="Z3724" i="11" s="1"/>
  <c r="X3724" i="11"/>
  <c r="R3724" i="11"/>
  <c r="Y3723" i="11"/>
  <c r="X3723" i="11"/>
  <c r="R3723" i="11"/>
  <c r="I3723" i="11"/>
  <c r="Z3723" i="11" s="1"/>
  <c r="Z3722" i="11"/>
  <c r="Y3722" i="11"/>
  <c r="I3722" i="11" s="1"/>
  <c r="X3722" i="11"/>
  <c r="R3722" i="11"/>
  <c r="X3721" i="11"/>
  <c r="Y3721" i="11" s="1"/>
  <c r="I3721" i="11" s="1"/>
  <c r="Z3721" i="11" s="1"/>
  <c r="R3721" i="11"/>
  <c r="X3720" i="11"/>
  <c r="Y3720" i="11" s="1"/>
  <c r="I3720" i="11" s="1"/>
  <c r="Z3720" i="11" s="1"/>
  <c r="R3720" i="11"/>
  <c r="Y3719" i="11"/>
  <c r="I3719" i="11" s="1"/>
  <c r="Z3719" i="11" s="1"/>
  <c r="X3719" i="11"/>
  <c r="R3719" i="11"/>
  <c r="X3718" i="11"/>
  <c r="Y3718" i="11" s="1"/>
  <c r="R3718" i="11"/>
  <c r="I3718" i="11"/>
  <c r="Z3718" i="11" s="1"/>
  <c r="X3717" i="11"/>
  <c r="Y3717" i="11" s="1"/>
  <c r="I3717" i="11" s="1"/>
  <c r="Z3717" i="11" s="1"/>
  <c r="R3717" i="11"/>
  <c r="Y3716" i="11"/>
  <c r="X3716" i="11"/>
  <c r="R3716" i="11"/>
  <c r="I3716" i="11"/>
  <c r="Z3716" i="11" s="1"/>
  <c r="Y3715" i="11"/>
  <c r="I3715" i="11" s="1"/>
  <c r="Z3715" i="11" s="1"/>
  <c r="X3715" i="11"/>
  <c r="R3715" i="11"/>
  <c r="Y3714" i="11"/>
  <c r="I3714" i="11" s="1"/>
  <c r="Z3714" i="11" s="1"/>
  <c r="X3714" i="11"/>
  <c r="R3714" i="11"/>
  <c r="X3713" i="11"/>
  <c r="Y3713" i="11" s="1"/>
  <c r="I3713" i="11" s="1"/>
  <c r="Z3713" i="11" s="1"/>
  <c r="R3713" i="11"/>
  <c r="Y3712" i="11"/>
  <c r="I3712" i="11" s="1"/>
  <c r="Z3712" i="11" s="1"/>
  <c r="X3712" i="11"/>
  <c r="R3712" i="11"/>
  <c r="Y3711" i="11"/>
  <c r="X3711" i="11"/>
  <c r="R3711" i="11"/>
  <c r="I3711" i="11"/>
  <c r="Z3711" i="11" s="1"/>
  <c r="Z3710" i="11"/>
  <c r="Y3710" i="11"/>
  <c r="I3710" i="11" s="1"/>
  <c r="X3710" i="11"/>
  <c r="R3710" i="11"/>
  <c r="X3709" i="11"/>
  <c r="Y3709" i="11" s="1"/>
  <c r="I3709" i="11" s="1"/>
  <c r="Z3709" i="11" s="1"/>
  <c r="R3709" i="11"/>
  <c r="Y3708" i="11"/>
  <c r="I3708" i="11" s="1"/>
  <c r="Z3708" i="11" s="1"/>
  <c r="X3708" i="11"/>
  <c r="R3708" i="11"/>
  <c r="Z3707" i="11"/>
  <c r="Y3707" i="11"/>
  <c r="I3707" i="11" s="1"/>
  <c r="X3707" i="11"/>
  <c r="R3707" i="11"/>
  <c r="X3706" i="11"/>
  <c r="Y3706" i="11" s="1"/>
  <c r="R3706" i="11"/>
  <c r="I3706" i="11"/>
  <c r="Z3706" i="11" s="1"/>
  <c r="X3705" i="11"/>
  <c r="Y3705" i="11" s="1"/>
  <c r="I3705" i="11" s="1"/>
  <c r="Z3705" i="11" s="1"/>
  <c r="R3705" i="11"/>
  <c r="Y3704" i="11"/>
  <c r="X3704" i="11"/>
  <c r="R3704" i="11"/>
  <c r="I3704" i="11"/>
  <c r="Z3704" i="11" s="1"/>
  <c r="X3703" i="11"/>
  <c r="Y3703" i="11" s="1"/>
  <c r="I3703" i="11" s="1"/>
  <c r="Z3703" i="11" s="1"/>
  <c r="R3703" i="11"/>
  <c r="Y3702" i="11"/>
  <c r="I3702" i="11" s="1"/>
  <c r="Z3702" i="11" s="1"/>
  <c r="X3702" i="11"/>
  <c r="R3702" i="11"/>
  <c r="Y3701" i="11"/>
  <c r="I3701" i="11" s="1"/>
  <c r="Z3701" i="11" s="1"/>
  <c r="X3701" i="11"/>
  <c r="R3701" i="11"/>
  <c r="Y3700" i="11"/>
  <c r="I3700" i="11" s="1"/>
  <c r="Z3700" i="11" s="1"/>
  <c r="X3700" i="11"/>
  <c r="R3700" i="11"/>
  <c r="Y3699" i="11"/>
  <c r="X3699" i="11"/>
  <c r="R3699" i="11"/>
  <c r="I3699" i="11"/>
  <c r="Z3699" i="11" s="1"/>
  <c r="Z3698" i="11"/>
  <c r="Y3698" i="11"/>
  <c r="I3698" i="11" s="1"/>
  <c r="X3698" i="11"/>
  <c r="R3698" i="11"/>
  <c r="X3697" i="11"/>
  <c r="Y3697" i="11" s="1"/>
  <c r="I3697" i="11" s="1"/>
  <c r="Z3697" i="11" s="1"/>
  <c r="R3697" i="11"/>
  <c r="X3696" i="11"/>
  <c r="Y3696" i="11" s="1"/>
  <c r="I3696" i="11" s="1"/>
  <c r="Z3696" i="11" s="1"/>
  <c r="R3696" i="11"/>
  <c r="Y3695" i="11"/>
  <c r="I3695" i="11" s="1"/>
  <c r="Z3695" i="11" s="1"/>
  <c r="X3695" i="11"/>
  <c r="R3695" i="11"/>
  <c r="X3694" i="11"/>
  <c r="Y3694" i="11" s="1"/>
  <c r="R3694" i="11"/>
  <c r="I3694" i="11"/>
  <c r="Z3694" i="11" s="1"/>
  <c r="X3693" i="11"/>
  <c r="Y3693" i="11" s="1"/>
  <c r="I3693" i="11" s="1"/>
  <c r="Z3693" i="11" s="1"/>
  <c r="R3693" i="11"/>
  <c r="Y3692" i="11"/>
  <c r="X3692" i="11"/>
  <c r="R3692" i="11"/>
  <c r="I3692" i="11"/>
  <c r="Z3692" i="11" s="1"/>
  <c r="Y3691" i="11"/>
  <c r="I3691" i="11" s="1"/>
  <c r="Z3691" i="11" s="1"/>
  <c r="X3691" i="11"/>
  <c r="R3691" i="11"/>
  <c r="Y3690" i="11"/>
  <c r="I3690" i="11" s="1"/>
  <c r="Z3690" i="11" s="1"/>
  <c r="X3690" i="11"/>
  <c r="R3690" i="11"/>
  <c r="Y3689" i="11"/>
  <c r="X3689" i="11"/>
  <c r="R3689" i="11"/>
  <c r="I3689" i="11"/>
  <c r="Z3689" i="11" s="1"/>
  <c r="Y3688" i="11"/>
  <c r="I3688" i="11" s="1"/>
  <c r="Z3688" i="11" s="1"/>
  <c r="X3688" i="11"/>
  <c r="R3688" i="11"/>
  <c r="Y3687" i="11"/>
  <c r="X3687" i="11"/>
  <c r="R3687" i="11"/>
  <c r="I3687" i="11"/>
  <c r="Z3687" i="11" s="1"/>
  <c r="Y3686" i="11"/>
  <c r="X3686" i="11"/>
  <c r="R3686" i="11"/>
  <c r="I3686" i="11"/>
  <c r="Z3686" i="11" s="1"/>
  <c r="X3685" i="11"/>
  <c r="Y3685" i="11" s="1"/>
  <c r="I3685" i="11" s="1"/>
  <c r="Z3685" i="11" s="1"/>
  <c r="R3685" i="11"/>
  <c r="X3684" i="11"/>
  <c r="Y3684" i="11" s="1"/>
  <c r="I3684" i="11" s="1"/>
  <c r="Z3684" i="11" s="1"/>
  <c r="R3684" i="11"/>
  <c r="Y3683" i="11"/>
  <c r="I3683" i="11" s="1"/>
  <c r="Z3683" i="11" s="1"/>
  <c r="X3683" i="11"/>
  <c r="R3683" i="11"/>
  <c r="X3682" i="11"/>
  <c r="Y3682" i="11" s="1"/>
  <c r="I3682" i="11" s="1"/>
  <c r="Z3682" i="11" s="1"/>
  <c r="R3682" i="11"/>
  <c r="Z3681" i="11"/>
  <c r="X3681" i="11"/>
  <c r="Y3681" i="11" s="1"/>
  <c r="R3681" i="11"/>
  <c r="I3681" i="11"/>
  <c r="Y3680" i="11"/>
  <c r="X3680" i="11"/>
  <c r="R3680" i="11"/>
  <c r="I3680" i="11"/>
  <c r="Z3680" i="11" s="1"/>
  <c r="Y3679" i="11"/>
  <c r="I3679" i="11" s="1"/>
  <c r="Z3679" i="11" s="1"/>
  <c r="X3679" i="11"/>
  <c r="R3679" i="11"/>
  <c r="Y3678" i="11"/>
  <c r="I3678" i="11" s="1"/>
  <c r="Z3678" i="11" s="1"/>
  <c r="X3678" i="11"/>
  <c r="R3678" i="11"/>
  <c r="X3677" i="11"/>
  <c r="Y3677" i="11" s="1"/>
  <c r="I3677" i="11" s="1"/>
  <c r="Z3677" i="11" s="1"/>
  <c r="R3677" i="11"/>
  <c r="Y3676" i="11"/>
  <c r="I3676" i="11" s="1"/>
  <c r="Z3676" i="11" s="1"/>
  <c r="X3676" i="11"/>
  <c r="R3676" i="11"/>
  <c r="Y3675" i="11"/>
  <c r="X3675" i="11"/>
  <c r="R3675" i="11"/>
  <c r="I3675" i="11"/>
  <c r="Z3675" i="11" s="1"/>
  <c r="Y3674" i="11"/>
  <c r="I3674" i="11" s="1"/>
  <c r="Z3674" i="11" s="1"/>
  <c r="X3674" i="11"/>
  <c r="R3674" i="11"/>
  <c r="Y3673" i="11"/>
  <c r="I3673" i="11" s="1"/>
  <c r="Z3673" i="11" s="1"/>
  <c r="X3673" i="11"/>
  <c r="R3673" i="11"/>
  <c r="X3672" i="11"/>
  <c r="Y3672" i="11" s="1"/>
  <c r="I3672" i="11" s="1"/>
  <c r="Z3672" i="11" s="1"/>
  <c r="R3672" i="11"/>
  <c r="X3671" i="11"/>
  <c r="Y3671" i="11" s="1"/>
  <c r="I3671" i="11" s="1"/>
  <c r="Z3671" i="11" s="1"/>
  <c r="R3671" i="11"/>
  <c r="X3670" i="11"/>
  <c r="Y3670" i="11" s="1"/>
  <c r="I3670" i="11" s="1"/>
  <c r="Z3670" i="11" s="1"/>
  <c r="R3670" i="11"/>
  <c r="X3669" i="11"/>
  <c r="Y3669" i="11" s="1"/>
  <c r="R3669" i="11"/>
  <c r="I3669" i="11"/>
  <c r="Z3669" i="11" s="1"/>
  <c r="Y3668" i="11"/>
  <c r="I3668" i="11" s="1"/>
  <c r="Z3668" i="11" s="1"/>
  <c r="X3668" i="11"/>
  <c r="R3668" i="11"/>
  <c r="X3667" i="11"/>
  <c r="Y3667" i="11" s="1"/>
  <c r="I3667" i="11" s="1"/>
  <c r="Z3667" i="11" s="1"/>
  <c r="R3667" i="11"/>
  <c r="Y3666" i="11"/>
  <c r="X3666" i="11"/>
  <c r="R3666" i="11"/>
  <c r="I3666" i="11"/>
  <c r="Z3666" i="11" s="1"/>
  <c r="Y3665" i="11"/>
  <c r="I3665" i="11" s="1"/>
  <c r="Z3665" i="11" s="1"/>
  <c r="X3665" i="11"/>
  <c r="R3665" i="11"/>
  <c r="X3664" i="11"/>
  <c r="Y3664" i="11" s="1"/>
  <c r="I3664" i="11" s="1"/>
  <c r="Z3664" i="11" s="1"/>
  <c r="R3664" i="11"/>
  <c r="X3663" i="11"/>
  <c r="Y3663" i="11" s="1"/>
  <c r="I3663" i="11" s="1"/>
  <c r="Z3663" i="11" s="1"/>
  <c r="R3663" i="11"/>
  <c r="X3662" i="11"/>
  <c r="Y3662" i="11" s="1"/>
  <c r="I3662" i="11" s="1"/>
  <c r="Z3662" i="11" s="1"/>
  <c r="R3662" i="11"/>
  <c r="Y3661" i="11"/>
  <c r="X3661" i="11"/>
  <c r="R3661" i="11"/>
  <c r="I3661" i="11"/>
  <c r="Z3661" i="11" s="1"/>
  <c r="X3660" i="11"/>
  <c r="Y3660" i="11" s="1"/>
  <c r="I3660" i="11" s="1"/>
  <c r="Z3660" i="11" s="1"/>
  <c r="R3660" i="11"/>
  <c r="X3659" i="11"/>
  <c r="Y3659" i="11" s="1"/>
  <c r="I3659" i="11" s="1"/>
  <c r="Z3659" i="11" s="1"/>
  <c r="R3659" i="11"/>
  <c r="Y3658" i="11"/>
  <c r="I3658" i="11" s="1"/>
  <c r="Z3658" i="11" s="1"/>
  <c r="X3658" i="11"/>
  <c r="R3658" i="11"/>
  <c r="Y3657" i="11"/>
  <c r="X3657" i="11"/>
  <c r="R3657" i="11"/>
  <c r="I3657" i="11"/>
  <c r="Z3657" i="11" s="1"/>
  <c r="X3656" i="11"/>
  <c r="Y3656" i="11" s="1"/>
  <c r="I3656" i="11" s="1"/>
  <c r="Z3656" i="11" s="1"/>
  <c r="R3656" i="11"/>
  <c r="Y3655" i="11"/>
  <c r="I3655" i="11" s="1"/>
  <c r="Z3655" i="11" s="1"/>
  <c r="X3655" i="11"/>
  <c r="R3655" i="11"/>
  <c r="Y3654" i="11"/>
  <c r="I3654" i="11" s="1"/>
  <c r="Z3654" i="11" s="1"/>
  <c r="X3654" i="11"/>
  <c r="R3654" i="11"/>
  <c r="Z3653" i="11"/>
  <c r="Y3653" i="11"/>
  <c r="I3653" i="11" s="1"/>
  <c r="X3653" i="11"/>
  <c r="R3653" i="11"/>
  <c r="X3652" i="11"/>
  <c r="Y3652" i="11" s="1"/>
  <c r="I3652" i="11" s="1"/>
  <c r="Z3652" i="11" s="1"/>
  <c r="R3652" i="11"/>
  <c r="X3651" i="11"/>
  <c r="Y3651" i="11" s="1"/>
  <c r="I3651" i="11" s="1"/>
  <c r="Z3651" i="11" s="1"/>
  <c r="R3651" i="11"/>
  <c r="X3650" i="11"/>
  <c r="Y3650" i="11" s="1"/>
  <c r="I3650" i="11" s="1"/>
  <c r="Z3650" i="11" s="1"/>
  <c r="R3650" i="11"/>
  <c r="Y3649" i="11"/>
  <c r="X3649" i="11"/>
  <c r="R3649" i="11"/>
  <c r="I3649" i="11"/>
  <c r="Z3649" i="11" s="1"/>
  <c r="X3648" i="11"/>
  <c r="Y3648" i="11" s="1"/>
  <c r="I3648" i="11" s="1"/>
  <c r="Z3648" i="11" s="1"/>
  <c r="R3648" i="11"/>
  <c r="X3647" i="11"/>
  <c r="Y3647" i="11" s="1"/>
  <c r="I3647" i="11" s="1"/>
  <c r="Z3647" i="11" s="1"/>
  <c r="R3647" i="11"/>
  <c r="Y3646" i="11"/>
  <c r="I3646" i="11" s="1"/>
  <c r="Z3646" i="11" s="1"/>
  <c r="X3646" i="11"/>
  <c r="R3646" i="11"/>
  <c r="Y3645" i="11"/>
  <c r="X3645" i="11"/>
  <c r="R3645" i="11"/>
  <c r="I3645" i="11"/>
  <c r="Z3645" i="11" s="1"/>
  <c r="X3644" i="11"/>
  <c r="Y3644" i="11" s="1"/>
  <c r="I3644" i="11" s="1"/>
  <c r="Z3644" i="11" s="1"/>
  <c r="R3644" i="11"/>
  <c r="Y3643" i="11"/>
  <c r="I3643" i="11" s="1"/>
  <c r="Z3643" i="11" s="1"/>
  <c r="X3643" i="11"/>
  <c r="R3643" i="11"/>
  <c r="Y3642" i="11"/>
  <c r="I3642" i="11" s="1"/>
  <c r="Z3642" i="11" s="1"/>
  <c r="X3642" i="11"/>
  <c r="R3642" i="11"/>
  <c r="Z3641" i="11"/>
  <c r="Y3641" i="11"/>
  <c r="I3641" i="11" s="1"/>
  <c r="X3641" i="11"/>
  <c r="R3641" i="11"/>
  <c r="X3640" i="11"/>
  <c r="Y3640" i="11" s="1"/>
  <c r="I3640" i="11" s="1"/>
  <c r="Z3640" i="11" s="1"/>
  <c r="R3640" i="11"/>
  <c r="X3639" i="11"/>
  <c r="Y3639" i="11" s="1"/>
  <c r="I3639" i="11" s="1"/>
  <c r="Z3639" i="11" s="1"/>
  <c r="R3639" i="11"/>
  <c r="X3638" i="11"/>
  <c r="Y3638" i="11" s="1"/>
  <c r="I3638" i="11" s="1"/>
  <c r="Z3638" i="11" s="1"/>
  <c r="R3638" i="11"/>
  <c r="Y3637" i="11"/>
  <c r="X3637" i="11"/>
  <c r="R3637" i="11"/>
  <c r="I3637" i="11"/>
  <c r="Z3637" i="11" s="1"/>
  <c r="X3636" i="11"/>
  <c r="Y3636" i="11" s="1"/>
  <c r="I3636" i="11" s="1"/>
  <c r="Z3636" i="11" s="1"/>
  <c r="R3636" i="11"/>
  <c r="X3635" i="11"/>
  <c r="Y3635" i="11" s="1"/>
  <c r="I3635" i="11" s="1"/>
  <c r="Z3635" i="11" s="1"/>
  <c r="R3635" i="11"/>
  <c r="Y3634" i="11"/>
  <c r="I3634" i="11" s="1"/>
  <c r="Z3634" i="11" s="1"/>
  <c r="X3634" i="11"/>
  <c r="R3634" i="11"/>
  <c r="Y3633" i="11"/>
  <c r="X3633" i="11"/>
  <c r="R3633" i="11"/>
  <c r="I3633" i="11"/>
  <c r="Z3633" i="11" s="1"/>
  <c r="X3632" i="11"/>
  <c r="Y3632" i="11" s="1"/>
  <c r="I3632" i="11" s="1"/>
  <c r="Z3632" i="11" s="1"/>
  <c r="R3632" i="11"/>
  <c r="Y3631" i="11"/>
  <c r="I3631" i="11" s="1"/>
  <c r="Z3631" i="11" s="1"/>
  <c r="X3631" i="11"/>
  <c r="R3631" i="11"/>
  <c r="Y3630" i="11"/>
  <c r="I3630" i="11" s="1"/>
  <c r="Z3630" i="11" s="1"/>
  <c r="X3630" i="11"/>
  <c r="R3630" i="11"/>
  <c r="Y3629" i="11"/>
  <c r="I3629" i="11" s="1"/>
  <c r="Z3629" i="11" s="1"/>
  <c r="X3629" i="11"/>
  <c r="R3629" i="11"/>
  <c r="X3628" i="11"/>
  <c r="Y3628" i="11" s="1"/>
  <c r="I3628" i="11" s="1"/>
  <c r="Z3628" i="11" s="1"/>
  <c r="R3628" i="11"/>
  <c r="X3627" i="11"/>
  <c r="Y3627" i="11" s="1"/>
  <c r="I3627" i="11" s="1"/>
  <c r="Z3627" i="11" s="1"/>
  <c r="R3627" i="11"/>
  <c r="X3626" i="11"/>
  <c r="Y3626" i="11" s="1"/>
  <c r="I3626" i="11" s="1"/>
  <c r="Z3626" i="11" s="1"/>
  <c r="R3626" i="11"/>
  <c r="Y3625" i="11"/>
  <c r="X3625" i="11"/>
  <c r="R3625" i="11"/>
  <c r="I3625" i="11"/>
  <c r="Z3625" i="11" s="1"/>
  <c r="X3624" i="11"/>
  <c r="Y3624" i="11" s="1"/>
  <c r="I3624" i="11" s="1"/>
  <c r="Z3624" i="11" s="1"/>
  <c r="R3624" i="11"/>
  <c r="X3623" i="11"/>
  <c r="Y3623" i="11" s="1"/>
  <c r="I3623" i="11" s="1"/>
  <c r="Z3623" i="11" s="1"/>
  <c r="R3623" i="11"/>
  <c r="Y3622" i="11"/>
  <c r="I3622" i="11" s="1"/>
  <c r="Z3622" i="11" s="1"/>
  <c r="X3622" i="11"/>
  <c r="R3622" i="11"/>
  <c r="Y3621" i="11"/>
  <c r="X3621" i="11"/>
  <c r="R3621" i="11"/>
  <c r="I3621" i="11"/>
  <c r="Z3621" i="11" s="1"/>
  <c r="X3620" i="11"/>
  <c r="Y3620" i="11" s="1"/>
  <c r="I3620" i="11" s="1"/>
  <c r="Z3620" i="11" s="1"/>
  <c r="R3620" i="11"/>
  <c r="Y3619" i="11"/>
  <c r="I3619" i="11" s="1"/>
  <c r="Z3619" i="11" s="1"/>
  <c r="X3619" i="11"/>
  <c r="R3619" i="11"/>
  <c r="Y3618" i="11"/>
  <c r="I3618" i="11" s="1"/>
  <c r="Z3618" i="11" s="1"/>
  <c r="X3618" i="11"/>
  <c r="R3618" i="11"/>
  <c r="Y3617" i="11"/>
  <c r="I3617" i="11" s="1"/>
  <c r="Z3617" i="11" s="1"/>
  <c r="X3617" i="11"/>
  <c r="R3617" i="11"/>
  <c r="X3616" i="11"/>
  <c r="Y3616" i="11" s="1"/>
  <c r="I3616" i="11" s="1"/>
  <c r="Z3616" i="11" s="1"/>
  <c r="R3616" i="11"/>
  <c r="X3615" i="11"/>
  <c r="Y3615" i="11" s="1"/>
  <c r="I3615" i="11" s="1"/>
  <c r="Z3615" i="11" s="1"/>
  <c r="R3615" i="11"/>
  <c r="X3614" i="11"/>
  <c r="Y3614" i="11" s="1"/>
  <c r="I3614" i="11" s="1"/>
  <c r="Z3614" i="11" s="1"/>
  <c r="R3614" i="11"/>
  <c r="Y3613" i="11"/>
  <c r="X3613" i="11"/>
  <c r="R3613" i="11"/>
  <c r="I3613" i="11"/>
  <c r="Z3613" i="11" s="1"/>
  <c r="X3612" i="11"/>
  <c r="Y3612" i="11" s="1"/>
  <c r="I3612" i="11" s="1"/>
  <c r="Z3612" i="11" s="1"/>
  <c r="R3612" i="11"/>
  <c r="X3611" i="11"/>
  <c r="Y3611" i="11" s="1"/>
  <c r="I3611" i="11" s="1"/>
  <c r="Z3611" i="11" s="1"/>
  <c r="R3611" i="11"/>
  <c r="Y3610" i="11"/>
  <c r="I3610" i="11" s="1"/>
  <c r="Z3610" i="11" s="1"/>
  <c r="X3610" i="11"/>
  <c r="R3610" i="11"/>
  <c r="Y3609" i="11"/>
  <c r="X3609" i="11"/>
  <c r="R3609" i="11"/>
  <c r="I3609" i="11"/>
  <c r="Z3609" i="11" s="1"/>
  <c r="X3608" i="11"/>
  <c r="Y3608" i="11" s="1"/>
  <c r="I3608" i="11" s="1"/>
  <c r="Z3608" i="11" s="1"/>
  <c r="R3608" i="11"/>
  <c r="Y3607" i="11"/>
  <c r="I3607" i="11" s="1"/>
  <c r="Z3607" i="11" s="1"/>
  <c r="X3607" i="11"/>
  <c r="R3607" i="11"/>
  <c r="Y3606" i="11"/>
  <c r="I3606" i="11" s="1"/>
  <c r="Z3606" i="11" s="1"/>
  <c r="X3606" i="11"/>
  <c r="R3606" i="11"/>
  <c r="Z3605" i="11"/>
  <c r="Y3605" i="11"/>
  <c r="I3605" i="11" s="1"/>
  <c r="X3605" i="11"/>
  <c r="R3605" i="11"/>
  <c r="X3604" i="11"/>
  <c r="Y3604" i="11" s="1"/>
  <c r="I3604" i="11" s="1"/>
  <c r="Z3604" i="11" s="1"/>
  <c r="R3604" i="11"/>
  <c r="X3603" i="11"/>
  <c r="Y3603" i="11" s="1"/>
  <c r="I3603" i="11" s="1"/>
  <c r="Z3603" i="11" s="1"/>
  <c r="R3603" i="11"/>
  <c r="X3602" i="11"/>
  <c r="Y3602" i="11" s="1"/>
  <c r="I3602" i="11" s="1"/>
  <c r="Z3602" i="11" s="1"/>
  <c r="R3602" i="11"/>
  <c r="Y3601" i="11"/>
  <c r="X3601" i="11"/>
  <c r="R3601" i="11"/>
  <c r="I3601" i="11"/>
  <c r="Z3601" i="11" s="1"/>
  <c r="X3600" i="11"/>
  <c r="Y3600" i="11" s="1"/>
  <c r="I3600" i="11" s="1"/>
  <c r="Z3600" i="11" s="1"/>
  <c r="R3600" i="11"/>
  <c r="X3599" i="11"/>
  <c r="Y3599" i="11" s="1"/>
  <c r="I3599" i="11" s="1"/>
  <c r="Z3599" i="11" s="1"/>
  <c r="R3599" i="11"/>
  <c r="Y3598" i="11"/>
  <c r="I3598" i="11" s="1"/>
  <c r="Z3598" i="11" s="1"/>
  <c r="X3598" i="11"/>
  <c r="R3598" i="11"/>
  <c r="Y3597" i="11"/>
  <c r="X3597" i="11"/>
  <c r="R3597" i="11"/>
  <c r="I3597" i="11"/>
  <c r="Z3597" i="11" s="1"/>
  <c r="X3596" i="11"/>
  <c r="Y3596" i="11" s="1"/>
  <c r="I3596" i="11" s="1"/>
  <c r="Z3596" i="11" s="1"/>
  <c r="R3596" i="11"/>
  <c r="Y3595" i="11"/>
  <c r="I3595" i="11" s="1"/>
  <c r="Z3595" i="11" s="1"/>
  <c r="X3595" i="11"/>
  <c r="R3595" i="11"/>
  <c r="Y3594" i="11"/>
  <c r="I3594" i="11" s="1"/>
  <c r="Z3594" i="11" s="1"/>
  <c r="X3594" i="11"/>
  <c r="R3594" i="11"/>
  <c r="Z3593" i="11"/>
  <c r="Y3593" i="11"/>
  <c r="I3593" i="11" s="1"/>
  <c r="X3593" i="11"/>
  <c r="R3593" i="11"/>
  <c r="X3592" i="11"/>
  <c r="Y3592" i="11" s="1"/>
  <c r="I3592" i="11" s="1"/>
  <c r="Z3592" i="11" s="1"/>
  <c r="R3592" i="11"/>
  <c r="X3591" i="11"/>
  <c r="Y3591" i="11" s="1"/>
  <c r="I3591" i="11" s="1"/>
  <c r="Z3591" i="11" s="1"/>
  <c r="R3591" i="11"/>
  <c r="X3590" i="11"/>
  <c r="Y3590" i="11" s="1"/>
  <c r="I3590" i="11" s="1"/>
  <c r="Z3590" i="11" s="1"/>
  <c r="R3590" i="11"/>
  <c r="Y3589" i="11"/>
  <c r="X3589" i="11"/>
  <c r="R3589" i="11"/>
  <c r="I3589" i="11"/>
  <c r="Z3589" i="11" s="1"/>
  <c r="X3588" i="11"/>
  <c r="Y3588" i="11" s="1"/>
  <c r="I3588" i="11" s="1"/>
  <c r="Z3588" i="11" s="1"/>
  <c r="R3588" i="11"/>
  <c r="X3587" i="11"/>
  <c r="Y3587" i="11" s="1"/>
  <c r="I3587" i="11" s="1"/>
  <c r="Z3587" i="11" s="1"/>
  <c r="R3587" i="11"/>
  <c r="Y3586" i="11"/>
  <c r="I3586" i="11" s="1"/>
  <c r="Z3586" i="11" s="1"/>
  <c r="X3586" i="11"/>
  <c r="R3586" i="11"/>
  <c r="Y3585" i="11"/>
  <c r="X3585" i="11"/>
  <c r="R3585" i="11"/>
  <c r="I3585" i="11"/>
  <c r="Z3585" i="11" s="1"/>
  <c r="X3584" i="11"/>
  <c r="Y3584" i="11" s="1"/>
  <c r="I3584" i="11" s="1"/>
  <c r="Z3584" i="11" s="1"/>
  <c r="R3584" i="11"/>
  <c r="Y3583" i="11"/>
  <c r="I3583" i="11" s="1"/>
  <c r="Z3583" i="11" s="1"/>
  <c r="X3583" i="11"/>
  <c r="R3583" i="11"/>
  <c r="Y3582" i="11"/>
  <c r="I3582" i="11" s="1"/>
  <c r="Z3582" i="11" s="1"/>
  <c r="X3582" i="11"/>
  <c r="R3582" i="11"/>
  <c r="Y3581" i="11"/>
  <c r="I3581" i="11" s="1"/>
  <c r="Z3581" i="11" s="1"/>
  <c r="X3581" i="11"/>
  <c r="R3581" i="11"/>
  <c r="X3580" i="11"/>
  <c r="Y3580" i="11" s="1"/>
  <c r="I3580" i="11" s="1"/>
  <c r="Z3580" i="11" s="1"/>
  <c r="R3580" i="11"/>
  <c r="X3579" i="11"/>
  <c r="Y3579" i="11" s="1"/>
  <c r="I3579" i="11" s="1"/>
  <c r="Z3579" i="11" s="1"/>
  <c r="R3579" i="11"/>
  <c r="X3578" i="11"/>
  <c r="Y3578" i="11" s="1"/>
  <c r="I3578" i="11" s="1"/>
  <c r="Z3578" i="11" s="1"/>
  <c r="R3578" i="11"/>
  <c r="Y3577" i="11"/>
  <c r="X3577" i="11"/>
  <c r="R3577" i="11"/>
  <c r="I3577" i="11"/>
  <c r="Z3577" i="11" s="1"/>
  <c r="X3576" i="11"/>
  <c r="Y3576" i="11" s="1"/>
  <c r="I3576" i="11" s="1"/>
  <c r="Z3576" i="11" s="1"/>
  <c r="R3576" i="11"/>
  <c r="X3575" i="11"/>
  <c r="Y3575" i="11" s="1"/>
  <c r="I3575" i="11" s="1"/>
  <c r="Z3575" i="11" s="1"/>
  <c r="R3575" i="11"/>
  <c r="Y3574" i="11"/>
  <c r="I3574" i="11" s="1"/>
  <c r="Z3574" i="11" s="1"/>
  <c r="X3574" i="11"/>
  <c r="R3574" i="11"/>
  <c r="Y3573" i="11"/>
  <c r="X3573" i="11"/>
  <c r="R3573" i="11"/>
  <c r="I3573" i="11"/>
  <c r="Z3573" i="11" s="1"/>
  <c r="X3572" i="11"/>
  <c r="Y3572" i="11" s="1"/>
  <c r="I3572" i="11" s="1"/>
  <c r="Z3572" i="11" s="1"/>
  <c r="R3572" i="11"/>
  <c r="Y3571" i="11"/>
  <c r="I3571" i="11" s="1"/>
  <c r="Z3571" i="11" s="1"/>
  <c r="X3571" i="11"/>
  <c r="R3571" i="11"/>
  <c r="Y3570" i="11"/>
  <c r="I3570" i="11" s="1"/>
  <c r="Z3570" i="11" s="1"/>
  <c r="X3570" i="11"/>
  <c r="R3570" i="11"/>
  <c r="Z3569" i="11"/>
  <c r="Y3569" i="11"/>
  <c r="I3569" i="11" s="1"/>
  <c r="X3569" i="11"/>
  <c r="R3569" i="11"/>
  <c r="X3568" i="11"/>
  <c r="Y3568" i="11" s="1"/>
  <c r="I3568" i="11" s="1"/>
  <c r="Z3568" i="11" s="1"/>
  <c r="R3568" i="11"/>
  <c r="X3567" i="11"/>
  <c r="Y3567" i="11" s="1"/>
  <c r="I3567" i="11" s="1"/>
  <c r="Z3567" i="11" s="1"/>
  <c r="R3567" i="11"/>
  <c r="X3566" i="11"/>
  <c r="Y3566" i="11" s="1"/>
  <c r="I3566" i="11" s="1"/>
  <c r="Z3566" i="11" s="1"/>
  <c r="R3566" i="11"/>
  <c r="Y3565" i="11"/>
  <c r="X3565" i="11"/>
  <c r="R3565" i="11"/>
  <c r="I3565" i="11"/>
  <c r="Z3565" i="11" s="1"/>
  <c r="X3564" i="11"/>
  <c r="Y3564" i="11" s="1"/>
  <c r="I3564" i="11" s="1"/>
  <c r="Z3564" i="11" s="1"/>
  <c r="R3564" i="11"/>
  <c r="X3563" i="11"/>
  <c r="Y3563" i="11" s="1"/>
  <c r="I3563" i="11" s="1"/>
  <c r="Z3563" i="11" s="1"/>
  <c r="R3563" i="11"/>
  <c r="Y3562" i="11"/>
  <c r="I3562" i="11" s="1"/>
  <c r="Z3562" i="11" s="1"/>
  <c r="X3562" i="11"/>
  <c r="R3562" i="11"/>
  <c r="Y3561" i="11"/>
  <c r="X3561" i="11"/>
  <c r="R3561" i="11"/>
  <c r="I3561" i="11"/>
  <c r="Z3561" i="11" s="1"/>
  <c r="X3560" i="11"/>
  <c r="Y3560" i="11" s="1"/>
  <c r="I3560" i="11" s="1"/>
  <c r="Z3560" i="11" s="1"/>
  <c r="R3560" i="11"/>
  <c r="Y3559" i="11"/>
  <c r="I3559" i="11" s="1"/>
  <c r="Z3559" i="11" s="1"/>
  <c r="X3559" i="11"/>
  <c r="R3559" i="11"/>
  <c r="Y3558" i="11"/>
  <c r="I3558" i="11" s="1"/>
  <c r="Z3558" i="11" s="1"/>
  <c r="X3558" i="11"/>
  <c r="R3558" i="11"/>
  <c r="Z3557" i="11"/>
  <c r="X3557" i="11"/>
  <c r="Y3557" i="11" s="1"/>
  <c r="I3557" i="11" s="1"/>
  <c r="R3557" i="11"/>
  <c r="X3556" i="11"/>
  <c r="Y3556" i="11" s="1"/>
  <c r="I3556" i="11" s="1"/>
  <c r="Z3556" i="11" s="1"/>
  <c r="R3556" i="11"/>
  <c r="X3555" i="11"/>
  <c r="Y3555" i="11" s="1"/>
  <c r="I3555" i="11" s="1"/>
  <c r="Z3555" i="11" s="1"/>
  <c r="R3555" i="11"/>
  <c r="X3554" i="11"/>
  <c r="Y3554" i="11" s="1"/>
  <c r="I3554" i="11" s="1"/>
  <c r="Z3554" i="11" s="1"/>
  <c r="R3554" i="11"/>
  <c r="Y3553" i="11"/>
  <c r="X3553" i="11"/>
  <c r="R3553" i="11"/>
  <c r="I3553" i="11"/>
  <c r="Z3553" i="11" s="1"/>
  <c r="X3552" i="11"/>
  <c r="Y3552" i="11" s="1"/>
  <c r="I3552" i="11" s="1"/>
  <c r="Z3552" i="11" s="1"/>
  <c r="R3552" i="11"/>
  <c r="X3551" i="11"/>
  <c r="Y3551" i="11" s="1"/>
  <c r="I3551" i="11" s="1"/>
  <c r="Z3551" i="11" s="1"/>
  <c r="R3551" i="11"/>
  <c r="Y3550" i="11"/>
  <c r="I3550" i="11" s="1"/>
  <c r="Z3550" i="11" s="1"/>
  <c r="X3550" i="11"/>
  <c r="R3550" i="11"/>
  <c r="Y3549" i="11"/>
  <c r="X3549" i="11"/>
  <c r="R3549" i="11"/>
  <c r="I3549" i="11"/>
  <c r="Z3549" i="11" s="1"/>
  <c r="X3548" i="11"/>
  <c r="Y3548" i="11" s="1"/>
  <c r="I3548" i="11" s="1"/>
  <c r="Z3548" i="11" s="1"/>
  <c r="R3548" i="11"/>
  <c r="Y3547" i="11"/>
  <c r="I3547" i="11" s="1"/>
  <c r="Z3547" i="11" s="1"/>
  <c r="X3547" i="11"/>
  <c r="R3547" i="11"/>
  <c r="Y3546" i="11"/>
  <c r="I3546" i="11" s="1"/>
  <c r="Z3546" i="11" s="1"/>
  <c r="X3546" i="11"/>
  <c r="R3546" i="11"/>
  <c r="X3545" i="11"/>
  <c r="Y3545" i="11" s="1"/>
  <c r="I3545" i="11" s="1"/>
  <c r="Z3545" i="11" s="1"/>
  <c r="R3545" i="11"/>
  <c r="X3544" i="11"/>
  <c r="Y3544" i="11" s="1"/>
  <c r="I3544" i="11" s="1"/>
  <c r="Z3544" i="11" s="1"/>
  <c r="R3544" i="11"/>
  <c r="X3543" i="11"/>
  <c r="Y3543" i="11" s="1"/>
  <c r="I3543" i="11" s="1"/>
  <c r="Z3543" i="11" s="1"/>
  <c r="R3543" i="11"/>
  <c r="X3542" i="11"/>
  <c r="Y3542" i="11" s="1"/>
  <c r="I3542" i="11" s="1"/>
  <c r="Z3542" i="11" s="1"/>
  <c r="R3542" i="11"/>
  <c r="Y3541" i="11"/>
  <c r="X3541" i="11"/>
  <c r="R3541" i="11"/>
  <c r="I3541" i="11"/>
  <c r="Z3541" i="11" s="1"/>
  <c r="X3540" i="11"/>
  <c r="Y3540" i="11" s="1"/>
  <c r="I3540" i="11" s="1"/>
  <c r="Z3540" i="11" s="1"/>
  <c r="R3540" i="11"/>
  <c r="X3539" i="11"/>
  <c r="Y3539" i="11" s="1"/>
  <c r="I3539" i="11" s="1"/>
  <c r="Z3539" i="11" s="1"/>
  <c r="R3539" i="11"/>
  <c r="Y3538" i="11"/>
  <c r="I3538" i="11" s="1"/>
  <c r="Z3538" i="11" s="1"/>
  <c r="X3538" i="11"/>
  <c r="R3538" i="11"/>
  <c r="Y3537" i="11"/>
  <c r="X3537" i="11"/>
  <c r="R3537" i="11"/>
  <c r="I3537" i="11"/>
  <c r="Z3537" i="11" s="1"/>
  <c r="X3536" i="11"/>
  <c r="Y3536" i="11" s="1"/>
  <c r="I3536" i="11" s="1"/>
  <c r="Z3536" i="11" s="1"/>
  <c r="R3536" i="11"/>
  <c r="Y3535" i="11"/>
  <c r="I3535" i="11" s="1"/>
  <c r="Z3535" i="11" s="1"/>
  <c r="X3535" i="11"/>
  <c r="R3535" i="11"/>
  <c r="Y3534" i="11"/>
  <c r="I3534" i="11" s="1"/>
  <c r="Z3534" i="11" s="1"/>
  <c r="X3534" i="11"/>
  <c r="R3534" i="11"/>
  <c r="Z3533" i="11"/>
  <c r="X3533" i="11"/>
  <c r="Y3533" i="11" s="1"/>
  <c r="I3533" i="11" s="1"/>
  <c r="R3533" i="11"/>
  <c r="X3532" i="11"/>
  <c r="Y3532" i="11" s="1"/>
  <c r="I3532" i="11" s="1"/>
  <c r="Z3532" i="11" s="1"/>
  <c r="R3532" i="11"/>
  <c r="X3531" i="11"/>
  <c r="Y3531" i="11" s="1"/>
  <c r="I3531" i="11" s="1"/>
  <c r="Z3531" i="11" s="1"/>
  <c r="R3531" i="11"/>
  <c r="X3530" i="11"/>
  <c r="Y3530" i="11" s="1"/>
  <c r="I3530" i="11" s="1"/>
  <c r="Z3530" i="11" s="1"/>
  <c r="R3530" i="11"/>
  <c r="Y3529" i="11"/>
  <c r="X3529" i="11"/>
  <c r="R3529" i="11"/>
  <c r="I3529" i="11"/>
  <c r="Z3529" i="11" s="1"/>
  <c r="X3528" i="11"/>
  <c r="Y3528" i="11" s="1"/>
  <c r="I3528" i="11" s="1"/>
  <c r="Z3528" i="11" s="1"/>
  <c r="R3528" i="11"/>
  <c r="X3527" i="11"/>
  <c r="Y3527" i="11" s="1"/>
  <c r="I3527" i="11" s="1"/>
  <c r="Z3527" i="11" s="1"/>
  <c r="R3527" i="11"/>
  <c r="Y3526" i="11"/>
  <c r="I3526" i="11" s="1"/>
  <c r="Z3526" i="11" s="1"/>
  <c r="X3526" i="11"/>
  <c r="R3526" i="11"/>
  <c r="Y3525" i="11"/>
  <c r="X3525" i="11"/>
  <c r="R3525" i="11"/>
  <c r="I3525" i="11"/>
  <c r="Z3525" i="11" s="1"/>
  <c r="X3524" i="11"/>
  <c r="Y3524" i="11" s="1"/>
  <c r="I3524" i="11" s="1"/>
  <c r="Z3524" i="11" s="1"/>
  <c r="R3524" i="11"/>
  <c r="Y3523" i="11"/>
  <c r="I3523" i="11" s="1"/>
  <c r="Z3523" i="11" s="1"/>
  <c r="X3523" i="11"/>
  <c r="R3523" i="11"/>
  <c r="Y3522" i="11"/>
  <c r="I3522" i="11" s="1"/>
  <c r="Z3522" i="11" s="1"/>
  <c r="X3522" i="11"/>
  <c r="R3522" i="11"/>
  <c r="X3521" i="11"/>
  <c r="Y3521" i="11" s="1"/>
  <c r="I3521" i="11" s="1"/>
  <c r="Z3521" i="11" s="1"/>
  <c r="R3521" i="11"/>
  <c r="X3520" i="11"/>
  <c r="Y3520" i="11" s="1"/>
  <c r="I3520" i="11" s="1"/>
  <c r="Z3520" i="11" s="1"/>
  <c r="R3520" i="11"/>
  <c r="X3519" i="11"/>
  <c r="Y3519" i="11" s="1"/>
  <c r="I3519" i="11" s="1"/>
  <c r="Z3519" i="11" s="1"/>
  <c r="R3519" i="11"/>
  <c r="X3518" i="11"/>
  <c r="Y3518" i="11" s="1"/>
  <c r="I3518" i="11" s="1"/>
  <c r="Z3518" i="11" s="1"/>
  <c r="R3518" i="11"/>
  <c r="Y3517" i="11"/>
  <c r="X3517" i="11"/>
  <c r="R3517" i="11"/>
  <c r="I3517" i="11"/>
  <c r="Z3517" i="11" s="1"/>
  <c r="X3516" i="11"/>
  <c r="Y3516" i="11" s="1"/>
  <c r="I3516" i="11" s="1"/>
  <c r="Z3516" i="11" s="1"/>
  <c r="R3516" i="11"/>
  <c r="X3515" i="11"/>
  <c r="Y3515" i="11" s="1"/>
  <c r="I3515" i="11" s="1"/>
  <c r="Z3515" i="11" s="1"/>
  <c r="R3515" i="11"/>
  <c r="Y3514" i="11"/>
  <c r="I3514" i="11" s="1"/>
  <c r="Z3514" i="11" s="1"/>
  <c r="X3514" i="11"/>
  <c r="R3514" i="11"/>
  <c r="Y3513" i="11"/>
  <c r="X3513" i="11"/>
  <c r="R3513" i="11"/>
  <c r="I3513" i="11"/>
  <c r="Z3513" i="11" s="1"/>
  <c r="X3512" i="11"/>
  <c r="Y3512" i="11" s="1"/>
  <c r="I3512" i="11" s="1"/>
  <c r="Z3512" i="11" s="1"/>
  <c r="R3512" i="11"/>
  <c r="Y3511" i="11"/>
  <c r="I3511" i="11" s="1"/>
  <c r="Z3511" i="11" s="1"/>
  <c r="X3511" i="11"/>
  <c r="R3511" i="11"/>
  <c r="Y3510" i="11"/>
  <c r="I3510" i="11" s="1"/>
  <c r="Z3510" i="11" s="1"/>
  <c r="X3510" i="11"/>
  <c r="R3510" i="11"/>
  <c r="X3509" i="11"/>
  <c r="Y3509" i="11" s="1"/>
  <c r="I3509" i="11" s="1"/>
  <c r="Z3509" i="11" s="1"/>
  <c r="R3509" i="11"/>
  <c r="X3508" i="11"/>
  <c r="Y3508" i="11" s="1"/>
  <c r="I3508" i="11" s="1"/>
  <c r="Z3508" i="11" s="1"/>
  <c r="R3508" i="11"/>
  <c r="X3507" i="11"/>
  <c r="Y3507" i="11" s="1"/>
  <c r="I3507" i="11" s="1"/>
  <c r="Z3507" i="11" s="1"/>
  <c r="R3507" i="11"/>
  <c r="X3506" i="11"/>
  <c r="Y3506" i="11" s="1"/>
  <c r="I3506" i="11" s="1"/>
  <c r="Z3506" i="11" s="1"/>
  <c r="R3506" i="11"/>
  <c r="Y3505" i="11"/>
  <c r="X3505" i="11"/>
  <c r="R3505" i="11"/>
  <c r="I3505" i="11"/>
  <c r="Z3505" i="11" s="1"/>
  <c r="X3504" i="11"/>
  <c r="Y3504" i="11" s="1"/>
  <c r="I3504" i="11" s="1"/>
  <c r="Z3504" i="11" s="1"/>
  <c r="R3504" i="11"/>
  <c r="X3503" i="11"/>
  <c r="Y3503" i="11" s="1"/>
  <c r="I3503" i="11" s="1"/>
  <c r="Z3503" i="11" s="1"/>
  <c r="R3503" i="11"/>
  <c r="Y3502" i="11"/>
  <c r="I3502" i="11" s="1"/>
  <c r="Z3502" i="11" s="1"/>
  <c r="X3502" i="11"/>
  <c r="R3502" i="11"/>
  <c r="Y3501" i="11"/>
  <c r="X3501" i="11"/>
  <c r="R3501" i="11"/>
  <c r="I3501" i="11"/>
  <c r="Z3501" i="11" s="1"/>
  <c r="X3500" i="11"/>
  <c r="Y3500" i="11" s="1"/>
  <c r="I3500" i="11" s="1"/>
  <c r="Z3500" i="11" s="1"/>
  <c r="R3500" i="11"/>
  <c r="Y3499" i="11"/>
  <c r="I3499" i="11" s="1"/>
  <c r="Z3499" i="11" s="1"/>
  <c r="X3499" i="11"/>
  <c r="R3499" i="11"/>
  <c r="Y3498" i="11"/>
  <c r="I3498" i="11" s="1"/>
  <c r="Z3498" i="11" s="1"/>
  <c r="X3498" i="11"/>
  <c r="R3498" i="11"/>
  <c r="Z3497" i="11"/>
  <c r="X3497" i="11"/>
  <c r="Y3497" i="11" s="1"/>
  <c r="I3497" i="11" s="1"/>
  <c r="R3497" i="11"/>
  <c r="X3496" i="11"/>
  <c r="Y3496" i="11" s="1"/>
  <c r="I3496" i="11" s="1"/>
  <c r="Z3496" i="11" s="1"/>
  <c r="R3496" i="11"/>
  <c r="X3495" i="11"/>
  <c r="Y3495" i="11" s="1"/>
  <c r="I3495" i="11" s="1"/>
  <c r="Z3495" i="11" s="1"/>
  <c r="R3495" i="11"/>
  <c r="X3494" i="11"/>
  <c r="Y3494" i="11" s="1"/>
  <c r="I3494" i="11" s="1"/>
  <c r="Z3494" i="11" s="1"/>
  <c r="R3494" i="11"/>
  <c r="Y3493" i="11"/>
  <c r="X3493" i="11"/>
  <c r="R3493" i="11"/>
  <c r="I3493" i="11"/>
  <c r="Z3493" i="11" s="1"/>
  <c r="X3492" i="11"/>
  <c r="Y3492" i="11" s="1"/>
  <c r="I3492" i="11" s="1"/>
  <c r="Z3492" i="11" s="1"/>
  <c r="R3492" i="11"/>
  <c r="X3491" i="11"/>
  <c r="Y3491" i="11" s="1"/>
  <c r="I3491" i="11" s="1"/>
  <c r="Z3491" i="11" s="1"/>
  <c r="R3491" i="11"/>
  <c r="Y3490" i="11"/>
  <c r="I3490" i="11" s="1"/>
  <c r="Z3490" i="11" s="1"/>
  <c r="X3490" i="11"/>
  <c r="R3490" i="11"/>
  <c r="Y3489" i="11"/>
  <c r="X3489" i="11"/>
  <c r="R3489" i="11"/>
  <c r="I3489" i="11"/>
  <c r="Z3489" i="11" s="1"/>
  <c r="X3488" i="11"/>
  <c r="Y3488" i="11" s="1"/>
  <c r="I3488" i="11" s="1"/>
  <c r="Z3488" i="11" s="1"/>
  <c r="R3488" i="11"/>
  <c r="Y3487" i="11"/>
  <c r="I3487" i="11" s="1"/>
  <c r="Z3487" i="11" s="1"/>
  <c r="X3487" i="11"/>
  <c r="R3487" i="11"/>
  <c r="Y3486" i="11"/>
  <c r="I3486" i="11" s="1"/>
  <c r="Z3486" i="11" s="1"/>
  <c r="X3486" i="11"/>
  <c r="R3486" i="11"/>
  <c r="X3485" i="11"/>
  <c r="Y3485" i="11" s="1"/>
  <c r="I3485" i="11" s="1"/>
  <c r="Z3485" i="11" s="1"/>
  <c r="R3485" i="11"/>
  <c r="X3484" i="11"/>
  <c r="Y3484" i="11" s="1"/>
  <c r="I3484" i="11" s="1"/>
  <c r="Z3484" i="11" s="1"/>
  <c r="R3484" i="11"/>
  <c r="X3483" i="11"/>
  <c r="Y3483" i="11" s="1"/>
  <c r="I3483" i="11" s="1"/>
  <c r="Z3483" i="11" s="1"/>
  <c r="R3483" i="11"/>
  <c r="X3482" i="11"/>
  <c r="Y3482" i="11" s="1"/>
  <c r="I3482" i="11" s="1"/>
  <c r="Z3482" i="11" s="1"/>
  <c r="R3482" i="11"/>
  <c r="Y3481" i="11"/>
  <c r="X3481" i="11"/>
  <c r="R3481" i="11"/>
  <c r="I3481" i="11"/>
  <c r="Z3481" i="11" s="1"/>
  <c r="X3480" i="11"/>
  <c r="Y3480" i="11" s="1"/>
  <c r="I3480" i="11" s="1"/>
  <c r="Z3480" i="11" s="1"/>
  <c r="R3480" i="11"/>
  <c r="X3479" i="11"/>
  <c r="Y3479" i="11" s="1"/>
  <c r="I3479" i="11" s="1"/>
  <c r="Z3479" i="11" s="1"/>
  <c r="R3479" i="11"/>
  <c r="Y3478" i="11"/>
  <c r="I3478" i="11" s="1"/>
  <c r="Z3478" i="11" s="1"/>
  <c r="X3478" i="11"/>
  <c r="R3478" i="11"/>
  <c r="Y3477" i="11"/>
  <c r="X3477" i="11"/>
  <c r="R3477" i="11"/>
  <c r="I3477" i="11"/>
  <c r="Z3477" i="11" s="1"/>
  <c r="X3476" i="11"/>
  <c r="Y3476" i="11" s="1"/>
  <c r="I3476" i="11" s="1"/>
  <c r="Z3476" i="11" s="1"/>
  <c r="R3476" i="11"/>
  <c r="Y3475" i="11"/>
  <c r="I3475" i="11" s="1"/>
  <c r="Z3475" i="11" s="1"/>
  <c r="X3475" i="11"/>
  <c r="R3475" i="11"/>
  <c r="Y3474" i="11"/>
  <c r="I3474" i="11" s="1"/>
  <c r="Z3474" i="11" s="1"/>
  <c r="X3474" i="11"/>
  <c r="R3474" i="11"/>
  <c r="X3473" i="11"/>
  <c r="Y3473" i="11" s="1"/>
  <c r="I3473" i="11" s="1"/>
  <c r="Z3473" i="11" s="1"/>
  <c r="R3473" i="11"/>
  <c r="X3472" i="11"/>
  <c r="Y3472" i="11" s="1"/>
  <c r="I3472" i="11" s="1"/>
  <c r="Z3472" i="11" s="1"/>
  <c r="R3472" i="11"/>
  <c r="X3471" i="11"/>
  <c r="Y3471" i="11" s="1"/>
  <c r="I3471" i="11" s="1"/>
  <c r="Z3471" i="11" s="1"/>
  <c r="R3471" i="11"/>
  <c r="X3470" i="11"/>
  <c r="Y3470" i="11" s="1"/>
  <c r="I3470" i="11" s="1"/>
  <c r="Z3470" i="11" s="1"/>
  <c r="R3470" i="11"/>
  <c r="Y3469" i="11"/>
  <c r="X3469" i="11"/>
  <c r="R3469" i="11"/>
  <c r="I3469" i="11"/>
  <c r="Z3469" i="11" s="1"/>
  <c r="X3468" i="11"/>
  <c r="Y3468" i="11" s="1"/>
  <c r="I3468" i="11" s="1"/>
  <c r="Z3468" i="11" s="1"/>
  <c r="R3468" i="11"/>
  <c r="X3467" i="11"/>
  <c r="Y3467" i="11" s="1"/>
  <c r="I3467" i="11" s="1"/>
  <c r="Z3467" i="11" s="1"/>
  <c r="R3467" i="11"/>
  <c r="Y3466" i="11"/>
  <c r="X3466" i="11"/>
  <c r="R3466" i="11"/>
  <c r="I3466" i="11"/>
  <c r="Z3466" i="11" s="1"/>
  <c r="Y3465" i="11"/>
  <c r="X3465" i="11"/>
  <c r="R3465" i="11"/>
  <c r="I3465" i="11"/>
  <c r="Z3465" i="11" s="1"/>
  <c r="X3464" i="11"/>
  <c r="Y3464" i="11" s="1"/>
  <c r="I3464" i="11" s="1"/>
  <c r="Z3464" i="11" s="1"/>
  <c r="R3464" i="11"/>
  <c r="Y3463" i="11"/>
  <c r="I3463" i="11" s="1"/>
  <c r="Z3463" i="11" s="1"/>
  <c r="X3463" i="11"/>
  <c r="R3463" i="11"/>
  <c r="Y3462" i="11"/>
  <c r="I3462" i="11" s="1"/>
  <c r="Z3462" i="11" s="1"/>
  <c r="X3462" i="11"/>
  <c r="R3462" i="11"/>
  <c r="X3461" i="11"/>
  <c r="Y3461" i="11" s="1"/>
  <c r="I3461" i="11" s="1"/>
  <c r="Z3461" i="11" s="1"/>
  <c r="R3461" i="11"/>
  <c r="X3460" i="11"/>
  <c r="Y3460" i="11" s="1"/>
  <c r="I3460" i="11" s="1"/>
  <c r="Z3460" i="11" s="1"/>
  <c r="R3460" i="11"/>
  <c r="X3459" i="11"/>
  <c r="Y3459" i="11" s="1"/>
  <c r="I3459" i="11" s="1"/>
  <c r="Z3459" i="11" s="1"/>
  <c r="R3459" i="11"/>
  <c r="Z3458" i="11"/>
  <c r="X3458" i="11"/>
  <c r="Y3458" i="11" s="1"/>
  <c r="I3458" i="11" s="1"/>
  <c r="R3458" i="11"/>
  <c r="Z3457" i="11"/>
  <c r="Y3457" i="11"/>
  <c r="X3457" i="11"/>
  <c r="R3457" i="11"/>
  <c r="I3457" i="11"/>
  <c r="X3456" i="11"/>
  <c r="Y3456" i="11" s="1"/>
  <c r="I3456" i="11" s="1"/>
  <c r="Z3456" i="11" s="1"/>
  <c r="R3456" i="11"/>
  <c r="X3455" i="11"/>
  <c r="Y3455" i="11" s="1"/>
  <c r="I3455" i="11" s="1"/>
  <c r="Z3455" i="11" s="1"/>
  <c r="R3455" i="11"/>
  <c r="Y3454" i="11"/>
  <c r="X3454" i="11"/>
  <c r="R3454" i="11"/>
  <c r="I3454" i="11"/>
  <c r="Z3454" i="11" s="1"/>
  <c r="Y3453" i="11"/>
  <c r="X3453" i="11"/>
  <c r="R3453" i="11"/>
  <c r="I3453" i="11"/>
  <c r="Z3453" i="11" s="1"/>
  <c r="X3452" i="11"/>
  <c r="Y3452" i="11" s="1"/>
  <c r="I3452" i="11" s="1"/>
  <c r="Z3452" i="11" s="1"/>
  <c r="R3452" i="11"/>
  <c r="Y3451" i="11"/>
  <c r="I3451" i="11" s="1"/>
  <c r="Z3451" i="11" s="1"/>
  <c r="X3451" i="11"/>
  <c r="R3451" i="11"/>
  <c r="Y3450" i="11"/>
  <c r="I3450" i="11" s="1"/>
  <c r="Z3450" i="11" s="1"/>
  <c r="X3450" i="11"/>
  <c r="R3450" i="11"/>
  <c r="Z3449" i="11"/>
  <c r="X3449" i="11"/>
  <c r="Y3449" i="11" s="1"/>
  <c r="I3449" i="11" s="1"/>
  <c r="R3449" i="11"/>
  <c r="X3448" i="11"/>
  <c r="Y3448" i="11" s="1"/>
  <c r="I3448" i="11" s="1"/>
  <c r="Z3448" i="11" s="1"/>
  <c r="R3448" i="11"/>
  <c r="X3447" i="11"/>
  <c r="Y3447" i="11" s="1"/>
  <c r="I3447" i="11" s="1"/>
  <c r="Z3447" i="11" s="1"/>
  <c r="R3447" i="11"/>
  <c r="X3446" i="11"/>
  <c r="Y3446" i="11" s="1"/>
  <c r="I3446" i="11" s="1"/>
  <c r="Z3446" i="11" s="1"/>
  <c r="R3446" i="11"/>
  <c r="Y3445" i="11"/>
  <c r="X3445" i="11"/>
  <c r="R3445" i="11"/>
  <c r="I3445" i="11"/>
  <c r="Z3445" i="11" s="1"/>
  <c r="X3444" i="11"/>
  <c r="Y3444" i="11" s="1"/>
  <c r="I3444" i="11" s="1"/>
  <c r="Z3444" i="11" s="1"/>
  <c r="R3444" i="11"/>
  <c r="X3443" i="11"/>
  <c r="Y3443" i="11" s="1"/>
  <c r="I3443" i="11" s="1"/>
  <c r="Z3443" i="11" s="1"/>
  <c r="R3443" i="11"/>
  <c r="Y3442" i="11"/>
  <c r="X3442" i="11"/>
  <c r="R3442" i="11"/>
  <c r="I3442" i="11"/>
  <c r="Z3442" i="11" s="1"/>
  <c r="Y3441" i="11"/>
  <c r="X3441" i="11"/>
  <c r="R3441" i="11"/>
  <c r="I3441" i="11"/>
  <c r="Z3441" i="11" s="1"/>
  <c r="X3440" i="11"/>
  <c r="Y3440" i="11" s="1"/>
  <c r="I3440" i="11" s="1"/>
  <c r="Z3440" i="11" s="1"/>
  <c r="R3440" i="11"/>
  <c r="Y3439" i="11"/>
  <c r="I3439" i="11" s="1"/>
  <c r="Z3439" i="11" s="1"/>
  <c r="X3439" i="11"/>
  <c r="R3439" i="11"/>
  <c r="Y3438" i="11"/>
  <c r="I3438" i="11" s="1"/>
  <c r="Z3438" i="11" s="1"/>
  <c r="X3438" i="11"/>
  <c r="R3438" i="11"/>
  <c r="X3437" i="11"/>
  <c r="Y3437" i="11" s="1"/>
  <c r="I3437" i="11" s="1"/>
  <c r="Z3437" i="11" s="1"/>
  <c r="R3437" i="11"/>
  <c r="X3436" i="11"/>
  <c r="Y3436" i="11" s="1"/>
  <c r="I3436" i="11" s="1"/>
  <c r="Z3436" i="11" s="1"/>
  <c r="R3436" i="11"/>
  <c r="X3435" i="11"/>
  <c r="Y3435" i="11" s="1"/>
  <c r="I3435" i="11" s="1"/>
  <c r="Z3435" i="11" s="1"/>
  <c r="R3435" i="11"/>
  <c r="X3434" i="11"/>
  <c r="Y3434" i="11" s="1"/>
  <c r="I3434" i="11" s="1"/>
  <c r="Z3434" i="11" s="1"/>
  <c r="R3434" i="11"/>
  <c r="Y3433" i="11"/>
  <c r="X3433" i="11"/>
  <c r="R3433" i="11"/>
  <c r="I3433" i="11"/>
  <c r="Z3433" i="11" s="1"/>
  <c r="X3432" i="11"/>
  <c r="Y3432" i="11" s="1"/>
  <c r="I3432" i="11" s="1"/>
  <c r="Z3432" i="11" s="1"/>
  <c r="R3432" i="11"/>
  <c r="X3431" i="11"/>
  <c r="Y3431" i="11" s="1"/>
  <c r="I3431" i="11" s="1"/>
  <c r="Z3431" i="11" s="1"/>
  <c r="R3431" i="11"/>
  <c r="Y3430" i="11"/>
  <c r="I3430" i="11" s="1"/>
  <c r="Z3430" i="11" s="1"/>
  <c r="X3430" i="11"/>
  <c r="R3430" i="11"/>
  <c r="Y3429" i="11"/>
  <c r="X3429" i="11"/>
  <c r="R3429" i="11"/>
  <c r="I3429" i="11"/>
  <c r="Z3429" i="11" s="1"/>
  <c r="X3428" i="11"/>
  <c r="Y3428" i="11" s="1"/>
  <c r="I3428" i="11" s="1"/>
  <c r="Z3428" i="11" s="1"/>
  <c r="R3428" i="11"/>
  <c r="Y3427" i="11"/>
  <c r="I3427" i="11" s="1"/>
  <c r="Z3427" i="11" s="1"/>
  <c r="X3427" i="11"/>
  <c r="R3427" i="11"/>
  <c r="Y3426" i="11"/>
  <c r="I3426" i="11" s="1"/>
  <c r="Z3426" i="11" s="1"/>
  <c r="X3426" i="11"/>
  <c r="R3426" i="11"/>
  <c r="Z3425" i="11"/>
  <c r="X3425" i="11"/>
  <c r="Y3425" i="11" s="1"/>
  <c r="I3425" i="11" s="1"/>
  <c r="R3425" i="11"/>
  <c r="X3424" i="11"/>
  <c r="Y3424" i="11" s="1"/>
  <c r="I3424" i="11" s="1"/>
  <c r="Z3424" i="11" s="1"/>
  <c r="R3424" i="11"/>
  <c r="X3423" i="11"/>
  <c r="Y3423" i="11" s="1"/>
  <c r="I3423" i="11" s="1"/>
  <c r="Z3423" i="11" s="1"/>
  <c r="R3423" i="11"/>
  <c r="Z3422" i="11"/>
  <c r="X3422" i="11"/>
  <c r="Y3422" i="11" s="1"/>
  <c r="I3422" i="11" s="1"/>
  <c r="R3422" i="11"/>
  <c r="Y3421" i="11"/>
  <c r="X3421" i="11"/>
  <c r="R3421" i="11"/>
  <c r="I3421" i="11"/>
  <c r="Z3421" i="11" s="1"/>
  <c r="X3420" i="11"/>
  <c r="Y3420" i="11" s="1"/>
  <c r="I3420" i="11" s="1"/>
  <c r="Z3420" i="11" s="1"/>
  <c r="R3420" i="11"/>
  <c r="X3419" i="11"/>
  <c r="Y3419" i="11" s="1"/>
  <c r="I3419" i="11" s="1"/>
  <c r="Z3419" i="11" s="1"/>
  <c r="R3419" i="11"/>
  <c r="Y3418" i="11"/>
  <c r="X3418" i="11"/>
  <c r="R3418" i="11"/>
  <c r="I3418" i="11"/>
  <c r="Z3418" i="11" s="1"/>
  <c r="Y3417" i="11"/>
  <c r="X3417" i="11"/>
  <c r="R3417" i="11"/>
  <c r="I3417" i="11"/>
  <c r="Z3417" i="11" s="1"/>
  <c r="X3416" i="11"/>
  <c r="Y3416" i="11" s="1"/>
  <c r="I3416" i="11" s="1"/>
  <c r="Z3416" i="11" s="1"/>
  <c r="R3416" i="11"/>
  <c r="Y3415" i="11"/>
  <c r="I3415" i="11" s="1"/>
  <c r="Z3415" i="11" s="1"/>
  <c r="X3415" i="11"/>
  <c r="R3415" i="11"/>
  <c r="Y3414" i="11"/>
  <c r="I3414" i="11" s="1"/>
  <c r="Z3414" i="11" s="1"/>
  <c r="X3414" i="11"/>
  <c r="R3414" i="11"/>
  <c r="X3413" i="11"/>
  <c r="Y3413" i="11" s="1"/>
  <c r="I3413" i="11" s="1"/>
  <c r="Z3413" i="11" s="1"/>
  <c r="R3413" i="11"/>
  <c r="X3412" i="11"/>
  <c r="Y3412" i="11" s="1"/>
  <c r="I3412" i="11" s="1"/>
  <c r="Z3412" i="11" s="1"/>
  <c r="R3412" i="11"/>
  <c r="X3411" i="11"/>
  <c r="Y3411" i="11" s="1"/>
  <c r="I3411" i="11" s="1"/>
  <c r="Z3411" i="11" s="1"/>
  <c r="R3411" i="11"/>
  <c r="Z3410" i="11"/>
  <c r="X3410" i="11"/>
  <c r="Y3410" i="11" s="1"/>
  <c r="I3410" i="11" s="1"/>
  <c r="R3410" i="11"/>
  <c r="Y3409" i="11"/>
  <c r="X3409" i="11"/>
  <c r="R3409" i="11"/>
  <c r="I3409" i="11"/>
  <c r="Z3409" i="11" s="1"/>
  <c r="X3408" i="11"/>
  <c r="Y3408" i="11" s="1"/>
  <c r="I3408" i="11" s="1"/>
  <c r="Z3408" i="11" s="1"/>
  <c r="R3408" i="11"/>
  <c r="X3407" i="11"/>
  <c r="Y3407" i="11" s="1"/>
  <c r="I3407" i="11" s="1"/>
  <c r="Z3407" i="11" s="1"/>
  <c r="R3407" i="11"/>
  <c r="Y3406" i="11"/>
  <c r="I3406" i="11" s="1"/>
  <c r="Z3406" i="11" s="1"/>
  <c r="X3406" i="11"/>
  <c r="R3406" i="11"/>
  <c r="Y3405" i="11"/>
  <c r="X3405" i="11"/>
  <c r="R3405" i="11"/>
  <c r="I3405" i="11"/>
  <c r="Z3405" i="11" s="1"/>
  <c r="X3404" i="11"/>
  <c r="Y3404" i="11" s="1"/>
  <c r="I3404" i="11" s="1"/>
  <c r="Z3404" i="11" s="1"/>
  <c r="R3404" i="11"/>
  <c r="Y3403" i="11"/>
  <c r="I3403" i="11" s="1"/>
  <c r="Z3403" i="11" s="1"/>
  <c r="X3403" i="11"/>
  <c r="R3403" i="11"/>
  <c r="Y3402" i="11"/>
  <c r="I3402" i="11" s="1"/>
  <c r="Z3402" i="11" s="1"/>
  <c r="X3402" i="11"/>
  <c r="R3402" i="11"/>
  <c r="Z3401" i="11"/>
  <c r="X3401" i="11"/>
  <c r="Y3401" i="11" s="1"/>
  <c r="I3401" i="11" s="1"/>
  <c r="R3401" i="11"/>
  <c r="X3400" i="11"/>
  <c r="Y3400" i="11" s="1"/>
  <c r="I3400" i="11" s="1"/>
  <c r="Z3400" i="11" s="1"/>
  <c r="R3400" i="11"/>
  <c r="X3399" i="11"/>
  <c r="Y3399" i="11" s="1"/>
  <c r="I3399" i="11" s="1"/>
  <c r="Z3399" i="11" s="1"/>
  <c r="R3399" i="11"/>
  <c r="X3398" i="11"/>
  <c r="Y3398" i="11" s="1"/>
  <c r="I3398" i="11" s="1"/>
  <c r="Z3398" i="11" s="1"/>
  <c r="R3398" i="11"/>
  <c r="Y3397" i="11"/>
  <c r="X3397" i="11"/>
  <c r="R3397" i="11"/>
  <c r="I3397" i="11"/>
  <c r="Z3397" i="11" s="1"/>
  <c r="X3396" i="11"/>
  <c r="Y3396" i="11" s="1"/>
  <c r="I3396" i="11" s="1"/>
  <c r="Z3396" i="11" s="1"/>
  <c r="R3396" i="11"/>
  <c r="X3395" i="11"/>
  <c r="Y3395" i="11" s="1"/>
  <c r="I3395" i="11" s="1"/>
  <c r="Z3395" i="11" s="1"/>
  <c r="R3395" i="11"/>
  <c r="Y3394" i="11"/>
  <c r="X3394" i="11"/>
  <c r="R3394" i="11"/>
  <c r="I3394" i="11"/>
  <c r="Z3394" i="11" s="1"/>
  <c r="Y3393" i="11"/>
  <c r="X3393" i="11"/>
  <c r="R3393" i="11"/>
  <c r="I3393" i="11"/>
  <c r="Z3393" i="11" s="1"/>
  <c r="X3392" i="11"/>
  <c r="Y3392" i="11" s="1"/>
  <c r="I3392" i="11" s="1"/>
  <c r="Z3392" i="11" s="1"/>
  <c r="R3392" i="11"/>
  <c r="Y3391" i="11"/>
  <c r="I3391" i="11" s="1"/>
  <c r="Z3391" i="11" s="1"/>
  <c r="X3391" i="11"/>
  <c r="R3391" i="11"/>
  <c r="Y3390" i="11"/>
  <c r="I3390" i="11" s="1"/>
  <c r="Z3390" i="11" s="1"/>
  <c r="X3390" i="11"/>
  <c r="R3390" i="11"/>
  <c r="Z3389" i="11"/>
  <c r="X3389" i="11"/>
  <c r="Y3389" i="11" s="1"/>
  <c r="I3389" i="11" s="1"/>
  <c r="R3389" i="11"/>
  <c r="X3388" i="11"/>
  <c r="Y3388" i="11" s="1"/>
  <c r="I3388" i="11" s="1"/>
  <c r="Z3388" i="11" s="1"/>
  <c r="R3388" i="11"/>
  <c r="Y3387" i="11"/>
  <c r="I3387" i="11" s="1"/>
  <c r="Z3387" i="11" s="1"/>
  <c r="X3387" i="11"/>
  <c r="R3387" i="11"/>
  <c r="Z3386" i="11"/>
  <c r="X3386" i="11"/>
  <c r="Y3386" i="11" s="1"/>
  <c r="I3386" i="11" s="1"/>
  <c r="R3386" i="11"/>
  <c r="Y3385" i="11"/>
  <c r="X3385" i="11"/>
  <c r="R3385" i="11"/>
  <c r="I3385" i="11"/>
  <c r="Z3385" i="11" s="1"/>
  <c r="X3384" i="11"/>
  <c r="Y3384" i="11" s="1"/>
  <c r="I3384" i="11" s="1"/>
  <c r="Z3384" i="11" s="1"/>
  <c r="R3384" i="11"/>
  <c r="X3383" i="11"/>
  <c r="Y3383" i="11" s="1"/>
  <c r="I3383" i="11" s="1"/>
  <c r="Z3383" i="11" s="1"/>
  <c r="R3383" i="11"/>
  <c r="Y3382" i="11"/>
  <c r="X3382" i="11"/>
  <c r="R3382" i="11"/>
  <c r="I3382" i="11"/>
  <c r="Z3382" i="11" s="1"/>
  <c r="Y3381" i="11"/>
  <c r="X3381" i="11"/>
  <c r="R3381" i="11"/>
  <c r="I3381" i="11"/>
  <c r="Z3381" i="11" s="1"/>
  <c r="X3380" i="11"/>
  <c r="Y3380" i="11" s="1"/>
  <c r="I3380" i="11" s="1"/>
  <c r="Z3380" i="11" s="1"/>
  <c r="R3380" i="11"/>
  <c r="Y3379" i="11"/>
  <c r="I3379" i="11" s="1"/>
  <c r="Z3379" i="11" s="1"/>
  <c r="X3379" i="11"/>
  <c r="R3379" i="11"/>
  <c r="X3378" i="11"/>
  <c r="Y3378" i="11" s="1"/>
  <c r="I3378" i="11" s="1"/>
  <c r="Z3378" i="11" s="1"/>
  <c r="R3378" i="11"/>
  <c r="X3377" i="11"/>
  <c r="Y3377" i="11" s="1"/>
  <c r="I3377" i="11" s="1"/>
  <c r="Z3377" i="11" s="1"/>
  <c r="R3377" i="11"/>
  <c r="X3376" i="11"/>
  <c r="Y3376" i="11" s="1"/>
  <c r="I3376" i="11" s="1"/>
  <c r="Z3376" i="11" s="1"/>
  <c r="R3376" i="11"/>
  <c r="Y3375" i="11"/>
  <c r="X3375" i="11"/>
  <c r="R3375" i="11"/>
  <c r="I3375" i="11"/>
  <c r="Z3375" i="11" s="1"/>
  <c r="Z3374" i="11"/>
  <c r="X3374" i="11"/>
  <c r="Y3374" i="11" s="1"/>
  <c r="I3374" i="11" s="1"/>
  <c r="R3374" i="11"/>
  <c r="Y3373" i="11"/>
  <c r="I3373" i="11" s="1"/>
  <c r="Z3373" i="11" s="1"/>
  <c r="X3373" i="11"/>
  <c r="R3373" i="11"/>
  <c r="Y3372" i="11"/>
  <c r="X3372" i="11"/>
  <c r="R3372" i="11"/>
  <c r="I3372" i="11"/>
  <c r="Z3372" i="11" s="1"/>
  <c r="X3371" i="11"/>
  <c r="Y3371" i="11" s="1"/>
  <c r="I3371" i="11" s="1"/>
  <c r="Z3371" i="11" s="1"/>
  <c r="R3371" i="11"/>
  <c r="Z3370" i="11"/>
  <c r="Y3370" i="11"/>
  <c r="X3370" i="11"/>
  <c r="R3370" i="11"/>
  <c r="I3370" i="11"/>
  <c r="Y3369" i="11"/>
  <c r="X3369" i="11"/>
  <c r="R3369" i="11"/>
  <c r="I3369" i="11"/>
  <c r="Z3369" i="11" s="1"/>
  <c r="X3368" i="11"/>
  <c r="Y3368" i="11" s="1"/>
  <c r="I3368" i="11" s="1"/>
  <c r="Z3368" i="11" s="1"/>
  <c r="R3368" i="11"/>
  <c r="Z3367" i="11"/>
  <c r="Y3367" i="11"/>
  <c r="X3367" i="11"/>
  <c r="R3367" i="11"/>
  <c r="I3367" i="11"/>
  <c r="Y3366" i="11"/>
  <c r="X3366" i="11"/>
  <c r="R3366" i="11"/>
  <c r="I3366" i="11"/>
  <c r="Z3366" i="11" s="1"/>
  <c r="Z3365" i="11"/>
  <c r="X3365" i="11"/>
  <c r="Y3365" i="11" s="1"/>
  <c r="I3365" i="11" s="1"/>
  <c r="R3365" i="11"/>
  <c r="Y3364" i="11"/>
  <c r="I3364" i="11" s="1"/>
  <c r="Z3364" i="11" s="1"/>
  <c r="X3364" i="11"/>
  <c r="R3364" i="11"/>
  <c r="X3363" i="11"/>
  <c r="Y3363" i="11" s="1"/>
  <c r="I3363" i="11" s="1"/>
  <c r="Z3363" i="11" s="1"/>
  <c r="R3363" i="11"/>
  <c r="X3362" i="11"/>
  <c r="Y3362" i="11" s="1"/>
  <c r="I3362" i="11" s="1"/>
  <c r="Z3362" i="11" s="1"/>
  <c r="R3362" i="11"/>
  <c r="Y3361" i="11"/>
  <c r="I3361" i="11" s="1"/>
  <c r="Z3361" i="11" s="1"/>
  <c r="X3361" i="11"/>
  <c r="R3361" i="11"/>
  <c r="X3360" i="11"/>
  <c r="Y3360" i="11" s="1"/>
  <c r="I3360" i="11" s="1"/>
  <c r="Z3360" i="11" s="1"/>
  <c r="R3360" i="11"/>
  <c r="Y3359" i="11"/>
  <c r="I3359" i="11" s="1"/>
  <c r="Z3359" i="11" s="1"/>
  <c r="X3359" i="11"/>
  <c r="R3359" i="11"/>
  <c r="X3358" i="11"/>
  <c r="Y3358" i="11" s="1"/>
  <c r="I3358" i="11" s="1"/>
  <c r="Z3358" i="11" s="1"/>
  <c r="R3358" i="11"/>
  <c r="Y3357" i="11"/>
  <c r="I3357" i="11" s="1"/>
  <c r="Z3357" i="11" s="1"/>
  <c r="X3357" i="11"/>
  <c r="R3357" i="11"/>
  <c r="X3356" i="11"/>
  <c r="Y3356" i="11" s="1"/>
  <c r="I3356" i="11" s="1"/>
  <c r="Z3356" i="11" s="1"/>
  <c r="R3356" i="11"/>
  <c r="Y3355" i="11"/>
  <c r="I3355" i="11" s="1"/>
  <c r="Z3355" i="11" s="1"/>
  <c r="X3355" i="11"/>
  <c r="R3355" i="11"/>
  <c r="Y3354" i="11"/>
  <c r="I3354" i="11" s="1"/>
  <c r="Z3354" i="11" s="1"/>
  <c r="X3354" i="11"/>
  <c r="R3354" i="11"/>
  <c r="Y3353" i="11"/>
  <c r="I3353" i="11" s="1"/>
  <c r="Z3353" i="11" s="1"/>
  <c r="X3353" i="11"/>
  <c r="R3353" i="11"/>
  <c r="X3352" i="11"/>
  <c r="Y3352" i="11" s="1"/>
  <c r="I3352" i="11" s="1"/>
  <c r="Z3352" i="11" s="1"/>
  <c r="R3352" i="11"/>
  <c r="Y3351" i="11"/>
  <c r="X3351" i="11"/>
  <c r="R3351" i="11"/>
  <c r="I3351" i="11"/>
  <c r="Z3351" i="11" s="1"/>
  <c r="X3350" i="11"/>
  <c r="Y3350" i="11" s="1"/>
  <c r="I3350" i="11" s="1"/>
  <c r="Z3350" i="11" s="1"/>
  <c r="R3350" i="11"/>
  <c r="Y3349" i="11"/>
  <c r="I3349" i="11" s="1"/>
  <c r="Z3349" i="11" s="1"/>
  <c r="X3349" i="11"/>
  <c r="R3349" i="11"/>
  <c r="X3348" i="11"/>
  <c r="Y3348" i="11" s="1"/>
  <c r="R3348" i="11"/>
  <c r="I3348" i="11"/>
  <c r="Z3348" i="11" s="1"/>
  <c r="Y3347" i="11"/>
  <c r="I3347" i="11" s="1"/>
  <c r="Z3347" i="11" s="1"/>
  <c r="X3347" i="11"/>
  <c r="R3347" i="11"/>
  <c r="X3346" i="11"/>
  <c r="Y3346" i="11" s="1"/>
  <c r="I3346" i="11" s="1"/>
  <c r="Z3346" i="11" s="1"/>
  <c r="R3346" i="11"/>
  <c r="Y3345" i="11"/>
  <c r="I3345" i="11" s="1"/>
  <c r="Z3345" i="11" s="1"/>
  <c r="X3345" i="11"/>
  <c r="R3345" i="11"/>
  <c r="X3344" i="11"/>
  <c r="Y3344" i="11" s="1"/>
  <c r="I3344" i="11" s="1"/>
  <c r="Z3344" i="11" s="1"/>
  <c r="R3344" i="11"/>
  <c r="Y3343" i="11"/>
  <c r="I3343" i="11" s="1"/>
  <c r="Z3343" i="11" s="1"/>
  <c r="X3343" i="11"/>
  <c r="R3343" i="11"/>
  <c r="Y3342" i="11"/>
  <c r="I3342" i="11" s="1"/>
  <c r="Z3342" i="11" s="1"/>
  <c r="X3342" i="11"/>
  <c r="R3342" i="11"/>
  <c r="Y3341" i="11"/>
  <c r="I3341" i="11" s="1"/>
  <c r="Z3341" i="11" s="1"/>
  <c r="X3341" i="11"/>
  <c r="R3341" i="11"/>
  <c r="Z3340" i="11"/>
  <c r="X3340" i="11"/>
  <c r="Y3340" i="11" s="1"/>
  <c r="I3340" i="11" s="1"/>
  <c r="R3340" i="11"/>
  <c r="Y3339" i="11"/>
  <c r="X3339" i="11"/>
  <c r="R3339" i="11"/>
  <c r="I3339" i="11"/>
  <c r="Z3339" i="11" s="1"/>
  <c r="X3338" i="11"/>
  <c r="Y3338" i="11" s="1"/>
  <c r="I3338" i="11" s="1"/>
  <c r="Z3338" i="11" s="1"/>
  <c r="R3338" i="11"/>
  <c r="Y3337" i="11"/>
  <c r="I3337" i="11" s="1"/>
  <c r="Z3337" i="11" s="1"/>
  <c r="X3337" i="11"/>
  <c r="R3337" i="11"/>
  <c r="X3336" i="11"/>
  <c r="Y3336" i="11" s="1"/>
  <c r="I3336" i="11" s="1"/>
  <c r="Z3336" i="11" s="1"/>
  <c r="R3336" i="11"/>
  <c r="Y3335" i="11"/>
  <c r="I3335" i="11" s="1"/>
  <c r="Z3335" i="11" s="1"/>
  <c r="X3335" i="11"/>
  <c r="R3335" i="11"/>
  <c r="X3334" i="11"/>
  <c r="Y3334" i="11" s="1"/>
  <c r="I3334" i="11" s="1"/>
  <c r="Z3334" i="11" s="1"/>
  <c r="R3334" i="11"/>
  <c r="Y3333" i="11"/>
  <c r="I3333" i="11" s="1"/>
  <c r="Z3333" i="11" s="1"/>
  <c r="X3333" i="11"/>
  <c r="R3333" i="11"/>
  <c r="X3332" i="11"/>
  <c r="Y3332" i="11" s="1"/>
  <c r="I3332" i="11" s="1"/>
  <c r="Z3332" i="11" s="1"/>
  <c r="R3332" i="11"/>
  <c r="Y3331" i="11"/>
  <c r="I3331" i="11" s="1"/>
  <c r="Z3331" i="11" s="1"/>
  <c r="X3331" i="11"/>
  <c r="R3331" i="11"/>
  <c r="Y3330" i="11"/>
  <c r="I3330" i="11" s="1"/>
  <c r="Z3330" i="11" s="1"/>
  <c r="X3330" i="11"/>
  <c r="R3330" i="11"/>
  <c r="Y3329" i="11"/>
  <c r="I3329" i="11" s="1"/>
  <c r="Z3329" i="11" s="1"/>
  <c r="X3329" i="11"/>
  <c r="R3329" i="11"/>
  <c r="Z3328" i="11"/>
  <c r="X3328" i="11"/>
  <c r="Y3328" i="11" s="1"/>
  <c r="I3328" i="11" s="1"/>
  <c r="R3328" i="11"/>
  <c r="Y3327" i="11"/>
  <c r="X3327" i="11"/>
  <c r="R3327" i="11"/>
  <c r="I3327" i="11"/>
  <c r="Z3327" i="11" s="1"/>
  <c r="X3326" i="11"/>
  <c r="Y3326" i="11" s="1"/>
  <c r="I3326" i="11" s="1"/>
  <c r="Z3326" i="11" s="1"/>
  <c r="R3326" i="11"/>
  <c r="Y3325" i="11"/>
  <c r="I3325" i="11" s="1"/>
  <c r="Z3325" i="11" s="1"/>
  <c r="X3325" i="11"/>
  <c r="R3325" i="11"/>
  <c r="X3324" i="11"/>
  <c r="Y3324" i="11" s="1"/>
  <c r="I3324" i="11" s="1"/>
  <c r="Z3324" i="11" s="1"/>
  <c r="R3324" i="11"/>
  <c r="Y3323" i="11"/>
  <c r="I3323" i="11" s="1"/>
  <c r="Z3323" i="11" s="1"/>
  <c r="X3323" i="11"/>
  <c r="R3323" i="11"/>
  <c r="X3322" i="11"/>
  <c r="Y3322" i="11" s="1"/>
  <c r="I3322" i="11" s="1"/>
  <c r="Z3322" i="11" s="1"/>
  <c r="R3322" i="11"/>
  <c r="Y3321" i="11"/>
  <c r="I3321" i="11" s="1"/>
  <c r="Z3321" i="11" s="1"/>
  <c r="X3321" i="11"/>
  <c r="R3321" i="11"/>
  <c r="X3320" i="11"/>
  <c r="Y3320" i="11" s="1"/>
  <c r="I3320" i="11" s="1"/>
  <c r="Z3320" i="11" s="1"/>
  <c r="R3320" i="11"/>
  <c r="Y3319" i="11"/>
  <c r="I3319" i="11" s="1"/>
  <c r="Z3319" i="11" s="1"/>
  <c r="X3319" i="11"/>
  <c r="R3319" i="11"/>
  <c r="Y3318" i="11"/>
  <c r="I3318" i="11" s="1"/>
  <c r="Z3318" i="11" s="1"/>
  <c r="X3318" i="11"/>
  <c r="R3318" i="11"/>
  <c r="Y3317" i="11"/>
  <c r="I3317" i="11" s="1"/>
  <c r="Z3317" i="11" s="1"/>
  <c r="X3317" i="11"/>
  <c r="R3317" i="11"/>
  <c r="X3316" i="11"/>
  <c r="Y3316" i="11" s="1"/>
  <c r="I3316" i="11" s="1"/>
  <c r="Z3316" i="11" s="1"/>
  <c r="R3316" i="11"/>
  <c r="Y3315" i="11"/>
  <c r="X3315" i="11"/>
  <c r="R3315" i="11"/>
  <c r="I3315" i="11"/>
  <c r="Z3315" i="11" s="1"/>
  <c r="X3314" i="11"/>
  <c r="Y3314" i="11" s="1"/>
  <c r="I3314" i="11" s="1"/>
  <c r="Z3314" i="11" s="1"/>
  <c r="R3314" i="11"/>
  <c r="Y3313" i="11"/>
  <c r="I3313" i="11" s="1"/>
  <c r="Z3313" i="11" s="1"/>
  <c r="X3313" i="11"/>
  <c r="R3313" i="11"/>
  <c r="X3312" i="11"/>
  <c r="Y3312" i="11" s="1"/>
  <c r="R3312" i="11"/>
  <c r="I3312" i="11"/>
  <c r="Z3312" i="11" s="1"/>
  <c r="Y3311" i="11"/>
  <c r="I3311" i="11" s="1"/>
  <c r="Z3311" i="11" s="1"/>
  <c r="X3311" i="11"/>
  <c r="R3311" i="11"/>
  <c r="X3310" i="11"/>
  <c r="Y3310" i="11" s="1"/>
  <c r="I3310" i="11" s="1"/>
  <c r="Z3310" i="11" s="1"/>
  <c r="R3310" i="11"/>
  <c r="Y3309" i="11"/>
  <c r="I3309" i="11" s="1"/>
  <c r="Z3309" i="11" s="1"/>
  <c r="X3309" i="11"/>
  <c r="R3309" i="11"/>
  <c r="X3308" i="11"/>
  <c r="Y3308" i="11" s="1"/>
  <c r="I3308" i="11" s="1"/>
  <c r="Z3308" i="11" s="1"/>
  <c r="R3308" i="11"/>
  <c r="Y3307" i="11"/>
  <c r="I3307" i="11" s="1"/>
  <c r="Z3307" i="11" s="1"/>
  <c r="X3307" i="11"/>
  <c r="R3307" i="11"/>
  <c r="Y3306" i="11"/>
  <c r="I3306" i="11" s="1"/>
  <c r="Z3306" i="11" s="1"/>
  <c r="X3306" i="11"/>
  <c r="R3306" i="11"/>
  <c r="Y3305" i="11"/>
  <c r="I3305" i="11" s="1"/>
  <c r="Z3305" i="11" s="1"/>
  <c r="X3305" i="11"/>
  <c r="R3305" i="11"/>
  <c r="X3304" i="11"/>
  <c r="Y3304" i="11" s="1"/>
  <c r="I3304" i="11" s="1"/>
  <c r="Z3304" i="11" s="1"/>
  <c r="R3304" i="11"/>
  <c r="Y3303" i="11"/>
  <c r="X3303" i="11"/>
  <c r="R3303" i="11"/>
  <c r="I3303" i="11"/>
  <c r="Z3303" i="11" s="1"/>
  <c r="X3302" i="11"/>
  <c r="Y3302" i="11" s="1"/>
  <c r="I3302" i="11" s="1"/>
  <c r="Z3302" i="11" s="1"/>
  <c r="R3302" i="11"/>
  <c r="Y3301" i="11"/>
  <c r="I3301" i="11" s="1"/>
  <c r="Z3301" i="11" s="1"/>
  <c r="X3301" i="11"/>
  <c r="R3301" i="11"/>
  <c r="X3300" i="11"/>
  <c r="Y3300" i="11" s="1"/>
  <c r="I3300" i="11" s="1"/>
  <c r="Z3300" i="11" s="1"/>
  <c r="R3300" i="11"/>
  <c r="Y3299" i="11"/>
  <c r="I3299" i="11" s="1"/>
  <c r="Z3299" i="11" s="1"/>
  <c r="X3299" i="11"/>
  <c r="R3299" i="11"/>
  <c r="X3298" i="11"/>
  <c r="Y3298" i="11" s="1"/>
  <c r="I3298" i="11" s="1"/>
  <c r="Z3298" i="11" s="1"/>
  <c r="R3298" i="11"/>
  <c r="Y3297" i="11"/>
  <c r="I3297" i="11" s="1"/>
  <c r="Z3297" i="11" s="1"/>
  <c r="X3297" i="11"/>
  <c r="R3297" i="11"/>
  <c r="X3296" i="11"/>
  <c r="Y3296" i="11" s="1"/>
  <c r="I3296" i="11" s="1"/>
  <c r="Z3296" i="11" s="1"/>
  <c r="R3296" i="11"/>
  <c r="Y3295" i="11"/>
  <c r="I3295" i="11" s="1"/>
  <c r="Z3295" i="11" s="1"/>
  <c r="X3295" i="11"/>
  <c r="R3295" i="11"/>
  <c r="Y3294" i="11"/>
  <c r="I3294" i="11" s="1"/>
  <c r="Z3294" i="11" s="1"/>
  <c r="X3294" i="11"/>
  <c r="R3294" i="11"/>
  <c r="Y3293" i="11"/>
  <c r="I3293" i="11" s="1"/>
  <c r="Z3293" i="11" s="1"/>
  <c r="X3293" i="11"/>
  <c r="R3293" i="11"/>
  <c r="Z3292" i="11"/>
  <c r="X3292" i="11"/>
  <c r="Y3292" i="11" s="1"/>
  <c r="I3292" i="11" s="1"/>
  <c r="R3292" i="11"/>
  <c r="Y3291" i="11"/>
  <c r="X3291" i="11"/>
  <c r="R3291" i="11"/>
  <c r="I3291" i="11"/>
  <c r="Z3291" i="11" s="1"/>
  <c r="X3290" i="11"/>
  <c r="Y3290" i="11" s="1"/>
  <c r="I3290" i="11" s="1"/>
  <c r="Z3290" i="11" s="1"/>
  <c r="R3290" i="11"/>
  <c r="Y3289" i="11"/>
  <c r="I3289" i="11" s="1"/>
  <c r="Z3289" i="11" s="1"/>
  <c r="X3289" i="11"/>
  <c r="R3289" i="11"/>
  <c r="X3288" i="11"/>
  <c r="Y3288" i="11" s="1"/>
  <c r="I3288" i="11" s="1"/>
  <c r="Z3288" i="11" s="1"/>
  <c r="R3288" i="11"/>
  <c r="Y3287" i="11"/>
  <c r="I3287" i="11" s="1"/>
  <c r="Z3287" i="11" s="1"/>
  <c r="X3287" i="11"/>
  <c r="R3287" i="11"/>
  <c r="X3286" i="11"/>
  <c r="Y3286" i="11" s="1"/>
  <c r="I3286" i="11" s="1"/>
  <c r="Z3286" i="11" s="1"/>
  <c r="R3286" i="11"/>
  <c r="Y3285" i="11"/>
  <c r="I3285" i="11" s="1"/>
  <c r="Z3285" i="11" s="1"/>
  <c r="X3285" i="11"/>
  <c r="R3285" i="11"/>
  <c r="X3284" i="11"/>
  <c r="Y3284" i="11" s="1"/>
  <c r="I3284" i="11" s="1"/>
  <c r="Z3284" i="11" s="1"/>
  <c r="R3284" i="11"/>
  <c r="Y3283" i="11"/>
  <c r="I3283" i="11" s="1"/>
  <c r="Z3283" i="11" s="1"/>
  <c r="X3283" i="11"/>
  <c r="R3283" i="11"/>
  <c r="Y3282" i="11"/>
  <c r="I3282" i="11" s="1"/>
  <c r="Z3282" i="11" s="1"/>
  <c r="X3282" i="11"/>
  <c r="R3282" i="11"/>
  <c r="Y3281" i="11"/>
  <c r="I3281" i="11" s="1"/>
  <c r="Z3281" i="11" s="1"/>
  <c r="X3281" i="11"/>
  <c r="R3281" i="11"/>
  <c r="X3280" i="11"/>
  <c r="Y3280" i="11" s="1"/>
  <c r="I3280" i="11" s="1"/>
  <c r="Z3280" i="11" s="1"/>
  <c r="R3280" i="11"/>
  <c r="Y3279" i="11"/>
  <c r="X3279" i="11"/>
  <c r="R3279" i="11"/>
  <c r="I3279" i="11"/>
  <c r="Z3279" i="11" s="1"/>
  <c r="X3278" i="11"/>
  <c r="Y3278" i="11" s="1"/>
  <c r="I3278" i="11" s="1"/>
  <c r="Z3278" i="11" s="1"/>
  <c r="R3278" i="11"/>
  <c r="Y3277" i="11"/>
  <c r="I3277" i="11" s="1"/>
  <c r="Z3277" i="11" s="1"/>
  <c r="X3277" i="11"/>
  <c r="R3277" i="11"/>
  <c r="X3276" i="11"/>
  <c r="Y3276" i="11" s="1"/>
  <c r="R3276" i="11"/>
  <c r="I3276" i="11"/>
  <c r="Z3276" i="11" s="1"/>
  <c r="Y3275" i="11"/>
  <c r="I3275" i="11" s="1"/>
  <c r="Z3275" i="11" s="1"/>
  <c r="X3275" i="11"/>
  <c r="R3275" i="11"/>
  <c r="X3274" i="11"/>
  <c r="Y3274" i="11" s="1"/>
  <c r="I3274" i="11" s="1"/>
  <c r="Z3274" i="11" s="1"/>
  <c r="R3274" i="11"/>
  <c r="Y3273" i="11"/>
  <c r="I3273" i="11" s="1"/>
  <c r="Z3273" i="11" s="1"/>
  <c r="X3273" i="11"/>
  <c r="R3273" i="11"/>
  <c r="X3272" i="11"/>
  <c r="Y3272" i="11" s="1"/>
  <c r="I3272" i="11" s="1"/>
  <c r="Z3272" i="11" s="1"/>
  <c r="R3272" i="11"/>
  <c r="Y3271" i="11"/>
  <c r="I3271" i="11" s="1"/>
  <c r="Z3271" i="11" s="1"/>
  <c r="X3271" i="11"/>
  <c r="R3271" i="11"/>
  <c r="Y3270" i="11"/>
  <c r="I3270" i="11" s="1"/>
  <c r="Z3270" i="11" s="1"/>
  <c r="X3270" i="11"/>
  <c r="R3270" i="11"/>
  <c r="Y3269" i="11"/>
  <c r="I3269" i="11" s="1"/>
  <c r="Z3269" i="11" s="1"/>
  <c r="X3269" i="11"/>
  <c r="R3269" i="11"/>
  <c r="X3268" i="11"/>
  <c r="Y3268" i="11" s="1"/>
  <c r="I3268" i="11" s="1"/>
  <c r="Z3268" i="11" s="1"/>
  <c r="R3268" i="11"/>
  <c r="Y3267" i="11"/>
  <c r="X3267" i="11"/>
  <c r="R3267" i="11"/>
  <c r="I3267" i="11"/>
  <c r="Z3267" i="11" s="1"/>
  <c r="X3266" i="11"/>
  <c r="Y3266" i="11" s="1"/>
  <c r="I3266" i="11" s="1"/>
  <c r="Z3266" i="11" s="1"/>
  <c r="R3266" i="11"/>
  <c r="Y3265" i="11"/>
  <c r="I3265" i="11" s="1"/>
  <c r="Z3265" i="11" s="1"/>
  <c r="X3265" i="11"/>
  <c r="R3265" i="11"/>
  <c r="X3264" i="11"/>
  <c r="Y3264" i="11" s="1"/>
  <c r="I3264" i="11" s="1"/>
  <c r="Z3264" i="11" s="1"/>
  <c r="R3264" i="11"/>
  <c r="Y3263" i="11"/>
  <c r="I3263" i="11" s="1"/>
  <c r="Z3263" i="11" s="1"/>
  <c r="X3263" i="11"/>
  <c r="R3263" i="11"/>
  <c r="X3262" i="11"/>
  <c r="Y3262" i="11" s="1"/>
  <c r="I3262" i="11" s="1"/>
  <c r="Z3262" i="11" s="1"/>
  <c r="R3262" i="11"/>
  <c r="Y3261" i="11"/>
  <c r="I3261" i="11" s="1"/>
  <c r="Z3261" i="11" s="1"/>
  <c r="X3261" i="11"/>
  <c r="R3261" i="11"/>
  <c r="X3260" i="11"/>
  <c r="Y3260" i="11" s="1"/>
  <c r="I3260" i="11" s="1"/>
  <c r="Z3260" i="11" s="1"/>
  <c r="R3260" i="11"/>
  <c r="Y3259" i="11"/>
  <c r="I3259" i="11" s="1"/>
  <c r="Z3259" i="11" s="1"/>
  <c r="X3259" i="11"/>
  <c r="R3259" i="11"/>
  <c r="Y3258" i="11"/>
  <c r="I3258" i="11" s="1"/>
  <c r="Z3258" i="11" s="1"/>
  <c r="X3258" i="11"/>
  <c r="R3258" i="11"/>
  <c r="Y3257" i="11"/>
  <c r="I3257" i="11" s="1"/>
  <c r="Z3257" i="11" s="1"/>
  <c r="X3257" i="11"/>
  <c r="R3257" i="11"/>
  <c r="Z3256" i="11"/>
  <c r="X3256" i="11"/>
  <c r="Y3256" i="11" s="1"/>
  <c r="I3256" i="11" s="1"/>
  <c r="R3256" i="11"/>
  <c r="Y3255" i="11"/>
  <c r="X3255" i="11"/>
  <c r="R3255" i="11"/>
  <c r="I3255" i="11"/>
  <c r="Z3255" i="11" s="1"/>
  <c r="X3254" i="11"/>
  <c r="Y3254" i="11" s="1"/>
  <c r="I3254" i="11" s="1"/>
  <c r="Z3254" i="11" s="1"/>
  <c r="R3254" i="11"/>
  <c r="Y3253" i="11"/>
  <c r="I3253" i="11" s="1"/>
  <c r="Z3253" i="11" s="1"/>
  <c r="X3253" i="11"/>
  <c r="R3253" i="11"/>
  <c r="X3252" i="11"/>
  <c r="Y3252" i="11" s="1"/>
  <c r="I3252" i="11" s="1"/>
  <c r="Z3252" i="11" s="1"/>
  <c r="R3252" i="11"/>
  <c r="Y3251" i="11"/>
  <c r="I3251" i="11" s="1"/>
  <c r="Z3251" i="11" s="1"/>
  <c r="X3251" i="11"/>
  <c r="R3251" i="11"/>
  <c r="X3250" i="11"/>
  <c r="Y3250" i="11" s="1"/>
  <c r="I3250" i="11" s="1"/>
  <c r="Z3250" i="11" s="1"/>
  <c r="R3250" i="11"/>
  <c r="Y3249" i="11"/>
  <c r="I3249" i="11" s="1"/>
  <c r="Z3249" i="11" s="1"/>
  <c r="X3249" i="11"/>
  <c r="R3249" i="11"/>
  <c r="X3248" i="11"/>
  <c r="Y3248" i="11" s="1"/>
  <c r="I3248" i="11" s="1"/>
  <c r="Z3248" i="11" s="1"/>
  <c r="R3248" i="11"/>
  <c r="Y3247" i="11"/>
  <c r="I3247" i="11" s="1"/>
  <c r="Z3247" i="11" s="1"/>
  <c r="X3247" i="11"/>
  <c r="R3247" i="11"/>
  <c r="Y3246" i="11"/>
  <c r="I3246" i="11" s="1"/>
  <c r="Z3246" i="11" s="1"/>
  <c r="X3246" i="11"/>
  <c r="R3246" i="11"/>
  <c r="Y3245" i="11"/>
  <c r="I3245" i="11" s="1"/>
  <c r="Z3245" i="11" s="1"/>
  <c r="X3245" i="11"/>
  <c r="R3245" i="11"/>
  <c r="X3244" i="11"/>
  <c r="Y3244" i="11" s="1"/>
  <c r="I3244" i="11" s="1"/>
  <c r="Z3244" i="11" s="1"/>
  <c r="R3244" i="11"/>
  <c r="Y3243" i="11"/>
  <c r="X3243" i="11"/>
  <c r="R3243" i="11"/>
  <c r="I3243" i="11"/>
  <c r="Z3243" i="11" s="1"/>
  <c r="X3242" i="11"/>
  <c r="Y3242" i="11" s="1"/>
  <c r="I3242" i="11" s="1"/>
  <c r="Z3242" i="11" s="1"/>
  <c r="R3242" i="11"/>
  <c r="Y3241" i="11"/>
  <c r="I3241" i="11" s="1"/>
  <c r="Z3241" i="11" s="1"/>
  <c r="X3241" i="11"/>
  <c r="R3241" i="11"/>
  <c r="X3240" i="11"/>
  <c r="Y3240" i="11" s="1"/>
  <c r="R3240" i="11"/>
  <c r="I3240" i="11"/>
  <c r="Z3240" i="11" s="1"/>
  <c r="Y3239" i="11"/>
  <c r="I3239" i="11" s="1"/>
  <c r="Z3239" i="11" s="1"/>
  <c r="X3239" i="11"/>
  <c r="R3239" i="11"/>
  <c r="X3238" i="11"/>
  <c r="Y3238" i="11" s="1"/>
  <c r="I3238" i="11" s="1"/>
  <c r="Z3238" i="11" s="1"/>
  <c r="R3238" i="11"/>
  <c r="Y3237" i="11"/>
  <c r="I3237" i="11" s="1"/>
  <c r="Z3237" i="11" s="1"/>
  <c r="X3237" i="11"/>
  <c r="R3237" i="11"/>
  <c r="X3236" i="11"/>
  <c r="Y3236" i="11" s="1"/>
  <c r="I3236" i="11" s="1"/>
  <c r="Z3236" i="11" s="1"/>
  <c r="R3236" i="11"/>
  <c r="Y3235" i="11"/>
  <c r="I3235" i="11" s="1"/>
  <c r="Z3235" i="11" s="1"/>
  <c r="X3235" i="11"/>
  <c r="R3235" i="11"/>
  <c r="Y3234" i="11"/>
  <c r="I3234" i="11" s="1"/>
  <c r="Z3234" i="11" s="1"/>
  <c r="X3234" i="11"/>
  <c r="R3234" i="11"/>
  <c r="Y3233" i="11"/>
  <c r="I3233" i="11" s="1"/>
  <c r="Z3233" i="11" s="1"/>
  <c r="X3233" i="11"/>
  <c r="R3233" i="11"/>
  <c r="X3232" i="11"/>
  <c r="Y3232" i="11" s="1"/>
  <c r="I3232" i="11" s="1"/>
  <c r="Z3232" i="11" s="1"/>
  <c r="R3232" i="11"/>
  <c r="Y3231" i="11"/>
  <c r="X3231" i="11"/>
  <c r="R3231" i="11"/>
  <c r="I3231" i="11"/>
  <c r="Z3231" i="11" s="1"/>
  <c r="X3230" i="11"/>
  <c r="Y3230" i="11" s="1"/>
  <c r="I3230" i="11" s="1"/>
  <c r="Z3230" i="11" s="1"/>
  <c r="R3230" i="11"/>
  <c r="Y3229" i="11"/>
  <c r="I3229" i="11" s="1"/>
  <c r="Z3229" i="11" s="1"/>
  <c r="X3229" i="11"/>
  <c r="R3229" i="11"/>
  <c r="X3228" i="11"/>
  <c r="Y3228" i="11" s="1"/>
  <c r="I3228" i="11" s="1"/>
  <c r="Z3228" i="11" s="1"/>
  <c r="R3228" i="11"/>
  <c r="Y3227" i="11"/>
  <c r="I3227" i="11" s="1"/>
  <c r="Z3227" i="11" s="1"/>
  <c r="X3227" i="11"/>
  <c r="R3227" i="11"/>
  <c r="X3226" i="11"/>
  <c r="Y3226" i="11" s="1"/>
  <c r="I3226" i="11" s="1"/>
  <c r="Z3226" i="11" s="1"/>
  <c r="R3226" i="11"/>
  <c r="Y3225" i="11"/>
  <c r="I3225" i="11" s="1"/>
  <c r="Z3225" i="11" s="1"/>
  <c r="X3225" i="11"/>
  <c r="R3225" i="11"/>
  <c r="X3224" i="11"/>
  <c r="Y3224" i="11" s="1"/>
  <c r="I3224" i="11" s="1"/>
  <c r="Z3224" i="11" s="1"/>
  <c r="R3224" i="11"/>
  <c r="Y3223" i="11"/>
  <c r="I3223" i="11" s="1"/>
  <c r="Z3223" i="11" s="1"/>
  <c r="X3223" i="11"/>
  <c r="R3223" i="11"/>
  <c r="Y3222" i="11"/>
  <c r="I3222" i="11" s="1"/>
  <c r="Z3222" i="11" s="1"/>
  <c r="X3222" i="11"/>
  <c r="R3222" i="11"/>
  <c r="Y3221" i="11"/>
  <c r="I3221" i="11" s="1"/>
  <c r="Z3221" i="11" s="1"/>
  <c r="X3221" i="11"/>
  <c r="R3221" i="11"/>
  <c r="X3220" i="11"/>
  <c r="Y3220" i="11" s="1"/>
  <c r="I3220" i="11" s="1"/>
  <c r="Z3220" i="11" s="1"/>
  <c r="R3220" i="11"/>
  <c r="Y3219" i="11"/>
  <c r="X3219" i="11"/>
  <c r="R3219" i="11"/>
  <c r="I3219" i="11"/>
  <c r="Z3219" i="11" s="1"/>
  <c r="X3218" i="11"/>
  <c r="Y3218" i="11" s="1"/>
  <c r="I3218" i="11" s="1"/>
  <c r="Z3218" i="11" s="1"/>
  <c r="R3218" i="11"/>
  <c r="Y3217" i="11"/>
  <c r="I3217" i="11" s="1"/>
  <c r="Z3217" i="11" s="1"/>
  <c r="X3217" i="11"/>
  <c r="R3217" i="11"/>
  <c r="X3216" i="11"/>
  <c r="Y3216" i="11" s="1"/>
  <c r="I3216" i="11" s="1"/>
  <c r="Z3216" i="11" s="1"/>
  <c r="R3216" i="11"/>
  <c r="Y3215" i="11"/>
  <c r="I3215" i="11" s="1"/>
  <c r="Z3215" i="11" s="1"/>
  <c r="X3215" i="11"/>
  <c r="R3215" i="11"/>
  <c r="X3214" i="11"/>
  <c r="Y3214" i="11" s="1"/>
  <c r="I3214" i="11" s="1"/>
  <c r="Z3214" i="11" s="1"/>
  <c r="R3214" i="11"/>
  <c r="Y3213" i="11"/>
  <c r="I3213" i="11" s="1"/>
  <c r="Z3213" i="11" s="1"/>
  <c r="X3213" i="11"/>
  <c r="R3213" i="11"/>
  <c r="X3212" i="11"/>
  <c r="Y3212" i="11" s="1"/>
  <c r="I3212" i="11" s="1"/>
  <c r="Z3212" i="11" s="1"/>
  <c r="R3212" i="11"/>
  <c r="Y3211" i="11"/>
  <c r="I3211" i="11" s="1"/>
  <c r="Z3211" i="11" s="1"/>
  <c r="X3211" i="11"/>
  <c r="R3211" i="11"/>
  <c r="Y3210" i="11"/>
  <c r="I3210" i="11" s="1"/>
  <c r="Z3210" i="11" s="1"/>
  <c r="X3210" i="11"/>
  <c r="R3210" i="11"/>
  <c r="Y3209" i="11"/>
  <c r="I3209" i="11" s="1"/>
  <c r="Z3209" i="11" s="1"/>
  <c r="X3209" i="11"/>
  <c r="R3209" i="11"/>
  <c r="X3208" i="11"/>
  <c r="Y3208" i="11" s="1"/>
  <c r="I3208" i="11" s="1"/>
  <c r="Z3208" i="11" s="1"/>
  <c r="R3208" i="11"/>
  <c r="Y3207" i="11"/>
  <c r="X3207" i="11"/>
  <c r="R3207" i="11"/>
  <c r="I3207" i="11"/>
  <c r="Z3207" i="11" s="1"/>
  <c r="X3206" i="11"/>
  <c r="Y3206" i="11" s="1"/>
  <c r="I3206" i="11" s="1"/>
  <c r="Z3206" i="11" s="1"/>
  <c r="R3206" i="11"/>
  <c r="Y3205" i="11"/>
  <c r="I3205" i="11" s="1"/>
  <c r="Z3205" i="11" s="1"/>
  <c r="X3205" i="11"/>
  <c r="R3205" i="11"/>
  <c r="X3204" i="11"/>
  <c r="Y3204" i="11" s="1"/>
  <c r="R3204" i="11"/>
  <c r="I3204" i="11"/>
  <c r="Z3204" i="11" s="1"/>
  <c r="Y3203" i="11"/>
  <c r="I3203" i="11" s="1"/>
  <c r="Z3203" i="11" s="1"/>
  <c r="X3203" i="11"/>
  <c r="R3203" i="11"/>
  <c r="X3202" i="11"/>
  <c r="Y3202" i="11" s="1"/>
  <c r="I3202" i="11" s="1"/>
  <c r="Z3202" i="11" s="1"/>
  <c r="R3202" i="11"/>
  <c r="Y3201" i="11"/>
  <c r="I3201" i="11" s="1"/>
  <c r="Z3201" i="11" s="1"/>
  <c r="X3201" i="11"/>
  <c r="R3201" i="11"/>
  <c r="X3200" i="11"/>
  <c r="Y3200" i="11" s="1"/>
  <c r="I3200" i="11" s="1"/>
  <c r="Z3200" i="11" s="1"/>
  <c r="R3200" i="11"/>
  <c r="Y3199" i="11"/>
  <c r="I3199" i="11" s="1"/>
  <c r="Z3199" i="11" s="1"/>
  <c r="X3199" i="11"/>
  <c r="R3199" i="11"/>
  <c r="Y3198" i="11"/>
  <c r="I3198" i="11" s="1"/>
  <c r="Z3198" i="11" s="1"/>
  <c r="X3198" i="11"/>
  <c r="R3198" i="11"/>
  <c r="Y3197" i="11"/>
  <c r="I3197" i="11" s="1"/>
  <c r="Z3197" i="11" s="1"/>
  <c r="X3197" i="11"/>
  <c r="R3197" i="11"/>
  <c r="X3196" i="11"/>
  <c r="Y3196" i="11" s="1"/>
  <c r="I3196" i="11" s="1"/>
  <c r="Z3196" i="11" s="1"/>
  <c r="R3196" i="11"/>
  <c r="Y3195" i="11"/>
  <c r="X3195" i="11"/>
  <c r="R3195" i="11"/>
  <c r="I3195" i="11"/>
  <c r="Z3195" i="11" s="1"/>
  <c r="X3194" i="11"/>
  <c r="Y3194" i="11" s="1"/>
  <c r="I3194" i="11" s="1"/>
  <c r="Z3194" i="11" s="1"/>
  <c r="R3194" i="11"/>
  <c r="X3193" i="11"/>
  <c r="Y3193" i="11" s="1"/>
  <c r="I3193" i="11" s="1"/>
  <c r="Z3193" i="11" s="1"/>
  <c r="R3193" i="11"/>
  <c r="X3192" i="11"/>
  <c r="Y3192" i="11" s="1"/>
  <c r="I3192" i="11" s="1"/>
  <c r="Z3192" i="11" s="1"/>
  <c r="R3192" i="11"/>
  <c r="Y3191" i="11"/>
  <c r="I3191" i="11" s="1"/>
  <c r="Z3191" i="11" s="1"/>
  <c r="X3191" i="11"/>
  <c r="R3191" i="11"/>
  <c r="X3190" i="11"/>
  <c r="Y3190" i="11" s="1"/>
  <c r="I3190" i="11" s="1"/>
  <c r="Z3190" i="11" s="1"/>
  <c r="R3190" i="11"/>
  <c r="Y3189" i="11"/>
  <c r="I3189" i="11" s="1"/>
  <c r="Z3189" i="11" s="1"/>
  <c r="X3189" i="11"/>
  <c r="R3189" i="11"/>
  <c r="X3188" i="11"/>
  <c r="Y3188" i="11" s="1"/>
  <c r="I3188" i="11" s="1"/>
  <c r="Z3188" i="11" s="1"/>
  <c r="R3188" i="11"/>
  <c r="Y3187" i="11"/>
  <c r="I3187" i="11" s="1"/>
  <c r="Z3187" i="11" s="1"/>
  <c r="X3187" i="11"/>
  <c r="R3187" i="11"/>
  <c r="Z3186" i="11"/>
  <c r="Y3186" i="11"/>
  <c r="I3186" i="11" s="1"/>
  <c r="X3186" i="11"/>
  <c r="R3186" i="11"/>
  <c r="Y3185" i="11"/>
  <c r="I3185" i="11" s="1"/>
  <c r="Z3185" i="11" s="1"/>
  <c r="X3185" i="11"/>
  <c r="R3185" i="11"/>
  <c r="X3184" i="11"/>
  <c r="Y3184" i="11" s="1"/>
  <c r="I3184" i="11" s="1"/>
  <c r="Z3184" i="11" s="1"/>
  <c r="R3184" i="11"/>
  <c r="Y3183" i="11"/>
  <c r="X3183" i="11"/>
  <c r="R3183" i="11"/>
  <c r="I3183" i="11"/>
  <c r="Z3183" i="11" s="1"/>
  <c r="X3182" i="11"/>
  <c r="Y3182" i="11" s="1"/>
  <c r="I3182" i="11" s="1"/>
  <c r="Z3182" i="11" s="1"/>
  <c r="R3182" i="11"/>
  <c r="X3181" i="11"/>
  <c r="Y3181" i="11" s="1"/>
  <c r="I3181" i="11" s="1"/>
  <c r="Z3181" i="11" s="1"/>
  <c r="R3181" i="11"/>
  <c r="X3180" i="11"/>
  <c r="Y3180" i="11" s="1"/>
  <c r="R3180" i="11"/>
  <c r="I3180" i="11"/>
  <c r="Z3180" i="11" s="1"/>
  <c r="Y3179" i="11"/>
  <c r="I3179" i="11" s="1"/>
  <c r="Z3179" i="11" s="1"/>
  <c r="X3179" i="11"/>
  <c r="R3179" i="11"/>
  <c r="X3178" i="11"/>
  <c r="Y3178" i="11" s="1"/>
  <c r="I3178" i="11" s="1"/>
  <c r="Z3178" i="11" s="1"/>
  <c r="R3178" i="11"/>
  <c r="Y3177" i="11"/>
  <c r="I3177" i="11" s="1"/>
  <c r="Z3177" i="11" s="1"/>
  <c r="X3177" i="11"/>
  <c r="R3177" i="11"/>
  <c r="X3176" i="11"/>
  <c r="Y3176" i="11" s="1"/>
  <c r="I3176" i="11" s="1"/>
  <c r="Z3176" i="11" s="1"/>
  <c r="R3176" i="11"/>
  <c r="Y3175" i="11"/>
  <c r="I3175" i="11" s="1"/>
  <c r="Z3175" i="11" s="1"/>
  <c r="X3175" i="11"/>
  <c r="R3175" i="11"/>
  <c r="Y3174" i="11"/>
  <c r="I3174" i="11" s="1"/>
  <c r="Z3174" i="11" s="1"/>
  <c r="X3174" i="11"/>
  <c r="R3174" i="11"/>
  <c r="Y3173" i="11"/>
  <c r="I3173" i="11" s="1"/>
  <c r="Z3173" i="11" s="1"/>
  <c r="X3173" i="11"/>
  <c r="R3173" i="11"/>
  <c r="Z3172" i="11"/>
  <c r="X3172" i="11"/>
  <c r="Y3172" i="11" s="1"/>
  <c r="I3172" i="11" s="1"/>
  <c r="R3172" i="11"/>
  <c r="Y3171" i="11"/>
  <c r="X3171" i="11"/>
  <c r="R3171" i="11"/>
  <c r="I3171" i="11"/>
  <c r="Z3171" i="11" s="1"/>
  <c r="X3170" i="11"/>
  <c r="Y3170" i="11" s="1"/>
  <c r="R3170" i="11"/>
  <c r="I3170" i="11"/>
  <c r="Z3170" i="11" s="1"/>
  <c r="X3169" i="11"/>
  <c r="Y3169" i="11" s="1"/>
  <c r="I3169" i="11" s="1"/>
  <c r="Z3169" i="11" s="1"/>
  <c r="R3169" i="11"/>
  <c r="X3168" i="11"/>
  <c r="Y3168" i="11" s="1"/>
  <c r="R3168" i="11"/>
  <c r="I3168" i="11"/>
  <c r="Z3168" i="11" s="1"/>
  <c r="Y3167" i="11"/>
  <c r="I3167" i="11" s="1"/>
  <c r="Z3167" i="11" s="1"/>
  <c r="X3167" i="11"/>
  <c r="R3167" i="11"/>
  <c r="X3166" i="11"/>
  <c r="Y3166" i="11" s="1"/>
  <c r="I3166" i="11" s="1"/>
  <c r="Z3166" i="11" s="1"/>
  <c r="R3166" i="11"/>
  <c r="Y3165" i="11"/>
  <c r="I3165" i="11" s="1"/>
  <c r="Z3165" i="11" s="1"/>
  <c r="X3165" i="11"/>
  <c r="R3165" i="11"/>
  <c r="X3164" i="11"/>
  <c r="Y3164" i="11" s="1"/>
  <c r="R3164" i="11"/>
  <c r="I3164" i="11"/>
  <c r="Z3164" i="11" s="1"/>
  <c r="Y3163" i="11"/>
  <c r="I3163" i="11" s="1"/>
  <c r="Z3163" i="11" s="1"/>
  <c r="X3163" i="11"/>
  <c r="R3163" i="11"/>
  <c r="Z3162" i="11"/>
  <c r="Y3162" i="11"/>
  <c r="I3162" i="11" s="1"/>
  <c r="X3162" i="11"/>
  <c r="R3162" i="11"/>
  <c r="Y3161" i="11"/>
  <c r="I3161" i="11" s="1"/>
  <c r="Z3161" i="11" s="1"/>
  <c r="X3161" i="11"/>
  <c r="R3161" i="11"/>
  <c r="X3160" i="11"/>
  <c r="Y3160" i="11" s="1"/>
  <c r="I3160" i="11" s="1"/>
  <c r="Z3160" i="11" s="1"/>
  <c r="R3160" i="11"/>
  <c r="Y3159" i="11"/>
  <c r="X3159" i="11"/>
  <c r="R3159" i="11"/>
  <c r="I3159" i="11"/>
  <c r="Z3159" i="11" s="1"/>
  <c r="X3158" i="11"/>
  <c r="Y3158" i="11" s="1"/>
  <c r="R3158" i="11"/>
  <c r="I3158" i="11"/>
  <c r="Z3158" i="11" s="1"/>
  <c r="X3157" i="11"/>
  <c r="Y3157" i="11" s="1"/>
  <c r="I3157" i="11" s="1"/>
  <c r="Z3157" i="11" s="1"/>
  <c r="R3157" i="11"/>
  <c r="X3156" i="11"/>
  <c r="Y3156" i="11" s="1"/>
  <c r="I3156" i="11" s="1"/>
  <c r="Z3156" i="11" s="1"/>
  <c r="R3156" i="11"/>
  <c r="Y3155" i="11"/>
  <c r="I3155" i="11" s="1"/>
  <c r="Z3155" i="11" s="1"/>
  <c r="X3155" i="11"/>
  <c r="R3155" i="11"/>
  <c r="X3154" i="11"/>
  <c r="Y3154" i="11" s="1"/>
  <c r="I3154" i="11" s="1"/>
  <c r="Z3154" i="11" s="1"/>
  <c r="R3154" i="11"/>
  <c r="Y3153" i="11"/>
  <c r="I3153" i="11" s="1"/>
  <c r="Z3153" i="11" s="1"/>
  <c r="X3153" i="11"/>
  <c r="R3153" i="11"/>
  <c r="X3152" i="11"/>
  <c r="Y3152" i="11" s="1"/>
  <c r="R3152" i="11"/>
  <c r="I3152" i="11"/>
  <c r="Z3152" i="11" s="1"/>
  <c r="Y3151" i="11"/>
  <c r="I3151" i="11" s="1"/>
  <c r="Z3151" i="11" s="1"/>
  <c r="X3151" i="11"/>
  <c r="R3151" i="11"/>
  <c r="Y3150" i="11"/>
  <c r="I3150" i="11" s="1"/>
  <c r="Z3150" i="11" s="1"/>
  <c r="X3150" i="11"/>
  <c r="R3150" i="11"/>
  <c r="Y3149" i="11"/>
  <c r="I3149" i="11" s="1"/>
  <c r="Z3149" i="11" s="1"/>
  <c r="X3149" i="11"/>
  <c r="R3149" i="11"/>
  <c r="Z3148" i="11"/>
  <c r="X3148" i="11"/>
  <c r="Y3148" i="11" s="1"/>
  <c r="I3148" i="11" s="1"/>
  <c r="R3148" i="11"/>
  <c r="Y3147" i="11"/>
  <c r="X3147" i="11"/>
  <c r="R3147" i="11"/>
  <c r="I3147" i="11"/>
  <c r="Z3147" i="11" s="1"/>
  <c r="X3146" i="11"/>
  <c r="Y3146" i="11" s="1"/>
  <c r="I3146" i="11" s="1"/>
  <c r="Z3146" i="11" s="1"/>
  <c r="R3146" i="11"/>
  <c r="X3145" i="11"/>
  <c r="Y3145" i="11" s="1"/>
  <c r="I3145" i="11" s="1"/>
  <c r="Z3145" i="11" s="1"/>
  <c r="R3145" i="11"/>
  <c r="X3144" i="11"/>
  <c r="Y3144" i="11" s="1"/>
  <c r="I3144" i="11" s="1"/>
  <c r="Z3144" i="11" s="1"/>
  <c r="R3144" i="11"/>
  <c r="Y3143" i="11"/>
  <c r="I3143" i="11" s="1"/>
  <c r="Z3143" i="11" s="1"/>
  <c r="X3143" i="11"/>
  <c r="R3143" i="11"/>
  <c r="X3142" i="11"/>
  <c r="Y3142" i="11" s="1"/>
  <c r="I3142" i="11" s="1"/>
  <c r="Z3142" i="11" s="1"/>
  <c r="R3142" i="11"/>
  <c r="Y3141" i="11"/>
  <c r="I3141" i="11" s="1"/>
  <c r="Z3141" i="11" s="1"/>
  <c r="X3141" i="11"/>
  <c r="R3141" i="11"/>
  <c r="X3140" i="11"/>
  <c r="Y3140" i="11" s="1"/>
  <c r="I3140" i="11" s="1"/>
  <c r="Z3140" i="11" s="1"/>
  <c r="R3140" i="11"/>
  <c r="Y3139" i="11"/>
  <c r="I3139" i="11" s="1"/>
  <c r="Z3139" i="11" s="1"/>
  <c r="X3139" i="11"/>
  <c r="R3139" i="11"/>
  <c r="Y3138" i="11"/>
  <c r="I3138" i="11" s="1"/>
  <c r="Z3138" i="11" s="1"/>
  <c r="X3138" i="11"/>
  <c r="R3138" i="11"/>
  <c r="Y3137" i="11"/>
  <c r="I3137" i="11" s="1"/>
  <c r="Z3137" i="11" s="1"/>
  <c r="X3137" i="11"/>
  <c r="R3137" i="11"/>
  <c r="X3136" i="11"/>
  <c r="Y3136" i="11" s="1"/>
  <c r="I3136" i="11" s="1"/>
  <c r="Z3136" i="11" s="1"/>
  <c r="R3136" i="11"/>
  <c r="Y3135" i="11"/>
  <c r="X3135" i="11"/>
  <c r="R3135" i="11"/>
  <c r="I3135" i="11"/>
  <c r="Z3135" i="11" s="1"/>
  <c r="X3134" i="11"/>
  <c r="Y3134" i="11" s="1"/>
  <c r="I3134" i="11" s="1"/>
  <c r="Z3134" i="11" s="1"/>
  <c r="R3134" i="11"/>
  <c r="X3133" i="11"/>
  <c r="Y3133" i="11" s="1"/>
  <c r="I3133" i="11" s="1"/>
  <c r="Z3133" i="11" s="1"/>
  <c r="R3133" i="11"/>
  <c r="X3132" i="11"/>
  <c r="Y3132" i="11" s="1"/>
  <c r="R3132" i="11"/>
  <c r="I3132" i="11"/>
  <c r="Z3132" i="11" s="1"/>
  <c r="Y3131" i="11"/>
  <c r="I3131" i="11" s="1"/>
  <c r="Z3131" i="11" s="1"/>
  <c r="X3131" i="11"/>
  <c r="R3131" i="11"/>
  <c r="X3130" i="11"/>
  <c r="Y3130" i="11" s="1"/>
  <c r="I3130" i="11" s="1"/>
  <c r="Z3130" i="11" s="1"/>
  <c r="R3130" i="11"/>
  <c r="Y3129" i="11"/>
  <c r="I3129" i="11" s="1"/>
  <c r="Z3129" i="11" s="1"/>
  <c r="X3129" i="11"/>
  <c r="R3129" i="11"/>
  <c r="X3128" i="11"/>
  <c r="Y3128" i="11" s="1"/>
  <c r="I3128" i="11" s="1"/>
  <c r="Z3128" i="11" s="1"/>
  <c r="R3128" i="11"/>
  <c r="Y3127" i="11"/>
  <c r="I3127" i="11" s="1"/>
  <c r="Z3127" i="11" s="1"/>
  <c r="X3127" i="11"/>
  <c r="R3127" i="11"/>
  <c r="Z3126" i="11"/>
  <c r="Y3126" i="11"/>
  <c r="I3126" i="11" s="1"/>
  <c r="X3126" i="11"/>
  <c r="R3126" i="11"/>
  <c r="Y3125" i="11"/>
  <c r="I3125" i="11" s="1"/>
  <c r="Z3125" i="11" s="1"/>
  <c r="X3125" i="11"/>
  <c r="R3125" i="11"/>
  <c r="Z3124" i="11"/>
  <c r="X3124" i="11"/>
  <c r="Y3124" i="11" s="1"/>
  <c r="I3124" i="11" s="1"/>
  <c r="R3124" i="11"/>
  <c r="Y3123" i="11"/>
  <c r="X3123" i="11"/>
  <c r="R3123" i="11"/>
  <c r="I3123" i="11"/>
  <c r="Z3123" i="11" s="1"/>
  <c r="X3122" i="11"/>
  <c r="Y3122" i="11" s="1"/>
  <c r="R3122" i="11"/>
  <c r="I3122" i="11"/>
  <c r="Z3122" i="11" s="1"/>
  <c r="X3121" i="11"/>
  <c r="Y3121" i="11" s="1"/>
  <c r="I3121" i="11" s="1"/>
  <c r="Z3121" i="11" s="1"/>
  <c r="R3121" i="11"/>
  <c r="Y3120" i="11"/>
  <c r="I3120" i="11" s="1"/>
  <c r="Z3120" i="11" s="1"/>
  <c r="X3120" i="11"/>
  <c r="R3120" i="11"/>
  <c r="Y3119" i="11"/>
  <c r="I3119" i="11" s="1"/>
  <c r="Z3119" i="11" s="1"/>
  <c r="X3119" i="11"/>
  <c r="R3119" i="11"/>
  <c r="X3118" i="11"/>
  <c r="Y3118" i="11" s="1"/>
  <c r="R3118" i="11"/>
  <c r="I3118" i="11"/>
  <c r="Z3118" i="11" s="1"/>
  <c r="Y3117" i="11"/>
  <c r="I3117" i="11" s="1"/>
  <c r="Z3117" i="11" s="1"/>
  <c r="X3117" i="11"/>
  <c r="R3117" i="11"/>
  <c r="X3116" i="11"/>
  <c r="Y3116" i="11" s="1"/>
  <c r="R3116" i="11"/>
  <c r="I3116" i="11"/>
  <c r="Z3116" i="11" s="1"/>
  <c r="Y3115" i="11"/>
  <c r="I3115" i="11" s="1"/>
  <c r="Z3115" i="11" s="1"/>
  <c r="X3115" i="11"/>
  <c r="R3115" i="11"/>
  <c r="Y3114" i="11"/>
  <c r="I3114" i="11" s="1"/>
  <c r="Z3114" i="11" s="1"/>
  <c r="X3114" i="11"/>
  <c r="R3114" i="11"/>
  <c r="X3113" i="11"/>
  <c r="Y3113" i="11" s="1"/>
  <c r="I3113" i="11" s="1"/>
  <c r="Z3113" i="11" s="1"/>
  <c r="R3113" i="11"/>
  <c r="X3112" i="11"/>
  <c r="Y3112" i="11" s="1"/>
  <c r="I3112" i="11" s="1"/>
  <c r="Z3112" i="11" s="1"/>
  <c r="R3112" i="11"/>
  <c r="Y3111" i="11"/>
  <c r="X3111" i="11"/>
  <c r="R3111" i="11"/>
  <c r="I3111" i="11"/>
  <c r="Z3111" i="11" s="1"/>
  <c r="X3110" i="11"/>
  <c r="Y3110" i="11" s="1"/>
  <c r="I3110" i="11" s="1"/>
  <c r="Z3110" i="11" s="1"/>
  <c r="R3110" i="11"/>
  <c r="X3109" i="11"/>
  <c r="Y3109" i="11" s="1"/>
  <c r="I3109" i="11" s="1"/>
  <c r="Z3109" i="11" s="1"/>
  <c r="R3109" i="11"/>
  <c r="X3108" i="11"/>
  <c r="Y3108" i="11" s="1"/>
  <c r="R3108" i="11"/>
  <c r="I3108" i="11"/>
  <c r="Z3108" i="11" s="1"/>
  <c r="X3107" i="11"/>
  <c r="Y3107" i="11" s="1"/>
  <c r="I3107" i="11" s="1"/>
  <c r="Z3107" i="11" s="1"/>
  <c r="R3107" i="11"/>
  <c r="X3106" i="11"/>
  <c r="Y3106" i="11" s="1"/>
  <c r="I3106" i="11" s="1"/>
  <c r="Z3106" i="11" s="1"/>
  <c r="R3106" i="11"/>
  <c r="Y3105" i="11"/>
  <c r="I3105" i="11" s="1"/>
  <c r="Z3105" i="11" s="1"/>
  <c r="X3105" i="11"/>
  <c r="R3105" i="11"/>
  <c r="X3104" i="11"/>
  <c r="Y3104" i="11" s="1"/>
  <c r="I3104" i="11" s="1"/>
  <c r="Z3104" i="11" s="1"/>
  <c r="R3104" i="11"/>
  <c r="Y3103" i="11"/>
  <c r="I3103" i="11" s="1"/>
  <c r="Z3103" i="11" s="1"/>
  <c r="X3103" i="11"/>
  <c r="R3103" i="11"/>
  <c r="Y3102" i="11"/>
  <c r="I3102" i="11" s="1"/>
  <c r="Z3102" i="11" s="1"/>
  <c r="X3102" i="11"/>
  <c r="R3102" i="11"/>
  <c r="X3101" i="11"/>
  <c r="Y3101" i="11" s="1"/>
  <c r="I3101" i="11" s="1"/>
  <c r="Z3101" i="11" s="1"/>
  <c r="R3101" i="11"/>
  <c r="X3100" i="11"/>
  <c r="Y3100" i="11" s="1"/>
  <c r="I3100" i="11" s="1"/>
  <c r="Z3100" i="11" s="1"/>
  <c r="R3100" i="11"/>
  <c r="Y3099" i="11"/>
  <c r="X3099" i="11"/>
  <c r="R3099" i="11"/>
  <c r="I3099" i="11"/>
  <c r="Z3099" i="11" s="1"/>
  <c r="X3098" i="11"/>
  <c r="Y3098" i="11" s="1"/>
  <c r="I3098" i="11" s="1"/>
  <c r="Z3098" i="11" s="1"/>
  <c r="R3098" i="11"/>
  <c r="X3097" i="11"/>
  <c r="Y3097" i="11" s="1"/>
  <c r="I3097" i="11" s="1"/>
  <c r="Z3097" i="11" s="1"/>
  <c r="R3097" i="11"/>
  <c r="X3096" i="11"/>
  <c r="Y3096" i="11" s="1"/>
  <c r="I3096" i="11" s="1"/>
  <c r="Z3096" i="11" s="1"/>
  <c r="R3096" i="11"/>
  <c r="X3095" i="11"/>
  <c r="Y3095" i="11" s="1"/>
  <c r="I3095" i="11" s="1"/>
  <c r="Z3095" i="11" s="1"/>
  <c r="R3095" i="11"/>
  <c r="X3094" i="11"/>
  <c r="Y3094" i="11" s="1"/>
  <c r="R3094" i="11"/>
  <c r="I3094" i="11"/>
  <c r="Z3094" i="11" s="1"/>
  <c r="Y3093" i="11"/>
  <c r="I3093" i="11" s="1"/>
  <c r="Z3093" i="11" s="1"/>
  <c r="X3093" i="11"/>
  <c r="R3093" i="11"/>
  <c r="X3092" i="11"/>
  <c r="Y3092" i="11" s="1"/>
  <c r="R3092" i="11"/>
  <c r="I3092" i="11"/>
  <c r="Z3092" i="11" s="1"/>
  <c r="X3091" i="11"/>
  <c r="Y3091" i="11" s="1"/>
  <c r="I3091" i="11" s="1"/>
  <c r="Z3091" i="11" s="1"/>
  <c r="R3091" i="11"/>
  <c r="Y3090" i="11"/>
  <c r="I3090" i="11" s="1"/>
  <c r="Z3090" i="11" s="1"/>
  <c r="X3090" i="11"/>
  <c r="R3090" i="11"/>
  <c r="X3089" i="11"/>
  <c r="Y3089" i="11" s="1"/>
  <c r="R3089" i="11"/>
  <c r="I3089" i="11"/>
  <c r="Z3089" i="11" s="1"/>
  <c r="X3088" i="11"/>
  <c r="Y3088" i="11" s="1"/>
  <c r="I3088" i="11" s="1"/>
  <c r="Z3088" i="11" s="1"/>
  <c r="R3088" i="11"/>
  <c r="Y3087" i="11"/>
  <c r="X3087" i="11"/>
  <c r="R3087" i="11"/>
  <c r="I3087" i="11"/>
  <c r="Z3087" i="11" s="1"/>
  <c r="X3086" i="11"/>
  <c r="Y3086" i="11" s="1"/>
  <c r="I3086" i="11" s="1"/>
  <c r="Z3086" i="11" s="1"/>
  <c r="R3086" i="11"/>
  <c r="X3085" i="11"/>
  <c r="Y3085" i="11" s="1"/>
  <c r="I3085" i="11" s="1"/>
  <c r="Z3085" i="11" s="1"/>
  <c r="R3085" i="11"/>
  <c r="X3084" i="11"/>
  <c r="Y3084" i="11" s="1"/>
  <c r="I3084" i="11" s="1"/>
  <c r="Z3084" i="11" s="1"/>
  <c r="R3084" i="11"/>
  <c r="X3083" i="11"/>
  <c r="Y3083" i="11" s="1"/>
  <c r="R3083" i="11"/>
  <c r="I3083" i="11"/>
  <c r="Z3083" i="11" s="1"/>
  <c r="X3082" i="11"/>
  <c r="Y3082" i="11" s="1"/>
  <c r="R3082" i="11"/>
  <c r="I3082" i="11"/>
  <c r="Z3082" i="11" s="1"/>
  <c r="Y3081" i="11"/>
  <c r="I3081" i="11" s="1"/>
  <c r="Z3081" i="11" s="1"/>
  <c r="X3081" i="11"/>
  <c r="R3081" i="11"/>
  <c r="Y3080" i="11"/>
  <c r="I3080" i="11" s="1"/>
  <c r="Z3080" i="11" s="1"/>
  <c r="X3080" i="11"/>
  <c r="R3080" i="11"/>
  <c r="X3079" i="11"/>
  <c r="Y3079" i="11" s="1"/>
  <c r="I3079" i="11" s="1"/>
  <c r="Z3079" i="11" s="1"/>
  <c r="R3079" i="11"/>
  <c r="Y3078" i="11"/>
  <c r="X3078" i="11"/>
  <c r="R3078" i="11"/>
  <c r="I3078" i="11"/>
  <c r="Z3078" i="11" s="1"/>
  <c r="X3077" i="11"/>
  <c r="Y3077" i="11" s="1"/>
  <c r="I3077" i="11" s="1"/>
  <c r="Z3077" i="11" s="1"/>
  <c r="R3077" i="11"/>
  <c r="X3076" i="11"/>
  <c r="Y3076" i="11" s="1"/>
  <c r="I3076" i="11" s="1"/>
  <c r="Z3076" i="11" s="1"/>
  <c r="R3076" i="11"/>
  <c r="Y3075" i="11"/>
  <c r="X3075" i="11"/>
  <c r="R3075" i="11"/>
  <c r="I3075" i="11"/>
  <c r="Z3075" i="11" s="1"/>
  <c r="Y3074" i="11"/>
  <c r="I3074" i="11" s="1"/>
  <c r="Z3074" i="11" s="1"/>
  <c r="X3074" i="11"/>
  <c r="R3074" i="11"/>
  <c r="Z3073" i="11"/>
  <c r="X3073" i="11"/>
  <c r="Y3073" i="11" s="1"/>
  <c r="I3073" i="11" s="1"/>
  <c r="R3073" i="11"/>
  <c r="Y3072" i="11"/>
  <c r="I3072" i="11" s="1"/>
  <c r="Z3072" i="11" s="1"/>
  <c r="X3072" i="11"/>
  <c r="R3072" i="11"/>
  <c r="Y3071" i="11"/>
  <c r="I3071" i="11" s="1"/>
  <c r="Z3071" i="11" s="1"/>
  <c r="X3071" i="11"/>
  <c r="R3071" i="11"/>
  <c r="X3070" i="11"/>
  <c r="Y3070" i="11" s="1"/>
  <c r="I3070" i="11" s="1"/>
  <c r="Z3070" i="11" s="1"/>
  <c r="R3070" i="11"/>
  <c r="Y3069" i="11"/>
  <c r="X3069" i="11"/>
  <c r="R3069" i="11"/>
  <c r="I3069" i="11"/>
  <c r="Z3069" i="11" s="1"/>
  <c r="X3068" i="11"/>
  <c r="Y3068" i="11" s="1"/>
  <c r="I3068" i="11" s="1"/>
  <c r="Z3068" i="11" s="1"/>
  <c r="R3068" i="11"/>
  <c r="X3067" i="11"/>
  <c r="Y3067" i="11" s="1"/>
  <c r="I3067" i="11" s="1"/>
  <c r="Z3067" i="11" s="1"/>
  <c r="R3067" i="11"/>
  <c r="X3066" i="11"/>
  <c r="Y3066" i="11" s="1"/>
  <c r="I3066" i="11" s="1"/>
  <c r="Z3066" i="11" s="1"/>
  <c r="R3066" i="11"/>
  <c r="X3065" i="11"/>
  <c r="Y3065" i="11" s="1"/>
  <c r="I3065" i="11" s="1"/>
  <c r="Z3065" i="11" s="1"/>
  <c r="R3065" i="11"/>
  <c r="X3064" i="11"/>
  <c r="Y3064" i="11" s="1"/>
  <c r="I3064" i="11" s="1"/>
  <c r="Z3064" i="11" s="1"/>
  <c r="R3064" i="11"/>
  <c r="Y3063" i="11"/>
  <c r="I3063" i="11" s="1"/>
  <c r="Z3063" i="11" s="1"/>
  <c r="X3063" i="11"/>
  <c r="R3063" i="11"/>
  <c r="X3062" i="11"/>
  <c r="Y3062" i="11" s="1"/>
  <c r="I3062" i="11" s="1"/>
  <c r="Z3062" i="11" s="1"/>
  <c r="R3062" i="11"/>
  <c r="Y3061" i="11"/>
  <c r="I3061" i="11" s="1"/>
  <c r="Z3061" i="11" s="1"/>
  <c r="X3061" i="11"/>
  <c r="R3061" i="11"/>
  <c r="X3060" i="11"/>
  <c r="Y3060" i="11" s="1"/>
  <c r="I3060" i="11" s="1"/>
  <c r="Z3060" i="11" s="1"/>
  <c r="R3060" i="11"/>
  <c r="Y3059" i="11"/>
  <c r="I3059" i="11" s="1"/>
  <c r="Z3059" i="11" s="1"/>
  <c r="X3059" i="11"/>
  <c r="R3059" i="11"/>
  <c r="X3058" i="11"/>
  <c r="Y3058" i="11" s="1"/>
  <c r="I3058" i="11" s="1"/>
  <c r="Z3058" i="11" s="1"/>
  <c r="R3058" i="11"/>
  <c r="Y3057" i="11"/>
  <c r="I3057" i="11" s="1"/>
  <c r="Z3057" i="11" s="1"/>
  <c r="X3057" i="11"/>
  <c r="R3057" i="11"/>
  <c r="Y3056" i="11"/>
  <c r="I3056" i="11" s="1"/>
  <c r="Z3056" i="11" s="1"/>
  <c r="X3056" i="11"/>
  <c r="R3056" i="11"/>
  <c r="X3055" i="11"/>
  <c r="Y3055" i="11" s="1"/>
  <c r="I3055" i="11" s="1"/>
  <c r="Z3055" i="11" s="1"/>
  <c r="R3055" i="11"/>
  <c r="X3054" i="11"/>
  <c r="Y3054" i="11" s="1"/>
  <c r="I3054" i="11" s="1"/>
  <c r="Z3054" i="11" s="1"/>
  <c r="R3054" i="11"/>
  <c r="X3053" i="11"/>
  <c r="Y3053" i="11" s="1"/>
  <c r="R3053" i="11"/>
  <c r="I3053" i="11"/>
  <c r="Z3053" i="11" s="1"/>
  <c r="X3052" i="11"/>
  <c r="Y3052" i="11" s="1"/>
  <c r="R3052" i="11"/>
  <c r="I3052" i="11"/>
  <c r="Z3052" i="11" s="1"/>
  <c r="Y3051" i="11"/>
  <c r="I3051" i="11" s="1"/>
  <c r="Z3051" i="11" s="1"/>
  <c r="X3051" i="11"/>
  <c r="R3051" i="11"/>
  <c r="X3050" i="11"/>
  <c r="Y3050" i="11" s="1"/>
  <c r="I3050" i="11" s="1"/>
  <c r="Z3050" i="11" s="1"/>
  <c r="R3050" i="11"/>
  <c r="Y3049" i="11"/>
  <c r="I3049" i="11" s="1"/>
  <c r="Z3049" i="11" s="1"/>
  <c r="X3049" i="11"/>
  <c r="R3049" i="11"/>
  <c r="Y3048" i="11"/>
  <c r="I3048" i="11" s="1"/>
  <c r="Z3048" i="11" s="1"/>
  <c r="X3048" i="11"/>
  <c r="R3048" i="11"/>
  <c r="Y3047" i="11"/>
  <c r="I3047" i="11" s="1"/>
  <c r="Z3047" i="11" s="1"/>
  <c r="X3047" i="11"/>
  <c r="R3047" i="11"/>
  <c r="X3046" i="11"/>
  <c r="Y3046" i="11" s="1"/>
  <c r="I3046" i="11" s="1"/>
  <c r="Z3046" i="11" s="1"/>
  <c r="R3046" i="11"/>
  <c r="Y3045" i="11"/>
  <c r="X3045" i="11"/>
  <c r="R3045" i="11"/>
  <c r="I3045" i="11"/>
  <c r="Z3045" i="11" s="1"/>
  <c r="X3044" i="11"/>
  <c r="Y3044" i="11" s="1"/>
  <c r="I3044" i="11" s="1"/>
  <c r="Z3044" i="11" s="1"/>
  <c r="R3044" i="11"/>
  <c r="X3043" i="11"/>
  <c r="Y3043" i="11" s="1"/>
  <c r="I3043" i="11" s="1"/>
  <c r="Z3043" i="11" s="1"/>
  <c r="R3043" i="11"/>
  <c r="Y3042" i="11"/>
  <c r="I3042" i="11" s="1"/>
  <c r="Z3042" i="11" s="1"/>
  <c r="X3042" i="11"/>
  <c r="R3042" i="11"/>
  <c r="X3041" i="11"/>
  <c r="Y3041" i="11" s="1"/>
  <c r="I3041" i="11" s="1"/>
  <c r="Z3041" i="11" s="1"/>
  <c r="R3041" i="11"/>
  <c r="Y3040" i="11"/>
  <c r="I3040" i="11" s="1"/>
  <c r="Z3040" i="11" s="1"/>
  <c r="X3040" i="11"/>
  <c r="R3040" i="11"/>
  <c r="X3039" i="11"/>
  <c r="Y3039" i="11" s="1"/>
  <c r="I3039" i="11" s="1"/>
  <c r="Z3039" i="11" s="1"/>
  <c r="R3039" i="11"/>
  <c r="Y3038" i="11"/>
  <c r="I3038" i="11" s="1"/>
  <c r="Z3038" i="11" s="1"/>
  <c r="X3038" i="11"/>
  <c r="R3038" i="11"/>
  <c r="X3037" i="11"/>
  <c r="Y3037" i="11" s="1"/>
  <c r="I3037" i="11" s="1"/>
  <c r="Z3037" i="11" s="1"/>
  <c r="R3037" i="11"/>
  <c r="Y3036" i="11"/>
  <c r="I3036" i="11" s="1"/>
  <c r="Z3036" i="11" s="1"/>
  <c r="X3036" i="11"/>
  <c r="R3036" i="11"/>
  <c r="X3035" i="11"/>
  <c r="Y3035" i="11" s="1"/>
  <c r="I3035" i="11" s="1"/>
  <c r="Z3035" i="11" s="1"/>
  <c r="R3035" i="11"/>
  <c r="Y3034" i="11"/>
  <c r="I3034" i="11" s="1"/>
  <c r="Z3034" i="11" s="1"/>
  <c r="X3034" i="11"/>
  <c r="R3034" i="11"/>
  <c r="X3033" i="11"/>
  <c r="Y3033" i="11" s="1"/>
  <c r="I3033" i="11" s="1"/>
  <c r="Z3033" i="11" s="1"/>
  <c r="R3033" i="11"/>
  <c r="X3032" i="11"/>
  <c r="Y3032" i="11" s="1"/>
  <c r="I3032" i="11" s="1"/>
  <c r="Z3032" i="11" s="1"/>
  <c r="R3032" i="11"/>
  <c r="X3031" i="11"/>
  <c r="Y3031" i="11" s="1"/>
  <c r="I3031" i="11" s="1"/>
  <c r="Z3031" i="11" s="1"/>
  <c r="R3031" i="11"/>
  <c r="Y3030" i="11"/>
  <c r="I3030" i="11" s="1"/>
  <c r="Z3030" i="11" s="1"/>
  <c r="X3030" i="11"/>
  <c r="R3030" i="11"/>
  <c r="X3029" i="11"/>
  <c r="Y3029" i="11" s="1"/>
  <c r="I3029" i="11" s="1"/>
  <c r="Z3029" i="11" s="1"/>
  <c r="R3029" i="11"/>
  <c r="Y3028" i="11"/>
  <c r="I3028" i="11" s="1"/>
  <c r="Z3028" i="11" s="1"/>
  <c r="X3028" i="11"/>
  <c r="R3028" i="11"/>
  <c r="X3027" i="11"/>
  <c r="Y3027" i="11" s="1"/>
  <c r="I3027" i="11" s="1"/>
  <c r="Z3027" i="11" s="1"/>
  <c r="R3027" i="11"/>
  <c r="Y3026" i="11"/>
  <c r="I3026" i="11" s="1"/>
  <c r="Z3026" i="11" s="1"/>
  <c r="X3026" i="11"/>
  <c r="R3026" i="11"/>
  <c r="Z3025" i="11"/>
  <c r="X3025" i="11"/>
  <c r="Y3025" i="11" s="1"/>
  <c r="I3025" i="11" s="1"/>
  <c r="R3025" i="11"/>
  <c r="Y3024" i="11"/>
  <c r="I3024" i="11" s="1"/>
  <c r="Z3024" i="11" s="1"/>
  <c r="X3024" i="11"/>
  <c r="R3024" i="11"/>
  <c r="X3023" i="11"/>
  <c r="Y3023" i="11" s="1"/>
  <c r="I3023" i="11" s="1"/>
  <c r="Z3023" i="11" s="1"/>
  <c r="R3023" i="11"/>
  <c r="Y3022" i="11"/>
  <c r="I3022" i="11" s="1"/>
  <c r="Z3022" i="11" s="1"/>
  <c r="X3022" i="11"/>
  <c r="R3022" i="11"/>
  <c r="X3021" i="11"/>
  <c r="Y3021" i="11" s="1"/>
  <c r="I3021" i="11" s="1"/>
  <c r="Z3021" i="11" s="1"/>
  <c r="R3021" i="11"/>
  <c r="X3020" i="11"/>
  <c r="Y3020" i="11" s="1"/>
  <c r="I3020" i="11" s="1"/>
  <c r="Z3020" i="11" s="1"/>
  <c r="R3020" i="11"/>
  <c r="X3019" i="11"/>
  <c r="Y3019" i="11" s="1"/>
  <c r="I3019" i="11" s="1"/>
  <c r="Z3019" i="11" s="1"/>
  <c r="R3019" i="11"/>
  <c r="Y3018" i="11"/>
  <c r="I3018" i="11" s="1"/>
  <c r="Z3018" i="11" s="1"/>
  <c r="X3018" i="11"/>
  <c r="R3018" i="11"/>
  <c r="X3017" i="11"/>
  <c r="Y3017" i="11" s="1"/>
  <c r="I3017" i="11" s="1"/>
  <c r="Z3017" i="11" s="1"/>
  <c r="R3017" i="11"/>
  <c r="Y3016" i="11"/>
  <c r="I3016" i="11" s="1"/>
  <c r="Z3016" i="11" s="1"/>
  <c r="X3016" i="11"/>
  <c r="R3016" i="11"/>
  <c r="X3015" i="11"/>
  <c r="Y3015" i="11" s="1"/>
  <c r="I3015" i="11" s="1"/>
  <c r="Z3015" i="11" s="1"/>
  <c r="R3015" i="11"/>
  <c r="Y3014" i="11"/>
  <c r="I3014" i="11" s="1"/>
  <c r="Z3014" i="11" s="1"/>
  <c r="X3014" i="11"/>
  <c r="R3014" i="11"/>
  <c r="Z3013" i="11"/>
  <c r="X3013" i="11"/>
  <c r="Y3013" i="11" s="1"/>
  <c r="I3013" i="11" s="1"/>
  <c r="R3013" i="11"/>
  <c r="Y3012" i="11"/>
  <c r="I3012" i="11" s="1"/>
  <c r="Z3012" i="11" s="1"/>
  <c r="X3012" i="11"/>
  <c r="R3012" i="11"/>
  <c r="X3011" i="11"/>
  <c r="Y3011" i="11" s="1"/>
  <c r="I3011" i="11" s="1"/>
  <c r="Z3011" i="11" s="1"/>
  <c r="R3011" i="11"/>
  <c r="Y3010" i="11"/>
  <c r="I3010" i="11" s="1"/>
  <c r="Z3010" i="11" s="1"/>
  <c r="X3010" i="11"/>
  <c r="R3010" i="11"/>
  <c r="X3009" i="11"/>
  <c r="Y3009" i="11" s="1"/>
  <c r="I3009" i="11" s="1"/>
  <c r="Z3009" i="11" s="1"/>
  <c r="R3009" i="11"/>
  <c r="X3008" i="11"/>
  <c r="Y3008" i="11" s="1"/>
  <c r="I3008" i="11" s="1"/>
  <c r="Z3008" i="11" s="1"/>
  <c r="R3008" i="11"/>
  <c r="X3007" i="11"/>
  <c r="Y3007" i="11" s="1"/>
  <c r="I3007" i="11" s="1"/>
  <c r="Z3007" i="11" s="1"/>
  <c r="R3007" i="11"/>
  <c r="Y3006" i="11"/>
  <c r="I3006" i="11" s="1"/>
  <c r="Z3006" i="11" s="1"/>
  <c r="X3006" i="11"/>
  <c r="R3006" i="11"/>
  <c r="X3005" i="11"/>
  <c r="Y3005" i="11" s="1"/>
  <c r="I3005" i="11" s="1"/>
  <c r="Z3005" i="11" s="1"/>
  <c r="R3005" i="11"/>
  <c r="Y3004" i="11"/>
  <c r="I3004" i="11" s="1"/>
  <c r="Z3004" i="11" s="1"/>
  <c r="X3004" i="11"/>
  <c r="R3004" i="11"/>
  <c r="X3003" i="11"/>
  <c r="Y3003" i="11" s="1"/>
  <c r="I3003" i="11" s="1"/>
  <c r="Z3003" i="11" s="1"/>
  <c r="R3003" i="11"/>
  <c r="Y3002" i="11"/>
  <c r="I3002" i="11" s="1"/>
  <c r="Z3002" i="11" s="1"/>
  <c r="X3002" i="11"/>
  <c r="R3002" i="11"/>
  <c r="Z3001" i="11"/>
  <c r="X3001" i="11"/>
  <c r="Y3001" i="11" s="1"/>
  <c r="I3001" i="11" s="1"/>
  <c r="R3001" i="11"/>
  <c r="Y3000" i="11"/>
  <c r="I3000" i="11" s="1"/>
  <c r="Z3000" i="11" s="1"/>
  <c r="X3000" i="11"/>
  <c r="R3000" i="11"/>
  <c r="X2999" i="11"/>
  <c r="Y2999" i="11" s="1"/>
  <c r="I2999" i="11" s="1"/>
  <c r="Z2999" i="11" s="1"/>
  <c r="R2999" i="11"/>
  <c r="Y2998" i="11"/>
  <c r="I2998" i="11" s="1"/>
  <c r="Z2998" i="11" s="1"/>
  <c r="X2998" i="11"/>
  <c r="R2998" i="11"/>
  <c r="X2997" i="11"/>
  <c r="Y2997" i="11" s="1"/>
  <c r="R2997" i="11"/>
  <c r="I2997" i="11"/>
  <c r="Z2997" i="11" s="1"/>
  <c r="X2996" i="11"/>
  <c r="Y2996" i="11" s="1"/>
  <c r="I2996" i="11" s="1"/>
  <c r="Z2996" i="11" s="1"/>
  <c r="R2996" i="11"/>
  <c r="X2995" i="11"/>
  <c r="Y2995" i="11" s="1"/>
  <c r="I2995" i="11" s="1"/>
  <c r="Z2995" i="11" s="1"/>
  <c r="R2995" i="11"/>
  <c r="Y2994" i="11"/>
  <c r="I2994" i="11" s="1"/>
  <c r="Z2994" i="11" s="1"/>
  <c r="X2994" i="11"/>
  <c r="R2994" i="11"/>
  <c r="X2993" i="11"/>
  <c r="Y2993" i="11" s="1"/>
  <c r="I2993" i="11" s="1"/>
  <c r="Z2993" i="11" s="1"/>
  <c r="R2993" i="11"/>
  <c r="Y2992" i="11"/>
  <c r="I2992" i="11" s="1"/>
  <c r="Z2992" i="11" s="1"/>
  <c r="X2992" i="11"/>
  <c r="R2992" i="11"/>
  <c r="X2991" i="11"/>
  <c r="Y2991" i="11" s="1"/>
  <c r="I2991" i="11" s="1"/>
  <c r="Z2991" i="11" s="1"/>
  <c r="R2991" i="11"/>
  <c r="Y2990" i="11"/>
  <c r="I2990" i="11" s="1"/>
  <c r="Z2990" i="11" s="1"/>
  <c r="X2990" i="11"/>
  <c r="R2990" i="11"/>
  <c r="Z2989" i="11"/>
  <c r="X2989" i="11"/>
  <c r="Y2989" i="11" s="1"/>
  <c r="I2989" i="11" s="1"/>
  <c r="R2989" i="11"/>
  <c r="Y2988" i="11"/>
  <c r="I2988" i="11" s="1"/>
  <c r="Z2988" i="11" s="1"/>
  <c r="X2988" i="11"/>
  <c r="R2988" i="11"/>
  <c r="X2987" i="11"/>
  <c r="Y2987" i="11" s="1"/>
  <c r="I2987" i="11" s="1"/>
  <c r="Z2987" i="11" s="1"/>
  <c r="R2987" i="11"/>
  <c r="Y2986" i="11"/>
  <c r="I2986" i="11" s="1"/>
  <c r="Z2986" i="11" s="1"/>
  <c r="X2986" i="11"/>
  <c r="R2986" i="11"/>
  <c r="X2985" i="11"/>
  <c r="Y2985" i="11" s="1"/>
  <c r="I2985" i="11" s="1"/>
  <c r="Z2985" i="11" s="1"/>
  <c r="R2985" i="11"/>
  <c r="X2984" i="11"/>
  <c r="Y2984" i="11" s="1"/>
  <c r="I2984" i="11" s="1"/>
  <c r="Z2984" i="11" s="1"/>
  <c r="R2984" i="11"/>
  <c r="X2983" i="11"/>
  <c r="Y2983" i="11" s="1"/>
  <c r="I2983" i="11" s="1"/>
  <c r="Z2983" i="11" s="1"/>
  <c r="R2983" i="11"/>
  <c r="Y2982" i="11"/>
  <c r="I2982" i="11" s="1"/>
  <c r="Z2982" i="11" s="1"/>
  <c r="X2982" i="11"/>
  <c r="R2982" i="11"/>
  <c r="X2981" i="11"/>
  <c r="Y2981" i="11" s="1"/>
  <c r="I2981" i="11" s="1"/>
  <c r="Z2981" i="11" s="1"/>
  <c r="R2981" i="11"/>
  <c r="Y2980" i="11"/>
  <c r="I2980" i="11" s="1"/>
  <c r="Z2980" i="11" s="1"/>
  <c r="X2980" i="11"/>
  <c r="R2980" i="11"/>
  <c r="X2979" i="11"/>
  <c r="Y2979" i="11" s="1"/>
  <c r="I2979" i="11" s="1"/>
  <c r="Z2979" i="11" s="1"/>
  <c r="R2979" i="11"/>
  <c r="Y2978" i="11"/>
  <c r="I2978" i="11" s="1"/>
  <c r="Z2978" i="11" s="1"/>
  <c r="X2978" i="11"/>
  <c r="R2978" i="11"/>
  <c r="Z2977" i="11"/>
  <c r="X2977" i="11"/>
  <c r="Y2977" i="11" s="1"/>
  <c r="I2977" i="11" s="1"/>
  <c r="R2977" i="11"/>
  <c r="Y2976" i="11"/>
  <c r="I2976" i="11" s="1"/>
  <c r="Z2976" i="11" s="1"/>
  <c r="X2976" i="11"/>
  <c r="R2976" i="11"/>
  <c r="X2975" i="11"/>
  <c r="Y2975" i="11" s="1"/>
  <c r="I2975" i="11" s="1"/>
  <c r="Z2975" i="11" s="1"/>
  <c r="R2975" i="11"/>
  <c r="Y2974" i="11"/>
  <c r="I2974" i="11" s="1"/>
  <c r="Z2974" i="11" s="1"/>
  <c r="X2974" i="11"/>
  <c r="R2974" i="11"/>
  <c r="X2973" i="11"/>
  <c r="Y2973" i="11" s="1"/>
  <c r="I2973" i="11" s="1"/>
  <c r="Z2973" i="11" s="1"/>
  <c r="R2973" i="11"/>
  <c r="X2972" i="11"/>
  <c r="Y2972" i="11" s="1"/>
  <c r="I2972" i="11" s="1"/>
  <c r="Z2972" i="11" s="1"/>
  <c r="R2972" i="11"/>
  <c r="X2971" i="11"/>
  <c r="Y2971" i="11" s="1"/>
  <c r="I2971" i="11" s="1"/>
  <c r="Z2971" i="11" s="1"/>
  <c r="R2971" i="11"/>
  <c r="Y2970" i="11"/>
  <c r="I2970" i="11" s="1"/>
  <c r="Z2970" i="11" s="1"/>
  <c r="X2970" i="11"/>
  <c r="R2970" i="11"/>
  <c r="X2969" i="11"/>
  <c r="Y2969" i="11" s="1"/>
  <c r="I2969" i="11" s="1"/>
  <c r="Z2969" i="11" s="1"/>
  <c r="R2969" i="11"/>
  <c r="Y2968" i="11"/>
  <c r="I2968" i="11" s="1"/>
  <c r="Z2968" i="11" s="1"/>
  <c r="X2968" i="11"/>
  <c r="R2968" i="11"/>
  <c r="X2967" i="11"/>
  <c r="Y2967" i="11" s="1"/>
  <c r="I2967" i="11" s="1"/>
  <c r="Z2967" i="11" s="1"/>
  <c r="R2967" i="11"/>
  <c r="Y2966" i="11"/>
  <c r="I2966" i="11" s="1"/>
  <c r="Z2966" i="11" s="1"/>
  <c r="X2966" i="11"/>
  <c r="R2966" i="11"/>
  <c r="Z2965" i="11"/>
  <c r="X2965" i="11"/>
  <c r="Y2965" i="11" s="1"/>
  <c r="I2965" i="11" s="1"/>
  <c r="R2965" i="11"/>
  <c r="Y2964" i="11"/>
  <c r="I2964" i="11" s="1"/>
  <c r="Z2964" i="11" s="1"/>
  <c r="X2964" i="11"/>
  <c r="R2964" i="11"/>
  <c r="X2963" i="11"/>
  <c r="Y2963" i="11" s="1"/>
  <c r="I2963" i="11" s="1"/>
  <c r="Z2963" i="11" s="1"/>
  <c r="R2963" i="11"/>
  <c r="Y2962" i="11"/>
  <c r="I2962" i="11" s="1"/>
  <c r="Z2962" i="11" s="1"/>
  <c r="X2962" i="11"/>
  <c r="R2962" i="11"/>
  <c r="X2961" i="11"/>
  <c r="Y2961" i="11" s="1"/>
  <c r="R2961" i="11"/>
  <c r="I2961" i="11"/>
  <c r="Z2961" i="11" s="1"/>
  <c r="X2960" i="11"/>
  <c r="Y2960" i="11" s="1"/>
  <c r="I2960" i="11" s="1"/>
  <c r="Z2960" i="11" s="1"/>
  <c r="R2960" i="11"/>
  <c r="X2959" i="11"/>
  <c r="Y2959" i="11" s="1"/>
  <c r="I2959" i="11" s="1"/>
  <c r="Z2959" i="11" s="1"/>
  <c r="R2959" i="11"/>
  <c r="Y2958" i="11"/>
  <c r="I2958" i="11" s="1"/>
  <c r="Z2958" i="11" s="1"/>
  <c r="X2958" i="11"/>
  <c r="R2958" i="11"/>
  <c r="X2957" i="11"/>
  <c r="Y2957" i="11" s="1"/>
  <c r="I2957" i="11" s="1"/>
  <c r="Z2957" i="11" s="1"/>
  <c r="R2957" i="11"/>
  <c r="Y2956" i="11"/>
  <c r="I2956" i="11" s="1"/>
  <c r="Z2956" i="11" s="1"/>
  <c r="X2956" i="11"/>
  <c r="R2956" i="11"/>
  <c r="X2955" i="11"/>
  <c r="Y2955" i="11" s="1"/>
  <c r="I2955" i="11" s="1"/>
  <c r="Z2955" i="11" s="1"/>
  <c r="R2955" i="11"/>
  <c r="Y2954" i="11"/>
  <c r="I2954" i="11" s="1"/>
  <c r="Z2954" i="11" s="1"/>
  <c r="X2954" i="11"/>
  <c r="R2954" i="11"/>
  <c r="X2953" i="11"/>
  <c r="Y2953" i="11" s="1"/>
  <c r="I2953" i="11" s="1"/>
  <c r="Z2953" i="11" s="1"/>
  <c r="R2953" i="11"/>
  <c r="Y2952" i="11"/>
  <c r="I2952" i="11" s="1"/>
  <c r="Z2952" i="11" s="1"/>
  <c r="X2952" i="11"/>
  <c r="R2952" i="11"/>
  <c r="X2951" i="11"/>
  <c r="Y2951" i="11" s="1"/>
  <c r="I2951" i="11" s="1"/>
  <c r="Z2951" i="11" s="1"/>
  <c r="R2951" i="11"/>
  <c r="Y2950" i="11"/>
  <c r="I2950" i="11" s="1"/>
  <c r="Z2950" i="11" s="1"/>
  <c r="X2950" i="11"/>
  <c r="R2950" i="11"/>
  <c r="X2949" i="11"/>
  <c r="Y2949" i="11" s="1"/>
  <c r="R2949" i="11"/>
  <c r="I2949" i="11"/>
  <c r="Z2949" i="11" s="1"/>
  <c r="X2948" i="11"/>
  <c r="Y2948" i="11" s="1"/>
  <c r="I2948" i="11" s="1"/>
  <c r="Z2948" i="11" s="1"/>
  <c r="R2948" i="11"/>
  <c r="X2947" i="11"/>
  <c r="Y2947" i="11" s="1"/>
  <c r="I2947" i="11" s="1"/>
  <c r="Z2947" i="11" s="1"/>
  <c r="R2947" i="11"/>
  <c r="Y2946" i="11"/>
  <c r="I2946" i="11" s="1"/>
  <c r="Z2946" i="11" s="1"/>
  <c r="X2946" i="11"/>
  <c r="R2946" i="11"/>
  <c r="X2945" i="11"/>
  <c r="Y2945" i="11" s="1"/>
  <c r="I2945" i="11" s="1"/>
  <c r="Z2945" i="11" s="1"/>
  <c r="R2945" i="11"/>
  <c r="Y2944" i="11"/>
  <c r="I2944" i="11" s="1"/>
  <c r="Z2944" i="11" s="1"/>
  <c r="X2944" i="11"/>
  <c r="R2944" i="11"/>
  <c r="X2943" i="11"/>
  <c r="Y2943" i="11" s="1"/>
  <c r="I2943" i="11" s="1"/>
  <c r="Z2943" i="11" s="1"/>
  <c r="R2943" i="11"/>
  <c r="Y2942" i="11"/>
  <c r="I2942" i="11" s="1"/>
  <c r="Z2942" i="11" s="1"/>
  <c r="X2942" i="11"/>
  <c r="R2942" i="11"/>
  <c r="Z2941" i="11"/>
  <c r="X2941" i="11"/>
  <c r="Y2941" i="11" s="1"/>
  <c r="I2941" i="11" s="1"/>
  <c r="R2941" i="11"/>
  <c r="Y2940" i="11"/>
  <c r="I2940" i="11" s="1"/>
  <c r="Z2940" i="11" s="1"/>
  <c r="X2940" i="11"/>
  <c r="R2940" i="11"/>
  <c r="X2939" i="11"/>
  <c r="Y2939" i="11" s="1"/>
  <c r="I2939" i="11" s="1"/>
  <c r="Z2939" i="11" s="1"/>
  <c r="R2939" i="11"/>
  <c r="Y2938" i="11"/>
  <c r="I2938" i="11" s="1"/>
  <c r="Z2938" i="11" s="1"/>
  <c r="X2938" i="11"/>
  <c r="R2938" i="11"/>
  <c r="X2937" i="11"/>
  <c r="Y2937" i="11" s="1"/>
  <c r="I2937" i="11" s="1"/>
  <c r="Z2937" i="11" s="1"/>
  <c r="R2937" i="11"/>
  <c r="X2936" i="11"/>
  <c r="Y2936" i="11" s="1"/>
  <c r="I2936" i="11" s="1"/>
  <c r="Z2936" i="11" s="1"/>
  <c r="R2936" i="11"/>
  <c r="X2935" i="11"/>
  <c r="Y2935" i="11" s="1"/>
  <c r="I2935" i="11" s="1"/>
  <c r="Z2935" i="11" s="1"/>
  <c r="R2935" i="11"/>
  <c r="Y2934" i="11"/>
  <c r="I2934" i="11" s="1"/>
  <c r="Z2934" i="11" s="1"/>
  <c r="X2934" i="11"/>
  <c r="R2934" i="11"/>
  <c r="X2933" i="11"/>
  <c r="Y2933" i="11" s="1"/>
  <c r="I2933" i="11" s="1"/>
  <c r="Z2933" i="11" s="1"/>
  <c r="R2933" i="11"/>
  <c r="Y2932" i="11"/>
  <c r="I2932" i="11" s="1"/>
  <c r="Z2932" i="11" s="1"/>
  <c r="X2932" i="11"/>
  <c r="R2932" i="11"/>
  <c r="X2931" i="11"/>
  <c r="Y2931" i="11" s="1"/>
  <c r="I2931" i="11" s="1"/>
  <c r="Z2931" i="11" s="1"/>
  <c r="R2931" i="11"/>
  <c r="Y2930" i="11"/>
  <c r="I2930" i="11" s="1"/>
  <c r="Z2930" i="11" s="1"/>
  <c r="X2930" i="11"/>
  <c r="R2930" i="11"/>
  <c r="X2929" i="11"/>
  <c r="Y2929" i="11" s="1"/>
  <c r="I2929" i="11" s="1"/>
  <c r="Z2929" i="11" s="1"/>
  <c r="R2929" i="11"/>
  <c r="Y2928" i="11"/>
  <c r="I2928" i="11" s="1"/>
  <c r="Z2928" i="11" s="1"/>
  <c r="X2928" i="11"/>
  <c r="R2928" i="11"/>
  <c r="X2927" i="11"/>
  <c r="Y2927" i="11" s="1"/>
  <c r="I2927" i="11" s="1"/>
  <c r="Z2927" i="11" s="1"/>
  <c r="R2927" i="11"/>
  <c r="Y2926" i="11"/>
  <c r="I2926" i="11" s="1"/>
  <c r="Z2926" i="11" s="1"/>
  <c r="X2926" i="11"/>
  <c r="R2926" i="11"/>
  <c r="X2925" i="11"/>
  <c r="Y2925" i="11" s="1"/>
  <c r="I2925" i="11" s="1"/>
  <c r="Z2925" i="11" s="1"/>
  <c r="R2925" i="11"/>
  <c r="X2924" i="11"/>
  <c r="Y2924" i="11" s="1"/>
  <c r="I2924" i="11" s="1"/>
  <c r="Z2924" i="11" s="1"/>
  <c r="R2924" i="11"/>
  <c r="X2923" i="11"/>
  <c r="Y2923" i="11" s="1"/>
  <c r="I2923" i="11" s="1"/>
  <c r="Z2923" i="11" s="1"/>
  <c r="R2923" i="11"/>
  <c r="Y2922" i="11"/>
  <c r="I2922" i="11" s="1"/>
  <c r="Z2922" i="11" s="1"/>
  <c r="X2922" i="11"/>
  <c r="R2922" i="11"/>
  <c r="X2921" i="11"/>
  <c r="Y2921" i="11" s="1"/>
  <c r="I2921" i="11" s="1"/>
  <c r="Z2921" i="11" s="1"/>
  <c r="R2921" i="11"/>
  <c r="Y2920" i="11"/>
  <c r="I2920" i="11" s="1"/>
  <c r="Z2920" i="11" s="1"/>
  <c r="X2920" i="11"/>
  <c r="R2920" i="11"/>
  <c r="X2919" i="11"/>
  <c r="Y2919" i="11" s="1"/>
  <c r="I2919" i="11" s="1"/>
  <c r="Z2919" i="11" s="1"/>
  <c r="R2919" i="11"/>
  <c r="Y2918" i="11"/>
  <c r="I2918" i="11" s="1"/>
  <c r="Z2918" i="11" s="1"/>
  <c r="X2918" i="11"/>
  <c r="R2918" i="11"/>
  <c r="X2917" i="11"/>
  <c r="Y2917" i="11" s="1"/>
  <c r="I2917" i="11" s="1"/>
  <c r="Z2917" i="11" s="1"/>
  <c r="R2917" i="11"/>
  <c r="Y2916" i="11"/>
  <c r="I2916" i="11" s="1"/>
  <c r="Z2916" i="11" s="1"/>
  <c r="X2916" i="11"/>
  <c r="R2916" i="11"/>
  <c r="X2915" i="11"/>
  <c r="Y2915" i="11" s="1"/>
  <c r="I2915" i="11" s="1"/>
  <c r="Z2915" i="11" s="1"/>
  <c r="R2915" i="11"/>
  <c r="Y2914" i="11"/>
  <c r="I2914" i="11" s="1"/>
  <c r="Z2914" i="11" s="1"/>
  <c r="X2914" i="11"/>
  <c r="R2914" i="11"/>
  <c r="X2913" i="11"/>
  <c r="Y2913" i="11" s="1"/>
  <c r="I2913" i="11" s="1"/>
  <c r="Z2913" i="11" s="1"/>
  <c r="R2913" i="11"/>
  <c r="X2912" i="11"/>
  <c r="Y2912" i="11" s="1"/>
  <c r="I2912" i="11" s="1"/>
  <c r="Z2912" i="11" s="1"/>
  <c r="R2912" i="11"/>
  <c r="X2911" i="11"/>
  <c r="Y2911" i="11" s="1"/>
  <c r="I2911" i="11" s="1"/>
  <c r="Z2911" i="11" s="1"/>
  <c r="R2911" i="11"/>
  <c r="Y2910" i="11"/>
  <c r="I2910" i="11" s="1"/>
  <c r="Z2910" i="11" s="1"/>
  <c r="X2910" i="11"/>
  <c r="R2910" i="11"/>
  <c r="X2909" i="11"/>
  <c r="Y2909" i="11" s="1"/>
  <c r="R2909" i="11"/>
  <c r="I2909" i="11"/>
  <c r="Z2909" i="11" s="1"/>
  <c r="Y2908" i="11"/>
  <c r="I2908" i="11" s="1"/>
  <c r="Z2908" i="11" s="1"/>
  <c r="X2908" i="11"/>
  <c r="R2908" i="11"/>
  <c r="X2907" i="11"/>
  <c r="Y2907" i="11" s="1"/>
  <c r="I2907" i="11" s="1"/>
  <c r="Z2907" i="11" s="1"/>
  <c r="R2907" i="11"/>
  <c r="Y2906" i="11"/>
  <c r="I2906" i="11" s="1"/>
  <c r="Z2906" i="11" s="1"/>
  <c r="X2906" i="11"/>
  <c r="R2906" i="11"/>
  <c r="Z2905" i="11"/>
  <c r="X2905" i="11"/>
  <c r="Y2905" i="11" s="1"/>
  <c r="I2905" i="11" s="1"/>
  <c r="R2905" i="11"/>
  <c r="Y2904" i="11"/>
  <c r="I2904" i="11" s="1"/>
  <c r="Z2904" i="11" s="1"/>
  <c r="X2904" i="11"/>
  <c r="R2904" i="11"/>
  <c r="X2903" i="11"/>
  <c r="Y2903" i="11" s="1"/>
  <c r="I2903" i="11" s="1"/>
  <c r="Z2903" i="11" s="1"/>
  <c r="R2903" i="11"/>
  <c r="Y2902" i="11"/>
  <c r="I2902" i="11" s="1"/>
  <c r="Z2902" i="11" s="1"/>
  <c r="X2902" i="11"/>
  <c r="R2902" i="11"/>
  <c r="X2901" i="11"/>
  <c r="Y2901" i="11" s="1"/>
  <c r="I2901" i="11" s="1"/>
  <c r="Z2901" i="11" s="1"/>
  <c r="R2901" i="11"/>
  <c r="X2900" i="11"/>
  <c r="Y2900" i="11" s="1"/>
  <c r="I2900" i="11" s="1"/>
  <c r="Z2900" i="11" s="1"/>
  <c r="R2900" i="11"/>
  <c r="X2899" i="11"/>
  <c r="Y2899" i="11" s="1"/>
  <c r="I2899" i="11" s="1"/>
  <c r="Z2899" i="11" s="1"/>
  <c r="R2899" i="11"/>
  <c r="Y2898" i="11"/>
  <c r="I2898" i="11" s="1"/>
  <c r="Z2898" i="11" s="1"/>
  <c r="X2898" i="11"/>
  <c r="R2898" i="11"/>
  <c r="X2897" i="11"/>
  <c r="Y2897" i="11" s="1"/>
  <c r="R2897" i="11"/>
  <c r="I2897" i="11"/>
  <c r="Z2897" i="11" s="1"/>
  <c r="Y2896" i="11"/>
  <c r="I2896" i="11" s="1"/>
  <c r="Z2896" i="11" s="1"/>
  <c r="X2896" i="11"/>
  <c r="R2896" i="11"/>
  <c r="X2895" i="11"/>
  <c r="Y2895" i="11" s="1"/>
  <c r="I2895" i="11" s="1"/>
  <c r="Z2895" i="11" s="1"/>
  <c r="R2895" i="11"/>
  <c r="Y2894" i="11"/>
  <c r="I2894" i="11" s="1"/>
  <c r="Z2894" i="11" s="1"/>
  <c r="X2894" i="11"/>
  <c r="R2894" i="11"/>
  <c r="Z2893" i="11"/>
  <c r="X2893" i="11"/>
  <c r="Y2893" i="11" s="1"/>
  <c r="I2893" i="11" s="1"/>
  <c r="R2893" i="11"/>
  <c r="Y2892" i="11"/>
  <c r="I2892" i="11" s="1"/>
  <c r="Z2892" i="11" s="1"/>
  <c r="X2892" i="11"/>
  <c r="R2892" i="11"/>
  <c r="X2891" i="11"/>
  <c r="Y2891" i="11" s="1"/>
  <c r="I2891" i="11" s="1"/>
  <c r="Z2891" i="11" s="1"/>
  <c r="R2891" i="11"/>
  <c r="Y2890" i="11"/>
  <c r="I2890" i="11" s="1"/>
  <c r="Z2890" i="11" s="1"/>
  <c r="X2890" i="11"/>
  <c r="R2890" i="11"/>
  <c r="X2889" i="11"/>
  <c r="Y2889" i="11" s="1"/>
  <c r="I2889" i="11" s="1"/>
  <c r="Z2889" i="11" s="1"/>
  <c r="R2889" i="11"/>
  <c r="X2888" i="11"/>
  <c r="Y2888" i="11" s="1"/>
  <c r="I2888" i="11" s="1"/>
  <c r="Z2888" i="11" s="1"/>
  <c r="R2888" i="11"/>
  <c r="X2887" i="11"/>
  <c r="Y2887" i="11" s="1"/>
  <c r="I2887" i="11" s="1"/>
  <c r="Z2887" i="11" s="1"/>
  <c r="R2887" i="11"/>
  <c r="Y2886" i="11"/>
  <c r="I2886" i="11" s="1"/>
  <c r="Z2886" i="11" s="1"/>
  <c r="X2886" i="11"/>
  <c r="R2886" i="11"/>
  <c r="X2885" i="11"/>
  <c r="Y2885" i="11" s="1"/>
  <c r="I2885" i="11" s="1"/>
  <c r="Z2885" i="11" s="1"/>
  <c r="R2885" i="11"/>
  <c r="Y2884" i="11"/>
  <c r="I2884" i="11" s="1"/>
  <c r="Z2884" i="11" s="1"/>
  <c r="X2884" i="11"/>
  <c r="R2884" i="11"/>
  <c r="X2883" i="11"/>
  <c r="Y2883" i="11" s="1"/>
  <c r="I2883" i="11" s="1"/>
  <c r="Z2883" i="11" s="1"/>
  <c r="R2883" i="11"/>
  <c r="Y2882" i="11"/>
  <c r="I2882" i="11" s="1"/>
  <c r="Z2882" i="11" s="1"/>
  <c r="X2882" i="11"/>
  <c r="R2882" i="11"/>
  <c r="X2881" i="11"/>
  <c r="Y2881" i="11" s="1"/>
  <c r="I2881" i="11" s="1"/>
  <c r="Z2881" i="11" s="1"/>
  <c r="R2881" i="11"/>
  <c r="Y2880" i="11"/>
  <c r="I2880" i="11" s="1"/>
  <c r="Z2880" i="11" s="1"/>
  <c r="X2880" i="11"/>
  <c r="R2880" i="11"/>
  <c r="X2879" i="11"/>
  <c r="Y2879" i="11" s="1"/>
  <c r="I2879" i="11" s="1"/>
  <c r="Z2879" i="11" s="1"/>
  <c r="R2879" i="11"/>
  <c r="Y2878" i="11"/>
  <c r="I2878" i="11" s="1"/>
  <c r="Z2878" i="11" s="1"/>
  <c r="X2878" i="11"/>
  <c r="R2878" i="11"/>
  <c r="X2877" i="11"/>
  <c r="Y2877" i="11" s="1"/>
  <c r="I2877" i="11" s="1"/>
  <c r="Z2877" i="11" s="1"/>
  <c r="R2877" i="11"/>
  <c r="X2876" i="11"/>
  <c r="Y2876" i="11" s="1"/>
  <c r="I2876" i="11" s="1"/>
  <c r="Z2876" i="11" s="1"/>
  <c r="R2876" i="11"/>
  <c r="X2875" i="11"/>
  <c r="Y2875" i="11" s="1"/>
  <c r="I2875" i="11" s="1"/>
  <c r="Z2875" i="11" s="1"/>
  <c r="R2875" i="11"/>
  <c r="Y2874" i="11"/>
  <c r="I2874" i="11" s="1"/>
  <c r="Z2874" i="11" s="1"/>
  <c r="X2874" i="11"/>
  <c r="R2874" i="11"/>
  <c r="X2873" i="11"/>
  <c r="Y2873" i="11" s="1"/>
  <c r="I2873" i="11" s="1"/>
  <c r="Z2873" i="11" s="1"/>
  <c r="R2873" i="11"/>
  <c r="Y2872" i="11"/>
  <c r="I2872" i="11" s="1"/>
  <c r="Z2872" i="11" s="1"/>
  <c r="X2872" i="11"/>
  <c r="R2872" i="11"/>
  <c r="X2871" i="11"/>
  <c r="Y2871" i="11" s="1"/>
  <c r="I2871" i="11" s="1"/>
  <c r="Z2871" i="11" s="1"/>
  <c r="R2871" i="11"/>
  <c r="Y2870" i="11"/>
  <c r="I2870" i="11" s="1"/>
  <c r="Z2870" i="11" s="1"/>
  <c r="X2870" i="11"/>
  <c r="R2870" i="11"/>
  <c r="Z2869" i="11"/>
  <c r="X2869" i="11"/>
  <c r="Y2869" i="11" s="1"/>
  <c r="I2869" i="11" s="1"/>
  <c r="R2869" i="11"/>
  <c r="Y2868" i="11"/>
  <c r="I2868" i="11" s="1"/>
  <c r="Z2868" i="11" s="1"/>
  <c r="X2868" i="11"/>
  <c r="R2868" i="11"/>
  <c r="X2867" i="11"/>
  <c r="Y2867" i="11" s="1"/>
  <c r="I2867" i="11" s="1"/>
  <c r="Z2867" i="11" s="1"/>
  <c r="R2867" i="11"/>
  <c r="Y2866" i="11"/>
  <c r="I2866" i="11" s="1"/>
  <c r="Z2866" i="11" s="1"/>
  <c r="X2866" i="11"/>
  <c r="R2866" i="11"/>
  <c r="X2865" i="11"/>
  <c r="Y2865" i="11" s="1"/>
  <c r="I2865" i="11" s="1"/>
  <c r="Z2865" i="11" s="1"/>
  <c r="R2865" i="11"/>
  <c r="X2864" i="11"/>
  <c r="Y2864" i="11" s="1"/>
  <c r="I2864" i="11" s="1"/>
  <c r="Z2864" i="11" s="1"/>
  <c r="R2864" i="11"/>
  <c r="X2863" i="11"/>
  <c r="Y2863" i="11" s="1"/>
  <c r="I2863" i="11" s="1"/>
  <c r="Z2863" i="11" s="1"/>
  <c r="R2863" i="11"/>
  <c r="Y2862" i="11"/>
  <c r="I2862" i="11" s="1"/>
  <c r="Z2862" i="11" s="1"/>
  <c r="X2862" i="11"/>
  <c r="R2862" i="11"/>
  <c r="X2861" i="11"/>
  <c r="Y2861" i="11" s="1"/>
  <c r="R2861" i="11"/>
  <c r="I2861" i="11"/>
  <c r="Z2861" i="11" s="1"/>
  <c r="Y2860" i="11"/>
  <c r="I2860" i="11" s="1"/>
  <c r="Z2860" i="11" s="1"/>
  <c r="X2860" i="11"/>
  <c r="R2860" i="11"/>
  <c r="X2859" i="11"/>
  <c r="Y2859" i="11" s="1"/>
  <c r="I2859" i="11" s="1"/>
  <c r="Z2859" i="11" s="1"/>
  <c r="R2859" i="11"/>
  <c r="Y2858" i="11"/>
  <c r="I2858" i="11" s="1"/>
  <c r="Z2858" i="11" s="1"/>
  <c r="X2858" i="11"/>
  <c r="R2858" i="11"/>
  <c r="Z2857" i="11"/>
  <c r="X2857" i="11"/>
  <c r="Y2857" i="11" s="1"/>
  <c r="I2857" i="11" s="1"/>
  <c r="R2857" i="11"/>
  <c r="Y2856" i="11"/>
  <c r="I2856" i="11" s="1"/>
  <c r="Z2856" i="11" s="1"/>
  <c r="X2856" i="11"/>
  <c r="R2856" i="11"/>
  <c r="X2855" i="11"/>
  <c r="Y2855" i="11" s="1"/>
  <c r="I2855" i="11" s="1"/>
  <c r="Z2855" i="11" s="1"/>
  <c r="R2855" i="11"/>
  <c r="Y2854" i="11"/>
  <c r="I2854" i="11" s="1"/>
  <c r="Z2854" i="11" s="1"/>
  <c r="X2854" i="11"/>
  <c r="R2854" i="11"/>
  <c r="X2853" i="11"/>
  <c r="Y2853" i="11" s="1"/>
  <c r="I2853" i="11" s="1"/>
  <c r="Z2853" i="11" s="1"/>
  <c r="R2853" i="11"/>
  <c r="X2852" i="11"/>
  <c r="Y2852" i="11" s="1"/>
  <c r="I2852" i="11" s="1"/>
  <c r="Z2852" i="11" s="1"/>
  <c r="R2852" i="11"/>
  <c r="X2851" i="11"/>
  <c r="Y2851" i="11" s="1"/>
  <c r="I2851" i="11" s="1"/>
  <c r="Z2851" i="11" s="1"/>
  <c r="R2851" i="11"/>
  <c r="Y2850" i="11"/>
  <c r="I2850" i="11" s="1"/>
  <c r="Z2850" i="11" s="1"/>
  <c r="X2850" i="11"/>
  <c r="R2850" i="11"/>
  <c r="X2849" i="11"/>
  <c r="Y2849" i="11" s="1"/>
  <c r="R2849" i="11"/>
  <c r="I2849" i="11"/>
  <c r="Z2849" i="11" s="1"/>
  <c r="Y2848" i="11"/>
  <c r="I2848" i="11" s="1"/>
  <c r="Z2848" i="11" s="1"/>
  <c r="X2848" i="11"/>
  <c r="R2848" i="11"/>
  <c r="X2847" i="11"/>
  <c r="Y2847" i="11" s="1"/>
  <c r="I2847" i="11" s="1"/>
  <c r="Z2847" i="11" s="1"/>
  <c r="R2847" i="11"/>
  <c r="Y2846" i="11"/>
  <c r="I2846" i="11" s="1"/>
  <c r="Z2846" i="11" s="1"/>
  <c r="X2846" i="11"/>
  <c r="R2846" i="11"/>
  <c r="Z2845" i="11"/>
  <c r="X2845" i="11"/>
  <c r="Y2845" i="11" s="1"/>
  <c r="I2845" i="11" s="1"/>
  <c r="R2845" i="11"/>
  <c r="Y2844" i="11"/>
  <c r="I2844" i="11" s="1"/>
  <c r="Z2844" i="11" s="1"/>
  <c r="X2844" i="11"/>
  <c r="R2844" i="11"/>
  <c r="X2843" i="11"/>
  <c r="Y2843" i="11" s="1"/>
  <c r="I2843" i="11" s="1"/>
  <c r="Z2843" i="11" s="1"/>
  <c r="R2843" i="11"/>
  <c r="Y2842" i="11"/>
  <c r="I2842" i="11" s="1"/>
  <c r="Z2842" i="11" s="1"/>
  <c r="X2842" i="11"/>
  <c r="R2842" i="11"/>
  <c r="X2841" i="11"/>
  <c r="Y2841" i="11" s="1"/>
  <c r="I2841" i="11" s="1"/>
  <c r="Z2841" i="11" s="1"/>
  <c r="R2841" i="11"/>
  <c r="X2840" i="11"/>
  <c r="Y2840" i="11" s="1"/>
  <c r="I2840" i="11" s="1"/>
  <c r="Z2840" i="11" s="1"/>
  <c r="R2840" i="11"/>
  <c r="X2839" i="11"/>
  <c r="Y2839" i="11" s="1"/>
  <c r="I2839" i="11" s="1"/>
  <c r="Z2839" i="11" s="1"/>
  <c r="R2839" i="11"/>
  <c r="Y2838" i="11"/>
  <c r="I2838" i="11" s="1"/>
  <c r="Z2838" i="11" s="1"/>
  <c r="X2838" i="11"/>
  <c r="R2838" i="11"/>
  <c r="X2837" i="11"/>
  <c r="Y2837" i="11" s="1"/>
  <c r="I2837" i="11" s="1"/>
  <c r="Z2837" i="11" s="1"/>
  <c r="R2837" i="11"/>
  <c r="Y2836" i="11"/>
  <c r="I2836" i="11" s="1"/>
  <c r="Z2836" i="11" s="1"/>
  <c r="X2836" i="11"/>
  <c r="R2836" i="11"/>
  <c r="X2835" i="11"/>
  <c r="Y2835" i="11" s="1"/>
  <c r="I2835" i="11" s="1"/>
  <c r="Z2835" i="11" s="1"/>
  <c r="R2835" i="11"/>
  <c r="Y2834" i="11"/>
  <c r="I2834" i="11" s="1"/>
  <c r="Z2834" i="11" s="1"/>
  <c r="X2834" i="11"/>
  <c r="R2834" i="11"/>
  <c r="X2833" i="11"/>
  <c r="Y2833" i="11" s="1"/>
  <c r="I2833" i="11" s="1"/>
  <c r="Z2833" i="11" s="1"/>
  <c r="R2833" i="11"/>
  <c r="Y2832" i="11"/>
  <c r="I2832" i="11" s="1"/>
  <c r="Z2832" i="11" s="1"/>
  <c r="X2832" i="11"/>
  <c r="R2832" i="11"/>
  <c r="X2831" i="11"/>
  <c r="Y2831" i="11" s="1"/>
  <c r="I2831" i="11" s="1"/>
  <c r="Z2831" i="11" s="1"/>
  <c r="R2831" i="11"/>
  <c r="Y2830" i="11"/>
  <c r="I2830" i="11" s="1"/>
  <c r="Z2830" i="11" s="1"/>
  <c r="X2830" i="11"/>
  <c r="R2830" i="11"/>
  <c r="X2829" i="11"/>
  <c r="Y2829" i="11" s="1"/>
  <c r="I2829" i="11" s="1"/>
  <c r="Z2829" i="11" s="1"/>
  <c r="R2829" i="11"/>
  <c r="X2828" i="11"/>
  <c r="Y2828" i="11" s="1"/>
  <c r="I2828" i="11" s="1"/>
  <c r="Z2828" i="11" s="1"/>
  <c r="R2828" i="11"/>
  <c r="X2827" i="11"/>
  <c r="Y2827" i="11" s="1"/>
  <c r="I2827" i="11" s="1"/>
  <c r="Z2827" i="11" s="1"/>
  <c r="R2827" i="11"/>
  <c r="Y2826" i="11"/>
  <c r="I2826" i="11" s="1"/>
  <c r="Z2826" i="11" s="1"/>
  <c r="X2826" i="11"/>
  <c r="R2826" i="11"/>
  <c r="X2825" i="11"/>
  <c r="Y2825" i="11" s="1"/>
  <c r="I2825" i="11" s="1"/>
  <c r="Z2825" i="11" s="1"/>
  <c r="R2825" i="11"/>
  <c r="Y2824" i="11"/>
  <c r="I2824" i="11" s="1"/>
  <c r="Z2824" i="11" s="1"/>
  <c r="X2824" i="11"/>
  <c r="R2824" i="11"/>
  <c r="X2823" i="11"/>
  <c r="Y2823" i="11" s="1"/>
  <c r="I2823" i="11" s="1"/>
  <c r="Z2823" i="11" s="1"/>
  <c r="R2823" i="11"/>
  <c r="Y2822" i="11"/>
  <c r="I2822" i="11" s="1"/>
  <c r="Z2822" i="11" s="1"/>
  <c r="X2822" i="11"/>
  <c r="R2822" i="11"/>
  <c r="X2821" i="11"/>
  <c r="Y2821" i="11" s="1"/>
  <c r="I2821" i="11" s="1"/>
  <c r="Z2821" i="11" s="1"/>
  <c r="R2821" i="11"/>
  <c r="Y2820" i="11"/>
  <c r="I2820" i="11" s="1"/>
  <c r="Z2820" i="11" s="1"/>
  <c r="X2820" i="11"/>
  <c r="R2820" i="11"/>
  <c r="X2819" i="11"/>
  <c r="Y2819" i="11" s="1"/>
  <c r="I2819" i="11" s="1"/>
  <c r="Z2819" i="11" s="1"/>
  <c r="R2819" i="11"/>
  <c r="Z2818" i="11"/>
  <c r="Y2818" i="11"/>
  <c r="I2818" i="11" s="1"/>
  <c r="X2818" i="11"/>
  <c r="R2818" i="11"/>
  <c r="X2817" i="11"/>
  <c r="Y2817" i="11" s="1"/>
  <c r="I2817" i="11" s="1"/>
  <c r="Z2817" i="11" s="1"/>
  <c r="R2817" i="11"/>
  <c r="Y2816" i="11"/>
  <c r="I2816" i="11" s="1"/>
  <c r="Z2816" i="11" s="1"/>
  <c r="X2816" i="11"/>
  <c r="R2816" i="11"/>
  <c r="X2815" i="11"/>
  <c r="Y2815" i="11" s="1"/>
  <c r="I2815" i="11" s="1"/>
  <c r="Z2815" i="11" s="1"/>
  <c r="R2815" i="11"/>
  <c r="Y2814" i="11"/>
  <c r="X2814" i="11"/>
  <c r="R2814" i="11"/>
  <c r="I2814" i="11"/>
  <c r="Z2814" i="11" s="1"/>
  <c r="X2813" i="11"/>
  <c r="Y2813" i="11" s="1"/>
  <c r="I2813" i="11" s="1"/>
  <c r="Z2813" i="11" s="1"/>
  <c r="R2813" i="11"/>
  <c r="Y2812" i="11"/>
  <c r="I2812" i="11" s="1"/>
  <c r="Z2812" i="11" s="1"/>
  <c r="X2812" i="11"/>
  <c r="R2812" i="11"/>
  <c r="X2811" i="11"/>
  <c r="Y2811" i="11" s="1"/>
  <c r="I2811" i="11" s="1"/>
  <c r="Z2811" i="11" s="1"/>
  <c r="R2811" i="11"/>
  <c r="Y2810" i="11"/>
  <c r="I2810" i="11" s="1"/>
  <c r="Z2810" i="11" s="1"/>
  <c r="X2810" i="11"/>
  <c r="R2810" i="11"/>
  <c r="X2809" i="11"/>
  <c r="Y2809" i="11" s="1"/>
  <c r="I2809" i="11" s="1"/>
  <c r="Z2809" i="11" s="1"/>
  <c r="R2809" i="11"/>
  <c r="Y2808" i="11"/>
  <c r="I2808" i="11" s="1"/>
  <c r="Z2808" i="11" s="1"/>
  <c r="X2808" i="11"/>
  <c r="R2808" i="11"/>
  <c r="X2807" i="11"/>
  <c r="Y2807" i="11" s="1"/>
  <c r="R2807" i="11"/>
  <c r="I2807" i="11"/>
  <c r="Z2807" i="11" s="1"/>
  <c r="Z2806" i="11"/>
  <c r="Y2806" i="11"/>
  <c r="I2806" i="11" s="1"/>
  <c r="X2806" i="11"/>
  <c r="R2806" i="11"/>
  <c r="X2805" i="11"/>
  <c r="Y2805" i="11" s="1"/>
  <c r="I2805" i="11" s="1"/>
  <c r="Z2805" i="11" s="1"/>
  <c r="R2805" i="11"/>
  <c r="Y2804" i="11"/>
  <c r="I2804" i="11" s="1"/>
  <c r="Z2804" i="11" s="1"/>
  <c r="X2804" i="11"/>
  <c r="R2804" i="11"/>
  <c r="X2803" i="11"/>
  <c r="Y2803" i="11" s="1"/>
  <c r="I2803" i="11" s="1"/>
  <c r="Z2803" i="11" s="1"/>
  <c r="R2803" i="11"/>
  <c r="Y2802" i="11"/>
  <c r="I2802" i="11" s="1"/>
  <c r="Z2802" i="11" s="1"/>
  <c r="X2802" i="11"/>
  <c r="R2802" i="11"/>
  <c r="X2801" i="11"/>
  <c r="Y2801" i="11" s="1"/>
  <c r="I2801" i="11" s="1"/>
  <c r="Z2801" i="11" s="1"/>
  <c r="R2801" i="11"/>
  <c r="Y2800" i="11"/>
  <c r="I2800" i="11" s="1"/>
  <c r="Z2800" i="11" s="1"/>
  <c r="X2800" i="11"/>
  <c r="R2800" i="11"/>
  <c r="Y2799" i="11"/>
  <c r="I2799" i="11" s="1"/>
  <c r="Z2799" i="11" s="1"/>
  <c r="X2799" i="11"/>
  <c r="R2799" i="11"/>
  <c r="Y2798" i="11"/>
  <c r="I2798" i="11" s="1"/>
  <c r="Z2798" i="11" s="1"/>
  <c r="X2798" i="11"/>
  <c r="R2798" i="11"/>
  <c r="X2797" i="11"/>
  <c r="Y2797" i="11" s="1"/>
  <c r="I2797" i="11" s="1"/>
  <c r="Z2797" i="11" s="1"/>
  <c r="R2797" i="11"/>
  <c r="Y2796" i="11"/>
  <c r="I2796" i="11" s="1"/>
  <c r="Z2796" i="11" s="1"/>
  <c r="X2796" i="11"/>
  <c r="R2796" i="11"/>
  <c r="X2795" i="11"/>
  <c r="Y2795" i="11" s="1"/>
  <c r="R2795" i="11"/>
  <c r="I2795" i="11"/>
  <c r="Z2795" i="11" s="1"/>
  <c r="Y2794" i="11"/>
  <c r="I2794" i="11" s="1"/>
  <c r="Z2794" i="11" s="1"/>
  <c r="X2794" i="11"/>
  <c r="R2794" i="11"/>
  <c r="X2793" i="11"/>
  <c r="Y2793" i="11" s="1"/>
  <c r="I2793" i="11" s="1"/>
  <c r="Z2793" i="11" s="1"/>
  <c r="R2793" i="11"/>
  <c r="Y2792" i="11"/>
  <c r="X2792" i="11"/>
  <c r="R2792" i="11"/>
  <c r="I2792" i="11"/>
  <c r="Z2792" i="11" s="1"/>
  <c r="X2791" i="11"/>
  <c r="Y2791" i="11" s="1"/>
  <c r="R2791" i="11"/>
  <c r="I2791" i="11"/>
  <c r="Z2791" i="11" s="1"/>
  <c r="Y2790" i="11"/>
  <c r="X2790" i="11"/>
  <c r="R2790" i="11"/>
  <c r="I2790" i="11"/>
  <c r="Z2790" i="11" s="1"/>
  <c r="X2789" i="11"/>
  <c r="Y2789" i="11" s="1"/>
  <c r="I2789" i="11" s="1"/>
  <c r="Z2789" i="11" s="1"/>
  <c r="R2789" i="11"/>
  <c r="X2788" i="11"/>
  <c r="Y2788" i="11" s="1"/>
  <c r="I2788" i="11" s="1"/>
  <c r="Z2788" i="11" s="1"/>
  <c r="R2788" i="11"/>
  <c r="X2787" i="11"/>
  <c r="Y2787" i="11" s="1"/>
  <c r="I2787" i="11" s="1"/>
  <c r="Z2787" i="11" s="1"/>
  <c r="R2787" i="11"/>
  <c r="Y2786" i="11"/>
  <c r="X2786" i="11"/>
  <c r="R2786" i="11"/>
  <c r="I2786" i="11"/>
  <c r="Z2786" i="11" s="1"/>
  <c r="X2785" i="11"/>
  <c r="Y2785" i="11" s="1"/>
  <c r="I2785" i="11" s="1"/>
  <c r="Z2785" i="11" s="1"/>
  <c r="R2785" i="11"/>
  <c r="Y2784" i="11"/>
  <c r="I2784" i="11" s="1"/>
  <c r="Z2784" i="11" s="1"/>
  <c r="X2784" i="11"/>
  <c r="R2784" i="11"/>
  <c r="X2783" i="11"/>
  <c r="Y2783" i="11" s="1"/>
  <c r="I2783" i="11" s="1"/>
  <c r="Z2783" i="11" s="1"/>
  <c r="R2783" i="11"/>
  <c r="Z2782" i="11"/>
  <c r="Y2782" i="11"/>
  <c r="I2782" i="11" s="1"/>
  <c r="X2782" i="11"/>
  <c r="R2782" i="11"/>
  <c r="X2781" i="11"/>
  <c r="Y2781" i="11" s="1"/>
  <c r="I2781" i="11" s="1"/>
  <c r="Z2781" i="11" s="1"/>
  <c r="R2781" i="11"/>
  <c r="X2780" i="11"/>
  <c r="Y2780" i="11" s="1"/>
  <c r="I2780" i="11" s="1"/>
  <c r="Z2780" i="11" s="1"/>
  <c r="R2780" i="11"/>
  <c r="X2779" i="11"/>
  <c r="Y2779" i="11" s="1"/>
  <c r="I2779" i="11" s="1"/>
  <c r="Z2779" i="11" s="1"/>
  <c r="R2779" i="11"/>
  <c r="Z2778" i="11"/>
  <c r="Y2778" i="11"/>
  <c r="X2778" i="11"/>
  <c r="R2778" i="11"/>
  <c r="I2778" i="11"/>
  <c r="X2777" i="11"/>
  <c r="Y2777" i="11" s="1"/>
  <c r="I2777" i="11" s="1"/>
  <c r="Z2777" i="11" s="1"/>
  <c r="R2777" i="11"/>
  <c r="X2776" i="11"/>
  <c r="Y2776" i="11" s="1"/>
  <c r="I2776" i="11" s="1"/>
  <c r="Z2776" i="11" s="1"/>
  <c r="R2776" i="11"/>
  <c r="Y2775" i="11"/>
  <c r="X2775" i="11"/>
  <c r="R2775" i="11"/>
  <c r="I2775" i="11"/>
  <c r="Z2775" i="11" s="1"/>
  <c r="Y2774" i="11"/>
  <c r="X2774" i="11"/>
  <c r="R2774" i="11"/>
  <c r="I2774" i="11"/>
  <c r="Z2774" i="11" s="1"/>
  <c r="X2773" i="11"/>
  <c r="Y2773" i="11" s="1"/>
  <c r="I2773" i="11" s="1"/>
  <c r="Z2773" i="11" s="1"/>
  <c r="R2773" i="11"/>
  <c r="Z2772" i="11"/>
  <c r="Y2772" i="11"/>
  <c r="I2772" i="11" s="1"/>
  <c r="X2772" i="11"/>
  <c r="R2772" i="11"/>
  <c r="X2771" i="11"/>
  <c r="Y2771" i="11" s="1"/>
  <c r="I2771" i="11" s="1"/>
  <c r="Z2771" i="11" s="1"/>
  <c r="R2771" i="11"/>
  <c r="Y2770" i="11"/>
  <c r="I2770" i="11" s="1"/>
  <c r="Z2770" i="11" s="1"/>
  <c r="X2770" i="11"/>
  <c r="R2770" i="11"/>
  <c r="X2769" i="11"/>
  <c r="Y2769" i="11" s="1"/>
  <c r="I2769" i="11" s="1"/>
  <c r="Z2769" i="11" s="1"/>
  <c r="R2769" i="11"/>
  <c r="X2768" i="11"/>
  <c r="Y2768" i="11" s="1"/>
  <c r="I2768" i="11" s="1"/>
  <c r="Z2768" i="11" s="1"/>
  <c r="R2768" i="11"/>
  <c r="X2767" i="11"/>
  <c r="Y2767" i="11" s="1"/>
  <c r="I2767" i="11" s="1"/>
  <c r="Z2767" i="11" s="1"/>
  <c r="R2767" i="11"/>
  <c r="Y2766" i="11"/>
  <c r="X2766" i="11"/>
  <c r="R2766" i="11"/>
  <c r="I2766" i="11"/>
  <c r="Z2766" i="11" s="1"/>
  <c r="Y2765" i="11"/>
  <c r="X2765" i="11"/>
  <c r="R2765" i="11"/>
  <c r="I2765" i="11"/>
  <c r="Z2765" i="11" s="1"/>
  <c r="Y2764" i="11"/>
  <c r="I2764" i="11" s="1"/>
  <c r="Z2764" i="11" s="1"/>
  <c r="X2764" i="11"/>
  <c r="R2764" i="11"/>
  <c r="X2763" i="11"/>
  <c r="Y2763" i="11" s="1"/>
  <c r="I2763" i="11" s="1"/>
  <c r="Z2763" i="11" s="1"/>
  <c r="R2763" i="11"/>
  <c r="X2762" i="11"/>
  <c r="Y2762" i="11" s="1"/>
  <c r="I2762" i="11" s="1"/>
  <c r="Z2762" i="11" s="1"/>
  <c r="R2762" i="11"/>
  <c r="X2761" i="11"/>
  <c r="Y2761" i="11" s="1"/>
  <c r="I2761" i="11" s="1"/>
  <c r="Z2761" i="11" s="1"/>
  <c r="R2761" i="11"/>
  <c r="Y2760" i="11"/>
  <c r="X2760" i="11"/>
  <c r="R2760" i="11"/>
  <c r="I2760" i="11"/>
  <c r="Z2760" i="11" s="1"/>
  <c r="Y2759" i="11"/>
  <c r="X2759" i="11"/>
  <c r="R2759" i="11"/>
  <c r="I2759" i="11"/>
  <c r="Z2759" i="11" s="1"/>
  <c r="X2758" i="11"/>
  <c r="Y2758" i="11" s="1"/>
  <c r="I2758" i="11" s="1"/>
  <c r="Z2758" i="11" s="1"/>
  <c r="R2758" i="11"/>
  <c r="Y2757" i="11"/>
  <c r="I2757" i="11" s="1"/>
  <c r="Z2757" i="11" s="1"/>
  <c r="X2757" i="11"/>
  <c r="R2757" i="11"/>
  <c r="Y2756" i="11"/>
  <c r="X2756" i="11"/>
  <c r="R2756" i="11"/>
  <c r="I2756" i="11"/>
  <c r="Z2756" i="11" s="1"/>
  <c r="X2755" i="11"/>
  <c r="Y2755" i="11" s="1"/>
  <c r="I2755" i="11" s="1"/>
  <c r="Z2755" i="11" s="1"/>
  <c r="R2755" i="11"/>
  <c r="X2754" i="11"/>
  <c r="Y2754" i="11" s="1"/>
  <c r="I2754" i="11" s="1"/>
  <c r="Z2754" i="11" s="1"/>
  <c r="R2754" i="11"/>
  <c r="Y2753" i="11"/>
  <c r="I2753" i="11" s="1"/>
  <c r="Z2753" i="11" s="1"/>
  <c r="X2753" i="11"/>
  <c r="R2753" i="11"/>
  <c r="X2752" i="11"/>
  <c r="Y2752" i="11" s="1"/>
  <c r="I2752" i="11" s="1"/>
  <c r="Z2752" i="11" s="1"/>
  <c r="R2752" i="11"/>
  <c r="X2751" i="11"/>
  <c r="Y2751" i="11" s="1"/>
  <c r="I2751" i="11" s="1"/>
  <c r="Z2751" i="11" s="1"/>
  <c r="R2751" i="11"/>
  <c r="X2750" i="11"/>
  <c r="Y2750" i="11" s="1"/>
  <c r="I2750" i="11" s="1"/>
  <c r="Z2750" i="11" s="1"/>
  <c r="R2750" i="11"/>
  <c r="X2749" i="11"/>
  <c r="Y2749" i="11" s="1"/>
  <c r="I2749" i="11" s="1"/>
  <c r="Z2749" i="11" s="1"/>
  <c r="R2749" i="11"/>
  <c r="Y2748" i="11"/>
  <c r="X2748" i="11"/>
  <c r="R2748" i="11"/>
  <c r="I2748" i="11"/>
  <c r="Z2748" i="11" s="1"/>
  <c r="Y2747" i="11"/>
  <c r="X2747" i="11"/>
  <c r="R2747" i="11"/>
  <c r="I2747" i="11"/>
  <c r="Z2747" i="11" s="1"/>
  <c r="X2746" i="11"/>
  <c r="Y2746" i="11" s="1"/>
  <c r="I2746" i="11" s="1"/>
  <c r="Z2746" i="11" s="1"/>
  <c r="R2746" i="11"/>
  <c r="Y2745" i="11"/>
  <c r="I2745" i="11" s="1"/>
  <c r="Z2745" i="11" s="1"/>
  <c r="X2745" i="11"/>
  <c r="R2745" i="11"/>
  <c r="Y2744" i="11"/>
  <c r="X2744" i="11"/>
  <c r="R2744" i="11"/>
  <c r="I2744" i="11"/>
  <c r="Z2744" i="11" s="1"/>
  <c r="X2743" i="11"/>
  <c r="Y2743" i="11" s="1"/>
  <c r="I2743" i="11" s="1"/>
  <c r="Z2743" i="11" s="1"/>
  <c r="R2743" i="11"/>
  <c r="X2742" i="11"/>
  <c r="Y2742" i="11" s="1"/>
  <c r="I2742" i="11" s="1"/>
  <c r="Z2742" i="11" s="1"/>
  <c r="R2742" i="11"/>
  <c r="Y2741" i="11"/>
  <c r="I2741" i="11" s="1"/>
  <c r="Z2741" i="11" s="1"/>
  <c r="X2741" i="11"/>
  <c r="R2741" i="11"/>
  <c r="Z2740" i="11"/>
  <c r="X2740" i="11"/>
  <c r="Y2740" i="11" s="1"/>
  <c r="I2740" i="11" s="1"/>
  <c r="R2740" i="11"/>
  <c r="X2739" i="11"/>
  <c r="Y2739" i="11" s="1"/>
  <c r="I2739" i="11" s="1"/>
  <c r="Z2739" i="11" s="1"/>
  <c r="R2739" i="11"/>
  <c r="X2738" i="11"/>
  <c r="Y2738" i="11" s="1"/>
  <c r="I2738" i="11" s="1"/>
  <c r="Z2738" i="11" s="1"/>
  <c r="R2738" i="11"/>
  <c r="X2737" i="11"/>
  <c r="Y2737" i="11" s="1"/>
  <c r="I2737" i="11" s="1"/>
  <c r="Z2737" i="11" s="1"/>
  <c r="R2737" i="11"/>
  <c r="Y2736" i="11"/>
  <c r="X2736" i="11"/>
  <c r="R2736" i="11"/>
  <c r="I2736" i="11"/>
  <c r="Z2736" i="11" s="1"/>
  <c r="Y2735" i="11"/>
  <c r="X2735" i="11"/>
  <c r="R2735" i="11"/>
  <c r="I2735" i="11"/>
  <c r="Z2735" i="11" s="1"/>
  <c r="X2734" i="11"/>
  <c r="Y2734" i="11" s="1"/>
  <c r="I2734" i="11" s="1"/>
  <c r="Z2734" i="11" s="1"/>
  <c r="R2734" i="11"/>
  <c r="Y2733" i="11"/>
  <c r="I2733" i="11" s="1"/>
  <c r="Z2733" i="11" s="1"/>
  <c r="X2733" i="11"/>
  <c r="R2733" i="11"/>
  <c r="Y2732" i="11"/>
  <c r="X2732" i="11"/>
  <c r="R2732" i="11"/>
  <c r="I2732" i="11"/>
  <c r="Z2732" i="11" s="1"/>
  <c r="X2731" i="11"/>
  <c r="Y2731" i="11" s="1"/>
  <c r="I2731" i="11" s="1"/>
  <c r="Z2731" i="11" s="1"/>
  <c r="R2731" i="11"/>
  <c r="X2730" i="11"/>
  <c r="Y2730" i="11" s="1"/>
  <c r="I2730" i="11" s="1"/>
  <c r="Z2730" i="11" s="1"/>
  <c r="R2730" i="11"/>
  <c r="Y2729" i="11"/>
  <c r="I2729" i="11" s="1"/>
  <c r="Z2729" i="11" s="1"/>
  <c r="X2729" i="11"/>
  <c r="R2729" i="11"/>
  <c r="X2728" i="11"/>
  <c r="Y2728" i="11" s="1"/>
  <c r="I2728" i="11" s="1"/>
  <c r="Z2728" i="11" s="1"/>
  <c r="R2728" i="11"/>
  <c r="X2727" i="11"/>
  <c r="Y2727" i="11" s="1"/>
  <c r="I2727" i="11" s="1"/>
  <c r="Z2727" i="11" s="1"/>
  <c r="R2727" i="11"/>
  <c r="X2726" i="11"/>
  <c r="Y2726" i="11" s="1"/>
  <c r="I2726" i="11" s="1"/>
  <c r="Z2726" i="11" s="1"/>
  <c r="R2726" i="11"/>
  <c r="X2725" i="11"/>
  <c r="Y2725" i="11" s="1"/>
  <c r="I2725" i="11" s="1"/>
  <c r="Z2725" i="11" s="1"/>
  <c r="R2725" i="11"/>
  <c r="Y2724" i="11"/>
  <c r="X2724" i="11"/>
  <c r="R2724" i="11"/>
  <c r="I2724" i="11"/>
  <c r="Z2724" i="11" s="1"/>
  <c r="Y2723" i="11"/>
  <c r="X2723" i="11"/>
  <c r="R2723" i="11"/>
  <c r="I2723" i="11"/>
  <c r="Z2723" i="11" s="1"/>
  <c r="X2722" i="11"/>
  <c r="Y2722" i="11" s="1"/>
  <c r="I2722" i="11" s="1"/>
  <c r="Z2722" i="11" s="1"/>
  <c r="R2722" i="11"/>
  <c r="Y2721" i="11"/>
  <c r="I2721" i="11" s="1"/>
  <c r="Z2721" i="11" s="1"/>
  <c r="X2721" i="11"/>
  <c r="R2721" i="11"/>
  <c r="Y2720" i="11"/>
  <c r="X2720" i="11"/>
  <c r="R2720" i="11"/>
  <c r="I2720" i="11"/>
  <c r="Z2720" i="11" s="1"/>
  <c r="X2719" i="11"/>
  <c r="Y2719" i="11" s="1"/>
  <c r="I2719" i="11" s="1"/>
  <c r="Z2719" i="11" s="1"/>
  <c r="R2719" i="11"/>
  <c r="X2718" i="11"/>
  <c r="Y2718" i="11" s="1"/>
  <c r="I2718" i="11" s="1"/>
  <c r="Z2718" i="11" s="1"/>
  <c r="R2718" i="11"/>
  <c r="Y2717" i="11"/>
  <c r="I2717" i="11" s="1"/>
  <c r="Z2717" i="11" s="1"/>
  <c r="X2717" i="11"/>
  <c r="R2717" i="11"/>
  <c r="X2716" i="11"/>
  <c r="Y2716" i="11" s="1"/>
  <c r="I2716" i="11" s="1"/>
  <c r="Z2716" i="11" s="1"/>
  <c r="R2716" i="11"/>
  <c r="X2715" i="11"/>
  <c r="Y2715" i="11" s="1"/>
  <c r="I2715" i="11" s="1"/>
  <c r="Z2715" i="11" s="1"/>
  <c r="R2715" i="11"/>
  <c r="X2714" i="11"/>
  <c r="Y2714" i="11" s="1"/>
  <c r="I2714" i="11" s="1"/>
  <c r="Z2714" i="11" s="1"/>
  <c r="R2714" i="11"/>
  <c r="X2713" i="11"/>
  <c r="Y2713" i="11" s="1"/>
  <c r="I2713" i="11" s="1"/>
  <c r="Z2713" i="11" s="1"/>
  <c r="R2713" i="11"/>
  <c r="Y2712" i="11"/>
  <c r="X2712" i="11"/>
  <c r="R2712" i="11"/>
  <c r="I2712" i="11"/>
  <c r="Z2712" i="11" s="1"/>
  <c r="Y2711" i="11"/>
  <c r="X2711" i="11"/>
  <c r="R2711" i="11"/>
  <c r="I2711" i="11"/>
  <c r="Z2711" i="11" s="1"/>
  <c r="X2710" i="11"/>
  <c r="Y2710" i="11" s="1"/>
  <c r="I2710" i="11" s="1"/>
  <c r="Z2710" i="11" s="1"/>
  <c r="R2710" i="11"/>
  <c r="Y2709" i="11"/>
  <c r="I2709" i="11" s="1"/>
  <c r="Z2709" i="11" s="1"/>
  <c r="X2709" i="11"/>
  <c r="R2709" i="11"/>
  <c r="Y2708" i="11"/>
  <c r="X2708" i="11"/>
  <c r="R2708" i="11"/>
  <c r="I2708" i="11"/>
  <c r="Z2708" i="11" s="1"/>
  <c r="X2707" i="11"/>
  <c r="Y2707" i="11" s="1"/>
  <c r="I2707" i="11" s="1"/>
  <c r="Z2707" i="11" s="1"/>
  <c r="R2707" i="11"/>
  <c r="X2706" i="11"/>
  <c r="Y2706" i="11" s="1"/>
  <c r="I2706" i="11" s="1"/>
  <c r="Z2706" i="11" s="1"/>
  <c r="R2706" i="11"/>
  <c r="Y2705" i="11"/>
  <c r="I2705" i="11" s="1"/>
  <c r="Z2705" i="11" s="1"/>
  <c r="X2705" i="11"/>
  <c r="R2705" i="11"/>
  <c r="X2704" i="11"/>
  <c r="Y2704" i="11" s="1"/>
  <c r="I2704" i="11" s="1"/>
  <c r="Z2704" i="11" s="1"/>
  <c r="R2704" i="11"/>
  <c r="X2703" i="11"/>
  <c r="Y2703" i="11" s="1"/>
  <c r="I2703" i="11" s="1"/>
  <c r="Z2703" i="11" s="1"/>
  <c r="R2703" i="11"/>
  <c r="X2702" i="11"/>
  <c r="Y2702" i="11" s="1"/>
  <c r="I2702" i="11" s="1"/>
  <c r="Z2702" i="11" s="1"/>
  <c r="R2702" i="11"/>
  <c r="X2701" i="11"/>
  <c r="Y2701" i="11" s="1"/>
  <c r="I2701" i="11" s="1"/>
  <c r="Z2701" i="11" s="1"/>
  <c r="R2701" i="11"/>
  <c r="Y2700" i="11"/>
  <c r="X2700" i="11"/>
  <c r="R2700" i="11"/>
  <c r="I2700" i="11"/>
  <c r="Z2700" i="11" s="1"/>
  <c r="Y2699" i="11"/>
  <c r="X2699" i="11"/>
  <c r="R2699" i="11"/>
  <c r="I2699" i="11"/>
  <c r="Z2699" i="11" s="1"/>
  <c r="X2698" i="11"/>
  <c r="Y2698" i="11" s="1"/>
  <c r="I2698" i="11" s="1"/>
  <c r="Z2698" i="11" s="1"/>
  <c r="R2698" i="11"/>
  <c r="Y2697" i="11"/>
  <c r="I2697" i="11" s="1"/>
  <c r="Z2697" i="11" s="1"/>
  <c r="X2697" i="11"/>
  <c r="R2697" i="11"/>
  <c r="Y2696" i="11"/>
  <c r="X2696" i="11"/>
  <c r="R2696" i="11"/>
  <c r="I2696" i="11"/>
  <c r="Z2696" i="11" s="1"/>
  <c r="X2695" i="11"/>
  <c r="Y2695" i="11" s="1"/>
  <c r="I2695" i="11" s="1"/>
  <c r="Z2695" i="11" s="1"/>
  <c r="R2695" i="11"/>
  <c r="X2694" i="11"/>
  <c r="Y2694" i="11" s="1"/>
  <c r="I2694" i="11" s="1"/>
  <c r="Z2694" i="11" s="1"/>
  <c r="R2694" i="11"/>
  <c r="Y2693" i="11"/>
  <c r="I2693" i="11" s="1"/>
  <c r="Z2693" i="11" s="1"/>
  <c r="X2693" i="11"/>
  <c r="R2693" i="11"/>
  <c r="Z2692" i="11"/>
  <c r="X2692" i="11"/>
  <c r="Y2692" i="11" s="1"/>
  <c r="I2692" i="11" s="1"/>
  <c r="R2692" i="11"/>
  <c r="X2691" i="11"/>
  <c r="Y2691" i="11" s="1"/>
  <c r="I2691" i="11" s="1"/>
  <c r="Z2691" i="11" s="1"/>
  <c r="R2691" i="11"/>
  <c r="X2690" i="11"/>
  <c r="Y2690" i="11" s="1"/>
  <c r="I2690" i="11" s="1"/>
  <c r="Z2690" i="11" s="1"/>
  <c r="R2690" i="11"/>
  <c r="X2689" i="11"/>
  <c r="Y2689" i="11" s="1"/>
  <c r="I2689" i="11" s="1"/>
  <c r="Z2689" i="11" s="1"/>
  <c r="R2689" i="11"/>
  <c r="Y2688" i="11"/>
  <c r="X2688" i="11"/>
  <c r="R2688" i="11"/>
  <c r="I2688" i="11"/>
  <c r="Z2688" i="11" s="1"/>
  <c r="Y2687" i="11"/>
  <c r="X2687" i="11"/>
  <c r="R2687" i="11"/>
  <c r="I2687" i="11"/>
  <c r="Z2687" i="11" s="1"/>
  <c r="X2686" i="11"/>
  <c r="Y2686" i="11" s="1"/>
  <c r="I2686" i="11" s="1"/>
  <c r="Z2686" i="11" s="1"/>
  <c r="R2686" i="11"/>
  <c r="Y2685" i="11"/>
  <c r="I2685" i="11" s="1"/>
  <c r="Z2685" i="11" s="1"/>
  <c r="X2685" i="11"/>
  <c r="R2685" i="11"/>
  <c r="Y2684" i="11"/>
  <c r="X2684" i="11"/>
  <c r="R2684" i="11"/>
  <c r="I2684" i="11"/>
  <c r="Z2684" i="11" s="1"/>
  <c r="X2683" i="11"/>
  <c r="Y2683" i="11" s="1"/>
  <c r="I2683" i="11" s="1"/>
  <c r="Z2683" i="11" s="1"/>
  <c r="R2683" i="11"/>
  <c r="X2682" i="11"/>
  <c r="Y2682" i="11" s="1"/>
  <c r="I2682" i="11" s="1"/>
  <c r="Z2682" i="11" s="1"/>
  <c r="R2682" i="11"/>
  <c r="Y2681" i="11"/>
  <c r="I2681" i="11" s="1"/>
  <c r="Z2681" i="11" s="1"/>
  <c r="X2681" i="11"/>
  <c r="R2681" i="11"/>
  <c r="X2680" i="11"/>
  <c r="Y2680" i="11" s="1"/>
  <c r="I2680" i="11" s="1"/>
  <c r="Z2680" i="11" s="1"/>
  <c r="R2680" i="11"/>
  <c r="X2679" i="11"/>
  <c r="Y2679" i="11" s="1"/>
  <c r="I2679" i="11" s="1"/>
  <c r="Z2679" i="11" s="1"/>
  <c r="R2679" i="11"/>
  <c r="X2678" i="11"/>
  <c r="Y2678" i="11" s="1"/>
  <c r="I2678" i="11" s="1"/>
  <c r="Z2678" i="11" s="1"/>
  <c r="R2678" i="11"/>
  <c r="X2677" i="11"/>
  <c r="Y2677" i="11" s="1"/>
  <c r="I2677" i="11" s="1"/>
  <c r="Z2677" i="11" s="1"/>
  <c r="R2677" i="11"/>
  <c r="Y2676" i="11"/>
  <c r="X2676" i="11"/>
  <c r="R2676" i="11"/>
  <c r="I2676" i="11"/>
  <c r="Z2676" i="11" s="1"/>
  <c r="Y2675" i="11"/>
  <c r="X2675" i="11"/>
  <c r="R2675" i="11"/>
  <c r="I2675" i="11"/>
  <c r="Z2675" i="11" s="1"/>
  <c r="X2674" i="11"/>
  <c r="Y2674" i="11" s="1"/>
  <c r="I2674" i="11" s="1"/>
  <c r="Z2674" i="11" s="1"/>
  <c r="R2674" i="11"/>
  <c r="Y2673" i="11"/>
  <c r="I2673" i="11" s="1"/>
  <c r="Z2673" i="11" s="1"/>
  <c r="X2673" i="11"/>
  <c r="R2673" i="11"/>
  <c r="Y2672" i="11"/>
  <c r="X2672" i="11"/>
  <c r="R2672" i="11"/>
  <c r="I2672" i="11"/>
  <c r="Z2672" i="11" s="1"/>
  <c r="X2671" i="11"/>
  <c r="Y2671" i="11" s="1"/>
  <c r="I2671" i="11" s="1"/>
  <c r="Z2671" i="11" s="1"/>
  <c r="R2671" i="11"/>
  <c r="X2670" i="11"/>
  <c r="Y2670" i="11" s="1"/>
  <c r="I2670" i="11" s="1"/>
  <c r="Z2670" i="11" s="1"/>
  <c r="R2670" i="11"/>
  <c r="Y2669" i="11"/>
  <c r="I2669" i="11" s="1"/>
  <c r="Z2669" i="11" s="1"/>
  <c r="X2669" i="11"/>
  <c r="R2669" i="11"/>
  <c r="X2668" i="11"/>
  <c r="Y2668" i="11" s="1"/>
  <c r="I2668" i="11" s="1"/>
  <c r="Z2668" i="11" s="1"/>
  <c r="R2668" i="11"/>
  <c r="X2667" i="11"/>
  <c r="Y2667" i="11" s="1"/>
  <c r="I2667" i="11" s="1"/>
  <c r="Z2667" i="11" s="1"/>
  <c r="R2667" i="11"/>
  <c r="X2666" i="11"/>
  <c r="Y2666" i="11" s="1"/>
  <c r="I2666" i="11" s="1"/>
  <c r="Z2666" i="11" s="1"/>
  <c r="R2666" i="11"/>
  <c r="X2665" i="11"/>
  <c r="Y2665" i="11" s="1"/>
  <c r="I2665" i="11" s="1"/>
  <c r="Z2665" i="11" s="1"/>
  <c r="R2665" i="11"/>
  <c r="Y2664" i="11"/>
  <c r="X2664" i="11"/>
  <c r="R2664" i="11"/>
  <c r="I2664" i="11"/>
  <c r="Z2664" i="11" s="1"/>
  <c r="Y2663" i="11"/>
  <c r="X2663" i="11"/>
  <c r="R2663" i="11"/>
  <c r="I2663" i="11"/>
  <c r="Z2663" i="11" s="1"/>
  <c r="X2662" i="11"/>
  <c r="Y2662" i="11" s="1"/>
  <c r="I2662" i="11" s="1"/>
  <c r="Z2662" i="11" s="1"/>
  <c r="R2662" i="11"/>
  <c r="Y2661" i="11"/>
  <c r="I2661" i="11" s="1"/>
  <c r="Z2661" i="11" s="1"/>
  <c r="X2661" i="11"/>
  <c r="R2661" i="11"/>
  <c r="Y2660" i="11"/>
  <c r="X2660" i="11"/>
  <c r="R2660" i="11"/>
  <c r="I2660" i="11"/>
  <c r="Z2660" i="11" s="1"/>
  <c r="X2659" i="11"/>
  <c r="Y2659" i="11" s="1"/>
  <c r="I2659" i="11" s="1"/>
  <c r="Z2659" i="11" s="1"/>
  <c r="R2659" i="11"/>
  <c r="X2658" i="11"/>
  <c r="Y2658" i="11" s="1"/>
  <c r="I2658" i="11" s="1"/>
  <c r="Z2658" i="11" s="1"/>
  <c r="R2658" i="11"/>
  <c r="Y2657" i="11"/>
  <c r="I2657" i="11" s="1"/>
  <c r="Z2657" i="11" s="1"/>
  <c r="X2657" i="11"/>
  <c r="R2657" i="11"/>
  <c r="X2656" i="11"/>
  <c r="Y2656" i="11" s="1"/>
  <c r="I2656" i="11" s="1"/>
  <c r="Z2656" i="11" s="1"/>
  <c r="R2656" i="11"/>
  <c r="X2655" i="11"/>
  <c r="Y2655" i="11" s="1"/>
  <c r="I2655" i="11" s="1"/>
  <c r="Z2655" i="11" s="1"/>
  <c r="R2655" i="11"/>
  <c r="X2654" i="11"/>
  <c r="Y2654" i="11" s="1"/>
  <c r="I2654" i="11" s="1"/>
  <c r="Z2654" i="11" s="1"/>
  <c r="R2654" i="11"/>
  <c r="X2653" i="11"/>
  <c r="Y2653" i="11" s="1"/>
  <c r="I2653" i="11" s="1"/>
  <c r="Z2653" i="11" s="1"/>
  <c r="R2653" i="11"/>
  <c r="Y2652" i="11"/>
  <c r="X2652" i="11"/>
  <c r="R2652" i="11"/>
  <c r="I2652" i="11"/>
  <c r="Z2652" i="11" s="1"/>
  <c r="Y2651" i="11"/>
  <c r="X2651" i="11"/>
  <c r="R2651" i="11"/>
  <c r="I2651" i="11"/>
  <c r="Z2651" i="11" s="1"/>
  <c r="X2650" i="11"/>
  <c r="Y2650" i="11" s="1"/>
  <c r="I2650" i="11" s="1"/>
  <c r="Z2650" i="11" s="1"/>
  <c r="R2650" i="11"/>
  <c r="Y2649" i="11"/>
  <c r="I2649" i="11" s="1"/>
  <c r="Z2649" i="11" s="1"/>
  <c r="X2649" i="11"/>
  <c r="R2649" i="11"/>
  <c r="Y2648" i="11"/>
  <c r="X2648" i="11"/>
  <c r="R2648" i="11"/>
  <c r="I2648" i="11"/>
  <c r="Z2648" i="11" s="1"/>
  <c r="X2647" i="11"/>
  <c r="Y2647" i="11" s="1"/>
  <c r="I2647" i="11" s="1"/>
  <c r="Z2647" i="11" s="1"/>
  <c r="R2647" i="11"/>
  <c r="X2646" i="11"/>
  <c r="Y2646" i="11" s="1"/>
  <c r="I2646" i="11" s="1"/>
  <c r="Z2646" i="11" s="1"/>
  <c r="R2646" i="11"/>
  <c r="Y2645" i="11"/>
  <c r="I2645" i="11" s="1"/>
  <c r="Z2645" i="11" s="1"/>
  <c r="X2645" i="11"/>
  <c r="R2645" i="11"/>
  <c r="Z2644" i="11"/>
  <c r="X2644" i="11"/>
  <c r="Y2644" i="11" s="1"/>
  <c r="I2644" i="11" s="1"/>
  <c r="R2644" i="11"/>
  <c r="X2643" i="11"/>
  <c r="Y2643" i="11" s="1"/>
  <c r="I2643" i="11" s="1"/>
  <c r="Z2643" i="11" s="1"/>
  <c r="R2643" i="11"/>
  <c r="X2642" i="11"/>
  <c r="Y2642" i="11" s="1"/>
  <c r="I2642" i="11" s="1"/>
  <c r="Z2642" i="11" s="1"/>
  <c r="R2642" i="11"/>
  <c r="X2641" i="11"/>
  <c r="Y2641" i="11" s="1"/>
  <c r="I2641" i="11" s="1"/>
  <c r="Z2641" i="11" s="1"/>
  <c r="R2641" i="11"/>
  <c r="Y2640" i="11"/>
  <c r="X2640" i="11"/>
  <c r="R2640" i="11"/>
  <c r="I2640" i="11"/>
  <c r="Z2640" i="11" s="1"/>
  <c r="Y2639" i="11"/>
  <c r="X2639" i="11"/>
  <c r="R2639" i="11"/>
  <c r="I2639" i="11"/>
  <c r="Z2639" i="11" s="1"/>
  <c r="X2638" i="11"/>
  <c r="Y2638" i="11" s="1"/>
  <c r="I2638" i="11" s="1"/>
  <c r="Z2638" i="11" s="1"/>
  <c r="R2638" i="11"/>
  <c r="Y2637" i="11"/>
  <c r="I2637" i="11" s="1"/>
  <c r="Z2637" i="11" s="1"/>
  <c r="X2637" i="11"/>
  <c r="R2637" i="11"/>
  <c r="Y2636" i="11"/>
  <c r="X2636" i="11"/>
  <c r="R2636" i="11"/>
  <c r="I2636" i="11"/>
  <c r="Z2636" i="11" s="1"/>
  <c r="X2635" i="11"/>
  <c r="Y2635" i="11" s="1"/>
  <c r="I2635" i="11" s="1"/>
  <c r="Z2635" i="11" s="1"/>
  <c r="R2635" i="11"/>
  <c r="X2634" i="11"/>
  <c r="Y2634" i="11" s="1"/>
  <c r="I2634" i="11" s="1"/>
  <c r="Z2634" i="11" s="1"/>
  <c r="R2634" i="11"/>
  <c r="Y2633" i="11"/>
  <c r="I2633" i="11" s="1"/>
  <c r="Z2633" i="11" s="1"/>
  <c r="X2633" i="11"/>
  <c r="R2633" i="11"/>
  <c r="X2632" i="11"/>
  <c r="Y2632" i="11" s="1"/>
  <c r="I2632" i="11" s="1"/>
  <c r="Z2632" i="11" s="1"/>
  <c r="R2632" i="11"/>
  <c r="X2631" i="11"/>
  <c r="Y2631" i="11" s="1"/>
  <c r="I2631" i="11" s="1"/>
  <c r="Z2631" i="11" s="1"/>
  <c r="R2631" i="11"/>
  <c r="X2630" i="11"/>
  <c r="Y2630" i="11" s="1"/>
  <c r="I2630" i="11" s="1"/>
  <c r="Z2630" i="11" s="1"/>
  <c r="R2630" i="11"/>
  <c r="X2629" i="11"/>
  <c r="Y2629" i="11" s="1"/>
  <c r="I2629" i="11" s="1"/>
  <c r="Z2629" i="11" s="1"/>
  <c r="R2629" i="11"/>
  <c r="Y2628" i="11"/>
  <c r="X2628" i="11"/>
  <c r="R2628" i="11"/>
  <c r="I2628" i="11"/>
  <c r="Z2628" i="11" s="1"/>
  <c r="Y2627" i="11"/>
  <c r="X2627" i="11"/>
  <c r="R2627" i="11"/>
  <c r="I2627" i="11"/>
  <c r="Z2627" i="11" s="1"/>
  <c r="X2626" i="11"/>
  <c r="Y2626" i="11" s="1"/>
  <c r="I2626" i="11" s="1"/>
  <c r="Z2626" i="11" s="1"/>
  <c r="R2626" i="11"/>
  <c r="Y2625" i="11"/>
  <c r="I2625" i="11" s="1"/>
  <c r="Z2625" i="11" s="1"/>
  <c r="X2625" i="11"/>
  <c r="R2625" i="11"/>
  <c r="Y2624" i="11"/>
  <c r="X2624" i="11"/>
  <c r="R2624" i="11"/>
  <c r="I2624" i="11"/>
  <c r="Z2624" i="11" s="1"/>
  <c r="X2623" i="11"/>
  <c r="Y2623" i="11" s="1"/>
  <c r="I2623" i="11" s="1"/>
  <c r="Z2623" i="11" s="1"/>
  <c r="R2623" i="11"/>
  <c r="X2622" i="11"/>
  <c r="Y2622" i="11" s="1"/>
  <c r="I2622" i="11" s="1"/>
  <c r="Z2622" i="11" s="1"/>
  <c r="R2622" i="11"/>
  <c r="Y2621" i="11"/>
  <c r="I2621" i="11" s="1"/>
  <c r="Z2621" i="11" s="1"/>
  <c r="X2621" i="11"/>
  <c r="R2621" i="11"/>
  <c r="X2620" i="11"/>
  <c r="Y2620" i="11" s="1"/>
  <c r="I2620" i="11" s="1"/>
  <c r="Z2620" i="11" s="1"/>
  <c r="R2620" i="11"/>
  <c r="X2619" i="11"/>
  <c r="Y2619" i="11" s="1"/>
  <c r="I2619" i="11" s="1"/>
  <c r="Z2619" i="11" s="1"/>
  <c r="R2619" i="11"/>
  <c r="X2618" i="11"/>
  <c r="Y2618" i="11" s="1"/>
  <c r="I2618" i="11" s="1"/>
  <c r="Z2618" i="11" s="1"/>
  <c r="R2618" i="11"/>
  <c r="X2617" i="11"/>
  <c r="Y2617" i="11" s="1"/>
  <c r="I2617" i="11" s="1"/>
  <c r="Z2617" i="11" s="1"/>
  <c r="R2617" i="11"/>
  <c r="Y2616" i="11"/>
  <c r="X2616" i="11"/>
  <c r="R2616" i="11"/>
  <c r="I2616" i="11"/>
  <c r="Z2616" i="11" s="1"/>
  <c r="X2615" i="11"/>
  <c r="Y2615" i="11" s="1"/>
  <c r="I2615" i="11" s="1"/>
  <c r="Z2615" i="11" s="1"/>
  <c r="R2615" i="11"/>
  <c r="X2614" i="11"/>
  <c r="Y2614" i="11" s="1"/>
  <c r="I2614" i="11" s="1"/>
  <c r="Z2614" i="11" s="1"/>
  <c r="R2614" i="11"/>
  <c r="Y2613" i="11"/>
  <c r="I2613" i="11" s="1"/>
  <c r="Z2613" i="11" s="1"/>
  <c r="X2613" i="11"/>
  <c r="R2613" i="11"/>
  <c r="Y2612" i="11"/>
  <c r="X2612" i="11"/>
  <c r="R2612" i="11"/>
  <c r="I2612" i="11"/>
  <c r="Z2612" i="11" s="1"/>
  <c r="X2611" i="11"/>
  <c r="Y2611" i="11" s="1"/>
  <c r="I2611" i="11" s="1"/>
  <c r="Z2611" i="11" s="1"/>
  <c r="R2611" i="11"/>
  <c r="Y2610" i="11"/>
  <c r="I2610" i="11" s="1"/>
  <c r="Z2610" i="11" s="1"/>
  <c r="X2610" i="11"/>
  <c r="R2610" i="11"/>
  <c r="Y2609" i="11"/>
  <c r="I2609" i="11" s="1"/>
  <c r="Z2609" i="11" s="1"/>
  <c r="X2609" i="11"/>
  <c r="R2609" i="11"/>
  <c r="X2608" i="11"/>
  <c r="Y2608" i="11" s="1"/>
  <c r="I2608" i="11" s="1"/>
  <c r="Z2608" i="11" s="1"/>
  <c r="R2608" i="11"/>
  <c r="X2607" i="11"/>
  <c r="Y2607" i="11" s="1"/>
  <c r="I2607" i="11" s="1"/>
  <c r="Z2607" i="11" s="1"/>
  <c r="R2607" i="11"/>
  <c r="X2606" i="11"/>
  <c r="Y2606" i="11" s="1"/>
  <c r="I2606" i="11" s="1"/>
  <c r="Z2606" i="11" s="1"/>
  <c r="R2606" i="11"/>
  <c r="X2605" i="11"/>
  <c r="Y2605" i="11" s="1"/>
  <c r="I2605" i="11" s="1"/>
  <c r="Z2605" i="11" s="1"/>
  <c r="R2605" i="11"/>
  <c r="Z2604" i="11"/>
  <c r="Y2604" i="11"/>
  <c r="X2604" i="11"/>
  <c r="R2604" i="11"/>
  <c r="I2604" i="11"/>
  <c r="X2603" i="11"/>
  <c r="Y2603" i="11" s="1"/>
  <c r="I2603" i="11" s="1"/>
  <c r="Z2603" i="11" s="1"/>
  <c r="R2603" i="11"/>
  <c r="X2602" i="11"/>
  <c r="Y2602" i="11" s="1"/>
  <c r="I2602" i="11" s="1"/>
  <c r="Z2602" i="11" s="1"/>
  <c r="R2602" i="11"/>
  <c r="Y2601" i="11"/>
  <c r="I2601" i="11" s="1"/>
  <c r="Z2601" i="11" s="1"/>
  <c r="X2601" i="11"/>
  <c r="R2601" i="11"/>
  <c r="Y2600" i="11"/>
  <c r="X2600" i="11"/>
  <c r="R2600" i="11"/>
  <c r="I2600" i="11"/>
  <c r="Z2600" i="11" s="1"/>
  <c r="X2599" i="11"/>
  <c r="Y2599" i="11" s="1"/>
  <c r="I2599" i="11" s="1"/>
  <c r="Z2599" i="11" s="1"/>
  <c r="R2599" i="11"/>
  <c r="Y2598" i="11"/>
  <c r="I2598" i="11" s="1"/>
  <c r="Z2598" i="11" s="1"/>
  <c r="X2598" i="11"/>
  <c r="R2598" i="11"/>
  <c r="Y2597" i="11"/>
  <c r="I2597" i="11" s="1"/>
  <c r="Z2597" i="11" s="1"/>
  <c r="X2597" i="11"/>
  <c r="R2597" i="11"/>
  <c r="X2596" i="11"/>
  <c r="Y2596" i="11" s="1"/>
  <c r="I2596" i="11" s="1"/>
  <c r="Z2596" i="11" s="1"/>
  <c r="R2596" i="11"/>
  <c r="X2595" i="11"/>
  <c r="Y2595" i="11" s="1"/>
  <c r="I2595" i="11" s="1"/>
  <c r="Z2595" i="11" s="1"/>
  <c r="R2595" i="11"/>
  <c r="X2594" i="11"/>
  <c r="Y2594" i="11" s="1"/>
  <c r="I2594" i="11" s="1"/>
  <c r="Z2594" i="11" s="1"/>
  <c r="R2594" i="11"/>
  <c r="X2593" i="11"/>
  <c r="Y2593" i="11" s="1"/>
  <c r="I2593" i="11" s="1"/>
  <c r="Z2593" i="11" s="1"/>
  <c r="R2593" i="11"/>
  <c r="Z2592" i="11"/>
  <c r="Y2592" i="11"/>
  <c r="X2592" i="11"/>
  <c r="R2592" i="11"/>
  <c r="I2592" i="11"/>
  <c r="X2591" i="11"/>
  <c r="Y2591" i="11" s="1"/>
  <c r="I2591" i="11" s="1"/>
  <c r="Z2591" i="11" s="1"/>
  <c r="R2591" i="11"/>
  <c r="X2590" i="11"/>
  <c r="Y2590" i="11" s="1"/>
  <c r="I2590" i="11" s="1"/>
  <c r="Z2590" i="11" s="1"/>
  <c r="R2590" i="11"/>
  <c r="Y2589" i="11"/>
  <c r="I2589" i="11" s="1"/>
  <c r="Z2589" i="11" s="1"/>
  <c r="X2589" i="11"/>
  <c r="R2589" i="11"/>
  <c r="Y2588" i="11"/>
  <c r="X2588" i="11"/>
  <c r="R2588" i="11"/>
  <c r="I2588" i="11"/>
  <c r="Z2588" i="11" s="1"/>
  <c r="X2587" i="11"/>
  <c r="Y2587" i="11" s="1"/>
  <c r="I2587" i="11" s="1"/>
  <c r="Z2587" i="11" s="1"/>
  <c r="R2587" i="11"/>
  <c r="Y2586" i="11"/>
  <c r="I2586" i="11" s="1"/>
  <c r="Z2586" i="11" s="1"/>
  <c r="X2586" i="11"/>
  <c r="R2586" i="11"/>
  <c r="Y2585" i="11"/>
  <c r="X2585" i="11"/>
  <c r="R2585" i="11"/>
  <c r="I2585" i="11"/>
  <c r="Z2585" i="11" s="1"/>
  <c r="X2584" i="11"/>
  <c r="Y2584" i="11" s="1"/>
  <c r="I2584" i="11" s="1"/>
  <c r="Z2584" i="11" s="1"/>
  <c r="R2584" i="11"/>
  <c r="X2583" i="11"/>
  <c r="Y2583" i="11" s="1"/>
  <c r="I2583" i="11" s="1"/>
  <c r="Z2583" i="11" s="1"/>
  <c r="R2583" i="11"/>
  <c r="X2582" i="11"/>
  <c r="Y2582" i="11" s="1"/>
  <c r="I2582" i="11" s="1"/>
  <c r="Z2582" i="11" s="1"/>
  <c r="R2582" i="11"/>
  <c r="X2581" i="11"/>
  <c r="Y2581" i="11" s="1"/>
  <c r="I2581" i="11" s="1"/>
  <c r="Z2581" i="11" s="1"/>
  <c r="R2581" i="11"/>
  <c r="Y2580" i="11"/>
  <c r="X2580" i="11"/>
  <c r="R2580" i="11"/>
  <c r="I2580" i="11"/>
  <c r="Z2580" i="11" s="1"/>
  <c r="X2579" i="11"/>
  <c r="Y2579" i="11" s="1"/>
  <c r="I2579" i="11" s="1"/>
  <c r="Z2579" i="11" s="1"/>
  <c r="R2579" i="11"/>
  <c r="X2578" i="11"/>
  <c r="Y2578" i="11" s="1"/>
  <c r="I2578" i="11" s="1"/>
  <c r="Z2578" i="11" s="1"/>
  <c r="R2578" i="11"/>
  <c r="Y2577" i="11"/>
  <c r="X2577" i="11"/>
  <c r="R2577" i="11"/>
  <c r="I2577" i="11"/>
  <c r="Z2577" i="11" s="1"/>
  <c r="Y2576" i="11"/>
  <c r="X2576" i="11"/>
  <c r="R2576" i="11"/>
  <c r="I2576" i="11"/>
  <c r="Z2576" i="11" s="1"/>
  <c r="X2575" i="11"/>
  <c r="Y2575" i="11" s="1"/>
  <c r="I2575" i="11" s="1"/>
  <c r="Z2575" i="11" s="1"/>
  <c r="R2575" i="11"/>
  <c r="Y2574" i="11"/>
  <c r="I2574" i="11" s="1"/>
  <c r="Z2574" i="11" s="1"/>
  <c r="X2574" i="11"/>
  <c r="R2574" i="11"/>
  <c r="Y2573" i="11"/>
  <c r="I2573" i="11" s="1"/>
  <c r="Z2573" i="11" s="1"/>
  <c r="X2573" i="11"/>
  <c r="R2573" i="11"/>
  <c r="X2572" i="11"/>
  <c r="Y2572" i="11" s="1"/>
  <c r="I2572" i="11" s="1"/>
  <c r="Z2572" i="11" s="1"/>
  <c r="R2572" i="11"/>
  <c r="Z2571" i="11"/>
  <c r="X2571" i="11"/>
  <c r="Y2571" i="11" s="1"/>
  <c r="I2571" i="11" s="1"/>
  <c r="R2571" i="11"/>
  <c r="X2570" i="11"/>
  <c r="Y2570" i="11" s="1"/>
  <c r="I2570" i="11" s="1"/>
  <c r="Z2570" i="11" s="1"/>
  <c r="R2570" i="11"/>
  <c r="X2569" i="11"/>
  <c r="Y2569" i="11" s="1"/>
  <c r="I2569" i="11" s="1"/>
  <c r="Z2569" i="11" s="1"/>
  <c r="R2569" i="11"/>
  <c r="Z2568" i="11"/>
  <c r="Y2568" i="11"/>
  <c r="X2568" i="11"/>
  <c r="R2568" i="11"/>
  <c r="I2568" i="11"/>
  <c r="X2567" i="11"/>
  <c r="Y2567" i="11" s="1"/>
  <c r="R2567" i="11"/>
  <c r="I2567" i="11"/>
  <c r="Z2567" i="11" s="1"/>
  <c r="X2566" i="11"/>
  <c r="Y2566" i="11" s="1"/>
  <c r="I2566" i="11" s="1"/>
  <c r="Z2566" i="11" s="1"/>
  <c r="R2566" i="11"/>
  <c r="Z2565" i="11"/>
  <c r="Y2565" i="11"/>
  <c r="X2565" i="11"/>
  <c r="R2565" i="11"/>
  <c r="I2565" i="11"/>
  <c r="Y2564" i="11"/>
  <c r="I2564" i="11" s="1"/>
  <c r="Z2564" i="11" s="1"/>
  <c r="X2564" i="11"/>
  <c r="R2564" i="11"/>
  <c r="X2563" i="11"/>
  <c r="Y2563" i="11" s="1"/>
  <c r="I2563" i="11" s="1"/>
  <c r="Z2563" i="11" s="1"/>
  <c r="R2563" i="11"/>
  <c r="Y2562" i="11"/>
  <c r="I2562" i="11" s="1"/>
  <c r="Z2562" i="11" s="1"/>
  <c r="X2562" i="11"/>
  <c r="R2562" i="11"/>
  <c r="Y2561" i="11"/>
  <c r="I2561" i="11" s="1"/>
  <c r="Z2561" i="11" s="1"/>
  <c r="X2561" i="11"/>
  <c r="R2561" i="11"/>
  <c r="Z2560" i="11"/>
  <c r="X2560" i="11"/>
  <c r="Y2560" i="11" s="1"/>
  <c r="I2560" i="11" s="1"/>
  <c r="R2560" i="11"/>
  <c r="Z2559" i="11"/>
  <c r="X2559" i="11"/>
  <c r="Y2559" i="11" s="1"/>
  <c r="I2559" i="11" s="1"/>
  <c r="R2559" i="11"/>
  <c r="Y2558" i="11"/>
  <c r="I2558" i="11" s="1"/>
  <c r="Z2558" i="11" s="1"/>
  <c r="X2558" i="11"/>
  <c r="R2558" i="11"/>
  <c r="Z2557" i="11"/>
  <c r="X2557" i="11"/>
  <c r="Y2557" i="11" s="1"/>
  <c r="I2557" i="11" s="1"/>
  <c r="R2557" i="11"/>
  <c r="Z2556" i="11"/>
  <c r="Y2556" i="11"/>
  <c r="X2556" i="11"/>
  <c r="R2556" i="11"/>
  <c r="I2556" i="11"/>
  <c r="X2555" i="11"/>
  <c r="Y2555" i="11" s="1"/>
  <c r="I2555" i="11" s="1"/>
  <c r="Z2555" i="11" s="1"/>
  <c r="R2555" i="11"/>
  <c r="X2554" i="11"/>
  <c r="Y2554" i="11" s="1"/>
  <c r="I2554" i="11" s="1"/>
  <c r="Z2554" i="11" s="1"/>
  <c r="R2554" i="11"/>
  <c r="Y2553" i="11"/>
  <c r="I2553" i="11" s="1"/>
  <c r="Z2553" i="11" s="1"/>
  <c r="X2553" i="11"/>
  <c r="R2553" i="11"/>
  <c r="Y2552" i="11"/>
  <c r="X2552" i="11"/>
  <c r="R2552" i="11"/>
  <c r="I2552" i="11"/>
  <c r="Z2552" i="11" s="1"/>
  <c r="X2551" i="11"/>
  <c r="Y2551" i="11" s="1"/>
  <c r="I2551" i="11" s="1"/>
  <c r="Z2551" i="11" s="1"/>
  <c r="R2551" i="11"/>
  <c r="Y2550" i="11"/>
  <c r="I2550" i="11" s="1"/>
  <c r="Z2550" i="11" s="1"/>
  <c r="X2550" i="11"/>
  <c r="R2550" i="11"/>
  <c r="Y2549" i="11"/>
  <c r="X2549" i="11"/>
  <c r="R2549" i="11"/>
  <c r="I2549" i="11"/>
  <c r="Z2549" i="11" s="1"/>
  <c r="X2548" i="11"/>
  <c r="Y2548" i="11" s="1"/>
  <c r="I2548" i="11" s="1"/>
  <c r="Z2548" i="11" s="1"/>
  <c r="R2548" i="11"/>
  <c r="X2547" i="11"/>
  <c r="Y2547" i="11" s="1"/>
  <c r="I2547" i="11" s="1"/>
  <c r="Z2547" i="11" s="1"/>
  <c r="R2547" i="11"/>
  <c r="X2546" i="11"/>
  <c r="Y2546" i="11" s="1"/>
  <c r="I2546" i="11" s="1"/>
  <c r="Z2546" i="11" s="1"/>
  <c r="R2546" i="11"/>
  <c r="X2545" i="11"/>
  <c r="Y2545" i="11" s="1"/>
  <c r="I2545" i="11" s="1"/>
  <c r="Z2545" i="11" s="1"/>
  <c r="R2545" i="11"/>
  <c r="Y2544" i="11"/>
  <c r="X2544" i="11"/>
  <c r="R2544" i="11"/>
  <c r="I2544" i="11"/>
  <c r="Z2544" i="11" s="1"/>
  <c r="X2543" i="11"/>
  <c r="Y2543" i="11" s="1"/>
  <c r="I2543" i="11" s="1"/>
  <c r="Z2543" i="11" s="1"/>
  <c r="R2543" i="11"/>
  <c r="X2542" i="11"/>
  <c r="Y2542" i="11" s="1"/>
  <c r="I2542" i="11" s="1"/>
  <c r="Z2542" i="11" s="1"/>
  <c r="R2542" i="11"/>
  <c r="Y2541" i="11"/>
  <c r="X2541" i="11"/>
  <c r="R2541" i="11"/>
  <c r="I2541" i="11"/>
  <c r="Z2541" i="11" s="1"/>
  <c r="Y2540" i="11"/>
  <c r="X2540" i="11"/>
  <c r="R2540" i="11"/>
  <c r="I2540" i="11"/>
  <c r="Z2540" i="11" s="1"/>
  <c r="X2539" i="11"/>
  <c r="Y2539" i="11" s="1"/>
  <c r="I2539" i="11" s="1"/>
  <c r="Z2539" i="11" s="1"/>
  <c r="R2539" i="11"/>
  <c r="Y2538" i="11"/>
  <c r="I2538" i="11" s="1"/>
  <c r="Z2538" i="11" s="1"/>
  <c r="X2538" i="11"/>
  <c r="R2538" i="11"/>
  <c r="Y2537" i="11"/>
  <c r="X2537" i="11"/>
  <c r="R2537" i="11"/>
  <c r="I2537" i="11"/>
  <c r="Z2537" i="11" s="1"/>
  <c r="Z2536" i="11"/>
  <c r="X2536" i="11"/>
  <c r="Y2536" i="11" s="1"/>
  <c r="I2536" i="11" s="1"/>
  <c r="R2536" i="11"/>
  <c r="Z2535" i="11"/>
  <c r="X2535" i="11"/>
  <c r="Y2535" i="11" s="1"/>
  <c r="I2535" i="11" s="1"/>
  <c r="R2535" i="11"/>
  <c r="Y2534" i="11"/>
  <c r="X2534" i="11"/>
  <c r="R2534" i="11"/>
  <c r="I2534" i="11"/>
  <c r="Z2534" i="11" s="1"/>
  <c r="X2533" i="11"/>
  <c r="Y2533" i="11" s="1"/>
  <c r="I2533" i="11" s="1"/>
  <c r="Z2533" i="11" s="1"/>
  <c r="R2533" i="11"/>
  <c r="Z2532" i="11"/>
  <c r="Y2532" i="11"/>
  <c r="X2532" i="11"/>
  <c r="R2532" i="11"/>
  <c r="I2532" i="11"/>
  <c r="Y2531" i="11"/>
  <c r="X2531" i="11"/>
  <c r="R2531" i="11"/>
  <c r="I2531" i="11"/>
  <c r="Z2531" i="11" s="1"/>
  <c r="X2530" i="11"/>
  <c r="Y2530" i="11" s="1"/>
  <c r="I2530" i="11" s="1"/>
  <c r="Z2530" i="11" s="1"/>
  <c r="R2530" i="11"/>
  <c r="Y2529" i="11"/>
  <c r="I2529" i="11" s="1"/>
  <c r="Z2529" i="11" s="1"/>
  <c r="X2529" i="11"/>
  <c r="R2529" i="11"/>
  <c r="Y2528" i="11"/>
  <c r="X2528" i="11"/>
  <c r="R2528" i="11"/>
  <c r="I2528" i="11"/>
  <c r="Z2528" i="11" s="1"/>
  <c r="X2527" i="11"/>
  <c r="Y2527" i="11" s="1"/>
  <c r="I2527" i="11" s="1"/>
  <c r="Z2527" i="11" s="1"/>
  <c r="R2527" i="11"/>
  <c r="Z2526" i="11"/>
  <c r="Y2526" i="11"/>
  <c r="I2526" i="11" s="1"/>
  <c r="X2526" i="11"/>
  <c r="R2526" i="11"/>
  <c r="Y2525" i="11"/>
  <c r="X2525" i="11"/>
  <c r="R2525" i="11"/>
  <c r="I2525" i="11"/>
  <c r="Z2525" i="11" s="1"/>
  <c r="X2524" i="11"/>
  <c r="Y2524" i="11" s="1"/>
  <c r="I2524" i="11" s="1"/>
  <c r="Z2524" i="11" s="1"/>
  <c r="R2524" i="11"/>
  <c r="X2523" i="11"/>
  <c r="Y2523" i="11" s="1"/>
  <c r="I2523" i="11" s="1"/>
  <c r="Z2523" i="11" s="1"/>
  <c r="R2523" i="11"/>
  <c r="X2522" i="11"/>
  <c r="Y2522" i="11" s="1"/>
  <c r="I2522" i="11" s="1"/>
  <c r="Z2522" i="11" s="1"/>
  <c r="R2522" i="11"/>
  <c r="X2521" i="11"/>
  <c r="Y2521" i="11" s="1"/>
  <c r="I2521" i="11" s="1"/>
  <c r="Z2521" i="11" s="1"/>
  <c r="R2521" i="11"/>
  <c r="Y2520" i="11"/>
  <c r="X2520" i="11"/>
  <c r="R2520" i="11"/>
  <c r="I2520" i="11"/>
  <c r="Z2520" i="11" s="1"/>
  <c r="X2519" i="11"/>
  <c r="Y2519" i="11" s="1"/>
  <c r="I2519" i="11" s="1"/>
  <c r="Z2519" i="11" s="1"/>
  <c r="R2519" i="11"/>
  <c r="X2518" i="11"/>
  <c r="Y2518" i="11" s="1"/>
  <c r="I2518" i="11" s="1"/>
  <c r="Z2518" i="11" s="1"/>
  <c r="R2518" i="11"/>
  <c r="Y2517" i="11"/>
  <c r="X2517" i="11"/>
  <c r="R2517" i="11"/>
  <c r="I2517" i="11"/>
  <c r="Z2517" i="11" s="1"/>
  <c r="Y2516" i="11"/>
  <c r="I2516" i="11" s="1"/>
  <c r="Z2516" i="11" s="1"/>
  <c r="X2516" i="11"/>
  <c r="R2516" i="11"/>
  <c r="X2515" i="11"/>
  <c r="Y2515" i="11" s="1"/>
  <c r="I2515" i="11" s="1"/>
  <c r="Z2515" i="11" s="1"/>
  <c r="R2515" i="11"/>
  <c r="Y2514" i="11"/>
  <c r="I2514" i="11" s="1"/>
  <c r="Z2514" i="11" s="1"/>
  <c r="X2514" i="11"/>
  <c r="R2514" i="11"/>
  <c r="Y2513" i="11"/>
  <c r="I2513" i="11" s="1"/>
  <c r="Z2513" i="11" s="1"/>
  <c r="X2513" i="11"/>
  <c r="R2513" i="11"/>
  <c r="Z2512" i="11"/>
  <c r="X2512" i="11"/>
  <c r="Y2512" i="11" s="1"/>
  <c r="I2512" i="11" s="1"/>
  <c r="R2512" i="11"/>
  <c r="Z2511" i="11"/>
  <c r="Y2511" i="11"/>
  <c r="X2511" i="11"/>
  <c r="R2511" i="11"/>
  <c r="I2511" i="11"/>
  <c r="X2510" i="11"/>
  <c r="Y2510" i="11" s="1"/>
  <c r="I2510" i="11" s="1"/>
  <c r="Z2510" i="11" s="1"/>
  <c r="R2510" i="11"/>
  <c r="Z2509" i="11"/>
  <c r="X2509" i="11"/>
  <c r="Y2509" i="11" s="1"/>
  <c r="I2509" i="11" s="1"/>
  <c r="R2509" i="11"/>
  <c r="Z2508" i="11"/>
  <c r="Y2508" i="11"/>
  <c r="X2508" i="11"/>
  <c r="R2508" i="11"/>
  <c r="I2508" i="11"/>
  <c r="X2507" i="11"/>
  <c r="Y2507" i="11" s="1"/>
  <c r="I2507" i="11" s="1"/>
  <c r="Z2507" i="11" s="1"/>
  <c r="R2507" i="11"/>
  <c r="X2506" i="11"/>
  <c r="Y2506" i="11" s="1"/>
  <c r="I2506" i="11" s="1"/>
  <c r="Z2506" i="11" s="1"/>
  <c r="R2506" i="11"/>
  <c r="Y2505" i="11"/>
  <c r="X2505" i="11"/>
  <c r="R2505" i="11"/>
  <c r="I2505" i="11"/>
  <c r="Z2505" i="11" s="1"/>
  <c r="Y2504" i="11"/>
  <c r="I2504" i="11" s="1"/>
  <c r="Z2504" i="11" s="1"/>
  <c r="X2504" i="11"/>
  <c r="R2504" i="11"/>
  <c r="Z2503" i="11"/>
  <c r="X2503" i="11"/>
  <c r="Y2503" i="11" s="1"/>
  <c r="I2503" i="11" s="1"/>
  <c r="R2503" i="11"/>
  <c r="Y2502" i="11"/>
  <c r="I2502" i="11" s="1"/>
  <c r="Z2502" i="11" s="1"/>
  <c r="X2502" i="11"/>
  <c r="R2502" i="11"/>
  <c r="Y2501" i="11"/>
  <c r="I2501" i="11" s="1"/>
  <c r="Z2501" i="11" s="1"/>
  <c r="X2501" i="11"/>
  <c r="R2501" i="11"/>
  <c r="X2500" i="11"/>
  <c r="Y2500" i="11" s="1"/>
  <c r="I2500" i="11" s="1"/>
  <c r="Z2500" i="11" s="1"/>
  <c r="R2500" i="11"/>
  <c r="Y2499" i="11"/>
  <c r="X2499" i="11"/>
  <c r="R2499" i="11"/>
  <c r="I2499" i="11"/>
  <c r="Z2499" i="11" s="1"/>
  <c r="Z2498" i="11"/>
  <c r="X2498" i="11"/>
  <c r="Y2498" i="11" s="1"/>
  <c r="I2498" i="11" s="1"/>
  <c r="R2498" i="11"/>
  <c r="Z2497" i="11"/>
  <c r="X2497" i="11"/>
  <c r="Y2497" i="11" s="1"/>
  <c r="I2497" i="11" s="1"/>
  <c r="R2497" i="11"/>
  <c r="Y2496" i="11"/>
  <c r="X2496" i="11"/>
  <c r="R2496" i="11"/>
  <c r="I2496" i="11"/>
  <c r="Z2496" i="11" s="1"/>
  <c r="X2495" i="11"/>
  <c r="Y2495" i="11" s="1"/>
  <c r="I2495" i="11" s="1"/>
  <c r="Z2495" i="11" s="1"/>
  <c r="R2495" i="11"/>
  <c r="X2494" i="11"/>
  <c r="Y2494" i="11" s="1"/>
  <c r="I2494" i="11" s="1"/>
  <c r="Z2494" i="11" s="1"/>
  <c r="R2494" i="11"/>
  <c r="Z2493" i="11"/>
  <c r="Y2493" i="11"/>
  <c r="X2493" i="11"/>
  <c r="R2493" i="11"/>
  <c r="I2493" i="11"/>
  <c r="Y2492" i="11"/>
  <c r="I2492" i="11" s="1"/>
  <c r="Z2492" i="11" s="1"/>
  <c r="X2492" i="11"/>
  <c r="R2492" i="11"/>
  <c r="X2491" i="11"/>
  <c r="Y2491" i="11" s="1"/>
  <c r="I2491" i="11" s="1"/>
  <c r="Z2491" i="11" s="1"/>
  <c r="R2491" i="11"/>
  <c r="Y2490" i="11"/>
  <c r="I2490" i="11" s="1"/>
  <c r="Z2490" i="11" s="1"/>
  <c r="X2490" i="11"/>
  <c r="R2490" i="11"/>
  <c r="Y2489" i="11"/>
  <c r="I2489" i="11" s="1"/>
  <c r="Z2489" i="11" s="1"/>
  <c r="X2489" i="11"/>
  <c r="R2489" i="11"/>
  <c r="X2488" i="11"/>
  <c r="Y2488" i="11" s="1"/>
  <c r="R2488" i="11"/>
  <c r="I2488" i="11"/>
  <c r="Z2488" i="11" s="1"/>
  <c r="Y2487" i="11"/>
  <c r="I2487" i="11" s="1"/>
  <c r="Z2487" i="11" s="1"/>
  <c r="X2487" i="11"/>
  <c r="R2487" i="11"/>
  <c r="X2486" i="11"/>
  <c r="Y2486" i="11" s="1"/>
  <c r="I2486" i="11" s="1"/>
  <c r="Z2486" i="11" s="1"/>
  <c r="R2486" i="11"/>
  <c r="Y2485" i="11"/>
  <c r="I2485" i="11" s="1"/>
  <c r="Z2485" i="11" s="1"/>
  <c r="X2485" i="11"/>
  <c r="R2485" i="11"/>
  <c r="Y2484" i="11"/>
  <c r="I2484" i="11" s="1"/>
  <c r="Z2484" i="11" s="1"/>
  <c r="X2484" i="11"/>
  <c r="R2484" i="11"/>
  <c r="X2483" i="11"/>
  <c r="Y2483" i="11" s="1"/>
  <c r="I2483" i="11" s="1"/>
  <c r="Z2483" i="11" s="1"/>
  <c r="R2483" i="11"/>
  <c r="Y2482" i="11"/>
  <c r="I2482" i="11" s="1"/>
  <c r="Z2482" i="11" s="1"/>
  <c r="X2482" i="11"/>
  <c r="R2482" i="11"/>
  <c r="X2481" i="11"/>
  <c r="Y2481" i="11" s="1"/>
  <c r="I2481" i="11" s="1"/>
  <c r="Z2481" i="11" s="1"/>
  <c r="R2481" i="11"/>
  <c r="X2480" i="11"/>
  <c r="Y2480" i="11" s="1"/>
  <c r="I2480" i="11" s="1"/>
  <c r="Z2480" i="11" s="1"/>
  <c r="R2480" i="11"/>
  <c r="Y2479" i="11"/>
  <c r="I2479" i="11" s="1"/>
  <c r="Z2479" i="11" s="1"/>
  <c r="X2479" i="11"/>
  <c r="R2479" i="11"/>
  <c r="X2478" i="11"/>
  <c r="Y2478" i="11" s="1"/>
  <c r="I2478" i="11" s="1"/>
  <c r="Z2478" i="11" s="1"/>
  <c r="R2478" i="11"/>
  <c r="X2477" i="11"/>
  <c r="Y2477" i="11" s="1"/>
  <c r="I2477" i="11" s="1"/>
  <c r="Z2477" i="11" s="1"/>
  <c r="R2477" i="11"/>
  <c r="Y2476" i="11"/>
  <c r="X2476" i="11"/>
  <c r="R2476" i="11"/>
  <c r="I2476" i="11"/>
  <c r="Z2476" i="11" s="1"/>
  <c r="Y2475" i="11"/>
  <c r="I2475" i="11" s="1"/>
  <c r="Z2475" i="11" s="1"/>
  <c r="X2475" i="11"/>
  <c r="R2475" i="11"/>
  <c r="X2474" i="11"/>
  <c r="Y2474" i="11" s="1"/>
  <c r="I2474" i="11" s="1"/>
  <c r="Z2474" i="11" s="1"/>
  <c r="R2474" i="11"/>
  <c r="Y2473" i="11"/>
  <c r="I2473" i="11" s="1"/>
  <c r="Z2473" i="11" s="1"/>
  <c r="X2473" i="11"/>
  <c r="R2473" i="11"/>
  <c r="Y2472" i="11"/>
  <c r="I2472" i="11" s="1"/>
  <c r="Z2472" i="11" s="1"/>
  <c r="X2472" i="11"/>
  <c r="R2472" i="11"/>
  <c r="X2471" i="11"/>
  <c r="Y2471" i="11" s="1"/>
  <c r="I2471" i="11" s="1"/>
  <c r="Z2471" i="11" s="1"/>
  <c r="R2471" i="11"/>
  <c r="Y2470" i="11"/>
  <c r="I2470" i="11" s="1"/>
  <c r="Z2470" i="11" s="1"/>
  <c r="X2470" i="11"/>
  <c r="R2470" i="11"/>
  <c r="X2469" i="11"/>
  <c r="Y2469" i="11" s="1"/>
  <c r="I2469" i="11" s="1"/>
  <c r="Z2469" i="11" s="1"/>
  <c r="R2469" i="11"/>
  <c r="Z2468" i="11"/>
  <c r="X2468" i="11"/>
  <c r="Y2468" i="11" s="1"/>
  <c r="I2468" i="11" s="1"/>
  <c r="R2468" i="11"/>
  <c r="Y2467" i="11"/>
  <c r="I2467" i="11" s="1"/>
  <c r="Z2467" i="11" s="1"/>
  <c r="X2467" i="11"/>
  <c r="R2467" i="11"/>
  <c r="X2466" i="11"/>
  <c r="Y2466" i="11" s="1"/>
  <c r="I2466" i="11" s="1"/>
  <c r="Z2466" i="11" s="1"/>
  <c r="R2466" i="11"/>
  <c r="X2465" i="11"/>
  <c r="Y2465" i="11" s="1"/>
  <c r="I2465" i="11" s="1"/>
  <c r="Z2465" i="11" s="1"/>
  <c r="R2465" i="11"/>
  <c r="Y2464" i="11"/>
  <c r="X2464" i="11"/>
  <c r="R2464" i="11"/>
  <c r="I2464" i="11"/>
  <c r="Z2464" i="11" s="1"/>
  <c r="Y2463" i="11"/>
  <c r="I2463" i="11" s="1"/>
  <c r="Z2463" i="11" s="1"/>
  <c r="X2463" i="11"/>
  <c r="R2463" i="11"/>
  <c r="X2462" i="11"/>
  <c r="Y2462" i="11" s="1"/>
  <c r="I2462" i="11" s="1"/>
  <c r="Z2462" i="11" s="1"/>
  <c r="R2462" i="11"/>
  <c r="Y2461" i="11"/>
  <c r="I2461" i="11" s="1"/>
  <c r="Z2461" i="11" s="1"/>
  <c r="X2461" i="11"/>
  <c r="R2461" i="11"/>
  <c r="Y2460" i="11"/>
  <c r="I2460" i="11" s="1"/>
  <c r="Z2460" i="11" s="1"/>
  <c r="X2460" i="11"/>
  <c r="R2460" i="11"/>
  <c r="X2459" i="11"/>
  <c r="Y2459" i="11" s="1"/>
  <c r="I2459" i="11" s="1"/>
  <c r="Z2459" i="11" s="1"/>
  <c r="R2459" i="11"/>
  <c r="Y2458" i="11"/>
  <c r="I2458" i="11" s="1"/>
  <c r="Z2458" i="11" s="1"/>
  <c r="X2458" i="11"/>
  <c r="R2458" i="11"/>
  <c r="X2457" i="11"/>
  <c r="Y2457" i="11" s="1"/>
  <c r="I2457" i="11" s="1"/>
  <c r="Z2457" i="11" s="1"/>
  <c r="R2457" i="11"/>
  <c r="X2456" i="11"/>
  <c r="Y2456" i="11" s="1"/>
  <c r="I2456" i="11" s="1"/>
  <c r="Z2456" i="11" s="1"/>
  <c r="R2456" i="11"/>
  <c r="Y2455" i="11"/>
  <c r="I2455" i="11" s="1"/>
  <c r="Z2455" i="11" s="1"/>
  <c r="X2455" i="11"/>
  <c r="R2455" i="11"/>
  <c r="X2454" i="11"/>
  <c r="Y2454" i="11" s="1"/>
  <c r="I2454" i="11" s="1"/>
  <c r="Z2454" i="11" s="1"/>
  <c r="R2454" i="11"/>
  <c r="X2453" i="11"/>
  <c r="Y2453" i="11" s="1"/>
  <c r="I2453" i="11" s="1"/>
  <c r="Z2453" i="11" s="1"/>
  <c r="R2453" i="11"/>
  <c r="Y2452" i="11"/>
  <c r="X2452" i="11"/>
  <c r="R2452" i="11"/>
  <c r="I2452" i="11"/>
  <c r="Z2452" i="11" s="1"/>
  <c r="Y2451" i="11"/>
  <c r="I2451" i="11" s="1"/>
  <c r="Z2451" i="11" s="1"/>
  <c r="X2451" i="11"/>
  <c r="R2451" i="11"/>
  <c r="X2450" i="11"/>
  <c r="Y2450" i="11" s="1"/>
  <c r="I2450" i="11" s="1"/>
  <c r="Z2450" i="11" s="1"/>
  <c r="R2450" i="11"/>
  <c r="Y2449" i="11"/>
  <c r="I2449" i="11" s="1"/>
  <c r="Z2449" i="11" s="1"/>
  <c r="X2449" i="11"/>
  <c r="R2449" i="11"/>
  <c r="Y2448" i="11"/>
  <c r="I2448" i="11" s="1"/>
  <c r="Z2448" i="11" s="1"/>
  <c r="X2448" i="11"/>
  <c r="R2448" i="11"/>
  <c r="X2447" i="11"/>
  <c r="Y2447" i="11" s="1"/>
  <c r="I2447" i="11" s="1"/>
  <c r="Z2447" i="11" s="1"/>
  <c r="R2447" i="11"/>
  <c r="Y2446" i="11"/>
  <c r="I2446" i="11" s="1"/>
  <c r="Z2446" i="11" s="1"/>
  <c r="X2446" i="11"/>
  <c r="R2446" i="11"/>
  <c r="X2445" i="11"/>
  <c r="Y2445" i="11" s="1"/>
  <c r="I2445" i="11" s="1"/>
  <c r="Z2445" i="11" s="1"/>
  <c r="R2445" i="11"/>
  <c r="X2444" i="11"/>
  <c r="Y2444" i="11" s="1"/>
  <c r="I2444" i="11" s="1"/>
  <c r="Z2444" i="11" s="1"/>
  <c r="R2444" i="11"/>
  <c r="Y2443" i="11"/>
  <c r="I2443" i="11" s="1"/>
  <c r="Z2443" i="11" s="1"/>
  <c r="X2443" i="11"/>
  <c r="R2443" i="11"/>
  <c r="X2442" i="11"/>
  <c r="Y2442" i="11" s="1"/>
  <c r="I2442" i="11" s="1"/>
  <c r="Z2442" i="11" s="1"/>
  <c r="R2442" i="11"/>
  <c r="X2441" i="11"/>
  <c r="Y2441" i="11" s="1"/>
  <c r="I2441" i="11" s="1"/>
  <c r="Z2441" i="11" s="1"/>
  <c r="R2441" i="11"/>
  <c r="Y2440" i="11"/>
  <c r="X2440" i="11"/>
  <c r="R2440" i="11"/>
  <c r="I2440" i="11"/>
  <c r="Z2440" i="11" s="1"/>
  <c r="Y2439" i="11"/>
  <c r="I2439" i="11" s="1"/>
  <c r="Z2439" i="11" s="1"/>
  <c r="X2439" i="11"/>
  <c r="R2439" i="11"/>
  <c r="X2438" i="11"/>
  <c r="Y2438" i="11" s="1"/>
  <c r="I2438" i="11" s="1"/>
  <c r="Z2438" i="11" s="1"/>
  <c r="R2438" i="11"/>
  <c r="Y2437" i="11"/>
  <c r="I2437" i="11" s="1"/>
  <c r="Z2437" i="11" s="1"/>
  <c r="X2437" i="11"/>
  <c r="R2437" i="11"/>
  <c r="Y2436" i="11"/>
  <c r="I2436" i="11" s="1"/>
  <c r="Z2436" i="11" s="1"/>
  <c r="X2436" i="11"/>
  <c r="R2436" i="11"/>
  <c r="X2435" i="11"/>
  <c r="Y2435" i="11" s="1"/>
  <c r="I2435" i="11" s="1"/>
  <c r="Z2435" i="11" s="1"/>
  <c r="R2435" i="11"/>
  <c r="Y2434" i="11"/>
  <c r="I2434" i="11" s="1"/>
  <c r="Z2434" i="11" s="1"/>
  <c r="X2434" i="11"/>
  <c r="R2434" i="11"/>
  <c r="X2433" i="11"/>
  <c r="Y2433" i="11" s="1"/>
  <c r="I2433" i="11" s="1"/>
  <c r="Z2433" i="11" s="1"/>
  <c r="R2433" i="11"/>
  <c r="Z2432" i="11"/>
  <c r="X2432" i="11"/>
  <c r="Y2432" i="11" s="1"/>
  <c r="I2432" i="11" s="1"/>
  <c r="R2432" i="11"/>
  <c r="Y2431" i="11"/>
  <c r="I2431" i="11" s="1"/>
  <c r="Z2431" i="11" s="1"/>
  <c r="X2431" i="11"/>
  <c r="R2431" i="11"/>
  <c r="X2430" i="11"/>
  <c r="Y2430" i="11" s="1"/>
  <c r="I2430" i="11" s="1"/>
  <c r="Z2430" i="11" s="1"/>
  <c r="R2430" i="11"/>
  <c r="X2429" i="11"/>
  <c r="Y2429" i="11" s="1"/>
  <c r="I2429" i="11" s="1"/>
  <c r="Z2429" i="11" s="1"/>
  <c r="R2429" i="11"/>
  <c r="Y2428" i="11"/>
  <c r="X2428" i="11"/>
  <c r="R2428" i="11"/>
  <c r="I2428" i="11"/>
  <c r="Z2428" i="11" s="1"/>
  <c r="Y2427" i="11"/>
  <c r="I2427" i="11" s="1"/>
  <c r="Z2427" i="11" s="1"/>
  <c r="X2427" i="11"/>
  <c r="R2427" i="11"/>
  <c r="X2426" i="11"/>
  <c r="Y2426" i="11" s="1"/>
  <c r="I2426" i="11" s="1"/>
  <c r="Z2426" i="11" s="1"/>
  <c r="R2426" i="11"/>
  <c r="Y2425" i="11"/>
  <c r="I2425" i="11" s="1"/>
  <c r="Z2425" i="11" s="1"/>
  <c r="X2425" i="11"/>
  <c r="R2425" i="11"/>
  <c r="Y2424" i="11"/>
  <c r="I2424" i="11" s="1"/>
  <c r="Z2424" i="11" s="1"/>
  <c r="X2424" i="11"/>
  <c r="R2424" i="11"/>
  <c r="X2423" i="11"/>
  <c r="Y2423" i="11" s="1"/>
  <c r="I2423" i="11" s="1"/>
  <c r="Z2423" i="11" s="1"/>
  <c r="R2423" i="11"/>
  <c r="Y2422" i="11"/>
  <c r="I2422" i="11" s="1"/>
  <c r="Z2422" i="11" s="1"/>
  <c r="X2422" i="11"/>
  <c r="R2422" i="11"/>
  <c r="X2421" i="11"/>
  <c r="Y2421" i="11" s="1"/>
  <c r="I2421" i="11" s="1"/>
  <c r="Z2421" i="11" s="1"/>
  <c r="R2421" i="11"/>
  <c r="X2420" i="11"/>
  <c r="Y2420" i="11" s="1"/>
  <c r="I2420" i="11" s="1"/>
  <c r="Z2420" i="11" s="1"/>
  <c r="R2420" i="11"/>
  <c r="Y2419" i="11"/>
  <c r="I2419" i="11" s="1"/>
  <c r="Z2419" i="11" s="1"/>
  <c r="X2419" i="11"/>
  <c r="R2419" i="11"/>
  <c r="X2418" i="11"/>
  <c r="Y2418" i="11" s="1"/>
  <c r="I2418" i="11" s="1"/>
  <c r="Z2418" i="11" s="1"/>
  <c r="R2418" i="11"/>
  <c r="X2417" i="11"/>
  <c r="Y2417" i="11" s="1"/>
  <c r="I2417" i="11" s="1"/>
  <c r="Z2417" i="11" s="1"/>
  <c r="R2417" i="11"/>
  <c r="Y2416" i="11"/>
  <c r="X2416" i="11"/>
  <c r="R2416" i="11"/>
  <c r="I2416" i="11"/>
  <c r="Z2416" i="11" s="1"/>
  <c r="Y2415" i="11"/>
  <c r="I2415" i="11" s="1"/>
  <c r="Z2415" i="11" s="1"/>
  <c r="X2415" i="11"/>
  <c r="R2415" i="11"/>
  <c r="X2414" i="11"/>
  <c r="Y2414" i="11" s="1"/>
  <c r="I2414" i="11" s="1"/>
  <c r="Z2414" i="11" s="1"/>
  <c r="R2414" i="11"/>
  <c r="Y2413" i="11"/>
  <c r="I2413" i="11" s="1"/>
  <c r="Z2413" i="11" s="1"/>
  <c r="X2413" i="11"/>
  <c r="R2413" i="11"/>
  <c r="Y2412" i="11"/>
  <c r="I2412" i="11" s="1"/>
  <c r="Z2412" i="11" s="1"/>
  <c r="X2412" i="11"/>
  <c r="R2412" i="11"/>
  <c r="X2411" i="11"/>
  <c r="Y2411" i="11" s="1"/>
  <c r="I2411" i="11" s="1"/>
  <c r="Z2411" i="11" s="1"/>
  <c r="R2411" i="11"/>
  <c r="Y2410" i="11"/>
  <c r="I2410" i="11" s="1"/>
  <c r="Z2410" i="11" s="1"/>
  <c r="X2410" i="11"/>
  <c r="R2410" i="11"/>
  <c r="X2409" i="11"/>
  <c r="Y2409" i="11" s="1"/>
  <c r="I2409" i="11" s="1"/>
  <c r="Z2409" i="11" s="1"/>
  <c r="R2409" i="11"/>
  <c r="X2408" i="11"/>
  <c r="Y2408" i="11" s="1"/>
  <c r="I2408" i="11" s="1"/>
  <c r="Z2408" i="11" s="1"/>
  <c r="R2408" i="11"/>
  <c r="Y2407" i="11"/>
  <c r="I2407" i="11" s="1"/>
  <c r="Z2407" i="11" s="1"/>
  <c r="X2407" i="11"/>
  <c r="R2407" i="11"/>
  <c r="X2406" i="11"/>
  <c r="Y2406" i="11" s="1"/>
  <c r="I2406" i="11" s="1"/>
  <c r="Z2406" i="11" s="1"/>
  <c r="R2406" i="11"/>
  <c r="X2405" i="11"/>
  <c r="Y2405" i="11" s="1"/>
  <c r="I2405" i="11" s="1"/>
  <c r="Z2405" i="11" s="1"/>
  <c r="R2405" i="11"/>
  <c r="Y2404" i="11"/>
  <c r="X2404" i="11"/>
  <c r="R2404" i="11"/>
  <c r="I2404" i="11"/>
  <c r="Z2404" i="11" s="1"/>
  <c r="Y2403" i="11"/>
  <c r="I2403" i="11" s="1"/>
  <c r="Z2403" i="11" s="1"/>
  <c r="X2403" i="11"/>
  <c r="R2403" i="11"/>
  <c r="X2402" i="11"/>
  <c r="Y2402" i="11" s="1"/>
  <c r="I2402" i="11" s="1"/>
  <c r="Z2402" i="11" s="1"/>
  <c r="R2402" i="11"/>
  <c r="Y2401" i="11"/>
  <c r="I2401" i="11" s="1"/>
  <c r="Z2401" i="11" s="1"/>
  <c r="X2401" i="11"/>
  <c r="R2401" i="11"/>
  <c r="Y2400" i="11"/>
  <c r="I2400" i="11" s="1"/>
  <c r="Z2400" i="11" s="1"/>
  <c r="X2400" i="11"/>
  <c r="R2400" i="11"/>
  <c r="X2399" i="11"/>
  <c r="Y2399" i="11" s="1"/>
  <c r="I2399" i="11" s="1"/>
  <c r="Z2399" i="11" s="1"/>
  <c r="R2399" i="11"/>
  <c r="Y2398" i="11"/>
  <c r="I2398" i="11" s="1"/>
  <c r="Z2398" i="11" s="1"/>
  <c r="X2398" i="11"/>
  <c r="R2398" i="11"/>
  <c r="X2397" i="11"/>
  <c r="Y2397" i="11" s="1"/>
  <c r="I2397" i="11" s="1"/>
  <c r="Z2397" i="11" s="1"/>
  <c r="R2397" i="11"/>
  <c r="Z2396" i="11"/>
  <c r="X2396" i="11"/>
  <c r="Y2396" i="11" s="1"/>
  <c r="I2396" i="11" s="1"/>
  <c r="R2396" i="11"/>
  <c r="Y2395" i="11"/>
  <c r="I2395" i="11" s="1"/>
  <c r="Z2395" i="11" s="1"/>
  <c r="X2395" i="11"/>
  <c r="R2395" i="11"/>
  <c r="X2394" i="11"/>
  <c r="Y2394" i="11" s="1"/>
  <c r="I2394" i="11" s="1"/>
  <c r="Z2394" i="11" s="1"/>
  <c r="R2394" i="11"/>
  <c r="X2393" i="11"/>
  <c r="Y2393" i="11" s="1"/>
  <c r="I2393" i="11" s="1"/>
  <c r="Z2393" i="11" s="1"/>
  <c r="R2393" i="11"/>
  <c r="Y2392" i="11"/>
  <c r="X2392" i="11"/>
  <c r="R2392" i="11"/>
  <c r="I2392" i="11"/>
  <c r="Z2392" i="11" s="1"/>
  <c r="Y2391" i="11"/>
  <c r="I2391" i="11" s="1"/>
  <c r="Z2391" i="11" s="1"/>
  <c r="X2391" i="11"/>
  <c r="R2391" i="11"/>
  <c r="X2390" i="11"/>
  <c r="Y2390" i="11" s="1"/>
  <c r="I2390" i="11" s="1"/>
  <c r="Z2390" i="11" s="1"/>
  <c r="R2390" i="11"/>
  <c r="Y2389" i="11"/>
  <c r="I2389" i="11" s="1"/>
  <c r="Z2389" i="11" s="1"/>
  <c r="X2389" i="11"/>
  <c r="R2389" i="11"/>
  <c r="Y2388" i="11"/>
  <c r="I2388" i="11" s="1"/>
  <c r="Z2388" i="11" s="1"/>
  <c r="X2388" i="11"/>
  <c r="R2388" i="11"/>
  <c r="X2387" i="11"/>
  <c r="Y2387" i="11" s="1"/>
  <c r="I2387" i="11" s="1"/>
  <c r="Z2387" i="11" s="1"/>
  <c r="R2387" i="11"/>
  <c r="Y2386" i="11"/>
  <c r="I2386" i="11" s="1"/>
  <c r="Z2386" i="11" s="1"/>
  <c r="X2386" i="11"/>
  <c r="R2386" i="11"/>
  <c r="X2385" i="11"/>
  <c r="Y2385" i="11" s="1"/>
  <c r="I2385" i="11" s="1"/>
  <c r="Z2385" i="11" s="1"/>
  <c r="R2385" i="11"/>
  <c r="X2384" i="11"/>
  <c r="Y2384" i="11" s="1"/>
  <c r="I2384" i="11" s="1"/>
  <c r="Z2384" i="11" s="1"/>
  <c r="R2384" i="11"/>
  <c r="Y2383" i="11"/>
  <c r="I2383" i="11" s="1"/>
  <c r="Z2383" i="11" s="1"/>
  <c r="X2383" i="11"/>
  <c r="R2383" i="11"/>
  <c r="X2382" i="11"/>
  <c r="Y2382" i="11" s="1"/>
  <c r="I2382" i="11" s="1"/>
  <c r="Z2382" i="11" s="1"/>
  <c r="R2382" i="11"/>
  <c r="X2381" i="11"/>
  <c r="Y2381" i="11" s="1"/>
  <c r="I2381" i="11" s="1"/>
  <c r="Z2381" i="11" s="1"/>
  <c r="R2381" i="11"/>
  <c r="Y2380" i="11"/>
  <c r="X2380" i="11"/>
  <c r="R2380" i="11"/>
  <c r="I2380" i="11"/>
  <c r="Z2380" i="11" s="1"/>
  <c r="Y2379" i="11"/>
  <c r="I2379" i="11" s="1"/>
  <c r="Z2379" i="11" s="1"/>
  <c r="X2379" i="11"/>
  <c r="R2379" i="11"/>
  <c r="X2378" i="11"/>
  <c r="Y2378" i="11" s="1"/>
  <c r="I2378" i="11" s="1"/>
  <c r="Z2378" i="11" s="1"/>
  <c r="R2378" i="11"/>
  <c r="Y2377" i="11"/>
  <c r="I2377" i="11" s="1"/>
  <c r="Z2377" i="11" s="1"/>
  <c r="X2377" i="11"/>
  <c r="R2377" i="11"/>
  <c r="Y2376" i="11"/>
  <c r="I2376" i="11" s="1"/>
  <c r="Z2376" i="11" s="1"/>
  <c r="X2376" i="11"/>
  <c r="R2376" i="11"/>
  <c r="X2375" i="11"/>
  <c r="Y2375" i="11" s="1"/>
  <c r="I2375" i="11" s="1"/>
  <c r="Z2375" i="11" s="1"/>
  <c r="R2375" i="11"/>
  <c r="Y2374" i="11"/>
  <c r="I2374" i="11" s="1"/>
  <c r="Z2374" i="11" s="1"/>
  <c r="X2374" i="11"/>
  <c r="R2374" i="11"/>
  <c r="X2373" i="11"/>
  <c r="Y2373" i="11" s="1"/>
  <c r="I2373" i="11" s="1"/>
  <c r="Z2373" i="11" s="1"/>
  <c r="R2373" i="11"/>
  <c r="X2372" i="11"/>
  <c r="Y2372" i="11" s="1"/>
  <c r="I2372" i="11" s="1"/>
  <c r="Z2372" i="11" s="1"/>
  <c r="R2372" i="11"/>
  <c r="Y2371" i="11"/>
  <c r="I2371" i="11" s="1"/>
  <c r="Z2371" i="11" s="1"/>
  <c r="X2371" i="11"/>
  <c r="R2371" i="11"/>
  <c r="X2370" i="11"/>
  <c r="Y2370" i="11" s="1"/>
  <c r="I2370" i="11" s="1"/>
  <c r="Z2370" i="11" s="1"/>
  <c r="R2370" i="11"/>
  <c r="X2369" i="11"/>
  <c r="Y2369" i="11" s="1"/>
  <c r="I2369" i="11" s="1"/>
  <c r="Z2369" i="11" s="1"/>
  <c r="R2369" i="11"/>
  <c r="Y2368" i="11"/>
  <c r="X2368" i="11"/>
  <c r="R2368" i="11"/>
  <c r="I2368" i="11"/>
  <c r="Z2368" i="11" s="1"/>
  <c r="Y2367" i="11"/>
  <c r="I2367" i="11" s="1"/>
  <c r="Z2367" i="11" s="1"/>
  <c r="X2367" i="11"/>
  <c r="R2367" i="11"/>
  <c r="X2366" i="11"/>
  <c r="Y2366" i="11" s="1"/>
  <c r="I2366" i="11" s="1"/>
  <c r="Z2366" i="11" s="1"/>
  <c r="R2366" i="11"/>
  <c r="Y2365" i="11"/>
  <c r="I2365" i="11" s="1"/>
  <c r="Z2365" i="11" s="1"/>
  <c r="X2365" i="11"/>
  <c r="R2365" i="11"/>
  <c r="Y2364" i="11"/>
  <c r="I2364" i="11" s="1"/>
  <c r="Z2364" i="11" s="1"/>
  <c r="X2364" i="11"/>
  <c r="R2364" i="11"/>
  <c r="X2363" i="11"/>
  <c r="Y2363" i="11" s="1"/>
  <c r="I2363" i="11" s="1"/>
  <c r="Z2363" i="11" s="1"/>
  <c r="R2363" i="11"/>
  <c r="Y2362" i="11"/>
  <c r="I2362" i="11" s="1"/>
  <c r="Z2362" i="11" s="1"/>
  <c r="X2362" i="11"/>
  <c r="R2362" i="11"/>
  <c r="X2361" i="11"/>
  <c r="Y2361" i="11" s="1"/>
  <c r="I2361" i="11" s="1"/>
  <c r="Z2361" i="11" s="1"/>
  <c r="R2361" i="11"/>
  <c r="Z2360" i="11"/>
  <c r="X2360" i="11"/>
  <c r="Y2360" i="11" s="1"/>
  <c r="I2360" i="11" s="1"/>
  <c r="R2360" i="11"/>
  <c r="Y2359" i="11"/>
  <c r="I2359" i="11" s="1"/>
  <c r="Z2359" i="11" s="1"/>
  <c r="X2359" i="11"/>
  <c r="R2359" i="11"/>
  <c r="X2358" i="11"/>
  <c r="Y2358" i="11" s="1"/>
  <c r="I2358" i="11" s="1"/>
  <c r="Z2358" i="11" s="1"/>
  <c r="R2358" i="11"/>
  <c r="X2357" i="11"/>
  <c r="Y2357" i="11" s="1"/>
  <c r="I2357" i="11" s="1"/>
  <c r="Z2357" i="11" s="1"/>
  <c r="R2357" i="11"/>
  <c r="Y2356" i="11"/>
  <c r="X2356" i="11"/>
  <c r="R2356" i="11"/>
  <c r="I2356" i="11"/>
  <c r="Z2356" i="11" s="1"/>
  <c r="Y2355" i="11"/>
  <c r="I2355" i="11" s="1"/>
  <c r="Z2355" i="11" s="1"/>
  <c r="X2355" i="11"/>
  <c r="R2355" i="11"/>
  <c r="X2354" i="11"/>
  <c r="Y2354" i="11" s="1"/>
  <c r="I2354" i="11" s="1"/>
  <c r="Z2354" i="11" s="1"/>
  <c r="R2354" i="11"/>
  <c r="Y2353" i="11"/>
  <c r="I2353" i="11" s="1"/>
  <c r="Z2353" i="11" s="1"/>
  <c r="X2353" i="11"/>
  <c r="R2353" i="11"/>
  <c r="Y2352" i="11"/>
  <c r="I2352" i="11" s="1"/>
  <c r="Z2352" i="11" s="1"/>
  <c r="X2352" i="11"/>
  <c r="R2352" i="11"/>
  <c r="X2351" i="11"/>
  <c r="Y2351" i="11" s="1"/>
  <c r="I2351" i="11" s="1"/>
  <c r="Z2351" i="11" s="1"/>
  <c r="R2351" i="11"/>
  <c r="Y2350" i="11"/>
  <c r="I2350" i="11" s="1"/>
  <c r="Z2350" i="11" s="1"/>
  <c r="X2350" i="11"/>
  <c r="R2350" i="11"/>
  <c r="X2349" i="11"/>
  <c r="Y2349" i="11" s="1"/>
  <c r="I2349" i="11" s="1"/>
  <c r="Z2349" i="11" s="1"/>
  <c r="R2349" i="11"/>
  <c r="X2348" i="11"/>
  <c r="Y2348" i="11" s="1"/>
  <c r="I2348" i="11" s="1"/>
  <c r="Z2348" i="11" s="1"/>
  <c r="R2348" i="11"/>
  <c r="Y2347" i="11"/>
  <c r="I2347" i="11" s="1"/>
  <c r="Z2347" i="11" s="1"/>
  <c r="X2347" i="11"/>
  <c r="R2347" i="11"/>
  <c r="X2346" i="11"/>
  <c r="Y2346" i="11" s="1"/>
  <c r="I2346" i="11" s="1"/>
  <c r="Z2346" i="11" s="1"/>
  <c r="R2346" i="11"/>
  <c r="X2345" i="11"/>
  <c r="Y2345" i="11" s="1"/>
  <c r="I2345" i="11" s="1"/>
  <c r="Z2345" i="11" s="1"/>
  <c r="R2345" i="11"/>
  <c r="Y2344" i="11"/>
  <c r="X2344" i="11"/>
  <c r="R2344" i="11"/>
  <c r="I2344" i="11"/>
  <c r="Z2344" i="11" s="1"/>
  <c r="Y2343" i="11"/>
  <c r="I2343" i="11" s="1"/>
  <c r="Z2343" i="11" s="1"/>
  <c r="X2343" i="11"/>
  <c r="R2343" i="11"/>
  <c r="X2342" i="11"/>
  <c r="Y2342" i="11" s="1"/>
  <c r="I2342" i="11" s="1"/>
  <c r="Z2342" i="11" s="1"/>
  <c r="R2342" i="11"/>
  <c r="Y2341" i="11"/>
  <c r="I2341" i="11" s="1"/>
  <c r="Z2341" i="11" s="1"/>
  <c r="X2341" i="11"/>
  <c r="R2341" i="11"/>
  <c r="Y2340" i="11"/>
  <c r="I2340" i="11" s="1"/>
  <c r="Z2340" i="11" s="1"/>
  <c r="X2340" i="11"/>
  <c r="R2340" i="11"/>
  <c r="X2339" i="11"/>
  <c r="Y2339" i="11" s="1"/>
  <c r="I2339" i="11" s="1"/>
  <c r="Z2339" i="11" s="1"/>
  <c r="R2339" i="11"/>
  <c r="Y2338" i="11"/>
  <c r="I2338" i="11" s="1"/>
  <c r="Z2338" i="11" s="1"/>
  <c r="X2338" i="11"/>
  <c r="R2338" i="11"/>
  <c r="X2337" i="11"/>
  <c r="Y2337" i="11" s="1"/>
  <c r="I2337" i="11" s="1"/>
  <c r="Z2337" i="11" s="1"/>
  <c r="R2337" i="11"/>
  <c r="X2336" i="11"/>
  <c r="Y2336" i="11" s="1"/>
  <c r="I2336" i="11" s="1"/>
  <c r="Z2336" i="11" s="1"/>
  <c r="R2336" i="11"/>
  <c r="Y2335" i="11"/>
  <c r="I2335" i="11" s="1"/>
  <c r="Z2335" i="11" s="1"/>
  <c r="X2335" i="11"/>
  <c r="R2335" i="11"/>
  <c r="X2334" i="11"/>
  <c r="Y2334" i="11" s="1"/>
  <c r="I2334" i="11" s="1"/>
  <c r="Z2334" i="11" s="1"/>
  <c r="R2334" i="11"/>
  <c r="X2333" i="11"/>
  <c r="Y2333" i="11" s="1"/>
  <c r="I2333" i="11" s="1"/>
  <c r="Z2333" i="11" s="1"/>
  <c r="R2333" i="11"/>
  <c r="Y2332" i="11"/>
  <c r="X2332" i="11"/>
  <c r="R2332" i="11"/>
  <c r="I2332" i="11"/>
  <c r="Z2332" i="11" s="1"/>
  <c r="Y2331" i="11"/>
  <c r="I2331" i="11" s="1"/>
  <c r="Z2331" i="11" s="1"/>
  <c r="X2331" i="11"/>
  <c r="R2331" i="11"/>
  <c r="X2330" i="11"/>
  <c r="Y2330" i="11" s="1"/>
  <c r="I2330" i="11" s="1"/>
  <c r="Z2330" i="11" s="1"/>
  <c r="R2330" i="11"/>
  <c r="Y2329" i="11"/>
  <c r="I2329" i="11" s="1"/>
  <c r="Z2329" i="11" s="1"/>
  <c r="X2329" i="11"/>
  <c r="R2329" i="11"/>
  <c r="Y2328" i="11"/>
  <c r="I2328" i="11" s="1"/>
  <c r="Z2328" i="11" s="1"/>
  <c r="X2328" i="11"/>
  <c r="R2328" i="11"/>
  <c r="X2327" i="11"/>
  <c r="Y2327" i="11" s="1"/>
  <c r="I2327" i="11" s="1"/>
  <c r="Z2327" i="11" s="1"/>
  <c r="R2327" i="11"/>
  <c r="Y2326" i="11"/>
  <c r="I2326" i="11" s="1"/>
  <c r="Z2326" i="11" s="1"/>
  <c r="X2326" i="11"/>
  <c r="R2326" i="11"/>
  <c r="X2325" i="11"/>
  <c r="Y2325" i="11" s="1"/>
  <c r="I2325" i="11" s="1"/>
  <c r="Z2325" i="11" s="1"/>
  <c r="R2325" i="11"/>
  <c r="Z2324" i="11"/>
  <c r="X2324" i="11"/>
  <c r="Y2324" i="11" s="1"/>
  <c r="I2324" i="11" s="1"/>
  <c r="R2324" i="11"/>
  <c r="Y2323" i="11"/>
  <c r="I2323" i="11" s="1"/>
  <c r="Z2323" i="11" s="1"/>
  <c r="X2323" i="11"/>
  <c r="R2323" i="11"/>
  <c r="X2322" i="11"/>
  <c r="Y2322" i="11" s="1"/>
  <c r="I2322" i="11" s="1"/>
  <c r="Z2322" i="11" s="1"/>
  <c r="R2322" i="11"/>
  <c r="X2321" i="11"/>
  <c r="Y2321" i="11" s="1"/>
  <c r="I2321" i="11" s="1"/>
  <c r="Z2321" i="11" s="1"/>
  <c r="R2321" i="11"/>
  <c r="Y2320" i="11"/>
  <c r="X2320" i="11"/>
  <c r="R2320" i="11"/>
  <c r="I2320" i="11"/>
  <c r="Z2320" i="11" s="1"/>
  <c r="Y2319" i="11"/>
  <c r="I2319" i="11" s="1"/>
  <c r="Z2319" i="11" s="1"/>
  <c r="X2319" i="11"/>
  <c r="R2319" i="11"/>
  <c r="X2318" i="11"/>
  <c r="Y2318" i="11" s="1"/>
  <c r="I2318" i="11" s="1"/>
  <c r="Z2318" i="11" s="1"/>
  <c r="R2318" i="11"/>
  <c r="Y2317" i="11"/>
  <c r="I2317" i="11" s="1"/>
  <c r="Z2317" i="11" s="1"/>
  <c r="X2317" i="11"/>
  <c r="R2317" i="11"/>
  <c r="Y2316" i="11"/>
  <c r="I2316" i="11" s="1"/>
  <c r="Z2316" i="11" s="1"/>
  <c r="X2316" i="11"/>
  <c r="R2316" i="11"/>
  <c r="X2315" i="11"/>
  <c r="Y2315" i="11" s="1"/>
  <c r="I2315" i="11" s="1"/>
  <c r="Z2315" i="11" s="1"/>
  <c r="R2315" i="11"/>
  <c r="Y2314" i="11"/>
  <c r="I2314" i="11" s="1"/>
  <c r="Z2314" i="11" s="1"/>
  <c r="X2314" i="11"/>
  <c r="R2314" i="11"/>
  <c r="X2313" i="11"/>
  <c r="Y2313" i="11" s="1"/>
  <c r="I2313" i="11" s="1"/>
  <c r="Z2313" i="11" s="1"/>
  <c r="R2313" i="11"/>
  <c r="X2312" i="11"/>
  <c r="Y2312" i="11" s="1"/>
  <c r="I2312" i="11" s="1"/>
  <c r="Z2312" i="11" s="1"/>
  <c r="R2312" i="11"/>
  <c r="Y2311" i="11"/>
  <c r="I2311" i="11" s="1"/>
  <c r="Z2311" i="11" s="1"/>
  <c r="X2311" i="11"/>
  <c r="R2311" i="11"/>
  <c r="X2310" i="11"/>
  <c r="Y2310" i="11" s="1"/>
  <c r="I2310" i="11" s="1"/>
  <c r="Z2310" i="11" s="1"/>
  <c r="R2310" i="11"/>
  <c r="X2309" i="11"/>
  <c r="Y2309" i="11" s="1"/>
  <c r="I2309" i="11" s="1"/>
  <c r="Z2309" i="11" s="1"/>
  <c r="R2309" i="11"/>
  <c r="Y2308" i="11"/>
  <c r="X2308" i="11"/>
  <c r="R2308" i="11"/>
  <c r="I2308" i="11"/>
  <c r="Z2308" i="11" s="1"/>
  <c r="Y2307" i="11"/>
  <c r="I2307" i="11" s="1"/>
  <c r="Z2307" i="11" s="1"/>
  <c r="X2307" i="11"/>
  <c r="R2307" i="11"/>
  <c r="X2306" i="11"/>
  <c r="Y2306" i="11" s="1"/>
  <c r="I2306" i="11" s="1"/>
  <c r="Z2306" i="11" s="1"/>
  <c r="R2306" i="11"/>
  <c r="Y2305" i="11"/>
  <c r="I2305" i="11" s="1"/>
  <c r="Z2305" i="11" s="1"/>
  <c r="X2305" i="11"/>
  <c r="R2305" i="11"/>
  <c r="Y2304" i="11"/>
  <c r="I2304" i="11" s="1"/>
  <c r="Z2304" i="11" s="1"/>
  <c r="X2304" i="11"/>
  <c r="R2304" i="11"/>
  <c r="X2303" i="11"/>
  <c r="Y2303" i="11" s="1"/>
  <c r="I2303" i="11" s="1"/>
  <c r="Z2303" i="11" s="1"/>
  <c r="R2303" i="11"/>
  <c r="Z2302" i="11"/>
  <c r="Y2302" i="11"/>
  <c r="X2302" i="11"/>
  <c r="R2302" i="11"/>
  <c r="I2302" i="11"/>
  <c r="X2301" i="11"/>
  <c r="Y2301" i="11" s="1"/>
  <c r="I2301" i="11" s="1"/>
  <c r="Z2301" i="11" s="1"/>
  <c r="R2301" i="11"/>
  <c r="X2300" i="11"/>
  <c r="Y2300" i="11" s="1"/>
  <c r="I2300" i="11" s="1"/>
  <c r="Z2300" i="11" s="1"/>
  <c r="R2300" i="11"/>
  <c r="Z2299" i="11"/>
  <c r="Y2299" i="11"/>
  <c r="I2299" i="11" s="1"/>
  <c r="X2299" i="11"/>
  <c r="R2299" i="11"/>
  <c r="X2298" i="11"/>
  <c r="Y2298" i="11" s="1"/>
  <c r="R2298" i="11"/>
  <c r="I2298" i="11"/>
  <c r="Z2298" i="11" s="1"/>
  <c r="X2297" i="11"/>
  <c r="Y2297" i="11" s="1"/>
  <c r="I2297" i="11" s="1"/>
  <c r="Z2297" i="11" s="1"/>
  <c r="R2297" i="11"/>
  <c r="Y2296" i="11"/>
  <c r="X2296" i="11"/>
  <c r="R2296" i="11"/>
  <c r="I2296" i="11"/>
  <c r="Z2296" i="11" s="1"/>
  <c r="Y2295" i="11"/>
  <c r="I2295" i="11" s="1"/>
  <c r="Z2295" i="11" s="1"/>
  <c r="X2295" i="11"/>
  <c r="R2295" i="11"/>
  <c r="X2294" i="11"/>
  <c r="Y2294" i="11" s="1"/>
  <c r="I2294" i="11" s="1"/>
  <c r="Z2294" i="11" s="1"/>
  <c r="R2294" i="11"/>
  <c r="Y2293" i="11"/>
  <c r="I2293" i="11" s="1"/>
  <c r="Z2293" i="11" s="1"/>
  <c r="X2293" i="11"/>
  <c r="R2293" i="11"/>
  <c r="Y2292" i="11"/>
  <c r="I2292" i="11" s="1"/>
  <c r="Z2292" i="11" s="1"/>
  <c r="X2292" i="11"/>
  <c r="R2292" i="11"/>
  <c r="X2291" i="11"/>
  <c r="Y2291" i="11" s="1"/>
  <c r="I2291" i="11" s="1"/>
  <c r="Z2291" i="11" s="1"/>
  <c r="R2291" i="11"/>
  <c r="Y2290" i="11"/>
  <c r="X2290" i="11"/>
  <c r="R2290" i="11"/>
  <c r="I2290" i="11"/>
  <c r="Z2290" i="11" s="1"/>
  <c r="X2289" i="11"/>
  <c r="Y2289" i="11" s="1"/>
  <c r="I2289" i="11" s="1"/>
  <c r="Z2289" i="11" s="1"/>
  <c r="R2289" i="11"/>
  <c r="X2288" i="11"/>
  <c r="Y2288" i="11" s="1"/>
  <c r="I2288" i="11" s="1"/>
  <c r="Z2288" i="11" s="1"/>
  <c r="R2288" i="11"/>
  <c r="Z2287" i="11"/>
  <c r="Y2287" i="11"/>
  <c r="I2287" i="11" s="1"/>
  <c r="X2287" i="11"/>
  <c r="R2287" i="11"/>
  <c r="X2286" i="11"/>
  <c r="Y2286" i="11" s="1"/>
  <c r="R2286" i="11"/>
  <c r="I2286" i="11"/>
  <c r="Z2286" i="11" s="1"/>
  <c r="Z2285" i="11"/>
  <c r="X2285" i="11"/>
  <c r="Y2285" i="11" s="1"/>
  <c r="I2285" i="11" s="1"/>
  <c r="R2285" i="11"/>
  <c r="Y2284" i="11"/>
  <c r="X2284" i="11"/>
  <c r="R2284" i="11"/>
  <c r="I2284" i="11"/>
  <c r="Z2284" i="11" s="1"/>
  <c r="Y2283" i="11"/>
  <c r="X2283" i="11"/>
  <c r="R2283" i="11"/>
  <c r="I2283" i="11"/>
  <c r="Z2283" i="11" s="1"/>
  <c r="Z2282" i="11"/>
  <c r="X2282" i="11"/>
  <c r="Y2282" i="11" s="1"/>
  <c r="I2282" i="11" s="1"/>
  <c r="R2282" i="11"/>
  <c r="Y2281" i="11"/>
  <c r="X2281" i="11"/>
  <c r="R2281" i="11"/>
  <c r="I2281" i="11"/>
  <c r="Z2281" i="11" s="1"/>
  <c r="X2280" i="11"/>
  <c r="Y2280" i="11" s="1"/>
  <c r="I2280" i="11" s="1"/>
  <c r="Z2280" i="11" s="1"/>
  <c r="R2280" i="11"/>
  <c r="X2279" i="11"/>
  <c r="Y2279" i="11" s="1"/>
  <c r="I2279" i="11" s="1"/>
  <c r="Z2279" i="11" s="1"/>
  <c r="R2279" i="11"/>
  <c r="Y2278" i="11"/>
  <c r="X2278" i="11"/>
  <c r="R2278" i="11"/>
  <c r="I2278" i="11"/>
  <c r="Z2278" i="11" s="1"/>
  <c r="X2277" i="11"/>
  <c r="Y2277" i="11" s="1"/>
  <c r="I2277" i="11" s="1"/>
  <c r="Z2277" i="11" s="1"/>
  <c r="R2277" i="11"/>
  <c r="X2276" i="11"/>
  <c r="Y2276" i="11" s="1"/>
  <c r="I2276" i="11" s="1"/>
  <c r="Z2276" i="11" s="1"/>
  <c r="R2276" i="11"/>
  <c r="Y2275" i="11"/>
  <c r="I2275" i="11" s="1"/>
  <c r="Z2275" i="11" s="1"/>
  <c r="X2275" i="11"/>
  <c r="R2275" i="11"/>
  <c r="X2274" i="11"/>
  <c r="Y2274" i="11" s="1"/>
  <c r="R2274" i="11"/>
  <c r="I2274" i="11"/>
  <c r="Z2274" i="11" s="1"/>
  <c r="Z2273" i="11"/>
  <c r="X2273" i="11"/>
  <c r="Y2273" i="11" s="1"/>
  <c r="I2273" i="11" s="1"/>
  <c r="R2273" i="11"/>
  <c r="Y2272" i="11"/>
  <c r="X2272" i="11"/>
  <c r="R2272" i="11"/>
  <c r="I2272" i="11"/>
  <c r="Z2272" i="11" s="1"/>
  <c r="Y2271" i="11"/>
  <c r="I2271" i="11" s="1"/>
  <c r="Z2271" i="11" s="1"/>
  <c r="X2271" i="11"/>
  <c r="R2271" i="11"/>
  <c r="X2270" i="11"/>
  <c r="Y2270" i="11" s="1"/>
  <c r="I2270" i="11" s="1"/>
  <c r="Z2270" i="11" s="1"/>
  <c r="R2270" i="11"/>
  <c r="Y2269" i="11"/>
  <c r="I2269" i="11" s="1"/>
  <c r="Z2269" i="11" s="1"/>
  <c r="X2269" i="11"/>
  <c r="R2269" i="11"/>
  <c r="X2268" i="11"/>
  <c r="Y2268" i="11" s="1"/>
  <c r="I2268" i="11" s="1"/>
  <c r="Z2268" i="11" s="1"/>
  <c r="R2268" i="11"/>
  <c r="X2267" i="11"/>
  <c r="Y2267" i="11" s="1"/>
  <c r="I2267" i="11" s="1"/>
  <c r="Z2267" i="11" s="1"/>
  <c r="R2267" i="11"/>
  <c r="Y2266" i="11"/>
  <c r="I2266" i="11" s="1"/>
  <c r="Z2266" i="11" s="1"/>
  <c r="X2266" i="11"/>
  <c r="R2266" i="11"/>
  <c r="X2265" i="11"/>
  <c r="Y2265" i="11" s="1"/>
  <c r="I2265" i="11" s="1"/>
  <c r="Z2265" i="11" s="1"/>
  <c r="R2265" i="11"/>
  <c r="X2264" i="11"/>
  <c r="Y2264" i="11" s="1"/>
  <c r="I2264" i="11" s="1"/>
  <c r="Z2264" i="11" s="1"/>
  <c r="R2264" i="11"/>
  <c r="Y2263" i="11"/>
  <c r="I2263" i="11" s="1"/>
  <c r="Z2263" i="11" s="1"/>
  <c r="X2263" i="11"/>
  <c r="R2263" i="11"/>
  <c r="X2262" i="11"/>
  <c r="Y2262" i="11" s="1"/>
  <c r="R2262" i="11"/>
  <c r="I2262" i="11"/>
  <c r="Z2262" i="11" s="1"/>
  <c r="Z2261" i="11"/>
  <c r="X2261" i="11"/>
  <c r="Y2261" i="11" s="1"/>
  <c r="I2261" i="11" s="1"/>
  <c r="R2261" i="11"/>
  <c r="Y2260" i="11"/>
  <c r="X2260" i="11"/>
  <c r="R2260" i="11"/>
  <c r="I2260" i="11"/>
  <c r="Z2260" i="11" s="1"/>
  <c r="X2259" i="11"/>
  <c r="Y2259" i="11" s="1"/>
  <c r="I2259" i="11" s="1"/>
  <c r="Z2259" i="11" s="1"/>
  <c r="R2259" i="11"/>
  <c r="Z2258" i="11"/>
  <c r="X2258" i="11"/>
  <c r="Y2258" i="11" s="1"/>
  <c r="I2258" i="11" s="1"/>
  <c r="R2258" i="11"/>
  <c r="Y2257" i="11"/>
  <c r="I2257" i="11" s="1"/>
  <c r="Z2257" i="11" s="1"/>
  <c r="X2257" i="11"/>
  <c r="R2257" i="11"/>
  <c r="X2256" i="11"/>
  <c r="Y2256" i="11" s="1"/>
  <c r="I2256" i="11" s="1"/>
  <c r="Z2256" i="11" s="1"/>
  <c r="R2256" i="11"/>
  <c r="X2255" i="11"/>
  <c r="Y2255" i="11" s="1"/>
  <c r="I2255" i="11" s="1"/>
  <c r="Z2255" i="11" s="1"/>
  <c r="R2255" i="11"/>
  <c r="Y2254" i="11"/>
  <c r="X2254" i="11"/>
  <c r="R2254" i="11"/>
  <c r="I2254" i="11"/>
  <c r="Z2254" i="11" s="1"/>
  <c r="X2253" i="11"/>
  <c r="Y2253" i="11" s="1"/>
  <c r="I2253" i="11" s="1"/>
  <c r="Z2253" i="11" s="1"/>
  <c r="R2253" i="11"/>
  <c r="X2252" i="11"/>
  <c r="Y2252" i="11" s="1"/>
  <c r="I2252" i="11" s="1"/>
  <c r="Z2252" i="11" s="1"/>
  <c r="R2252" i="11"/>
  <c r="Z2251" i="11"/>
  <c r="Y2251" i="11"/>
  <c r="I2251" i="11" s="1"/>
  <c r="X2251" i="11"/>
  <c r="R2251" i="11"/>
  <c r="X2250" i="11"/>
  <c r="Y2250" i="11" s="1"/>
  <c r="R2250" i="11"/>
  <c r="I2250" i="11"/>
  <c r="Z2250" i="11" s="1"/>
  <c r="Z2249" i="11"/>
  <c r="X2249" i="11"/>
  <c r="Y2249" i="11" s="1"/>
  <c r="I2249" i="11" s="1"/>
  <c r="R2249" i="11"/>
  <c r="Y2248" i="11"/>
  <c r="X2248" i="11"/>
  <c r="R2248" i="11"/>
  <c r="I2248" i="11"/>
  <c r="Z2248" i="11" s="1"/>
  <c r="Y2247" i="11"/>
  <c r="X2247" i="11"/>
  <c r="R2247" i="11"/>
  <c r="I2247" i="11"/>
  <c r="Z2247" i="11" s="1"/>
  <c r="Z2246" i="11"/>
  <c r="X2246" i="11"/>
  <c r="Y2246" i="11" s="1"/>
  <c r="I2246" i="11" s="1"/>
  <c r="R2246" i="11"/>
  <c r="Y2245" i="11"/>
  <c r="X2245" i="11"/>
  <c r="R2245" i="11"/>
  <c r="I2245" i="11"/>
  <c r="Z2245" i="11" s="1"/>
  <c r="X2244" i="11"/>
  <c r="Y2244" i="11" s="1"/>
  <c r="I2244" i="11" s="1"/>
  <c r="Z2244" i="11" s="1"/>
  <c r="R2244" i="11"/>
  <c r="X2243" i="11"/>
  <c r="Y2243" i="11" s="1"/>
  <c r="I2243" i="11" s="1"/>
  <c r="Z2243" i="11" s="1"/>
  <c r="R2243" i="11"/>
  <c r="Y2242" i="11"/>
  <c r="X2242" i="11"/>
  <c r="R2242" i="11"/>
  <c r="I2242" i="11"/>
  <c r="Z2242" i="11" s="1"/>
  <c r="X2241" i="11"/>
  <c r="Y2241" i="11" s="1"/>
  <c r="I2241" i="11" s="1"/>
  <c r="Z2241" i="11" s="1"/>
  <c r="R2241" i="11"/>
  <c r="X2240" i="11"/>
  <c r="Y2240" i="11" s="1"/>
  <c r="I2240" i="11" s="1"/>
  <c r="Z2240" i="11" s="1"/>
  <c r="R2240" i="11"/>
  <c r="Y2239" i="11"/>
  <c r="I2239" i="11" s="1"/>
  <c r="Z2239" i="11" s="1"/>
  <c r="X2239" i="11"/>
  <c r="R2239" i="11"/>
  <c r="X2238" i="11"/>
  <c r="Y2238" i="11" s="1"/>
  <c r="R2238" i="11"/>
  <c r="I2238" i="11"/>
  <c r="Z2238" i="11" s="1"/>
  <c r="Z2237" i="11"/>
  <c r="X2237" i="11"/>
  <c r="Y2237" i="11" s="1"/>
  <c r="I2237" i="11" s="1"/>
  <c r="R2237" i="11"/>
  <c r="Y2236" i="11"/>
  <c r="X2236" i="11"/>
  <c r="R2236" i="11"/>
  <c r="I2236" i="11"/>
  <c r="Z2236" i="11" s="1"/>
  <c r="Y2235" i="11"/>
  <c r="I2235" i="11" s="1"/>
  <c r="Z2235" i="11" s="1"/>
  <c r="X2235" i="11"/>
  <c r="R2235" i="11"/>
  <c r="X2234" i="11"/>
  <c r="Y2234" i="11" s="1"/>
  <c r="I2234" i="11" s="1"/>
  <c r="Z2234" i="11" s="1"/>
  <c r="R2234" i="11"/>
  <c r="Y2233" i="11"/>
  <c r="I2233" i="11" s="1"/>
  <c r="Z2233" i="11" s="1"/>
  <c r="X2233" i="11"/>
  <c r="R2233" i="11"/>
  <c r="X2232" i="11"/>
  <c r="Y2232" i="11" s="1"/>
  <c r="I2232" i="11" s="1"/>
  <c r="Z2232" i="11" s="1"/>
  <c r="R2232" i="11"/>
  <c r="X2231" i="11"/>
  <c r="Y2231" i="11" s="1"/>
  <c r="I2231" i="11" s="1"/>
  <c r="Z2231" i="11" s="1"/>
  <c r="R2231" i="11"/>
  <c r="Y2230" i="11"/>
  <c r="I2230" i="11" s="1"/>
  <c r="Z2230" i="11" s="1"/>
  <c r="X2230" i="11"/>
  <c r="R2230" i="11"/>
  <c r="X2229" i="11"/>
  <c r="Y2229" i="11" s="1"/>
  <c r="I2229" i="11" s="1"/>
  <c r="Z2229" i="11" s="1"/>
  <c r="R2229" i="11"/>
  <c r="X2228" i="11"/>
  <c r="Y2228" i="11" s="1"/>
  <c r="I2228" i="11" s="1"/>
  <c r="Z2228" i="11" s="1"/>
  <c r="R2228" i="11"/>
  <c r="Y2227" i="11"/>
  <c r="I2227" i="11" s="1"/>
  <c r="Z2227" i="11" s="1"/>
  <c r="X2227" i="11"/>
  <c r="R2227" i="11"/>
  <c r="X2226" i="11"/>
  <c r="Y2226" i="11" s="1"/>
  <c r="R2226" i="11"/>
  <c r="I2226" i="11"/>
  <c r="Z2226" i="11" s="1"/>
  <c r="Z2225" i="11"/>
  <c r="X2225" i="11"/>
  <c r="Y2225" i="11" s="1"/>
  <c r="I2225" i="11" s="1"/>
  <c r="R2225" i="11"/>
  <c r="X2224" i="11"/>
  <c r="Y2224" i="11" s="1"/>
  <c r="I2224" i="11" s="1"/>
  <c r="Z2224" i="11" s="1"/>
  <c r="R2224" i="11"/>
  <c r="X2223" i="11"/>
  <c r="Y2223" i="11" s="1"/>
  <c r="I2223" i="11" s="1"/>
  <c r="Z2223" i="11" s="1"/>
  <c r="R2223" i="11"/>
  <c r="X2222" i="11"/>
  <c r="Y2222" i="11" s="1"/>
  <c r="I2222" i="11" s="1"/>
  <c r="Z2222" i="11" s="1"/>
  <c r="R2222" i="11"/>
  <c r="Y2221" i="11"/>
  <c r="X2221" i="11"/>
  <c r="R2221" i="11"/>
  <c r="I2221" i="11"/>
  <c r="Z2221" i="11" s="1"/>
  <c r="X2220" i="11"/>
  <c r="Y2220" i="11" s="1"/>
  <c r="I2220" i="11" s="1"/>
  <c r="Z2220" i="11" s="1"/>
  <c r="R2220" i="11"/>
  <c r="X2219" i="11"/>
  <c r="Y2219" i="11" s="1"/>
  <c r="I2219" i="11" s="1"/>
  <c r="Z2219" i="11" s="1"/>
  <c r="R2219" i="11"/>
  <c r="Y2218" i="11"/>
  <c r="X2218" i="11"/>
  <c r="R2218" i="11"/>
  <c r="I2218" i="11"/>
  <c r="Z2218" i="11" s="1"/>
  <c r="X2217" i="11"/>
  <c r="Y2217" i="11" s="1"/>
  <c r="I2217" i="11" s="1"/>
  <c r="Z2217" i="11" s="1"/>
  <c r="R2217" i="11"/>
  <c r="X2216" i="11"/>
  <c r="Y2216" i="11" s="1"/>
  <c r="I2216" i="11" s="1"/>
  <c r="Z2216" i="11" s="1"/>
  <c r="R2216" i="11"/>
  <c r="Z2215" i="11"/>
  <c r="Y2215" i="11"/>
  <c r="I2215" i="11" s="1"/>
  <c r="X2215" i="11"/>
  <c r="R2215" i="11"/>
  <c r="X2214" i="11"/>
  <c r="Y2214" i="11" s="1"/>
  <c r="R2214" i="11"/>
  <c r="I2214" i="11"/>
  <c r="Z2214" i="11" s="1"/>
  <c r="Z2213" i="11"/>
  <c r="X2213" i="11"/>
  <c r="Y2213" i="11" s="1"/>
  <c r="I2213" i="11" s="1"/>
  <c r="R2213" i="11"/>
  <c r="X2212" i="11"/>
  <c r="Y2212" i="11" s="1"/>
  <c r="R2212" i="11"/>
  <c r="I2212" i="11"/>
  <c r="Z2212" i="11" s="1"/>
  <c r="Y2211" i="11"/>
  <c r="I2211" i="11" s="1"/>
  <c r="Z2211" i="11" s="1"/>
  <c r="X2211" i="11"/>
  <c r="R2211" i="11"/>
  <c r="X2210" i="11"/>
  <c r="Y2210" i="11" s="1"/>
  <c r="I2210" i="11" s="1"/>
  <c r="Z2210" i="11" s="1"/>
  <c r="R2210" i="11"/>
  <c r="Y2209" i="11"/>
  <c r="X2209" i="11"/>
  <c r="R2209" i="11"/>
  <c r="I2209" i="11"/>
  <c r="Z2209" i="11" s="1"/>
  <c r="Y2208" i="11"/>
  <c r="X2208" i="11"/>
  <c r="R2208" i="11"/>
  <c r="I2208" i="11"/>
  <c r="Z2208" i="11" s="1"/>
  <c r="Y2207" i="11"/>
  <c r="X2207" i="11"/>
  <c r="R2207" i="11"/>
  <c r="I2207" i="11"/>
  <c r="Z2207" i="11" s="1"/>
  <c r="Z2206" i="11"/>
  <c r="Y2206" i="11"/>
  <c r="I2206" i="11" s="1"/>
  <c r="X2206" i="11"/>
  <c r="R2206" i="11"/>
  <c r="X2205" i="11"/>
  <c r="Y2205" i="11" s="1"/>
  <c r="I2205" i="11" s="1"/>
  <c r="Z2205" i="11" s="1"/>
  <c r="R2205" i="11"/>
  <c r="X2204" i="11"/>
  <c r="Y2204" i="11" s="1"/>
  <c r="I2204" i="11" s="1"/>
  <c r="Z2204" i="11" s="1"/>
  <c r="R2204" i="11"/>
  <c r="Y2203" i="11"/>
  <c r="X2203" i="11"/>
  <c r="R2203" i="11"/>
  <c r="I2203" i="11"/>
  <c r="Z2203" i="11" s="1"/>
  <c r="X2202" i="11"/>
  <c r="Y2202" i="11" s="1"/>
  <c r="I2202" i="11" s="1"/>
  <c r="Z2202" i="11" s="1"/>
  <c r="R2202" i="11"/>
  <c r="X2201" i="11"/>
  <c r="Y2201" i="11" s="1"/>
  <c r="I2201" i="11" s="1"/>
  <c r="Z2201" i="11" s="1"/>
  <c r="R2201" i="11"/>
  <c r="Y2200" i="11"/>
  <c r="I2200" i="11" s="1"/>
  <c r="Z2200" i="11" s="1"/>
  <c r="X2200" i="11"/>
  <c r="R2200" i="11"/>
  <c r="Y2199" i="11"/>
  <c r="I2199" i="11" s="1"/>
  <c r="Z2199" i="11" s="1"/>
  <c r="X2199" i="11"/>
  <c r="R2199" i="11"/>
  <c r="X2198" i="11"/>
  <c r="Y2198" i="11" s="1"/>
  <c r="I2198" i="11" s="1"/>
  <c r="Z2198" i="11" s="1"/>
  <c r="R2198" i="11"/>
  <c r="X2197" i="11"/>
  <c r="Y2197" i="11" s="1"/>
  <c r="I2197" i="11" s="1"/>
  <c r="Z2197" i="11" s="1"/>
  <c r="R2197" i="11"/>
  <c r="Y2196" i="11"/>
  <c r="X2196" i="11"/>
  <c r="R2196" i="11"/>
  <c r="I2196" i="11"/>
  <c r="Z2196" i="11" s="1"/>
  <c r="Y2195" i="11"/>
  <c r="X2195" i="11"/>
  <c r="R2195" i="11"/>
  <c r="I2195" i="11"/>
  <c r="Z2195" i="11" s="1"/>
  <c r="Z2194" i="11"/>
  <c r="Y2194" i="11"/>
  <c r="I2194" i="11" s="1"/>
  <c r="X2194" i="11"/>
  <c r="R2194" i="11"/>
  <c r="X2193" i="11"/>
  <c r="Y2193" i="11" s="1"/>
  <c r="I2193" i="11" s="1"/>
  <c r="Z2193" i="11" s="1"/>
  <c r="R2193" i="11"/>
  <c r="X2192" i="11"/>
  <c r="Y2192" i="11" s="1"/>
  <c r="I2192" i="11" s="1"/>
  <c r="Z2192" i="11" s="1"/>
  <c r="R2192" i="11"/>
  <c r="Y2191" i="11"/>
  <c r="X2191" i="11"/>
  <c r="R2191" i="11"/>
  <c r="I2191" i="11"/>
  <c r="Z2191" i="11" s="1"/>
  <c r="X2190" i="11"/>
  <c r="Y2190" i="11" s="1"/>
  <c r="I2190" i="11" s="1"/>
  <c r="Z2190" i="11" s="1"/>
  <c r="R2190" i="11"/>
  <c r="X2189" i="11"/>
  <c r="Y2189" i="11" s="1"/>
  <c r="I2189" i="11" s="1"/>
  <c r="Z2189" i="11" s="1"/>
  <c r="R2189" i="11"/>
  <c r="Y2188" i="11"/>
  <c r="I2188" i="11" s="1"/>
  <c r="Z2188" i="11" s="1"/>
  <c r="X2188" i="11"/>
  <c r="R2188" i="11"/>
  <c r="Z2187" i="11"/>
  <c r="Y2187" i="11"/>
  <c r="I2187" i="11" s="1"/>
  <c r="X2187" i="11"/>
  <c r="R2187" i="11"/>
  <c r="X2186" i="11"/>
  <c r="Y2186" i="11" s="1"/>
  <c r="I2186" i="11" s="1"/>
  <c r="Z2186" i="11" s="1"/>
  <c r="R2186" i="11"/>
  <c r="X2185" i="11"/>
  <c r="Y2185" i="11" s="1"/>
  <c r="I2185" i="11" s="1"/>
  <c r="Z2185" i="11" s="1"/>
  <c r="R2185" i="11"/>
  <c r="Y2184" i="11"/>
  <c r="X2184" i="11"/>
  <c r="R2184" i="11"/>
  <c r="I2184" i="11"/>
  <c r="Z2184" i="11" s="1"/>
  <c r="Y2183" i="11"/>
  <c r="X2183" i="11"/>
  <c r="R2183" i="11"/>
  <c r="I2183" i="11"/>
  <c r="Z2183" i="11" s="1"/>
  <c r="Z2182" i="11"/>
  <c r="Y2182" i="11"/>
  <c r="I2182" i="11" s="1"/>
  <c r="X2182" i="11"/>
  <c r="R2182" i="11"/>
  <c r="Y2181" i="11"/>
  <c r="I2181" i="11" s="1"/>
  <c r="Z2181" i="11" s="1"/>
  <c r="X2181" i="11"/>
  <c r="R2181" i="11"/>
  <c r="X2180" i="11"/>
  <c r="Y2180" i="11" s="1"/>
  <c r="I2180" i="11" s="1"/>
  <c r="Z2180" i="11" s="1"/>
  <c r="R2180" i="11"/>
  <c r="Y2179" i="11"/>
  <c r="X2179" i="11"/>
  <c r="R2179" i="11"/>
  <c r="I2179" i="11"/>
  <c r="Z2179" i="11" s="1"/>
  <c r="X2178" i="11"/>
  <c r="Y2178" i="11" s="1"/>
  <c r="I2178" i="11" s="1"/>
  <c r="Z2178" i="11" s="1"/>
  <c r="R2178" i="11"/>
  <c r="X2177" i="11"/>
  <c r="Y2177" i="11" s="1"/>
  <c r="I2177" i="11" s="1"/>
  <c r="Z2177" i="11" s="1"/>
  <c r="R2177" i="11"/>
  <c r="Y2176" i="11"/>
  <c r="I2176" i="11" s="1"/>
  <c r="Z2176" i="11" s="1"/>
  <c r="X2176" i="11"/>
  <c r="R2176" i="11"/>
  <c r="Y2175" i="11"/>
  <c r="I2175" i="11" s="1"/>
  <c r="Z2175" i="11" s="1"/>
  <c r="X2175" i="11"/>
  <c r="R2175" i="11"/>
  <c r="X2174" i="11"/>
  <c r="Y2174" i="11" s="1"/>
  <c r="I2174" i="11" s="1"/>
  <c r="Z2174" i="11" s="1"/>
  <c r="R2174" i="11"/>
  <c r="X2173" i="11"/>
  <c r="Y2173" i="11" s="1"/>
  <c r="I2173" i="11" s="1"/>
  <c r="Z2173" i="11" s="1"/>
  <c r="R2173" i="11"/>
  <c r="Y2172" i="11"/>
  <c r="X2172" i="11"/>
  <c r="R2172" i="11"/>
  <c r="I2172" i="11"/>
  <c r="Z2172" i="11" s="1"/>
  <c r="Y2171" i="11"/>
  <c r="X2171" i="11"/>
  <c r="R2171" i="11"/>
  <c r="I2171" i="11"/>
  <c r="Z2171" i="11" s="1"/>
  <c r="Y2170" i="11"/>
  <c r="I2170" i="11" s="1"/>
  <c r="Z2170" i="11" s="1"/>
  <c r="X2170" i="11"/>
  <c r="R2170" i="11"/>
  <c r="Y2169" i="11"/>
  <c r="I2169" i="11" s="1"/>
  <c r="Z2169" i="11" s="1"/>
  <c r="X2169" i="11"/>
  <c r="R2169" i="11"/>
  <c r="X2168" i="11"/>
  <c r="Y2168" i="11" s="1"/>
  <c r="I2168" i="11" s="1"/>
  <c r="Z2168" i="11" s="1"/>
  <c r="R2168" i="11"/>
  <c r="Y2167" i="11"/>
  <c r="X2167" i="11"/>
  <c r="R2167" i="11"/>
  <c r="I2167" i="11"/>
  <c r="Z2167" i="11" s="1"/>
  <c r="X2166" i="11"/>
  <c r="Y2166" i="11" s="1"/>
  <c r="R2166" i="11"/>
  <c r="I2166" i="11"/>
  <c r="Z2166" i="11" s="1"/>
  <c r="X2165" i="11"/>
  <c r="Y2165" i="11" s="1"/>
  <c r="I2165" i="11" s="1"/>
  <c r="Z2165" i="11" s="1"/>
  <c r="R2165" i="11"/>
  <c r="Y2164" i="11"/>
  <c r="I2164" i="11" s="1"/>
  <c r="Z2164" i="11" s="1"/>
  <c r="X2164" i="11"/>
  <c r="R2164" i="11"/>
  <c r="Z2163" i="11"/>
  <c r="Y2163" i="11"/>
  <c r="I2163" i="11" s="1"/>
  <c r="X2163" i="11"/>
  <c r="R2163" i="11"/>
  <c r="X2162" i="11"/>
  <c r="Y2162" i="11" s="1"/>
  <c r="I2162" i="11" s="1"/>
  <c r="Z2162" i="11" s="1"/>
  <c r="R2162" i="11"/>
  <c r="X2161" i="11"/>
  <c r="Y2161" i="11" s="1"/>
  <c r="I2161" i="11" s="1"/>
  <c r="Z2161" i="11" s="1"/>
  <c r="R2161" i="11"/>
  <c r="Y2160" i="11"/>
  <c r="X2160" i="11"/>
  <c r="R2160" i="11"/>
  <c r="I2160" i="11"/>
  <c r="Z2160" i="11" s="1"/>
  <c r="Y2159" i="11"/>
  <c r="X2159" i="11"/>
  <c r="R2159" i="11"/>
  <c r="I2159" i="11"/>
  <c r="Z2159" i="11" s="1"/>
  <c r="Y2158" i="11"/>
  <c r="I2158" i="11" s="1"/>
  <c r="Z2158" i="11" s="1"/>
  <c r="X2158" i="11"/>
  <c r="R2158" i="11"/>
  <c r="Y2157" i="11"/>
  <c r="I2157" i="11" s="1"/>
  <c r="Z2157" i="11" s="1"/>
  <c r="X2157" i="11"/>
  <c r="R2157" i="11"/>
  <c r="Y2156" i="11"/>
  <c r="I2156" i="11" s="1"/>
  <c r="Z2156" i="11" s="1"/>
  <c r="X2156" i="11"/>
  <c r="R2156" i="11"/>
  <c r="Y2155" i="11"/>
  <c r="X2155" i="11"/>
  <c r="R2155" i="11"/>
  <c r="I2155" i="11"/>
  <c r="Z2155" i="11" s="1"/>
  <c r="X2154" i="11"/>
  <c r="Y2154" i="11" s="1"/>
  <c r="R2154" i="11"/>
  <c r="I2154" i="11"/>
  <c r="Z2154" i="11" s="1"/>
  <c r="X2153" i="11"/>
  <c r="Y2153" i="11" s="1"/>
  <c r="I2153" i="11" s="1"/>
  <c r="Z2153" i="11" s="1"/>
  <c r="R2153" i="11"/>
  <c r="Y2152" i="11"/>
  <c r="I2152" i="11" s="1"/>
  <c r="Z2152" i="11" s="1"/>
  <c r="X2152" i="11"/>
  <c r="R2152" i="11"/>
  <c r="Y2151" i="11"/>
  <c r="I2151" i="11" s="1"/>
  <c r="Z2151" i="11" s="1"/>
  <c r="X2151" i="11"/>
  <c r="R2151" i="11"/>
  <c r="X2150" i="11"/>
  <c r="Y2150" i="11" s="1"/>
  <c r="I2150" i="11" s="1"/>
  <c r="Z2150" i="11" s="1"/>
  <c r="R2150" i="11"/>
  <c r="X2149" i="11"/>
  <c r="Y2149" i="11" s="1"/>
  <c r="I2149" i="11" s="1"/>
  <c r="Z2149" i="11" s="1"/>
  <c r="R2149" i="11"/>
  <c r="Y2148" i="11"/>
  <c r="X2148" i="11"/>
  <c r="R2148" i="11"/>
  <c r="I2148" i="11"/>
  <c r="Z2148" i="11" s="1"/>
  <c r="Y2147" i="11"/>
  <c r="X2147" i="11"/>
  <c r="R2147" i="11"/>
  <c r="I2147" i="11"/>
  <c r="Z2147" i="11" s="1"/>
  <c r="Y2146" i="11"/>
  <c r="I2146" i="11" s="1"/>
  <c r="Z2146" i="11" s="1"/>
  <c r="X2146" i="11"/>
  <c r="R2146" i="11"/>
  <c r="Y2145" i="11"/>
  <c r="I2145" i="11" s="1"/>
  <c r="Z2145" i="11" s="1"/>
  <c r="X2145" i="11"/>
  <c r="R2145" i="11"/>
  <c r="Y2144" i="11"/>
  <c r="I2144" i="11" s="1"/>
  <c r="Z2144" i="11" s="1"/>
  <c r="X2144" i="11"/>
  <c r="R2144" i="11"/>
  <c r="Y2143" i="11"/>
  <c r="X2143" i="11"/>
  <c r="R2143" i="11"/>
  <c r="I2143" i="11"/>
  <c r="Z2143" i="11" s="1"/>
  <c r="X2142" i="11"/>
  <c r="Y2142" i="11" s="1"/>
  <c r="I2142" i="11" s="1"/>
  <c r="Z2142" i="11" s="1"/>
  <c r="R2142" i="11"/>
  <c r="X2141" i="11"/>
  <c r="Y2141" i="11" s="1"/>
  <c r="I2141" i="11" s="1"/>
  <c r="Z2141" i="11" s="1"/>
  <c r="R2141" i="11"/>
  <c r="Y2140" i="11"/>
  <c r="I2140" i="11" s="1"/>
  <c r="Z2140" i="11" s="1"/>
  <c r="X2140" i="11"/>
  <c r="R2140" i="11"/>
  <c r="Y2139" i="11"/>
  <c r="I2139" i="11" s="1"/>
  <c r="Z2139" i="11" s="1"/>
  <c r="X2139" i="11"/>
  <c r="R2139" i="11"/>
  <c r="X2138" i="11"/>
  <c r="Y2138" i="11" s="1"/>
  <c r="I2138" i="11" s="1"/>
  <c r="Z2138" i="11" s="1"/>
  <c r="R2138" i="11"/>
  <c r="X2137" i="11"/>
  <c r="Y2137" i="11" s="1"/>
  <c r="I2137" i="11" s="1"/>
  <c r="Z2137" i="11" s="1"/>
  <c r="R2137" i="11"/>
  <c r="Y2136" i="11"/>
  <c r="X2136" i="11"/>
  <c r="R2136" i="11"/>
  <c r="I2136" i="11"/>
  <c r="Z2136" i="11" s="1"/>
  <c r="Y2135" i="11"/>
  <c r="X2135" i="11"/>
  <c r="R2135" i="11"/>
  <c r="I2135" i="11"/>
  <c r="Z2135" i="11" s="1"/>
  <c r="Z2134" i="11"/>
  <c r="Y2134" i="11"/>
  <c r="I2134" i="11" s="1"/>
  <c r="X2134" i="11"/>
  <c r="R2134" i="11"/>
  <c r="Y2133" i="11"/>
  <c r="I2133" i="11" s="1"/>
  <c r="Z2133" i="11" s="1"/>
  <c r="X2133" i="11"/>
  <c r="R2133" i="11"/>
  <c r="Y2132" i="11"/>
  <c r="I2132" i="11" s="1"/>
  <c r="Z2132" i="11" s="1"/>
  <c r="X2132" i="11"/>
  <c r="R2132" i="11"/>
  <c r="Y2131" i="11"/>
  <c r="X2131" i="11"/>
  <c r="R2131" i="11"/>
  <c r="I2131" i="11"/>
  <c r="Z2131" i="11" s="1"/>
  <c r="X2130" i="11"/>
  <c r="Y2130" i="11" s="1"/>
  <c r="R2130" i="11"/>
  <c r="I2130" i="11"/>
  <c r="Z2130" i="11" s="1"/>
  <c r="X2129" i="11"/>
  <c r="Y2129" i="11" s="1"/>
  <c r="I2129" i="11" s="1"/>
  <c r="Z2129" i="11" s="1"/>
  <c r="R2129" i="11"/>
  <c r="Y2128" i="11"/>
  <c r="I2128" i="11" s="1"/>
  <c r="Z2128" i="11" s="1"/>
  <c r="X2128" i="11"/>
  <c r="R2128" i="11"/>
  <c r="Y2127" i="11"/>
  <c r="I2127" i="11" s="1"/>
  <c r="Z2127" i="11" s="1"/>
  <c r="X2127" i="11"/>
  <c r="R2127" i="11"/>
  <c r="X2126" i="11"/>
  <c r="Y2126" i="11" s="1"/>
  <c r="I2126" i="11" s="1"/>
  <c r="Z2126" i="11" s="1"/>
  <c r="R2126" i="11"/>
  <c r="X2125" i="11"/>
  <c r="Y2125" i="11" s="1"/>
  <c r="I2125" i="11" s="1"/>
  <c r="Z2125" i="11" s="1"/>
  <c r="R2125" i="11"/>
  <c r="Y2124" i="11"/>
  <c r="X2124" i="11"/>
  <c r="R2124" i="11"/>
  <c r="I2124" i="11"/>
  <c r="Z2124" i="11" s="1"/>
  <c r="Y2123" i="11"/>
  <c r="X2123" i="11"/>
  <c r="R2123" i="11"/>
  <c r="I2123" i="11"/>
  <c r="Z2123" i="11" s="1"/>
  <c r="Y2122" i="11"/>
  <c r="I2122" i="11" s="1"/>
  <c r="Z2122" i="11" s="1"/>
  <c r="X2122" i="11"/>
  <c r="R2122" i="11"/>
  <c r="Y2121" i="11"/>
  <c r="I2121" i="11" s="1"/>
  <c r="Z2121" i="11" s="1"/>
  <c r="X2121" i="11"/>
  <c r="R2121" i="11"/>
  <c r="X2120" i="11"/>
  <c r="Y2120" i="11" s="1"/>
  <c r="I2120" i="11" s="1"/>
  <c r="Z2120" i="11" s="1"/>
  <c r="R2120" i="11"/>
  <c r="Y2119" i="11"/>
  <c r="X2119" i="11"/>
  <c r="R2119" i="11"/>
  <c r="I2119" i="11"/>
  <c r="Z2119" i="11" s="1"/>
  <c r="X2118" i="11"/>
  <c r="Y2118" i="11" s="1"/>
  <c r="I2118" i="11" s="1"/>
  <c r="Z2118" i="11" s="1"/>
  <c r="R2118" i="11"/>
  <c r="X2117" i="11"/>
  <c r="Y2117" i="11" s="1"/>
  <c r="I2117" i="11" s="1"/>
  <c r="Z2117" i="11" s="1"/>
  <c r="R2117" i="11"/>
  <c r="Y2116" i="11"/>
  <c r="I2116" i="11" s="1"/>
  <c r="Z2116" i="11" s="1"/>
  <c r="X2116" i="11"/>
  <c r="R2116" i="11"/>
  <c r="Z2115" i="11"/>
  <c r="Y2115" i="11"/>
  <c r="I2115" i="11" s="1"/>
  <c r="X2115" i="11"/>
  <c r="R2115" i="11"/>
  <c r="X2114" i="11"/>
  <c r="Y2114" i="11" s="1"/>
  <c r="I2114" i="11" s="1"/>
  <c r="Z2114" i="11" s="1"/>
  <c r="R2114" i="11"/>
  <c r="X2113" i="11"/>
  <c r="Y2113" i="11" s="1"/>
  <c r="I2113" i="11" s="1"/>
  <c r="Z2113" i="11" s="1"/>
  <c r="R2113" i="11"/>
  <c r="Y2112" i="11"/>
  <c r="X2112" i="11"/>
  <c r="R2112" i="11"/>
  <c r="I2112" i="11"/>
  <c r="Z2112" i="11" s="1"/>
  <c r="Y2111" i="11"/>
  <c r="X2111" i="11"/>
  <c r="R2111" i="11"/>
  <c r="I2111" i="11"/>
  <c r="Z2111" i="11" s="1"/>
  <c r="Z2110" i="11"/>
  <c r="Y2110" i="11"/>
  <c r="I2110" i="11" s="1"/>
  <c r="X2110" i="11"/>
  <c r="R2110" i="11"/>
  <c r="Y2109" i="11"/>
  <c r="I2109" i="11" s="1"/>
  <c r="Z2109" i="11" s="1"/>
  <c r="X2109" i="11"/>
  <c r="R2109" i="11"/>
  <c r="X2108" i="11"/>
  <c r="Y2108" i="11" s="1"/>
  <c r="I2108" i="11" s="1"/>
  <c r="Z2108" i="11" s="1"/>
  <c r="R2108" i="11"/>
  <c r="Y2107" i="11"/>
  <c r="X2107" i="11"/>
  <c r="R2107" i="11"/>
  <c r="I2107" i="11"/>
  <c r="Z2107" i="11" s="1"/>
  <c r="X2106" i="11"/>
  <c r="Y2106" i="11" s="1"/>
  <c r="R2106" i="11"/>
  <c r="I2106" i="11"/>
  <c r="Z2106" i="11" s="1"/>
  <c r="X2105" i="11"/>
  <c r="Y2105" i="11" s="1"/>
  <c r="I2105" i="11" s="1"/>
  <c r="Z2105" i="11" s="1"/>
  <c r="R2105" i="11"/>
  <c r="Y2104" i="11"/>
  <c r="I2104" i="11" s="1"/>
  <c r="Z2104" i="11" s="1"/>
  <c r="X2104" i="11"/>
  <c r="R2104" i="11"/>
  <c r="Y2103" i="11"/>
  <c r="I2103" i="11" s="1"/>
  <c r="Z2103" i="11" s="1"/>
  <c r="X2103" i="11"/>
  <c r="R2103" i="11"/>
  <c r="X2102" i="11"/>
  <c r="Y2102" i="11" s="1"/>
  <c r="I2102" i="11" s="1"/>
  <c r="Z2102" i="11" s="1"/>
  <c r="R2102" i="11"/>
  <c r="X2101" i="11"/>
  <c r="Y2101" i="11" s="1"/>
  <c r="I2101" i="11" s="1"/>
  <c r="Z2101" i="11" s="1"/>
  <c r="R2101" i="11"/>
  <c r="Y2100" i="11"/>
  <c r="X2100" i="11"/>
  <c r="R2100" i="11"/>
  <c r="I2100" i="11"/>
  <c r="Z2100" i="11" s="1"/>
  <c r="Y2099" i="11"/>
  <c r="X2099" i="11"/>
  <c r="R2099" i="11"/>
  <c r="I2099" i="11"/>
  <c r="Z2099" i="11" s="1"/>
  <c r="Y2098" i="11"/>
  <c r="I2098" i="11" s="1"/>
  <c r="Z2098" i="11" s="1"/>
  <c r="X2098" i="11"/>
  <c r="R2098" i="11"/>
  <c r="Y2097" i="11"/>
  <c r="I2097" i="11" s="1"/>
  <c r="Z2097" i="11" s="1"/>
  <c r="X2097" i="11"/>
  <c r="R2097" i="11"/>
  <c r="X2096" i="11"/>
  <c r="Y2096" i="11" s="1"/>
  <c r="I2096" i="11" s="1"/>
  <c r="Z2096" i="11" s="1"/>
  <c r="R2096" i="11"/>
  <c r="Y2095" i="11"/>
  <c r="X2095" i="11"/>
  <c r="R2095" i="11"/>
  <c r="I2095" i="11"/>
  <c r="Z2095" i="11" s="1"/>
  <c r="X2094" i="11"/>
  <c r="Y2094" i="11" s="1"/>
  <c r="R2094" i="11"/>
  <c r="I2094" i="11"/>
  <c r="Z2094" i="11" s="1"/>
  <c r="X2093" i="11"/>
  <c r="Y2093" i="11" s="1"/>
  <c r="I2093" i="11" s="1"/>
  <c r="Z2093" i="11" s="1"/>
  <c r="R2093" i="11"/>
  <c r="Y2092" i="11"/>
  <c r="I2092" i="11" s="1"/>
  <c r="Z2092" i="11" s="1"/>
  <c r="X2092" i="11"/>
  <c r="R2092" i="11"/>
  <c r="Z2091" i="11"/>
  <c r="Y2091" i="11"/>
  <c r="I2091" i="11" s="1"/>
  <c r="X2091" i="11"/>
  <c r="R2091" i="11"/>
  <c r="X2090" i="11"/>
  <c r="Y2090" i="11" s="1"/>
  <c r="I2090" i="11" s="1"/>
  <c r="Z2090" i="11" s="1"/>
  <c r="R2090" i="11"/>
  <c r="X2089" i="11"/>
  <c r="Y2089" i="11" s="1"/>
  <c r="I2089" i="11" s="1"/>
  <c r="Z2089" i="11" s="1"/>
  <c r="R2089" i="11"/>
  <c r="Y2088" i="11"/>
  <c r="X2088" i="11"/>
  <c r="R2088" i="11"/>
  <c r="I2088" i="11"/>
  <c r="Z2088" i="11" s="1"/>
  <c r="Y2087" i="11"/>
  <c r="X2087" i="11"/>
  <c r="R2087" i="11"/>
  <c r="I2087" i="11"/>
  <c r="Z2087" i="11" s="1"/>
  <c r="Y2086" i="11"/>
  <c r="I2086" i="11" s="1"/>
  <c r="Z2086" i="11" s="1"/>
  <c r="X2086" i="11"/>
  <c r="R2086" i="11"/>
  <c r="Y2085" i="11"/>
  <c r="I2085" i="11" s="1"/>
  <c r="Z2085" i="11" s="1"/>
  <c r="X2085" i="11"/>
  <c r="R2085" i="11"/>
  <c r="Y2084" i="11"/>
  <c r="I2084" i="11" s="1"/>
  <c r="Z2084" i="11" s="1"/>
  <c r="X2084" i="11"/>
  <c r="R2084" i="11"/>
  <c r="Y2083" i="11"/>
  <c r="X2083" i="11"/>
  <c r="R2083" i="11"/>
  <c r="I2083" i="11"/>
  <c r="Z2083" i="11" s="1"/>
  <c r="X2082" i="11"/>
  <c r="Y2082" i="11" s="1"/>
  <c r="R2082" i="11"/>
  <c r="I2082" i="11"/>
  <c r="Z2082" i="11" s="1"/>
  <c r="X2081" i="11"/>
  <c r="Y2081" i="11" s="1"/>
  <c r="I2081" i="11" s="1"/>
  <c r="Z2081" i="11" s="1"/>
  <c r="R2081" i="11"/>
  <c r="Y2080" i="11"/>
  <c r="I2080" i="11" s="1"/>
  <c r="Z2080" i="11" s="1"/>
  <c r="X2080" i="11"/>
  <c r="R2080" i="11"/>
  <c r="Y2079" i="11"/>
  <c r="I2079" i="11" s="1"/>
  <c r="Z2079" i="11" s="1"/>
  <c r="X2079" i="11"/>
  <c r="R2079" i="11"/>
  <c r="X2078" i="11"/>
  <c r="Y2078" i="11" s="1"/>
  <c r="I2078" i="11" s="1"/>
  <c r="Z2078" i="11" s="1"/>
  <c r="R2078" i="11"/>
  <c r="X2077" i="11"/>
  <c r="Y2077" i="11" s="1"/>
  <c r="I2077" i="11" s="1"/>
  <c r="Z2077" i="11" s="1"/>
  <c r="R2077" i="11"/>
  <c r="Y2076" i="11"/>
  <c r="X2076" i="11"/>
  <c r="R2076" i="11"/>
  <c r="I2076" i="11"/>
  <c r="Z2076" i="11" s="1"/>
  <c r="Y2075" i="11"/>
  <c r="X2075" i="11"/>
  <c r="R2075" i="11"/>
  <c r="I2075" i="11"/>
  <c r="Z2075" i="11" s="1"/>
  <c r="Y2074" i="11"/>
  <c r="I2074" i="11" s="1"/>
  <c r="Z2074" i="11" s="1"/>
  <c r="X2074" i="11"/>
  <c r="R2074" i="11"/>
  <c r="Y2073" i="11"/>
  <c r="I2073" i="11" s="1"/>
  <c r="Z2073" i="11" s="1"/>
  <c r="X2073" i="11"/>
  <c r="R2073" i="11"/>
  <c r="Y2072" i="11"/>
  <c r="I2072" i="11" s="1"/>
  <c r="Z2072" i="11" s="1"/>
  <c r="X2072" i="11"/>
  <c r="R2072" i="11"/>
  <c r="Y2071" i="11"/>
  <c r="X2071" i="11"/>
  <c r="R2071" i="11"/>
  <c r="I2071" i="11"/>
  <c r="Z2071" i="11" s="1"/>
  <c r="X2070" i="11"/>
  <c r="Y2070" i="11" s="1"/>
  <c r="I2070" i="11" s="1"/>
  <c r="Z2070" i="11" s="1"/>
  <c r="R2070" i="11"/>
  <c r="X2069" i="11"/>
  <c r="Y2069" i="11" s="1"/>
  <c r="I2069" i="11" s="1"/>
  <c r="Z2069" i="11" s="1"/>
  <c r="R2069" i="11"/>
  <c r="Y2068" i="11"/>
  <c r="I2068" i="11" s="1"/>
  <c r="Z2068" i="11" s="1"/>
  <c r="X2068" i="11"/>
  <c r="R2068" i="11"/>
  <c r="Y2067" i="11"/>
  <c r="I2067" i="11" s="1"/>
  <c r="Z2067" i="11" s="1"/>
  <c r="X2067" i="11"/>
  <c r="R2067" i="11"/>
  <c r="X2066" i="11"/>
  <c r="Y2066" i="11" s="1"/>
  <c r="I2066" i="11" s="1"/>
  <c r="Z2066" i="11" s="1"/>
  <c r="R2066" i="11"/>
  <c r="X2065" i="11"/>
  <c r="Y2065" i="11" s="1"/>
  <c r="I2065" i="11" s="1"/>
  <c r="Z2065" i="11" s="1"/>
  <c r="R2065" i="11"/>
  <c r="Y2064" i="11"/>
  <c r="X2064" i="11"/>
  <c r="R2064" i="11"/>
  <c r="I2064" i="11"/>
  <c r="Z2064" i="11" s="1"/>
  <c r="Y2063" i="11"/>
  <c r="X2063" i="11"/>
  <c r="R2063" i="11"/>
  <c r="I2063" i="11"/>
  <c r="Z2063" i="11" s="1"/>
  <c r="Z2062" i="11"/>
  <c r="Y2062" i="11"/>
  <c r="I2062" i="11" s="1"/>
  <c r="X2062" i="11"/>
  <c r="R2062" i="11"/>
  <c r="Y2061" i="11"/>
  <c r="I2061" i="11" s="1"/>
  <c r="Z2061" i="11" s="1"/>
  <c r="X2061" i="11"/>
  <c r="R2061" i="11"/>
  <c r="Y2060" i="11"/>
  <c r="I2060" i="11" s="1"/>
  <c r="Z2060" i="11" s="1"/>
  <c r="X2060" i="11"/>
  <c r="R2060" i="11"/>
  <c r="Y2059" i="11"/>
  <c r="X2059" i="11"/>
  <c r="R2059" i="11"/>
  <c r="I2059" i="11"/>
  <c r="Z2059" i="11" s="1"/>
  <c r="X2058" i="11"/>
  <c r="Y2058" i="11" s="1"/>
  <c r="R2058" i="11"/>
  <c r="I2058" i="11"/>
  <c r="Z2058" i="11" s="1"/>
  <c r="X2057" i="11"/>
  <c r="Y2057" i="11" s="1"/>
  <c r="I2057" i="11" s="1"/>
  <c r="Z2057" i="11" s="1"/>
  <c r="R2057" i="11"/>
  <c r="Z2056" i="11"/>
  <c r="Y2056" i="11"/>
  <c r="I2056" i="11" s="1"/>
  <c r="X2056" i="11"/>
  <c r="R2056" i="11"/>
  <c r="Y2055" i="11"/>
  <c r="I2055" i="11" s="1"/>
  <c r="Z2055" i="11" s="1"/>
  <c r="X2055" i="11"/>
  <c r="R2055" i="11"/>
  <c r="X2054" i="11"/>
  <c r="Y2054" i="11" s="1"/>
  <c r="I2054" i="11" s="1"/>
  <c r="Z2054" i="11" s="1"/>
  <c r="R2054" i="11"/>
  <c r="X2053" i="11"/>
  <c r="Y2053" i="11" s="1"/>
  <c r="I2053" i="11" s="1"/>
  <c r="Z2053" i="11" s="1"/>
  <c r="R2053" i="11"/>
  <c r="Y2052" i="11"/>
  <c r="X2052" i="11"/>
  <c r="R2052" i="11"/>
  <c r="I2052" i="11"/>
  <c r="Z2052" i="11" s="1"/>
  <c r="Y2051" i="11"/>
  <c r="X2051" i="11"/>
  <c r="R2051" i="11"/>
  <c r="I2051" i="11"/>
  <c r="Z2051" i="11" s="1"/>
  <c r="Z2050" i="11"/>
  <c r="Y2050" i="11"/>
  <c r="I2050" i="11" s="1"/>
  <c r="X2050" i="11"/>
  <c r="R2050" i="11"/>
  <c r="Y2049" i="11"/>
  <c r="I2049" i="11" s="1"/>
  <c r="Z2049" i="11" s="1"/>
  <c r="X2049" i="11"/>
  <c r="R2049" i="11"/>
  <c r="X2048" i="11"/>
  <c r="Y2048" i="11" s="1"/>
  <c r="I2048" i="11" s="1"/>
  <c r="Z2048" i="11" s="1"/>
  <c r="R2048" i="11"/>
  <c r="Y2047" i="11"/>
  <c r="X2047" i="11"/>
  <c r="R2047" i="11"/>
  <c r="I2047" i="11"/>
  <c r="Z2047" i="11" s="1"/>
  <c r="X2046" i="11"/>
  <c r="Y2046" i="11" s="1"/>
  <c r="R2046" i="11"/>
  <c r="I2046" i="11"/>
  <c r="Z2046" i="11" s="1"/>
  <c r="X2045" i="11"/>
  <c r="Y2045" i="11" s="1"/>
  <c r="I2045" i="11" s="1"/>
  <c r="Z2045" i="11" s="1"/>
  <c r="R2045" i="11"/>
  <c r="Y2044" i="11"/>
  <c r="I2044" i="11" s="1"/>
  <c r="Z2044" i="11" s="1"/>
  <c r="X2044" i="11"/>
  <c r="R2044" i="11"/>
  <c r="Y2043" i="11"/>
  <c r="I2043" i="11" s="1"/>
  <c r="Z2043" i="11" s="1"/>
  <c r="X2043" i="11"/>
  <c r="R2043" i="11"/>
  <c r="X2042" i="11"/>
  <c r="Y2042" i="11" s="1"/>
  <c r="I2042" i="11" s="1"/>
  <c r="Z2042" i="11" s="1"/>
  <c r="R2042" i="11"/>
  <c r="X2041" i="11"/>
  <c r="Y2041" i="11" s="1"/>
  <c r="I2041" i="11" s="1"/>
  <c r="Z2041" i="11" s="1"/>
  <c r="R2041" i="11"/>
  <c r="Y2040" i="11"/>
  <c r="X2040" i="11"/>
  <c r="R2040" i="11"/>
  <c r="I2040" i="11"/>
  <c r="Z2040" i="11" s="1"/>
  <c r="Z2039" i="11"/>
  <c r="Y2039" i="11"/>
  <c r="X2039" i="11"/>
  <c r="R2039" i="11"/>
  <c r="I2039" i="11"/>
  <c r="Z2038" i="11"/>
  <c r="Y2038" i="11"/>
  <c r="I2038" i="11" s="1"/>
  <c r="X2038" i="11"/>
  <c r="R2038" i="11"/>
  <c r="Y2037" i="11"/>
  <c r="I2037" i="11" s="1"/>
  <c r="Z2037" i="11" s="1"/>
  <c r="X2037" i="11"/>
  <c r="R2037" i="11"/>
  <c r="X2036" i="11"/>
  <c r="Y2036" i="11" s="1"/>
  <c r="I2036" i="11" s="1"/>
  <c r="Z2036" i="11" s="1"/>
  <c r="R2036" i="11"/>
  <c r="Y2035" i="11"/>
  <c r="X2035" i="11"/>
  <c r="R2035" i="11"/>
  <c r="I2035" i="11"/>
  <c r="Z2035" i="11" s="1"/>
  <c r="X2034" i="11"/>
  <c r="Y2034" i="11" s="1"/>
  <c r="R2034" i="11"/>
  <c r="I2034" i="11"/>
  <c r="Z2034" i="11" s="1"/>
  <c r="X2033" i="11"/>
  <c r="Y2033" i="11" s="1"/>
  <c r="I2033" i="11" s="1"/>
  <c r="Z2033" i="11" s="1"/>
  <c r="R2033" i="11"/>
  <c r="Y2032" i="11"/>
  <c r="I2032" i="11" s="1"/>
  <c r="Z2032" i="11" s="1"/>
  <c r="X2032" i="11"/>
  <c r="R2032" i="11"/>
  <c r="Y2031" i="11"/>
  <c r="I2031" i="11" s="1"/>
  <c r="Z2031" i="11" s="1"/>
  <c r="X2031" i="11"/>
  <c r="R2031" i="11"/>
  <c r="X2030" i="11"/>
  <c r="Y2030" i="11" s="1"/>
  <c r="I2030" i="11" s="1"/>
  <c r="Z2030" i="11" s="1"/>
  <c r="R2030" i="11"/>
  <c r="X2029" i="11"/>
  <c r="Y2029" i="11" s="1"/>
  <c r="I2029" i="11" s="1"/>
  <c r="Z2029" i="11" s="1"/>
  <c r="R2029" i="11"/>
  <c r="Y2028" i="11"/>
  <c r="X2028" i="11"/>
  <c r="R2028" i="11"/>
  <c r="I2028" i="11"/>
  <c r="Z2028" i="11" s="1"/>
  <c r="Y2027" i="11"/>
  <c r="X2027" i="11"/>
  <c r="R2027" i="11"/>
  <c r="I2027" i="11"/>
  <c r="Z2027" i="11" s="1"/>
  <c r="Z2026" i="11"/>
  <c r="Y2026" i="11"/>
  <c r="I2026" i="11" s="1"/>
  <c r="X2026" i="11"/>
  <c r="R2026" i="11"/>
  <c r="Y2025" i="11"/>
  <c r="I2025" i="11" s="1"/>
  <c r="Z2025" i="11" s="1"/>
  <c r="X2025" i="11"/>
  <c r="R2025" i="11"/>
  <c r="X2024" i="11"/>
  <c r="Y2024" i="11" s="1"/>
  <c r="I2024" i="11" s="1"/>
  <c r="Z2024" i="11" s="1"/>
  <c r="R2024" i="11"/>
  <c r="Y2023" i="11"/>
  <c r="X2023" i="11"/>
  <c r="R2023" i="11"/>
  <c r="I2023" i="11"/>
  <c r="Z2023" i="11" s="1"/>
  <c r="X2022" i="11"/>
  <c r="Y2022" i="11" s="1"/>
  <c r="R2022" i="11"/>
  <c r="I2022" i="11"/>
  <c r="Z2022" i="11" s="1"/>
  <c r="X2021" i="11"/>
  <c r="Y2021" i="11" s="1"/>
  <c r="I2021" i="11" s="1"/>
  <c r="Z2021" i="11" s="1"/>
  <c r="R2021" i="11"/>
  <c r="Y2020" i="11"/>
  <c r="I2020" i="11" s="1"/>
  <c r="Z2020" i="11" s="1"/>
  <c r="X2020" i="11"/>
  <c r="R2020" i="11"/>
  <c r="Y2019" i="11"/>
  <c r="I2019" i="11" s="1"/>
  <c r="Z2019" i="11" s="1"/>
  <c r="X2019" i="11"/>
  <c r="R2019" i="11"/>
  <c r="X2018" i="11"/>
  <c r="Y2018" i="11" s="1"/>
  <c r="I2018" i="11" s="1"/>
  <c r="Z2018" i="11" s="1"/>
  <c r="R2018" i="11"/>
  <c r="X2017" i="11"/>
  <c r="Y2017" i="11" s="1"/>
  <c r="I2017" i="11" s="1"/>
  <c r="Z2017" i="11" s="1"/>
  <c r="R2017" i="11"/>
  <c r="Y2016" i="11"/>
  <c r="X2016" i="11"/>
  <c r="R2016" i="11"/>
  <c r="I2016" i="11"/>
  <c r="Z2016" i="11" s="1"/>
  <c r="Y2015" i="11"/>
  <c r="X2015" i="11"/>
  <c r="R2015" i="11"/>
  <c r="I2015" i="11"/>
  <c r="Z2015" i="11" s="1"/>
  <c r="Z2014" i="11"/>
  <c r="Y2014" i="11"/>
  <c r="I2014" i="11" s="1"/>
  <c r="X2014" i="11"/>
  <c r="R2014" i="11"/>
  <c r="Y2013" i="11"/>
  <c r="I2013" i="11" s="1"/>
  <c r="Z2013" i="11" s="1"/>
  <c r="X2013" i="11"/>
  <c r="R2013" i="11"/>
  <c r="X2012" i="11"/>
  <c r="Y2012" i="11" s="1"/>
  <c r="I2012" i="11" s="1"/>
  <c r="Z2012" i="11" s="1"/>
  <c r="R2012" i="11"/>
  <c r="Y2011" i="11"/>
  <c r="X2011" i="11"/>
  <c r="R2011" i="11"/>
  <c r="I2011" i="11"/>
  <c r="Z2011" i="11" s="1"/>
  <c r="X2010" i="11"/>
  <c r="Y2010" i="11" s="1"/>
  <c r="R2010" i="11"/>
  <c r="I2010" i="11"/>
  <c r="Z2010" i="11" s="1"/>
  <c r="X2009" i="11"/>
  <c r="Y2009" i="11" s="1"/>
  <c r="I2009" i="11" s="1"/>
  <c r="Z2009" i="11" s="1"/>
  <c r="R2009" i="11"/>
  <c r="Y2008" i="11"/>
  <c r="I2008" i="11" s="1"/>
  <c r="Z2008" i="11" s="1"/>
  <c r="X2008" i="11"/>
  <c r="R2008" i="11"/>
  <c r="Y2007" i="11"/>
  <c r="I2007" i="11" s="1"/>
  <c r="Z2007" i="11" s="1"/>
  <c r="X2007" i="11"/>
  <c r="R2007" i="11"/>
  <c r="X2006" i="11"/>
  <c r="Y2006" i="11" s="1"/>
  <c r="I2006" i="11" s="1"/>
  <c r="Z2006" i="11" s="1"/>
  <c r="R2006" i="11"/>
  <c r="X2005" i="11"/>
  <c r="Y2005" i="11" s="1"/>
  <c r="I2005" i="11" s="1"/>
  <c r="Z2005" i="11" s="1"/>
  <c r="R2005" i="11"/>
  <c r="Y2004" i="11"/>
  <c r="X2004" i="11"/>
  <c r="R2004" i="11"/>
  <c r="I2004" i="11"/>
  <c r="Z2004" i="11" s="1"/>
  <c r="Z2003" i="11"/>
  <c r="Y2003" i="11"/>
  <c r="X2003" i="11"/>
  <c r="R2003" i="11"/>
  <c r="I2003" i="11"/>
  <c r="Z2002" i="11"/>
  <c r="Y2002" i="11"/>
  <c r="I2002" i="11" s="1"/>
  <c r="X2002" i="11"/>
  <c r="R2002" i="11"/>
  <c r="Y2001" i="11"/>
  <c r="I2001" i="11" s="1"/>
  <c r="Z2001" i="11" s="1"/>
  <c r="X2001" i="11"/>
  <c r="R2001" i="11"/>
  <c r="X2000" i="11"/>
  <c r="Y2000" i="11" s="1"/>
  <c r="I2000" i="11" s="1"/>
  <c r="Z2000" i="11" s="1"/>
  <c r="R2000" i="11"/>
  <c r="Y1999" i="11"/>
  <c r="X1999" i="11"/>
  <c r="R1999" i="11"/>
  <c r="I1999" i="11"/>
  <c r="Z1999" i="11" s="1"/>
  <c r="X1998" i="11"/>
  <c r="Y1998" i="11" s="1"/>
  <c r="R1998" i="11"/>
  <c r="I1998" i="11"/>
  <c r="Z1998" i="11" s="1"/>
  <c r="X1997" i="11"/>
  <c r="Y1997" i="11" s="1"/>
  <c r="I1997" i="11" s="1"/>
  <c r="Z1997" i="11" s="1"/>
  <c r="R1997" i="11"/>
  <c r="Y1996" i="11"/>
  <c r="I1996" i="11" s="1"/>
  <c r="Z1996" i="11" s="1"/>
  <c r="X1996" i="11"/>
  <c r="R1996" i="11"/>
  <c r="Y1995" i="11"/>
  <c r="I1995" i="11" s="1"/>
  <c r="Z1995" i="11" s="1"/>
  <c r="X1995" i="11"/>
  <c r="R1995" i="11"/>
  <c r="X1994" i="11"/>
  <c r="Y1994" i="11" s="1"/>
  <c r="I1994" i="11" s="1"/>
  <c r="Z1994" i="11" s="1"/>
  <c r="R1994" i="11"/>
  <c r="X1993" i="11"/>
  <c r="Y1993" i="11" s="1"/>
  <c r="I1993" i="11" s="1"/>
  <c r="Z1993" i="11" s="1"/>
  <c r="R1993" i="11"/>
  <c r="Y1992" i="11"/>
  <c r="X1992" i="11"/>
  <c r="R1992" i="11"/>
  <c r="I1992" i="11"/>
  <c r="Z1992" i="11" s="1"/>
  <c r="Y1991" i="11"/>
  <c r="X1991" i="11"/>
  <c r="R1991" i="11"/>
  <c r="I1991" i="11"/>
  <c r="Z1991" i="11" s="1"/>
  <c r="Z1990" i="11"/>
  <c r="Y1990" i="11"/>
  <c r="I1990" i="11" s="1"/>
  <c r="X1990" i="11"/>
  <c r="R1990" i="11"/>
  <c r="Y1989" i="11"/>
  <c r="I1989" i="11" s="1"/>
  <c r="Z1989" i="11" s="1"/>
  <c r="X1989" i="11"/>
  <c r="R1989" i="11"/>
  <c r="X1988" i="11"/>
  <c r="Y1988" i="11" s="1"/>
  <c r="I1988" i="11" s="1"/>
  <c r="Z1988" i="11" s="1"/>
  <c r="R1988" i="11"/>
  <c r="Y1987" i="11"/>
  <c r="X1987" i="11"/>
  <c r="R1987" i="11"/>
  <c r="I1987" i="11"/>
  <c r="Z1987" i="11" s="1"/>
  <c r="X1986" i="11"/>
  <c r="Y1986" i="11" s="1"/>
  <c r="R1986" i="11"/>
  <c r="I1986" i="11"/>
  <c r="Z1986" i="11" s="1"/>
  <c r="X1985" i="11"/>
  <c r="Y1985" i="11" s="1"/>
  <c r="I1985" i="11" s="1"/>
  <c r="Z1985" i="11" s="1"/>
  <c r="R1985" i="11"/>
  <c r="Y1984" i="11"/>
  <c r="I1984" i="11" s="1"/>
  <c r="Z1984" i="11" s="1"/>
  <c r="X1984" i="11"/>
  <c r="R1984" i="11"/>
  <c r="Y1983" i="11"/>
  <c r="I1983" i="11" s="1"/>
  <c r="Z1983" i="11" s="1"/>
  <c r="X1983" i="11"/>
  <c r="R1983" i="11"/>
  <c r="X1982" i="11"/>
  <c r="Y1982" i="11" s="1"/>
  <c r="I1982" i="11" s="1"/>
  <c r="Z1982" i="11" s="1"/>
  <c r="R1982" i="11"/>
  <c r="X1981" i="11"/>
  <c r="Y1981" i="11" s="1"/>
  <c r="I1981" i="11" s="1"/>
  <c r="Z1981" i="11" s="1"/>
  <c r="R1981" i="11"/>
  <c r="Y1980" i="11"/>
  <c r="X1980" i="11"/>
  <c r="R1980" i="11"/>
  <c r="I1980" i="11"/>
  <c r="Z1980" i="11" s="1"/>
  <c r="Y1979" i="11"/>
  <c r="X1979" i="11"/>
  <c r="R1979" i="11"/>
  <c r="I1979" i="11"/>
  <c r="Z1979" i="11" s="1"/>
  <c r="Z1978" i="11"/>
  <c r="Y1978" i="11"/>
  <c r="I1978" i="11" s="1"/>
  <c r="X1978" i="11"/>
  <c r="R1978" i="11"/>
  <c r="Y1977" i="11"/>
  <c r="I1977" i="11" s="1"/>
  <c r="Z1977" i="11" s="1"/>
  <c r="X1977" i="11"/>
  <c r="R1977" i="11"/>
  <c r="X1976" i="11"/>
  <c r="Y1976" i="11" s="1"/>
  <c r="I1976" i="11" s="1"/>
  <c r="Z1976" i="11" s="1"/>
  <c r="R1976" i="11"/>
  <c r="Y1975" i="11"/>
  <c r="X1975" i="11"/>
  <c r="R1975" i="11"/>
  <c r="I1975" i="11"/>
  <c r="Z1975" i="11" s="1"/>
  <c r="X1974" i="11"/>
  <c r="Y1974" i="11" s="1"/>
  <c r="R1974" i="11"/>
  <c r="I1974" i="11"/>
  <c r="Z1974" i="11" s="1"/>
  <c r="X1973" i="11"/>
  <c r="Y1973" i="11" s="1"/>
  <c r="I1973" i="11" s="1"/>
  <c r="Z1973" i="11" s="1"/>
  <c r="R1973" i="11"/>
  <c r="Y1972" i="11"/>
  <c r="I1972" i="11" s="1"/>
  <c r="Z1972" i="11" s="1"/>
  <c r="X1972" i="11"/>
  <c r="R1972" i="11"/>
  <c r="Y1971" i="11"/>
  <c r="I1971" i="11" s="1"/>
  <c r="Z1971" i="11" s="1"/>
  <c r="X1971" i="11"/>
  <c r="R1971" i="11"/>
  <c r="X1970" i="11"/>
  <c r="Y1970" i="11" s="1"/>
  <c r="R1970" i="11"/>
  <c r="I1970" i="11"/>
  <c r="Z1970" i="11" s="1"/>
  <c r="X1969" i="11"/>
  <c r="Y1969" i="11" s="1"/>
  <c r="I1969" i="11" s="1"/>
  <c r="Z1969" i="11" s="1"/>
  <c r="R1969" i="11"/>
  <c r="Y1968" i="11"/>
  <c r="X1968" i="11"/>
  <c r="R1968" i="11"/>
  <c r="I1968" i="11"/>
  <c r="Z1968" i="11" s="1"/>
  <c r="Z1967" i="11"/>
  <c r="Y1967" i="11"/>
  <c r="X1967" i="11"/>
  <c r="R1967" i="11"/>
  <c r="I1967" i="11"/>
  <c r="Z1966" i="11"/>
  <c r="Y1966" i="11"/>
  <c r="I1966" i="11" s="1"/>
  <c r="X1966" i="11"/>
  <c r="R1966" i="11"/>
  <c r="Y1965" i="11"/>
  <c r="I1965" i="11" s="1"/>
  <c r="Z1965" i="11" s="1"/>
  <c r="X1965" i="11"/>
  <c r="R1965" i="11"/>
  <c r="Y1964" i="11"/>
  <c r="I1964" i="11" s="1"/>
  <c r="Z1964" i="11" s="1"/>
  <c r="X1964" i="11"/>
  <c r="R1964" i="11"/>
  <c r="Y1963" i="11"/>
  <c r="X1963" i="11"/>
  <c r="R1963" i="11"/>
  <c r="I1963" i="11"/>
  <c r="Z1963" i="11" s="1"/>
  <c r="X1962" i="11"/>
  <c r="Y1962" i="11" s="1"/>
  <c r="I1962" i="11" s="1"/>
  <c r="Z1962" i="11" s="1"/>
  <c r="R1962" i="11"/>
  <c r="X1961" i="11"/>
  <c r="Y1961" i="11" s="1"/>
  <c r="I1961" i="11" s="1"/>
  <c r="Z1961" i="11" s="1"/>
  <c r="R1961" i="11"/>
  <c r="X1960" i="11"/>
  <c r="Y1960" i="11" s="1"/>
  <c r="I1960" i="11" s="1"/>
  <c r="Z1960" i="11" s="1"/>
  <c r="R1960" i="11"/>
  <c r="Z1959" i="11"/>
  <c r="Y1959" i="11"/>
  <c r="I1959" i="11" s="1"/>
  <c r="X1959" i="11"/>
  <c r="R1959" i="11"/>
  <c r="X1958" i="11"/>
  <c r="Y1958" i="11" s="1"/>
  <c r="I1958" i="11" s="1"/>
  <c r="Z1958" i="11" s="1"/>
  <c r="R1958" i="11"/>
  <c r="X1957" i="11"/>
  <c r="Y1957" i="11" s="1"/>
  <c r="I1957" i="11" s="1"/>
  <c r="Z1957" i="11" s="1"/>
  <c r="R1957" i="11"/>
  <c r="Y1956" i="11"/>
  <c r="X1956" i="11"/>
  <c r="R1956" i="11"/>
  <c r="I1956" i="11"/>
  <c r="Z1956" i="11" s="1"/>
  <c r="Y1955" i="11"/>
  <c r="I1955" i="11" s="1"/>
  <c r="Z1955" i="11" s="1"/>
  <c r="X1955" i="11"/>
  <c r="R1955" i="11"/>
  <c r="X1954" i="11"/>
  <c r="Y1954" i="11" s="1"/>
  <c r="I1954" i="11" s="1"/>
  <c r="Z1954" i="11" s="1"/>
  <c r="R1954" i="11"/>
  <c r="X1953" i="11"/>
  <c r="Y1953" i="11" s="1"/>
  <c r="I1953" i="11" s="1"/>
  <c r="Z1953" i="11" s="1"/>
  <c r="R1953" i="11"/>
  <c r="Y1952" i="11"/>
  <c r="I1952" i="11" s="1"/>
  <c r="Z1952" i="11" s="1"/>
  <c r="X1952" i="11"/>
  <c r="R1952" i="11"/>
  <c r="Y1951" i="11"/>
  <c r="X1951" i="11"/>
  <c r="R1951" i="11"/>
  <c r="I1951" i="11"/>
  <c r="Z1951" i="11" s="1"/>
  <c r="X1950" i="11"/>
  <c r="Y1950" i="11" s="1"/>
  <c r="R1950" i="11"/>
  <c r="I1950" i="11"/>
  <c r="Z1950" i="11" s="1"/>
  <c r="X1949" i="11"/>
  <c r="Y1949" i="11" s="1"/>
  <c r="I1949" i="11" s="1"/>
  <c r="Z1949" i="11" s="1"/>
  <c r="R1949" i="11"/>
  <c r="Y1948" i="11"/>
  <c r="I1948" i="11" s="1"/>
  <c r="Z1948" i="11" s="1"/>
  <c r="X1948" i="11"/>
  <c r="R1948" i="11"/>
  <c r="Y1947" i="11"/>
  <c r="I1947" i="11" s="1"/>
  <c r="Z1947" i="11" s="1"/>
  <c r="X1947" i="11"/>
  <c r="R1947" i="11"/>
  <c r="X1946" i="11"/>
  <c r="Y1946" i="11" s="1"/>
  <c r="I1946" i="11" s="1"/>
  <c r="Z1946" i="11" s="1"/>
  <c r="R1946" i="11"/>
  <c r="X1945" i="11"/>
  <c r="Y1945" i="11" s="1"/>
  <c r="I1945" i="11" s="1"/>
  <c r="Z1945" i="11" s="1"/>
  <c r="R1945" i="11"/>
  <c r="Y1944" i="11"/>
  <c r="X1944" i="11"/>
  <c r="R1944" i="11"/>
  <c r="I1944" i="11"/>
  <c r="Z1944" i="11" s="1"/>
  <c r="Y1943" i="11"/>
  <c r="X1943" i="11"/>
  <c r="R1943" i="11"/>
  <c r="I1943" i="11"/>
  <c r="Z1943" i="11" s="1"/>
  <c r="X1942" i="11"/>
  <c r="Y1942" i="11" s="1"/>
  <c r="I1942" i="11" s="1"/>
  <c r="Z1942" i="11" s="1"/>
  <c r="R1942" i="11"/>
  <c r="Y1941" i="11"/>
  <c r="I1941" i="11" s="1"/>
  <c r="Z1941" i="11" s="1"/>
  <c r="X1941" i="11"/>
  <c r="R1941" i="11"/>
  <c r="Y1940" i="11"/>
  <c r="I1940" i="11" s="1"/>
  <c r="Z1940" i="11" s="1"/>
  <c r="X1940" i="11"/>
  <c r="R1940" i="11"/>
  <c r="Y1939" i="11"/>
  <c r="X1939" i="11"/>
  <c r="R1939" i="11"/>
  <c r="I1939" i="11"/>
  <c r="Z1939" i="11" s="1"/>
  <c r="X1938" i="11"/>
  <c r="Y1938" i="11" s="1"/>
  <c r="I1938" i="11" s="1"/>
  <c r="Z1938" i="11" s="1"/>
  <c r="R1938" i="11"/>
  <c r="X1937" i="11"/>
  <c r="Y1937" i="11" s="1"/>
  <c r="I1937" i="11" s="1"/>
  <c r="Z1937" i="11" s="1"/>
  <c r="R1937" i="11"/>
  <c r="X1936" i="11"/>
  <c r="Y1936" i="11" s="1"/>
  <c r="I1936" i="11" s="1"/>
  <c r="Z1936" i="11" s="1"/>
  <c r="R1936" i="11"/>
  <c r="Y1935" i="11"/>
  <c r="I1935" i="11" s="1"/>
  <c r="Z1935" i="11" s="1"/>
  <c r="X1935" i="11"/>
  <c r="R1935" i="11"/>
  <c r="X1934" i="11"/>
  <c r="Y1934" i="11" s="1"/>
  <c r="I1934" i="11" s="1"/>
  <c r="Z1934" i="11" s="1"/>
  <c r="R1934" i="11"/>
  <c r="X1933" i="11"/>
  <c r="Y1933" i="11" s="1"/>
  <c r="I1933" i="11" s="1"/>
  <c r="Z1933" i="11" s="1"/>
  <c r="R1933" i="11"/>
  <c r="Y1932" i="11"/>
  <c r="X1932" i="11"/>
  <c r="R1932" i="11"/>
  <c r="I1932" i="11"/>
  <c r="Z1932" i="11" s="1"/>
  <c r="Y1931" i="11"/>
  <c r="I1931" i="11" s="1"/>
  <c r="Z1931" i="11" s="1"/>
  <c r="X1931" i="11"/>
  <c r="R1931" i="11"/>
  <c r="X1930" i="11"/>
  <c r="Y1930" i="11" s="1"/>
  <c r="I1930" i="11" s="1"/>
  <c r="Z1930" i="11" s="1"/>
  <c r="R1930" i="11"/>
  <c r="X1929" i="11"/>
  <c r="Y1929" i="11" s="1"/>
  <c r="I1929" i="11" s="1"/>
  <c r="Z1929" i="11" s="1"/>
  <c r="R1929" i="11"/>
  <c r="X1928" i="11"/>
  <c r="Y1928" i="11" s="1"/>
  <c r="I1928" i="11" s="1"/>
  <c r="Z1928" i="11" s="1"/>
  <c r="R1928" i="11"/>
  <c r="Y1927" i="11"/>
  <c r="X1927" i="11"/>
  <c r="R1927" i="11"/>
  <c r="I1927" i="11"/>
  <c r="Z1927" i="11" s="1"/>
  <c r="X1926" i="11"/>
  <c r="Y1926" i="11" s="1"/>
  <c r="R1926" i="11"/>
  <c r="I1926" i="11"/>
  <c r="Z1926" i="11" s="1"/>
  <c r="X1925" i="11"/>
  <c r="Y1925" i="11" s="1"/>
  <c r="I1925" i="11" s="1"/>
  <c r="Z1925" i="11" s="1"/>
  <c r="R1925" i="11"/>
  <c r="Z1924" i="11"/>
  <c r="Y1924" i="11"/>
  <c r="X1924" i="11"/>
  <c r="R1924" i="11"/>
  <c r="I1924" i="11"/>
  <c r="Y1923" i="11"/>
  <c r="X1923" i="11"/>
  <c r="R1923" i="11"/>
  <c r="I1923" i="11"/>
  <c r="Z1923" i="11" s="1"/>
  <c r="X1922" i="11"/>
  <c r="Y1922" i="11" s="1"/>
  <c r="I1922" i="11" s="1"/>
  <c r="Z1922" i="11" s="1"/>
  <c r="R1922" i="11"/>
  <c r="X1921" i="11"/>
  <c r="Y1921" i="11" s="1"/>
  <c r="I1921" i="11" s="1"/>
  <c r="Z1921" i="11" s="1"/>
  <c r="R1921" i="11"/>
  <c r="X1920" i="11"/>
  <c r="Y1920" i="11" s="1"/>
  <c r="I1920" i="11" s="1"/>
  <c r="Z1920" i="11" s="1"/>
  <c r="R1920" i="11"/>
  <c r="Y1919" i="11"/>
  <c r="I1919" i="11" s="1"/>
  <c r="Z1919" i="11" s="1"/>
  <c r="X1919" i="11"/>
  <c r="R1919" i="11"/>
  <c r="Y1918" i="11"/>
  <c r="X1918" i="11"/>
  <c r="R1918" i="11"/>
  <c r="I1918" i="11"/>
  <c r="Z1918" i="11" s="1"/>
  <c r="X1917" i="11"/>
  <c r="Y1917" i="11" s="1"/>
  <c r="I1917" i="11" s="1"/>
  <c r="Z1917" i="11" s="1"/>
  <c r="R1917" i="11"/>
  <c r="X1916" i="11"/>
  <c r="Y1916" i="11" s="1"/>
  <c r="I1916" i="11" s="1"/>
  <c r="Z1916" i="11" s="1"/>
  <c r="R1916" i="11"/>
  <c r="Y1915" i="11"/>
  <c r="I1915" i="11" s="1"/>
  <c r="Z1915" i="11" s="1"/>
  <c r="X1915" i="11"/>
  <c r="R1915" i="11"/>
  <c r="Z1914" i="11"/>
  <c r="Y1914" i="11"/>
  <c r="X1914" i="11"/>
  <c r="R1914" i="11"/>
  <c r="I1914" i="11"/>
  <c r="X1913" i="11"/>
  <c r="Y1913" i="11" s="1"/>
  <c r="I1913" i="11" s="1"/>
  <c r="Z1913" i="11" s="1"/>
  <c r="R1913" i="11"/>
  <c r="X1912" i="11"/>
  <c r="Y1912" i="11" s="1"/>
  <c r="I1912" i="11" s="1"/>
  <c r="Z1912" i="11" s="1"/>
  <c r="R1912" i="11"/>
  <c r="Y1911" i="11"/>
  <c r="I1911" i="11" s="1"/>
  <c r="Z1911" i="11" s="1"/>
  <c r="X1911" i="11"/>
  <c r="R1911" i="11"/>
  <c r="Y1910" i="11"/>
  <c r="X1910" i="11"/>
  <c r="R1910" i="11"/>
  <c r="I1910" i="11"/>
  <c r="Z1910" i="11" s="1"/>
  <c r="X1909" i="11"/>
  <c r="Y1909" i="11" s="1"/>
  <c r="I1909" i="11" s="1"/>
  <c r="Z1909" i="11" s="1"/>
  <c r="R1909" i="11"/>
  <c r="X1908" i="11"/>
  <c r="Y1908" i="11" s="1"/>
  <c r="I1908" i="11" s="1"/>
  <c r="Z1908" i="11" s="1"/>
  <c r="R1908" i="11"/>
  <c r="Y1907" i="11"/>
  <c r="I1907" i="11" s="1"/>
  <c r="Z1907" i="11" s="1"/>
  <c r="X1907" i="11"/>
  <c r="R1907" i="11"/>
  <c r="Y1906" i="11"/>
  <c r="X1906" i="11"/>
  <c r="R1906" i="11"/>
  <c r="I1906" i="11"/>
  <c r="Z1906" i="11" s="1"/>
  <c r="X1905" i="11"/>
  <c r="Y1905" i="11" s="1"/>
  <c r="I1905" i="11" s="1"/>
  <c r="Z1905" i="11" s="1"/>
  <c r="R1905" i="11"/>
  <c r="X1904" i="11"/>
  <c r="Y1904" i="11" s="1"/>
  <c r="I1904" i="11" s="1"/>
  <c r="Z1904" i="11" s="1"/>
  <c r="R1904" i="11"/>
  <c r="Y1903" i="11"/>
  <c r="I1903" i="11" s="1"/>
  <c r="Z1903" i="11" s="1"/>
  <c r="X1903" i="11"/>
  <c r="R1903" i="11"/>
  <c r="Z1902" i="11"/>
  <c r="Y1902" i="11"/>
  <c r="X1902" i="11"/>
  <c r="R1902" i="11"/>
  <c r="I1902" i="11"/>
  <c r="X1901" i="11"/>
  <c r="Y1901" i="11" s="1"/>
  <c r="I1901" i="11" s="1"/>
  <c r="Z1901" i="11" s="1"/>
  <c r="R1901" i="11"/>
  <c r="X1900" i="11"/>
  <c r="Y1900" i="11" s="1"/>
  <c r="I1900" i="11" s="1"/>
  <c r="Z1900" i="11" s="1"/>
  <c r="R1900" i="11"/>
  <c r="Y1899" i="11"/>
  <c r="I1899" i="11" s="1"/>
  <c r="Z1899" i="11" s="1"/>
  <c r="X1899" i="11"/>
  <c r="R1899" i="11"/>
  <c r="Y1898" i="11"/>
  <c r="X1898" i="11"/>
  <c r="R1898" i="11"/>
  <c r="I1898" i="11"/>
  <c r="Z1898" i="11" s="1"/>
  <c r="X1897" i="11"/>
  <c r="Y1897" i="11" s="1"/>
  <c r="I1897" i="11" s="1"/>
  <c r="Z1897" i="11" s="1"/>
  <c r="R1897" i="11"/>
  <c r="X1896" i="11"/>
  <c r="Y1896" i="11" s="1"/>
  <c r="I1896" i="11" s="1"/>
  <c r="Z1896" i="11" s="1"/>
  <c r="R1896" i="11"/>
  <c r="Y1895" i="11"/>
  <c r="I1895" i="11" s="1"/>
  <c r="Z1895" i="11" s="1"/>
  <c r="X1895" i="11"/>
  <c r="R1895" i="11"/>
  <c r="Y1894" i="11"/>
  <c r="X1894" i="11"/>
  <c r="R1894" i="11"/>
  <c r="I1894" i="11"/>
  <c r="Z1894" i="11" s="1"/>
  <c r="X1893" i="11"/>
  <c r="Y1893" i="11" s="1"/>
  <c r="I1893" i="11" s="1"/>
  <c r="Z1893" i="11" s="1"/>
  <c r="R1893" i="11"/>
  <c r="X1892" i="11"/>
  <c r="Y1892" i="11" s="1"/>
  <c r="I1892" i="11" s="1"/>
  <c r="Z1892" i="11" s="1"/>
  <c r="R1892" i="11"/>
  <c r="Y1891" i="11"/>
  <c r="I1891" i="11" s="1"/>
  <c r="Z1891" i="11" s="1"/>
  <c r="X1891" i="11"/>
  <c r="R1891" i="11"/>
  <c r="Z1890" i="11"/>
  <c r="Y1890" i="11"/>
  <c r="X1890" i="11"/>
  <c r="R1890" i="11"/>
  <c r="I1890" i="11"/>
  <c r="X1889" i="11"/>
  <c r="Y1889" i="11" s="1"/>
  <c r="I1889" i="11" s="1"/>
  <c r="Z1889" i="11" s="1"/>
  <c r="R1889" i="11"/>
  <c r="X1888" i="11"/>
  <c r="Y1888" i="11" s="1"/>
  <c r="I1888" i="11" s="1"/>
  <c r="Z1888" i="11" s="1"/>
  <c r="R1888" i="11"/>
  <c r="Y1887" i="11"/>
  <c r="I1887" i="11" s="1"/>
  <c r="Z1887" i="11" s="1"/>
  <c r="X1887" i="11"/>
  <c r="R1887" i="11"/>
  <c r="Y1886" i="11"/>
  <c r="X1886" i="11"/>
  <c r="R1886" i="11"/>
  <c r="I1886" i="11"/>
  <c r="Z1886" i="11" s="1"/>
  <c r="X1885" i="11"/>
  <c r="Y1885" i="11" s="1"/>
  <c r="I1885" i="11" s="1"/>
  <c r="Z1885" i="11" s="1"/>
  <c r="R1885" i="11"/>
  <c r="X1884" i="11"/>
  <c r="Y1884" i="11" s="1"/>
  <c r="I1884" i="11" s="1"/>
  <c r="Z1884" i="11" s="1"/>
  <c r="R1884" i="11"/>
  <c r="Y1883" i="11"/>
  <c r="I1883" i="11" s="1"/>
  <c r="Z1883" i="11" s="1"/>
  <c r="X1883" i="11"/>
  <c r="R1883" i="11"/>
  <c r="Y1882" i="11"/>
  <c r="X1882" i="11"/>
  <c r="R1882" i="11"/>
  <c r="I1882" i="11"/>
  <c r="Z1882" i="11" s="1"/>
  <c r="X1881" i="11"/>
  <c r="Y1881" i="11" s="1"/>
  <c r="I1881" i="11" s="1"/>
  <c r="Z1881" i="11" s="1"/>
  <c r="R1881" i="11"/>
  <c r="X1880" i="11"/>
  <c r="Y1880" i="11" s="1"/>
  <c r="I1880" i="11" s="1"/>
  <c r="Z1880" i="11" s="1"/>
  <c r="R1880" i="11"/>
  <c r="Y1879" i="11"/>
  <c r="I1879" i="11" s="1"/>
  <c r="Z1879" i="11" s="1"/>
  <c r="X1879" i="11"/>
  <c r="R1879" i="11"/>
  <c r="Z1878" i="11"/>
  <c r="Y1878" i="11"/>
  <c r="X1878" i="11"/>
  <c r="R1878" i="11"/>
  <c r="I1878" i="11"/>
  <c r="X1877" i="11"/>
  <c r="Y1877" i="11" s="1"/>
  <c r="I1877" i="11" s="1"/>
  <c r="Z1877" i="11" s="1"/>
  <c r="R1877" i="11"/>
  <c r="X1876" i="11"/>
  <c r="Y1876" i="11" s="1"/>
  <c r="I1876" i="11" s="1"/>
  <c r="Z1876" i="11" s="1"/>
  <c r="R1876" i="11"/>
  <c r="Y1875" i="11"/>
  <c r="I1875" i="11" s="1"/>
  <c r="Z1875" i="11" s="1"/>
  <c r="X1875" i="11"/>
  <c r="R1875" i="11"/>
  <c r="Y1874" i="11"/>
  <c r="X1874" i="11"/>
  <c r="R1874" i="11"/>
  <c r="I1874" i="11"/>
  <c r="Z1874" i="11" s="1"/>
  <c r="X1873" i="11"/>
  <c r="Y1873" i="11" s="1"/>
  <c r="I1873" i="11" s="1"/>
  <c r="Z1873" i="11" s="1"/>
  <c r="R1873" i="11"/>
  <c r="X1872" i="11"/>
  <c r="Y1872" i="11" s="1"/>
  <c r="I1872" i="11" s="1"/>
  <c r="Z1872" i="11" s="1"/>
  <c r="R1872" i="11"/>
  <c r="Y1871" i="11"/>
  <c r="I1871" i="11" s="1"/>
  <c r="Z1871" i="11" s="1"/>
  <c r="X1871" i="11"/>
  <c r="R1871" i="11"/>
  <c r="Y1870" i="11"/>
  <c r="X1870" i="11"/>
  <c r="R1870" i="11"/>
  <c r="I1870" i="11"/>
  <c r="Z1870" i="11" s="1"/>
  <c r="X1869" i="11"/>
  <c r="Y1869" i="11" s="1"/>
  <c r="I1869" i="11" s="1"/>
  <c r="Z1869" i="11" s="1"/>
  <c r="R1869" i="11"/>
  <c r="X1868" i="11"/>
  <c r="Y1868" i="11" s="1"/>
  <c r="I1868" i="11" s="1"/>
  <c r="Z1868" i="11" s="1"/>
  <c r="R1868" i="11"/>
  <c r="Y1867" i="11"/>
  <c r="I1867" i="11" s="1"/>
  <c r="Z1867" i="11" s="1"/>
  <c r="X1867" i="11"/>
  <c r="R1867" i="11"/>
  <c r="Z1866" i="11"/>
  <c r="Y1866" i="11"/>
  <c r="X1866" i="11"/>
  <c r="R1866" i="11"/>
  <c r="I1866" i="11"/>
  <c r="X1865" i="11"/>
  <c r="Y1865" i="11" s="1"/>
  <c r="I1865" i="11" s="1"/>
  <c r="Z1865" i="11" s="1"/>
  <c r="R1865" i="11"/>
  <c r="X1864" i="11"/>
  <c r="Y1864" i="11" s="1"/>
  <c r="I1864" i="11" s="1"/>
  <c r="Z1864" i="11" s="1"/>
  <c r="R1864" i="11"/>
  <c r="Y1863" i="11"/>
  <c r="I1863" i="11" s="1"/>
  <c r="Z1863" i="11" s="1"/>
  <c r="X1863" i="11"/>
  <c r="R1863" i="11"/>
  <c r="Y1862" i="11"/>
  <c r="X1862" i="11"/>
  <c r="R1862" i="11"/>
  <c r="I1862" i="11"/>
  <c r="Z1862" i="11" s="1"/>
  <c r="X1861" i="11"/>
  <c r="Y1861" i="11" s="1"/>
  <c r="I1861" i="11" s="1"/>
  <c r="Z1861" i="11" s="1"/>
  <c r="R1861" i="11"/>
  <c r="X1860" i="11"/>
  <c r="Y1860" i="11" s="1"/>
  <c r="I1860" i="11" s="1"/>
  <c r="Z1860" i="11" s="1"/>
  <c r="R1860" i="11"/>
  <c r="Y1859" i="11"/>
  <c r="I1859" i="11" s="1"/>
  <c r="Z1859" i="11" s="1"/>
  <c r="X1859" i="11"/>
  <c r="R1859" i="11"/>
  <c r="Y1858" i="11"/>
  <c r="X1858" i="11"/>
  <c r="R1858" i="11"/>
  <c r="I1858" i="11"/>
  <c r="Z1858" i="11" s="1"/>
  <c r="X1857" i="11"/>
  <c r="Y1857" i="11" s="1"/>
  <c r="I1857" i="11" s="1"/>
  <c r="Z1857" i="11" s="1"/>
  <c r="R1857" i="11"/>
  <c r="X1856" i="11"/>
  <c r="Y1856" i="11" s="1"/>
  <c r="I1856" i="11" s="1"/>
  <c r="Z1856" i="11" s="1"/>
  <c r="R1856" i="11"/>
  <c r="Y1855" i="11"/>
  <c r="I1855" i="11" s="1"/>
  <c r="Z1855" i="11" s="1"/>
  <c r="X1855" i="11"/>
  <c r="R1855" i="11"/>
  <c r="Z1854" i="11"/>
  <c r="Y1854" i="11"/>
  <c r="X1854" i="11"/>
  <c r="R1854" i="11"/>
  <c r="I1854" i="11"/>
  <c r="X1853" i="11"/>
  <c r="Y1853" i="11" s="1"/>
  <c r="I1853" i="11" s="1"/>
  <c r="Z1853" i="11" s="1"/>
  <c r="R1853" i="11"/>
  <c r="X1852" i="11"/>
  <c r="Y1852" i="11" s="1"/>
  <c r="I1852" i="11" s="1"/>
  <c r="Z1852" i="11" s="1"/>
  <c r="R1852" i="11"/>
  <c r="Y1851" i="11"/>
  <c r="I1851" i="11" s="1"/>
  <c r="Z1851" i="11" s="1"/>
  <c r="X1851" i="11"/>
  <c r="R1851" i="11"/>
  <c r="Y1850" i="11"/>
  <c r="X1850" i="11"/>
  <c r="R1850" i="11"/>
  <c r="I1850" i="11"/>
  <c r="Z1850" i="11" s="1"/>
  <c r="X1849" i="11"/>
  <c r="Y1849" i="11" s="1"/>
  <c r="I1849" i="11" s="1"/>
  <c r="Z1849" i="11" s="1"/>
  <c r="R1849" i="11"/>
  <c r="X1848" i="11"/>
  <c r="Y1848" i="11" s="1"/>
  <c r="I1848" i="11" s="1"/>
  <c r="Z1848" i="11" s="1"/>
  <c r="R1848" i="11"/>
  <c r="Y1847" i="11"/>
  <c r="I1847" i="11" s="1"/>
  <c r="Z1847" i="11" s="1"/>
  <c r="X1847" i="11"/>
  <c r="R1847" i="11"/>
  <c r="Y1846" i="11"/>
  <c r="X1846" i="11"/>
  <c r="R1846" i="11"/>
  <c r="I1846" i="11"/>
  <c r="Z1846" i="11" s="1"/>
  <c r="X1845" i="11"/>
  <c r="Y1845" i="11" s="1"/>
  <c r="I1845" i="11" s="1"/>
  <c r="Z1845" i="11" s="1"/>
  <c r="R1845" i="11"/>
  <c r="X1844" i="11"/>
  <c r="Y1844" i="11" s="1"/>
  <c r="I1844" i="11" s="1"/>
  <c r="Z1844" i="11" s="1"/>
  <c r="R1844" i="11"/>
  <c r="Y1843" i="11"/>
  <c r="I1843" i="11" s="1"/>
  <c r="Z1843" i="11" s="1"/>
  <c r="X1843" i="11"/>
  <c r="R1843" i="11"/>
  <c r="Z1842" i="11"/>
  <c r="Y1842" i="11"/>
  <c r="X1842" i="11"/>
  <c r="R1842" i="11"/>
  <c r="I1842" i="11"/>
  <c r="X1841" i="11"/>
  <c r="Y1841" i="11" s="1"/>
  <c r="I1841" i="11" s="1"/>
  <c r="Z1841" i="11" s="1"/>
  <c r="R1841" i="11"/>
  <c r="X1840" i="11"/>
  <c r="Y1840" i="11" s="1"/>
  <c r="I1840" i="11" s="1"/>
  <c r="Z1840" i="11" s="1"/>
  <c r="R1840" i="11"/>
  <c r="Y1839" i="11"/>
  <c r="I1839" i="11" s="1"/>
  <c r="Z1839" i="11" s="1"/>
  <c r="X1839" i="11"/>
  <c r="R1839" i="11"/>
  <c r="Y1838" i="11"/>
  <c r="X1838" i="11"/>
  <c r="R1838" i="11"/>
  <c r="I1838" i="11"/>
  <c r="Z1838" i="11" s="1"/>
  <c r="X1837" i="11"/>
  <c r="Y1837" i="11" s="1"/>
  <c r="I1837" i="11" s="1"/>
  <c r="Z1837" i="11" s="1"/>
  <c r="R1837" i="11"/>
  <c r="X1836" i="11"/>
  <c r="Y1836" i="11" s="1"/>
  <c r="I1836" i="11" s="1"/>
  <c r="Z1836" i="11" s="1"/>
  <c r="R1836" i="11"/>
  <c r="Y1835" i="11"/>
  <c r="I1835" i="11" s="1"/>
  <c r="Z1835" i="11" s="1"/>
  <c r="X1835" i="11"/>
  <c r="R1835" i="11"/>
  <c r="Y1834" i="11"/>
  <c r="X1834" i="11"/>
  <c r="R1834" i="11"/>
  <c r="I1834" i="11"/>
  <c r="Z1834" i="11" s="1"/>
  <c r="X1833" i="11"/>
  <c r="Y1833" i="11" s="1"/>
  <c r="I1833" i="11" s="1"/>
  <c r="Z1833" i="11" s="1"/>
  <c r="R1833" i="11"/>
  <c r="X1832" i="11"/>
  <c r="Y1832" i="11" s="1"/>
  <c r="I1832" i="11" s="1"/>
  <c r="Z1832" i="11" s="1"/>
  <c r="R1832" i="11"/>
  <c r="Y1831" i="11"/>
  <c r="I1831" i="11" s="1"/>
  <c r="Z1831" i="11" s="1"/>
  <c r="X1831" i="11"/>
  <c r="R1831" i="11"/>
  <c r="Z1830" i="11"/>
  <c r="Y1830" i="11"/>
  <c r="X1830" i="11"/>
  <c r="R1830" i="11"/>
  <c r="I1830" i="11"/>
  <c r="X1829" i="11"/>
  <c r="Y1829" i="11" s="1"/>
  <c r="I1829" i="11" s="1"/>
  <c r="Z1829" i="11" s="1"/>
  <c r="R1829" i="11"/>
  <c r="X1828" i="11"/>
  <c r="Y1828" i="11" s="1"/>
  <c r="I1828" i="11" s="1"/>
  <c r="Z1828" i="11" s="1"/>
  <c r="R1828" i="11"/>
  <c r="Y1827" i="11"/>
  <c r="I1827" i="11" s="1"/>
  <c r="Z1827" i="11" s="1"/>
  <c r="X1827" i="11"/>
  <c r="R1827" i="11"/>
  <c r="Y1826" i="11"/>
  <c r="X1826" i="11"/>
  <c r="R1826" i="11"/>
  <c r="I1826" i="11"/>
  <c r="Z1826" i="11" s="1"/>
  <c r="X1825" i="11"/>
  <c r="Y1825" i="11" s="1"/>
  <c r="I1825" i="11" s="1"/>
  <c r="Z1825" i="11" s="1"/>
  <c r="R1825" i="11"/>
  <c r="X1824" i="11"/>
  <c r="Y1824" i="11" s="1"/>
  <c r="I1824" i="11" s="1"/>
  <c r="Z1824" i="11" s="1"/>
  <c r="R1824" i="11"/>
  <c r="Y1823" i="11"/>
  <c r="I1823" i="11" s="1"/>
  <c r="Z1823" i="11" s="1"/>
  <c r="X1823" i="11"/>
  <c r="R1823" i="11"/>
  <c r="Y1822" i="11"/>
  <c r="X1822" i="11"/>
  <c r="R1822" i="11"/>
  <c r="I1822" i="11"/>
  <c r="Z1822" i="11" s="1"/>
  <c r="X1821" i="11"/>
  <c r="Y1821" i="11" s="1"/>
  <c r="I1821" i="11" s="1"/>
  <c r="Z1821" i="11" s="1"/>
  <c r="R1821" i="11"/>
  <c r="X1820" i="11"/>
  <c r="Y1820" i="11" s="1"/>
  <c r="I1820" i="11" s="1"/>
  <c r="Z1820" i="11" s="1"/>
  <c r="R1820" i="11"/>
  <c r="Y1819" i="11"/>
  <c r="I1819" i="11" s="1"/>
  <c r="Z1819" i="11" s="1"/>
  <c r="X1819" i="11"/>
  <c r="R1819" i="11"/>
  <c r="Z1818" i="11"/>
  <c r="Y1818" i="11"/>
  <c r="X1818" i="11"/>
  <c r="R1818" i="11"/>
  <c r="I1818" i="11"/>
  <c r="X1817" i="11"/>
  <c r="Y1817" i="11" s="1"/>
  <c r="I1817" i="11" s="1"/>
  <c r="Z1817" i="11" s="1"/>
  <c r="R1817" i="11"/>
  <c r="X1816" i="11"/>
  <c r="Y1816" i="11" s="1"/>
  <c r="I1816" i="11" s="1"/>
  <c r="Z1816" i="11" s="1"/>
  <c r="R1816" i="11"/>
  <c r="Y1815" i="11"/>
  <c r="I1815" i="11" s="1"/>
  <c r="Z1815" i="11" s="1"/>
  <c r="X1815" i="11"/>
  <c r="R1815" i="11"/>
  <c r="Y1814" i="11"/>
  <c r="X1814" i="11"/>
  <c r="R1814" i="11"/>
  <c r="I1814" i="11"/>
  <c r="Z1814" i="11" s="1"/>
  <c r="X1813" i="11"/>
  <c r="Y1813" i="11" s="1"/>
  <c r="I1813" i="11" s="1"/>
  <c r="Z1813" i="11" s="1"/>
  <c r="R1813" i="11"/>
  <c r="X1812" i="11"/>
  <c r="Y1812" i="11" s="1"/>
  <c r="I1812" i="11" s="1"/>
  <c r="Z1812" i="11" s="1"/>
  <c r="R1812" i="11"/>
  <c r="Y1811" i="11"/>
  <c r="I1811" i="11" s="1"/>
  <c r="Z1811" i="11" s="1"/>
  <c r="X1811" i="11"/>
  <c r="R1811" i="11"/>
  <c r="Y1810" i="11"/>
  <c r="X1810" i="11"/>
  <c r="R1810" i="11"/>
  <c r="I1810" i="11"/>
  <c r="Z1810" i="11" s="1"/>
  <c r="X1809" i="11"/>
  <c r="Y1809" i="11" s="1"/>
  <c r="I1809" i="11" s="1"/>
  <c r="Z1809" i="11" s="1"/>
  <c r="R1809" i="11"/>
  <c r="X1808" i="11"/>
  <c r="Y1808" i="11" s="1"/>
  <c r="I1808" i="11" s="1"/>
  <c r="Z1808" i="11" s="1"/>
  <c r="R1808" i="11"/>
  <c r="Y1807" i="11"/>
  <c r="I1807" i="11" s="1"/>
  <c r="Z1807" i="11" s="1"/>
  <c r="X1807" i="11"/>
  <c r="R1807" i="11"/>
  <c r="Z1806" i="11"/>
  <c r="Y1806" i="11"/>
  <c r="X1806" i="11"/>
  <c r="R1806" i="11"/>
  <c r="I1806" i="11"/>
  <c r="X1805" i="11"/>
  <c r="Y1805" i="11" s="1"/>
  <c r="I1805" i="11" s="1"/>
  <c r="Z1805" i="11" s="1"/>
  <c r="R1805" i="11"/>
  <c r="X1804" i="11"/>
  <c r="Y1804" i="11" s="1"/>
  <c r="I1804" i="11" s="1"/>
  <c r="Z1804" i="11" s="1"/>
  <c r="R1804" i="11"/>
  <c r="Y1803" i="11"/>
  <c r="I1803" i="11" s="1"/>
  <c r="Z1803" i="11" s="1"/>
  <c r="X1803" i="11"/>
  <c r="R1803" i="11"/>
  <c r="Y1802" i="11"/>
  <c r="X1802" i="11"/>
  <c r="R1802" i="11"/>
  <c r="I1802" i="11"/>
  <c r="Z1802" i="11" s="1"/>
  <c r="X1801" i="11"/>
  <c r="Y1801" i="11" s="1"/>
  <c r="I1801" i="11" s="1"/>
  <c r="Z1801" i="11" s="1"/>
  <c r="R1801" i="11"/>
  <c r="X1800" i="11"/>
  <c r="Y1800" i="11" s="1"/>
  <c r="I1800" i="11" s="1"/>
  <c r="Z1800" i="11" s="1"/>
  <c r="R1800" i="11"/>
  <c r="Y1799" i="11"/>
  <c r="I1799" i="11" s="1"/>
  <c r="Z1799" i="11" s="1"/>
  <c r="X1799" i="11"/>
  <c r="R1799" i="11"/>
  <c r="Y1798" i="11"/>
  <c r="X1798" i="11"/>
  <c r="R1798" i="11"/>
  <c r="I1798" i="11"/>
  <c r="Z1798" i="11" s="1"/>
  <c r="X1797" i="11"/>
  <c r="Y1797" i="11" s="1"/>
  <c r="I1797" i="11" s="1"/>
  <c r="Z1797" i="11" s="1"/>
  <c r="R1797" i="11"/>
  <c r="X1796" i="11"/>
  <c r="Y1796" i="11" s="1"/>
  <c r="I1796" i="11" s="1"/>
  <c r="Z1796" i="11" s="1"/>
  <c r="R1796" i="11"/>
  <c r="Y1795" i="11"/>
  <c r="I1795" i="11" s="1"/>
  <c r="Z1795" i="11" s="1"/>
  <c r="X1795" i="11"/>
  <c r="R1795" i="11"/>
  <c r="Z1794" i="11"/>
  <c r="Y1794" i="11"/>
  <c r="X1794" i="11"/>
  <c r="R1794" i="11"/>
  <c r="I1794" i="11"/>
  <c r="X1793" i="11"/>
  <c r="Y1793" i="11" s="1"/>
  <c r="I1793" i="11" s="1"/>
  <c r="Z1793" i="11" s="1"/>
  <c r="R1793" i="11"/>
  <c r="X1792" i="11"/>
  <c r="Y1792" i="11" s="1"/>
  <c r="I1792" i="11" s="1"/>
  <c r="Z1792" i="11" s="1"/>
  <c r="R1792" i="11"/>
  <c r="Y1791" i="11"/>
  <c r="I1791" i="11" s="1"/>
  <c r="Z1791" i="11" s="1"/>
  <c r="X1791" i="11"/>
  <c r="R1791" i="11"/>
  <c r="Y1790" i="11"/>
  <c r="X1790" i="11"/>
  <c r="R1790" i="11"/>
  <c r="I1790" i="11"/>
  <c r="Z1790" i="11" s="1"/>
  <c r="X1789" i="11"/>
  <c r="Y1789" i="11" s="1"/>
  <c r="I1789" i="11" s="1"/>
  <c r="Z1789" i="11" s="1"/>
  <c r="R1789" i="11"/>
  <c r="X1788" i="11"/>
  <c r="Y1788" i="11" s="1"/>
  <c r="I1788" i="11" s="1"/>
  <c r="Z1788" i="11" s="1"/>
  <c r="R1788" i="11"/>
  <c r="Y1787" i="11"/>
  <c r="I1787" i="11" s="1"/>
  <c r="Z1787" i="11" s="1"/>
  <c r="X1787" i="11"/>
  <c r="R1787" i="11"/>
  <c r="Y1786" i="11"/>
  <c r="X1786" i="11"/>
  <c r="R1786" i="11"/>
  <c r="I1786" i="11"/>
  <c r="Z1786" i="11" s="1"/>
  <c r="X1785" i="11"/>
  <c r="Y1785" i="11" s="1"/>
  <c r="I1785" i="11" s="1"/>
  <c r="Z1785" i="11" s="1"/>
  <c r="R1785" i="11"/>
  <c r="X1784" i="11"/>
  <c r="Y1784" i="11" s="1"/>
  <c r="I1784" i="11" s="1"/>
  <c r="Z1784" i="11" s="1"/>
  <c r="R1784" i="11"/>
  <c r="Y1783" i="11"/>
  <c r="I1783" i="11" s="1"/>
  <c r="Z1783" i="11" s="1"/>
  <c r="X1783" i="11"/>
  <c r="R1783" i="11"/>
  <c r="Z1782" i="11"/>
  <c r="Y1782" i="11"/>
  <c r="X1782" i="11"/>
  <c r="R1782" i="11"/>
  <c r="I1782" i="11"/>
  <c r="X1781" i="11"/>
  <c r="Y1781" i="11" s="1"/>
  <c r="I1781" i="11" s="1"/>
  <c r="Z1781" i="11" s="1"/>
  <c r="R1781" i="11"/>
  <c r="X1780" i="11"/>
  <c r="Y1780" i="11" s="1"/>
  <c r="I1780" i="11" s="1"/>
  <c r="Z1780" i="11" s="1"/>
  <c r="R1780" i="11"/>
  <c r="Y1779" i="11"/>
  <c r="I1779" i="11" s="1"/>
  <c r="Z1779" i="11" s="1"/>
  <c r="X1779" i="11"/>
  <c r="R1779" i="11"/>
  <c r="Y1778" i="11"/>
  <c r="X1778" i="11"/>
  <c r="R1778" i="11"/>
  <c r="I1778" i="11"/>
  <c r="Z1778" i="11" s="1"/>
  <c r="X1777" i="11"/>
  <c r="Y1777" i="11" s="1"/>
  <c r="I1777" i="11" s="1"/>
  <c r="Z1777" i="11" s="1"/>
  <c r="R1777" i="11"/>
  <c r="X1776" i="11"/>
  <c r="Y1776" i="11" s="1"/>
  <c r="I1776" i="11" s="1"/>
  <c r="Z1776" i="11" s="1"/>
  <c r="R1776" i="11"/>
  <c r="Y1775" i="11"/>
  <c r="I1775" i="11" s="1"/>
  <c r="Z1775" i="11" s="1"/>
  <c r="X1775" i="11"/>
  <c r="R1775" i="11"/>
  <c r="Y1774" i="11"/>
  <c r="X1774" i="11"/>
  <c r="R1774" i="11"/>
  <c r="I1774" i="11"/>
  <c r="Z1774" i="11" s="1"/>
  <c r="X1773" i="11"/>
  <c r="Y1773" i="11" s="1"/>
  <c r="I1773" i="11" s="1"/>
  <c r="Z1773" i="11" s="1"/>
  <c r="R1773" i="11"/>
  <c r="X1772" i="11"/>
  <c r="Y1772" i="11" s="1"/>
  <c r="I1772" i="11" s="1"/>
  <c r="Z1772" i="11" s="1"/>
  <c r="R1772" i="11"/>
  <c r="Y1771" i="11"/>
  <c r="I1771" i="11" s="1"/>
  <c r="Z1771" i="11" s="1"/>
  <c r="X1771" i="11"/>
  <c r="R1771" i="11"/>
  <c r="Z1770" i="11"/>
  <c r="Y1770" i="11"/>
  <c r="X1770" i="11"/>
  <c r="R1770" i="11"/>
  <c r="I1770" i="11"/>
  <c r="X1769" i="11"/>
  <c r="Y1769" i="11" s="1"/>
  <c r="I1769" i="11" s="1"/>
  <c r="Z1769" i="11" s="1"/>
  <c r="R1769" i="11"/>
  <c r="X1768" i="11"/>
  <c r="Y1768" i="11" s="1"/>
  <c r="I1768" i="11" s="1"/>
  <c r="Z1768" i="11" s="1"/>
  <c r="R1768" i="11"/>
  <c r="Y1767" i="11"/>
  <c r="I1767" i="11" s="1"/>
  <c r="Z1767" i="11" s="1"/>
  <c r="X1767" i="11"/>
  <c r="R1767" i="11"/>
  <c r="Y1766" i="11"/>
  <c r="X1766" i="11"/>
  <c r="R1766" i="11"/>
  <c r="I1766" i="11"/>
  <c r="Z1766" i="11" s="1"/>
  <c r="X1765" i="11"/>
  <c r="Y1765" i="11" s="1"/>
  <c r="I1765" i="11" s="1"/>
  <c r="Z1765" i="11" s="1"/>
  <c r="R1765" i="11"/>
  <c r="X1764" i="11"/>
  <c r="Y1764" i="11" s="1"/>
  <c r="I1764" i="11" s="1"/>
  <c r="Z1764" i="11" s="1"/>
  <c r="R1764" i="11"/>
  <c r="Y1763" i="11"/>
  <c r="I1763" i="11" s="1"/>
  <c r="Z1763" i="11" s="1"/>
  <c r="X1763" i="11"/>
  <c r="R1763" i="11"/>
  <c r="Y1762" i="11"/>
  <c r="X1762" i="11"/>
  <c r="R1762" i="11"/>
  <c r="I1762" i="11"/>
  <c r="Z1762" i="11" s="1"/>
  <c r="X1761" i="11"/>
  <c r="Y1761" i="11" s="1"/>
  <c r="I1761" i="11" s="1"/>
  <c r="Z1761" i="11" s="1"/>
  <c r="R1761" i="11"/>
  <c r="X1760" i="11"/>
  <c r="Y1760" i="11" s="1"/>
  <c r="I1760" i="11" s="1"/>
  <c r="Z1760" i="11" s="1"/>
  <c r="R1760" i="11"/>
  <c r="Y1759" i="11"/>
  <c r="I1759" i="11" s="1"/>
  <c r="Z1759" i="11" s="1"/>
  <c r="X1759" i="11"/>
  <c r="R1759" i="11"/>
  <c r="Z1758" i="11"/>
  <c r="Y1758" i="11"/>
  <c r="X1758" i="11"/>
  <c r="R1758" i="11"/>
  <c r="I1758" i="11"/>
  <c r="X1757" i="11"/>
  <c r="Y1757" i="11" s="1"/>
  <c r="I1757" i="11" s="1"/>
  <c r="Z1757" i="11" s="1"/>
  <c r="R1757" i="11"/>
  <c r="X1756" i="11"/>
  <c r="Y1756" i="11" s="1"/>
  <c r="I1756" i="11" s="1"/>
  <c r="Z1756" i="11" s="1"/>
  <c r="R1756" i="11"/>
  <c r="Y1755" i="11"/>
  <c r="I1755" i="11" s="1"/>
  <c r="Z1755" i="11" s="1"/>
  <c r="X1755" i="11"/>
  <c r="R1755" i="11"/>
  <c r="Z1754" i="11"/>
  <c r="Y1754" i="11"/>
  <c r="X1754" i="11"/>
  <c r="R1754" i="11"/>
  <c r="I1754" i="11"/>
  <c r="X1753" i="11"/>
  <c r="Y1753" i="11" s="1"/>
  <c r="I1753" i="11" s="1"/>
  <c r="Z1753" i="11" s="1"/>
  <c r="R1753" i="11"/>
  <c r="X1752" i="11"/>
  <c r="Y1752" i="11" s="1"/>
  <c r="I1752" i="11" s="1"/>
  <c r="Z1752" i="11" s="1"/>
  <c r="R1752" i="11"/>
  <c r="Y1751" i="11"/>
  <c r="I1751" i="11" s="1"/>
  <c r="Z1751" i="11" s="1"/>
  <c r="X1751" i="11"/>
  <c r="R1751" i="11"/>
  <c r="Y1750" i="11"/>
  <c r="X1750" i="11"/>
  <c r="R1750" i="11"/>
  <c r="I1750" i="11"/>
  <c r="Z1750" i="11" s="1"/>
  <c r="X1749" i="11"/>
  <c r="Y1749" i="11" s="1"/>
  <c r="I1749" i="11" s="1"/>
  <c r="Z1749" i="11" s="1"/>
  <c r="R1749" i="11"/>
  <c r="X1748" i="11"/>
  <c r="Y1748" i="11" s="1"/>
  <c r="I1748" i="11" s="1"/>
  <c r="Z1748" i="11" s="1"/>
  <c r="R1748" i="11"/>
  <c r="Y1747" i="11"/>
  <c r="I1747" i="11" s="1"/>
  <c r="Z1747" i="11" s="1"/>
  <c r="X1747" i="11"/>
  <c r="R1747" i="11"/>
  <c r="Z1746" i="11"/>
  <c r="Y1746" i="11"/>
  <c r="X1746" i="11"/>
  <c r="R1746" i="11"/>
  <c r="I1746" i="11"/>
  <c r="X1745" i="11"/>
  <c r="Y1745" i="11" s="1"/>
  <c r="I1745" i="11" s="1"/>
  <c r="Z1745" i="11" s="1"/>
  <c r="R1745" i="11"/>
  <c r="X1744" i="11"/>
  <c r="Y1744" i="11" s="1"/>
  <c r="I1744" i="11" s="1"/>
  <c r="Z1744" i="11" s="1"/>
  <c r="R1744" i="11"/>
  <c r="Y1743" i="11"/>
  <c r="I1743" i="11" s="1"/>
  <c r="Z1743" i="11" s="1"/>
  <c r="X1743" i="11"/>
  <c r="R1743" i="11"/>
  <c r="Y1742" i="11"/>
  <c r="X1742" i="11"/>
  <c r="R1742" i="11"/>
  <c r="I1742" i="11"/>
  <c r="Z1742" i="11" s="1"/>
  <c r="X1741" i="11"/>
  <c r="Y1741" i="11" s="1"/>
  <c r="I1741" i="11" s="1"/>
  <c r="Z1741" i="11" s="1"/>
  <c r="R1741" i="11"/>
  <c r="X1740" i="11"/>
  <c r="Y1740" i="11" s="1"/>
  <c r="I1740" i="11" s="1"/>
  <c r="Z1740" i="11" s="1"/>
  <c r="R1740" i="11"/>
  <c r="Y1739" i="11"/>
  <c r="I1739" i="11" s="1"/>
  <c r="Z1739" i="11" s="1"/>
  <c r="X1739" i="11"/>
  <c r="R1739" i="11"/>
  <c r="Y1738" i="11"/>
  <c r="X1738" i="11"/>
  <c r="R1738" i="11"/>
  <c r="I1738" i="11"/>
  <c r="Z1738" i="11" s="1"/>
  <c r="X1737" i="11"/>
  <c r="Y1737" i="11" s="1"/>
  <c r="I1737" i="11" s="1"/>
  <c r="Z1737" i="11" s="1"/>
  <c r="R1737" i="11"/>
  <c r="X1736" i="11"/>
  <c r="Y1736" i="11" s="1"/>
  <c r="I1736" i="11" s="1"/>
  <c r="Z1736" i="11" s="1"/>
  <c r="R1736" i="11"/>
  <c r="Y1735" i="11"/>
  <c r="I1735" i="11" s="1"/>
  <c r="Z1735" i="11" s="1"/>
  <c r="X1735" i="11"/>
  <c r="R1735" i="11"/>
  <c r="Z1734" i="11"/>
  <c r="Y1734" i="11"/>
  <c r="X1734" i="11"/>
  <c r="R1734" i="11"/>
  <c r="I1734" i="11"/>
  <c r="X1733" i="11"/>
  <c r="Y1733" i="11" s="1"/>
  <c r="I1733" i="11" s="1"/>
  <c r="Z1733" i="11" s="1"/>
  <c r="R1733" i="11"/>
  <c r="X1732" i="11"/>
  <c r="Y1732" i="11" s="1"/>
  <c r="I1732" i="11" s="1"/>
  <c r="Z1732" i="11" s="1"/>
  <c r="R1732" i="11"/>
  <c r="Y1731" i="11"/>
  <c r="I1731" i="11" s="1"/>
  <c r="Z1731" i="11" s="1"/>
  <c r="X1731" i="11"/>
  <c r="R1731" i="11"/>
  <c r="Z1730" i="11"/>
  <c r="Y1730" i="11"/>
  <c r="X1730" i="11"/>
  <c r="R1730" i="11"/>
  <c r="I1730" i="11"/>
  <c r="X1729" i="11"/>
  <c r="Y1729" i="11" s="1"/>
  <c r="I1729" i="11" s="1"/>
  <c r="Z1729" i="11" s="1"/>
  <c r="R1729" i="11"/>
  <c r="X1728" i="11"/>
  <c r="Y1728" i="11" s="1"/>
  <c r="I1728" i="11" s="1"/>
  <c r="Z1728" i="11" s="1"/>
  <c r="R1728" i="11"/>
  <c r="Y1727" i="11"/>
  <c r="I1727" i="11" s="1"/>
  <c r="Z1727" i="11" s="1"/>
  <c r="X1727" i="11"/>
  <c r="R1727" i="11"/>
  <c r="Y1726" i="11"/>
  <c r="X1726" i="11"/>
  <c r="R1726" i="11"/>
  <c r="I1726" i="11"/>
  <c r="Z1726" i="11" s="1"/>
  <c r="X1725" i="11"/>
  <c r="Y1725" i="11" s="1"/>
  <c r="I1725" i="11" s="1"/>
  <c r="Z1725" i="11" s="1"/>
  <c r="R1725" i="11"/>
  <c r="X1724" i="11"/>
  <c r="Y1724" i="11" s="1"/>
  <c r="I1724" i="11" s="1"/>
  <c r="Z1724" i="11" s="1"/>
  <c r="R1724" i="11"/>
  <c r="Y1723" i="11"/>
  <c r="I1723" i="11" s="1"/>
  <c r="Z1723" i="11" s="1"/>
  <c r="X1723" i="11"/>
  <c r="R1723" i="11"/>
  <c r="Z1722" i="11"/>
  <c r="Y1722" i="11"/>
  <c r="X1722" i="11"/>
  <c r="R1722" i="11"/>
  <c r="I1722" i="11"/>
  <c r="X1721" i="11"/>
  <c r="Y1721" i="11" s="1"/>
  <c r="I1721" i="11" s="1"/>
  <c r="Z1721" i="11" s="1"/>
  <c r="R1721" i="11"/>
  <c r="X1720" i="11"/>
  <c r="Y1720" i="11" s="1"/>
  <c r="I1720" i="11" s="1"/>
  <c r="Z1720" i="11" s="1"/>
  <c r="R1720" i="11"/>
  <c r="Y1719" i="11"/>
  <c r="I1719" i="11" s="1"/>
  <c r="Z1719" i="11" s="1"/>
  <c r="X1719" i="11"/>
  <c r="R1719" i="11"/>
  <c r="Z1718" i="11"/>
  <c r="Y1718" i="11"/>
  <c r="X1718" i="11"/>
  <c r="R1718" i="11"/>
  <c r="I1718" i="11"/>
  <c r="X1717" i="11"/>
  <c r="Y1717" i="11" s="1"/>
  <c r="I1717" i="11" s="1"/>
  <c r="Z1717" i="11" s="1"/>
  <c r="R1717" i="11"/>
  <c r="X1716" i="11"/>
  <c r="Y1716" i="11" s="1"/>
  <c r="I1716" i="11" s="1"/>
  <c r="Z1716" i="11" s="1"/>
  <c r="R1716" i="11"/>
  <c r="Y1715" i="11"/>
  <c r="I1715" i="11" s="1"/>
  <c r="Z1715" i="11" s="1"/>
  <c r="X1715" i="11"/>
  <c r="R1715" i="11"/>
  <c r="Z1714" i="11"/>
  <c r="Y1714" i="11"/>
  <c r="X1714" i="11"/>
  <c r="R1714" i="11"/>
  <c r="I1714" i="11"/>
  <c r="X1713" i="11"/>
  <c r="Y1713" i="11" s="1"/>
  <c r="I1713" i="11" s="1"/>
  <c r="Z1713" i="11" s="1"/>
  <c r="R1713" i="11"/>
  <c r="X1712" i="11"/>
  <c r="Y1712" i="11" s="1"/>
  <c r="I1712" i="11" s="1"/>
  <c r="Z1712" i="11" s="1"/>
  <c r="R1712" i="11"/>
  <c r="Y1711" i="11"/>
  <c r="I1711" i="11" s="1"/>
  <c r="Z1711" i="11" s="1"/>
  <c r="X1711" i="11"/>
  <c r="R1711" i="11"/>
  <c r="Z1710" i="11"/>
  <c r="Y1710" i="11"/>
  <c r="X1710" i="11"/>
  <c r="R1710" i="11"/>
  <c r="I1710" i="11"/>
  <c r="X1709" i="11"/>
  <c r="Y1709" i="11" s="1"/>
  <c r="I1709" i="11" s="1"/>
  <c r="Z1709" i="11" s="1"/>
  <c r="R1709" i="11"/>
  <c r="X1708" i="11"/>
  <c r="Y1708" i="11" s="1"/>
  <c r="I1708" i="11" s="1"/>
  <c r="Z1708" i="11" s="1"/>
  <c r="R1708" i="11"/>
  <c r="Y1707" i="11"/>
  <c r="I1707" i="11" s="1"/>
  <c r="Z1707" i="11" s="1"/>
  <c r="X1707" i="11"/>
  <c r="R1707" i="11"/>
  <c r="Z1706" i="11"/>
  <c r="Y1706" i="11"/>
  <c r="X1706" i="11"/>
  <c r="R1706" i="11"/>
  <c r="I1706" i="11"/>
  <c r="X1705" i="11"/>
  <c r="Y1705" i="11" s="1"/>
  <c r="I1705" i="11" s="1"/>
  <c r="Z1705" i="11" s="1"/>
  <c r="R1705" i="11"/>
  <c r="X1704" i="11"/>
  <c r="Y1704" i="11" s="1"/>
  <c r="I1704" i="11" s="1"/>
  <c r="Z1704" i="11" s="1"/>
  <c r="R1704" i="11"/>
  <c r="Y1703" i="11"/>
  <c r="I1703" i="11" s="1"/>
  <c r="Z1703" i="11" s="1"/>
  <c r="X1703" i="11"/>
  <c r="R1703" i="11"/>
  <c r="Z1702" i="11"/>
  <c r="Y1702" i="11"/>
  <c r="X1702" i="11"/>
  <c r="R1702" i="11"/>
  <c r="I1702" i="11"/>
  <c r="X1701" i="11"/>
  <c r="Y1701" i="11" s="1"/>
  <c r="I1701" i="11" s="1"/>
  <c r="Z1701" i="11" s="1"/>
  <c r="R1701" i="11"/>
  <c r="X1700" i="11"/>
  <c r="Y1700" i="11" s="1"/>
  <c r="I1700" i="11" s="1"/>
  <c r="Z1700" i="11" s="1"/>
  <c r="R1700" i="11"/>
  <c r="Y1699" i="11"/>
  <c r="I1699" i="11" s="1"/>
  <c r="Z1699" i="11" s="1"/>
  <c r="X1699" i="11"/>
  <c r="R1699" i="11"/>
  <c r="Z1698" i="11"/>
  <c r="Y1698" i="11"/>
  <c r="X1698" i="11"/>
  <c r="R1698" i="11"/>
  <c r="I1698" i="11"/>
  <c r="X1697" i="11"/>
  <c r="Y1697" i="11" s="1"/>
  <c r="I1697" i="11" s="1"/>
  <c r="Z1697" i="11" s="1"/>
  <c r="R1697" i="11"/>
  <c r="X1696" i="11"/>
  <c r="Y1696" i="11" s="1"/>
  <c r="I1696" i="11" s="1"/>
  <c r="Z1696" i="11" s="1"/>
  <c r="R1696" i="11"/>
  <c r="Y1695" i="11"/>
  <c r="I1695" i="11" s="1"/>
  <c r="Z1695" i="11" s="1"/>
  <c r="X1695" i="11"/>
  <c r="R1695" i="11"/>
  <c r="Z1694" i="11"/>
  <c r="Y1694" i="11"/>
  <c r="X1694" i="11"/>
  <c r="R1694" i="11"/>
  <c r="I1694" i="11"/>
  <c r="X1693" i="11"/>
  <c r="Y1693" i="11" s="1"/>
  <c r="R1693" i="11"/>
  <c r="I1693" i="11"/>
  <c r="Z1693" i="11" s="1"/>
  <c r="X1692" i="11"/>
  <c r="Y1692" i="11" s="1"/>
  <c r="I1692" i="11" s="1"/>
  <c r="Z1692" i="11" s="1"/>
  <c r="R1692" i="11"/>
  <c r="Y1691" i="11"/>
  <c r="I1691" i="11" s="1"/>
  <c r="Z1691" i="11" s="1"/>
  <c r="X1691" i="11"/>
  <c r="R1691" i="11"/>
  <c r="Y1690" i="11"/>
  <c r="X1690" i="11"/>
  <c r="R1690" i="11"/>
  <c r="I1690" i="11"/>
  <c r="Z1690" i="11" s="1"/>
  <c r="X1689" i="11"/>
  <c r="Y1689" i="11" s="1"/>
  <c r="I1689" i="11" s="1"/>
  <c r="Z1689" i="11" s="1"/>
  <c r="R1689" i="11"/>
  <c r="X1688" i="11"/>
  <c r="Y1688" i="11" s="1"/>
  <c r="I1688" i="11" s="1"/>
  <c r="Z1688" i="11" s="1"/>
  <c r="R1688" i="11"/>
  <c r="Y1687" i="11"/>
  <c r="I1687" i="11" s="1"/>
  <c r="Z1687" i="11" s="1"/>
  <c r="X1687" i="11"/>
  <c r="R1687" i="11"/>
  <c r="Y1686" i="11"/>
  <c r="X1686" i="11"/>
  <c r="R1686" i="11"/>
  <c r="I1686" i="11"/>
  <c r="Z1686" i="11" s="1"/>
  <c r="X1685" i="11"/>
  <c r="Y1685" i="11" s="1"/>
  <c r="I1685" i="11" s="1"/>
  <c r="Z1685" i="11" s="1"/>
  <c r="R1685" i="11"/>
  <c r="X1684" i="11"/>
  <c r="Y1684" i="11" s="1"/>
  <c r="I1684" i="11" s="1"/>
  <c r="Z1684" i="11" s="1"/>
  <c r="R1684" i="11"/>
  <c r="X1683" i="11"/>
  <c r="Y1683" i="11" s="1"/>
  <c r="I1683" i="11" s="1"/>
  <c r="Z1683" i="11" s="1"/>
  <c r="R1683" i="11"/>
  <c r="Y1682" i="11"/>
  <c r="X1682" i="11"/>
  <c r="R1682" i="11"/>
  <c r="I1682" i="11"/>
  <c r="Z1682" i="11" s="1"/>
  <c r="X1681" i="11"/>
  <c r="Y1681" i="11" s="1"/>
  <c r="I1681" i="11" s="1"/>
  <c r="Z1681" i="11" s="1"/>
  <c r="R1681" i="11"/>
  <c r="X1680" i="11"/>
  <c r="Y1680" i="11" s="1"/>
  <c r="I1680" i="11" s="1"/>
  <c r="Z1680" i="11" s="1"/>
  <c r="R1680" i="11"/>
  <c r="Y1679" i="11"/>
  <c r="I1679" i="11" s="1"/>
  <c r="Z1679" i="11" s="1"/>
  <c r="X1679" i="11"/>
  <c r="R1679" i="11"/>
  <c r="Y1678" i="11"/>
  <c r="X1678" i="11"/>
  <c r="R1678" i="11"/>
  <c r="I1678" i="11"/>
  <c r="Z1678" i="11" s="1"/>
  <c r="X1677" i="11"/>
  <c r="Y1677" i="11" s="1"/>
  <c r="I1677" i="11" s="1"/>
  <c r="Z1677" i="11" s="1"/>
  <c r="R1677" i="11"/>
  <c r="X1676" i="11"/>
  <c r="Y1676" i="11" s="1"/>
  <c r="I1676" i="11" s="1"/>
  <c r="Z1676" i="11" s="1"/>
  <c r="R1676" i="11"/>
  <c r="Z1675" i="11"/>
  <c r="Y1675" i="11"/>
  <c r="I1675" i="11" s="1"/>
  <c r="X1675" i="11"/>
  <c r="R1675" i="11"/>
  <c r="Y1674" i="11"/>
  <c r="X1674" i="11"/>
  <c r="R1674" i="11"/>
  <c r="I1674" i="11"/>
  <c r="Z1674" i="11" s="1"/>
  <c r="X1673" i="11"/>
  <c r="Y1673" i="11" s="1"/>
  <c r="I1673" i="11" s="1"/>
  <c r="Z1673" i="11" s="1"/>
  <c r="R1673" i="11"/>
  <c r="X1672" i="11"/>
  <c r="Y1672" i="11" s="1"/>
  <c r="I1672" i="11" s="1"/>
  <c r="Z1672" i="11" s="1"/>
  <c r="R1672" i="11"/>
  <c r="Y1671" i="11"/>
  <c r="I1671" i="11" s="1"/>
  <c r="Z1671" i="11" s="1"/>
  <c r="X1671" i="11"/>
  <c r="R1671" i="11"/>
  <c r="Y1670" i="11"/>
  <c r="I1670" i="11" s="1"/>
  <c r="Z1670" i="11" s="1"/>
  <c r="X1670" i="11"/>
  <c r="R1670" i="11"/>
  <c r="X1669" i="11"/>
  <c r="Y1669" i="11" s="1"/>
  <c r="I1669" i="11" s="1"/>
  <c r="Z1669" i="11" s="1"/>
  <c r="R1669" i="11"/>
  <c r="Y1668" i="11"/>
  <c r="I1668" i="11" s="1"/>
  <c r="Z1668" i="11" s="1"/>
  <c r="X1668" i="11"/>
  <c r="R1668" i="11"/>
  <c r="Y1667" i="11"/>
  <c r="I1667" i="11" s="1"/>
  <c r="Z1667" i="11" s="1"/>
  <c r="X1667" i="11"/>
  <c r="R1667" i="11"/>
  <c r="Y1666" i="11"/>
  <c r="I1666" i="11" s="1"/>
  <c r="Z1666" i="11" s="1"/>
  <c r="X1666" i="11"/>
  <c r="R1666" i="11"/>
  <c r="Z1665" i="11"/>
  <c r="X1665" i="11"/>
  <c r="Y1665" i="11" s="1"/>
  <c r="I1665" i="11" s="1"/>
  <c r="R1665" i="11"/>
  <c r="X1664" i="11"/>
  <c r="Y1664" i="11" s="1"/>
  <c r="R1664" i="11"/>
  <c r="I1664" i="11"/>
  <c r="Z1664" i="11" s="1"/>
  <c r="Y1663" i="11"/>
  <c r="I1663" i="11" s="1"/>
  <c r="Z1663" i="11" s="1"/>
  <c r="X1663" i="11"/>
  <c r="R1663" i="11"/>
  <c r="Y1662" i="11"/>
  <c r="X1662" i="11"/>
  <c r="R1662" i="11"/>
  <c r="I1662" i="11"/>
  <c r="Z1662" i="11" s="1"/>
  <c r="Y1661" i="11"/>
  <c r="I1661" i="11" s="1"/>
  <c r="Z1661" i="11" s="1"/>
  <c r="X1661" i="11"/>
  <c r="R1661" i="11"/>
  <c r="Y1660" i="11"/>
  <c r="I1660" i="11" s="1"/>
  <c r="Z1660" i="11" s="1"/>
  <c r="X1660" i="11"/>
  <c r="R1660" i="11"/>
  <c r="X1659" i="11"/>
  <c r="Y1659" i="11" s="1"/>
  <c r="I1659" i="11" s="1"/>
  <c r="Z1659" i="11" s="1"/>
  <c r="R1659" i="11"/>
  <c r="Z1658" i="11"/>
  <c r="Y1658" i="11"/>
  <c r="X1658" i="11"/>
  <c r="R1658" i="11"/>
  <c r="I1658" i="11"/>
  <c r="X1657" i="11"/>
  <c r="Y1657" i="11" s="1"/>
  <c r="R1657" i="11"/>
  <c r="I1657" i="11"/>
  <c r="Z1657" i="11" s="1"/>
  <c r="X1656" i="11"/>
  <c r="Y1656" i="11" s="1"/>
  <c r="I1656" i="11" s="1"/>
  <c r="Z1656" i="11" s="1"/>
  <c r="R1656" i="11"/>
  <c r="Z1655" i="11"/>
  <c r="Y1655" i="11"/>
  <c r="X1655" i="11"/>
  <c r="R1655" i="11"/>
  <c r="I1655" i="11"/>
  <c r="X1654" i="11"/>
  <c r="Y1654" i="11" s="1"/>
  <c r="I1654" i="11" s="1"/>
  <c r="Z1654" i="11" s="1"/>
  <c r="R1654" i="11"/>
  <c r="X1653" i="11"/>
  <c r="Y1653" i="11" s="1"/>
  <c r="I1653" i="11" s="1"/>
  <c r="Z1653" i="11" s="1"/>
  <c r="R1653" i="11"/>
  <c r="X1652" i="11"/>
  <c r="Y1652" i="11" s="1"/>
  <c r="I1652" i="11" s="1"/>
  <c r="Z1652" i="11" s="1"/>
  <c r="R1652" i="11"/>
  <c r="X1651" i="11"/>
  <c r="Y1651" i="11" s="1"/>
  <c r="I1651" i="11" s="1"/>
  <c r="Z1651" i="11" s="1"/>
  <c r="R1651" i="11"/>
  <c r="Z1650" i="11"/>
  <c r="Y1650" i="11"/>
  <c r="X1650" i="11"/>
  <c r="R1650" i="11"/>
  <c r="I1650" i="11"/>
  <c r="Y1649" i="11"/>
  <c r="X1649" i="11"/>
  <c r="R1649" i="11"/>
  <c r="I1649" i="11"/>
  <c r="Z1649" i="11" s="1"/>
  <c r="X1648" i="11"/>
  <c r="Y1648" i="11" s="1"/>
  <c r="I1648" i="11" s="1"/>
  <c r="Z1648" i="11" s="1"/>
  <c r="R1648" i="11"/>
  <c r="Z1647" i="11"/>
  <c r="Y1647" i="11"/>
  <c r="I1647" i="11" s="1"/>
  <c r="X1647" i="11"/>
  <c r="R1647" i="11"/>
  <c r="Y1646" i="11"/>
  <c r="I1646" i="11" s="1"/>
  <c r="Z1646" i="11" s="1"/>
  <c r="X1646" i="11"/>
  <c r="R1646" i="11"/>
  <c r="X1645" i="11"/>
  <c r="Y1645" i="11" s="1"/>
  <c r="R1645" i="11"/>
  <c r="I1645" i="11"/>
  <c r="Z1645" i="11" s="1"/>
  <c r="X1644" i="11"/>
  <c r="Y1644" i="11" s="1"/>
  <c r="I1644" i="11" s="1"/>
  <c r="Z1644" i="11" s="1"/>
  <c r="R1644" i="11"/>
  <c r="Y1643" i="11"/>
  <c r="I1643" i="11" s="1"/>
  <c r="Z1643" i="11" s="1"/>
  <c r="X1643" i="11"/>
  <c r="R1643" i="11"/>
  <c r="X1642" i="11"/>
  <c r="Y1642" i="11" s="1"/>
  <c r="I1642" i="11" s="1"/>
  <c r="Z1642" i="11" s="1"/>
  <c r="R1642" i="11"/>
  <c r="Z1641" i="11"/>
  <c r="X1641" i="11"/>
  <c r="Y1641" i="11" s="1"/>
  <c r="R1641" i="11"/>
  <c r="I1641" i="11"/>
  <c r="X1640" i="11"/>
  <c r="Y1640" i="11" s="1"/>
  <c r="I1640" i="11" s="1"/>
  <c r="Z1640" i="11" s="1"/>
  <c r="R1640" i="11"/>
  <c r="Y1639" i="11"/>
  <c r="I1639" i="11" s="1"/>
  <c r="Z1639" i="11" s="1"/>
  <c r="X1639" i="11"/>
  <c r="R1639" i="11"/>
  <c r="Y1638" i="11"/>
  <c r="X1638" i="11"/>
  <c r="R1638" i="11"/>
  <c r="I1638" i="11"/>
  <c r="Z1638" i="11" s="1"/>
  <c r="X1637" i="11"/>
  <c r="Y1637" i="11" s="1"/>
  <c r="I1637" i="11" s="1"/>
  <c r="Z1637" i="11" s="1"/>
  <c r="R1637" i="11"/>
  <c r="X1636" i="11"/>
  <c r="Y1636" i="11" s="1"/>
  <c r="I1636" i="11" s="1"/>
  <c r="Z1636" i="11" s="1"/>
  <c r="R1636" i="11"/>
  <c r="X1635" i="11"/>
  <c r="Y1635" i="11" s="1"/>
  <c r="I1635" i="11" s="1"/>
  <c r="Z1635" i="11" s="1"/>
  <c r="R1635" i="11"/>
  <c r="Y1634" i="11"/>
  <c r="I1634" i="11" s="1"/>
  <c r="Z1634" i="11" s="1"/>
  <c r="X1634" i="11"/>
  <c r="R1634" i="11"/>
  <c r="Y1633" i="11"/>
  <c r="X1633" i="11"/>
  <c r="R1633" i="11"/>
  <c r="I1633" i="11"/>
  <c r="Z1633" i="11" s="1"/>
  <c r="X1632" i="11"/>
  <c r="Y1632" i="11" s="1"/>
  <c r="I1632" i="11" s="1"/>
  <c r="Z1632" i="11" s="1"/>
  <c r="R1632" i="11"/>
  <c r="Y1631" i="11"/>
  <c r="I1631" i="11" s="1"/>
  <c r="Z1631" i="11" s="1"/>
  <c r="X1631" i="11"/>
  <c r="R1631" i="11"/>
  <c r="Y1630" i="11"/>
  <c r="I1630" i="11" s="1"/>
  <c r="Z1630" i="11" s="1"/>
  <c r="X1630" i="11"/>
  <c r="R1630" i="11"/>
  <c r="Y1629" i="11"/>
  <c r="I1629" i="11" s="1"/>
  <c r="Z1629" i="11" s="1"/>
  <c r="X1629" i="11"/>
  <c r="R1629" i="11"/>
  <c r="Y1628" i="11"/>
  <c r="I1628" i="11" s="1"/>
  <c r="Z1628" i="11" s="1"/>
  <c r="X1628" i="11"/>
  <c r="R1628" i="11"/>
  <c r="X1627" i="11"/>
  <c r="Y1627" i="11" s="1"/>
  <c r="I1627" i="11" s="1"/>
  <c r="Z1627" i="11" s="1"/>
  <c r="R1627" i="11"/>
  <c r="X1626" i="11"/>
  <c r="Y1626" i="11" s="1"/>
  <c r="I1626" i="11" s="1"/>
  <c r="Z1626" i="11" s="1"/>
  <c r="R1626" i="11"/>
  <c r="X1625" i="11"/>
  <c r="Y1625" i="11" s="1"/>
  <c r="I1625" i="11" s="1"/>
  <c r="Z1625" i="11" s="1"/>
  <c r="R1625" i="11"/>
  <c r="X1624" i="11"/>
  <c r="Y1624" i="11" s="1"/>
  <c r="I1624" i="11" s="1"/>
  <c r="Z1624" i="11" s="1"/>
  <c r="R1624" i="11"/>
  <c r="X1623" i="11"/>
  <c r="Y1623" i="11" s="1"/>
  <c r="I1623" i="11" s="1"/>
  <c r="Z1623" i="11" s="1"/>
  <c r="R1623" i="11"/>
  <c r="Y1622" i="11"/>
  <c r="I1622" i="11" s="1"/>
  <c r="Z1622" i="11" s="1"/>
  <c r="X1622" i="11"/>
  <c r="R1622" i="11"/>
  <c r="Y1621" i="11"/>
  <c r="X1621" i="11"/>
  <c r="R1621" i="11"/>
  <c r="I1621" i="11"/>
  <c r="Z1621" i="11" s="1"/>
  <c r="X1620" i="11"/>
  <c r="Y1620" i="11" s="1"/>
  <c r="I1620" i="11" s="1"/>
  <c r="Z1620" i="11" s="1"/>
  <c r="R1620" i="11"/>
  <c r="Y1619" i="11"/>
  <c r="I1619" i="11" s="1"/>
  <c r="Z1619" i="11" s="1"/>
  <c r="X1619" i="11"/>
  <c r="R1619" i="11"/>
  <c r="Y1618" i="11"/>
  <c r="I1618" i="11" s="1"/>
  <c r="Z1618" i="11" s="1"/>
  <c r="X1618" i="11"/>
  <c r="R1618" i="11"/>
  <c r="Y1617" i="11"/>
  <c r="I1617" i="11" s="1"/>
  <c r="Z1617" i="11" s="1"/>
  <c r="X1617" i="11"/>
  <c r="R1617" i="11"/>
  <c r="Y1616" i="11"/>
  <c r="I1616" i="11" s="1"/>
  <c r="Z1616" i="11" s="1"/>
  <c r="X1616" i="11"/>
  <c r="R1616" i="11"/>
  <c r="X1615" i="11"/>
  <c r="Y1615" i="11" s="1"/>
  <c r="I1615" i="11" s="1"/>
  <c r="Z1615" i="11" s="1"/>
  <c r="R1615" i="11"/>
  <c r="X1614" i="11"/>
  <c r="Y1614" i="11" s="1"/>
  <c r="I1614" i="11" s="1"/>
  <c r="Z1614" i="11" s="1"/>
  <c r="R1614" i="11"/>
  <c r="X1613" i="11"/>
  <c r="Y1613" i="11" s="1"/>
  <c r="R1613" i="11"/>
  <c r="I1613" i="11"/>
  <c r="Z1613" i="11" s="1"/>
  <c r="X1612" i="11"/>
  <c r="Y1612" i="11" s="1"/>
  <c r="I1612" i="11" s="1"/>
  <c r="Z1612" i="11" s="1"/>
  <c r="R1612" i="11"/>
  <c r="X1611" i="11"/>
  <c r="Y1611" i="11" s="1"/>
  <c r="I1611" i="11" s="1"/>
  <c r="Z1611" i="11" s="1"/>
  <c r="R1611" i="11"/>
  <c r="Y1610" i="11"/>
  <c r="I1610" i="11" s="1"/>
  <c r="Z1610" i="11" s="1"/>
  <c r="X1610" i="11"/>
  <c r="R1610" i="11"/>
  <c r="Y1609" i="11"/>
  <c r="X1609" i="11"/>
  <c r="R1609" i="11"/>
  <c r="I1609" i="11"/>
  <c r="Z1609" i="11" s="1"/>
  <c r="X1608" i="11"/>
  <c r="Y1608" i="11" s="1"/>
  <c r="I1608" i="11" s="1"/>
  <c r="Z1608" i="11" s="1"/>
  <c r="R1608" i="11"/>
  <c r="Y1607" i="11"/>
  <c r="I1607" i="11" s="1"/>
  <c r="Z1607" i="11" s="1"/>
  <c r="X1607" i="11"/>
  <c r="R1607" i="11"/>
  <c r="Y1606" i="11"/>
  <c r="I1606" i="11" s="1"/>
  <c r="Z1606" i="11" s="1"/>
  <c r="X1606" i="11"/>
  <c r="R1606" i="11"/>
  <c r="Y1605" i="11"/>
  <c r="I1605" i="11" s="1"/>
  <c r="Z1605" i="11" s="1"/>
  <c r="X1605" i="11"/>
  <c r="R1605" i="11"/>
  <c r="Y1604" i="11"/>
  <c r="I1604" i="11" s="1"/>
  <c r="Z1604" i="11" s="1"/>
  <c r="X1604" i="11"/>
  <c r="R1604" i="11"/>
  <c r="X1603" i="11"/>
  <c r="Y1603" i="11" s="1"/>
  <c r="I1603" i="11" s="1"/>
  <c r="Z1603" i="11" s="1"/>
  <c r="R1603" i="11"/>
  <c r="X1602" i="11"/>
  <c r="Y1602" i="11" s="1"/>
  <c r="I1602" i="11" s="1"/>
  <c r="Z1602" i="11" s="1"/>
  <c r="R1602" i="11"/>
  <c r="X1601" i="11"/>
  <c r="Y1601" i="11" s="1"/>
  <c r="I1601" i="11" s="1"/>
  <c r="Z1601" i="11" s="1"/>
  <c r="R1601" i="11"/>
  <c r="X1600" i="11"/>
  <c r="Y1600" i="11" s="1"/>
  <c r="I1600" i="11" s="1"/>
  <c r="Z1600" i="11" s="1"/>
  <c r="R1600" i="11"/>
  <c r="X1599" i="11"/>
  <c r="Y1599" i="11" s="1"/>
  <c r="I1599" i="11" s="1"/>
  <c r="Z1599" i="11" s="1"/>
  <c r="R1599" i="11"/>
  <c r="Y1598" i="11"/>
  <c r="I1598" i="11" s="1"/>
  <c r="Z1598" i="11" s="1"/>
  <c r="X1598" i="11"/>
  <c r="R1598" i="11"/>
  <c r="Y1597" i="11"/>
  <c r="X1597" i="11"/>
  <c r="R1597" i="11"/>
  <c r="I1597" i="11"/>
  <c r="Z1597" i="11" s="1"/>
  <c r="X1596" i="11"/>
  <c r="Y1596" i="11" s="1"/>
  <c r="I1596" i="11" s="1"/>
  <c r="Z1596" i="11" s="1"/>
  <c r="R1596" i="11"/>
  <c r="Y1595" i="11"/>
  <c r="I1595" i="11" s="1"/>
  <c r="Z1595" i="11" s="1"/>
  <c r="X1595" i="11"/>
  <c r="R1595" i="11"/>
  <c r="Y1594" i="11"/>
  <c r="I1594" i="11" s="1"/>
  <c r="Z1594" i="11" s="1"/>
  <c r="X1594" i="11"/>
  <c r="R1594" i="11"/>
  <c r="Z1593" i="11"/>
  <c r="Y1593" i="11"/>
  <c r="I1593" i="11" s="1"/>
  <c r="X1593" i="11"/>
  <c r="R1593" i="11"/>
  <c r="Y1592" i="11"/>
  <c r="I1592" i="11" s="1"/>
  <c r="Z1592" i="11" s="1"/>
  <c r="X1592" i="11"/>
  <c r="R1592" i="11"/>
  <c r="X1591" i="11"/>
  <c r="Y1591" i="11" s="1"/>
  <c r="I1591" i="11" s="1"/>
  <c r="Z1591" i="11" s="1"/>
  <c r="R1591" i="11"/>
  <c r="X1590" i="11"/>
  <c r="Y1590" i="11" s="1"/>
  <c r="I1590" i="11" s="1"/>
  <c r="Z1590" i="11" s="1"/>
  <c r="R1590" i="11"/>
  <c r="X1589" i="11"/>
  <c r="Y1589" i="11" s="1"/>
  <c r="I1589" i="11" s="1"/>
  <c r="Z1589" i="11" s="1"/>
  <c r="R1589" i="11"/>
  <c r="X1588" i="11"/>
  <c r="Y1588" i="11" s="1"/>
  <c r="I1588" i="11" s="1"/>
  <c r="Z1588" i="11" s="1"/>
  <c r="R1588" i="11"/>
  <c r="X1587" i="11"/>
  <c r="Y1587" i="11" s="1"/>
  <c r="I1587" i="11" s="1"/>
  <c r="Z1587" i="11" s="1"/>
  <c r="R1587" i="11"/>
  <c r="Y1586" i="11"/>
  <c r="I1586" i="11" s="1"/>
  <c r="Z1586" i="11" s="1"/>
  <c r="X1586" i="11"/>
  <c r="R1586" i="11"/>
  <c r="Y1585" i="11"/>
  <c r="X1585" i="11"/>
  <c r="R1585" i="11"/>
  <c r="I1585" i="11"/>
  <c r="Z1585" i="11" s="1"/>
  <c r="X1584" i="11"/>
  <c r="Y1584" i="11" s="1"/>
  <c r="I1584" i="11" s="1"/>
  <c r="Z1584" i="11" s="1"/>
  <c r="R1584" i="11"/>
  <c r="Y1583" i="11"/>
  <c r="I1583" i="11" s="1"/>
  <c r="Z1583" i="11" s="1"/>
  <c r="X1583" i="11"/>
  <c r="R1583" i="11"/>
  <c r="Y1582" i="11"/>
  <c r="I1582" i="11" s="1"/>
  <c r="Z1582" i="11" s="1"/>
  <c r="X1582" i="11"/>
  <c r="R1582" i="11"/>
  <c r="Y1581" i="11"/>
  <c r="I1581" i="11" s="1"/>
  <c r="Z1581" i="11" s="1"/>
  <c r="X1581" i="11"/>
  <c r="R1581" i="11"/>
  <c r="Y1580" i="11"/>
  <c r="I1580" i="11" s="1"/>
  <c r="Z1580" i="11" s="1"/>
  <c r="X1580" i="11"/>
  <c r="R1580" i="11"/>
  <c r="X1579" i="11"/>
  <c r="Y1579" i="11" s="1"/>
  <c r="I1579" i="11" s="1"/>
  <c r="Z1579" i="11" s="1"/>
  <c r="R1579" i="11"/>
  <c r="X1578" i="11"/>
  <c r="Y1578" i="11" s="1"/>
  <c r="I1578" i="11" s="1"/>
  <c r="Z1578" i="11" s="1"/>
  <c r="R1578" i="11"/>
  <c r="Z1577" i="11"/>
  <c r="X1577" i="11"/>
  <c r="Y1577" i="11" s="1"/>
  <c r="R1577" i="11"/>
  <c r="I1577" i="11"/>
  <c r="X1576" i="11"/>
  <c r="Y1576" i="11" s="1"/>
  <c r="I1576" i="11" s="1"/>
  <c r="Z1576" i="11" s="1"/>
  <c r="R1576" i="11"/>
  <c r="X1575" i="11"/>
  <c r="Y1575" i="11" s="1"/>
  <c r="I1575" i="11" s="1"/>
  <c r="Z1575" i="11" s="1"/>
  <c r="R1575" i="11"/>
  <c r="Y1574" i="11"/>
  <c r="I1574" i="11" s="1"/>
  <c r="Z1574" i="11" s="1"/>
  <c r="X1574" i="11"/>
  <c r="R1574" i="11"/>
  <c r="Y1573" i="11"/>
  <c r="X1573" i="11"/>
  <c r="R1573" i="11"/>
  <c r="I1573" i="11"/>
  <c r="Z1573" i="11" s="1"/>
  <c r="X1572" i="11"/>
  <c r="Y1572" i="11" s="1"/>
  <c r="I1572" i="11" s="1"/>
  <c r="Z1572" i="11" s="1"/>
  <c r="R1572" i="11"/>
  <c r="Y1571" i="11"/>
  <c r="I1571" i="11" s="1"/>
  <c r="Z1571" i="11" s="1"/>
  <c r="X1571" i="11"/>
  <c r="R1571" i="11"/>
  <c r="Y1570" i="11"/>
  <c r="I1570" i="11" s="1"/>
  <c r="Z1570" i="11" s="1"/>
  <c r="X1570" i="11"/>
  <c r="R1570" i="11"/>
  <c r="Y1569" i="11"/>
  <c r="I1569" i="11" s="1"/>
  <c r="Z1569" i="11" s="1"/>
  <c r="X1569" i="11"/>
  <c r="R1569" i="11"/>
  <c r="Y1568" i="11"/>
  <c r="I1568" i="11" s="1"/>
  <c r="Z1568" i="11" s="1"/>
  <c r="X1568" i="11"/>
  <c r="R1568" i="11"/>
  <c r="X1567" i="11"/>
  <c r="Y1567" i="11" s="1"/>
  <c r="I1567" i="11" s="1"/>
  <c r="Z1567" i="11" s="1"/>
  <c r="R1567" i="11"/>
  <c r="X1566" i="11"/>
  <c r="Y1566" i="11" s="1"/>
  <c r="I1566" i="11" s="1"/>
  <c r="Z1566" i="11" s="1"/>
  <c r="R1566" i="11"/>
  <c r="X1565" i="11"/>
  <c r="Y1565" i="11" s="1"/>
  <c r="I1565" i="11" s="1"/>
  <c r="Z1565" i="11" s="1"/>
  <c r="R1565" i="11"/>
  <c r="X1564" i="11"/>
  <c r="Y1564" i="11" s="1"/>
  <c r="I1564" i="11" s="1"/>
  <c r="Z1564" i="11" s="1"/>
  <c r="R1564" i="11"/>
  <c r="X1563" i="11"/>
  <c r="Y1563" i="11" s="1"/>
  <c r="I1563" i="11" s="1"/>
  <c r="Z1563" i="11" s="1"/>
  <c r="R1563" i="11"/>
  <c r="Y1562" i="11"/>
  <c r="I1562" i="11" s="1"/>
  <c r="Z1562" i="11" s="1"/>
  <c r="X1562" i="11"/>
  <c r="R1562" i="11"/>
  <c r="Y1561" i="11"/>
  <c r="X1561" i="11"/>
  <c r="R1561" i="11"/>
  <c r="I1561" i="11"/>
  <c r="Z1561" i="11" s="1"/>
  <c r="X1560" i="11"/>
  <c r="Y1560" i="11" s="1"/>
  <c r="I1560" i="11" s="1"/>
  <c r="Z1560" i="11" s="1"/>
  <c r="R1560" i="11"/>
  <c r="Y1559" i="11"/>
  <c r="I1559" i="11" s="1"/>
  <c r="Z1559" i="11" s="1"/>
  <c r="X1559" i="11"/>
  <c r="R1559" i="11"/>
  <c r="Y1558" i="11"/>
  <c r="I1558" i="11" s="1"/>
  <c r="Z1558" i="11" s="1"/>
  <c r="X1558" i="11"/>
  <c r="R1558" i="11"/>
  <c r="Y1557" i="11"/>
  <c r="I1557" i="11" s="1"/>
  <c r="Z1557" i="11" s="1"/>
  <c r="X1557" i="11"/>
  <c r="R1557" i="11"/>
  <c r="Y1556" i="11"/>
  <c r="I1556" i="11" s="1"/>
  <c r="Z1556" i="11" s="1"/>
  <c r="X1556" i="11"/>
  <c r="R1556" i="11"/>
  <c r="X1555" i="11"/>
  <c r="Y1555" i="11" s="1"/>
  <c r="I1555" i="11" s="1"/>
  <c r="Z1555" i="11" s="1"/>
  <c r="R1555" i="11"/>
  <c r="X1554" i="11"/>
  <c r="Y1554" i="11" s="1"/>
  <c r="I1554" i="11" s="1"/>
  <c r="Z1554" i="11" s="1"/>
  <c r="R1554" i="11"/>
  <c r="X1553" i="11"/>
  <c r="Y1553" i="11" s="1"/>
  <c r="I1553" i="11" s="1"/>
  <c r="Z1553" i="11" s="1"/>
  <c r="R1553" i="11"/>
  <c r="X1552" i="11"/>
  <c r="Y1552" i="11" s="1"/>
  <c r="I1552" i="11" s="1"/>
  <c r="Z1552" i="11" s="1"/>
  <c r="R1552" i="11"/>
  <c r="X1551" i="11"/>
  <c r="Y1551" i="11" s="1"/>
  <c r="I1551" i="11" s="1"/>
  <c r="Z1551" i="11" s="1"/>
  <c r="R1551" i="11"/>
  <c r="Y1550" i="11"/>
  <c r="I1550" i="11" s="1"/>
  <c r="Z1550" i="11" s="1"/>
  <c r="X1550" i="11"/>
  <c r="R1550" i="11"/>
  <c r="Y1549" i="11"/>
  <c r="X1549" i="11"/>
  <c r="R1549" i="11"/>
  <c r="I1549" i="11"/>
  <c r="Z1549" i="11" s="1"/>
  <c r="X1548" i="11"/>
  <c r="Y1548" i="11" s="1"/>
  <c r="I1548" i="11" s="1"/>
  <c r="Z1548" i="11" s="1"/>
  <c r="R1548" i="11"/>
  <c r="Y1547" i="11"/>
  <c r="I1547" i="11" s="1"/>
  <c r="Z1547" i="11" s="1"/>
  <c r="X1547" i="11"/>
  <c r="R1547" i="11"/>
  <c r="Y1546" i="11"/>
  <c r="I1546" i="11" s="1"/>
  <c r="Z1546" i="11" s="1"/>
  <c r="X1546" i="11"/>
  <c r="R1546" i="11"/>
  <c r="Y1545" i="11"/>
  <c r="I1545" i="11" s="1"/>
  <c r="Z1545" i="11" s="1"/>
  <c r="X1545" i="11"/>
  <c r="R1545" i="11"/>
  <c r="Y1544" i="11"/>
  <c r="I1544" i="11" s="1"/>
  <c r="Z1544" i="11" s="1"/>
  <c r="X1544" i="11"/>
  <c r="R1544" i="11"/>
  <c r="X1543" i="11"/>
  <c r="Y1543" i="11" s="1"/>
  <c r="I1543" i="11" s="1"/>
  <c r="Z1543" i="11" s="1"/>
  <c r="R1543" i="11"/>
  <c r="X1542" i="11"/>
  <c r="Y1542" i="11" s="1"/>
  <c r="I1542" i="11" s="1"/>
  <c r="Z1542" i="11" s="1"/>
  <c r="R1542" i="11"/>
  <c r="X1541" i="11"/>
  <c r="Y1541" i="11" s="1"/>
  <c r="R1541" i="11"/>
  <c r="I1541" i="11"/>
  <c r="Z1541" i="11" s="1"/>
  <c r="X1540" i="11"/>
  <c r="Y1540" i="11" s="1"/>
  <c r="I1540" i="11" s="1"/>
  <c r="Z1540" i="11" s="1"/>
  <c r="R1540" i="11"/>
  <c r="X1539" i="11"/>
  <c r="Y1539" i="11" s="1"/>
  <c r="I1539" i="11" s="1"/>
  <c r="Z1539" i="11" s="1"/>
  <c r="R1539" i="11"/>
  <c r="Y1538" i="11"/>
  <c r="I1538" i="11" s="1"/>
  <c r="Z1538" i="11" s="1"/>
  <c r="X1538" i="11"/>
  <c r="R1538" i="11"/>
  <c r="Y1537" i="11"/>
  <c r="X1537" i="11"/>
  <c r="R1537" i="11"/>
  <c r="I1537" i="11"/>
  <c r="Z1537" i="11" s="1"/>
  <c r="X1536" i="11"/>
  <c r="Y1536" i="11" s="1"/>
  <c r="I1536" i="11" s="1"/>
  <c r="Z1536" i="11" s="1"/>
  <c r="R1536" i="11"/>
  <c r="Y1535" i="11"/>
  <c r="I1535" i="11" s="1"/>
  <c r="Z1535" i="11" s="1"/>
  <c r="X1535" i="11"/>
  <c r="R1535" i="11"/>
  <c r="Y1534" i="11"/>
  <c r="I1534" i="11" s="1"/>
  <c r="Z1534" i="11" s="1"/>
  <c r="X1534" i="11"/>
  <c r="R1534" i="11"/>
  <c r="Y1533" i="11"/>
  <c r="I1533" i="11" s="1"/>
  <c r="Z1533" i="11" s="1"/>
  <c r="X1533" i="11"/>
  <c r="R1533" i="11"/>
  <c r="Y1532" i="11"/>
  <c r="I1532" i="11" s="1"/>
  <c r="Z1532" i="11" s="1"/>
  <c r="X1532" i="11"/>
  <c r="R1532" i="11"/>
  <c r="X1531" i="11"/>
  <c r="Y1531" i="11" s="1"/>
  <c r="I1531" i="11" s="1"/>
  <c r="Z1531" i="11" s="1"/>
  <c r="R1531" i="11"/>
  <c r="X1530" i="11"/>
  <c r="Y1530" i="11" s="1"/>
  <c r="I1530" i="11" s="1"/>
  <c r="Z1530" i="11" s="1"/>
  <c r="R1530" i="11"/>
  <c r="X1529" i="11"/>
  <c r="Y1529" i="11" s="1"/>
  <c r="I1529" i="11" s="1"/>
  <c r="Z1529" i="11" s="1"/>
  <c r="R1529" i="11"/>
  <c r="X1528" i="11"/>
  <c r="Y1528" i="11" s="1"/>
  <c r="I1528" i="11" s="1"/>
  <c r="Z1528" i="11" s="1"/>
  <c r="R1528" i="11"/>
  <c r="X1527" i="11"/>
  <c r="Y1527" i="11" s="1"/>
  <c r="I1527" i="11" s="1"/>
  <c r="Z1527" i="11" s="1"/>
  <c r="R1527" i="11"/>
  <c r="Y1526" i="11"/>
  <c r="I1526" i="11" s="1"/>
  <c r="Z1526" i="11" s="1"/>
  <c r="X1526" i="11"/>
  <c r="R1526" i="11"/>
  <c r="Y1525" i="11"/>
  <c r="X1525" i="11"/>
  <c r="R1525" i="11"/>
  <c r="I1525" i="11"/>
  <c r="Z1525" i="11" s="1"/>
  <c r="X1524" i="11"/>
  <c r="Y1524" i="11" s="1"/>
  <c r="I1524" i="11" s="1"/>
  <c r="Z1524" i="11" s="1"/>
  <c r="R1524" i="11"/>
  <c r="Y1523" i="11"/>
  <c r="I1523" i="11" s="1"/>
  <c r="Z1523" i="11" s="1"/>
  <c r="X1523" i="11"/>
  <c r="R1523" i="11"/>
  <c r="Y1522" i="11"/>
  <c r="I1522" i="11" s="1"/>
  <c r="Z1522" i="11" s="1"/>
  <c r="X1522" i="11"/>
  <c r="R1522" i="11"/>
  <c r="Y1521" i="11"/>
  <c r="I1521" i="11" s="1"/>
  <c r="Z1521" i="11" s="1"/>
  <c r="X1521" i="11"/>
  <c r="R1521" i="11"/>
  <c r="Y1520" i="11"/>
  <c r="I1520" i="11" s="1"/>
  <c r="Z1520" i="11" s="1"/>
  <c r="X1520" i="11"/>
  <c r="R1520" i="11"/>
  <c r="X1519" i="11"/>
  <c r="Y1519" i="11" s="1"/>
  <c r="I1519" i="11" s="1"/>
  <c r="Z1519" i="11" s="1"/>
  <c r="R1519" i="11"/>
  <c r="X1518" i="11"/>
  <c r="Y1518" i="11" s="1"/>
  <c r="I1518" i="11" s="1"/>
  <c r="Z1518" i="11" s="1"/>
  <c r="R1518" i="11"/>
  <c r="X1517" i="11"/>
  <c r="Y1517" i="11" s="1"/>
  <c r="I1517" i="11" s="1"/>
  <c r="Z1517" i="11" s="1"/>
  <c r="R1517" i="11"/>
  <c r="X1516" i="11"/>
  <c r="Y1516" i="11" s="1"/>
  <c r="I1516" i="11" s="1"/>
  <c r="Z1516" i="11" s="1"/>
  <c r="R1516" i="11"/>
  <c r="X1515" i="11"/>
  <c r="Y1515" i="11" s="1"/>
  <c r="I1515" i="11" s="1"/>
  <c r="Z1515" i="11" s="1"/>
  <c r="R1515" i="11"/>
  <c r="Y1514" i="11"/>
  <c r="I1514" i="11" s="1"/>
  <c r="Z1514" i="11" s="1"/>
  <c r="X1514" i="11"/>
  <c r="R1514" i="11"/>
  <c r="Y1513" i="11"/>
  <c r="X1513" i="11"/>
  <c r="R1513" i="11"/>
  <c r="I1513" i="11"/>
  <c r="Z1513" i="11" s="1"/>
  <c r="X1512" i="11"/>
  <c r="Y1512" i="11" s="1"/>
  <c r="I1512" i="11" s="1"/>
  <c r="Z1512" i="11" s="1"/>
  <c r="R1512" i="11"/>
  <c r="Y1511" i="11"/>
  <c r="I1511" i="11" s="1"/>
  <c r="Z1511" i="11" s="1"/>
  <c r="X1511" i="11"/>
  <c r="R1511" i="11"/>
  <c r="Y1510" i="11"/>
  <c r="I1510" i="11" s="1"/>
  <c r="Z1510" i="11" s="1"/>
  <c r="X1510" i="11"/>
  <c r="R1510" i="11"/>
  <c r="Z1509" i="11"/>
  <c r="Y1509" i="11"/>
  <c r="I1509" i="11" s="1"/>
  <c r="X1509" i="11"/>
  <c r="R1509" i="11"/>
  <c r="Y1508" i="11"/>
  <c r="I1508" i="11" s="1"/>
  <c r="Z1508" i="11" s="1"/>
  <c r="X1508" i="11"/>
  <c r="R1508" i="11"/>
  <c r="X1507" i="11"/>
  <c r="Y1507" i="11" s="1"/>
  <c r="I1507" i="11" s="1"/>
  <c r="Z1507" i="11" s="1"/>
  <c r="R1507" i="11"/>
  <c r="X1506" i="11"/>
  <c r="Y1506" i="11" s="1"/>
  <c r="I1506" i="11" s="1"/>
  <c r="Z1506" i="11" s="1"/>
  <c r="R1506" i="11"/>
  <c r="Z1505" i="11"/>
  <c r="X1505" i="11"/>
  <c r="Y1505" i="11" s="1"/>
  <c r="R1505" i="11"/>
  <c r="I1505" i="11"/>
  <c r="X1504" i="11"/>
  <c r="Y1504" i="11" s="1"/>
  <c r="I1504" i="11" s="1"/>
  <c r="Z1504" i="11" s="1"/>
  <c r="R1504" i="11"/>
  <c r="X1503" i="11"/>
  <c r="Y1503" i="11" s="1"/>
  <c r="I1503" i="11" s="1"/>
  <c r="Z1503" i="11" s="1"/>
  <c r="R1503" i="11"/>
  <c r="Y1502" i="11"/>
  <c r="I1502" i="11" s="1"/>
  <c r="Z1502" i="11" s="1"/>
  <c r="X1502" i="11"/>
  <c r="R1502" i="11"/>
  <c r="Y1501" i="11"/>
  <c r="X1501" i="11"/>
  <c r="R1501" i="11"/>
  <c r="I1501" i="11"/>
  <c r="Z1501" i="11" s="1"/>
  <c r="X1500" i="11"/>
  <c r="Y1500" i="11" s="1"/>
  <c r="I1500" i="11" s="1"/>
  <c r="Z1500" i="11" s="1"/>
  <c r="R1500" i="11"/>
  <c r="Y1499" i="11"/>
  <c r="I1499" i="11" s="1"/>
  <c r="Z1499" i="11" s="1"/>
  <c r="X1499" i="11"/>
  <c r="R1499" i="11"/>
  <c r="Y1498" i="11"/>
  <c r="I1498" i="11" s="1"/>
  <c r="Z1498" i="11" s="1"/>
  <c r="X1498" i="11"/>
  <c r="R1498" i="11"/>
  <c r="Y1497" i="11"/>
  <c r="I1497" i="11" s="1"/>
  <c r="Z1497" i="11" s="1"/>
  <c r="X1497" i="11"/>
  <c r="R1497" i="11"/>
  <c r="Y1496" i="11"/>
  <c r="I1496" i="11" s="1"/>
  <c r="Z1496" i="11" s="1"/>
  <c r="X1496" i="11"/>
  <c r="R1496" i="11"/>
  <c r="X1495" i="11"/>
  <c r="Y1495" i="11" s="1"/>
  <c r="I1495" i="11" s="1"/>
  <c r="Z1495" i="11" s="1"/>
  <c r="R1495" i="11"/>
  <c r="X1494" i="11"/>
  <c r="Y1494" i="11" s="1"/>
  <c r="I1494" i="11" s="1"/>
  <c r="Z1494" i="11" s="1"/>
  <c r="R1494" i="11"/>
  <c r="Z1493" i="11"/>
  <c r="X1493" i="11"/>
  <c r="Y1493" i="11" s="1"/>
  <c r="R1493" i="11"/>
  <c r="I1493" i="11"/>
  <c r="X1492" i="11"/>
  <c r="Y1492" i="11" s="1"/>
  <c r="I1492" i="11" s="1"/>
  <c r="Z1492" i="11" s="1"/>
  <c r="R1492" i="11"/>
  <c r="X1491" i="11"/>
  <c r="Y1491" i="11" s="1"/>
  <c r="I1491" i="11" s="1"/>
  <c r="Z1491" i="11" s="1"/>
  <c r="R1491" i="11"/>
  <c r="Y1490" i="11"/>
  <c r="I1490" i="11" s="1"/>
  <c r="Z1490" i="11" s="1"/>
  <c r="X1490" i="11"/>
  <c r="R1490" i="11"/>
  <c r="Y1489" i="11"/>
  <c r="X1489" i="11"/>
  <c r="R1489" i="11"/>
  <c r="I1489" i="11"/>
  <c r="Z1489" i="11" s="1"/>
  <c r="X1488" i="11"/>
  <c r="Y1488" i="11" s="1"/>
  <c r="I1488" i="11" s="1"/>
  <c r="Z1488" i="11" s="1"/>
  <c r="R1488" i="11"/>
  <c r="Y1487" i="11"/>
  <c r="I1487" i="11" s="1"/>
  <c r="Z1487" i="11" s="1"/>
  <c r="X1487" i="11"/>
  <c r="R1487" i="11"/>
  <c r="Y1486" i="11"/>
  <c r="I1486" i="11" s="1"/>
  <c r="Z1486" i="11" s="1"/>
  <c r="X1486" i="11"/>
  <c r="R1486" i="11"/>
  <c r="Z1485" i="11"/>
  <c r="Y1485" i="11"/>
  <c r="I1485" i="11" s="1"/>
  <c r="X1485" i="11"/>
  <c r="R1485" i="11"/>
  <c r="Z1484" i="11"/>
  <c r="Y1484" i="11"/>
  <c r="X1484" i="11"/>
  <c r="R1484" i="11"/>
  <c r="I1484" i="11"/>
  <c r="X1483" i="11"/>
  <c r="Y1483" i="11" s="1"/>
  <c r="I1483" i="11" s="1"/>
  <c r="Z1483" i="11" s="1"/>
  <c r="R1483" i="11"/>
  <c r="X1482" i="11"/>
  <c r="Y1482" i="11" s="1"/>
  <c r="I1482" i="11" s="1"/>
  <c r="Z1482" i="11" s="1"/>
  <c r="R1482" i="11"/>
  <c r="Z1481" i="11"/>
  <c r="X1481" i="11"/>
  <c r="Y1481" i="11" s="1"/>
  <c r="R1481" i="11"/>
  <c r="I1481" i="11"/>
  <c r="X1480" i="11"/>
  <c r="Y1480" i="11" s="1"/>
  <c r="I1480" i="11" s="1"/>
  <c r="Z1480" i="11" s="1"/>
  <c r="R1480" i="11"/>
  <c r="X1479" i="11"/>
  <c r="Y1479" i="11" s="1"/>
  <c r="I1479" i="11" s="1"/>
  <c r="Z1479" i="11" s="1"/>
  <c r="R1479" i="11"/>
  <c r="Y1478" i="11"/>
  <c r="I1478" i="11" s="1"/>
  <c r="Z1478" i="11" s="1"/>
  <c r="X1478" i="11"/>
  <c r="R1478" i="11"/>
  <c r="X1477" i="11"/>
  <c r="Y1477" i="11" s="1"/>
  <c r="I1477" i="11" s="1"/>
  <c r="Z1477" i="11" s="1"/>
  <c r="R1477" i="11"/>
  <c r="X1476" i="11"/>
  <c r="Y1476" i="11" s="1"/>
  <c r="I1476" i="11" s="1"/>
  <c r="Z1476" i="11" s="1"/>
  <c r="R1476" i="11"/>
  <c r="Y1475" i="11"/>
  <c r="X1475" i="11"/>
  <c r="R1475" i="11"/>
  <c r="I1475" i="11"/>
  <c r="Z1475" i="11" s="1"/>
  <c r="Y1474" i="11"/>
  <c r="I1474" i="11" s="1"/>
  <c r="Z1474" i="11" s="1"/>
  <c r="X1474" i="11"/>
  <c r="R1474" i="11"/>
  <c r="Y1473" i="11"/>
  <c r="I1473" i="11" s="1"/>
  <c r="Z1473" i="11" s="1"/>
  <c r="X1473" i="11"/>
  <c r="R1473" i="11"/>
  <c r="Y1472" i="11"/>
  <c r="I1472" i="11" s="1"/>
  <c r="Z1472" i="11" s="1"/>
  <c r="X1472" i="11"/>
  <c r="R1472" i="11"/>
  <c r="X1471" i="11"/>
  <c r="Y1471" i="11" s="1"/>
  <c r="I1471" i="11" s="1"/>
  <c r="Z1471" i="11" s="1"/>
  <c r="R1471" i="11"/>
  <c r="X1470" i="11"/>
  <c r="Y1470" i="11" s="1"/>
  <c r="I1470" i="11" s="1"/>
  <c r="Z1470" i="11" s="1"/>
  <c r="R1470" i="11"/>
  <c r="X1469" i="11"/>
  <c r="Y1469" i="11" s="1"/>
  <c r="I1469" i="11" s="1"/>
  <c r="Z1469" i="11" s="1"/>
  <c r="R1469" i="11"/>
  <c r="X1468" i="11"/>
  <c r="Y1468" i="11" s="1"/>
  <c r="I1468" i="11" s="1"/>
  <c r="Z1468" i="11" s="1"/>
  <c r="R1468" i="11"/>
  <c r="X1467" i="11"/>
  <c r="Y1467" i="11" s="1"/>
  <c r="I1467" i="11" s="1"/>
  <c r="Z1467" i="11" s="1"/>
  <c r="R1467" i="11"/>
  <c r="Y1466" i="11"/>
  <c r="I1466" i="11" s="1"/>
  <c r="Z1466" i="11" s="1"/>
  <c r="X1466" i="11"/>
  <c r="R1466" i="11"/>
  <c r="X1465" i="11"/>
  <c r="Y1465" i="11" s="1"/>
  <c r="R1465" i="11"/>
  <c r="I1465" i="11"/>
  <c r="Z1465" i="11" s="1"/>
  <c r="X1464" i="11"/>
  <c r="Y1464" i="11" s="1"/>
  <c r="I1464" i="11" s="1"/>
  <c r="Z1464" i="11" s="1"/>
  <c r="R1464" i="11"/>
  <c r="Y1463" i="11"/>
  <c r="X1463" i="11"/>
  <c r="R1463" i="11"/>
  <c r="I1463" i="11"/>
  <c r="Z1463" i="11" s="1"/>
  <c r="Y1462" i="11"/>
  <c r="I1462" i="11" s="1"/>
  <c r="Z1462" i="11" s="1"/>
  <c r="X1462" i="11"/>
  <c r="R1462" i="11"/>
  <c r="Y1461" i="11"/>
  <c r="I1461" i="11" s="1"/>
  <c r="Z1461" i="11" s="1"/>
  <c r="X1461" i="11"/>
  <c r="R1461" i="11"/>
  <c r="Y1460" i="11"/>
  <c r="I1460" i="11" s="1"/>
  <c r="Z1460" i="11" s="1"/>
  <c r="X1460" i="11"/>
  <c r="R1460" i="11"/>
  <c r="X1459" i="11"/>
  <c r="Y1459" i="11" s="1"/>
  <c r="I1459" i="11" s="1"/>
  <c r="Z1459" i="11" s="1"/>
  <c r="R1459" i="11"/>
  <c r="X1458" i="11"/>
  <c r="Y1458" i="11" s="1"/>
  <c r="I1458" i="11" s="1"/>
  <c r="Z1458" i="11" s="1"/>
  <c r="R1458" i="11"/>
  <c r="X1457" i="11"/>
  <c r="Y1457" i="11" s="1"/>
  <c r="R1457" i="11"/>
  <c r="I1457" i="11"/>
  <c r="Z1457" i="11" s="1"/>
  <c r="X1456" i="11"/>
  <c r="Y1456" i="11" s="1"/>
  <c r="I1456" i="11" s="1"/>
  <c r="Z1456" i="11" s="1"/>
  <c r="R1456" i="11"/>
  <c r="X1455" i="11"/>
  <c r="Y1455" i="11" s="1"/>
  <c r="I1455" i="11" s="1"/>
  <c r="Z1455" i="11" s="1"/>
  <c r="R1455" i="11"/>
  <c r="Y1454" i="11"/>
  <c r="I1454" i="11" s="1"/>
  <c r="Z1454" i="11" s="1"/>
  <c r="X1454" i="11"/>
  <c r="R1454" i="11"/>
  <c r="X1453" i="11"/>
  <c r="Y1453" i="11" s="1"/>
  <c r="I1453" i="11" s="1"/>
  <c r="Z1453" i="11" s="1"/>
  <c r="R1453" i="11"/>
  <c r="X1452" i="11"/>
  <c r="Y1452" i="11" s="1"/>
  <c r="I1452" i="11" s="1"/>
  <c r="Z1452" i="11" s="1"/>
  <c r="R1452" i="11"/>
  <c r="Y1451" i="11"/>
  <c r="X1451" i="11"/>
  <c r="R1451" i="11"/>
  <c r="I1451" i="11"/>
  <c r="Z1451" i="11" s="1"/>
  <c r="Y1450" i="11"/>
  <c r="I1450" i="11" s="1"/>
  <c r="Z1450" i="11" s="1"/>
  <c r="X1450" i="11"/>
  <c r="R1450" i="11"/>
  <c r="Y1449" i="11"/>
  <c r="I1449" i="11" s="1"/>
  <c r="Z1449" i="11" s="1"/>
  <c r="X1449" i="11"/>
  <c r="R1449" i="11"/>
  <c r="Y1448" i="11"/>
  <c r="I1448" i="11" s="1"/>
  <c r="Z1448" i="11" s="1"/>
  <c r="X1448" i="11"/>
  <c r="R1448" i="11"/>
  <c r="X1447" i="11"/>
  <c r="Y1447" i="11" s="1"/>
  <c r="I1447" i="11" s="1"/>
  <c r="Z1447" i="11" s="1"/>
  <c r="R1447" i="11"/>
  <c r="X1446" i="11"/>
  <c r="Y1446" i="11" s="1"/>
  <c r="I1446" i="11" s="1"/>
  <c r="Z1446" i="11" s="1"/>
  <c r="R1446" i="11"/>
  <c r="X1445" i="11"/>
  <c r="Y1445" i="11" s="1"/>
  <c r="I1445" i="11" s="1"/>
  <c r="Z1445" i="11" s="1"/>
  <c r="R1445" i="11"/>
  <c r="X1444" i="11"/>
  <c r="Y1444" i="11" s="1"/>
  <c r="I1444" i="11" s="1"/>
  <c r="Z1444" i="11" s="1"/>
  <c r="R1444" i="11"/>
  <c r="X1443" i="11"/>
  <c r="Y1443" i="11" s="1"/>
  <c r="I1443" i="11" s="1"/>
  <c r="Z1443" i="11" s="1"/>
  <c r="R1443" i="11"/>
  <c r="Y1442" i="11"/>
  <c r="I1442" i="11" s="1"/>
  <c r="Z1442" i="11" s="1"/>
  <c r="X1442" i="11"/>
  <c r="R1442" i="11"/>
  <c r="X1441" i="11"/>
  <c r="Y1441" i="11" s="1"/>
  <c r="I1441" i="11" s="1"/>
  <c r="Z1441" i="11" s="1"/>
  <c r="R1441" i="11"/>
  <c r="X1440" i="11"/>
  <c r="Y1440" i="11" s="1"/>
  <c r="I1440" i="11" s="1"/>
  <c r="Z1440" i="11" s="1"/>
  <c r="R1440" i="11"/>
  <c r="Y1439" i="11"/>
  <c r="X1439" i="11"/>
  <c r="R1439" i="11"/>
  <c r="I1439" i="11"/>
  <c r="Z1439" i="11" s="1"/>
  <c r="Y1438" i="11"/>
  <c r="I1438" i="11" s="1"/>
  <c r="Z1438" i="11" s="1"/>
  <c r="X1438" i="11"/>
  <c r="R1438" i="11"/>
  <c r="Z1437" i="11"/>
  <c r="Y1437" i="11"/>
  <c r="I1437" i="11" s="1"/>
  <c r="X1437" i="11"/>
  <c r="R1437" i="11"/>
  <c r="Y1436" i="11"/>
  <c r="I1436" i="11" s="1"/>
  <c r="Z1436" i="11" s="1"/>
  <c r="X1436" i="11"/>
  <c r="R1436" i="11"/>
  <c r="X1435" i="11"/>
  <c r="Y1435" i="11" s="1"/>
  <c r="I1435" i="11" s="1"/>
  <c r="Z1435" i="11" s="1"/>
  <c r="R1435" i="11"/>
  <c r="X1434" i="11"/>
  <c r="Y1434" i="11" s="1"/>
  <c r="I1434" i="11" s="1"/>
  <c r="Z1434" i="11" s="1"/>
  <c r="R1434" i="11"/>
  <c r="X1433" i="11"/>
  <c r="Y1433" i="11" s="1"/>
  <c r="I1433" i="11" s="1"/>
  <c r="Z1433" i="11" s="1"/>
  <c r="R1433" i="11"/>
  <c r="X1432" i="11"/>
  <c r="Y1432" i="11" s="1"/>
  <c r="I1432" i="11" s="1"/>
  <c r="Z1432" i="11" s="1"/>
  <c r="R1432" i="11"/>
  <c r="X1431" i="11"/>
  <c r="Y1431" i="11" s="1"/>
  <c r="I1431" i="11" s="1"/>
  <c r="Z1431" i="11" s="1"/>
  <c r="R1431" i="11"/>
  <c r="Y1430" i="11"/>
  <c r="I1430" i="11" s="1"/>
  <c r="Z1430" i="11" s="1"/>
  <c r="X1430" i="11"/>
  <c r="R1430" i="11"/>
  <c r="X1429" i="11"/>
  <c r="Y1429" i="11" s="1"/>
  <c r="I1429" i="11" s="1"/>
  <c r="Z1429" i="11" s="1"/>
  <c r="R1429" i="11"/>
  <c r="X1428" i="11"/>
  <c r="Y1428" i="11" s="1"/>
  <c r="R1428" i="11"/>
  <c r="I1428" i="11"/>
  <c r="Z1428" i="11" s="1"/>
  <c r="Y1427" i="11"/>
  <c r="X1427" i="11"/>
  <c r="R1427" i="11"/>
  <c r="I1427" i="11"/>
  <c r="Z1427" i="11" s="1"/>
  <c r="Y1426" i="11"/>
  <c r="I1426" i="11" s="1"/>
  <c r="Z1426" i="11" s="1"/>
  <c r="X1426" i="11"/>
  <c r="R1426" i="11"/>
  <c r="Z1425" i="11"/>
  <c r="Y1425" i="11"/>
  <c r="I1425" i="11" s="1"/>
  <c r="X1425" i="11"/>
  <c r="R1425" i="11"/>
  <c r="Y1424" i="11"/>
  <c r="I1424" i="11" s="1"/>
  <c r="Z1424" i="11" s="1"/>
  <c r="X1424" i="11"/>
  <c r="R1424" i="11"/>
  <c r="X1423" i="11"/>
  <c r="Y1423" i="11" s="1"/>
  <c r="I1423" i="11" s="1"/>
  <c r="Z1423" i="11" s="1"/>
  <c r="R1423" i="11"/>
  <c r="X1422" i="11"/>
  <c r="Y1422" i="11" s="1"/>
  <c r="I1422" i="11" s="1"/>
  <c r="Z1422" i="11" s="1"/>
  <c r="R1422" i="11"/>
  <c r="X1421" i="11"/>
  <c r="Y1421" i="11" s="1"/>
  <c r="I1421" i="11" s="1"/>
  <c r="Z1421" i="11" s="1"/>
  <c r="R1421" i="11"/>
  <c r="X1420" i="11"/>
  <c r="Y1420" i="11" s="1"/>
  <c r="I1420" i="11" s="1"/>
  <c r="Z1420" i="11" s="1"/>
  <c r="R1420" i="11"/>
  <c r="X1419" i="11"/>
  <c r="Y1419" i="11" s="1"/>
  <c r="I1419" i="11" s="1"/>
  <c r="Z1419" i="11" s="1"/>
  <c r="R1419" i="11"/>
  <c r="Y1418" i="11"/>
  <c r="I1418" i="11" s="1"/>
  <c r="Z1418" i="11" s="1"/>
  <c r="X1418" i="11"/>
  <c r="R1418" i="11"/>
  <c r="X1417" i="11"/>
  <c r="Y1417" i="11" s="1"/>
  <c r="I1417" i="11" s="1"/>
  <c r="Z1417" i="11" s="1"/>
  <c r="R1417" i="11"/>
  <c r="X1416" i="11"/>
  <c r="Y1416" i="11" s="1"/>
  <c r="R1416" i="11"/>
  <c r="I1416" i="11"/>
  <c r="Z1416" i="11" s="1"/>
  <c r="Y1415" i="11"/>
  <c r="X1415" i="11"/>
  <c r="R1415" i="11"/>
  <c r="I1415" i="11"/>
  <c r="Z1415" i="11" s="1"/>
  <c r="Y1414" i="11"/>
  <c r="I1414" i="11" s="1"/>
  <c r="Z1414" i="11" s="1"/>
  <c r="X1414" i="11"/>
  <c r="R1414" i="11"/>
  <c r="Z1413" i="11"/>
  <c r="Y1413" i="11"/>
  <c r="I1413" i="11" s="1"/>
  <c r="X1413" i="11"/>
  <c r="R1413" i="11"/>
  <c r="Y1412" i="11"/>
  <c r="I1412" i="11" s="1"/>
  <c r="Z1412" i="11" s="1"/>
  <c r="X1412" i="11"/>
  <c r="R1412" i="11"/>
  <c r="X1411" i="11"/>
  <c r="Y1411" i="11" s="1"/>
  <c r="I1411" i="11" s="1"/>
  <c r="Z1411" i="11" s="1"/>
  <c r="R1411" i="11"/>
  <c r="X1410" i="11"/>
  <c r="Y1410" i="11" s="1"/>
  <c r="I1410" i="11" s="1"/>
  <c r="Z1410" i="11" s="1"/>
  <c r="R1410" i="11"/>
  <c r="X1409" i="11"/>
  <c r="Y1409" i="11" s="1"/>
  <c r="I1409" i="11" s="1"/>
  <c r="Z1409" i="11" s="1"/>
  <c r="R1409" i="11"/>
  <c r="X1408" i="11"/>
  <c r="Y1408" i="11" s="1"/>
  <c r="I1408" i="11" s="1"/>
  <c r="Z1408" i="11" s="1"/>
  <c r="R1408" i="11"/>
  <c r="X1407" i="11"/>
  <c r="Y1407" i="11" s="1"/>
  <c r="I1407" i="11" s="1"/>
  <c r="Z1407" i="11" s="1"/>
  <c r="R1407" i="11"/>
  <c r="Z1406" i="11"/>
  <c r="Y1406" i="11"/>
  <c r="I1406" i="11" s="1"/>
  <c r="X1406" i="11"/>
  <c r="R1406" i="11"/>
  <c r="X1405" i="11"/>
  <c r="Y1405" i="11" s="1"/>
  <c r="I1405" i="11" s="1"/>
  <c r="Z1405" i="11" s="1"/>
  <c r="R1405" i="11"/>
  <c r="X1404" i="11"/>
  <c r="Y1404" i="11" s="1"/>
  <c r="R1404" i="11"/>
  <c r="I1404" i="11"/>
  <c r="Z1404" i="11" s="1"/>
  <c r="Y1403" i="11"/>
  <c r="X1403" i="11"/>
  <c r="R1403" i="11"/>
  <c r="I1403" i="11"/>
  <c r="Z1403" i="11" s="1"/>
  <c r="Y1402" i="11"/>
  <c r="I1402" i="11" s="1"/>
  <c r="Z1402" i="11" s="1"/>
  <c r="X1402" i="11"/>
  <c r="R1402" i="11"/>
  <c r="Z1401" i="11"/>
  <c r="Y1401" i="11"/>
  <c r="I1401" i="11" s="1"/>
  <c r="X1401" i="11"/>
  <c r="R1401" i="11"/>
  <c r="Y1400" i="11"/>
  <c r="I1400" i="11" s="1"/>
  <c r="Z1400" i="11" s="1"/>
  <c r="X1400" i="11"/>
  <c r="R1400" i="11"/>
  <c r="Y1399" i="11"/>
  <c r="I1399" i="11" s="1"/>
  <c r="Z1399" i="11" s="1"/>
  <c r="X1399" i="11"/>
  <c r="R1399" i="11"/>
  <c r="X1398" i="11"/>
  <c r="Y1398" i="11" s="1"/>
  <c r="I1398" i="11" s="1"/>
  <c r="Z1398" i="11" s="1"/>
  <c r="R1398" i="11"/>
  <c r="X1397" i="11"/>
  <c r="Y1397" i="11" s="1"/>
  <c r="R1397" i="11"/>
  <c r="I1397" i="11"/>
  <c r="Z1397" i="11" s="1"/>
  <c r="Z1396" i="11"/>
  <c r="X1396" i="11"/>
  <c r="Y1396" i="11" s="1"/>
  <c r="I1396" i="11" s="1"/>
  <c r="R1396" i="11"/>
  <c r="Z1395" i="11"/>
  <c r="X1395" i="11"/>
  <c r="Y1395" i="11" s="1"/>
  <c r="I1395" i="11" s="1"/>
  <c r="R1395" i="11"/>
  <c r="X1394" i="11"/>
  <c r="Y1394" i="11" s="1"/>
  <c r="I1394" i="11" s="1"/>
  <c r="Z1394" i="11" s="1"/>
  <c r="R1394" i="11"/>
  <c r="X1393" i="11"/>
  <c r="Y1393" i="11" s="1"/>
  <c r="I1393" i="11" s="1"/>
  <c r="Z1393" i="11" s="1"/>
  <c r="R1393" i="11"/>
  <c r="X1392" i="11"/>
  <c r="Y1392" i="11" s="1"/>
  <c r="I1392" i="11" s="1"/>
  <c r="Z1392" i="11" s="1"/>
  <c r="R1392" i="11"/>
  <c r="Y1391" i="11"/>
  <c r="X1391" i="11"/>
  <c r="R1391" i="11"/>
  <c r="I1391" i="11"/>
  <c r="Z1391" i="11" s="1"/>
  <c r="Y1390" i="11"/>
  <c r="X1390" i="11"/>
  <c r="R1390" i="11"/>
  <c r="I1390" i="11"/>
  <c r="Z1390" i="11" s="1"/>
  <c r="Y1389" i="11"/>
  <c r="I1389" i="11" s="1"/>
  <c r="Z1389" i="11" s="1"/>
  <c r="X1389" i="11"/>
  <c r="R1389" i="11"/>
  <c r="Y1388" i="11"/>
  <c r="I1388" i="11" s="1"/>
  <c r="Z1388" i="11" s="1"/>
  <c r="X1388" i="11"/>
  <c r="R1388" i="11"/>
  <c r="Y1387" i="11"/>
  <c r="I1387" i="11" s="1"/>
  <c r="Z1387" i="11" s="1"/>
  <c r="X1387" i="11"/>
  <c r="R1387" i="11"/>
  <c r="X1386" i="11"/>
  <c r="Y1386" i="11" s="1"/>
  <c r="I1386" i="11" s="1"/>
  <c r="Z1386" i="11" s="1"/>
  <c r="R1386" i="11"/>
  <c r="Z1385" i="11"/>
  <c r="X1385" i="11"/>
  <c r="Y1385" i="11" s="1"/>
  <c r="I1385" i="11" s="1"/>
  <c r="R1385" i="11"/>
  <c r="Z1384" i="11"/>
  <c r="X1384" i="11"/>
  <c r="Y1384" i="11" s="1"/>
  <c r="I1384" i="11" s="1"/>
  <c r="R1384" i="11"/>
  <c r="X1383" i="11"/>
  <c r="Y1383" i="11" s="1"/>
  <c r="I1383" i="11" s="1"/>
  <c r="Z1383" i="11" s="1"/>
  <c r="R1383" i="11"/>
  <c r="Z1382" i="11"/>
  <c r="X1382" i="11"/>
  <c r="Y1382" i="11" s="1"/>
  <c r="I1382" i="11" s="1"/>
  <c r="R1382" i="11"/>
  <c r="X1381" i="11"/>
  <c r="Y1381" i="11" s="1"/>
  <c r="I1381" i="11" s="1"/>
  <c r="Z1381" i="11" s="1"/>
  <c r="R1381" i="11"/>
  <c r="X1380" i="11"/>
  <c r="Y1380" i="11" s="1"/>
  <c r="R1380" i="11"/>
  <c r="I1380" i="11"/>
  <c r="Z1380" i="11" s="1"/>
  <c r="Y1379" i="11"/>
  <c r="I1379" i="11" s="1"/>
  <c r="Z1379" i="11" s="1"/>
  <c r="X1379" i="11"/>
  <c r="R1379" i="11"/>
  <c r="Y1378" i="11"/>
  <c r="X1378" i="11"/>
  <c r="R1378" i="11"/>
  <c r="I1378" i="11"/>
  <c r="Z1378" i="11" s="1"/>
  <c r="Y1377" i="11"/>
  <c r="I1377" i="11" s="1"/>
  <c r="Z1377" i="11" s="1"/>
  <c r="X1377" i="11"/>
  <c r="R1377" i="11"/>
  <c r="Y1376" i="11"/>
  <c r="I1376" i="11" s="1"/>
  <c r="Z1376" i="11" s="1"/>
  <c r="X1376" i="11"/>
  <c r="R1376" i="11"/>
  <c r="Y1375" i="11"/>
  <c r="I1375" i="11" s="1"/>
  <c r="Z1375" i="11" s="1"/>
  <c r="X1375" i="11"/>
  <c r="R1375" i="11"/>
  <c r="X1374" i="11"/>
  <c r="Y1374" i="11" s="1"/>
  <c r="I1374" i="11" s="1"/>
  <c r="Z1374" i="11" s="1"/>
  <c r="R1374" i="11"/>
  <c r="X1373" i="11"/>
  <c r="Y1373" i="11" s="1"/>
  <c r="R1373" i="11"/>
  <c r="I1373" i="11"/>
  <c r="Z1373" i="11" s="1"/>
  <c r="Z1372" i="11"/>
  <c r="X1372" i="11"/>
  <c r="Y1372" i="11" s="1"/>
  <c r="I1372" i="11" s="1"/>
  <c r="R1372" i="11"/>
  <c r="Z1371" i="11"/>
  <c r="X1371" i="11"/>
  <c r="Y1371" i="11" s="1"/>
  <c r="I1371" i="11" s="1"/>
  <c r="R1371" i="11"/>
  <c r="X1370" i="11"/>
  <c r="Y1370" i="11" s="1"/>
  <c r="I1370" i="11" s="1"/>
  <c r="Z1370" i="11" s="1"/>
  <c r="R1370" i="11"/>
  <c r="X1369" i="11"/>
  <c r="Y1369" i="11" s="1"/>
  <c r="I1369" i="11" s="1"/>
  <c r="Z1369" i="11" s="1"/>
  <c r="R1369" i="11"/>
  <c r="X1368" i="11"/>
  <c r="Y1368" i="11" s="1"/>
  <c r="I1368" i="11" s="1"/>
  <c r="Z1368" i="11" s="1"/>
  <c r="R1368" i="11"/>
  <c r="Y1367" i="11"/>
  <c r="X1367" i="11"/>
  <c r="R1367" i="11"/>
  <c r="I1367" i="11"/>
  <c r="Z1367" i="11" s="1"/>
  <c r="Y1366" i="11"/>
  <c r="X1366" i="11"/>
  <c r="R1366" i="11"/>
  <c r="I1366" i="11"/>
  <c r="Z1366" i="11" s="1"/>
  <c r="Y1365" i="11"/>
  <c r="I1365" i="11" s="1"/>
  <c r="Z1365" i="11" s="1"/>
  <c r="X1365" i="11"/>
  <c r="R1365" i="11"/>
  <c r="Y1364" i="11"/>
  <c r="I1364" i="11" s="1"/>
  <c r="Z1364" i="11" s="1"/>
  <c r="X1364" i="11"/>
  <c r="R1364" i="11"/>
  <c r="Y1363" i="11"/>
  <c r="I1363" i="11" s="1"/>
  <c r="Z1363" i="11" s="1"/>
  <c r="X1363" i="11"/>
  <c r="R1363" i="11"/>
  <c r="X1362" i="11"/>
  <c r="Y1362" i="11" s="1"/>
  <c r="I1362" i="11" s="1"/>
  <c r="Z1362" i="11" s="1"/>
  <c r="R1362" i="11"/>
  <c r="Z1361" i="11"/>
  <c r="X1361" i="11"/>
  <c r="Y1361" i="11" s="1"/>
  <c r="I1361" i="11" s="1"/>
  <c r="R1361" i="11"/>
  <c r="Z1360" i="11"/>
  <c r="X1360" i="11"/>
  <c r="Y1360" i="11" s="1"/>
  <c r="I1360" i="11" s="1"/>
  <c r="R1360" i="11"/>
  <c r="X1359" i="11"/>
  <c r="Y1359" i="11" s="1"/>
  <c r="I1359" i="11" s="1"/>
  <c r="Z1359" i="11" s="1"/>
  <c r="R1359" i="11"/>
  <c r="Z1358" i="11"/>
  <c r="X1358" i="11"/>
  <c r="Y1358" i="11" s="1"/>
  <c r="I1358" i="11" s="1"/>
  <c r="R1358" i="11"/>
  <c r="X1357" i="11"/>
  <c r="Y1357" i="11" s="1"/>
  <c r="I1357" i="11" s="1"/>
  <c r="Z1357" i="11" s="1"/>
  <c r="R1357" i="11"/>
  <c r="X1356" i="11"/>
  <c r="Y1356" i="11" s="1"/>
  <c r="R1356" i="11"/>
  <c r="I1356" i="11"/>
  <c r="Z1356" i="11" s="1"/>
  <c r="Y1355" i="11"/>
  <c r="I1355" i="11" s="1"/>
  <c r="Z1355" i="11" s="1"/>
  <c r="X1355" i="11"/>
  <c r="R1355" i="11"/>
  <c r="Y1354" i="11"/>
  <c r="I1354" i="11" s="1"/>
  <c r="Z1354" i="11" s="1"/>
  <c r="X1354" i="11"/>
  <c r="R1354" i="11"/>
  <c r="Y1353" i="11"/>
  <c r="I1353" i="11" s="1"/>
  <c r="Z1353" i="11" s="1"/>
  <c r="X1353" i="11"/>
  <c r="R1353" i="11"/>
  <c r="Y1352" i="11"/>
  <c r="I1352" i="11" s="1"/>
  <c r="Z1352" i="11" s="1"/>
  <c r="X1352" i="11"/>
  <c r="R1352" i="11"/>
  <c r="Z1351" i="11"/>
  <c r="Y1351" i="11"/>
  <c r="I1351" i="11" s="1"/>
  <c r="X1351" i="11"/>
  <c r="R1351" i="11"/>
  <c r="Z1350" i="11"/>
  <c r="X1350" i="11"/>
  <c r="Y1350" i="11" s="1"/>
  <c r="I1350" i="11" s="1"/>
  <c r="R1350" i="11"/>
  <c r="X1349" i="11"/>
  <c r="Y1349" i="11" s="1"/>
  <c r="R1349" i="11"/>
  <c r="I1349" i="11"/>
  <c r="Z1349" i="11" s="1"/>
  <c r="X1348" i="11"/>
  <c r="Y1348" i="11" s="1"/>
  <c r="I1348" i="11" s="1"/>
  <c r="Z1348" i="11" s="1"/>
  <c r="R1348" i="11"/>
  <c r="X1347" i="11"/>
  <c r="Y1347" i="11" s="1"/>
  <c r="R1347" i="11"/>
  <c r="I1347" i="11"/>
  <c r="Z1347" i="11" s="1"/>
  <c r="X1346" i="11"/>
  <c r="Y1346" i="11" s="1"/>
  <c r="I1346" i="11" s="1"/>
  <c r="Z1346" i="11" s="1"/>
  <c r="R1346" i="11"/>
  <c r="Y1345" i="11"/>
  <c r="I1345" i="11" s="1"/>
  <c r="Z1345" i="11" s="1"/>
  <c r="X1345" i="11"/>
  <c r="R1345" i="11"/>
  <c r="Y1344" i="11"/>
  <c r="I1344" i="11" s="1"/>
  <c r="Z1344" i="11" s="1"/>
  <c r="X1344" i="11"/>
  <c r="R1344" i="11"/>
  <c r="Y1343" i="11"/>
  <c r="I1343" i="11" s="1"/>
  <c r="Z1343" i="11" s="1"/>
  <c r="X1343" i="11"/>
  <c r="R1343" i="11"/>
  <c r="Y1342" i="11"/>
  <c r="I1342" i="11" s="1"/>
  <c r="Z1342" i="11" s="1"/>
  <c r="X1342" i="11"/>
  <c r="R1342" i="11"/>
  <c r="Z1341" i="11"/>
  <c r="Y1341" i="11"/>
  <c r="I1341" i="11" s="1"/>
  <c r="X1341" i="11"/>
  <c r="R1341" i="11"/>
  <c r="Y1340" i="11"/>
  <c r="I1340" i="11" s="1"/>
  <c r="Z1340" i="11" s="1"/>
  <c r="X1340" i="11"/>
  <c r="R1340" i="11"/>
  <c r="Z1339" i="11"/>
  <c r="Y1339" i="11"/>
  <c r="I1339" i="11" s="1"/>
  <c r="X1339" i="11"/>
  <c r="R1339" i="11"/>
  <c r="Z1338" i="11"/>
  <c r="X1338" i="11"/>
  <c r="Y1338" i="11" s="1"/>
  <c r="I1338" i="11" s="1"/>
  <c r="R1338" i="11"/>
  <c r="X1337" i="11"/>
  <c r="Y1337" i="11" s="1"/>
  <c r="R1337" i="11"/>
  <c r="I1337" i="11"/>
  <c r="Z1337" i="11" s="1"/>
  <c r="X1336" i="11"/>
  <c r="Y1336" i="11" s="1"/>
  <c r="I1336" i="11" s="1"/>
  <c r="Z1336" i="11" s="1"/>
  <c r="R1336" i="11"/>
  <c r="X1335" i="11"/>
  <c r="Y1335" i="11" s="1"/>
  <c r="R1335" i="11"/>
  <c r="I1335" i="11"/>
  <c r="Z1335" i="11" s="1"/>
  <c r="X1334" i="11"/>
  <c r="Y1334" i="11" s="1"/>
  <c r="I1334" i="11" s="1"/>
  <c r="Z1334" i="11" s="1"/>
  <c r="R1334" i="11"/>
  <c r="Z1333" i="11"/>
  <c r="Y1333" i="11"/>
  <c r="I1333" i="11" s="1"/>
  <c r="X1333" i="11"/>
  <c r="R1333" i="11"/>
  <c r="Y1332" i="11"/>
  <c r="X1332" i="11"/>
  <c r="R1332" i="11"/>
  <c r="I1332" i="11"/>
  <c r="Z1332" i="11" s="1"/>
  <c r="Y1331" i="11"/>
  <c r="I1331" i="11" s="1"/>
  <c r="Z1331" i="11" s="1"/>
  <c r="X1331" i="11"/>
  <c r="R1331" i="11"/>
  <c r="Y1330" i="11"/>
  <c r="I1330" i="11" s="1"/>
  <c r="Z1330" i="11" s="1"/>
  <c r="X1330" i="11"/>
  <c r="R1330" i="11"/>
  <c r="Y1329" i="11"/>
  <c r="X1329" i="11"/>
  <c r="R1329" i="11"/>
  <c r="I1329" i="11"/>
  <c r="Z1329" i="11" s="1"/>
  <c r="Y1328" i="11"/>
  <c r="I1328" i="11" s="1"/>
  <c r="Z1328" i="11" s="1"/>
  <c r="X1328" i="11"/>
  <c r="R1328" i="11"/>
  <c r="X1327" i="11"/>
  <c r="Y1327" i="11" s="1"/>
  <c r="I1327" i="11" s="1"/>
  <c r="Z1327" i="11" s="1"/>
  <c r="R1327" i="11"/>
  <c r="Y1326" i="11"/>
  <c r="I1326" i="11" s="1"/>
  <c r="Z1326" i="11" s="1"/>
  <c r="X1326" i="11"/>
  <c r="R1326" i="11"/>
  <c r="Z1325" i="11"/>
  <c r="Y1325" i="11"/>
  <c r="I1325" i="11" s="1"/>
  <c r="X1325" i="11"/>
  <c r="R1325" i="11"/>
  <c r="X1324" i="11"/>
  <c r="Y1324" i="11" s="1"/>
  <c r="R1324" i="11"/>
  <c r="I1324" i="11"/>
  <c r="Z1324" i="11" s="1"/>
  <c r="X1323" i="11"/>
  <c r="Y1323" i="11" s="1"/>
  <c r="I1323" i="11" s="1"/>
  <c r="Z1323" i="11" s="1"/>
  <c r="R1323" i="11"/>
  <c r="Y1322" i="11"/>
  <c r="I1322" i="11" s="1"/>
  <c r="Z1322" i="11" s="1"/>
  <c r="X1322" i="11"/>
  <c r="R1322" i="11"/>
  <c r="X1321" i="11"/>
  <c r="Y1321" i="11" s="1"/>
  <c r="I1321" i="11" s="1"/>
  <c r="Z1321" i="11" s="1"/>
  <c r="R1321" i="11"/>
  <c r="Y1320" i="11"/>
  <c r="I1320" i="11" s="1"/>
  <c r="Z1320" i="11" s="1"/>
  <c r="X1320" i="11"/>
  <c r="R1320" i="11"/>
  <c r="X1319" i="11"/>
  <c r="Y1319" i="11" s="1"/>
  <c r="I1319" i="11" s="1"/>
  <c r="Z1319" i="11" s="1"/>
  <c r="R1319" i="11"/>
  <c r="Z1318" i="11"/>
  <c r="Y1318" i="11"/>
  <c r="I1318" i="11" s="1"/>
  <c r="X1318" i="11"/>
  <c r="R1318" i="11"/>
  <c r="X1317" i="11"/>
  <c r="Y1317" i="11" s="1"/>
  <c r="I1317" i="11" s="1"/>
  <c r="Z1317" i="11" s="1"/>
  <c r="R1317" i="11"/>
  <c r="X1316" i="11"/>
  <c r="Y1316" i="11" s="1"/>
  <c r="I1316" i="11" s="1"/>
  <c r="Z1316" i="11" s="1"/>
  <c r="R1316" i="11"/>
  <c r="Z1315" i="11"/>
  <c r="Y1315" i="11"/>
  <c r="I1315" i="11" s="1"/>
  <c r="X1315" i="11"/>
  <c r="R1315" i="11"/>
  <c r="Y1314" i="11"/>
  <c r="X1314" i="11"/>
  <c r="R1314" i="11"/>
  <c r="I1314" i="11"/>
  <c r="Z1314" i="11" s="1"/>
  <c r="Z1313" i="11"/>
  <c r="X1313" i="11"/>
  <c r="Y1313" i="11" s="1"/>
  <c r="I1313" i="11" s="1"/>
  <c r="R1313" i="11"/>
  <c r="Y1312" i="11"/>
  <c r="I1312" i="11" s="1"/>
  <c r="Z1312" i="11" s="1"/>
  <c r="X1312" i="11"/>
  <c r="R1312" i="11"/>
  <c r="Y1311" i="11"/>
  <c r="I1311" i="11" s="1"/>
  <c r="Z1311" i="11" s="1"/>
  <c r="X1311" i="11"/>
  <c r="R1311" i="11"/>
  <c r="Y1310" i="11"/>
  <c r="I1310" i="11" s="1"/>
  <c r="Z1310" i="11" s="1"/>
  <c r="X1310" i="11"/>
  <c r="R1310" i="11"/>
  <c r="X1309" i="11"/>
  <c r="Y1309" i="11" s="1"/>
  <c r="I1309" i="11" s="1"/>
  <c r="Z1309" i="11" s="1"/>
  <c r="R1309" i="11"/>
  <c r="Y1308" i="11"/>
  <c r="I1308" i="11" s="1"/>
  <c r="Z1308" i="11" s="1"/>
  <c r="X1308" i="11"/>
  <c r="R1308" i="11"/>
  <c r="X1307" i="11"/>
  <c r="Y1307" i="11" s="1"/>
  <c r="I1307" i="11" s="1"/>
  <c r="Z1307" i="11" s="1"/>
  <c r="R1307" i="11"/>
  <c r="Y1306" i="11"/>
  <c r="I1306" i="11" s="1"/>
  <c r="Z1306" i="11" s="1"/>
  <c r="X1306" i="11"/>
  <c r="R1306" i="11"/>
  <c r="X1305" i="11"/>
  <c r="Y1305" i="11" s="1"/>
  <c r="I1305" i="11" s="1"/>
  <c r="Z1305" i="11" s="1"/>
  <c r="R1305" i="11"/>
  <c r="X1304" i="11"/>
  <c r="Y1304" i="11" s="1"/>
  <c r="I1304" i="11" s="1"/>
  <c r="Z1304" i="11" s="1"/>
  <c r="R1304" i="11"/>
  <c r="Y1303" i="11"/>
  <c r="I1303" i="11" s="1"/>
  <c r="Z1303" i="11" s="1"/>
  <c r="X1303" i="11"/>
  <c r="R1303" i="11"/>
  <c r="Y1302" i="11"/>
  <c r="X1302" i="11"/>
  <c r="R1302" i="11"/>
  <c r="I1302" i="11"/>
  <c r="Z1302" i="11" s="1"/>
  <c r="X1301" i="11"/>
  <c r="Y1301" i="11" s="1"/>
  <c r="I1301" i="11" s="1"/>
  <c r="Z1301" i="11" s="1"/>
  <c r="R1301" i="11"/>
  <c r="Y1300" i="11"/>
  <c r="I1300" i="11" s="1"/>
  <c r="Z1300" i="11" s="1"/>
  <c r="X1300" i="11"/>
  <c r="R1300" i="11"/>
  <c r="Y1299" i="11"/>
  <c r="X1299" i="11"/>
  <c r="R1299" i="11"/>
  <c r="I1299" i="11"/>
  <c r="Z1299" i="11" s="1"/>
  <c r="Y1298" i="11"/>
  <c r="I1298" i="11" s="1"/>
  <c r="Z1298" i="11" s="1"/>
  <c r="X1298" i="11"/>
  <c r="R1298" i="11"/>
  <c r="X1297" i="11"/>
  <c r="Y1297" i="11" s="1"/>
  <c r="R1297" i="11"/>
  <c r="I1297" i="11"/>
  <c r="Z1297" i="11" s="1"/>
  <c r="Y1296" i="11"/>
  <c r="I1296" i="11" s="1"/>
  <c r="Z1296" i="11" s="1"/>
  <c r="X1296" i="11"/>
  <c r="R1296" i="11"/>
  <c r="X1295" i="11"/>
  <c r="Y1295" i="11" s="1"/>
  <c r="I1295" i="11" s="1"/>
  <c r="Z1295" i="11" s="1"/>
  <c r="R1295" i="11"/>
  <c r="Z1294" i="11"/>
  <c r="Y1294" i="11"/>
  <c r="I1294" i="11" s="1"/>
  <c r="X1294" i="11"/>
  <c r="R1294" i="11"/>
  <c r="X1293" i="11"/>
  <c r="Y1293" i="11" s="1"/>
  <c r="I1293" i="11" s="1"/>
  <c r="Z1293" i="11" s="1"/>
  <c r="R1293" i="11"/>
  <c r="X1292" i="11"/>
  <c r="Y1292" i="11" s="1"/>
  <c r="I1292" i="11" s="1"/>
  <c r="Z1292" i="11" s="1"/>
  <c r="R1292" i="11"/>
  <c r="Z1291" i="11"/>
  <c r="Y1291" i="11"/>
  <c r="I1291" i="11" s="1"/>
  <c r="X1291" i="11"/>
  <c r="R1291" i="11"/>
  <c r="Y1290" i="11"/>
  <c r="X1290" i="11"/>
  <c r="R1290" i="11"/>
  <c r="I1290" i="11"/>
  <c r="Z1290" i="11" s="1"/>
  <c r="Z1289" i="11"/>
  <c r="X1289" i="11"/>
  <c r="Y1289" i="11" s="1"/>
  <c r="I1289" i="11" s="1"/>
  <c r="R1289" i="11"/>
  <c r="Y1288" i="11"/>
  <c r="I1288" i="11" s="1"/>
  <c r="Z1288" i="11" s="1"/>
  <c r="X1288" i="11"/>
  <c r="R1288" i="11"/>
  <c r="Y1287" i="11"/>
  <c r="X1287" i="11"/>
  <c r="R1287" i="11"/>
  <c r="I1287" i="11"/>
  <c r="Z1287" i="11" s="1"/>
  <c r="Y1286" i="11"/>
  <c r="I1286" i="11" s="1"/>
  <c r="Z1286" i="11" s="1"/>
  <c r="X1286" i="11"/>
  <c r="R1286" i="11"/>
  <c r="X1285" i="11"/>
  <c r="Y1285" i="11" s="1"/>
  <c r="I1285" i="11" s="1"/>
  <c r="Z1285" i="11" s="1"/>
  <c r="R1285" i="11"/>
  <c r="Y1284" i="11"/>
  <c r="I1284" i="11" s="1"/>
  <c r="Z1284" i="11" s="1"/>
  <c r="X1284" i="11"/>
  <c r="R1284" i="11"/>
  <c r="X1283" i="11"/>
  <c r="Y1283" i="11" s="1"/>
  <c r="I1283" i="11" s="1"/>
  <c r="Z1283" i="11" s="1"/>
  <c r="R1283" i="11"/>
  <c r="Z1282" i="11"/>
  <c r="Y1282" i="11"/>
  <c r="I1282" i="11" s="1"/>
  <c r="X1282" i="11"/>
  <c r="R1282" i="11"/>
  <c r="X1281" i="11"/>
  <c r="Y1281" i="11" s="1"/>
  <c r="I1281" i="11" s="1"/>
  <c r="Z1281" i="11" s="1"/>
  <c r="R1281" i="11"/>
  <c r="X1280" i="11"/>
  <c r="Y1280" i="11" s="1"/>
  <c r="I1280" i="11" s="1"/>
  <c r="Z1280" i="11" s="1"/>
  <c r="R1280" i="11"/>
  <c r="Z1279" i="11"/>
  <c r="Y1279" i="11"/>
  <c r="I1279" i="11" s="1"/>
  <c r="X1279" i="11"/>
  <c r="R1279" i="11"/>
  <c r="Y1278" i="11"/>
  <c r="X1278" i="11"/>
  <c r="R1278" i="11"/>
  <c r="I1278" i="11"/>
  <c r="Z1278" i="11" s="1"/>
  <c r="X1277" i="11"/>
  <c r="Y1277" i="11" s="1"/>
  <c r="I1277" i="11" s="1"/>
  <c r="Z1277" i="11" s="1"/>
  <c r="R1277" i="11"/>
  <c r="Y1276" i="11"/>
  <c r="I1276" i="11" s="1"/>
  <c r="Z1276" i="11" s="1"/>
  <c r="X1276" i="11"/>
  <c r="R1276" i="11"/>
  <c r="X1275" i="11"/>
  <c r="Y1275" i="11" s="1"/>
  <c r="I1275" i="11" s="1"/>
  <c r="Z1275" i="11" s="1"/>
  <c r="R1275" i="11"/>
  <c r="Y1274" i="11"/>
  <c r="I1274" i="11" s="1"/>
  <c r="Z1274" i="11" s="1"/>
  <c r="X1274" i="11"/>
  <c r="R1274" i="11"/>
  <c r="X1273" i="11"/>
  <c r="Y1273" i="11" s="1"/>
  <c r="I1273" i="11" s="1"/>
  <c r="Z1273" i="11" s="1"/>
  <c r="R1273" i="11"/>
  <c r="Y1272" i="11"/>
  <c r="I1272" i="11" s="1"/>
  <c r="Z1272" i="11" s="1"/>
  <c r="X1272" i="11"/>
  <c r="R1272" i="11"/>
  <c r="X1271" i="11"/>
  <c r="Y1271" i="11" s="1"/>
  <c r="I1271" i="11" s="1"/>
  <c r="Z1271" i="11" s="1"/>
  <c r="R1271" i="11"/>
  <c r="Z1270" i="11"/>
  <c r="Y1270" i="11"/>
  <c r="I1270" i="11" s="1"/>
  <c r="X1270" i="11"/>
  <c r="R1270" i="11"/>
  <c r="X1269" i="11"/>
  <c r="Y1269" i="11" s="1"/>
  <c r="I1269" i="11" s="1"/>
  <c r="Z1269" i="11" s="1"/>
  <c r="R1269" i="11"/>
  <c r="X1268" i="11"/>
  <c r="Y1268" i="11" s="1"/>
  <c r="I1268" i="11" s="1"/>
  <c r="Z1268" i="11" s="1"/>
  <c r="R1268" i="11"/>
  <c r="Z1267" i="11"/>
  <c r="Y1267" i="11"/>
  <c r="I1267" i="11" s="1"/>
  <c r="X1267" i="11"/>
  <c r="R1267" i="11"/>
  <c r="Y1266" i="11"/>
  <c r="X1266" i="11"/>
  <c r="R1266" i="11"/>
  <c r="I1266" i="11"/>
  <c r="Z1266" i="11" s="1"/>
  <c r="Z1265" i="11"/>
  <c r="X1265" i="11"/>
  <c r="Y1265" i="11" s="1"/>
  <c r="I1265" i="11" s="1"/>
  <c r="R1265" i="11"/>
  <c r="Y1264" i="11"/>
  <c r="I1264" i="11" s="1"/>
  <c r="Z1264" i="11" s="1"/>
  <c r="X1264" i="11"/>
  <c r="R1264" i="11"/>
  <c r="Y1263" i="11"/>
  <c r="I1263" i="11" s="1"/>
  <c r="Z1263" i="11" s="1"/>
  <c r="X1263" i="11"/>
  <c r="R1263" i="11"/>
  <c r="Y1262" i="11"/>
  <c r="I1262" i="11" s="1"/>
  <c r="Z1262" i="11" s="1"/>
  <c r="X1262" i="11"/>
  <c r="R1262" i="11"/>
  <c r="X1261" i="11"/>
  <c r="Y1261" i="11" s="1"/>
  <c r="R1261" i="11"/>
  <c r="I1261" i="11"/>
  <c r="Z1261" i="11" s="1"/>
  <c r="Y1260" i="11"/>
  <c r="I1260" i="11" s="1"/>
  <c r="Z1260" i="11" s="1"/>
  <c r="X1260" i="11"/>
  <c r="R1260" i="11"/>
  <c r="X1259" i="11"/>
  <c r="Y1259" i="11" s="1"/>
  <c r="I1259" i="11" s="1"/>
  <c r="Z1259" i="11" s="1"/>
  <c r="R1259" i="11"/>
  <c r="Y1258" i="11"/>
  <c r="I1258" i="11" s="1"/>
  <c r="Z1258" i="11" s="1"/>
  <c r="X1258" i="11"/>
  <c r="R1258" i="11"/>
  <c r="X1257" i="11"/>
  <c r="Y1257" i="11" s="1"/>
  <c r="I1257" i="11" s="1"/>
  <c r="Z1257" i="11" s="1"/>
  <c r="R1257" i="11"/>
  <c r="X1256" i="11"/>
  <c r="Y1256" i="11" s="1"/>
  <c r="I1256" i="11" s="1"/>
  <c r="Z1256" i="11" s="1"/>
  <c r="R1256" i="11"/>
  <c r="Y1255" i="11"/>
  <c r="I1255" i="11" s="1"/>
  <c r="Z1255" i="11" s="1"/>
  <c r="X1255" i="11"/>
  <c r="R1255" i="11"/>
  <c r="Y1254" i="11"/>
  <c r="X1254" i="11"/>
  <c r="R1254" i="11"/>
  <c r="I1254" i="11"/>
  <c r="Z1254" i="11" s="1"/>
  <c r="X1253" i="11"/>
  <c r="Y1253" i="11" s="1"/>
  <c r="I1253" i="11" s="1"/>
  <c r="Z1253" i="11" s="1"/>
  <c r="R1253" i="11"/>
  <c r="Y1252" i="11"/>
  <c r="I1252" i="11" s="1"/>
  <c r="Z1252" i="11" s="1"/>
  <c r="X1252" i="11"/>
  <c r="R1252" i="11"/>
  <c r="Y1251" i="11"/>
  <c r="I1251" i="11" s="1"/>
  <c r="Z1251" i="11" s="1"/>
  <c r="X1251" i="11"/>
  <c r="R1251" i="11"/>
  <c r="Z1250" i="11"/>
  <c r="Y1250" i="11"/>
  <c r="X1250" i="11"/>
  <c r="R1250" i="11"/>
  <c r="I1250" i="11"/>
  <c r="X1249" i="11"/>
  <c r="Y1249" i="11" s="1"/>
  <c r="R1249" i="11"/>
  <c r="I1249" i="11"/>
  <c r="Z1249" i="11" s="1"/>
  <c r="Y1248" i="11"/>
  <c r="I1248" i="11" s="1"/>
  <c r="Z1248" i="11" s="1"/>
  <c r="X1248" i="11"/>
  <c r="R1248" i="11"/>
  <c r="X1247" i="11"/>
  <c r="Y1247" i="11" s="1"/>
  <c r="I1247" i="11" s="1"/>
  <c r="Z1247" i="11" s="1"/>
  <c r="R1247" i="11"/>
  <c r="Z1246" i="11"/>
  <c r="Y1246" i="11"/>
  <c r="I1246" i="11" s="1"/>
  <c r="X1246" i="11"/>
  <c r="R1246" i="11"/>
  <c r="X1245" i="11"/>
  <c r="Y1245" i="11" s="1"/>
  <c r="I1245" i="11" s="1"/>
  <c r="Z1245" i="11" s="1"/>
  <c r="R1245" i="11"/>
  <c r="X1244" i="11"/>
  <c r="Y1244" i="11" s="1"/>
  <c r="I1244" i="11" s="1"/>
  <c r="Z1244" i="11" s="1"/>
  <c r="R1244" i="11"/>
  <c r="Z1243" i="11"/>
  <c r="Y1243" i="11"/>
  <c r="I1243" i="11" s="1"/>
  <c r="X1243" i="11"/>
  <c r="R1243" i="11"/>
  <c r="Y1242" i="11"/>
  <c r="X1242" i="11"/>
  <c r="R1242" i="11"/>
  <c r="I1242" i="11"/>
  <c r="Z1242" i="11" s="1"/>
  <c r="Z1241" i="11"/>
  <c r="X1241" i="11"/>
  <c r="Y1241" i="11" s="1"/>
  <c r="I1241" i="11" s="1"/>
  <c r="R1241" i="11"/>
  <c r="Y1240" i="11"/>
  <c r="I1240" i="11" s="1"/>
  <c r="Z1240" i="11" s="1"/>
  <c r="X1240" i="11"/>
  <c r="R1240" i="11"/>
  <c r="Y1239" i="11"/>
  <c r="I1239" i="11" s="1"/>
  <c r="Z1239" i="11" s="1"/>
  <c r="X1239" i="11"/>
  <c r="R1239" i="11"/>
  <c r="Z1238" i="11"/>
  <c r="Y1238" i="11"/>
  <c r="X1238" i="11"/>
  <c r="R1238" i="11"/>
  <c r="I1238" i="11"/>
  <c r="X1237" i="11"/>
  <c r="Y1237" i="11" s="1"/>
  <c r="I1237" i="11" s="1"/>
  <c r="Z1237" i="11" s="1"/>
  <c r="R1237" i="11"/>
  <c r="Y1236" i="11"/>
  <c r="I1236" i="11" s="1"/>
  <c r="Z1236" i="11" s="1"/>
  <c r="X1236" i="11"/>
  <c r="R1236" i="11"/>
  <c r="X1235" i="11"/>
  <c r="Y1235" i="11" s="1"/>
  <c r="I1235" i="11" s="1"/>
  <c r="Z1235" i="11" s="1"/>
  <c r="R1235" i="11"/>
  <c r="Z1234" i="11"/>
  <c r="Y1234" i="11"/>
  <c r="I1234" i="11" s="1"/>
  <c r="X1234" i="11"/>
  <c r="R1234" i="11"/>
  <c r="X1233" i="11"/>
  <c r="Y1233" i="11" s="1"/>
  <c r="I1233" i="11" s="1"/>
  <c r="Z1233" i="11" s="1"/>
  <c r="R1233" i="11"/>
  <c r="X1232" i="11"/>
  <c r="Y1232" i="11" s="1"/>
  <c r="I1232" i="11" s="1"/>
  <c r="Z1232" i="11" s="1"/>
  <c r="R1232" i="11"/>
  <c r="Y1231" i="11"/>
  <c r="I1231" i="11" s="1"/>
  <c r="Z1231" i="11" s="1"/>
  <c r="X1231" i="11"/>
  <c r="R1231" i="11"/>
  <c r="Y1230" i="11"/>
  <c r="X1230" i="11"/>
  <c r="R1230" i="11"/>
  <c r="I1230" i="11"/>
  <c r="Z1230" i="11" s="1"/>
  <c r="Z1229" i="11"/>
  <c r="X1229" i="11"/>
  <c r="Y1229" i="11" s="1"/>
  <c r="I1229" i="11" s="1"/>
  <c r="R1229" i="11"/>
  <c r="Y1228" i="11"/>
  <c r="I1228" i="11" s="1"/>
  <c r="Z1228" i="11" s="1"/>
  <c r="X1228" i="11"/>
  <c r="R1228" i="11"/>
  <c r="X1227" i="11"/>
  <c r="Y1227" i="11" s="1"/>
  <c r="I1227" i="11" s="1"/>
  <c r="Z1227" i="11" s="1"/>
  <c r="R1227" i="11"/>
  <c r="Z1226" i="11"/>
  <c r="Y1226" i="11"/>
  <c r="X1226" i="11"/>
  <c r="R1226" i="11"/>
  <c r="I1226" i="11"/>
  <c r="X1225" i="11"/>
  <c r="Y1225" i="11" s="1"/>
  <c r="R1225" i="11"/>
  <c r="I1225" i="11"/>
  <c r="Z1225" i="11" s="1"/>
  <c r="Y1224" i="11"/>
  <c r="I1224" i="11" s="1"/>
  <c r="Z1224" i="11" s="1"/>
  <c r="X1224" i="11"/>
  <c r="R1224" i="11"/>
  <c r="X1223" i="11"/>
  <c r="Y1223" i="11" s="1"/>
  <c r="I1223" i="11" s="1"/>
  <c r="Z1223" i="11" s="1"/>
  <c r="R1223" i="11"/>
  <c r="Z1222" i="11"/>
  <c r="Y1222" i="11"/>
  <c r="I1222" i="11" s="1"/>
  <c r="X1222" i="11"/>
  <c r="R1222" i="11"/>
  <c r="X1221" i="11"/>
  <c r="Y1221" i="11" s="1"/>
  <c r="I1221" i="11" s="1"/>
  <c r="Z1221" i="11" s="1"/>
  <c r="R1221" i="11"/>
  <c r="X1220" i="11"/>
  <c r="Y1220" i="11" s="1"/>
  <c r="I1220" i="11" s="1"/>
  <c r="Z1220" i="11" s="1"/>
  <c r="R1220" i="11"/>
  <c r="Z1219" i="11"/>
  <c r="Y1219" i="11"/>
  <c r="I1219" i="11" s="1"/>
  <c r="X1219" i="11"/>
  <c r="R1219" i="11"/>
  <c r="Y1218" i="11"/>
  <c r="X1218" i="11"/>
  <c r="R1218" i="11"/>
  <c r="I1218" i="11"/>
  <c r="Z1218" i="11" s="1"/>
  <c r="Z1217" i="11"/>
  <c r="X1217" i="11"/>
  <c r="Y1217" i="11" s="1"/>
  <c r="I1217" i="11" s="1"/>
  <c r="R1217" i="11"/>
  <c r="X1216" i="11"/>
  <c r="Y1216" i="11" s="1"/>
  <c r="I1216" i="11" s="1"/>
  <c r="Z1216" i="11" s="1"/>
  <c r="R1216" i="11"/>
  <c r="Y1215" i="11"/>
  <c r="X1215" i="11"/>
  <c r="R1215" i="11"/>
  <c r="I1215" i="11"/>
  <c r="Z1215" i="11" s="1"/>
  <c r="Z1214" i="11"/>
  <c r="Y1214" i="11"/>
  <c r="X1214" i="11"/>
  <c r="R1214" i="11"/>
  <c r="I1214" i="11"/>
  <c r="X1213" i="11"/>
  <c r="Y1213" i="11" s="1"/>
  <c r="I1213" i="11" s="1"/>
  <c r="Z1213" i="11" s="1"/>
  <c r="R1213" i="11"/>
  <c r="Y1212" i="11"/>
  <c r="I1212" i="11" s="1"/>
  <c r="Z1212" i="11" s="1"/>
  <c r="X1212" i="11"/>
  <c r="R1212" i="11"/>
  <c r="X1211" i="11"/>
  <c r="Y1211" i="11" s="1"/>
  <c r="I1211" i="11" s="1"/>
  <c r="Z1211" i="11" s="1"/>
  <c r="R1211" i="11"/>
  <c r="Z1210" i="11"/>
  <c r="Y1210" i="11"/>
  <c r="I1210" i="11" s="1"/>
  <c r="X1210" i="11"/>
  <c r="R1210" i="11"/>
  <c r="X1209" i="11"/>
  <c r="Y1209" i="11" s="1"/>
  <c r="I1209" i="11" s="1"/>
  <c r="Z1209" i="11" s="1"/>
  <c r="R1209" i="11"/>
  <c r="X1208" i="11"/>
  <c r="Y1208" i="11" s="1"/>
  <c r="I1208" i="11" s="1"/>
  <c r="Z1208" i="11" s="1"/>
  <c r="R1208" i="11"/>
  <c r="Z1207" i="11"/>
  <c r="Y1207" i="11"/>
  <c r="I1207" i="11" s="1"/>
  <c r="X1207" i="11"/>
  <c r="R1207" i="11"/>
  <c r="Y1206" i="11"/>
  <c r="X1206" i="11"/>
  <c r="R1206" i="11"/>
  <c r="I1206" i="11"/>
  <c r="Z1206" i="11" s="1"/>
  <c r="Z1205" i="11"/>
  <c r="X1205" i="11"/>
  <c r="Y1205" i="11" s="1"/>
  <c r="I1205" i="11" s="1"/>
  <c r="R1205" i="11"/>
  <c r="X1204" i="11"/>
  <c r="Y1204" i="11" s="1"/>
  <c r="I1204" i="11" s="1"/>
  <c r="Z1204" i="11" s="1"/>
  <c r="R1204" i="11"/>
  <c r="X1203" i="11"/>
  <c r="Y1203" i="11" s="1"/>
  <c r="I1203" i="11" s="1"/>
  <c r="Z1203" i="11" s="1"/>
  <c r="R1203" i="11"/>
  <c r="Z1202" i="11"/>
  <c r="Y1202" i="11"/>
  <c r="X1202" i="11"/>
  <c r="R1202" i="11"/>
  <c r="I1202" i="11"/>
  <c r="X1201" i="11"/>
  <c r="Y1201" i="11" s="1"/>
  <c r="I1201" i="11" s="1"/>
  <c r="Z1201" i="11" s="1"/>
  <c r="R1201" i="11"/>
  <c r="Y1200" i="11"/>
  <c r="I1200" i="11" s="1"/>
  <c r="Z1200" i="11" s="1"/>
  <c r="X1200" i="11"/>
  <c r="R1200" i="11"/>
  <c r="X1199" i="11"/>
  <c r="Y1199" i="11" s="1"/>
  <c r="I1199" i="11" s="1"/>
  <c r="Z1199" i="11" s="1"/>
  <c r="R1199" i="11"/>
  <c r="Z1198" i="11"/>
  <c r="Y1198" i="11"/>
  <c r="I1198" i="11" s="1"/>
  <c r="X1198" i="11"/>
  <c r="R1198" i="11"/>
  <c r="X1197" i="11"/>
  <c r="Y1197" i="11" s="1"/>
  <c r="I1197" i="11" s="1"/>
  <c r="Z1197" i="11" s="1"/>
  <c r="R1197" i="11"/>
  <c r="X1196" i="11"/>
  <c r="Y1196" i="11" s="1"/>
  <c r="I1196" i="11" s="1"/>
  <c r="Z1196" i="11" s="1"/>
  <c r="R1196" i="11"/>
  <c r="Z1195" i="11"/>
  <c r="Y1195" i="11"/>
  <c r="I1195" i="11" s="1"/>
  <c r="X1195" i="11"/>
  <c r="R1195" i="11"/>
  <c r="Y1194" i="11"/>
  <c r="X1194" i="11"/>
  <c r="R1194" i="11"/>
  <c r="I1194" i="11"/>
  <c r="Z1194" i="11" s="1"/>
  <c r="Z1193" i="11"/>
  <c r="X1193" i="11"/>
  <c r="Y1193" i="11" s="1"/>
  <c r="I1193" i="11" s="1"/>
  <c r="R1193" i="11"/>
  <c r="X1192" i="11"/>
  <c r="Y1192" i="11" s="1"/>
  <c r="I1192" i="11" s="1"/>
  <c r="Z1192" i="11" s="1"/>
  <c r="R1192" i="11"/>
  <c r="Y1191" i="11"/>
  <c r="I1191" i="11" s="1"/>
  <c r="Z1191" i="11" s="1"/>
  <c r="X1191" i="11"/>
  <c r="R1191" i="11"/>
  <c r="Z1190" i="11"/>
  <c r="Y1190" i="11"/>
  <c r="X1190" i="11"/>
  <c r="R1190" i="11"/>
  <c r="I1190" i="11"/>
  <c r="X1189" i="11"/>
  <c r="Y1189" i="11" s="1"/>
  <c r="R1189" i="11"/>
  <c r="I1189" i="11"/>
  <c r="Z1189" i="11" s="1"/>
  <c r="Y1188" i="11"/>
  <c r="I1188" i="11" s="1"/>
  <c r="Z1188" i="11" s="1"/>
  <c r="X1188" i="11"/>
  <c r="R1188" i="11"/>
  <c r="X1187" i="11"/>
  <c r="Y1187" i="11" s="1"/>
  <c r="I1187" i="11" s="1"/>
  <c r="Z1187" i="11" s="1"/>
  <c r="R1187" i="11"/>
  <c r="Z1186" i="11"/>
  <c r="Y1186" i="11"/>
  <c r="I1186" i="11" s="1"/>
  <c r="X1186" i="11"/>
  <c r="R1186" i="11"/>
  <c r="X1185" i="11"/>
  <c r="Y1185" i="11" s="1"/>
  <c r="I1185" i="11" s="1"/>
  <c r="Z1185" i="11" s="1"/>
  <c r="R1185" i="11"/>
  <c r="X1184" i="11"/>
  <c r="Y1184" i="11" s="1"/>
  <c r="I1184" i="11" s="1"/>
  <c r="Z1184" i="11" s="1"/>
  <c r="R1184" i="11"/>
  <c r="Z1183" i="11"/>
  <c r="Y1183" i="11"/>
  <c r="I1183" i="11" s="1"/>
  <c r="X1183" i="11"/>
  <c r="R1183" i="11"/>
  <c r="Y1182" i="11"/>
  <c r="X1182" i="11"/>
  <c r="R1182" i="11"/>
  <c r="I1182" i="11"/>
  <c r="Z1182" i="11" s="1"/>
  <c r="Z1181" i="11"/>
  <c r="X1181" i="11"/>
  <c r="Y1181" i="11" s="1"/>
  <c r="I1181" i="11" s="1"/>
  <c r="R1181" i="11"/>
  <c r="X1180" i="11"/>
  <c r="Y1180" i="11" s="1"/>
  <c r="I1180" i="11" s="1"/>
  <c r="Z1180" i="11" s="1"/>
  <c r="R1180" i="11"/>
  <c r="X1179" i="11"/>
  <c r="Y1179" i="11" s="1"/>
  <c r="I1179" i="11" s="1"/>
  <c r="Z1179" i="11" s="1"/>
  <c r="R1179" i="11"/>
  <c r="Z1178" i="11"/>
  <c r="Y1178" i="11"/>
  <c r="X1178" i="11"/>
  <c r="R1178" i="11"/>
  <c r="I1178" i="11"/>
  <c r="X1177" i="11"/>
  <c r="Y1177" i="11" s="1"/>
  <c r="I1177" i="11" s="1"/>
  <c r="Z1177" i="11" s="1"/>
  <c r="R1177" i="11"/>
  <c r="Y1176" i="11"/>
  <c r="I1176" i="11" s="1"/>
  <c r="Z1176" i="11" s="1"/>
  <c r="X1176" i="11"/>
  <c r="R1176" i="11"/>
  <c r="X1175" i="11"/>
  <c r="Y1175" i="11" s="1"/>
  <c r="I1175" i="11" s="1"/>
  <c r="Z1175" i="11" s="1"/>
  <c r="R1175" i="11"/>
  <c r="Z1174" i="11"/>
  <c r="Y1174" i="11"/>
  <c r="I1174" i="11" s="1"/>
  <c r="X1174" i="11"/>
  <c r="R1174" i="11"/>
  <c r="X1173" i="11"/>
  <c r="Y1173" i="11" s="1"/>
  <c r="I1173" i="11" s="1"/>
  <c r="Z1173" i="11" s="1"/>
  <c r="R1173" i="11"/>
  <c r="X1172" i="11"/>
  <c r="Y1172" i="11" s="1"/>
  <c r="I1172" i="11" s="1"/>
  <c r="Z1172" i="11" s="1"/>
  <c r="R1172" i="11"/>
  <c r="Z1171" i="11"/>
  <c r="Y1171" i="11"/>
  <c r="I1171" i="11" s="1"/>
  <c r="X1171" i="11"/>
  <c r="R1171" i="11"/>
  <c r="Y1170" i="11"/>
  <c r="X1170" i="11"/>
  <c r="R1170" i="11"/>
  <c r="I1170" i="11"/>
  <c r="Z1170" i="11" s="1"/>
  <c r="Z1169" i="11"/>
  <c r="X1169" i="11"/>
  <c r="Y1169" i="11" s="1"/>
  <c r="I1169" i="11" s="1"/>
  <c r="R1169" i="11"/>
  <c r="X1168" i="11"/>
  <c r="Y1168" i="11" s="1"/>
  <c r="I1168" i="11" s="1"/>
  <c r="Z1168" i="11" s="1"/>
  <c r="R1168" i="11"/>
  <c r="X1167" i="11"/>
  <c r="Y1167" i="11" s="1"/>
  <c r="I1167" i="11" s="1"/>
  <c r="Z1167" i="11" s="1"/>
  <c r="R1167" i="11"/>
  <c r="Z1166" i="11"/>
  <c r="Y1166" i="11"/>
  <c r="X1166" i="11"/>
  <c r="R1166" i="11"/>
  <c r="I1166" i="11"/>
  <c r="X1165" i="11"/>
  <c r="Y1165" i="11" s="1"/>
  <c r="I1165" i="11" s="1"/>
  <c r="Z1165" i="11" s="1"/>
  <c r="R1165" i="11"/>
  <c r="Y1164" i="11"/>
  <c r="I1164" i="11" s="1"/>
  <c r="Z1164" i="11" s="1"/>
  <c r="X1164" i="11"/>
  <c r="R1164" i="11"/>
  <c r="X1163" i="11"/>
  <c r="Y1163" i="11" s="1"/>
  <c r="I1163" i="11" s="1"/>
  <c r="Z1163" i="11" s="1"/>
  <c r="R1163" i="11"/>
  <c r="Y1162" i="11"/>
  <c r="I1162" i="11" s="1"/>
  <c r="Z1162" i="11" s="1"/>
  <c r="X1162" i="11"/>
  <c r="R1162" i="11"/>
  <c r="X1161" i="11"/>
  <c r="Y1161" i="11" s="1"/>
  <c r="I1161" i="11" s="1"/>
  <c r="Z1161" i="11" s="1"/>
  <c r="R1161" i="11"/>
  <c r="X1160" i="11"/>
  <c r="Y1160" i="11" s="1"/>
  <c r="I1160" i="11" s="1"/>
  <c r="Z1160" i="11" s="1"/>
  <c r="R1160" i="11"/>
  <c r="Z1159" i="11"/>
  <c r="Y1159" i="11"/>
  <c r="I1159" i="11" s="1"/>
  <c r="X1159" i="11"/>
  <c r="R1159" i="11"/>
  <c r="Y1158" i="11"/>
  <c r="X1158" i="11"/>
  <c r="R1158" i="11"/>
  <c r="I1158" i="11"/>
  <c r="Z1158" i="11" s="1"/>
  <c r="Z1157" i="11"/>
  <c r="X1157" i="11"/>
  <c r="Y1157" i="11" s="1"/>
  <c r="I1157" i="11" s="1"/>
  <c r="R1157" i="11"/>
  <c r="X1156" i="11"/>
  <c r="Y1156" i="11" s="1"/>
  <c r="I1156" i="11" s="1"/>
  <c r="Z1156" i="11" s="1"/>
  <c r="R1156" i="11"/>
  <c r="X1155" i="11"/>
  <c r="Y1155" i="11" s="1"/>
  <c r="I1155" i="11" s="1"/>
  <c r="Z1155" i="11" s="1"/>
  <c r="R1155" i="11"/>
  <c r="Z1154" i="11"/>
  <c r="Y1154" i="11"/>
  <c r="X1154" i="11"/>
  <c r="R1154" i="11"/>
  <c r="I1154" i="11"/>
  <c r="X1153" i="11"/>
  <c r="Y1153" i="11" s="1"/>
  <c r="R1153" i="11"/>
  <c r="I1153" i="11"/>
  <c r="Z1153" i="11" s="1"/>
  <c r="Y1152" i="11"/>
  <c r="I1152" i="11" s="1"/>
  <c r="Z1152" i="11" s="1"/>
  <c r="X1152" i="11"/>
  <c r="R1152" i="11"/>
  <c r="X1151" i="11"/>
  <c r="Y1151" i="11" s="1"/>
  <c r="I1151" i="11" s="1"/>
  <c r="Z1151" i="11" s="1"/>
  <c r="R1151" i="11"/>
  <c r="Z1150" i="11"/>
  <c r="Y1150" i="11"/>
  <c r="I1150" i="11" s="1"/>
  <c r="X1150" i="11"/>
  <c r="R1150" i="11"/>
  <c r="X1149" i="11"/>
  <c r="Y1149" i="11" s="1"/>
  <c r="I1149" i="11" s="1"/>
  <c r="Z1149" i="11" s="1"/>
  <c r="R1149" i="11"/>
  <c r="X1148" i="11"/>
  <c r="Y1148" i="11" s="1"/>
  <c r="I1148" i="11" s="1"/>
  <c r="Z1148" i="11" s="1"/>
  <c r="R1148" i="11"/>
  <c r="Z1147" i="11"/>
  <c r="Y1147" i="11"/>
  <c r="I1147" i="11" s="1"/>
  <c r="X1147" i="11"/>
  <c r="R1147" i="11"/>
  <c r="Y1146" i="11"/>
  <c r="X1146" i="11"/>
  <c r="R1146" i="11"/>
  <c r="I1146" i="11"/>
  <c r="Z1146" i="11" s="1"/>
  <c r="Z1145" i="11"/>
  <c r="X1145" i="11"/>
  <c r="Y1145" i="11" s="1"/>
  <c r="I1145" i="11" s="1"/>
  <c r="R1145" i="11"/>
  <c r="X1144" i="11"/>
  <c r="Y1144" i="11" s="1"/>
  <c r="I1144" i="11" s="1"/>
  <c r="Z1144" i="11" s="1"/>
  <c r="R1144" i="11"/>
  <c r="Y1143" i="11"/>
  <c r="X1143" i="11"/>
  <c r="R1143" i="11"/>
  <c r="I1143" i="11"/>
  <c r="Z1143" i="11" s="1"/>
  <c r="Z1142" i="11"/>
  <c r="Y1142" i="11"/>
  <c r="X1142" i="11"/>
  <c r="R1142" i="11"/>
  <c r="I1142" i="11"/>
  <c r="X1141" i="11"/>
  <c r="Y1141" i="11" s="1"/>
  <c r="I1141" i="11" s="1"/>
  <c r="Z1141" i="11" s="1"/>
  <c r="R1141" i="11"/>
  <c r="Y1140" i="11"/>
  <c r="I1140" i="11" s="1"/>
  <c r="Z1140" i="11" s="1"/>
  <c r="X1140" i="11"/>
  <c r="R1140" i="11"/>
  <c r="Y1139" i="11"/>
  <c r="X1139" i="11"/>
  <c r="R1139" i="11"/>
  <c r="I1139" i="11"/>
  <c r="Z1139" i="11" s="1"/>
  <c r="Z1138" i="11"/>
  <c r="Y1138" i="11"/>
  <c r="I1138" i="11" s="1"/>
  <c r="X1138" i="11"/>
  <c r="R1138" i="11"/>
  <c r="X1137" i="11"/>
  <c r="Y1137" i="11" s="1"/>
  <c r="I1137" i="11" s="1"/>
  <c r="Z1137" i="11" s="1"/>
  <c r="R1137" i="11"/>
  <c r="X1136" i="11"/>
  <c r="Y1136" i="11" s="1"/>
  <c r="I1136" i="11" s="1"/>
  <c r="Z1136" i="11" s="1"/>
  <c r="R1136" i="11"/>
  <c r="Z1135" i="11"/>
  <c r="Y1135" i="11"/>
  <c r="I1135" i="11" s="1"/>
  <c r="X1135" i="11"/>
  <c r="R1135" i="11"/>
  <c r="Y1134" i="11"/>
  <c r="X1134" i="11"/>
  <c r="R1134" i="11"/>
  <c r="I1134" i="11"/>
  <c r="Z1134" i="11" s="1"/>
  <c r="Z1133" i="11"/>
  <c r="X1133" i="11"/>
  <c r="Y1133" i="11" s="1"/>
  <c r="I1133" i="11" s="1"/>
  <c r="R1133" i="11"/>
  <c r="X1132" i="11"/>
  <c r="Y1132" i="11" s="1"/>
  <c r="I1132" i="11" s="1"/>
  <c r="Z1132" i="11" s="1"/>
  <c r="R1132" i="11"/>
  <c r="Y1131" i="11"/>
  <c r="I1131" i="11" s="1"/>
  <c r="Z1131" i="11" s="1"/>
  <c r="X1131" i="11"/>
  <c r="R1131" i="11"/>
  <c r="Z1130" i="11"/>
  <c r="Y1130" i="11"/>
  <c r="X1130" i="11"/>
  <c r="R1130" i="11"/>
  <c r="I1130" i="11"/>
  <c r="X1129" i="11"/>
  <c r="Y1129" i="11" s="1"/>
  <c r="R1129" i="11"/>
  <c r="I1129" i="11"/>
  <c r="Z1129" i="11" s="1"/>
  <c r="Y1128" i="11"/>
  <c r="I1128" i="11" s="1"/>
  <c r="Z1128" i="11" s="1"/>
  <c r="X1128" i="11"/>
  <c r="R1128" i="11"/>
  <c r="Y1127" i="11"/>
  <c r="X1127" i="11"/>
  <c r="R1127" i="11"/>
  <c r="I1127" i="11"/>
  <c r="Z1127" i="11" s="1"/>
  <c r="Z1126" i="11"/>
  <c r="Y1126" i="11"/>
  <c r="I1126" i="11" s="1"/>
  <c r="X1126" i="11"/>
  <c r="R1126" i="11"/>
  <c r="X1125" i="11"/>
  <c r="Y1125" i="11" s="1"/>
  <c r="I1125" i="11" s="1"/>
  <c r="Z1125" i="11" s="1"/>
  <c r="R1125" i="11"/>
  <c r="X1124" i="11"/>
  <c r="Y1124" i="11" s="1"/>
  <c r="I1124" i="11" s="1"/>
  <c r="Z1124" i="11" s="1"/>
  <c r="R1124" i="11"/>
  <c r="Z1123" i="11"/>
  <c r="Y1123" i="11"/>
  <c r="I1123" i="11" s="1"/>
  <c r="X1123" i="11"/>
  <c r="R1123" i="11"/>
  <c r="Y1122" i="11"/>
  <c r="X1122" i="11"/>
  <c r="R1122" i="11"/>
  <c r="I1122" i="11"/>
  <c r="Z1122" i="11" s="1"/>
  <c r="Z1121" i="11"/>
  <c r="X1121" i="11"/>
  <c r="Y1121" i="11" s="1"/>
  <c r="I1121" i="11" s="1"/>
  <c r="R1121" i="11"/>
  <c r="X1120" i="11"/>
  <c r="Y1120" i="11" s="1"/>
  <c r="I1120" i="11" s="1"/>
  <c r="Z1120" i="11" s="1"/>
  <c r="R1120" i="11"/>
  <c r="X1119" i="11"/>
  <c r="Y1119" i="11" s="1"/>
  <c r="I1119" i="11" s="1"/>
  <c r="Z1119" i="11" s="1"/>
  <c r="R1119" i="11"/>
  <c r="Z1118" i="11"/>
  <c r="Y1118" i="11"/>
  <c r="X1118" i="11"/>
  <c r="R1118" i="11"/>
  <c r="I1118" i="11"/>
  <c r="X1117" i="11"/>
  <c r="Y1117" i="11" s="1"/>
  <c r="I1117" i="11" s="1"/>
  <c r="Z1117" i="11" s="1"/>
  <c r="R1117" i="11"/>
  <c r="Y1116" i="11"/>
  <c r="I1116" i="11" s="1"/>
  <c r="Z1116" i="11" s="1"/>
  <c r="X1116" i="11"/>
  <c r="R1116" i="11"/>
  <c r="Y1115" i="11"/>
  <c r="X1115" i="11"/>
  <c r="R1115" i="11"/>
  <c r="I1115" i="11"/>
  <c r="Z1115" i="11" s="1"/>
  <c r="Z1114" i="11"/>
  <c r="Y1114" i="11"/>
  <c r="I1114" i="11" s="1"/>
  <c r="X1114" i="11"/>
  <c r="R1114" i="11"/>
  <c r="X1113" i="11"/>
  <c r="Y1113" i="11" s="1"/>
  <c r="I1113" i="11" s="1"/>
  <c r="Z1113" i="11" s="1"/>
  <c r="R1113" i="11"/>
  <c r="X1112" i="11"/>
  <c r="Y1112" i="11" s="1"/>
  <c r="I1112" i="11" s="1"/>
  <c r="Z1112" i="11" s="1"/>
  <c r="R1112" i="11"/>
  <c r="Z1111" i="11"/>
  <c r="Y1111" i="11"/>
  <c r="I1111" i="11" s="1"/>
  <c r="X1111" i="11"/>
  <c r="R1111" i="11"/>
  <c r="Y1110" i="11"/>
  <c r="X1110" i="11"/>
  <c r="R1110" i="11"/>
  <c r="I1110" i="11"/>
  <c r="Z1110" i="11" s="1"/>
  <c r="X1109" i="11"/>
  <c r="Y1109" i="11" s="1"/>
  <c r="I1109" i="11" s="1"/>
  <c r="Z1109" i="11" s="1"/>
  <c r="R1109" i="11"/>
  <c r="X1108" i="11"/>
  <c r="Y1108" i="11" s="1"/>
  <c r="I1108" i="11" s="1"/>
  <c r="Z1108" i="11" s="1"/>
  <c r="R1108" i="11"/>
  <c r="Y1107" i="11"/>
  <c r="X1107" i="11"/>
  <c r="R1107" i="11"/>
  <c r="I1107" i="11"/>
  <c r="Z1107" i="11" s="1"/>
  <c r="Z1106" i="11"/>
  <c r="Y1106" i="11"/>
  <c r="X1106" i="11"/>
  <c r="R1106" i="11"/>
  <c r="I1106" i="11"/>
  <c r="X1105" i="11"/>
  <c r="Y1105" i="11" s="1"/>
  <c r="I1105" i="11" s="1"/>
  <c r="Z1105" i="11" s="1"/>
  <c r="R1105" i="11"/>
  <c r="Y1104" i="11"/>
  <c r="I1104" i="11" s="1"/>
  <c r="Z1104" i="11" s="1"/>
  <c r="X1104" i="11"/>
  <c r="R1104" i="11"/>
  <c r="Y1103" i="11"/>
  <c r="X1103" i="11"/>
  <c r="R1103" i="11"/>
  <c r="I1103" i="11"/>
  <c r="Z1103" i="11" s="1"/>
  <c r="Y1102" i="11"/>
  <c r="X1102" i="11"/>
  <c r="R1102" i="11"/>
  <c r="I1102" i="11"/>
  <c r="Z1102" i="11" s="1"/>
  <c r="X1101" i="11"/>
  <c r="Y1101" i="11" s="1"/>
  <c r="I1101" i="11" s="1"/>
  <c r="Z1101" i="11" s="1"/>
  <c r="R1101" i="11"/>
  <c r="X1100" i="11"/>
  <c r="Y1100" i="11" s="1"/>
  <c r="I1100" i="11" s="1"/>
  <c r="Z1100" i="11" s="1"/>
  <c r="R1100" i="11"/>
  <c r="Z1099" i="11"/>
  <c r="Y1099" i="11"/>
  <c r="I1099" i="11" s="1"/>
  <c r="X1099" i="11"/>
  <c r="R1099" i="11"/>
  <c r="Y1098" i="11"/>
  <c r="X1098" i="11"/>
  <c r="R1098" i="11"/>
  <c r="I1098" i="11"/>
  <c r="Z1098" i="11" s="1"/>
  <c r="Z1097" i="11"/>
  <c r="X1097" i="11"/>
  <c r="Y1097" i="11" s="1"/>
  <c r="I1097" i="11" s="1"/>
  <c r="R1097" i="11"/>
  <c r="X1096" i="11"/>
  <c r="Y1096" i="11" s="1"/>
  <c r="I1096" i="11" s="1"/>
  <c r="Z1096" i="11" s="1"/>
  <c r="R1096" i="11"/>
  <c r="X1095" i="11"/>
  <c r="Y1095" i="11" s="1"/>
  <c r="I1095" i="11" s="1"/>
  <c r="Z1095" i="11" s="1"/>
  <c r="R1095" i="11"/>
  <c r="Z1094" i="11"/>
  <c r="Y1094" i="11"/>
  <c r="X1094" i="11"/>
  <c r="R1094" i="11"/>
  <c r="I1094" i="11"/>
  <c r="X1093" i="11"/>
  <c r="Y1093" i="11" s="1"/>
  <c r="R1093" i="11"/>
  <c r="I1093" i="11"/>
  <c r="Z1093" i="11" s="1"/>
  <c r="X1092" i="11"/>
  <c r="Y1092" i="11" s="1"/>
  <c r="I1092" i="11" s="1"/>
  <c r="Z1092" i="11" s="1"/>
  <c r="R1092" i="11"/>
  <c r="Y1091" i="11"/>
  <c r="X1091" i="11"/>
  <c r="R1091" i="11"/>
  <c r="I1091" i="11"/>
  <c r="Z1091" i="11" s="1"/>
  <c r="Y1090" i="11"/>
  <c r="X1090" i="11"/>
  <c r="R1090" i="11"/>
  <c r="I1090" i="11"/>
  <c r="Z1090" i="11" s="1"/>
  <c r="X1089" i="11"/>
  <c r="Y1089" i="11" s="1"/>
  <c r="I1089" i="11" s="1"/>
  <c r="Z1089" i="11" s="1"/>
  <c r="R1089" i="11"/>
  <c r="X1088" i="11"/>
  <c r="Y1088" i="11" s="1"/>
  <c r="I1088" i="11" s="1"/>
  <c r="Z1088" i="11" s="1"/>
  <c r="R1088" i="11"/>
  <c r="Z1087" i="11"/>
  <c r="Y1087" i="11"/>
  <c r="I1087" i="11" s="1"/>
  <c r="X1087" i="11"/>
  <c r="R1087" i="11"/>
  <c r="Y1086" i="11"/>
  <c r="X1086" i="11"/>
  <c r="R1086" i="11"/>
  <c r="I1086" i="11"/>
  <c r="Z1086" i="11" s="1"/>
  <c r="X1085" i="11"/>
  <c r="Y1085" i="11" s="1"/>
  <c r="I1085" i="11" s="1"/>
  <c r="Z1085" i="11" s="1"/>
  <c r="R1085" i="11"/>
  <c r="X1084" i="11"/>
  <c r="Y1084" i="11" s="1"/>
  <c r="I1084" i="11" s="1"/>
  <c r="Z1084" i="11" s="1"/>
  <c r="R1084" i="11"/>
  <c r="X1083" i="11"/>
  <c r="Y1083" i="11" s="1"/>
  <c r="I1083" i="11" s="1"/>
  <c r="Z1083" i="11" s="1"/>
  <c r="R1083" i="11"/>
  <c r="Z1082" i="11"/>
  <c r="Y1082" i="11"/>
  <c r="X1082" i="11"/>
  <c r="R1082" i="11"/>
  <c r="I1082" i="11"/>
  <c r="X1081" i="11"/>
  <c r="Y1081" i="11" s="1"/>
  <c r="R1081" i="11"/>
  <c r="I1081" i="11"/>
  <c r="Z1081" i="11" s="1"/>
  <c r="X1080" i="11"/>
  <c r="Y1080" i="11" s="1"/>
  <c r="I1080" i="11" s="1"/>
  <c r="Z1080" i="11" s="1"/>
  <c r="R1080" i="11"/>
  <c r="Y1079" i="11"/>
  <c r="X1079" i="11"/>
  <c r="R1079" i="11"/>
  <c r="I1079" i="11"/>
  <c r="Z1079" i="11" s="1"/>
  <c r="Y1078" i="11"/>
  <c r="X1078" i="11"/>
  <c r="R1078" i="11"/>
  <c r="I1078" i="11"/>
  <c r="Z1078" i="11" s="1"/>
  <c r="X1077" i="11"/>
  <c r="Y1077" i="11" s="1"/>
  <c r="I1077" i="11" s="1"/>
  <c r="Z1077" i="11" s="1"/>
  <c r="R1077" i="11"/>
  <c r="X1076" i="11"/>
  <c r="Y1076" i="11" s="1"/>
  <c r="I1076" i="11" s="1"/>
  <c r="Z1076" i="11" s="1"/>
  <c r="R1076" i="11"/>
  <c r="Y1075" i="11"/>
  <c r="I1075" i="11" s="1"/>
  <c r="Z1075" i="11" s="1"/>
  <c r="X1075" i="11"/>
  <c r="R1075" i="11"/>
  <c r="Y1074" i="11"/>
  <c r="X1074" i="11"/>
  <c r="R1074" i="11"/>
  <c r="I1074" i="11"/>
  <c r="Z1074" i="11" s="1"/>
  <c r="X1073" i="11"/>
  <c r="Y1073" i="11" s="1"/>
  <c r="I1073" i="11" s="1"/>
  <c r="Z1073" i="11" s="1"/>
  <c r="R1073" i="11"/>
  <c r="X1072" i="11"/>
  <c r="Y1072" i="11" s="1"/>
  <c r="I1072" i="11" s="1"/>
  <c r="Z1072" i="11" s="1"/>
  <c r="R1072" i="11"/>
  <c r="Y1071" i="11"/>
  <c r="I1071" i="11" s="1"/>
  <c r="Z1071" i="11" s="1"/>
  <c r="X1071" i="11"/>
  <c r="R1071" i="11"/>
  <c r="Z1070" i="11"/>
  <c r="Y1070" i="11"/>
  <c r="X1070" i="11"/>
  <c r="R1070" i="11"/>
  <c r="I1070" i="11"/>
  <c r="X1069" i="11"/>
  <c r="Y1069" i="11" s="1"/>
  <c r="I1069" i="11" s="1"/>
  <c r="Z1069" i="11" s="1"/>
  <c r="R1069" i="11"/>
  <c r="Y1068" i="11"/>
  <c r="I1068" i="11" s="1"/>
  <c r="Z1068" i="11" s="1"/>
  <c r="X1068" i="11"/>
  <c r="R1068" i="11"/>
  <c r="Y1067" i="11"/>
  <c r="X1067" i="11"/>
  <c r="R1067" i="11"/>
  <c r="I1067" i="11"/>
  <c r="Z1067" i="11" s="1"/>
  <c r="Y1066" i="11"/>
  <c r="I1066" i="11" s="1"/>
  <c r="Z1066" i="11" s="1"/>
  <c r="X1066" i="11"/>
  <c r="R1066" i="11"/>
  <c r="X1065" i="11"/>
  <c r="Y1065" i="11" s="1"/>
  <c r="I1065" i="11" s="1"/>
  <c r="Z1065" i="11" s="1"/>
  <c r="R1065" i="11"/>
  <c r="X1064" i="11"/>
  <c r="Y1064" i="11" s="1"/>
  <c r="I1064" i="11" s="1"/>
  <c r="Z1064" i="11" s="1"/>
  <c r="R1064" i="11"/>
  <c r="Y1063" i="11"/>
  <c r="I1063" i="11" s="1"/>
  <c r="Z1063" i="11" s="1"/>
  <c r="X1063" i="11"/>
  <c r="R1063" i="11"/>
  <c r="Y1062" i="11"/>
  <c r="X1062" i="11"/>
  <c r="R1062" i="11"/>
  <c r="I1062" i="11"/>
  <c r="Z1062" i="11" s="1"/>
  <c r="Z1061" i="11"/>
  <c r="X1061" i="11"/>
  <c r="Y1061" i="11" s="1"/>
  <c r="I1061" i="11" s="1"/>
  <c r="R1061" i="11"/>
  <c r="X1060" i="11"/>
  <c r="Y1060" i="11" s="1"/>
  <c r="I1060" i="11" s="1"/>
  <c r="Z1060" i="11" s="1"/>
  <c r="R1060" i="11"/>
  <c r="X1059" i="11"/>
  <c r="Y1059" i="11" s="1"/>
  <c r="I1059" i="11" s="1"/>
  <c r="Z1059" i="11" s="1"/>
  <c r="R1059" i="11"/>
  <c r="Z1058" i="11"/>
  <c r="Y1058" i="11"/>
  <c r="X1058" i="11"/>
  <c r="R1058" i="11"/>
  <c r="I1058" i="11"/>
  <c r="X1057" i="11"/>
  <c r="Y1057" i="11" s="1"/>
  <c r="I1057" i="11" s="1"/>
  <c r="Z1057" i="11" s="1"/>
  <c r="R1057" i="11"/>
  <c r="X1056" i="11"/>
  <c r="Y1056" i="11" s="1"/>
  <c r="I1056" i="11" s="1"/>
  <c r="Z1056" i="11" s="1"/>
  <c r="R1056" i="11"/>
  <c r="Y1055" i="11"/>
  <c r="X1055" i="11"/>
  <c r="R1055" i="11"/>
  <c r="I1055" i="11"/>
  <c r="Z1055" i="11" s="1"/>
  <c r="Z1054" i="11"/>
  <c r="Y1054" i="11"/>
  <c r="I1054" i="11" s="1"/>
  <c r="X1054" i="11"/>
  <c r="R1054" i="11"/>
  <c r="X1053" i="11"/>
  <c r="Y1053" i="11" s="1"/>
  <c r="I1053" i="11" s="1"/>
  <c r="Z1053" i="11" s="1"/>
  <c r="R1053" i="11"/>
  <c r="X1052" i="11"/>
  <c r="Y1052" i="11" s="1"/>
  <c r="I1052" i="11" s="1"/>
  <c r="Z1052" i="11" s="1"/>
  <c r="R1052" i="11"/>
  <c r="Z1051" i="11"/>
  <c r="Y1051" i="11"/>
  <c r="I1051" i="11" s="1"/>
  <c r="X1051" i="11"/>
  <c r="R1051" i="11"/>
  <c r="Y1050" i="11"/>
  <c r="X1050" i="11"/>
  <c r="R1050" i="11"/>
  <c r="I1050" i="11"/>
  <c r="Z1050" i="11" s="1"/>
  <c r="X1049" i="11"/>
  <c r="Y1049" i="11" s="1"/>
  <c r="I1049" i="11" s="1"/>
  <c r="Z1049" i="11" s="1"/>
  <c r="R1049" i="11"/>
  <c r="X1048" i="11"/>
  <c r="Y1048" i="11" s="1"/>
  <c r="I1048" i="11" s="1"/>
  <c r="Z1048" i="11" s="1"/>
  <c r="R1048" i="11"/>
  <c r="Y1047" i="11"/>
  <c r="X1047" i="11"/>
  <c r="R1047" i="11"/>
  <c r="I1047" i="11"/>
  <c r="Z1047" i="11" s="1"/>
  <c r="Z1046" i="11"/>
  <c r="Y1046" i="11"/>
  <c r="X1046" i="11"/>
  <c r="R1046" i="11"/>
  <c r="I1046" i="11"/>
  <c r="X1045" i="11"/>
  <c r="Y1045" i="11" s="1"/>
  <c r="I1045" i="11" s="1"/>
  <c r="Z1045" i="11" s="1"/>
  <c r="R1045" i="11"/>
  <c r="X1044" i="11"/>
  <c r="Y1044" i="11" s="1"/>
  <c r="I1044" i="11" s="1"/>
  <c r="Z1044" i="11" s="1"/>
  <c r="R1044" i="11"/>
  <c r="Y1043" i="11"/>
  <c r="X1043" i="11"/>
  <c r="R1043" i="11"/>
  <c r="I1043" i="11"/>
  <c r="Z1043" i="11" s="1"/>
  <c r="Y1042" i="11"/>
  <c r="I1042" i="11" s="1"/>
  <c r="Z1042" i="11" s="1"/>
  <c r="X1042" i="11"/>
  <c r="R1042" i="11"/>
  <c r="X1041" i="11"/>
  <c r="Y1041" i="11" s="1"/>
  <c r="I1041" i="11" s="1"/>
  <c r="Z1041" i="11" s="1"/>
  <c r="R1041" i="11"/>
  <c r="X1040" i="11"/>
  <c r="Y1040" i="11" s="1"/>
  <c r="I1040" i="11" s="1"/>
  <c r="Z1040" i="11" s="1"/>
  <c r="R1040" i="11"/>
  <c r="Y1039" i="11"/>
  <c r="I1039" i="11" s="1"/>
  <c r="Z1039" i="11" s="1"/>
  <c r="X1039" i="11"/>
  <c r="R1039" i="11"/>
  <c r="Y1038" i="11"/>
  <c r="X1038" i="11"/>
  <c r="R1038" i="11"/>
  <c r="I1038" i="11"/>
  <c r="Z1038" i="11" s="1"/>
  <c r="X1037" i="11"/>
  <c r="Y1037" i="11" s="1"/>
  <c r="I1037" i="11" s="1"/>
  <c r="Z1037" i="11" s="1"/>
  <c r="R1037" i="11"/>
  <c r="X1036" i="11"/>
  <c r="Y1036" i="11" s="1"/>
  <c r="I1036" i="11" s="1"/>
  <c r="Z1036" i="11" s="1"/>
  <c r="R1036" i="11"/>
  <c r="Y1035" i="11"/>
  <c r="X1035" i="11"/>
  <c r="R1035" i="11"/>
  <c r="I1035" i="11"/>
  <c r="Z1035" i="11" s="1"/>
  <c r="Z1034" i="11"/>
  <c r="Y1034" i="11"/>
  <c r="X1034" i="11"/>
  <c r="R1034" i="11"/>
  <c r="I1034" i="11"/>
  <c r="X1033" i="11"/>
  <c r="Y1033" i="11" s="1"/>
  <c r="I1033" i="11" s="1"/>
  <c r="Z1033" i="11" s="1"/>
  <c r="R1033" i="11"/>
  <c r="Y1032" i="11"/>
  <c r="I1032" i="11" s="1"/>
  <c r="Z1032" i="11" s="1"/>
  <c r="X1032" i="11"/>
  <c r="R1032" i="11"/>
  <c r="Y1031" i="11"/>
  <c r="X1031" i="11"/>
  <c r="R1031" i="11"/>
  <c r="I1031" i="11"/>
  <c r="Z1031" i="11" s="1"/>
  <c r="Y1030" i="11"/>
  <c r="X1030" i="11"/>
  <c r="R1030" i="11"/>
  <c r="I1030" i="11"/>
  <c r="Z1030" i="11" s="1"/>
  <c r="X1029" i="11"/>
  <c r="Y1029" i="11" s="1"/>
  <c r="I1029" i="11" s="1"/>
  <c r="Z1029" i="11" s="1"/>
  <c r="R1029" i="11"/>
  <c r="X1028" i="11"/>
  <c r="Y1028" i="11" s="1"/>
  <c r="I1028" i="11" s="1"/>
  <c r="Z1028" i="11" s="1"/>
  <c r="R1028" i="11"/>
  <c r="Y1027" i="11"/>
  <c r="I1027" i="11" s="1"/>
  <c r="Z1027" i="11" s="1"/>
  <c r="X1027" i="11"/>
  <c r="R1027" i="11"/>
  <c r="Y1026" i="11"/>
  <c r="X1026" i="11"/>
  <c r="R1026" i="11"/>
  <c r="I1026" i="11"/>
  <c r="Z1026" i="11" s="1"/>
  <c r="Z1025" i="11"/>
  <c r="X1025" i="11"/>
  <c r="Y1025" i="11" s="1"/>
  <c r="I1025" i="11" s="1"/>
  <c r="R1025" i="11"/>
  <c r="X1024" i="11"/>
  <c r="Y1024" i="11" s="1"/>
  <c r="I1024" i="11" s="1"/>
  <c r="Z1024" i="11" s="1"/>
  <c r="R1024" i="11"/>
  <c r="Y1023" i="11"/>
  <c r="I1023" i="11" s="1"/>
  <c r="Z1023" i="11" s="1"/>
  <c r="X1023" i="11"/>
  <c r="R1023" i="11"/>
  <c r="Z1022" i="11"/>
  <c r="Y1022" i="11"/>
  <c r="X1022" i="11"/>
  <c r="R1022" i="11"/>
  <c r="I1022" i="11"/>
  <c r="X1021" i="11"/>
  <c r="Y1021" i="11" s="1"/>
  <c r="I1021" i="11" s="1"/>
  <c r="Z1021" i="11" s="1"/>
  <c r="R1021" i="11"/>
  <c r="Y1020" i="11"/>
  <c r="I1020" i="11" s="1"/>
  <c r="Z1020" i="11" s="1"/>
  <c r="X1020" i="11"/>
  <c r="R1020" i="11"/>
  <c r="Y1019" i="11"/>
  <c r="X1019" i="11"/>
  <c r="R1019" i="11"/>
  <c r="I1019" i="11"/>
  <c r="Z1019" i="11" s="1"/>
  <c r="Y1018" i="11"/>
  <c r="I1018" i="11" s="1"/>
  <c r="Z1018" i="11" s="1"/>
  <c r="X1018" i="11"/>
  <c r="R1018" i="11"/>
  <c r="X1017" i="11"/>
  <c r="Y1017" i="11" s="1"/>
  <c r="I1017" i="11" s="1"/>
  <c r="Z1017" i="11" s="1"/>
  <c r="R1017" i="11"/>
  <c r="X1016" i="11"/>
  <c r="Y1016" i="11" s="1"/>
  <c r="I1016" i="11" s="1"/>
  <c r="Z1016" i="11" s="1"/>
  <c r="R1016" i="11"/>
  <c r="Z1015" i="11"/>
  <c r="Y1015" i="11"/>
  <c r="I1015" i="11" s="1"/>
  <c r="X1015" i="11"/>
  <c r="R1015" i="11"/>
  <c r="Y1014" i="11"/>
  <c r="X1014" i="11"/>
  <c r="R1014" i="11"/>
  <c r="I1014" i="11"/>
  <c r="Z1014" i="11" s="1"/>
  <c r="Z1013" i="11"/>
  <c r="X1013" i="11"/>
  <c r="Y1013" i="11" s="1"/>
  <c r="I1013" i="11" s="1"/>
  <c r="R1013" i="11"/>
  <c r="X1012" i="11"/>
  <c r="Y1012" i="11" s="1"/>
  <c r="I1012" i="11" s="1"/>
  <c r="Z1012" i="11" s="1"/>
  <c r="R1012" i="11"/>
  <c r="Y1011" i="11"/>
  <c r="I1011" i="11" s="1"/>
  <c r="Z1011" i="11" s="1"/>
  <c r="X1011" i="11"/>
  <c r="R1011" i="11"/>
  <c r="Z1010" i="11"/>
  <c r="Y1010" i="11"/>
  <c r="X1010" i="11"/>
  <c r="R1010" i="11"/>
  <c r="I1010" i="11"/>
  <c r="X1009" i="11"/>
  <c r="Y1009" i="11" s="1"/>
  <c r="R1009" i="11"/>
  <c r="I1009" i="11"/>
  <c r="Z1009" i="11" s="1"/>
  <c r="Y1008" i="11"/>
  <c r="I1008" i="11" s="1"/>
  <c r="Z1008" i="11" s="1"/>
  <c r="X1008" i="11"/>
  <c r="R1008" i="11"/>
  <c r="Y1007" i="11"/>
  <c r="X1007" i="11"/>
  <c r="R1007" i="11"/>
  <c r="I1007" i="11"/>
  <c r="Z1007" i="11" s="1"/>
  <c r="Z1006" i="11"/>
  <c r="Y1006" i="11"/>
  <c r="X1006" i="11"/>
  <c r="R1006" i="11"/>
  <c r="I1006" i="11"/>
  <c r="X1005" i="11"/>
  <c r="Y1005" i="11" s="1"/>
  <c r="I1005" i="11" s="1"/>
  <c r="Z1005" i="11" s="1"/>
  <c r="R1005" i="11"/>
  <c r="Y1004" i="11"/>
  <c r="I1004" i="11" s="1"/>
  <c r="Z1004" i="11" s="1"/>
  <c r="X1004" i="11"/>
  <c r="R1004" i="11"/>
  <c r="Z1003" i="11"/>
  <c r="Y1003" i="11"/>
  <c r="I1003" i="11" s="1"/>
  <c r="X1003" i="11"/>
  <c r="R1003" i="11"/>
  <c r="Y1002" i="11"/>
  <c r="X1002" i="11"/>
  <c r="R1002" i="11"/>
  <c r="I1002" i="11"/>
  <c r="Z1002" i="11" s="1"/>
  <c r="X1001" i="11"/>
  <c r="Y1001" i="11" s="1"/>
  <c r="I1001" i="11" s="1"/>
  <c r="Z1001" i="11" s="1"/>
  <c r="R1001" i="11"/>
  <c r="X1000" i="11"/>
  <c r="Y1000" i="11" s="1"/>
  <c r="I1000" i="11" s="1"/>
  <c r="Z1000" i="11" s="1"/>
  <c r="R1000" i="11"/>
  <c r="Y999" i="11"/>
  <c r="I999" i="11" s="1"/>
  <c r="Z999" i="11" s="1"/>
  <c r="X999" i="11"/>
  <c r="R999" i="11"/>
  <c r="Z998" i="11"/>
  <c r="Y998" i="11"/>
  <c r="X998" i="11"/>
  <c r="R998" i="11"/>
  <c r="I998" i="11"/>
  <c r="X997" i="11"/>
  <c r="Y997" i="11" s="1"/>
  <c r="I997" i="11" s="1"/>
  <c r="Z997" i="11" s="1"/>
  <c r="R997" i="11"/>
  <c r="Y996" i="11"/>
  <c r="I996" i="11" s="1"/>
  <c r="Z996" i="11" s="1"/>
  <c r="X996" i="11"/>
  <c r="R996" i="11"/>
  <c r="Y995" i="11"/>
  <c r="X995" i="11"/>
  <c r="R995" i="11"/>
  <c r="I995" i="11"/>
  <c r="Z995" i="11" s="1"/>
  <c r="Y994" i="11"/>
  <c r="I994" i="11" s="1"/>
  <c r="Z994" i="11" s="1"/>
  <c r="X994" i="11"/>
  <c r="R994" i="11"/>
  <c r="X993" i="11"/>
  <c r="Y993" i="11" s="1"/>
  <c r="I993" i="11" s="1"/>
  <c r="Z993" i="11" s="1"/>
  <c r="R993" i="11"/>
  <c r="X992" i="11"/>
  <c r="Y992" i="11" s="1"/>
  <c r="I992" i="11" s="1"/>
  <c r="Z992" i="11" s="1"/>
  <c r="R992" i="11"/>
  <c r="Z991" i="11"/>
  <c r="Y991" i="11"/>
  <c r="I991" i="11" s="1"/>
  <c r="X991" i="11"/>
  <c r="R991" i="11"/>
  <c r="Y990" i="11"/>
  <c r="X990" i="11"/>
  <c r="R990" i="11"/>
  <c r="I990" i="11"/>
  <c r="Z990" i="11" s="1"/>
  <c r="Z989" i="11"/>
  <c r="X989" i="11"/>
  <c r="Y989" i="11" s="1"/>
  <c r="I989" i="11" s="1"/>
  <c r="R989" i="11"/>
  <c r="X988" i="11"/>
  <c r="Y988" i="11" s="1"/>
  <c r="I988" i="11" s="1"/>
  <c r="Z988" i="11" s="1"/>
  <c r="R988" i="11"/>
  <c r="Y987" i="11"/>
  <c r="X987" i="11"/>
  <c r="R987" i="11"/>
  <c r="I987" i="11"/>
  <c r="Z987" i="11" s="1"/>
  <c r="Z986" i="11"/>
  <c r="Y986" i="11"/>
  <c r="X986" i="11"/>
  <c r="R986" i="11"/>
  <c r="I986" i="11"/>
  <c r="X985" i="11"/>
  <c r="Y985" i="11" s="1"/>
  <c r="I985" i="11" s="1"/>
  <c r="Z985" i="11" s="1"/>
  <c r="R985" i="11"/>
  <c r="Y984" i="11"/>
  <c r="I984" i="11" s="1"/>
  <c r="Z984" i="11" s="1"/>
  <c r="X984" i="11"/>
  <c r="R984" i="11"/>
  <c r="Y983" i="11"/>
  <c r="X983" i="11"/>
  <c r="R983" i="11"/>
  <c r="I983" i="11"/>
  <c r="Z983" i="11" s="1"/>
  <c r="Y982" i="11"/>
  <c r="X982" i="11"/>
  <c r="R982" i="11"/>
  <c r="I982" i="11"/>
  <c r="Z982" i="11" s="1"/>
  <c r="X981" i="11"/>
  <c r="Y981" i="11" s="1"/>
  <c r="I981" i="11" s="1"/>
  <c r="Z981" i="11" s="1"/>
  <c r="R981" i="11"/>
  <c r="X980" i="11"/>
  <c r="Y980" i="11" s="1"/>
  <c r="I980" i="11" s="1"/>
  <c r="Z980" i="11" s="1"/>
  <c r="R980" i="11"/>
  <c r="Z979" i="11"/>
  <c r="Y979" i="11"/>
  <c r="I979" i="11" s="1"/>
  <c r="X979" i="11"/>
  <c r="R979" i="11"/>
  <c r="Y978" i="11"/>
  <c r="X978" i="11"/>
  <c r="R978" i="11"/>
  <c r="I978" i="11"/>
  <c r="Z978" i="11" s="1"/>
  <c r="X977" i="11"/>
  <c r="Y977" i="11" s="1"/>
  <c r="I977" i="11" s="1"/>
  <c r="Z977" i="11" s="1"/>
  <c r="R977" i="11"/>
  <c r="X976" i="11"/>
  <c r="Y976" i="11" s="1"/>
  <c r="I976" i="11" s="1"/>
  <c r="Z976" i="11" s="1"/>
  <c r="R976" i="11"/>
  <c r="X975" i="11"/>
  <c r="Y975" i="11" s="1"/>
  <c r="I975" i="11" s="1"/>
  <c r="Z975" i="11" s="1"/>
  <c r="R975" i="11"/>
  <c r="Y974" i="11"/>
  <c r="X974" i="11"/>
  <c r="R974" i="11"/>
  <c r="I974" i="11"/>
  <c r="Z974" i="11" s="1"/>
  <c r="X973" i="11"/>
  <c r="Y973" i="11" s="1"/>
  <c r="R973" i="11"/>
  <c r="I973" i="11"/>
  <c r="Z973" i="11" s="1"/>
  <c r="X972" i="11"/>
  <c r="Y972" i="11" s="1"/>
  <c r="I972" i="11" s="1"/>
  <c r="Z972" i="11" s="1"/>
  <c r="R972" i="11"/>
  <c r="Y971" i="11"/>
  <c r="I971" i="11" s="1"/>
  <c r="Z971" i="11" s="1"/>
  <c r="X971" i="11"/>
  <c r="R971" i="11"/>
  <c r="Y970" i="11"/>
  <c r="I970" i="11" s="1"/>
  <c r="Z970" i="11" s="1"/>
  <c r="X970" i="11"/>
  <c r="R970" i="11"/>
  <c r="X969" i="11"/>
  <c r="Y969" i="11" s="1"/>
  <c r="I969" i="11" s="1"/>
  <c r="Z969" i="11" s="1"/>
  <c r="R969" i="11"/>
  <c r="Y968" i="11"/>
  <c r="I968" i="11" s="1"/>
  <c r="Z968" i="11" s="1"/>
  <c r="X968" i="11"/>
  <c r="R968" i="11"/>
  <c r="Z967" i="11"/>
  <c r="Y967" i="11"/>
  <c r="I967" i="11" s="1"/>
  <c r="X967" i="11"/>
  <c r="R967" i="11"/>
  <c r="Y966" i="11"/>
  <c r="X966" i="11"/>
  <c r="R966" i="11"/>
  <c r="I966" i="11"/>
  <c r="Z966" i="11" s="1"/>
  <c r="Z965" i="11"/>
  <c r="X965" i="11"/>
  <c r="Y965" i="11" s="1"/>
  <c r="I965" i="11" s="1"/>
  <c r="R965" i="11"/>
  <c r="X964" i="11"/>
  <c r="Y964" i="11" s="1"/>
  <c r="I964" i="11" s="1"/>
  <c r="Z964" i="11" s="1"/>
  <c r="R964" i="11"/>
  <c r="Y963" i="11"/>
  <c r="I963" i="11" s="1"/>
  <c r="Z963" i="11" s="1"/>
  <c r="X963" i="11"/>
  <c r="R963" i="11"/>
  <c r="Y962" i="11"/>
  <c r="X962" i="11"/>
  <c r="R962" i="11"/>
  <c r="I962" i="11"/>
  <c r="Z962" i="11" s="1"/>
  <c r="X961" i="11"/>
  <c r="Y961" i="11" s="1"/>
  <c r="I961" i="11" s="1"/>
  <c r="Z961" i="11" s="1"/>
  <c r="R961" i="11"/>
  <c r="Y960" i="11"/>
  <c r="I960" i="11" s="1"/>
  <c r="Z960" i="11" s="1"/>
  <c r="X960" i="11"/>
  <c r="R960" i="11"/>
  <c r="Y959" i="11"/>
  <c r="X959" i="11"/>
  <c r="R959" i="11"/>
  <c r="I959" i="11"/>
  <c r="Z959" i="11" s="1"/>
  <c r="Z958" i="11"/>
  <c r="Y958" i="11"/>
  <c r="X958" i="11"/>
  <c r="R958" i="11"/>
  <c r="I958" i="11"/>
  <c r="X957" i="11"/>
  <c r="Y957" i="11" s="1"/>
  <c r="I957" i="11" s="1"/>
  <c r="Z957" i="11" s="1"/>
  <c r="R957" i="11"/>
  <c r="Y956" i="11"/>
  <c r="I956" i="11" s="1"/>
  <c r="Z956" i="11" s="1"/>
  <c r="X956" i="11"/>
  <c r="R956" i="11"/>
  <c r="Y955" i="11"/>
  <c r="I955" i="11" s="1"/>
  <c r="Z955" i="11" s="1"/>
  <c r="X955" i="11"/>
  <c r="R955" i="11"/>
  <c r="Z954" i="11"/>
  <c r="Y954" i="11"/>
  <c r="X954" i="11"/>
  <c r="R954" i="11"/>
  <c r="I954" i="11"/>
  <c r="Z953" i="11"/>
  <c r="X953" i="11"/>
  <c r="Y953" i="11" s="1"/>
  <c r="I953" i="11" s="1"/>
  <c r="R953" i="11"/>
  <c r="X952" i="11"/>
  <c r="Y952" i="11" s="1"/>
  <c r="I952" i="11" s="1"/>
  <c r="Z952" i="11" s="1"/>
  <c r="R952" i="11"/>
  <c r="X951" i="11"/>
  <c r="Y951" i="11" s="1"/>
  <c r="I951" i="11" s="1"/>
  <c r="Z951" i="11" s="1"/>
  <c r="R951" i="11"/>
  <c r="X950" i="11"/>
  <c r="Y950" i="11" s="1"/>
  <c r="I950" i="11" s="1"/>
  <c r="Z950" i="11" s="1"/>
  <c r="R950" i="11"/>
  <c r="X949" i="11"/>
  <c r="Y949" i="11" s="1"/>
  <c r="R949" i="11"/>
  <c r="I949" i="11"/>
  <c r="Z949" i="11" s="1"/>
  <c r="Y948" i="11"/>
  <c r="I948" i="11" s="1"/>
  <c r="Z948" i="11" s="1"/>
  <c r="X948" i="11"/>
  <c r="R948" i="11"/>
  <c r="Y947" i="11"/>
  <c r="I947" i="11" s="1"/>
  <c r="Z947" i="11" s="1"/>
  <c r="X947" i="11"/>
  <c r="R947" i="11"/>
  <c r="Y946" i="11"/>
  <c r="X946" i="11"/>
  <c r="R946" i="11"/>
  <c r="I946" i="11"/>
  <c r="Z946" i="11" s="1"/>
  <c r="X945" i="11"/>
  <c r="Y945" i="11" s="1"/>
  <c r="I945" i="11" s="1"/>
  <c r="Z945" i="11" s="1"/>
  <c r="R945" i="11"/>
  <c r="Y944" i="11"/>
  <c r="I944" i="11" s="1"/>
  <c r="Z944" i="11" s="1"/>
  <c r="X944" i="11"/>
  <c r="R944" i="11"/>
  <c r="Z943" i="11"/>
  <c r="Y943" i="11"/>
  <c r="I943" i="11" s="1"/>
  <c r="X943" i="11"/>
  <c r="R943" i="11"/>
  <c r="Y942" i="11"/>
  <c r="X942" i="11"/>
  <c r="R942" i="11"/>
  <c r="I942" i="11"/>
  <c r="Z942" i="11" s="1"/>
  <c r="Z941" i="11"/>
  <c r="X941" i="11"/>
  <c r="Y941" i="11" s="1"/>
  <c r="I941" i="11" s="1"/>
  <c r="R941" i="11"/>
  <c r="X940" i="11"/>
  <c r="Y940" i="11" s="1"/>
  <c r="I940" i="11" s="1"/>
  <c r="Z940" i="11" s="1"/>
  <c r="R940" i="11"/>
  <c r="Y939" i="11"/>
  <c r="X939" i="11"/>
  <c r="R939" i="11"/>
  <c r="I939" i="11"/>
  <c r="Z939" i="11" s="1"/>
  <c r="Z938" i="11"/>
  <c r="X938" i="11"/>
  <c r="Y938" i="11" s="1"/>
  <c r="R938" i="11"/>
  <c r="I938" i="11"/>
  <c r="X937" i="11"/>
  <c r="Y937" i="11" s="1"/>
  <c r="I937" i="11" s="1"/>
  <c r="Z937" i="11" s="1"/>
  <c r="R937" i="11"/>
  <c r="Y936" i="11"/>
  <c r="I936" i="11" s="1"/>
  <c r="Z936" i="11" s="1"/>
  <c r="X936" i="11"/>
  <c r="R936" i="11"/>
  <c r="Y935" i="11"/>
  <c r="X935" i="11"/>
  <c r="R935" i="11"/>
  <c r="I935" i="11"/>
  <c r="Z935" i="11" s="1"/>
  <c r="Y934" i="11"/>
  <c r="I934" i="11" s="1"/>
  <c r="Z934" i="11" s="1"/>
  <c r="X934" i="11"/>
  <c r="R934" i="11"/>
  <c r="X933" i="11"/>
  <c r="Y933" i="11" s="1"/>
  <c r="I933" i="11" s="1"/>
  <c r="Z933" i="11" s="1"/>
  <c r="R933" i="11"/>
  <c r="X932" i="11"/>
  <c r="Y932" i="11" s="1"/>
  <c r="I932" i="11" s="1"/>
  <c r="Z932" i="11" s="1"/>
  <c r="R932" i="11"/>
  <c r="Z931" i="11"/>
  <c r="Y931" i="11"/>
  <c r="I931" i="11" s="1"/>
  <c r="X931" i="11"/>
  <c r="R931" i="11"/>
  <c r="Z930" i="11"/>
  <c r="Y930" i="11"/>
  <c r="X930" i="11"/>
  <c r="R930" i="11"/>
  <c r="I930" i="11"/>
  <c r="X929" i="11"/>
  <c r="Y929" i="11" s="1"/>
  <c r="I929" i="11" s="1"/>
  <c r="Z929" i="11" s="1"/>
  <c r="R929" i="11"/>
  <c r="X928" i="11"/>
  <c r="Y928" i="11" s="1"/>
  <c r="I928" i="11" s="1"/>
  <c r="Z928" i="11" s="1"/>
  <c r="R928" i="11"/>
  <c r="X927" i="11"/>
  <c r="Y927" i="11" s="1"/>
  <c r="I927" i="11" s="1"/>
  <c r="Z927" i="11" s="1"/>
  <c r="R927" i="11"/>
  <c r="Z926" i="11"/>
  <c r="X926" i="11"/>
  <c r="Y926" i="11" s="1"/>
  <c r="R926" i="11"/>
  <c r="I926" i="11"/>
  <c r="X925" i="11"/>
  <c r="Y925" i="11" s="1"/>
  <c r="I925" i="11" s="1"/>
  <c r="Z925" i="11" s="1"/>
  <c r="R925" i="11"/>
  <c r="Y924" i="11"/>
  <c r="I924" i="11" s="1"/>
  <c r="Z924" i="11" s="1"/>
  <c r="X924" i="11"/>
  <c r="R924" i="11"/>
  <c r="Y923" i="11"/>
  <c r="I923" i="11" s="1"/>
  <c r="Z923" i="11" s="1"/>
  <c r="X923" i="11"/>
  <c r="R923" i="11"/>
  <c r="Y922" i="11"/>
  <c r="I922" i="11" s="1"/>
  <c r="Z922" i="11" s="1"/>
  <c r="X922" i="11"/>
  <c r="R922" i="11"/>
  <c r="X921" i="11"/>
  <c r="Y921" i="11" s="1"/>
  <c r="I921" i="11" s="1"/>
  <c r="Z921" i="11" s="1"/>
  <c r="R921" i="11"/>
  <c r="X920" i="11"/>
  <c r="Y920" i="11" s="1"/>
  <c r="I920" i="11" s="1"/>
  <c r="Z920" i="11" s="1"/>
  <c r="R920" i="11"/>
  <c r="Z919" i="11"/>
  <c r="Y919" i="11"/>
  <c r="I919" i="11" s="1"/>
  <c r="X919" i="11"/>
  <c r="R919" i="11"/>
  <c r="Z918" i="11"/>
  <c r="Y918" i="11"/>
  <c r="X918" i="11"/>
  <c r="R918" i="11"/>
  <c r="I918" i="11"/>
  <c r="X917" i="11"/>
  <c r="Y917" i="11" s="1"/>
  <c r="I917" i="11" s="1"/>
  <c r="Z917" i="11" s="1"/>
  <c r="R917" i="11"/>
  <c r="X916" i="11"/>
  <c r="Y916" i="11" s="1"/>
  <c r="I916" i="11" s="1"/>
  <c r="Z916" i="11" s="1"/>
  <c r="R916" i="11"/>
  <c r="X915" i="11"/>
  <c r="Y915" i="11" s="1"/>
  <c r="I915" i="11" s="1"/>
  <c r="Z915" i="11" s="1"/>
  <c r="R915" i="11"/>
  <c r="Z914" i="11"/>
  <c r="Y914" i="11"/>
  <c r="X914" i="11"/>
  <c r="R914" i="11"/>
  <c r="I914" i="11"/>
  <c r="X913" i="11"/>
  <c r="Y913" i="11" s="1"/>
  <c r="I913" i="11" s="1"/>
  <c r="Z913" i="11" s="1"/>
  <c r="R913" i="11"/>
  <c r="X912" i="11"/>
  <c r="Y912" i="11" s="1"/>
  <c r="I912" i="11" s="1"/>
  <c r="Z912" i="11" s="1"/>
  <c r="R912" i="11"/>
  <c r="Y911" i="11"/>
  <c r="X911" i="11"/>
  <c r="R911" i="11"/>
  <c r="I911" i="11"/>
  <c r="Z911" i="11" s="1"/>
  <c r="Y910" i="11"/>
  <c r="I910" i="11" s="1"/>
  <c r="Z910" i="11" s="1"/>
  <c r="X910" i="11"/>
  <c r="R910" i="11"/>
  <c r="X909" i="11"/>
  <c r="Y909" i="11" s="1"/>
  <c r="I909" i="11" s="1"/>
  <c r="Z909" i="11" s="1"/>
  <c r="R909" i="11"/>
  <c r="Y908" i="11"/>
  <c r="I908" i="11" s="1"/>
  <c r="Z908" i="11" s="1"/>
  <c r="X908" i="11"/>
  <c r="R908" i="11"/>
  <c r="Y907" i="11"/>
  <c r="I907" i="11" s="1"/>
  <c r="Z907" i="11" s="1"/>
  <c r="X907" i="11"/>
  <c r="R907" i="11"/>
  <c r="Y906" i="11"/>
  <c r="X906" i="11"/>
  <c r="R906" i="11"/>
  <c r="I906" i="11"/>
  <c r="Z906" i="11" s="1"/>
  <c r="Z905" i="11"/>
  <c r="X905" i="11"/>
  <c r="Y905" i="11" s="1"/>
  <c r="I905" i="11" s="1"/>
  <c r="R905" i="11"/>
  <c r="X904" i="11"/>
  <c r="Y904" i="11" s="1"/>
  <c r="I904" i="11" s="1"/>
  <c r="Z904" i="11" s="1"/>
  <c r="R904" i="11"/>
  <c r="X903" i="11"/>
  <c r="Y903" i="11" s="1"/>
  <c r="I903" i="11" s="1"/>
  <c r="Z903" i="11" s="1"/>
  <c r="R903" i="11"/>
  <c r="Y902" i="11"/>
  <c r="X902" i="11"/>
  <c r="R902" i="11"/>
  <c r="I902" i="11"/>
  <c r="Z902" i="11" s="1"/>
  <c r="X901" i="11"/>
  <c r="Y901" i="11" s="1"/>
  <c r="I901" i="11" s="1"/>
  <c r="Z901" i="11" s="1"/>
  <c r="R901" i="11"/>
  <c r="Y900" i="11"/>
  <c r="I900" i="11" s="1"/>
  <c r="Z900" i="11" s="1"/>
  <c r="X900" i="11"/>
  <c r="R900" i="11"/>
  <c r="X899" i="11"/>
  <c r="Y899" i="11" s="1"/>
  <c r="I899" i="11" s="1"/>
  <c r="Z899" i="11" s="1"/>
  <c r="R899" i="11"/>
  <c r="Y898" i="11"/>
  <c r="I898" i="11" s="1"/>
  <c r="Z898" i="11" s="1"/>
  <c r="X898" i="11"/>
  <c r="R898" i="11"/>
  <c r="X897" i="11"/>
  <c r="Y897" i="11" s="1"/>
  <c r="I897" i="11" s="1"/>
  <c r="Z897" i="11" s="1"/>
  <c r="R897" i="11"/>
  <c r="X896" i="11"/>
  <c r="Y896" i="11" s="1"/>
  <c r="I896" i="11" s="1"/>
  <c r="Z896" i="11" s="1"/>
  <c r="R896" i="11"/>
  <c r="Y895" i="11"/>
  <c r="I895" i="11" s="1"/>
  <c r="Z895" i="11" s="1"/>
  <c r="X895" i="11"/>
  <c r="R895" i="11"/>
  <c r="Y894" i="11"/>
  <c r="I894" i="11" s="1"/>
  <c r="Z894" i="11" s="1"/>
  <c r="X894" i="11"/>
  <c r="R894" i="11"/>
  <c r="X893" i="11"/>
  <c r="Y893" i="11" s="1"/>
  <c r="I893" i="11" s="1"/>
  <c r="Z893" i="11" s="1"/>
  <c r="R893" i="11"/>
  <c r="X892" i="11"/>
  <c r="Y892" i="11" s="1"/>
  <c r="I892" i="11" s="1"/>
  <c r="Z892" i="11" s="1"/>
  <c r="R892" i="11"/>
  <c r="X891" i="11"/>
  <c r="Y891" i="11" s="1"/>
  <c r="I891" i="11" s="1"/>
  <c r="Z891" i="11" s="1"/>
  <c r="R891" i="11"/>
  <c r="Y890" i="11"/>
  <c r="X890" i="11"/>
  <c r="R890" i="11"/>
  <c r="I890" i="11"/>
  <c r="Z890" i="11" s="1"/>
  <c r="X889" i="11"/>
  <c r="Y889" i="11" s="1"/>
  <c r="I889" i="11" s="1"/>
  <c r="Z889" i="11" s="1"/>
  <c r="R889" i="11"/>
  <c r="Y888" i="11"/>
  <c r="I888" i="11" s="1"/>
  <c r="Z888" i="11" s="1"/>
  <c r="X888" i="11"/>
  <c r="R888" i="11"/>
  <c r="Y887" i="11"/>
  <c r="X887" i="11"/>
  <c r="R887" i="11"/>
  <c r="I887" i="11"/>
  <c r="Z887" i="11" s="1"/>
  <c r="Z886" i="11"/>
  <c r="Y886" i="11"/>
  <c r="X886" i="11"/>
  <c r="R886" i="11"/>
  <c r="I886" i="11"/>
  <c r="X885" i="11"/>
  <c r="Y885" i="11" s="1"/>
  <c r="R885" i="11"/>
  <c r="I885" i="11"/>
  <c r="Z885" i="11" s="1"/>
  <c r="Y884" i="11"/>
  <c r="I884" i="11" s="1"/>
  <c r="Z884" i="11" s="1"/>
  <c r="X884" i="11"/>
  <c r="R884" i="11"/>
  <c r="Z883" i="11"/>
  <c r="Y883" i="11"/>
  <c r="I883" i="11" s="1"/>
  <c r="X883" i="11"/>
  <c r="R883" i="11"/>
  <c r="Y882" i="11"/>
  <c r="X882" i="11"/>
  <c r="R882" i="11"/>
  <c r="I882" i="11"/>
  <c r="Z882" i="11" s="1"/>
  <c r="Z881" i="11"/>
  <c r="X881" i="11"/>
  <c r="Y881" i="11" s="1"/>
  <c r="I881" i="11" s="1"/>
  <c r="R881" i="11"/>
  <c r="X880" i="11"/>
  <c r="Y880" i="11" s="1"/>
  <c r="I880" i="11" s="1"/>
  <c r="Z880" i="11" s="1"/>
  <c r="R880" i="11"/>
  <c r="Y879" i="11"/>
  <c r="X879" i="11"/>
  <c r="R879" i="11"/>
  <c r="I879" i="11"/>
  <c r="Z879" i="11" s="1"/>
  <c r="Y878" i="11"/>
  <c r="I878" i="11" s="1"/>
  <c r="Z878" i="11" s="1"/>
  <c r="X878" i="11"/>
  <c r="R878" i="11"/>
  <c r="Z877" i="11"/>
  <c r="X877" i="11"/>
  <c r="Y877" i="11" s="1"/>
  <c r="I877" i="11" s="1"/>
  <c r="R877" i="11"/>
  <c r="X876" i="11"/>
  <c r="Y876" i="11" s="1"/>
  <c r="I876" i="11" s="1"/>
  <c r="Z876" i="11" s="1"/>
  <c r="R876" i="11"/>
  <c r="X875" i="11"/>
  <c r="Y875" i="11" s="1"/>
  <c r="I875" i="11" s="1"/>
  <c r="Z875" i="11" s="1"/>
  <c r="R875" i="11"/>
  <c r="Y874" i="11"/>
  <c r="I874" i="11" s="1"/>
  <c r="Z874" i="11" s="1"/>
  <c r="X874" i="11"/>
  <c r="R874" i="11"/>
  <c r="Y873" i="11"/>
  <c r="X873" i="11"/>
  <c r="R873" i="11"/>
  <c r="I873" i="11"/>
  <c r="Z873" i="11" s="1"/>
  <c r="X872" i="11"/>
  <c r="Y872" i="11" s="1"/>
  <c r="I872" i="11" s="1"/>
  <c r="Z872" i="11" s="1"/>
  <c r="R872" i="11"/>
  <c r="Y871" i="11"/>
  <c r="X871" i="11"/>
  <c r="R871" i="11"/>
  <c r="I871" i="11"/>
  <c r="Z871" i="11" s="1"/>
  <c r="Y870" i="11"/>
  <c r="I870" i="11" s="1"/>
  <c r="Z870" i="11" s="1"/>
  <c r="X870" i="11"/>
  <c r="R870" i="11"/>
  <c r="Y869" i="11"/>
  <c r="I869" i="11" s="1"/>
  <c r="Z869" i="11" s="1"/>
  <c r="X869" i="11"/>
  <c r="R869" i="11"/>
  <c r="Y868" i="11"/>
  <c r="I868" i="11" s="1"/>
  <c r="Z868" i="11" s="1"/>
  <c r="X868" i="11"/>
  <c r="R868" i="11"/>
  <c r="X867" i="11"/>
  <c r="Y867" i="11" s="1"/>
  <c r="I867" i="11" s="1"/>
  <c r="Z867" i="11" s="1"/>
  <c r="R867" i="11"/>
  <c r="X866" i="11"/>
  <c r="Y866" i="11" s="1"/>
  <c r="I866" i="11" s="1"/>
  <c r="Z866" i="11" s="1"/>
  <c r="R866" i="11"/>
  <c r="Z865" i="11"/>
  <c r="Y865" i="11"/>
  <c r="X865" i="11"/>
  <c r="R865" i="11"/>
  <c r="I865" i="11"/>
  <c r="X864" i="11"/>
  <c r="Y864" i="11" s="1"/>
  <c r="I864" i="11" s="1"/>
  <c r="Z864" i="11" s="1"/>
  <c r="R864" i="11"/>
  <c r="X863" i="11"/>
  <c r="Y863" i="11" s="1"/>
  <c r="I863" i="11" s="1"/>
  <c r="Z863" i="11" s="1"/>
  <c r="R863" i="11"/>
  <c r="Y862" i="11"/>
  <c r="I862" i="11" s="1"/>
  <c r="Z862" i="11" s="1"/>
  <c r="X862" i="11"/>
  <c r="R862" i="11"/>
  <c r="X861" i="11"/>
  <c r="Y861" i="11" s="1"/>
  <c r="R861" i="11"/>
  <c r="I861" i="11"/>
  <c r="Z861" i="11" s="1"/>
  <c r="X860" i="11"/>
  <c r="Y860" i="11" s="1"/>
  <c r="I860" i="11" s="1"/>
  <c r="Z860" i="11" s="1"/>
  <c r="R860" i="11"/>
  <c r="Y859" i="11"/>
  <c r="X859" i="11"/>
  <c r="R859" i="11"/>
  <c r="I859" i="11"/>
  <c r="Z859" i="11" s="1"/>
  <c r="Y858" i="11"/>
  <c r="I858" i="11" s="1"/>
  <c r="Z858" i="11" s="1"/>
  <c r="X858" i="11"/>
  <c r="R858" i="11"/>
  <c r="Y857" i="11"/>
  <c r="I857" i="11" s="1"/>
  <c r="Z857" i="11" s="1"/>
  <c r="X857" i="11"/>
  <c r="R857" i="11"/>
  <c r="Y856" i="11"/>
  <c r="I856" i="11" s="1"/>
  <c r="Z856" i="11" s="1"/>
  <c r="X856" i="11"/>
  <c r="R856" i="11"/>
  <c r="X855" i="11"/>
  <c r="Y855" i="11" s="1"/>
  <c r="I855" i="11" s="1"/>
  <c r="Z855" i="11" s="1"/>
  <c r="R855" i="11"/>
  <c r="X854" i="11"/>
  <c r="Y854" i="11" s="1"/>
  <c r="I854" i="11" s="1"/>
  <c r="Z854" i="11" s="1"/>
  <c r="R854" i="11"/>
  <c r="Y853" i="11"/>
  <c r="X853" i="11"/>
  <c r="R853" i="11"/>
  <c r="I853" i="11"/>
  <c r="Z853" i="11" s="1"/>
  <c r="X852" i="11"/>
  <c r="Y852" i="11" s="1"/>
  <c r="I852" i="11" s="1"/>
  <c r="Z852" i="11" s="1"/>
  <c r="R852" i="11"/>
  <c r="X851" i="11"/>
  <c r="Y851" i="11" s="1"/>
  <c r="I851" i="11" s="1"/>
  <c r="Z851" i="11" s="1"/>
  <c r="R851" i="11"/>
  <c r="Y850" i="11"/>
  <c r="I850" i="11" s="1"/>
  <c r="Z850" i="11" s="1"/>
  <c r="X850" i="11"/>
  <c r="R850" i="11"/>
  <c r="X849" i="11"/>
  <c r="Y849" i="11" s="1"/>
  <c r="R849" i="11"/>
  <c r="I849" i="11"/>
  <c r="Z849" i="11" s="1"/>
  <c r="X848" i="11"/>
  <c r="Y848" i="11" s="1"/>
  <c r="I848" i="11" s="1"/>
  <c r="Z848" i="11" s="1"/>
  <c r="R848" i="11"/>
  <c r="Y847" i="11"/>
  <c r="X847" i="11"/>
  <c r="R847" i="11"/>
  <c r="I847" i="11"/>
  <c r="Z847" i="11" s="1"/>
  <c r="Y846" i="11"/>
  <c r="I846" i="11" s="1"/>
  <c r="Z846" i="11" s="1"/>
  <c r="X846" i="11"/>
  <c r="R846" i="11"/>
  <c r="Y845" i="11"/>
  <c r="I845" i="11" s="1"/>
  <c r="Z845" i="11" s="1"/>
  <c r="X845" i="11"/>
  <c r="R845" i="11"/>
  <c r="Y844" i="11"/>
  <c r="I844" i="11" s="1"/>
  <c r="Z844" i="11" s="1"/>
  <c r="X844" i="11"/>
  <c r="R844" i="11"/>
  <c r="X843" i="11"/>
  <c r="Y843" i="11" s="1"/>
  <c r="I843" i="11" s="1"/>
  <c r="Z843" i="11" s="1"/>
  <c r="R843" i="11"/>
  <c r="X842" i="11"/>
  <c r="Y842" i="11" s="1"/>
  <c r="I842" i="11" s="1"/>
  <c r="Z842" i="11" s="1"/>
  <c r="R842" i="11"/>
  <c r="Y841" i="11"/>
  <c r="X841" i="11"/>
  <c r="R841" i="11"/>
  <c r="I841" i="11"/>
  <c r="Z841" i="11" s="1"/>
  <c r="X840" i="11"/>
  <c r="Y840" i="11" s="1"/>
  <c r="I840" i="11" s="1"/>
  <c r="Z840" i="11" s="1"/>
  <c r="R840" i="11"/>
  <c r="X839" i="11"/>
  <c r="Y839" i="11" s="1"/>
  <c r="I839" i="11" s="1"/>
  <c r="Z839" i="11" s="1"/>
  <c r="R839" i="11"/>
  <c r="Y838" i="11"/>
  <c r="I838" i="11" s="1"/>
  <c r="Z838" i="11" s="1"/>
  <c r="X838" i="11"/>
  <c r="R838" i="11"/>
  <c r="X837" i="11"/>
  <c r="Y837" i="11" s="1"/>
  <c r="R837" i="11"/>
  <c r="I837" i="11"/>
  <c r="Z837" i="11" s="1"/>
  <c r="X836" i="11"/>
  <c r="Y836" i="11" s="1"/>
  <c r="I836" i="11" s="1"/>
  <c r="Z836" i="11" s="1"/>
  <c r="R836" i="11"/>
  <c r="Y835" i="11"/>
  <c r="X835" i="11"/>
  <c r="R835" i="11"/>
  <c r="I835" i="11"/>
  <c r="Z835" i="11" s="1"/>
  <c r="Y834" i="11"/>
  <c r="I834" i="11" s="1"/>
  <c r="Z834" i="11" s="1"/>
  <c r="X834" i="11"/>
  <c r="R834" i="11"/>
  <c r="Y833" i="11"/>
  <c r="I833" i="11" s="1"/>
  <c r="Z833" i="11" s="1"/>
  <c r="X833" i="11"/>
  <c r="R833" i="11"/>
  <c r="Y832" i="11"/>
  <c r="I832" i="11" s="1"/>
  <c r="Z832" i="11" s="1"/>
  <c r="X832" i="11"/>
  <c r="R832" i="11"/>
  <c r="X831" i="11"/>
  <c r="Y831" i="11" s="1"/>
  <c r="I831" i="11" s="1"/>
  <c r="Z831" i="11" s="1"/>
  <c r="R831" i="11"/>
  <c r="X830" i="11"/>
  <c r="Y830" i="11" s="1"/>
  <c r="I830" i="11" s="1"/>
  <c r="Z830" i="11" s="1"/>
  <c r="R830" i="11"/>
  <c r="Y829" i="11"/>
  <c r="X829" i="11"/>
  <c r="R829" i="11"/>
  <c r="I829" i="11"/>
  <c r="Z829" i="11" s="1"/>
  <c r="X828" i="11"/>
  <c r="Y828" i="11" s="1"/>
  <c r="I828" i="11" s="1"/>
  <c r="Z828" i="11" s="1"/>
  <c r="R828" i="11"/>
  <c r="X827" i="11"/>
  <c r="Y827" i="11" s="1"/>
  <c r="I827" i="11" s="1"/>
  <c r="Z827" i="11" s="1"/>
  <c r="R827" i="11"/>
  <c r="Y826" i="11"/>
  <c r="I826" i="11" s="1"/>
  <c r="Z826" i="11" s="1"/>
  <c r="X826" i="11"/>
  <c r="R826" i="11"/>
  <c r="X825" i="11"/>
  <c r="Y825" i="11" s="1"/>
  <c r="R825" i="11"/>
  <c r="I825" i="11"/>
  <c r="Z825" i="11" s="1"/>
  <c r="X824" i="11"/>
  <c r="Y824" i="11" s="1"/>
  <c r="I824" i="11" s="1"/>
  <c r="Z824" i="11" s="1"/>
  <c r="R824" i="11"/>
  <c r="Y823" i="11"/>
  <c r="X823" i="11"/>
  <c r="R823" i="11"/>
  <c r="I823" i="11"/>
  <c r="Z823" i="11" s="1"/>
  <c r="Y822" i="11"/>
  <c r="I822" i="11" s="1"/>
  <c r="Z822" i="11" s="1"/>
  <c r="X822" i="11"/>
  <c r="R822" i="11"/>
  <c r="Y821" i="11"/>
  <c r="I821" i="11" s="1"/>
  <c r="Z821" i="11" s="1"/>
  <c r="X821" i="11"/>
  <c r="R821" i="11"/>
  <c r="Y820" i="11"/>
  <c r="I820" i="11" s="1"/>
  <c r="Z820" i="11" s="1"/>
  <c r="X820" i="11"/>
  <c r="R820" i="11"/>
  <c r="X819" i="11"/>
  <c r="Y819" i="11" s="1"/>
  <c r="I819" i="11" s="1"/>
  <c r="Z819" i="11" s="1"/>
  <c r="R819" i="11"/>
  <c r="X818" i="11"/>
  <c r="Y818" i="11" s="1"/>
  <c r="I818" i="11" s="1"/>
  <c r="Z818" i="11" s="1"/>
  <c r="R818" i="11"/>
  <c r="Y817" i="11"/>
  <c r="X817" i="11"/>
  <c r="R817" i="11"/>
  <c r="I817" i="11"/>
  <c r="Z817" i="11" s="1"/>
  <c r="X816" i="11"/>
  <c r="Y816" i="11" s="1"/>
  <c r="I816" i="11" s="1"/>
  <c r="Z816" i="11" s="1"/>
  <c r="R816" i="11"/>
  <c r="X815" i="11"/>
  <c r="Y815" i="11" s="1"/>
  <c r="I815" i="11" s="1"/>
  <c r="Z815" i="11" s="1"/>
  <c r="R815" i="11"/>
  <c r="Y814" i="11"/>
  <c r="I814" i="11" s="1"/>
  <c r="Z814" i="11" s="1"/>
  <c r="X814" i="11"/>
  <c r="R814" i="11"/>
  <c r="X813" i="11"/>
  <c r="Y813" i="11" s="1"/>
  <c r="R813" i="11"/>
  <c r="I813" i="11"/>
  <c r="Z813" i="11" s="1"/>
  <c r="X812" i="11"/>
  <c r="Y812" i="11" s="1"/>
  <c r="I812" i="11" s="1"/>
  <c r="Z812" i="11" s="1"/>
  <c r="R812" i="11"/>
  <c r="Y811" i="11"/>
  <c r="X811" i="11"/>
  <c r="R811" i="11"/>
  <c r="I811" i="11"/>
  <c r="Z811" i="11" s="1"/>
  <c r="Y810" i="11"/>
  <c r="I810" i="11" s="1"/>
  <c r="Z810" i="11" s="1"/>
  <c r="X810" i="11"/>
  <c r="R810" i="11"/>
  <c r="Y809" i="11"/>
  <c r="I809" i="11" s="1"/>
  <c r="Z809" i="11" s="1"/>
  <c r="X809" i="11"/>
  <c r="R809" i="11"/>
  <c r="Y808" i="11"/>
  <c r="I808" i="11" s="1"/>
  <c r="Z808" i="11" s="1"/>
  <c r="X808" i="11"/>
  <c r="R808" i="11"/>
  <c r="X807" i="11"/>
  <c r="Y807" i="11" s="1"/>
  <c r="I807" i="11" s="1"/>
  <c r="Z807" i="11" s="1"/>
  <c r="R807" i="11"/>
  <c r="X806" i="11"/>
  <c r="Y806" i="11" s="1"/>
  <c r="I806" i="11" s="1"/>
  <c r="Z806" i="11" s="1"/>
  <c r="R806" i="11"/>
  <c r="Y805" i="11"/>
  <c r="X805" i="11"/>
  <c r="R805" i="11"/>
  <c r="I805" i="11"/>
  <c r="Z805" i="11" s="1"/>
  <c r="X804" i="11"/>
  <c r="Y804" i="11" s="1"/>
  <c r="I804" i="11" s="1"/>
  <c r="Z804" i="11" s="1"/>
  <c r="R804" i="11"/>
  <c r="X803" i="11"/>
  <c r="Y803" i="11" s="1"/>
  <c r="I803" i="11" s="1"/>
  <c r="Z803" i="11" s="1"/>
  <c r="R803" i="11"/>
  <c r="Y802" i="11"/>
  <c r="I802" i="11" s="1"/>
  <c r="Z802" i="11" s="1"/>
  <c r="X802" i="11"/>
  <c r="R802" i="11"/>
  <c r="X801" i="11"/>
  <c r="Y801" i="11" s="1"/>
  <c r="R801" i="11"/>
  <c r="I801" i="11"/>
  <c r="Z801" i="11" s="1"/>
  <c r="X800" i="11"/>
  <c r="Y800" i="11" s="1"/>
  <c r="I800" i="11" s="1"/>
  <c r="Z800" i="11" s="1"/>
  <c r="R800" i="11"/>
  <c r="Y799" i="11"/>
  <c r="X799" i="11"/>
  <c r="R799" i="11"/>
  <c r="I799" i="11"/>
  <c r="Z799" i="11" s="1"/>
  <c r="Y798" i="11"/>
  <c r="I798" i="11" s="1"/>
  <c r="Z798" i="11" s="1"/>
  <c r="X798" i="11"/>
  <c r="R798" i="11"/>
  <c r="Y797" i="11"/>
  <c r="I797" i="11" s="1"/>
  <c r="Z797" i="11" s="1"/>
  <c r="X797" i="11"/>
  <c r="R797" i="11"/>
  <c r="Y796" i="11"/>
  <c r="I796" i="11" s="1"/>
  <c r="Z796" i="11" s="1"/>
  <c r="X796" i="11"/>
  <c r="R796" i="11"/>
  <c r="X795" i="11"/>
  <c r="Y795" i="11" s="1"/>
  <c r="I795" i="11" s="1"/>
  <c r="Z795" i="11" s="1"/>
  <c r="R795" i="11"/>
  <c r="X794" i="11"/>
  <c r="Y794" i="11" s="1"/>
  <c r="I794" i="11" s="1"/>
  <c r="Z794" i="11" s="1"/>
  <c r="R794" i="11"/>
  <c r="Y793" i="11"/>
  <c r="X793" i="11"/>
  <c r="R793" i="11"/>
  <c r="I793" i="11"/>
  <c r="Z793" i="11" s="1"/>
  <c r="X792" i="11"/>
  <c r="Y792" i="11" s="1"/>
  <c r="I792" i="11" s="1"/>
  <c r="Z792" i="11" s="1"/>
  <c r="R792" i="11"/>
  <c r="X791" i="11"/>
  <c r="Y791" i="11" s="1"/>
  <c r="I791" i="11" s="1"/>
  <c r="Z791" i="11" s="1"/>
  <c r="R791" i="11"/>
  <c r="Y790" i="11"/>
  <c r="I790" i="11" s="1"/>
  <c r="Z790" i="11" s="1"/>
  <c r="X790" i="11"/>
  <c r="R790" i="11"/>
  <c r="X789" i="11"/>
  <c r="Y789" i="11" s="1"/>
  <c r="R789" i="11"/>
  <c r="I789" i="11"/>
  <c r="Z789" i="11" s="1"/>
  <c r="X788" i="11"/>
  <c r="Y788" i="11" s="1"/>
  <c r="I788" i="11" s="1"/>
  <c r="Z788" i="11" s="1"/>
  <c r="R788" i="11"/>
  <c r="Y787" i="11"/>
  <c r="X787" i="11"/>
  <c r="R787" i="11"/>
  <c r="I787" i="11"/>
  <c r="Z787" i="11" s="1"/>
  <c r="Y786" i="11"/>
  <c r="I786" i="11" s="1"/>
  <c r="Z786" i="11" s="1"/>
  <c r="X786" i="11"/>
  <c r="R786" i="11"/>
  <c r="Y785" i="11"/>
  <c r="I785" i="11" s="1"/>
  <c r="Z785" i="11" s="1"/>
  <c r="X785" i="11"/>
  <c r="R785" i="11"/>
  <c r="Y784" i="11"/>
  <c r="I784" i="11" s="1"/>
  <c r="Z784" i="11" s="1"/>
  <c r="X784" i="11"/>
  <c r="R784" i="11"/>
  <c r="X783" i="11"/>
  <c r="Y783" i="11" s="1"/>
  <c r="I783" i="11" s="1"/>
  <c r="Z783" i="11" s="1"/>
  <c r="R783" i="11"/>
  <c r="X782" i="11"/>
  <c r="Y782" i="11" s="1"/>
  <c r="I782" i="11" s="1"/>
  <c r="Z782" i="11" s="1"/>
  <c r="R782" i="11"/>
  <c r="Y781" i="11"/>
  <c r="X781" i="11"/>
  <c r="R781" i="11"/>
  <c r="I781" i="11"/>
  <c r="Z781" i="11" s="1"/>
  <c r="X780" i="11"/>
  <c r="Y780" i="11" s="1"/>
  <c r="I780" i="11" s="1"/>
  <c r="Z780" i="11" s="1"/>
  <c r="R780" i="11"/>
  <c r="X779" i="11"/>
  <c r="Y779" i="11" s="1"/>
  <c r="I779" i="11" s="1"/>
  <c r="Z779" i="11" s="1"/>
  <c r="R779" i="11"/>
  <c r="Y778" i="11"/>
  <c r="I778" i="11" s="1"/>
  <c r="Z778" i="11" s="1"/>
  <c r="X778" i="11"/>
  <c r="R778" i="11"/>
  <c r="X777" i="11"/>
  <c r="Y777" i="11" s="1"/>
  <c r="R777" i="11"/>
  <c r="I777" i="11"/>
  <c r="Z777" i="11" s="1"/>
  <c r="X776" i="11"/>
  <c r="Y776" i="11" s="1"/>
  <c r="I776" i="11" s="1"/>
  <c r="Z776" i="11" s="1"/>
  <c r="R776" i="11"/>
  <c r="Y775" i="11"/>
  <c r="X775" i="11"/>
  <c r="R775" i="11"/>
  <c r="I775" i="11"/>
  <c r="Z775" i="11" s="1"/>
  <c r="Y774" i="11"/>
  <c r="I774" i="11" s="1"/>
  <c r="Z774" i="11" s="1"/>
  <c r="X774" i="11"/>
  <c r="R774" i="11"/>
  <c r="Y773" i="11"/>
  <c r="I773" i="11" s="1"/>
  <c r="Z773" i="11" s="1"/>
  <c r="X773" i="11"/>
  <c r="R773" i="11"/>
  <c r="Y772" i="11"/>
  <c r="I772" i="11" s="1"/>
  <c r="Z772" i="11" s="1"/>
  <c r="X772" i="11"/>
  <c r="R772" i="11"/>
  <c r="X771" i="11"/>
  <c r="Y771" i="11" s="1"/>
  <c r="I771" i="11" s="1"/>
  <c r="Z771" i="11" s="1"/>
  <c r="R771" i="11"/>
  <c r="X770" i="11"/>
  <c r="Y770" i="11" s="1"/>
  <c r="I770" i="11" s="1"/>
  <c r="Z770" i="11" s="1"/>
  <c r="R770" i="11"/>
  <c r="Y769" i="11"/>
  <c r="X769" i="11"/>
  <c r="R769" i="11"/>
  <c r="I769" i="11"/>
  <c r="Z769" i="11" s="1"/>
  <c r="X768" i="11"/>
  <c r="Y768" i="11" s="1"/>
  <c r="I768" i="11" s="1"/>
  <c r="Z768" i="11" s="1"/>
  <c r="R768" i="11"/>
  <c r="X767" i="11"/>
  <c r="Y767" i="11" s="1"/>
  <c r="I767" i="11" s="1"/>
  <c r="Z767" i="11" s="1"/>
  <c r="R767" i="11"/>
  <c r="Y766" i="11"/>
  <c r="I766" i="11" s="1"/>
  <c r="Z766" i="11" s="1"/>
  <c r="X766" i="11"/>
  <c r="R766" i="11"/>
  <c r="X765" i="11"/>
  <c r="Y765" i="11" s="1"/>
  <c r="R765" i="11"/>
  <c r="I765" i="11"/>
  <c r="Z765" i="11" s="1"/>
  <c r="X764" i="11"/>
  <c r="Y764" i="11" s="1"/>
  <c r="I764" i="11" s="1"/>
  <c r="Z764" i="11" s="1"/>
  <c r="R764" i="11"/>
  <c r="Y763" i="11"/>
  <c r="X763" i="11"/>
  <c r="R763" i="11"/>
  <c r="I763" i="11"/>
  <c r="Z763" i="11" s="1"/>
  <c r="Y762" i="11"/>
  <c r="I762" i="11" s="1"/>
  <c r="Z762" i="11" s="1"/>
  <c r="X762" i="11"/>
  <c r="R762" i="11"/>
  <c r="Y761" i="11"/>
  <c r="I761" i="11" s="1"/>
  <c r="Z761" i="11" s="1"/>
  <c r="X761" i="11"/>
  <c r="R761" i="11"/>
  <c r="Y760" i="11"/>
  <c r="I760" i="11" s="1"/>
  <c r="Z760" i="11" s="1"/>
  <c r="X760" i="11"/>
  <c r="R760" i="11"/>
  <c r="X759" i="11"/>
  <c r="Y759" i="11" s="1"/>
  <c r="I759" i="11" s="1"/>
  <c r="Z759" i="11" s="1"/>
  <c r="R759" i="11"/>
  <c r="X758" i="11"/>
  <c r="Y758" i="11" s="1"/>
  <c r="I758" i="11" s="1"/>
  <c r="Z758" i="11" s="1"/>
  <c r="R758" i="11"/>
  <c r="Y757" i="11"/>
  <c r="X757" i="11"/>
  <c r="R757" i="11"/>
  <c r="I757" i="11"/>
  <c r="Z757" i="11" s="1"/>
  <c r="X756" i="11"/>
  <c r="Y756" i="11" s="1"/>
  <c r="I756" i="11" s="1"/>
  <c r="Z756" i="11" s="1"/>
  <c r="R756" i="11"/>
  <c r="X755" i="11"/>
  <c r="Y755" i="11" s="1"/>
  <c r="I755" i="11" s="1"/>
  <c r="Z755" i="11" s="1"/>
  <c r="R755" i="11"/>
  <c r="Y754" i="11"/>
  <c r="I754" i="11" s="1"/>
  <c r="Z754" i="11" s="1"/>
  <c r="X754" i="11"/>
  <c r="R754" i="11"/>
  <c r="X753" i="11"/>
  <c r="Y753" i="11" s="1"/>
  <c r="R753" i="11"/>
  <c r="I753" i="11"/>
  <c r="Z753" i="11" s="1"/>
  <c r="X752" i="11"/>
  <c r="Y752" i="11" s="1"/>
  <c r="I752" i="11" s="1"/>
  <c r="Z752" i="11" s="1"/>
  <c r="R752" i="11"/>
  <c r="Y751" i="11"/>
  <c r="X751" i="11"/>
  <c r="R751" i="11"/>
  <c r="I751" i="11"/>
  <c r="Z751" i="11" s="1"/>
  <c r="Y750" i="11"/>
  <c r="I750" i="11" s="1"/>
  <c r="Z750" i="11" s="1"/>
  <c r="X750" i="11"/>
  <c r="R750" i="11"/>
  <c r="Y749" i="11"/>
  <c r="I749" i="11" s="1"/>
  <c r="Z749" i="11" s="1"/>
  <c r="X749" i="11"/>
  <c r="R749" i="11"/>
  <c r="Y748" i="11"/>
  <c r="I748" i="11" s="1"/>
  <c r="Z748" i="11" s="1"/>
  <c r="X748" i="11"/>
  <c r="R748" i="11"/>
  <c r="X747" i="11"/>
  <c r="Y747" i="11" s="1"/>
  <c r="I747" i="11" s="1"/>
  <c r="Z747" i="11" s="1"/>
  <c r="R747" i="11"/>
  <c r="X746" i="11"/>
  <c r="Y746" i="11" s="1"/>
  <c r="I746" i="11" s="1"/>
  <c r="Z746" i="11" s="1"/>
  <c r="R746" i="11"/>
  <c r="X745" i="11"/>
  <c r="Y745" i="11" s="1"/>
  <c r="R745" i="11"/>
  <c r="I745" i="11"/>
  <c r="Z745" i="11" s="1"/>
  <c r="X744" i="11"/>
  <c r="Y744" i="11" s="1"/>
  <c r="I744" i="11" s="1"/>
  <c r="Z744" i="11" s="1"/>
  <c r="R744" i="11"/>
  <c r="X743" i="11"/>
  <c r="Y743" i="11" s="1"/>
  <c r="I743" i="11" s="1"/>
  <c r="Z743" i="11" s="1"/>
  <c r="R743" i="11"/>
  <c r="Y742" i="11"/>
  <c r="I742" i="11" s="1"/>
  <c r="Z742" i="11" s="1"/>
  <c r="X742" i="11"/>
  <c r="R742" i="11"/>
  <c r="X741" i="11"/>
  <c r="Y741" i="11" s="1"/>
  <c r="R741" i="11"/>
  <c r="I741" i="11"/>
  <c r="Z741" i="11" s="1"/>
  <c r="X740" i="11"/>
  <c r="Y740" i="11" s="1"/>
  <c r="I740" i="11" s="1"/>
  <c r="Z740" i="11" s="1"/>
  <c r="R740" i="11"/>
  <c r="Y739" i="11"/>
  <c r="X739" i="11"/>
  <c r="R739" i="11"/>
  <c r="I739" i="11"/>
  <c r="Z739" i="11" s="1"/>
  <c r="Y738" i="11"/>
  <c r="I738" i="11" s="1"/>
  <c r="Z738" i="11" s="1"/>
  <c r="X738" i="11"/>
  <c r="R738" i="11"/>
  <c r="Y737" i="11"/>
  <c r="I737" i="11" s="1"/>
  <c r="Z737" i="11" s="1"/>
  <c r="X737" i="11"/>
  <c r="R737" i="11"/>
  <c r="Y736" i="11"/>
  <c r="I736" i="11" s="1"/>
  <c r="Z736" i="11" s="1"/>
  <c r="X736" i="11"/>
  <c r="R736" i="11"/>
  <c r="X735" i="11"/>
  <c r="Y735" i="11" s="1"/>
  <c r="I735" i="11" s="1"/>
  <c r="Z735" i="11" s="1"/>
  <c r="R735" i="11"/>
  <c r="X734" i="11"/>
  <c r="Y734" i="11" s="1"/>
  <c r="I734" i="11" s="1"/>
  <c r="Z734" i="11" s="1"/>
  <c r="R734" i="11"/>
  <c r="Z733" i="11"/>
  <c r="X733" i="11"/>
  <c r="Y733" i="11" s="1"/>
  <c r="R733" i="11"/>
  <c r="I733" i="11"/>
  <c r="X732" i="11"/>
  <c r="Y732" i="11" s="1"/>
  <c r="I732" i="11" s="1"/>
  <c r="Z732" i="11" s="1"/>
  <c r="R732" i="11"/>
  <c r="Z731" i="11"/>
  <c r="X731" i="11"/>
  <c r="Y731" i="11" s="1"/>
  <c r="I731" i="11" s="1"/>
  <c r="R731" i="11"/>
  <c r="Y730" i="11"/>
  <c r="I730" i="11" s="1"/>
  <c r="Z730" i="11" s="1"/>
  <c r="X730" i="11"/>
  <c r="R730" i="11"/>
  <c r="X729" i="11"/>
  <c r="Y729" i="11" s="1"/>
  <c r="I729" i="11" s="1"/>
  <c r="Z729" i="11" s="1"/>
  <c r="R729" i="11"/>
  <c r="X728" i="11"/>
  <c r="Y728" i="11" s="1"/>
  <c r="I728" i="11" s="1"/>
  <c r="Z728" i="11" s="1"/>
  <c r="R728" i="11"/>
  <c r="Y727" i="11"/>
  <c r="X727" i="11"/>
  <c r="R727" i="11"/>
  <c r="I727" i="11"/>
  <c r="Z727" i="11" s="1"/>
  <c r="Y726" i="11"/>
  <c r="I726" i="11" s="1"/>
  <c r="Z726" i="11" s="1"/>
  <c r="X726" i="11"/>
  <c r="R726" i="11"/>
  <c r="Z725" i="11"/>
  <c r="Y725" i="11"/>
  <c r="I725" i="11" s="1"/>
  <c r="X725" i="11"/>
  <c r="R725" i="11"/>
  <c r="Y724" i="11"/>
  <c r="I724" i="11" s="1"/>
  <c r="Z724" i="11" s="1"/>
  <c r="X724" i="11"/>
  <c r="R724" i="11"/>
  <c r="X723" i="11"/>
  <c r="Y723" i="11" s="1"/>
  <c r="I723" i="11" s="1"/>
  <c r="Z723" i="11" s="1"/>
  <c r="R723" i="11"/>
  <c r="X722" i="11"/>
  <c r="Y722" i="11" s="1"/>
  <c r="I722" i="11" s="1"/>
  <c r="Z722" i="11" s="1"/>
  <c r="R722" i="11"/>
  <c r="X721" i="11"/>
  <c r="Y721" i="11" s="1"/>
  <c r="I721" i="11" s="1"/>
  <c r="Z721" i="11" s="1"/>
  <c r="R721" i="11"/>
  <c r="X720" i="11"/>
  <c r="Y720" i="11" s="1"/>
  <c r="I720" i="11" s="1"/>
  <c r="Z720" i="11" s="1"/>
  <c r="R720" i="11"/>
  <c r="Z719" i="11"/>
  <c r="X719" i="11"/>
  <c r="Y719" i="11" s="1"/>
  <c r="I719" i="11" s="1"/>
  <c r="R719" i="11"/>
  <c r="Y718" i="11"/>
  <c r="I718" i="11" s="1"/>
  <c r="Z718" i="11" s="1"/>
  <c r="X718" i="11"/>
  <c r="R718" i="11"/>
  <c r="X717" i="11"/>
  <c r="Y717" i="11" s="1"/>
  <c r="I717" i="11" s="1"/>
  <c r="Z717" i="11" s="1"/>
  <c r="R717" i="11"/>
  <c r="X716" i="11"/>
  <c r="Y716" i="11" s="1"/>
  <c r="I716" i="11" s="1"/>
  <c r="Z716" i="11" s="1"/>
  <c r="R716" i="11"/>
  <c r="Y715" i="11"/>
  <c r="X715" i="11"/>
  <c r="R715" i="11"/>
  <c r="I715" i="11"/>
  <c r="Z715" i="11" s="1"/>
  <c r="Y714" i="11"/>
  <c r="I714" i="11" s="1"/>
  <c r="Z714" i="11" s="1"/>
  <c r="X714" i="11"/>
  <c r="R714" i="11"/>
  <c r="Z713" i="11"/>
  <c r="Y713" i="11"/>
  <c r="I713" i="11" s="1"/>
  <c r="X713" i="11"/>
  <c r="R713" i="11"/>
  <c r="Y712" i="11"/>
  <c r="I712" i="11" s="1"/>
  <c r="Z712" i="11" s="1"/>
  <c r="X712" i="11"/>
  <c r="R712" i="11"/>
  <c r="X711" i="11"/>
  <c r="Y711" i="11" s="1"/>
  <c r="I711" i="11" s="1"/>
  <c r="Z711" i="11" s="1"/>
  <c r="R711" i="11"/>
  <c r="X710" i="11"/>
  <c r="Y710" i="11" s="1"/>
  <c r="I710" i="11" s="1"/>
  <c r="Z710" i="11" s="1"/>
  <c r="R710" i="11"/>
  <c r="X709" i="11"/>
  <c r="Y709" i="11" s="1"/>
  <c r="I709" i="11" s="1"/>
  <c r="Z709" i="11" s="1"/>
  <c r="R709" i="11"/>
  <c r="X708" i="11"/>
  <c r="Y708" i="11" s="1"/>
  <c r="I708" i="11" s="1"/>
  <c r="Z708" i="11" s="1"/>
  <c r="R708" i="11"/>
  <c r="Z707" i="11"/>
  <c r="X707" i="11"/>
  <c r="Y707" i="11" s="1"/>
  <c r="I707" i="11" s="1"/>
  <c r="R707" i="11"/>
  <c r="X706" i="11"/>
  <c r="Y706" i="11" s="1"/>
  <c r="I706" i="11" s="1"/>
  <c r="Z706" i="11" s="1"/>
  <c r="R706" i="11"/>
  <c r="X705" i="11"/>
  <c r="Y705" i="11" s="1"/>
  <c r="I705" i="11" s="1"/>
  <c r="Z705" i="11" s="1"/>
  <c r="R705" i="11"/>
  <c r="X704" i="11"/>
  <c r="Y704" i="11" s="1"/>
  <c r="R704" i="11"/>
  <c r="I704" i="11"/>
  <c r="Z704" i="11" s="1"/>
  <c r="Y703" i="11"/>
  <c r="X703" i="11"/>
  <c r="R703" i="11"/>
  <c r="I703" i="11"/>
  <c r="Z703" i="11" s="1"/>
  <c r="Y702" i="11"/>
  <c r="I702" i="11" s="1"/>
  <c r="Z702" i="11" s="1"/>
  <c r="X702" i="11"/>
  <c r="R702" i="11"/>
  <c r="Z701" i="11"/>
  <c r="Y701" i="11"/>
  <c r="I701" i="11" s="1"/>
  <c r="X701" i="11"/>
  <c r="R701" i="11"/>
  <c r="Y700" i="11"/>
  <c r="I700" i="11" s="1"/>
  <c r="Z700" i="11" s="1"/>
  <c r="X700" i="11"/>
  <c r="R700" i="11"/>
  <c r="X699" i="11"/>
  <c r="Y699" i="11" s="1"/>
  <c r="I699" i="11" s="1"/>
  <c r="Z699" i="11" s="1"/>
  <c r="R699" i="11"/>
  <c r="X698" i="11"/>
  <c r="Y698" i="11" s="1"/>
  <c r="I698" i="11" s="1"/>
  <c r="Z698" i="11" s="1"/>
  <c r="R698" i="11"/>
  <c r="X697" i="11"/>
  <c r="Y697" i="11" s="1"/>
  <c r="I697" i="11" s="1"/>
  <c r="Z697" i="11" s="1"/>
  <c r="R697" i="11"/>
  <c r="X696" i="11"/>
  <c r="Y696" i="11" s="1"/>
  <c r="I696" i="11" s="1"/>
  <c r="Z696" i="11" s="1"/>
  <c r="R696" i="11"/>
  <c r="Z695" i="11"/>
  <c r="X695" i="11"/>
  <c r="Y695" i="11" s="1"/>
  <c r="I695" i="11" s="1"/>
  <c r="R695" i="11"/>
  <c r="Y694" i="11"/>
  <c r="I694" i="11" s="1"/>
  <c r="Z694" i="11" s="1"/>
  <c r="X694" i="11"/>
  <c r="R694" i="11"/>
  <c r="X693" i="11"/>
  <c r="Y693" i="11" s="1"/>
  <c r="I693" i="11" s="1"/>
  <c r="Z693" i="11" s="1"/>
  <c r="R693" i="11"/>
  <c r="X692" i="11"/>
  <c r="Y692" i="11" s="1"/>
  <c r="R692" i="11"/>
  <c r="I692" i="11"/>
  <c r="Z692" i="11" s="1"/>
  <c r="Y691" i="11"/>
  <c r="X691" i="11"/>
  <c r="R691" i="11"/>
  <c r="I691" i="11"/>
  <c r="Z691" i="11" s="1"/>
  <c r="Y690" i="11"/>
  <c r="I690" i="11" s="1"/>
  <c r="Z690" i="11" s="1"/>
  <c r="X690" i="11"/>
  <c r="R690" i="11"/>
  <c r="Y689" i="11"/>
  <c r="I689" i="11" s="1"/>
  <c r="Z689" i="11" s="1"/>
  <c r="X689" i="11"/>
  <c r="R689" i="11"/>
  <c r="Y688" i="11"/>
  <c r="I688" i="11" s="1"/>
  <c r="Z688" i="11" s="1"/>
  <c r="X688" i="11"/>
  <c r="R688" i="11"/>
  <c r="X687" i="11"/>
  <c r="Y687" i="11" s="1"/>
  <c r="I687" i="11" s="1"/>
  <c r="Z687" i="11" s="1"/>
  <c r="R687" i="11"/>
  <c r="X686" i="11"/>
  <c r="Y686" i="11" s="1"/>
  <c r="I686" i="11" s="1"/>
  <c r="Z686" i="11" s="1"/>
  <c r="R686" i="11"/>
  <c r="X685" i="11"/>
  <c r="Y685" i="11" s="1"/>
  <c r="I685" i="11" s="1"/>
  <c r="Z685" i="11" s="1"/>
  <c r="R685" i="11"/>
  <c r="Z684" i="11"/>
  <c r="X684" i="11"/>
  <c r="Y684" i="11" s="1"/>
  <c r="I684" i="11" s="1"/>
  <c r="R684" i="11"/>
  <c r="X683" i="11"/>
  <c r="Y683" i="11" s="1"/>
  <c r="I683" i="11" s="1"/>
  <c r="Z683" i="11" s="1"/>
  <c r="R683" i="11"/>
  <c r="Y682" i="11"/>
  <c r="I682" i="11" s="1"/>
  <c r="Z682" i="11" s="1"/>
  <c r="X682" i="11"/>
  <c r="R682" i="11"/>
  <c r="X681" i="11"/>
  <c r="Y681" i="11" s="1"/>
  <c r="I681" i="11" s="1"/>
  <c r="Z681" i="11" s="1"/>
  <c r="R681" i="11"/>
  <c r="X680" i="11"/>
  <c r="Y680" i="11" s="1"/>
  <c r="I680" i="11" s="1"/>
  <c r="Z680" i="11" s="1"/>
  <c r="R680" i="11"/>
  <c r="Y679" i="11"/>
  <c r="X679" i="11"/>
  <c r="R679" i="11"/>
  <c r="I679" i="11"/>
  <c r="Z679" i="11" s="1"/>
  <c r="Y678" i="11"/>
  <c r="I678" i="11" s="1"/>
  <c r="Z678" i="11" s="1"/>
  <c r="X678" i="11"/>
  <c r="R678" i="11"/>
  <c r="Y677" i="11"/>
  <c r="I677" i="11" s="1"/>
  <c r="Z677" i="11" s="1"/>
  <c r="X677" i="11"/>
  <c r="R677" i="11"/>
  <c r="Y676" i="11"/>
  <c r="I676" i="11" s="1"/>
  <c r="Z676" i="11" s="1"/>
  <c r="X676" i="11"/>
  <c r="R676" i="11"/>
  <c r="X675" i="11"/>
  <c r="Y675" i="11" s="1"/>
  <c r="I675" i="11" s="1"/>
  <c r="Z675" i="11" s="1"/>
  <c r="R675" i="11"/>
  <c r="X674" i="11"/>
  <c r="Y674" i="11" s="1"/>
  <c r="I674" i="11" s="1"/>
  <c r="Z674" i="11" s="1"/>
  <c r="R674" i="11"/>
  <c r="X673" i="11"/>
  <c r="Y673" i="11" s="1"/>
  <c r="R673" i="11"/>
  <c r="I673" i="11"/>
  <c r="Z673" i="11" s="1"/>
  <c r="Z672" i="11"/>
  <c r="X672" i="11"/>
  <c r="Y672" i="11" s="1"/>
  <c r="I672" i="11" s="1"/>
  <c r="R672" i="11"/>
  <c r="X671" i="11"/>
  <c r="Y671" i="11" s="1"/>
  <c r="I671" i="11" s="1"/>
  <c r="Z671" i="11" s="1"/>
  <c r="R671" i="11"/>
  <c r="Y670" i="11"/>
  <c r="I670" i="11" s="1"/>
  <c r="Z670" i="11" s="1"/>
  <c r="X670" i="11"/>
  <c r="R670" i="11"/>
  <c r="X669" i="11"/>
  <c r="Y669" i="11" s="1"/>
  <c r="R669" i="11"/>
  <c r="I669" i="11"/>
  <c r="Z669" i="11" s="1"/>
  <c r="X668" i="11"/>
  <c r="Y668" i="11" s="1"/>
  <c r="I668" i="11" s="1"/>
  <c r="Z668" i="11" s="1"/>
  <c r="R668" i="11"/>
  <c r="Y667" i="11"/>
  <c r="X667" i="11"/>
  <c r="R667" i="11"/>
  <c r="I667" i="11"/>
  <c r="Z667" i="11" s="1"/>
  <c r="Y666" i="11"/>
  <c r="I666" i="11" s="1"/>
  <c r="Z666" i="11" s="1"/>
  <c r="X666" i="11"/>
  <c r="R666" i="11"/>
  <c r="Y665" i="11"/>
  <c r="I665" i="11" s="1"/>
  <c r="Z665" i="11" s="1"/>
  <c r="X665" i="11"/>
  <c r="R665" i="11"/>
  <c r="Y664" i="11"/>
  <c r="I664" i="11" s="1"/>
  <c r="Z664" i="11" s="1"/>
  <c r="X664" i="11"/>
  <c r="R664" i="11"/>
  <c r="X663" i="11"/>
  <c r="Y663" i="11" s="1"/>
  <c r="I663" i="11" s="1"/>
  <c r="Z663" i="11" s="1"/>
  <c r="R663" i="11"/>
  <c r="X662" i="11"/>
  <c r="Y662" i="11" s="1"/>
  <c r="I662" i="11" s="1"/>
  <c r="Z662" i="11" s="1"/>
  <c r="R662" i="11"/>
  <c r="Z661" i="11"/>
  <c r="Y661" i="11"/>
  <c r="X661" i="11"/>
  <c r="R661" i="11"/>
  <c r="I661" i="11"/>
  <c r="X660" i="11"/>
  <c r="Y660" i="11" s="1"/>
  <c r="I660" i="11" s="1"/>
  <c r="Z660" i="11" s="1"/>
  <c r="R660" i="11"/>
  <c r="Z659" i="11"/>
  <c r="X659" i="11"/>
  <c r="Y659" i="11" s="1"/>
  <c r="I659" i="11" s="1"/>
  <c r="R659" i="11"/>
  <c r="X658" i="11"/>
  <c r="Y658" i="11" s="1"/>
  <c r="R658" i="11"/>
  <c r="I658" i="11"/>
  <c r="Z658" i="11" s="1"/>
  <c r="X657" i="11"/>
  <c r="Y657" i="11" s="1"/>
  <c r="I657" i="11" s="1"/>
  <c r="Z657" i="11" s="1"/>
  <c r="R657" i="11"/>
  <c r="X656" i="11"/>
  <c r="Y656" i="11" s="1"/>
  <c r="I656" i="11" s="1"/>
  <c r="Z656" i="11" s="1"/>
  <c r="R656" i="11"/>
  <c r="Y655" i="11"/>
  <c r="I655" i="11" s="1"/>
  <c r="Z655" i="11" s="1"/>
  <c r="X655" i="11"/>
  <c r="R655" i="11"/>
  <c r="Y654" i="11"/>
  <c r="I654" i="11" s="1"/>
  <c r="Z654" i="11" s="1"/>
  <c r="X654" i="11"/>
  <c r="R654" i="11"/>
  <c r="Y653" i="11"/>
  <c r="I653" i="11" s="1"/>
  <c r="Z653" i="11" s="1"/>
  <c r="X653" i="11"/>
  <c r="R653" i="11"/>
  <c r="Y652" i="11"/>
  <c r="I652" i="11" s="1"/>
  <c r="Z652" i="11" s="1"/>
  <c r="X652" i="11"/>
  <c r="R652" i="11"/>
  <c r="X651" i="11"/>
  <c r="Y651" i="11" s="1"/>
  <c r="I651" i="11" s="1"/>
  <c r="Z651" i="11" s="1"/>
  <c r="R651" i="11"/>
  <c r="Z650" i="11"/>
  <c r="X650" i="11"/>
  <c r="Y650" i="11" s="1"/>
  <c r="I650" i="11" s="1"/>
  <c r="R650" i="11"/>
  <c r="X649" i="11"/>
  <c r="Y649" i="11" s="1"/>
  <c r="R649" i="11"/>
  <c r="I649" i="11"/>
  <c r="Z649" i="11" s="1"/>
  <c r="Z648" i="11"/>
  <c r="X648" i="11"/>
  <c r="Y648" i="11" s="1"/>
  <c r="I648" i="11" s="1"/>
  <c r="R648" i="11"/>
  <c r="X647" i="11"/>
  <c r="Y647" i="11" s="1"/>
  <c r="I647" i="11" s="1"/>
  <c r="Z647" i="11" s="1"/>
  <c r="R647" i="11"/>
  <c r="Y646" i="11"/>
  <c r="I646" i="11" s="1"/>
  <c r="Z646" i="11" s="1"/>
  <c r="X646" i="11"/>
  <c r="R646" i="11"/>
  <c r="X645" i="11"/>
  <c r="Y645" i="11" s="1"/>
  <c r="I645" i="11" s="1"/>
  <c r="Z645" i="11" s="1"/>
  <c r="R645" i="11"/>
  <c r="X644" i="11"/>
  <c r="Y644" i="11" s="1"/>
  <c r="I644" i="11" s="1"/>
  <c r="Z644" i="11" s="1"/>
  <c r="R644" i="11"/>
  <c r="Y643" i="11"/>
  <c r="X643" i="11"/>
  <c r="R643" i="11"/>
  <c r="I643" i="11"/>
  <c r="Z643" i="11" s="1"/>
  <c r="Y642" i="11"/>
  <c r="I642" i="11" s="1"/>
  <c r="Z642" i="11" s="1"/>
  <c r="X642" i="11"/>
  <c r="R642" i="11"/>
  <c r="Z641" i="11"/>
  <c r="Y641" i="11"/>
  <c r="I641" i="11" s="1"/>
  <c r="X641" i="11"/>
  <c r="R641" i="11"/>
  <c r="Y640" i="11"/>
  <c r="I640" i="11" s="1"/>
  <c r="Z640" i="11" s="1"/>
  <c r="X640" i="11"/>
  <c r="R640" i="11"/>
  <c r="X639" i="11"/>
  <c r="Y639" i="11" s="1"/>
  <c r="I639" i="11" s="1"/>
  <c r="Z639" i="11" s="1"/>
  <c r="R639" i="11"/>
  <c r="X638" i="11"/>
  <c r="Y638" i="11" s="1"/>
  <c r="I638" i="11" s="1"/>
  <c r="Z638" i="11" s="1"/>
  <c r="R638" i="11"/>
  <c r="Z637" i="11"/>
  <c r="X637" i="11"/>
  <c r="Y637" i="11" s="1"/>
  <c r="R637" i="11"/>
  <c r="I637" i="11"/>
  <c r="X636" i="11"/>
  <c r="Y636" i="11" s="1"/>
  <c r="I636" i="11" s="1"/>
  <c r="Z636" i="11" s="1"/>
  <c r="R636" i="11"/>
  <c r="Z635" i="11"/>
  <c r="X635" i="11"/>
  <c r="Y635" i="11" s="1"/>
  <c r="I635" i="11" s="1"/>
  <c r="R635" i="11"/>
  <c r="X634" i="11"/>
  <c r="Y634" i="11" s="1"/>
  <c r="I634" i="11" s="1"/>
  <c r="Z634" i="11" s="1"/>
  <c r="R634" i="11"/>
  <c r="X633" i="11"/>
  <c r="Y633" i="11" s="1"/>
  <c r="I633" i="11" s="1"/>
  <c r="Z633" i="11" s="1"/>
  <c r="R633" i="11"/>
  <c r="X632" i="11"/>
  <c r="Y632" i="11" s="1"/>
  <c r="R632" i="11"/>
  <c r="I632" i="11"/>
  <c r="Z632" i="11" s="1"/>
  <c r="Y631" i="11"/>
  <c r="X631" i="11"/>
  <c r="R631" i="11"/>
  <c r="I631" i="11"/>
  <c r="Z631" i="11" s="1"/>
  <c r="Y630" i="11"/>
  <c r="I630" i="11" s="1"/>
  <c r="Z630" i="11" s="1"/>
  <c r="X630" i="11"/>
  <c r="R630" i="11"/>
  <c r="Z629" i="11"/>
  <c r="Y629" i="11"/>
  <c r="I629" i="11" s="1"/>
  <c r="X629" i="11"/>
  <c r="R629" i="11"/>
  <c r="Y628" i="11"/>
  <c r="I628" i="11" s="1"/>
  <c r="Z628" i="11" s="1"/>
  <c r="X628" i="11"/>
  <c r="R628" i="11"/>
  <c r="X627" i="11"/>
  <c r="Y627" i="11" s="1"/>
  <c r="I627" i="11" s="1"/>
  <c r="Z627" i="11" s="1"/>
  <c r="R627" i="11"/>
  <c r="Z626" i="11"/>
  <c r="X626" i="11"/>
  <c r="Y626" i="11" s="1"/>
  <c r="I626" i="11" s="1"/>
  <c r="R626" i="11"/>
  <c r="X625" i="11"/>
  <c r="Y625" i="11" s="1"/>
  <c r="R625" i="11"/>
  <c r="I625" i="11"/>
  <c r="Z625" i="11" s="1"/>
  <c r="Z624" i="11"/>
  <c r="X624" i="11"/>
  <c r="Y624" i="11" s="1"/>
  <c r="I624" i="11" s="1"/>
  <c r="R624" i="11"/>
  <c r="X623" i="11"/>
  <c r="Y623" i="11" s="1"/>
  <c r="I623" i="11" s="1"/>
  <c r="Z623" i="11" s="1"/>
  <c r="R623" i="11"/>
  <c r="Y622" i="11"/>
  <c r="I622" i="11" s="1"/>
  <c r="Z622" i="11" s="1"/>
  <c r="X622" i="11"/>
  <c r="R622" i="11"/>
  <c r="X621" i="11"/>
  <c r="Y621" i="11" s="1"/>
  <c r="R621" i="11"/>
  <c r="I621" i="11"/>
  <c r="Z621" i="11" s="1"/>
  <c r="X620" i="11"/>
  <c r="Y620" i="11" s="1"/>
  <c r="I620" i="11" s="1"/>
  <c r="Z620" i="11" s="1"/>
  <c r="R620" i="11"/>
  <c r="Y619" i="11"/>
  <c r="I619" i="11" s="1"/>
  <c r="Z619" i="11" s="1"/>
  <c r="X619" i="11"/>
  <c r="R619" i="11"/>
  <c r="Y618" i="11"/>
  <c r="I618" i="11" s="1"/>
  <c r="Z618" i="11" s="1"/>
  <c r="X618" i="11"/>
  <c r="R618" i="11"/>
  <c r="Z617" i="11"/>
  <c r="Y617" i="11"/>
  <c r="I617" i="11" s="1"/>
  <c r="X617" i="11"/>
  <c r="R617" i="11"/>
  <c r="Y616" i="11"/>
  <c r="I616" i="11" s="1"/>
  <c r="Z616" i="11" s="1"/>
  <c r="X616" i="11"/>
  <c r="R616" i="11"/>
  <c r="X615" i="11"/>
  <c r="Y615" i="11" s="1"/>
  <c r="I615" i="11" s="1"/>
  <c r="Z615" i="11" s="1"/>
  <c r="R615" i="11"/>
  <c r="X614" i="11"/>
  <c r="Y614" i="11" s="1"/>
  <c r="I614" i="11" s="1"/>
  <c r="Z614" i="11" s="1"/>
  <c r="R614" i="11"/>
  <c r="X613" i="11"/>
  <c r="Y613" i="11" s="1"/>
  <c r="I613" i="11" s="1"/>
  <c r="Z613" i="11" s="1"/>
  <c r="R613" i="11"/>
  <c r="X612" i="11"/>
  <c r="Y612" i="11" s="1"/>
  <c r="I612" i="11" s="1"/>
  <c r="Z612" i="11" s="1"/>
  <c r="R612" i="11"/>
  <c r="Z611" i="11"/>
  <c r="X611" i="11"/>
  <c r="Y611" i="11" s="1"/>
  <c r="I611" i="11" s="1"/>
  <c r="R611" i="11"/>
  <c r="X610" i="11"/>
  <c r="Y610" i="11" s="1"/>
  <c r="I610" i="11" s="1"/>
  <c r="Z610" i="11" s="1"/>
  <c r="R610" i="11"/>
  <c r="X609" i="11"/>
  <c r="Y609" i="11" s="1"/>
  <c r="I609" i="11" s="1"/>
  <c r="Z609" i="11" s="1"/>
  <c r="R609" i="11"/>
  <c r="X608" i="11"/>
  <c r="Y608" i="11" s="1"/>
  <c r="I608" i="11" s="1"/>
  <c r="Z608" i="11" s="1"/>
  <c r="R608" i="11"/>
  <c r="Y607" i="11"/>
  <c r="X607" i="11"/>
  <c r="R607" i="11"/>
  <c r="I607" i="11"/>
  <c r="Z607" i="11" s="1"/>
  <c r="Y606" i="11"/>
  <c r="I606" i="11" s="1"/>
  <c r="Z606" i="11" s="1"/>
  <c r="X606" i="11"/>
  <c r="R606" i="11"/>
  <c r="Z605" i="11"/>
  <c r="Y605" i="11"/>
  <c r="I605" i="11" s="1"/>
  <c r="X605" i="11"/>
  <c r="R605" i="11"/>
  <c r="Y604" i="11"/>
  <c r="I604" i="11" s="1"/>
  <c r="Z604" i="11" s="1"/>
  <c r="X604" i="11"/>
  <c r="R604" i="11"/>
  <c r="X603" i="11"/>
  <c r="Y603" i="11" s="1"/>
  <c r="I603" i="11" s="1"/>
  <c r="Z603" i="11" s="1"/>
  <c r="R603" i="11"/>
  <c r="X602" i="11"/>
  <c r="Y602" i="11" s="1"/>
  <c r="I602" i="11" s="1"/>
  <c r="Z602" i="11" s="1"/>
  <c r="R602" i="11"/>
  <c r="X601" i="11"/>
  <c r="Y601" i="11" s="1"/>
  <c r="I601" i="11" s="1"/>
  <c r="Z601" i="11" s="1"/>
  <c r="R601" i="11"/>
  <c r="X600" i="11"/>
  <c r="Y600" i="11" s="1"/>
  <c r="I600" i="11" s="1"/>
  <c r="Z600" i="11" s="1"/>
  <c r="R600" i="11"/>
  <c r="X599" i="11"/>
  <c r="Y599" i="11" s="1"/>
  <c r="I599" i="11" s="1"/>
  <c r="Z599" i="11" s="1"/>
  <c r="R599" i="11"/>
  <c r="Y598" i="11"/>
  <c r="X598" i="11"/>
  <c r="R598" i="11"/>
  <c r="I598" i="11"/>
  <c r="Z598" i="11" s="1"/>
  <c r="X597" i="11"/>
  <c r="Y597" i="11" s="1"/>
  <c r="R597" i="11"/>
  <c r="I597" i="11"/>
  <c r="Z597" i="11" s="1"/>
  <c r="X596" i="11"/>
  <c r="Y596" i="11" s="1"/>
  <c r="I596" i="11" s="1"/>
  <c r="Z596" i="11" s="1"/>
  <c r="R596" i="11"/>
  <c r="Y595" i="11"/>
  <c r="I595" i="11" s="1"/>
  <c r="Z595" i="11" s="1"/>
  <c r="X595" i="11"/>
  <c r="R595" i="11"/>
  <c r="Y594" i="11"/>
  <c r="I594" i="11" s="1"/>
  <c r="Z594" i="11" s="1"/>
  <c r="X594" i="11"/>
  <c r="R594" i="11"/>
  <c r="Y593" i="11"/>
  <c r="I593" i="11" s="1"/>
  <c r="Z593" i="11" s="1"/>
  <c r="X593" i="11"/>
  <c r="R593" i="11"/>
  <c r="Y592" i="11"/>
  <c r="I592" i="11" s="1"/>
  <c r="Z592" i="11" s="1"/>
  <c r="X592" i="11"/>
  <c r="R592" i="11"/>
  <c r="X591" i="11"/>
  <c r="Y591" i="11" s="1"/>
  <c r="I591" i="11" s="1"/>
  <c r="Z591" i="11" s="1"/>
  <c r="R591" i="11"/>
  <c r="X590" i="11"/>
  <c r="Y590" i="11" s="1"/>
  <c r="I590" i="11" s="1"/>
  <c r="Z590" i="11" s="1"/>
  <c r="R590" i="11"/>
  <c r="X589" i="11"/>
  <c r="Y589" i="11" s="1"/>
  <c r="I589" i="11" s="1"/>
  <c r="Z589" i="11" s="1"/>
  <c r="R589" i="11"/>
  <c r="X588" i="11"/>
  <c r="Y588" i="11" s="1"/>
  <c r="I588" i="11" s="1"/>
  <c r="Z588" i="11" s="1"/>
  <c r="R588" i="11"/>
  <c r="Z587" i="11"/>
  <c r="X587" i="11"/>
  <c r="Y587" i="11" s="1"/>
  <c r="I587" i="11" s="1"/>
  <c r="R587" i="11"/>
  <c r="Z586" i="11"/>
  <c r="Y586" i="11"/>
  <c r="I586" i="11" s="1"/>
  <c r="X586" i="11"/>
  <c r="R586" i="11"/>
  <c r="Y585" i="11"/>
  <c r="I585" i="11" s="1"/>
  <c r="Z585" i="11" s="1"/>
  <c r="X585" i="11"/>
  <c r="R585" i="11"/>
  <c r="X584" i="11"/>
  <c r="Y584" i="11" s="1"/>
  <c r="I584" i="11" s="1"/>
  <c r="Z584" i="11" s="1"/>
  <c r="R584" i="11"/>
  <c r="Z583" i="11"/>
  <c r="Y583" i="11"/>
  <c r="I583" i="11" s="1"/>
  <c r="X583" i="11"/>
  <c r="R583" i="11"/>
  <c r="Z582" i="11"/>
  <c r="Y582" i="11"/>
  <c r="X582" i="11"/>
  <c r="R582" i="11"/>
  <c r="I582" i="11"/>
  <c r="X581" i="11"/>
  <c r="Y581" i="11" s="1"/>
  <c r="I581" i="11" s="1"/>
  <c r="Z581" i="11" s="1"/>
  <c r="R581" i="11"/>
  <c r="X580" i="11"/>
  <c r="Y580" i="11" s="1"/>
  <c r="I580" i="11" s="1"/>
  <c r="Z580" i="11" s="1"/>
  <c r="R580" i="11"/>
  <c r="Y579" i="11"/>
  <c r="I579" i="11" s="1"/>
  <c r="Z579" i="11" s="1"/>
  <c r="X579" i="11"/>
  <c r="R579" i="11"/>
  <c r="Y578" i="11"/>
  <c r="I578" i="11" s="1"/>
  <c r="Z578" i="11" s="1"/>
  <c r="X578" i="11"/>
  <c r="R578" i="11"/>
  <c r="Y577" i="11"/>
  <c r="I577" i="11" s="1"/>
  <c r="Z577" i="11" s="1"/>
  <c r="X577" i="11"/>
  <c r="R577" i="11"/>
  <c r="X576" i="11"/>
  <c r="Y576" i="11" s="1"/>
  <c r="R576" i="11"/>
  <c r="I576" i="11"/>
  <c r="Z576" i="11" s="1"/>
  <c r="X575" i="11"/>
  <c r="Y575" i="11" s="1"/>
  <c r="I575" i="11" s="1"/>
  <c r="Z575" i="11" s="1"/>
  <c r="R575" i="11"/>
  <c r="X574" i="11"/>
  <c r="Y574" i="11" s="1"/>
  <c r="I574" i="11" s="1"/>
  <c r="Z574" i="11" s="1"/>
  <c r="R574" i="11"/>
  <c r="Y573" i="11"/>
  <c r="I573" i="11" s="1"/>
  <c r="Z573" i="11" s="1"/>
  <c r="X573" i="11"/>
  <c r="R573" i="11"/>
  <c r="Z572" i="11"/>
  <c r="Y572" i="11"/>
  <c r="X572" i="11"/>
  <c r="R572" i="11"/>
  <c r="I572" i="11"/>
  <c r="X571" i="11"/>
  <c r="Y571" i="11" s="1"/>
  <c r="I571" i="11" s="1"/>
  <c r="Z571" i="11" s="1"/>
  <c r="R571" i="11"/>
  <c r="X570" i="11"/>
  <c r="Y570" i="11" s="1"/>
  <c r="I570" i="11" s="1"/>
  <c r="Z570" i="11" s="1"/>
  <c r="R570" i="11"/>
  <c r="Y569" i="11"/>
  <c r="X569" i="11"/>
  <c r="R569" i="11"/>
  <c r="I569" i="11"/>
  <c r="Z569" i="11" s="1"/>
  <c r="Z568" i="11"/>
  <c r="Y568" i="11"/>
  <c r="X568" i="11"/>
  <c r="R568" i="11"/>
  <c r="I568" i="11"/>
  <c r="Y567" i="11"/>
  <c r="I567" i="11" s="1"/>
  <c r="Z567" i="11" s="1"/>
  <c r="X567" i="11"/>
  <c r="R567" i="11"/>
  <c r="X566" i="11"/>
  <c r="Y566" i="11" s="1"/>
  <c r="I566" i="11" s="1"/>
  <c r="Z566" i="11" s="1"/>
  <c r="R566" i="11"/>
  <c r="Y565" i="11"/>
  <c r="I565" i="11" s="1"/>
  <c r="Z565" i="11" s="1"/>
  <c r="X565" i="11"/>
  <c r="R565" i="11"/>
  <c r="X564" i="11"/>
  <c r="Y564" i="11" s="1"/>
  <c r="I564" i="11" s="1"/>
  <c r="Z564" i="11" s="1"/>
  <c r="R564" i="11"/>
  <c r="X563" i="11"/>
  <c r="Y563" i="11" s="1"/>
  <c r="I563" i="11" s="1"/>
  <c r="Z563" i="11" s="1"/>
  <c r="R563" i="11"/>
  <c r="X562" i="11"/>
  <c r="Y562" i="11" s="1"/>
  <c r="I562" i="11" s="1"/>
  <c r="Z562" i="11" s="1"/>
  <c r="R562" i="11"/>
  <c r="Y561" i="11"/>
  <c r="I561" i="11" s="1"/>
  <c r="Z561" i="11" s="1"/>
  <c r="X561" i="11"/>
  <c r="R561" i="11"/>
  <c r="Z560" i="11"/>
  <c r="Y560" i="11"/>
  <c r="X560" i="11"/>
  <c r="R560" i="11"/>
  <c r="I560" i="11"/>
  <c r="X559" i="11"/>
  <c r="Y559" i="11" s="1"/>
  <c r="I559" i="11" s="1"/>
  <c r="Z559" i="11" s="1"/>
  <c r="R559" i="11"/>
  <c r="X558" i="11"/>
  <c r="Y558" i="11" s="1"/>
  <c r="I558" i="11" s="1"/>
  <c r="Z558" i="11" s="1"/>
  <c r="R558" i="11"/>
  <c r="Y557" i="11"/>
  <c r="X557" i="11"/>
  <c r="R557" i="11"/>
  <c r="I557" i="11"/>
  <c r="Z557" i="11" s="1"/>
  <c r="Z556" i="11"/>
  <c r="Y556" i="11"/>
  <c r="X556" i="11"/>
  <c r="R556" i="11"/>
  <c r="I556" i="11"/>
  <c r="Y555" i="11"/>
  <c r="I555" i="11" s="1"/>
  <c r="Z555" i="11" s="1"/>
  <c r="X555" i="11"/>
  <c r="R555" i="11"/>
  <c r="X554" i="11"/>
  <c r="Y554" i="11" s="1"/>
  <c r="I554" i="11" s="1"/>
  <c r="Z554" i="11" s="1"/>
  <c r="R554" i="11"/>
  <c r="Y553" i="11"/>
  <c r="I553" i="11" s="1"/>
  <c r="Z553" i="11" s="1"/>
  <c r="X553" i="11"/>
  <c r="R553" i="11"/>
  <c r="X552" i="11"/>
  <c r="Y552" i="11" s="1"/>
  <c r="R552" i="11"/>
  <c r="I552" i="11"/>
  <c r="Z552" i="11" s="1"/>
  <c r="X551" i="11"/>
  <c r="Y551" i="11" s="1"/>
  <c r="I551" i="11" s="1"/>
  <c r="Z551" i="11" s="1"/>
  <c r="R551" i="11"/>
  <c r="X550" i="11"/>
  <c r="Y550" i="11" s="1"/>
  <c r="I550" i="11" s="1"/>
  <c r="Z550" i="11" s="1"/>
  <c r="R550" i="11"/>
  <c r="Z549" i="11"/>
  <c r="Y549" i="11"/>
  <c r="I549" i="11" s="1"/>
  <c r="X549" i="11"/>
  <c r="R549" i="11"/>
  <c r="Z548" i="11"/>
  <c r="Y548" i="11"/>
  <c r="X548" i="11"/>
  <c r="R548" i="11"/>
  <c r="I548" i="11"/>
  <c r="X547" i="11"/>
  <c r="Y547" i="11" s="1"/>
  <c r="I547" i="11" s="1"/>
  <c r="Z547" i="11" s="1"/>
  <c r="R547" i="11"/>
  <c r="X546" i="11"/>
  <c r="Y546" i="11" s="1"/>
  <c r="I546" i="11" s="1"/>
  <c r="Z546" i="11" s="1"/>
  <c r="R546" i="11"/>
  <c r="Y545" i="11"/>
  <c r="X545" i="11"/>
  <c r="R545" i="11"/>
  <c r="I545" i="11"/>
  <c r="Z545" i="11" s="1"/>
  <c r="Z544" i="11"/>
  <c r="Y544" i="11"/>
  <c r="X544" i="11"/>
  <c r="R544" i="11"/>
  <c r="I544" i="11"/>
  <c r="Y543" i="11"/>
  <c r="I543" i="11" s="1"/>
  <c r="Z543" i="11" s="1"/>
  <c r="X543" i="11"/>
  <c r="R543" i="11"/>
  <c r="X542" i="11"/>
  <c r="Y542" i="11" s="1"/>
  <c r="I542" i="11" s="1"/>
  <c r="Z542" i="11" s="1"/>
  <c r="R542" i="11"/>
  <c r="Y541" i="11"/>
  <c r="I541" i="11" s="1"/>
  <c r="Z541" i="11" s="1"/>
  <c r="X541" i="11"/>
  <c r="R541" i="11"/>
  <c r="X540" i="11"/>
  <c r="Y540" i="11" s="1"/>
  <c r="I540" i="11" s="1"/>
  <c r="Z540" i="11" s="1"/>
  <c r="R540" i="11"/>
  <c r="X539" i="11"/>
  <c r="Y539" i="11" s="1"/>
  <c r="I539" i="11" s="1"/>
  <c r="Z539" i="11" s="1"/>
  <c r="R539" i="11"/>
  <c r="X538" i="11"/>
  <c r="Y538" i="11" s="1"/>
  <c r="I538" i="11" s="1"/>
  <c r="Z538" i="11" s="1"/>
  <c r="R538" i="11"/>
  <c r="Y537" i="11"/>
  <c r="I537" i="11" s="1"/>
  <c r="Z537" i="11" s="1"/>
  <c r="X537" i="11"/>
  <c r="R537" i="11"/>
  <c r="Z536" i="11"/>
  <c r="Y536" i="11"/>
  <c r="X536" i="11"/>
  <c r="R536" i="11"/>
  <c r="I536" i="11"/>
  <c r="X535" i="11"/>
  <c r="Y535" i="11" s="1"/>
  <c r="I535" i="11" s="1"/>
  <c r="Z535" i="11" s="1"/>
  <c r="R535" i="11"/>
  <c r="X534" i="11"/>
  <c r="Y534" i="11" s="1"/>
  <c r="I534" i="11" s="1"/>
  <c r="Z534" i="11" s="1"/>
  <c r="R534" i="11"/>
  <c r="Y533" i="11"/>
  <c r="X533" i="11"/>
  <c r="R533" i="11"/>
  <c r="I533" i="11"/>
  <c r="Z533" i="11" s="1"/>
  <c r="Z532" i="11"/>
  <c r="Y532" i="11"/>
  <c r="X532" i="11"/>
  <c r="R532" i="11"/>
  <c r="I532" i="11"/>
  <c r="Y531" i="11"/>
  <c r="I531" i="11" s="1"/>
  <c r="Z531" i="11" s="1"/>
  <c r="X531" i="11"/>
  <c r="R531" i="11"/>
  <c r="Y530" i="11"/>
  <c r="I530" i="11" s="1"/>
  <c r="Z530" i="11" s="1"/>
  <c r="X530" i="11"/>
  <c r="R530" i="11"/>
  <c r="Y529" i="11"/>
  <c r="I529" i="11" s="1"/>
  <c r="Z529" i="11" s="1"/>
  <c r="X529" i="11"/>
  <c r="R529" i="11"/>
  <c r="X528" i="11"/>
  <c r="Y528" i="11" s="1"/>
  <c r="R528" i="11"/>
  <c r="I528" i="11"/>
  <c r="Z528" i="11" s="1"/>
  <c r="X527" i="11"/>
  <c r="Y527" i="11" s="1"/>
  <c r="I527" i="11" s="1"/>
  <c r="Z527" i="11" s="1"/>
  <c r="R527" i="11"/>
  <c r="X526" i="11"/>
  <c r="Y526" i="11" s="1"/>
  <c r="I526" i="11" s="1"/>
  <c r="Z526" i="11" s="1"/>
  <c r="R526" i="11"/>
  <c r="Z525" i="11"/>
  <c r="Y525" i="11"/>
  <c r="I525" i="11" s="1"/>
  <c r="X525" i="11"/>
  <c r="R525" i="11"/>
  <c r="Z524" i="11"/>
  <c r="Y524" i="11"/>
  <c r="X524" i="11"/>
  <c r="R524" i="11"/>
  <c r="I524" i="11"/>
  <c r="X523" i="11"/>
  <c r="Y523" i="11" s="1"/>
  <c r="I523" i="11" s="1"/>
  <c r="Z523" i="11" s="1"/>
  <c r="R523" i="11"/>
  <c r="X522" i="11"/>
  <c r="Y522" i="11" s="1"/>
  <c r="I522" i="11" s="1"/>
  <c r="Z522" i="11" s="1"/>
  <c r="R522" i="11"/>
  <c r="Y521" i="11"/>
  <c r="X521" i="11"/>
  <c r="R521" i="11"/>
  <c r="I521" i="11"/>
  <c r="Z521" i="11" s="1"/>
  <c r="Z520" i="11"/>
  <c r="Y520" i="11"/>
  <c r="X520" i="11"/>
  <c r="R520" i="11"/>
  <c r="I520" i="11"/>
  <c r="Y519" i="11"/>
  <c r="I519" i="11" s="1"/>
  <c r="Z519" i="11" s="1"/>
  <c r="X519" i="11"/>
  <c r="R519" i="11"/>
  <c r="X518" i="11"/>
  <c r="Y518" i="11" s="1"/>
  <c r="I518" i="11" s="1"/>
  <c r="Z518" i="11" s="1"/>
  <c r="R518" i="11"/>
  <c r="Y517" i="11"/>
  <c r="I517" i="11" s="1"/>
  <c r="Z517" i="11" s="1"/>
  <c r="X517" i="11"/>
  <c r="R517" i="11"/>
  <c r="X516" i="11"/>
  <c r="Y516" i="11" s="1"/>
  <c r="I516" i="11" s="1"/>
  <c r="Z516" i="11" s="1"/>
  <c r="R516" i="11"/>
  <c r="X515" i="11"/>
  <c r="Y515" i="11" s="1"/>
  <c r="I515" i="11" s="1"/>
  <c r="Z515" i="11" s="1"/>
  <c r="R515" i="11"/>
  <c r="X514" i="11"/>
  <c r="Y514" i="11" s="1"/>
  <c r="I514" i="11" s="1"/>
  <c r="Z514" i="11" s="1"/>
  <c r="R514" i="11"/>
  <c r="Z513" i="11"/>
  <c r="Y513" i="11"/>
  <c r="I513" i="11" s="1"/>
  <c r="X513" i="11"/>
  <c r="R513" i="11"/>
  <c r="Z512" i="11"/>
  <c r="Y512" i="11"/>
  <c r="X512" i="11"/>
  <c r="R512" i="11"/>
  <c r="I512" i="11"/>
  <c r="X511" i="11"/>
  <c r="Y511" i="11" s="1"/>
  <c r="I511" i="11" s="1"/>
  <c r="Z511" i="11" s="1"/>
  <c r="R511" i="11"/>
  <c r="X510" i="11"/>
  <c r="Y510" i="11" s="1"/>
  <c r="I510" i="11" s="1"/>
  <c r="Z510" i="11" s="1"/>
  <c r="R510" i="11"/>
  <c r="Y509" i="11"/>
  <c r="X509" i="11"/>
  <c r="R509" i="11"/>
  <c r="I509" i="11"/>
  <c r="Z509" i="11" s="1"/>
  <c r="Z508" i="11"/>
  <c r="Y508" i="11"/>
  <c r="X508" i="11"/>
  <c r="R508" i="11"/>
  <c r="I508" i="11"/>
  <c r="Y507" i="11"/>
  <c r="I507" i="11" s="1"/>
  <c r="Z507" i="11" s="1"/>
  <c r="X507" i="11"/>
  <c r="R507" i="11"/>
  <c r="Y506" i="11"/>
  <c r="I506" i="11" s="1"/>
  <c r="Z506" i="11" s="1"/>
  <c r="X506" i="11"/>
  <c r="R506" i="11"/>
  <c r="Y505" i="11"/>
  <c r="I505" i="11" s="1"/>
  <c r="Z505" i="11" s="1"/>
  <c r="X505" i="11"/>
  <c r="R505" i="11"/>
  <c r="X504" i="11"/>
  <c r="Y504" i="11" s="1"/>
  <c r="R504" i="11"/>
  <c r="I504" i="11"/>
  <c r="Z504" i="11" s="1"/>
  <c r="X503" i="11"/>
  <c r="Y503" i="11" s="1"/>
  <c r="I503" i="11" s="1"/>
  <c r="Z503" i="11" s="1"/>
  <c r="R503" i="11"/>
  <c r="X502" i="11"/>
  <c r="Y502" i="11" s="1"/>
  <c r="I502" i="11" s="1"/>
  <c r="Z502" i="11" s="1"/>
  <c r="R502" i="11"/>
  <c r="Y501" i="11"/>
  <c r="I501" i="11" s="1"/>
  <c r="Z501" i="11" s="1"/>
  <c r="X501" i="11"/>
  <c r="R501" i="11"/>
  <c r="Z500" i="11"/>
  <c r="Y500" i="11"/>
  <c r="X500" i="11"/>
  <c r="R500" i="11"/>
  <c r="I500" i="11"/>
  <c r="X499" i="11"/>
  <c r="Y499" i="11" s="1"/>
  <c r="I499" i="11" s="1"/>
  <c r="Z499" i="11" s="1"/>
  <c r="R499" i="11"/>
  <c r="X498" i="11"/>
  <c r="Y498" i="11" s="1"/>
  <c r="I498" i="11" s="1"/>
  <c r="Z498" i="11" s="1"/>
  <c r="R498" i="11"/>
  <c r="Y497" i="11"/>
  <c r="X497" i="11"/>
  <c r="R497" i="11"/>
  <c r="I497" i="11"/>
  <c r="Z497" i="11" s="1"/>
  <c r="Z496" i="11"/>
  <c r="Y496" i="11"/>
  <c r="X496" i="11"/>
  <c r="R496" i="11"/>
  <c r="I496" i="11"/>
  <c r="Y495" i="11"/>
  <c r="I495" i="11" s="1"/>
  <c r="Z495" i="11" s="1"/>
  <c r="X495" i="11"/>
  <c r="R495" i="11"/>
  <c r="X494" i="11"/>
  <c r="Y494" i="11" s="1"/>
  <c r="I494" i="11" s="1"/>
  <c r="Z494" i="11" s="1"/>
  <c r="R494" i="11"/>
  <c r="Y493" i="11"/>
  <c r="I493" i="11" s="1"/>
  <c r="Z493" i="11" s="1"/>
  <c r="X493" i="11"/>
  <c r="R493" i="11"/>
  <c r="X492" i="11"/>
  <c r="Y492" i="11" s="1"/>
  <c r="I492" i="11" s="1"/>
  <c r="Z492" i="11" s="1"/>
  <c r="R492" i="11"/>
  <c r="X491" i="11"/>
  <c r="Y491" i="11" s="1"/>
  <c r="I491" i="11" s="1"/>
  <c r="Z491" i="11" s="1"/>
  <c r="R491" i="11"/>
  <c r="X490" i="11"/>
  <c r="Y490" i="11" s="1"/>
  <c r="I490" i="11" s="1"/>
  <c r="Z490" i="11" s="1"/>
  <c r="R490" i="11"/>
  <c r="Y489" i="11"/>
  <c r="I489" i="11" s="1"/>
  <c r="Z489" i="11" s="1"/>
  <c r="X489" i="11"/>
  <c r="R489" i="11"/>
  <c r="Z488" i="11"/>
  <c r="Y488" i="11"/>
  <c r="X488" i="11"/>
  <c r="R488" i="11"/>
  <c r="I488" i="11"/>
  <c r="X487" i="11"/>
  <c r="Y487" i="11" s="1"/>
  <c r="I487" i="11" s="1"/>
  <c r="Z487" i="11" s="1"/>
  <c r="R487" i="11"/>
  <c r="X486" i="11"/>
  <c r="Y486" i="11" s="1"/>
  <c r="I486" i="11" s="1"/>
  <c r="Z486" i="11" s="1"/>
  <c r="R486" i="11"/>
  <c r="Y485" i="11"/>
  <c r="X485" i="11"/>
  <c r="R485" i="11"/>
  <c r="I485" i="11"/>
  <c r="Z485" i="11" s="1"/>
  <c r="Z484" i="11"/>
  <c r="Y484" i="11"/>
  <c r="X484" i="11"/>
  <c r="R484" i="11"/>
  <c r="I484" i="11"/>
  <c r="Y483" i="11"/>
  <c r="I483" i="11" s="1"/>
  <c r="Z483" i="11" s="1"/>
  <c r="X483" i="11"/>
  <c r="R483" i="11"/>
  <c r="X482" i="11"/>
  <c r="Y482" i="11" s="1"/>
  <c r="I482" i="11" s="1"/>
  <c r="Z482" i="11" s="1"/>
  <c r="R482" i="11"/>
  <c r="Y481" i="11"/>
  <c r="I481" i="11" s="1"/>
  <c r="Z481" i="11" s="1"/>
  <c r="X481" i="11"/>
  <c r="R481" i="11"/>
  <c r="X480" i="11"/>
  <c r="Y480" i="11" s="1"/>
  <c r="R480" i="11"/>
  <c r="I480" i="11"/>
  <c r="Z480" i="11" s="1"/>
  <c r="X479" i="11"/>
  <c r="Y479" i="11" s="1"/>
  <c r="I479" i="11" s="1"/>
  <c r="Z479" i="11" s="1"/>
  <c r="R479" i="11"/>
  <c r="X478" i="11"/>
  <c r="Y478" i="11" s="1"/>
  <c r="I478" i="11" s="1"/>
  <c r="Z478" i="11" s="1"/>
  <c r="R478" i="11"/>
  <c r="Z477" i="11"/>
  <c r="Y477" i="11"/>
  <c r="I477" i="11" s="1"/>
  <c r="X477" i="11"/>
  <c r="R477" i="11"/>
  <c r="Z476" i="11"/>
  <c r="Y476" i="11"/>
  <c r="X476" i="11"/>
  <c r="R476" i="11"/>
  <c r="I476" i="11"/>
  <c r="X475" i="11"/>
  <c r="Y475" i="11" s="1"/>
  <c r="I475" i="11" s="1"/>
  <c r="Z475" i="11" s="1"/>
  <c r="R475" i="11"/>
  <c r="X474" i="11"/>
  <c r="Y474" i="11" s="1"/>
  <c r="I474" i="11" s="1"/>
  <c r="Z474" i="11" s="1"/>
  <c r="R474" i="11"/>
  <c r="Y473" i="11"/>
  <c r="X473" i="11"/>
  <c r="R473" i="11"/>
  <c r="I473" i="11"/>
  <c r="Z473" i="11" s="1"/>
  <c r="Z472" i="11"/>
  <c r="Y472" i="11"/>
  <c r="X472" i="11"/>
  <c r="R472" i="11"/>
  <c r="I472" i="11"/>
  <c r="Y471" i="11"/>
  <c r="I471" i="11" s="1"/>
  <c r="Z471" i="11" s="1"/>
  <c r="X471" i="11"/>
  <c r="R471" i="11"/>
  <c r="X470" i="11"/>
  <c r="Y470" i="11" s="1"/>
  <c r="I470" i="11" s="1"/>
  <c r="Z470" i="11" s="1"/>
  <c r="R470" i="11"/>
  <c r="Y469" i="11"/>
  <c r="I469" i="11" s="1"/>
  <c r="Z469" i="11" s="1"/>
  <c r="X469" i="11"/>
  <c r="R469" i="11"/>
  <c r="X468" i="11"/>
  <c r="Y468" i="11" s="1"/>
  <c r="I468" i="11" s="1"/>
  <c r="Z468" i="11" s="1"/>
  <c r="R468" i="11"/>
  <c r="X467" i="11"/>
  <c r="Y467" i="11" s="1"/>
  <c r="I467" i="11" s="1"/>
  <c r="Z467" i="11" s="1"/>
  <c r="R467" i="11"/>
  <c r="X466" i="11"/>
  <c r="Y466" i="11" s="1"/>
  <c r="I466" i="11" s="1"/>
  <c r="Z466" i="11" s="1"/>
  <c r="R466" i="11"/>
  <c r="Y465" i="11"/>
  <c r="I465" i="11" s="1"/>
  <c r="Z465" i="11" s="1"/>
  <c r="X465" i="11"/>
  <c r="R465" i="11"/>
  <c r="Z464" i="11"/>
  <c r="Y464" i="11"/>
  <c r="X464" i="11"/>
  <c r="R464" i="11"/>
  <c r="I464" i="11"/>
  <c r="X463" i="11"/>
  <c r="Y463" i="11" s="1"/>
  <c r="I463" i="11" s="1"/>
  <c r="Z463" i="11" s="1"/>
  <c r="R463" i="11"/>
  <c r="X462" i="11"/>
  <c r="Y462" i="11" s="1"/>
  <c r="I462" i="11" s="1"/>
  <c r="Z462" i="11" s="1"/>
  <c r="R462" i="11"/>
  <c r="Y461" i="11"/>
  <c r="X461" i="11"/>
  <c r="R461" i="11"/>
  <c r="I461" i="11"/>
  <c r="Z461" i="11" s="1"/>
  <c r="Z460" i="11"/>
  <c r="Y460" i="11"/>
  <c r="X460" i="11"/>
  <c r="R460" i="11"/>
  <c r="I460" i="11"/>
  <c r="Y459" i="11"/>
  <c r="I459" i="11" s="1"/>
  <c r="Z459" i="11" s="1"/>
  <c r="X459" i="11"/>
  <c r="R459" i="11"/>
  <c r="Y458" i="11"/>
  <c r="I458" i="11" s="1"/>
  <c r="Z458" i="11" s="1"/>
  <c r="X458" i="11"/>
  <c r="R458" i="11"/>
  <c r="Y457" i="11"/>
  <c r="I457" i="11" s="1"/>
  <c r="Z457" i="11" s="1"/>
  <c r="X457" i="11"/>
  <c r="R457" i="11"/>
  <c r="X456" i="11"/>
  <c r="Y456" i="11" s="1"/>
  <c r="R456" i="11"/>
  <c r="I456" i="11"/>
  <c r="Z456" i="11" s="1"/>
  <c r="X455" i="11"/>
  <c r="Y455" i="11" s="1"/>
  <c r="I455" i="11" s="1"/>
  <c r="Z455" i="11" s="1"/>
  <c r="R455" i="11"/>
  <c r="X454" i="11"/>
  <c r="Y454" i="11" s="1"/>
  <c r="I454" i="11" s="1"/>
  <c r="Z454" i="11" s="1"/>
  <c r="R454" i="11"/>
  <c r="Z453" i="11"/>
  <c r="Y453" i="11"/>
  <c r="I453" i="11" s="1"/>
  <c r="X453" i="11"/>
  <c r="R453" i="11"/>
  <c r="Z452" i="11"/>
  <c r="Y452" i="11"/>
  <c r="X452" i="11"/>
  <c r="R452" i="11"/>
  <c r="I452" i="11"/>
  <c r="X451" i="11"/>
  <c r="Y451" i="11" s="1"/>
  <c r="I451" i="11" s="1"/>
  <c r="Z451" i="11" s="1"/>
  <c r="R451" i="11"/>
  <c r="X450" i="11"/>
  <c r="Y450" i="11" s="1"/>
  <c r="I450" i="11" s="1"/>
  <c r="Z450" i="11" s="1"/>
  <c r="R450" i="11"/>
  <c r="Y449" i="11"/>
  <c r="X449" i="11"/>
  <c r="R449" i="11"/>
  <c r="I449" i="11"/>
  <c r="Z449" i="11" s="1"/>
  <c r="Z448" i="11"/>
  <c r="Y448" i="11"/>
  <c r="X448" i="11"/>
  <c r="R448" i="11"/>
  <c r="I448" i="11"/>
  <c r="X447" i="11"/>
  <c r="Y447" i="11" s="1"/>
  <c r="I447" i="11" s="1"/>
  <c r="Z447" i="11" s="1"/>
  <c r="R447" i="11"/>
  <c r="Y446" i="11"/>
  <c r="I446" i="11" s="1"/>
  <c r="Z446" i="11" s="1"/>
  <c r="X446" i="11"/>
  <c r="R446" i="11"/>
  <c r="Y445" i="11"/>
  <c r="I445" i="11" s="1"/>
  <c r="Z445" i="11" s="1"/>
  <c r="X445" i="11"/>
  <c r="R445" i="11"/>
  <c r="X444" i="11"/>
  <c r="Y444" i="11" s="1"/>
  <c r="R444" i="11"/>
  <c r="I444" i="11"/>
  <c r="Z444" i="11" s="1"/>
  <c r="X443" i="11"/>
  <c r="Y443" i="11" s="1"/>
  <c r="I443" i="11" s="1"/>
  <c r="Z443" i="11" s="1"/>
  <c r="R443" i="11"/>
  <c r="X442" i="11"/>
  <c r="Y442" i="11" s="1"/>
  <c r="I442" i="11" s="1"/>
  <c r="Z442" i="11" s="1"/>
  <c r="R442" i="11"/>
  <c r="Y441" i="11"/>
  <c r="I441" i="11" s="1"/>
  <c r="Z441" i="11" s="1"/>
  <c r="X441" i="11"/>
  <c r="R441" i="11"/>
  <c r="Z440" i="11"/>
  <c r="Y440" i="11"/>
  <c r="X440" i="11"/>
  <c r="R440" i="11"/>
  <c r="I440" i="11"/>
  <c r="X439" i="11"/>
  <c r="Y439" i="11" s="1"/>
  <c r="I439" i="11" s="1"/>
  <c r="Z439" i="11" s="1"/>
  <c r="R439" i="11"/>
  <c r="X438" i="11"/>
  <c r="Y438" i="11" s="1"/>
  <c r="I438" i="11" s="1"/>
  <c r="Z438" i="11" s="1"/>
  <c r="R438" i="11"/>
  <c r="Y437" i="11"/>
  <c r="X437" i="11"/>
  <c r="R437" i="11"/>
  <c r="I437" i="11"/>
  <c r="Z437" i="11" s="1"/>
  <c r="Z436" i="11"/>
  <c r="Y436" i="11"/>
  <c r="X436" i="11"/>
  <c r="R436" i="11"/>
  <c r="I436" i="11"/>
  <c r="X435" i="11"/>
  <c r="Y435" i="11" s="1"/>
  <c r="I435" i="11" s="1"/>
  <c r="Z435" i="11" s="1"/>
  <c r="R435" i="11"/>
  <c r="X434" i="11"/>
  <c r="Y434" i="11" s="1"/>
  <c r="I434" i="11" s="1"/>
  <c r="Z434" i="11" s="1"/>
  <c r="R434" i="11"/>
  <c r="Y433" i="11"/>
  <c r="I433" i="11" s="1"/>
  <c r="Z433" i="11" s="1"/>
  <c r="X433" i="11"/>
  <c r="R433" i="11"/>
  <c r="X432" i="11"/>
  <c r="Y432" i="11" s="1"/>
  <c r="I432" i="11" s="1"/>
  <c r="Z432" i="11" s="1"/>
  <c r="R432" i="11"/>
  <c r="X431" i="11"/>
  <c r="Y431" i="11" s="1"/>
  <c r="I431" i="11" s="1"/>
  <c r="Z431" i="11" s="1"/>
  <c r="R431" i="11"/>
  <c r="X430" i="11"/>
  <c r="Y430" i="11" s="1"/>
  <c r="I430" i="11" s="1"/>
  <c r="Z430" i="11" s="1"/>
  <c r="R430" i="11"/>
  <c r="Z429" i="11"/>
  <c r="Y429" i="11"/>
  <c r="I429" i="11" s="1"/>
  <c r="X429" i="11"/>
  <c r="R429" i="11"/>
  <c r="Z428" i="11"/>
  <c r="Y428" i="11"/>
  <c r="X428" i="11"/>
  <c r="R428" i="11"/>
  <c r="I428" i="11"/>
  <c r="X427" i="11"/>
  <c r="Y427" i="11" s="1"/>
  <c r="I427" i="11" s="1"/>
  <c r="Z427" i="11" s="1"/>
  <c r="R427" i="11"/>
  <c r="X426" i="11"/>
  <c r="Y426" i="11" s="1"/>
  <c r="I426" i="11" s="1"/>
  <c r="Z426" i="11" s="1"/>
  <c r="R426" i="11"/>
  <c r="Y425" i="11"/>
  <c r="X425" i="11"/>
  <c r="R425" i="11"/>
  <c r="I425" i="11"/>
  <c r="Z425" i="11" s="1"/>
  <c r="Z424" i="11"/>
  <c r="Y424" i="11"/>
  <c r="X424" i="11"/>
  <c r="R424" i="11"/>
  <c r="I424" i="11"/>
  <c r="X423" i="11"/>
  <c r="Y423" i="11" s="1"/>
  <c r="I423" i="11" s="1"/>
  <c r="Z423" i="11" s="1"/>
  <c r="R423" i="11"/>
  <c r="Y422" i="11"/>
  <c r="I422" i="11" s="1"/>
  <c r="Z422" i="11" s="1"/>
  <c r="X422" i="11"/>
  <c r="R422" i="11"/>
  <c r="Y421" i="11"/>
  <c r="I421" i="11" s="1"/>
  <c r="Z421" i="11" s="1"/>
  <c r="X421" i="11"/>
  <c r="R421" i="11"/>
  <c r="X420" i="11"/>
  <c r="Y420" i="11" s="1"/>
  <c r="R420" i="11"/>
  <c r="I420" i="11"/>
  <c r="Z420" i="11" s="1"/>
  <c r="X419" i="11"/>
  <c r="Y419" i="11" s="1"/>
  <c r="I419" i="11" s="1"/>
  <c r="Z419" i="11" s="1"/>
  <c r="R419" i="11"/>
  <c r="X418" i="11"/>
  <c r="Y418" i="11" s="1"/>
  <c r="I418" i="11" s="1"/>
  <c r="Z418" i="11" s="1"/>
  <c r="R418" i="11"/>
  <c r="Z417" i="11"/>
  <c r="Y417" i="11"/>
  <c r="I417" i="11" s="1"/>
  <c r="X417" i="11"/>
  <c r="R417" i="11"/>
  <c r="Z416" i="11"/>
  <c r="Y416" i="11"/>
  <c r="X416" i="11"/>
  <c r="R416" i="11"/>
  <c r="I416" i="11"/>
  <c r="X415" i="11"/>
  <c r="Y415" i="11" s="1"/>
  <c r="I415" i="11" s="1"/>
  <c r="Z415" i="11" s="1"/>
  <c r="R415" i="11"/>
  <c r="X414" i="11"/>
  <c r="Y414" i="11" s="1"/>
  <c r="I414" i="11" s="1"/>
  <c r="Z414" i="11" s="1"/>
  <c r="R414" i="11"/>
  <c r="Y413" i="11"/>
  <c r="X413" i="11"/>
  <c r="R413" i="11"/>
  <c r="I413" i="11"/>
  <c r="Z413" i="11" s="1"/>
  <c r="Z412" i="11"/>
  <c r="Y412" i="11"/>
  <c r="X412" i="11"/>
  <c r="R412" i="11"/>
  <c r="I412" i="11"/>
  <c r="X411" i="11"/>
  <c r="Y411" i="11" s="1"/>
  <c r="I411" i="11" s="1"/>
  <c r="Z411" i="11" s="1"/>
  <c r="R411" i="11"/>
  <c r="Y410" i="11"/>
  <c r="I410" i="11" s="1"/>
  <c r="Z410" i="11" s="1"/>
  <c r="X410" i="11"/>
  <c r="R410" i="11"/>
  <c r="Y409" i="11"/>
  <c r="I409" i="11" s="1"/>
  <c r="Z409" i="11" s="1"/>
  <c r="X409" i="11"/>
  <c r="R409" i="11"/>
  <c r="X408" i="11"/>
  <c r="Y408" i="11" s="1"/>
  <c r="R408" i="11"/>
  <c r="I408" i="11"/>
  <c r="Z408" i="11" s="1"/>
  <c r="X407" i="11"/>
  <c r="Y407" i="11" s="1"/>
  <c r="I407" i="11" s="1"/>
  <c r="Z407" i="11" s="1"/>
  <c r="R407" i="11"/>
  <c r="X406" i="11"/>
  <c r="Y406" i="11" s="1"/>
  <c r="I406" i="11" s="1"/>
  <c r="Z406" i="11" s="1"/>
  <c r="R406" i="11"/>
  <c r="Y405" i="11"/>
  <c r="I405" i="11" s="1"/>
  <c r="Z405" i="11" s="1"/>
  <c r="X405" i="11"/>
  <c r="R405" i="11"/>
  <c r="Z404" i="11"/>
  <c r="Y404" i="11"/>
  <c r="X404" i="11"/>
  <c r="R404" i="11"/>
  <c r="I404" i="11"/>
  <c r="X403" i="11"/>
  <c r="Y403" i="11" s="1"/>
  <c r="I403" i="11" s="1"/>
  <c r="Z403" i="11" s="1"/>
  <c r="R403" i="11"/>
  <c r="X402" i="11"/>
  <c r="Y402" i="11" s="1"/>
  <c r="I402" i="11" s="1"/>
  <c r="Z402" i="11" s="1"/>
  <c r="R402" i="11"/>
  <c r="Y401" i="11"/>
  <c r="X401" i="11"/>
  <c r="R401" i="11"/>
  <c r="I401" i="11"/>
  <c r="Z401" i="11" s="1"/>
  <c r="Y400" i="11"/>
  <c r="X400" i="11"/>
  <c r="R400" i="11"/>
  <c r="I400" i="11"/>
  <c r="Z400" i="11" s="1"/>
  <c r="X399" i="11"/>
  <c r="Y399" i="11" s="1"/>
  <c r="I399" i="11" s="1"/>
  <c r="Z399" i="11" s="1"/>
  <c r="R399" i="11"/>
  <c r="X398" i="11"/>
  <c r="Y398" i="11" s="1"/>
  <c r="I398" i="11" s="1"/>
  <c r="Z398" i="11" s="1"/>
  <c r="R398" i="11"/>
  <c r="Y397" i="11"/>
  <c r="I397" i="11" s="1"/>
  <c r="Z397" i="11" s="1"/>
  <c r="X397" i="11"/>
  <c r="R397" i="11"/>
  <c r="X396" i="11"/>
  <c r="Y396" i="11" s="1"/>
  <c r="I396" i="11" s="1"/>
  <c r="Z396" i="11" s="1"/>
  <c r="R396" i="11"/>
  <c r="X395" i="11"/>
  <c r="Y395" i="11" s="1"/>
  <c r="I395" i="11" s="1"/>
  <c r="Z395" i="11" s="1"/>
  <c r="R395" i="11"/>
  <c r="X394" i="11"/>
  <c r="Y394" i="11" s="1"/>
  <c r="I394" i="11" s="1"/>
  <c r="Z394" i="11" s="1"/>
  <c r="R394" i="11"/>
  <c r="Y393" i="11"/>
  <c r="I393" i="11" s="1"/>
  <c r="Z393" i="11" s="1"/>
  <c r="X393" i="11"/>
  <c r="R393" i="11"/>
  <c r="Z392" i="11"/>
  <c r="Y392" i="11"/>
  <c r="X392" i="11"/>
  <c r="R392" i="11"/>
  <c r="I392" i="11"/>
  <c r="X391" i="11"/>
  <c r="Y391" i="11" s="1"/>
  <c r="I391" i="11" s="1"/>
  <c r="Z391" i="11" s="1"/>
  <c r="R391" i="11"/>
  <c r="X390" i="11"/>
  <c r="Y390" i="11" s="1"/>
  <c r="I390" i="11" s="1"/>
  <c r="Z390" i="11" s="1"/>
  <c r="R390" i="11"/>
  <c r="Y389" i="11"/>
  <c r="X389" i="11"/>
  <c r="R389" i="11"/>
  <c r="I389" i="11"/>
  <c r="Z389" i="11" s="1"/>
  <c r="Z388" i="11"/>
  <c r="Y388" i="11"/>
  <c r="X388" i="11"/>
  <c r="R388" i="11"/>
  <c r="I388" i="11"/>
  <c r="X387" i="11"/>
  <c r="Y387" i="11" s="1"/>
  <c r="I387" i="11" s="1"/>
  <c r="Z387" i="11" s="1"/>
  <c r="R387" i="11"/>
  <c r="X386" i="11"/>
  <c r="Y386" i="11" s="1"/>
  <c r="I386" i="11" s="1"/>
  <c r="Z386" i="11" s="1"/>
  <c r="R386" i="11"/>
  <c r="Y385" i="11"/>
  <c r="I385" i="11" s="1"/>
  <c r="Z385" i="11" s="1"/>
  <c r="X385" i="11"/>
  <c r="R385" i="11"/>
  <c r="X384" i="11"/>
  <c r="Y384" i="11" s="1"/>
  <c r="I384" i="11" s="1"/>
  <c r="Z384" i="11" s="1"/>
  <c r="R384" i="11"/>
  <c r="X383" i="11"/>
  <c r="Y383" i="11" s="1"/>
  <c r="I383" i="11" s="1"/>
  <c r="Z383" i="11" s="1"/>
  <c r="R383" i="11"/>
  <c r="X382" i="11"/>
  <c r="Y382" i="11" s="1"/>
  <c r="I382" i="11" s="1"/>
  <c r="Z382" i="11" s="1"/>
  <c r="R382" i="11"/>
  <c r="Y381" i="11"/>
  <c r="I381" i="11" s="1"/>
  <c r="Z381" i="11" s="1"/>
  <c r="X381" i="11"/>
  <c r="R381" i="11"/>
  <c r="Z380" i="11"/>
  <c r="Y380" i="11"/>
  <c r="X380" i="11"/>
  <c r="R380" i="11"/>
  <c r="I380" i="11"/>
  <c r="X379" i="11"/>
  <c r="Y379" i="11" s="1"/>
  <c r="I379" i="11" s="1"/>
  <c r="Z379" i="11" s="1"/>
  <c r="R379" i="11"/>
  <c r="X378" i="11"/>
  <c r="Y378" i="11" s="1"/>
  <c r="I378" i="11" s="1"/>
  <c r="Z378" i="11" s="1"/>
  <c r="R378" i="11"/>
  <c r="Y377" i="11"/>
  <c r="X377" i="11"/>
  <c r="R377" i="11"/>
  <c r="I377" i="11"/>
  <c r="Z377" i="11" s="1"/>
  <c r="Z376" i="11"/>
  <c r="Y376" i="11"/>
  <c r="X376" i="11"/>
  <c r="R376" i="11"/>
  <c r="I376" i="11"/>
  <c r="X375" i="11"/>
  <c r="Y375" i="11" s="1"/>
  <c r="I375" i="11" s="1"/>
  <c r="Z375" i="11" s="1"/>
  <c r="R375" i="11"/>
  <c r="X374" i="11"/>
  <c r="Y374" i="11" s="1"/>
  <c r="I374" i="11" s="1"/>
  <c r="Z374" i="11" s="1"/>
  <c r="R374" i="11"/>
  <c r="Y373" i="11"/>
  <c r="I373" i="11" s="1"/>
  <c r="Z373" i="11" s="1"/>
  <c r="X373" i="11"/>
  <c r="R373" i="11"/>
  <c r="X372" i="11"/>
  <c r="Y372" i="11" s="1"/>
  <c r="R372" i="11"/>
  <c r="I372" i="11"/>
  <c r="Z372" i="11" s="1"/>
  <c r="X371" i="11"/>
  <c r="Y371" i="11" s="1"/>
  <c r="I371" i="11" s="1"/>
  <c r="Z371" i="11" s="1"/>
  <c r="R371" i="11"/>
  <c r="X370" i="11"/>
  <c r="Y370" i="11" s="1"/>
  <c r="I370" i="11" s="1"/>
  <c r="Z370" i="11" s="1"/>
  <c r="R370" i="11"/>
  <c r="Y369" i="11"/>
  <c r="I369" i="11" s="1"/>
  <c r="Z369" i="11" s="1"/>
  <c r="X369" i="11"/>
  <c r="R369" i="11"/>
  <c r="Z368" i="11"/>
  <c r="Y368" i="11"/>
  <c r="X368" i="11"/>
  <c r="R368" i="11"/>
  <c r="I368" i="11"/>
  <c r="X367" i="11"/>
  <c r="Y367" i="11" s="1"/>
  <c r="I367" i="11" s="1"/>
  <c r="Z367" i="11" s="1"/>
  <c r="R367" i="11"/>
  <c r="X366" i="11"/>
  <c r="Y366" i="11" s="1"/>
  <c r="I366" i="11" s="1"/>
  <c r="Z366" i="11" s="1"/>
  <c r="R366" i="11"/>
  <c r="Y365" i="11"/>
  <c r="X365" i="11"/>
  <c r="R365" i="11"/>
  <c r="I365" i="11"/>
  <c r="Z365" i="11" s="1"/>
  <c r="Z364" i="11"/>
  <c r="Y364" i="11"/>
  <c r="X364" i="11"/>
  <c r="R364" i="11"/>
  <c r="I364" i="11"/>
  <c r="X363" i="11"/>
  <c r="Y363" i="11" s="1"/>
  <c r="I363" i="11" s="1"/>
  <c r="Z363" i="11" s="1"/>
  <c r="R363" i="11"/>
  <c r="X362" i="11"/>
  <c r="Y362" i="11" s="1"/>
  <c r="I362" i="11" s="1"/>
  <c r="Z362" i="11" s="1"/>
  <c r="R362" i="11"/>
  <c r="Y361" i="11"/>
  <c r="I361" i="11" s="1"/>
  <c r="Z361" i="11" s="1"/>
  <c r="X361" i="11"/>
  <c r="R361" i="11"/>
  <c r="X360" i="11"/>
  <c r="Y360" i="11" s="1"/>
  <c r="R360" i="11"/>
  <c r="I360" i="11"/>
  <c r="Z360" i="11" s="1"/>
  <c r="X359" i="11"/>
  <c r="Y359" i="11" s="1"/>
  <c r="I359" i="11" s="1"/>
  <c r="Z359" i="11" s="1"/>
  <c r="R359" i="11"/>
  <c r="X358" i="11"/>
  <c r="Y358" i="11" s="1"/>
  <c r="I358" i="11" s="1"/>
  <c r="Z358" i="11" s="1"/>
  <c r="R358" i="11"/>
  <c r="Z357" i="11"/>
  <c r="Y357" i="11"/>
  <c r="I357" i="11" s="1"/>
  <c r="X357" i="11"/>
  <c r="R357" i="11"/>
  <c r="Z356" i="11"/>
  <c r="Y356" i="11"/>
  <c r="X356" i="11"/>
  <c r="R356" i="11"/>
  <c r="I356" i="11"/>
  <c r="X355" i="11"/>
  <c r="Y355" i="11" s="1"/>
  <c r="I355" i="11" s="1"/>
  <c r="Z355" i="11" s="1"/>
  <c r="R355" i="11"/>
  <c r="X354" i="11"/>
  <c r="Y354" i="11" s="1"/>
  <c r="I354" i="11" s="1"/>
  <c r="Z354" i="11" s="1"/>
  <c r="R354" i="11"/>
  <c r="Y353" i="11"/>
  <c r="X353" i="11"/>
  <c r="R353" i="11"/>
  <c r="I353" i="11"/>
  <c r="Z353" i="11" s="1"/>
  <c r="Y352" i="11"/>
  <c r="X352" i="11"/>
  <c r="R352" i="11"/>
  <c r="I352" i="11"/>
  <c r="Z352" i="11" s="1"/>
  <c r="X351" i="11"/>
  <c r="Y351" i="11" s="1"/>
  <c r="I351" i="11" s="1"/>
  <c r="Z351" i="11" s="1"/>
  <c r="R351" i="11"/>
  <c r="Y350" i="11"/>
  <c r="I350" i="11" s="1"/>
  <c r="Z350" i="11" s="1"/>
  <c r="X350" i="11"/>
  <c r="R350" i="11"/>
  <c r="Y349" i="11"/>
  <c r="I349" i="11" s="1"/>
  <c r="Z349" i="11" s="1"/>
  <c r="X349" i="11"/>
  <c r="R349" i="11"/>
  <c r="X348" i="11"/>
  <c r="Y348" i="11" s="1"/>
  <c r="I348" i="11" s="1"/>
  <c r="Z348" i="11" s="1"/>
  <c r="R348" i="11"/>
  <c r="X347" i="11"/>
  <c r="Y347" i="11" s="1"/>
  <c r="I347" i="11" s="1"/>
  <c r="Z347" i="11" s="1"/>
  <c r="R347" i="11"/>
  <c r="X346" i="11"/>
  <c r="Y346" i="11" s="1"/>
  <c r="I346" i="11" s="1"/>
  <c r="Z346" i="11" s="1"/>
  <c r="R346" i="11"/>
  <c r="Z345" i="11"/>
  <c r="Y345" i="11"/>
  <c r="I345" i="11" s="1"/>
  <c r="X345" i="11"/>
  <c r="R345" i="11"/>
  <c r="Y344" i="11"/>
  <c r="X344" i="11"/>
  <c r="R344" i="11"/>
  <c r="I344" i="11"/>
  <c r="Z344" i="11" s="1"/>
  <c r="X343" i="11"/>
  <c r="Y343" i="11" s="1"/>
  <c r="R343" i="11"/>
  <c r="I343" i="11"/>
  <c r="Z343" i="11" s="1"/>
  <c r="X342" i="11"/>
  <c r="Y342" i="11" s="1"/>
  <c r="I342" i="11" s="1"/>
  <c r="Z342" i="11" s="1"/>
  <c r="R342" i="11"/>
  <c r="Y341" i="11"/>
  <c r="I341" i="11" s="1"/>
  <c r="Z341" i="11" s="1"/>
  <c r="X341" i="11"/>
  <c r="R341" i="11"/>
  <c r="Y340" i="11"/>
  <c r="I340" i="11" s="1"/>
  <c r="Z340" i="11" s="1"/>
  <c r="X340" i="11"/>
  <c r="R340" i="11"/>
  <c r="X339" i="11"/>
  <c r="Y339" i="11" s="1"/>
  <c r="I339" i="11" s="1"/>
  <c r="Z339" i="11" s="1"/>
  <c r="R339" i="11"/>
  <c r="Y338" i="11"/>
  <c r="I338" i="11" s="1"/>
  <c r="Z338" i="11" s="1"/>
  <c r="X338" i="11"/>
  <c r="R338" i="11"/>
  <c r="Y337" i="11"/>
  <c r="I337" i="11" s="1"/>
  <c r="Z337" i="11" s="1"/>
  <c r="X337" i="11"/>
  <c r="R337" i="11"/>
  <c r="X336" i="11"/>
  <c r="Y336" i="11" s="1"/>
  <c r="I336" i="11" s="1"/>
  <c r="Z336" i="11" s="1"/>
  <c r="R336" i="11"/>
  <c r="X335" i="11"/>
  <c r="Y335" i="11" s="1"/>
  <c r="I335" i="11" s="1"/>
  <c r="Z335" i="11" s="1"/>
  <c r="R335" i="11"/>
  <c r="X334" i="11"/>
  <c r="Y334" i="11" s="1"/>
  <c r="I334" i="11" s="1"/>
  <c r="Z334" i="11" s="1"/>
  <c r="R334" i="11"/>
  <c r="X333" i="11"/>
  <c r="Y333" i="11" s="1"/>
  <c r="I333" i="11" s="1"/>
  <c r="Z333" i="11" s="1"/>
  <c r="R333" i="11"/>
  <c r="Y332" i="11"/>
  <c r="X332" i="11"/>
  <c r="R332" i="11"/>
  <c r="I332" i="11"/>
  <c r="Z332" i="11" s="1"/>
  <c r="X331" i="11"/>
  <c r="Y331" i="11" s="1"/>
  <c r="R331" i="11"/>
  <c r="I331" i="11"/>
  <c r="Z331" i="11" s="1"/>
  <c r="X330" i="11"/>
  <c r="Y330" i="11" s="1"/>
  <c r="I330" i="11" s="1"/>
  <c r="Z330" i="11" s="1"/>
  <c r="R330" i="11"/>
  <c r="Y329" i="11"/>
  <c r="X329" i="11"/>
  <c r="R329" i="11"/>
  <c r="I329" i="11"/>
  <c r="Z329" i="11" s="1"/>
  <c r="Y328" i="11"/>
  <c r="I328" i="11" s="1"/>
  <c r="Z328" i="11" s="1"/>
  <c r="X328" i="11"/>
  <c r="R328" i="11"/>
  <c r="X327" i="11"/>
  <c r="Y327" i="11" s="1"/>
  <c r="I327" i="11" s="1"/>
  <c r="Z327" i="11" s="1"/>
  <c r="R327" i="11"/>
  <c r="X326" i="11"/>
  <c r="Y326" i="11" s="1"/>
  <c r="I326" i="11" s="1"/>
  <c r="Z326" i="11" s="1"/>
  <c r="R326" i="11"/>
  <c r="Y325" i="11"/>
  <c r="I325" i="11" s="1"/>
  <c r="Z325" i="11" s="1"/>
  <c r="X325" i="11"/>
  <c r="R325" i="11"/>
  <c r="X324" i="11"/>
  <c r="Y324" i="11" s="1"/>
  <c r="I324" i="11" s="1"/>
  <c r="Z324" i="11" s="1"/>
  <c r="R324" i="11"/>
  <c r="Z323" i="11"/>
  <c r="X323" i="11"/>
  <c r="Y323" i="11" s="1"/>
  <c r="I323" i="11" s="1"/>
  <c r="R323" i="11"/>
  <c r="X322" i="11"/>
  <c r="Y322" i="11" s="1"/>
  <c r="I322" i="11" s="1"/>
  <c r="Z322" i="11" s="1"/>
  <c r="R322" i="11"/>
  <c r="Y321" i="11"/>
  <c r="I321" i="11" s="1"/>
  <c r="Z321" i="11" s="1"/>
  <c r="X321" i="11"/>
  <c r="R321" i="11"/>
  <c r="Z320" i="11"/>
  <c r="Y320" i="11"/>
  <c r="X320" i="11"/>
  <c r="R320" i="11"/>
  <c r="I320" i="11"/>
  <c r="X319" i="11"/>
  <c r="Y319" i="11" s="1"/>
  <c r="R319" i="11"/>
  <c r="I319" i="11"/>
  <c r="Z319" i="11" s="1"/>
  <c r="X318" i="11"/>
  <c r="Y318" i="11" s="1"/>
  <c r="I318" i="11" s="1"/>
  <c r="Z318" i="11" s="1"/>
  <c r="R318" i="11"/>
  <c r="Y317" i="11"/>
  <c r="X317" i="11"/>
  <c r="R317" i="11"/>
  <c r="I317" i="11"/>
  <c r="Z317" i="11" s="1"/>
  <c r="Y316" i="11"/>
  <c r="I316" i="11" s="1"/>
  <c r="Z316" i="11" s="1"/>
  <c r="X316" i="11"/>
  <c r="R316" i="11"/>
  <c r="X315" i="11"/>
  <c r="Y315" i="11" s="1"/>
  <c r="I315" i="11" s="1"/>
  <c r="Z315" i="11" s="1"/>
  <c r="R315" i="11"/>
  <c r="Y314" i="11"/>
  <c r="I314" i="11" s="1"/>
  <c r="Z314" i="11" s="1"/>
  <c r="X314" i="11"/>
  <c r="R314" i="11"/>
  <c r="Y313" i="11"/>
  <c r="I313" i="11" s="1"/>
  <c r="Z313" i="11" s="1"/>
  <c r="X313" i="11"/>
  <c r="R313" i="11"/>
  <c r="X312" i="11"/>
  <c r="Y312" i="11" s="1"/>
  <c r="I312" i="11" s="1"/>
  <c r="Z312" i="11" s="1"/>
  <c r="R312" i="11"/>
  <c r="X311" i="11"/>
  <c r="Y311" i="11" s="1"/>
  <c r="I311" i="11" s="1"/>
  <c r="Z311" i="11" s="1"/>
  <c r="R311" i="11"/>
  <c r="X310" i="11"/>
  <c r="Y310" i="11" s="1"/>
  <c r="I310" i="11" s="1"/>
  <c r="Z310" i="11" s="1"/>
  <c r="R310" i="11"/>
  <c r="Z309" i="11"/>
  <c r="Y309" i="11"/>
  <c r="I309" i="11" s="1"/>
  <c r="X309" i="11"/>
  <c r="R309" i="11"/>
  <c r="Y308" i="11"/>
  <c r="X308" i="11"/>
  <c r="R308" i="11"/>
  <c r="I308" i="11"/>
  <c r="Z308" i="11" s="1"/>
  <c r="X307" i="11"/>
  <c r="Y307" i="11" s="1"/>
  <c r="R307" i="11"/>
  <c r="I307" i="11"/>
  <c r="Z307" i="11" s="1"/>
  <c r="X306" i="11"/>
  <c r="Y306" i="11" s="1"/>
  <c r="I306" i="11" s="1"/>
  <c r="Z306" i="11" s="1"/>
  <c r="R306" i="11"/>
  <c r="Y305" i="11"/>
  <c r="I305" i="11" s="1"/>
  <c r="Z305" i="11" s="1"/>
  <c r="X305" i="11"/>
  <c r="R305" i="11"/>
  <c r="Y304" i="11"/>
  <c r="I304" i="11" s="1"/>
  <c r="Z304" i="11" s="1"/>
  <c r="X304" i="11"/>
  <c r="R304" i="11"/>
  <c r="X303" i="11"/>
  <c r="Y303" i="11" s="1"/>
  <c r="I303" i="11" s="1"/>
  <c r="Z303" i="11" s="1"/>
  <c r="R303" i="11"/>
  <c r="X302" i="11"/>
  <c r="Y302" i="11" s="1"/>
  <c r="I302" i="11" s="1"/>
  <c r="Z302" i="11" s="1"/>
  <c r="R302" i="11"/>
  <c r="X301" i="11"/>
  <c r="Y301" i="11" s="1"/>
  <c r="I301" i="11" s="1"/>
  <c r="Z301" i="11" s="1"/>
  <c r="R301" i="11"/>
  <c r="X300" i="11"/>
  <c r="Y300" i="11" s="1"/>
  <c r="R300" i="11"/>
  <c r="I300" i="11"/>
  <c r="Z300" i="11" s="1"/>
  <c r="Z299" i="11"/>
  <c r="X299" i="11"/>
  <c r="Y299" i="11" s="1"/>
  <c r="R299" i="11"/>
  <c r="I299" i="11"/>
  <c r="X298" i="11"/>
  <c r="Y298" i="11" s="1"/>
  <c r="I298" i="11" s="1"/>
  <c r="Z298" i="11" s="1"/>
  <c r="R298" i="11"/>
  <c r="X297" i="11"/>
  <c r="Y297" i="11" s="1"/>
  <c r="I297" i="11" s="1"/>
  <c r="Z297" i="11" s="1"/>
  <c r="R297" i="11"/>
  <c r="Y296" i="11"/>
  <c r="I296" i="11" s="1"/>
  <c r="Z296" i="11" s="1"/>
  <c r="X296" i="11"/>
  <c r="R296" i="11"/>
  <c r="X295" i="11"/>
  <c r="Y295" i="11" s="1"/>
  <c r="I295" i="11" s="1"/>
  <c r="Z295" i="11" s="1"/>
  <c r="R295" i="11"/>
  <c r="X294" i="11"/>
  <c r="Y294" i="11" s="1"/>
  <c r="I294" i="11" s="1"/>
  <c r="Z294" i="11" s="1"/>
  <c r="R294" i="11"/>
  <c r="Y293" i="11"/>
  <c r="X293" i="11"/>
  <c r="R293" i="11"/>
  <c r="I293" i="11"/>
  <c r="Z293" i="11" s="1"/>
  <c r="Y292" i="11"/>
  <c r="I292" i="11" s="1"/>
  <c r="Z292" i="11" s="1"/>
  <c r="X292" i="11"/>
  <c r="R292" i="11"/>
  <c r="Z291" i="11"/>
  <c r="X291" i="11"/>
  <c r="Y291" i="11" s="1"/>
  <c r="I291" i="11" s="1"/>
  <c r="R291" i="11"/>
  <c r="Y290" i="11"/>
  <c r="I290" i="11" s="1"/>
  <c r="Z290" i="11" s="1"/>
  <c r="X290" i="11"/>
  <c r="R290" i="11"/>
  <c r="Y289" i="11"/>
  <c r="I289" i="11" s="1"/>
  <c r="Z289" i="11" s="1"/>
  <c r="X289" i="11"/>
  <c r="R289" i="11"/>
  <c r="Z288" i="11"/>
  <c r="X288" i="11"/>
  <c r="Y288" i="11" s="1"/>
  <c r="R288" i="11"/>
  <c r="I288" i="11"/>
  <c r="X287" i="11"/>
  <c r="Y287" i="11" s="1"/>
  <c r="R287" i="11"/>
  <c r="I287" i="11"/>
  <c r="Z287" i="11" s="1"/>
  <c r="Y286" i="11"/>
  <c r="I286" i="11" s="1"/>
  <c r="Z286" i="11" s="1"/>
  <c r="X286" i="11"/>
  <c r="R286" i="11"/>
  <c r="Y285" i="11"/>
  <c r="I285" i="11" s="1"/>
  <c r="Z285" i="11" s="1"/>
  <c r="X285" i="11"/>
  <c r="R285" i="11"/>
  <c r="Y284" i="11"/>
  <c r="X284" i="11"/>
  <c r="R284" i="11"/>
  <c r="I284" i="11"/>
  <c r="Z284" i="11" s="1"/>
  <c r="X283" i="11"/>
  <c r="Y283" i="11" s="1"/>
  <c r="I283" i="11" s="1"/>
  <c r="Z283" i="11" s="1"/>
  <c r="R283" i="11"/>
  <c r="X282" i="11"/>
  <c r="Y282" i="11" s="1"/>
  <c r="I282" i="11" s="1"/>
  <c r="Z282" i="11" s="1"/>
  <c r="R282" i="11"/>
  <c r="Y281" i="11"/>
  <c r="X281" i="11"/>
  <c r="R281" i="11"/>
  <c r="I281" i="11"/>
  <c r="Z281" i="11" s="1"/>
  <c r="Y280" i="11"/>
  <c r="I280" i="11" s="1"/>
  <c r="Z280" i="11" s="1"/>
  <c r="X280" i="11"/>
  <c r="R280" i="11"/>
  <c r="X279" i="11"/>
  <c r="Y279" i="11" s="1"/>
  <c r="I279" i="11" s="1"/>
  <c r="Z279" i="11" s="1"/>
  <c r="R279" i="11"/>
  <c r="X278" i="11"/>
  <c r="Y278" i="11" s="1"/>
  <c r="I278" i="11" s="1"/>
  <c r="Z278" i="11" s="1"/>
  <c r="R278" i="11"/>
  <c r="X277" i="11"/>
  <c r="Y277" i="11" s="1"/>
  <c r="I277" i="11" s="1"/>
  <c r="Z277" i="11" s="1"/>
  <c r="R277" i="11"/>
  <c r="X276" i="11"/>
  <c r="Y276" i="11" s="1"/>
  <c r="I276" i="11" s="1"/>
  <c r="Z276" i="11" s="1"/>
  <c r="R276" i="11"/>
  <c r="X275" i="11"/>
  <c r="Y275" i="11" s="1"/>
  <c r="I275" i="11" s="1"/>
  <c r="Z275" i="11" s="1"/>
  <c r="R275" i="11"/>
  <c r="Y274" i="11"/>
  <c r="I274" i="11" s="1"/>
  <c r="Z274" i="11" s="1"/>
  <c r="X274" i="11"/>
  <c r="R274" i="11"/>
  <c r="X273" i="11"/>
  <c r="Y273" i="11" s="1"/>
  <c r="I273" i="11" s="1"/>
  <c r="Z273" i="11" s="1"/>
  <c r="R273" i="11"/>
  <c r="X272" i="11"/>
  <c r="Y272" i="11" s="1"/>
  <c r="I272" i="11" s="1"/>
  <c r="Z272" i="11" s="1"/>
  <c r="R272" i="11"/>
  <c r="X271" i="11"/>
  <c r="Y271" i="11" s="1"/>
  <c r="I271" i="11" s="1"/>
  <c r="Z271" i="11" s="1"/>
  <c r="R271" i="11"/>
  <c r="X270" i="11"/>
  <c r="Y270" i="11" s="1"/>
  <c r="I270" i="11" s="1"/>
  <c r="Z270" i="11" s="1"/>
  <c r="R270" i="11"/>
  <c r="Z269" i="11"/>
  <c r="Y269" i="11"/>
  <c r="X269" i="11"/>
  <c r="R269" i="11"/>
  <c r="I269" i="11"/>
  <c r="Y268" i="11"/>
  <c r="X268" i="11"/>
  <c r="R268" i="11"/>
  <c r="I268" i="11"/>
  <c r="Z268" i="11" s="1"/>
  <c r="X267" i="11"/>
  <c r="Y267" i="11" s="1"/>
  <c r="I267" i="11" s="1"/>
  <c r="Z267" i="11" s="1"/>
  <c r="R267" i="11"/>
  <c r="Y266" i="11"/>
  <c r="I266" i="11" s="1"/>
  <c r="Z266" i="11" s="1"/>
  <c r="X266" i="11"/>
  <c r="R266" i="11"/>
  <c r="Y265" i="11"/>
  <c r="X265" i="11"/>
  <c r="R265" i="11"/>
  <c r="I265" i="11"/>
  <c r="Z265" i="11" s="1"/>
  <c r="X264" i="11"/>
  <c r="Y264" i="11" s="1"/>
  <c r="I264" i="11" s="1"/>
  <c r="Z264" i="11" s="1"/>
  <c r="R264" i="11"/>
  <c r="X263" i="11"/>
  <c r="Y263" i="11" s="1"/>
  <c r="I263" i="11" s="1"/>
  <c r="Z263" i="11" s="1"/>
  <c r="R263" i="11"/>
  <c r="Y262" i="11"/>
  <c r="I262" i="11" s="1"/>
  <c r="Z262" i="11" s="1"/>
  <c r="X262" i="11"/>
  <c r="R262" i="11"/>
  <c r="X261" i="11"/>
  <c r="Y261" i="11" s="1"/>
  <c r="I261" i="11" s="1"/>
  <c r="Z261" i="11" s="1"/>
  <c r="R261" i="11"/>
  <c r="X260" i="11"/>
  <c r="Y260" i="11" s="1"/>
  <c r="I260" i="11" s="1"/>
  <c r="Z260" i="11" s="1"/>
  <c r="R260" i="11"/>
  <c r="X259" i="11"/>
  <c r="Y259" i="11" s="1"/>
  <c r="I259" i="11" s="1"/>
  <c r="Z259" i="11" s="1"/>
  <c r="R259" i="11"/>
  <c r="X258" i="11"/>
  <c r="Y258" i="11" s="1"/>
  <c r="I258" i="11" s="1"/>
  <c r="Z258" i="11" s="1"/>
  <c r="R258" i="11"/>
  <c r="Z257" i="11"/>
  <c r="Y257" i="11"/>
  <c r="X257" i="11"/>
  <c r="R257" i="11"/>
  <c r="I257" i="11"/>
  <c r="Y256" i="11"/>
  <c r="X256" i="11"/>
  <c r="R256" i="11"/>
  <c r="I256" i="11"/>
  <c r="Z256" i="11" s="1"/>
  <c r="X255" i="11"/>
  <c r="Y255" i="11" s="1"/>
  <c r="I255" i="11" s="1"/>
  <c r="Z255" i="11" s="1"/>
  <c r="R255" i="11"/>
  <c r="Y254" i="11"/>
  <c r="I254" i="11" s="1"/>
  <c r="Z254" i="11" s="1"/>
  <c r="X254" i="11"/>
  <c r="R254" i="11"/>
  <c r="Y253" i="11"/>
  <c r="X253" i="11"/>
  <c r="R253" i="11"/>
  <c r="I253" i="11"/>
  <c r="Z253" i="11" s="1"/>
  <c r="X252" i="11"/>
  <c r="Y252" i="11" s="1"/>
  <c r="I252" i="11" s="1"/>
  <c r="Z252" i="11" s="1"/>
  <c r="R252" i="11"/>
  <c r="X251" i="11"/>
  <c r="Y251" i="11" s="1"/>
  <c r="I251" i="11" s="1"/>
  <c r="Z251" i="11" s="1"/>
  <c r="R251" i="11"/>
  <c r="Y250" i="11"/>
  <c r="I250" i="11" s="1"/>
  <c r="Z250" i="11" s="1"/>
  <c r="X250" i="11"/>
  <c r="R250" i="11"/>
  <c r="X249" i="11"/>
  <c r="Y249" i="11" s="1"/>
  <c r="I249" i="11" s="1"/>
  <c r="Z249" i="11" s="1"/>
  <c r="R249" i="11"/>
  <c r="X248" i="11"/>
  <c r="Y248" i="11" s="1"/>
  <c r="I248" i="11" s="1"/>
  <c r="Z248" i="11" s="1"/>
  <c r="R248" i="11"/>
  <c r="X247" i="11"/>
  <c r="Y247" i="11" s="1"/>
  <c r="I247" i="11" s="1"/>
  <c r="Z247" i="11" s="1"/>
  <c r="R247" i="11"/>
  <c r="X246" i="11"/>
  <c r="Y246" i="11" s="1"/>
  <c r="I246" i="11" s="1"/>
  <c r="Z246" i="11" s="1"/>
  <c r="R246" i="11"/>
  <c r="Z245" i="11"/>
  <c r="Y245" i="11"/>
  <c r="X245" i="11"/>
  <c r="R245" i="11"/>
  <c r="I245" i="11"/>
  <c r="Y244" i="11"/>
  <c r="X244" i="11"/>
  <c r="R244" i="11"/>
  <c r="I244" i="11"/>
  <c r="Z244" i="11" s="1"/>
  <c r="X243" i="11"/>
  <c r="Y243" i="11" s="1"/>
  <c r="I243" i="11" s="1"/>
  <c r="Z243" i="11" s="1"/>
  <c r="R243" i="11"/>
  <c r="Y242" i="11"/>
  <c r="I242" i="11" s="1"/>
  <c r="Z242" i="11" s="1"/>
  <c r="X242" i="11"/>
  <c r="R242" i="11"/>
  <c r="Y241" i="11"/>
  <c r="X241" i="11"/>
  <c r="R241" i="11"/>
  <c r="I241" i="11"/>
  <c r="Z241" i="11" s="1"/>
  <c r="X240" i="11"/>
  <c r="Y240" i="11" s="1"/>
  <c r="I240" i="11" s="1"/>
  <c r="Z240" i="11" s="1"/>
  <c r="R240" i="11"/>
  <c r="X239" i="11"/>
  <c r="Y239" i="11" s="1"/>
  <c r="I239" i="11" s="1"/>
  <c r="Z239" i="11" s="1"/>
  <c r="R239" i="11"/>
  <c r="Y238" i="11"/>
  <c r="I238" i="11" s="1"/>
  <c r="Z238" i="11" s="1"/>
  <c r="X238" i="11"/>
  <c r="R238" i="11"/>
  <c r="X237" i="11"/>
  <c r="Y237" i="11" s="1"/>
  <c r="I237" i="11" s="1"/>
  <c r="Z237" i="11" s="1"/>
  <c r="R237" i="11"/>
  <c r="X236" i="11"/>
  <c r="Y236" i="11" s="1"/>
  <c r="I236" i="11" s="1"/>
  <c r="Z236" i="11" s="1"/>
  <c r="R236" i="11"/>
  <c r="X235" i="11"/>
  <c r="Y235" i="11" s="1"/>
  <c r="I235" i="11" s="1"/>
  <c r="Z235" i="11" s="1"/>
  <c r="R235" i="11"/>
  <c r="X234" i="11"/>
  <c r="Y234" i="11" s="1"/>
  <c r="I234" i="11" s="1"/>
  <c r="Z234" i="11" s="1"/>
  <c r="R234" i="11"/>
  <c r="Z233" i="11"/>
  <c r="Y233" i="11"/>
  <c r="X233" i="11"/>
  <c r="R233" i="11"/>
  <c r="I233" i="11"/>
  <c r="X232" i="11"/>
  <c r="Y232" i="11" s="1"/>
  <c r="I232" i="11" s="1"/>
  <c r="Z232" i="11" s="1"/>
  <c r="R232" i="11"/>
  <c r="X231" i="11"/>
  <c r="Y231" i="11" s="1"/>
  <c r="I231" i="11" s="1"/>
  <c r="Z231" i="11" s="1"/>
  <c r="R231" i="11"/>
  <c r="Y230" i="11"/>
  <c r="I230" i="11" s="1"/>
  <c r="Z230" i="11" s="1"/>
  <c r="X230" i="11"/>
  <c r="R230" i="11"/>
  <c r="Y229" i="11"/>
  <c r="X229" i="11"/>
  <c r="R229" i="11"/>
  <c r="I229" i="11"/>
  <c r="Z229" i="11" s="1"/>
  <c r="X228" i="11"/>
  <c r="Y228" i="11" s="1"/>
  <c r="I228" i="11" s="1"/>
  <c r="Z228" i="11" s="1"/>
  <c r="R228" i="11"/>
  <c r="X227" i="11"/>
  <c r="Y227" i="11" s="1"/>
  <c r="I227" i="11" s="1"/>
  <c r="Z227" i="11" s="1"/>
  <c r="R227" i="11"/>
  <c r="Y226" i="11"/>
  <c r="I226" i="11" s="1"/>
  <c r="Z226" i="11" s="1"/>
  <c r="X226" i="11"/>
  <c r="R226" i="11"/>
  <c r="X225" i="11"/>
  <c r="Y225" i="11" s="1"/>
  <c r="I225" i="11" s="1"/>
  <c r="Z225" i="11" s="1"/>
  <c r="R225" i="11"/>
  <c r="X224" i="11"/>
  <c r="Y224" i="11" s="1"/>
  <c r="I224" i="11" s="1"/>
  <c r="Z224" i="11" s="1"/>
  <c r="R224" i="11"/>
  <c r="X223" i="11"/>
  <c r="Y223" i="11" s="1"/>
  <c r="I223" i="11" s="1"/>
  <c r="Z223" i="11" s="1"/>
  <c r="R223" i="11"/>
  <c r="X222" i="11"/>
  <c r="Y222" i="11" s="1"/>
  <c r="I222" i="11" s="1"/>
  <c r="Z222" i="11" s="1"/>
  <c r="R222" i="11"/>
  <c r="Z221" i="11"/>
  <c r="Y221" i="11"/>
  <c r="X221" i="11"/>
  <c r="R221" i="11"/>
  <c r="I221" i="11"/>
  <c r="X220" i="11"/>
  <c r="Y220" i="11" s="1"/>
  <c r="I220" i="11" s="1"/>
  <c r="Z220" i="11" s="1"/>
  <c r="R220" i="11"/>
  <c r="X219" i="11"/>
  <c r="Y219" i="11" s="1"/>
  <c r="I219" i="11" s="1"/>
  <c r="Z219" i="11" s="1"/>
  <c r="R219" i="11"/>
  <c r="Y218" i="11"/>
  <c r="I218" i="11" s="1"/>
  <c r="Z218" i="11" s="1"/>
  <c r="X218" i="11"/>
  <c r="R218" i="11"/>
  <c r="Y217" i="11"/>
  <c r="X217" i="11"/>
  <c r="R217" i="11"/>
  <c r="I217" i="11"/>
  <c r="Z217" i="11" s="1"/>
  <c r="X216" i="11"/>
  <c r="Y216" i="11" s="1"/>
  <c r="I216" i="11" s="1"/>
  <c r="Z216" i="11" s="1"/>
  <c r="R216" i="11"/>
  <c r="X215" i="11"/>
  <c r="Y215" i="11" s="1"/>
  <c r="I215" i="11" s="1"/>
  <c r="Z215" i="11" s="1"/>
  <c r="R215" i="11"/>
  <c r="Y214" i="11"/>
  <c r="I214" i="11" s="1"/>
  <c r="Z214" i="11" s="1"/>
  <c r="X214" i="11"/>
  <c r="R214" i="11"/>
  <c r="X213" i="11"/>
  <c r="Y213" i="11" s="1"/>
  <c r="I213" i="11" s="1"/>
  <c r="Z213" i="11" s="1"/>
  <c r="R213" i="11"/>
  <c r="X212" i="11"/>
  <c r="Y212" i="11" s="1"/>
  <c r="I212" i="11" s="1"/>
  <c r="Z212" i="11" s="1"/>
  <c r="R212" i="11"/>
  <c r="X211" i="11"/>
  <c r="Y211" i="11" s="1"/>
  <c r="I211" i="11" s="1"/>
  <c r="Z211" i="11" s="1"/>
  <c r="R211" i="11"/>
  <c r="X210" i="11"/>
  <c r="Y210" i="11" s="1"/>
  <c r="I210" i="11" s="1"/>
  <c r="Z210" i="11" s="1"/>
  <c r="R210" i="11"/>
  <c r="Z209" i="11"/>
  <c r="Y209" i="11"/>
  <c r="X209" i="11"/>
  <c r="R209" i="11"/>
  <c r="I209" i="11"/>
  <c r="X208" i="11"/>
  <c r="Y208" i="11" s="1"/>
  <c r="I208" i="11" s="1"/>
  <c r="Z208" i="11" s="1"/>
  <c r="R208" i="11"/>
  <c r="X207" i="11"/>
  <c r="Y207" i="11" s="1"/>
  <c r="I207" i="11" s="1"/>
  <c r="Z207" i="11" s="1"/>
  <c r="R207" i="11"/>
  <c r="Y206" i="11"/>
  <c r="I206" i="11" s="1"/>
  <c r="Z206" i="11" s="1"/>
  <c r="X206" i="11"/>
  <c r="R206" i="11"/>
  <c r="Y205" i="11"/>
  <c r="X205" i="11"/>
  <c r="R205" i="11"/>
  <c r="I205" i="11"/>
  <c r="Z205" i="11" s="1"/>
  <c r="X204" i="11"/>
  <c r="Y204" i="11" s="1"/>
  <c r="I204" i="11" s="1"/>
  <c r="Z204" i="11" s="1"/>
  <c r="R204" i="11"/>
  <c r="X203" i="11"/>
  <c r="Y203" i="11" s="1"/>
  <c r="I203" i="11" s="1"/>
  <c r="Z203" i="11" s="1"/>
  <c r="R203" i="11"/>
  <c r="Y202" i="11"/>
  <c r="I202" i="11" s="1"/>
  <c r="Z202" i="11" s="1"/>
  <c r="X202" i="11"/>
  <c r="R202" i="11"/>
  <c r="X201" i="11"/>
  <c r="Y201" i="11" s="1"/>
  <c r="I201" i="11" s="1"/>
  <c r="Z201" i="11" s="1"/>
  <c r="R201" i="11"/>
  <c r="X200" i="11"/>
  <c r="Y200" i="11" s="1"/>
  <c r="I200" i="11" s="1"/>
  <c r="Z200" i="11" s="1"/>
  <c r="R200" i="11"/>
  <c r="X199" i="11"/>
  <c r="Y199" i="11" s="1"/>
  <c r="I199" i="11" s="1"/>
  <c r="Z199" i="11" s="1"/>
  <c r="R199" i="11"/>
  <c r="X198" i="11"/>
  <c r="Y198" i="11" s="1"/>
  <c r="I198" i="11" s="1"/>
  <c r="Z198" i="11" s="1"/>
  <c r="R198" i="11"/>
  <c r="Z197" i="11"/>
  <c r="Y197" i="11"/>
  <c r="X197" i="11"/>
  <c r="R197" i="11"/>
  <c r="I197" i="11"/>
  <c r="X196" i="11"/>
  <c r="Y196" i="11" s="1"/>
  <c r="I196" i="11" s="1"/>
  <c r="Z196" i="11" s="1"/>
  <c r="R196" i="11"/>
  <c r="X195" i="11"/>
  <c r="Y195" i="11" s="1"/>
  <c r="I195" i="11" s="1"/>
  <c r="Z195" i="11" s="1"/>
  <c r="R195" i="11"/>
  <c r="Y194" i="11"/>
  <c r="I194" i="11" s="1"/>
  <c r="Z194" i="11" s="1"/>
  <c r="X194" i="11"/>
  <c r="R194" i="11"/>
  <c r="Y193" i="11"/>
  <c r="X193" i="11"/>
  <c r="R193" i="11"/>
  <c r="I193" i="11"/>
  <c r="Z193" i="11" s="1"/>
  <c r="X192" i="11"/>
  <c r="Y192" i="11" s="1"/>
  <c r="I192" i="11" s="1"/>
  <c r="Z192" i="11" s="1"/>
  <c r="R192" i="11"/>
  <c r="X191" i="11"/>
  <c r="Y191" i="11" s="1"/>
  <c r="I191" i="11" s="1"/>
  <c r="Z191" i="11" s="1"/>
  <c r="R191" i="11"/>
  <c r="Y190" i="11"/>
  <c r="I190" i="11" s="1"/>
  <c r="Z190" i="11" s="1"/>
  <c r="X190" i="11"/>
  <c r="R190" i="11"/>
  <c r="X189" i="11"/>
  <c r="Y189" i="11" s="1"/>
  <c r="I189" i="11" s="1"/>
  <c r="Z189" i="11" s="1"/>
  <c r="R189" i="11"/>
  <c r="X188" i="11"/>
  <c r="Y188" i="11" s="1"/>
  <c r="I188" i="11" s="1"/>
  <c r="Z188" i="11" s="1"/>
  <c r="R188" i="11"/>
  <c r="X187" i="11"/>
  <c r="Y187" i="11" s="1"/>
  <c r="I187" i="11" s="1"/>
  <c r="Z187" i="11" s="1"/>
  <c r="R187" i="11"/>
  <c r="X186" i="11"/>
  <c r="Y186" i="11" s="1"/>
  <c r="I186" i="11" s="1"/>
  <c r="Z186" i="11" s="1"/>
  <c r="R186" i="11"/>
  <c r="Z185" i="11"/>
  <c r="Y185" i="11"/>
  <c r="X185" i="11"/>
  <c r="R185" i="11"/>
  <c r="I185" i="11"/>
  <c r="X184" i="11"/>
  <c r="Y184" i="11" s="1"/>
  <c r="I184" i="11" s="1"/>
  <c r="Z184" i="11" s="1"/>
  <c r="R184" i="11"/>
  <c r="X183" i="11"/>
  <c r="Y183" i="11" s="1"/>
  <c r="I183" i="11" s="1"/>
  <c r="Z183" i="11" s="1"/>
  <c r="R183" i="11"/>
  <c r="Y182" i="11"/>
  <c r="I182" i="11" s="1"/>
  <c r="Z182" i="11" s="1"/>
  <c r="X182" i="11"/>
  <c r="R182" i="11"/>
  <c r="Y181" i="11"/>
  <c r="X181" i="11"/>
  <c r="R181" i="11"/>
  <c r="I181" i="11"/>
  <c r="Z181" i="11" s="1"/>
  <c r="X180" i="11"/>
  <c r="Y180" i="11" s="1"/>
  <c r="I180" i="11" s="1"/>
  <c r="Z180" i="11" s="1"/>
  <c r="R180" i="11"/>
  <c r="X179" i="11"/>
  <c r="Y179" i="11" s="1"/>
  <c r="I179" i="11" s="1"/>
  <c r="Z179" i="11" s="1"/>
  <c r="R179" i="11"/>
  <c r="Y178" i="11"/>
  <c r="I178" i="11" s="1"/>
  <c r="Z178" i="11" s="1"/>
  <c r="X178" i="11"/>
  <c r="R178" i="11"/>
  <c r="X177" i="11"/>
  <c r="Y177" i="11" s="1"/>
  <c r="I177" i="11" s="1"/>
  <c r="Z177" i="11" s="1"/>
  <c r="R177" i="11"/>
  <c r="X176" i="11"/>
  <c r="Y176" i="11" s="1"/>
  <c r="I176" i="11" s="1"/>
  <c r="Z176" i="11" s="1"/>
  <c r="R176" i="11"/>
  <c r="X175" i="11"/>
  <c r="Y175" i="11" s="1"/>
  <c r="I175" i="11" s="1"/>
  <c r="Z175" i="11" s="1"/>
  <c r="R175" i="11"/>
  <c r="X174" i="11"/>
  <c r="Y174" i="11" s="1"/>
  <c r="I174" i="11" s="1"/>
  <c r="Z174" i="11" s="1"/>
  <c r="R174" i="11"/>
  <c r="Z173" i="11"/>
  <c r="Y173" i="11"/>
  <c r="X173" i="11"/>
  <c r="R173" i="11"/>
  <c r="I173" i="11"/>
  <c r="X172" i="11"/>
  <c r="Y172" i="11" s="1"/>
  <c r="I172" i="11" s="1"/>
  <c r="Z172" i="11" s="1"/>
  <c r="R172" i="11"/>
  <c r="X171" i="11"/>
  <c r="Y171" i="11" s="1"/>
  <c r="I171" i="11" s="1"/>
  <c r="Z171" i="11" s="1"/>
  <c r="R171" i="11"/>
  <c r="Y170" i="11"/>
  <c r="I170" i="11" s="1"/>
  <c r="Z170" i="11" s="1"/>
  <c r="X170" i="11"/>
  <c r="R170" i="11"/>
  <c r="Y169" i="11"/>
  <c r="X169" i="11"/>
  <c r="R169" i="11"/>
  <c r="I169" i="11"/>
  <c r="Z169" i="11" s="1"/>
  <c r="X168" i="11"/>
  <c r="Y168" i="11" s="1"/>
  <c r="I168" i="11" s="1"/>
  <c r="Z168" i="11" s="1"/>
  <c r="R168" i="11"/>
  <c r="X167" i="11"/>
  <c r="Y167" i="11" s="1"/>
  <c r="I167" i="11" s="1"/>
  <c r="Z167" i="11" s="1"/>
  <c r="R167" i="11"/>
  <c r="Y166" i="11"/>
  <c r="I166" i="11" s="1"/>
  <c r="Z166" i="11" s="1"/>
  <c r="X166" i="11"/>
  <c r="R166" i="11"/>
  <c r="X165" i="11"/>
  <c r="Y165" i="11" s="1"/>
  <c r="I165" i="11" s="1"/>
  <c r="Z165" i="11" s="1"/>
  <c r="R165" i="11"/>
  <c r="X164" i="11"/>
  <c r="Y164" i="11" s="1"/>
  <c r="I164" i="11" s="1"/>
  <c r="Z164" i="11" s="1"/>
  <c r="R164" i="11"/>
  <c r="X163" i="11"/>
  <c r="Y163" i="11" s="1"/>
  <c r="I163" i="11" s="1"/>
  <c r="Z163" i="11" s="1"/>
  <c r="R163" i="11"/>
  <c r="X162" i="11"/>
  <c r="Y162" i="11" s="1"/>
  <c r="I162" i="11" s="1"/>
  <c r="Z162" i="11" s="1"/>
  <c r="R162" i="11"/>
  <c r="Z161" i="11"/>
  <c r="Y161" i="11"/>
  <c r="X161" i="11"/>
  <c r="R161" i="11"/>
  <c r="I161" i="11"/>
  <c r="X160" i="11"/>
  <c r="Y160" i="11" s="1"/>
  <c r="I160" i="11" s="1"/>
  <c r="Z160" i="11" s="1"/>
  <c r="R160" i="11"/>
  <c r="X159" i="11"/>
  <c r="Y159" i="11" s="1"/>
  <c r="I159" i="11" s="1"/>
  <c r="Z159" i="11" s="1"/>
  <c r="R159" i="11"/>
  <c r="Y158" i="11"/>
  <c r="I158" i="11" s="1"/>
  <c r="Z158" i="11" s="1"/>
  <c r="X158" i="11"/>
  <c r="R158" i="11"/>
  <c r="Y157" i="11"/>
  <c r="X157" i="11"/>
  <c r="R157" i="11"/>
  <c r="I157" i="11"/>
  <c r="Z157" i="11" s="1"/>
  <c r="X156" i="11"/>
  <c r="Y156" i="11" s="1"/>
  <c r="I156" i="11" s="1"/>
  <c r="Z156" i="11" s="1"/>
  <c r="R156" i="11"/>
  <c r="X155" i="11"/>
  <c r="Y155" i="11" s="1"/>
  <c r="I155" i="11" s="1"/>
  <c r="Z155" i="11" s="1"/>
  <c r="R155" i="11"/>
  <c r="Y154" i="11"/>
  <c r="I154" i="11" s="1"/>
  <c r="Z154" i="11" s="1"/>
  <c r="X154" i="11"/>
  <c r="R154" i="11"/>
  <c r="X153" i="11"/>
  <c r="Y153" i="11" s="1"/>
  <c r="I153" i="11" s="1"/>
  <c r="Z153" i="11" s="1"/>
  <c r="R153" i="11"/>
  <c r="X152" i="11"/>
  <c r="Y152" i="11" s="1"/>
  <c r="I152" i="11" s="1"/>
  <c r="Z152" i="11" s="1"/>
  <c r="R152" i="11"/>
  <c r="X151" i="11"/>
  <c r="Y151" i="11" s="1"/>
  <c r="I151" i="11" s="1"/>
  <c r="Z151" i="11" s="1"/>
  <c r="R151" i="11"/>
  <c r="X150" i="11"/>
  <c r="Y150" i="11" s="1"/>
  <c r="I150" i="11" s="1"/>
  <c r="Z150" i="11" s="1"/>
  <c r="R150" i="11"/>
  <c r="Z149" i="11"/>
  <c r="Y149" i="11"/>
  <c r="X149" i="11"/>
  <c r="R149" i="11"/>
  <c r="I149" i="11"/>
  <c r="X148" i="11"/>
  <c r="Y148" i="11" s="1"/>
  <c r="I148" i="11" s="1"/>
  <c r="Z148" i="11" s="1"/>
  <c r="R148" i="11"/>
  <c r="X147" i="11"/>
  <c r="Y147" i="11" s="1"/>
  <c r="I147" i="11" s="1"/>
  <c r="Z147" i="11" s="1"/>
  <c r="R147" i="11"/>
  <c r="Y146" i="11"/>
  <c r="I146" i="11" s="1"/>
  <c r="Z146" i="11" s="1"/>
  <c r="X146" i="11"/>
  <c r="R146" i="11"/>
  <c r="Y145" i="11"/>
  <c r="X145" i="11"/>
  <c r="R145" i="11"/>
  <c r="I145" i="11"/>
  <c r="Z145" i="11" s="1"/>
  <c r="X144" i="11"/>
  <c r="Y144" i="11" s="1"/>
  <c r="I144" i="11" s="1"/>
  <c r="Z144" i="11" s="1"/>
  <c r="R144" i="11"/>
  <c r="X143" i="11"/>
  <c r="Y143" i="11" s="1"/>
  <c r="I143" i="11" s="1"/>
  <c r="Z143" i="11" s="1"/>
  <c r="R143" i="11"/>
  <c r="Y142" i="11"/>
  <c r="I142" i="11" s="1"/>
  <c r="Z142" i="11" s="1"/>
  <c r="X142" i="11"/>
  <c r="R142" i="11"/>
  <c r="X141" i="11"/>
  <c r="Y141" i="11" s="1"/>
  <c r="I141" i="11" s="1"/>
  <c r="Z141" i="11" s="1"/>
  <c r="R141" i="11"/>
  <c r="X140" i="11"/>
  <c r="Y140" i="11" s="1"/>
  <c r="I140" i="11" s="1"/>
  <c r="Z140" i="11" s="1"/>
  <c r="R140" i="11"/>
  <c r="X139" i="11"/>
  <c r="Y139" i="11" s="1"/>
  <c r="I139" i="11" s="1"/>
  <c r="Z139" i="11" s="1"/>
  <c r="R139" i="11"/>
  <c r="X138" i="11"/>
  <c r="Y138" i="11" s="1"/>
  <c r="I138" i="11" s="1"/>
  <c r="Z138" i="11" s="1"/>
  <c r="R138" i="11"/>
  <c r="Z137" i="11"/>
  <c r="Y137" i="11"/>
  <c r="X137" i="11"/>
  <c r="R137" i="11"/>
  <c r="I137" i="11"/>
  <c r="X136" i="11"/>
  <c r="Y136" i="11" s="1"/>
  <c r="I136" i="11" s="1"/>
  <c r="Z136" i="11" s="1"/>
  <c r="R136" i="11"/>
  <c r="X135" i="11"/>
  <c r="Y135" i="11" s="1"/>
  <c r="I135" i="11" s="1"/>
  <c r="Z135" i="11" s="1"/>
  <c r="R135" i="11"/>
  <c r="Y134" i="11"/>
  <c r="I134" i="11" s="1"/>
  <c r="Z134" i="11" s="1"/>
  <c r="X134" i="11"/>
  <c r="R134" i="11"/>
  <c r="Y133" i="11"/>
  <c r="X133" i="11"/>
  <c r="R133" i="11"/>
  <c r="I133" i="11"/>
  <c r="Z133" i="11" s="1"/>
  <c r="X132" i="11"/>
  <c r="Y132" i="11" s="1"/>
  <c r="I132" i="11" s="1"/>
  <c r="Z132" i="11" s="1"/>
  <c r="R132" i="11"/>
  <c r="X131" i="11"/>
  <c r="Y131" i="11" s="1"/>
  <c r="I131" i="11" s="1"/>
  <c r="Z131" i="11" s="1"/>
  <c r="R131" i="11"/>
  <c r="Y130" i="11"/>
  <c r="I130" i="11" s="1"/>
  <c r="Z130" i="11" s="1"/>
  <c r="X130" i="11"/>
  <c r="R130" i="11"/>
  <c r="X129" i="11"/>
  <c r="Y129" i="11" s="1"/>
  <c r="I129" i="11" s="1"/>
  <c r="Z129" i="11" s="1"/>
  <c r="R129" i="11"/>
  <c r="X128" i="11"/>
  <c r="Y128" i="11" s="1"/>
  <c r="I128" i="11" s="1"/>
  <c r="Z128" i="11" s="1"/>
  <c r="R128" i="11"/>
  <c r="X127" i="11"/>
  <c r="Y127" i="11" s="1"/>
  <c r="I127" i="11" s="1"/>
  <c r="Z127" i="11" s="1"/>
  <c r="R127" i="11"/>
  <c r="X126" i="11"/>
  <c r="Y126" i="11" s="1"/>
  <c r="I126" i="11" s="1"/>
  <c r="Z126" i="11" s="1"/>
  <c r="R126" i="11"/>
  <c r="X125" i="11"/>
  <c r="Y125" i="11" s="1"/>
  <c r="I125" i="11" s="1"/>
  <c r="Z125" i="11" s="1"/>
  <c r="R125" i="11"/>
  <c r="X124" i="11"/>
  <c r="Y124" i="11" s="1"/>
  <c r="I124" i="11" s="1"/>
  <c r="Z124" i="11" s="1"/>
  <c r="R124" i="11"/>
  <c r="X123" i="11"/>
  <c r="Y123" i="11" s="1"/>
  <c r="I123" i="11" s="1"/>
  <c r="Z123" i="11" s="1"/>
  <c r="R123" i="11"/>
  <c r="Y122" i="11"/>
  <c r="I122" i="11" s="1"/>
  <c r="Z122" i="11" s="1"/>
  <c r="X122" i="11"/>
  <c r="R122" i="11"/>
  <c r="Y121" i="11"/>
  <c r="X121" i="11"/>
  <c r="R121" i="11"/>
  <c r="I121" i="11"/>
  <c r="Z121" i="11" s="1"/>
  <c r="X120" i="11"/>
  <c r="Y120" i="11" s="1"/>
  <c r="I120" i="11" s="1"/>
  <c r="Z120" i="11" s="1"/>
  <c r="R120" i="11"/>
  <c r="X119" i="11"/>
  <c r="Y119" i="11" s="1"/>
  <c r="I119" i="11" s="1"/>
  <c r="Z119" i="11" s="1"/>
  <c r="R119" i="11"/>
  <c r="Y118" i="11"/>
  <c r="I118" i="11" s="1"/>
  <c r="Z118" i="11" s="1"/>
  <c r="X118" i="11"/>
  <c r="R118" i="11"/>
  <c r="X117" i="11"/>
  <c r="Y117" i="11" s="1"/>
  <c r="I117" i="11" s="1"/>
  <c r="Z117" i="11" s="1"/>
  <c r="R117" i="11"/>
  <c r="X116" i="11"/>
  <c r="Y116" i="11" s="1"/>
  <c r="I116" i="11" s="1"/>
  <c r="Z116" i="11" s="1"/>
  <c r="R116" i="11"/>
  <c r="X115" i="11"/>
  <c r="Y115" i="11" s="1"/>
  <c r="I115" i="11" s="1"/>
  <c r="Z115" i="11" s="1"/>
  <c r="R115" i="11"/>
  <c r="X114" i="11"/>
  <c r="Y114" i="11" s="1"/>
  <c r="I114" i="11" s="1"/>
  <c r="Z114" i="11" s="1"/>
  <c r="R114" i="11"/>
  <c r="X113" i="11"/>
  <c r="Y113" i="11" s="1"/>
  <c r="I113" i="11" s="1"/>
  <c r="Z113" i="11" s="1"/>
  <c r="R113" i="11"/>
  <c r="X112" i="11"/>
  <c r="Y112" i="11" s="1"/>
  <c r="I112" i="11" s="1"/>
  <c r="Z112" i="11" s="1"/>
  <c r="R112" i="11"/>
  <c r="X111" i="11"/>
  <c r="Y111" i="11" s="1"/>
  <c r="I111" i="11" s="1"/>
  <c r="Z111" i="11" s="1"/>
  <c r="R111" i="11"/>
  <c r="Y110" i="11"/>
  <c r="I110" i="11" s="1"/>
  <c r="Z110" i="11" s="1"/>
  <c r="X110" i="11"/>
  <c r="R110" i="11"/>
  <c r="Y109" i="11"/>
  <c r="X109" i="11"/>
  <c r="R109" i="11"/>
  <c r="I109" i="11"/>
  <c r="Z109" i="11" s="1"/>
  <c r="X108" i="11"/>
  <c r="Y108" i="11" s="1"/>
  <c r="I108" i="11" s="1"/>
  <c r="Z108" i="11" s="1"/>
  <c r="R108" i="11"/>
  <c r="X107" i="11"/>
  <c r="Y107" i="11" s="1"/>
  <c r="I107" i="11" s="1"/>
  <c r="Z107" i="11" s="1"/>
  <c r="R107" i="11"/>
  <c r="Y106" i="11"/>
  <c r="I106" i="11" s="1"/>
  <c r="Z106" i="11" s="1"/>
  <c r="X106" i="11"/>
  <c r="R106" i="11"/>
  <c r="X105" i="11"/>
  <c r="Y105" i="11" s="1"/>
  <c r="I105" i="11" s="1"/>
  <c r="Z105" i="11" s="1"/>
  <c r="R105" i="11"/>
  <c r="X104" i="11"/>
  <c r="Y104" i="11" s="1"/>
  <c r="I104" i="11" s="1"/>
  <c r="Z104" i="11" s="1"/>
  <c r="R104" i="11"/>
  <c r="X103" i="11"/>
  <c r="Y103" i="11" s="1"/>
  <c r="I103" i="11" s="1"/>
  <c r="Z103" i="11" s="1"/>
  <c r="R103" i="11"/>
  <c r="X102" i="11"/>
  <c r="Y102" i="11" s="1"/>
  <c r="I102" i="11" s="1"/>
  <c r="Z102" i="11" s="1"/>
  <c r="R102" i="11"/>
  <c r="X101" i="11"/>
  <c r="Y101" i="11" s="1"/>
  <c r="I101" i="11" s="1"/>
  <c r="Z101" i="11" s="1"/>
  <c r="R101" i="11"/>
  <c r="X100" i="11"/>
  <c r="Y100" i="11" s="1"/>
  <c r="I100" i="11" s="1"/>
  <c r="Z100" i="11" s="1"/>
  <c r="R100" i="11"/>
  <c r="X99" i="11"/>
  <c r="Y99" i="11" s="1"/>
  <c r="I99" i="11" s="1"/>
  <c r="Z99" i="11" s="1"/>
  <c r="R99" i="11"/>
  <c r="Y98" i="11"/>
  <c r="I98" i="11" s="1"/>
  <c r="Z98" i="11" s="1"/>
  <c r="X98" i="11"/>
  <c r="R98" i="11"/>
  <c r="Y97" i="11"/>
  <c r="X97" i="11"/>
  <c r="R97" i="11"/>
  <c r="I97" i="11"/>
  <c r="Z97" i="11" s="1"/>
  <c r="X96" i="11"/>
  <c r="Y96" i="11" s="1"/>
  <c r="I96" i="11" s="1"/>
  <c r="Z96" i="11" s="1"/>
  <c r="R96" i="11"/>
  <c r="X95" i="11"/>
  <c r="Y95" i="11" s="1"/>
  <c r="I95" i="11" s="1"/>
  <c r="Z95" i="11" s="1"/>
  <c r="R95" i="11"/>
  <c r="Y94" i="11"/>
  <c r="I94" i="11" s="1"/>
  <c r="Z94" i="11" s="1"/>
  <c r="X94" i="11"/>
  <c r="R94" i="11"/>
  <c r="X93" i="11"/>
  <c r="Y93" i="11" s="1"/>
  <c r="I93" i="11" s="1"/>
  <c r="Z93" i="11" s="1"/>
  <c r="R93" i="11"/>
  <c r="X92" i="11"/>
  <c r="Y92" i="11" s="1"/>
  <c r="I92" i="11" s="1"/>
  <c r="Z92" i="11" s="1"/>
  <c r="R92" i="11"/>
  <c r="X91" i="11"/>
  <c r="Y91" i="11" s="1"/>
  <c r="I91" i="11" s="1"/>
  <c r="Z91" i="11" s="1"/>
  <c r="R91" i="11"/>
  <c r="X90" i="11"/>
  <c r="Y90" i="11" s="1"/>
  <c r="I90" i="11" s="1"/>
  <c r="Z90" i="11" s="1"/>
  <c r="R90" i="11"/>
  <c r="X89" i="11"/>
  <c r="Y89" i="11" s="1"/>
  <c r="I89" i="11" s="1"/>
  <c r="Z89" i="11" s="1"/>
  <c r="R89" i="11"/>
  <c r="X88" i="11"/>
  <c r="Y88" i="11" s="1"/>
  <c r="I88" i="11" s="1"/>
  <c r="Z88" i="11" s="1"/>
  <c r="R88" i="11"/>
  <c r="X87" i="11"/>
  <c r="Y87" i="11" s="1"/>
  <c r="I87" i="11" s="1"/>
  <c r="Z87" i="11" s="1"/>
  <c r="R87" i="11"/>
  <c r="Y86" i="11"/>
  <c r="I86" i="11" s="1"/>
  <c r="Z86" i="11" s="1"/>
  <c r="X86" i="11"/>
  <c r="R86" i="11"/>
  <c r="Y85" i="11"/>
  <c r="X85" i="11"/>
  <c r="R85" i="11"/>
  <c r="I85" i="11"/>
  <c r="Z85" i="11" s="1"/>
  <c r="X84" i="11"/>
  <c r="Y84" i="11" s="1"/>
  <c r="I84" i="11" s="1"/>
  <c r="Z84" i="11" s="1"/>
  <c r="R84" i="11"/>
  <c r="X83" i="11"/>
  <c r="Y83" i="11" s="1"/>
  <c r="I83" i="11" s="1"/>
  <c r="Z83" i="11" s="1"/>
  <c r="R83" i="11"/>
  <c r="Y82" i="11"/>
  <c r="I82" i="11" s="1"/>
  <c r="Z82" i="11" s="1"/>
  <c r="X82" i="11"/>
  <c r="R82" i="11"/>
  <c r="X81" i="11"/>
  <c r="Y81" i="11" s="1"/>
  <c r="I81" i="11" s="1"/>
  <c r="Z81" i="11" s="1"/>
  <c r="R81" i="11"/>
  <c r="X80" i="11"/>
  <c r="Y80" i="11" s="1"/>
  <c r="I80" i="11" s="1"/>
  <c r="Z80" i="11" s="1"/>
  <c r="R80" i="11"/>
  <c r="X79" i="11"/>
  <c r="Y79" i="11" s="1"/>
  <c r="I79" i="11" s="1"/>
  <c r="Z79" i="11" s="1"/>
  <c r="R79" i="11"/>
  <c r="X78" i="11"/>
  <c r="Y78" i="11" s="1"/>
  <c r="I78" i="11" s="1"/>
  <c r="Z78" i="11" s="1"/>
  <c r="R78" i="11"/>
  <c r="X77" i="11"/>
  <c r="Y77" i="11" s="1"/>
  <c r="I77" i="11" s="1"/>
  <c r="Z77" i="11" s="1"/>
  <c r="R77" i="11"/>
  <c r="X76" i="11"/>
  <c r="Y76" i="11" s="1"/>
  <c r="I76" i="11" s="1"/>
  <c r="Z76" i="11" s="1"/>
  <c r="R76" i="11"/>
  <c r="X75" i="11"/>
  <c r="Y75" i="11" s="1"/>
  <c r="I75" i="11" s="1"/>
  <c r="Z75" i="11" s="1"/>
  <c r="R75" i="11"/>
  <c r="Y74" i="11"/>
  <c r="I74" i="11" s="1"/>
  <c r="Z74" i="11" s="1"/>
  <c r="X74" i="11"/>
  <c r="R74" i="11"/>
  <c r="Y73" i="11"/>
  <c r="X73" i="11"/>
  <c r="R73" i="11"/>
  <c r="I73" i="11"/>
  <c r="Z73" i="11" s="1"/>
  <c r="X72" i="11"/>
  <c r="Y72" i="11" s="1"/>
  <c r="I72" i="11" s="1"/>
  <c r="Z72" i="11" s="1"/>
  <c r="R72" i="11"/>
  <c r="X71" i="11"/>
  <c r="Y71" i="11" s="1"/>
  <c r="I71" i="11" s="1"/>
  <c r="Z71" i="11" s="1"/>
  <c r="R71" i="11"/>
  <c r="Y70" i="11"/>
  <c r="I70" i="11" s="1"/>
  <c r="Z70" i="11" s="1"/>
  <c r="X70" i="11"/>
  <c r="R70" i="11"/>
  <c r="X69" i="11"/>
  <c r="Y69" i="11" s="1"/>
  <c r="I69" i="11" s="1"/>
  <c r="Z69" i="11" s="1"/>
  <c r="R69" i="11"/>
  <c r="X68" i="11"/>
  <c r="Y68" i="11" s="1"/>
  <c r="I68" i="11" s="1"/>
  <c r="Z68" i="11" s="1"/>
  <c r="R68" i="11"/>
  <c r="X67" i="11"/>
  <c r="Y67" i="11" s="1"/>
  <c r="I67" i="11" s="1"/>
  <c r="Z67" i="11" s="1"/>
  <c r="R67" i="11"/>
  <c r="X66" i="11"/>
  <c r="Y66" i="11" s="1"/>
  <c r="I66" i="11" s="1"/>
  <c r="Z66" i="11" s="1"/>
  <c r="R66" i="11"/>
  <c r="X65" i="11"/>
  <c r="Y65" i="11" s="1"/>
  <c r="I65" i="11" s="1"/>
  <c r="Z65" i="11" s="1"/>
  <c r="R65" i="11"/>
  <c r="X64" i="11"/>
  <c r="Y64" i="11" s="1"/>
  <c r="I64" i="11" s="1"/>
  <c r="Z64" i="11" s="1"/>
  <c r="R64" i="11"/>
  <c r="X63" i="11"/>
  <c r="Y63" i="11" s="1"/>
  <c r="I63" i="11" s="1"/>
  <c r="Z63" i="11" s="1"/>
  <c r="R63" i="11"/>
  <c r="Y62" i="11"/>
  <c r="I62" i="11" s="1"/>
  <c r="Z62" i="11" s="1"/>
  <c r="X62" i="11"/>
  <c r="R62" i="11"/>
  <c r="Y61" i="11"/>
  <c r="X61" i="11"/>
  <c r="R61" i="11"/>
  <c r="I61" i="11"/>
  <c r="Z61" i="11" s="1"/>
  <c r="X60" i="11"/>
  <c r="Y60" i="11" s="1"/>
  <c r="I60" i="11" s="1"/>
  <c r="Z60" i="11" s="1"/>
  <c r="R60" i="11"/>
  <c r="X59" i="11"/>
  <c r="Y59" i="11" s="1"/>
  <c r="I59" i="11" s="1"/>
  <c r="Z59" i="11" s="1"/>
  <c r="R59" i="11"/>
  <c r="Y58" i="11"/>
  <c r="I58" i="11" s="1"/>
  <c r="Z58" i="11" s="1"/>
  <c r="X58" i="11"/>
  <c r="R58" i="11"/>
  <c r="X57" i="11"/>
  <c r="Y57" i="11" s="1"/>
  <c r="I57" i="11" s="1"/>
  <c r="Z57" i="11" s="1"/>
  <c r="R57" i="11"/>
  <c r="X56" i="11"/>
  <c r="Y56" i="11" s="1"/>
  <c r="I56" i="11" s="1"/>
  <c r="Z56" i="11" s="1"/>
  <c r="R56" i="11"/>
  <c r="X55" i="11"/>
  <c r="Y55" i="11" s="1"/>
  <c r="I55" i="11" s="1"/>
  <c r="Z55" i="11" s="1"/>
  <c r="R55" i="11"/>
  <c r="X54" i="11"/>
  <c r="Y54" i="11" s="1"/>
  <c r="I54" i="11" s="1"/>
  <c r="Z54" i="11" s="1"/>
  <c r="R54" i="11"/>
  <c r="X53" i="11"/>
  <c r="Y53" i="11" s="1"/>
  <c r="I53" i="11" s="1"/>
  <c r="Z53" i="11" s="1"/>
  <c r="R53" i="11"/>
  <c r="X52" i="11"/>
  <c r="Y52" i="11" s="1"/>
  <c r="I52" i="11" s="1"/>
  <c r="Z52" i="11" s="1"/>
  <c r="R52" i="11"/>
  <c r="X51" i="11"/>
  <c r="Y51" i="11" s="1"/>
  <c r="I51" i="11" s="1"/>
  <c r="Z51" i="11" s="1"/>
  <c r="R51" i="11"/>
  <c r="Y50" i="11"/>
  <c r="I50" i="11" s="1"/>
  <c r="Z50" i="11" s="1"/>
  <c r="X50" i="11"/>
  <c r="R50" i="11"/>
  <c r="Y49" i="11"/>
  <c r="X49" i="11"/>
  <c r="R49" i="11"/>
  <c r="I49" i="11"/>
  <c r="Z49" i="11" s="1"/>
  <c r="X48" i="11"/>
  <c r="Y48" i="11" s="1"/>
  <c r="I48" i="11" s="1"/>
  <c r="Z48" i="11" s="1"/>
  <c r="R48" i="11"/>
  <c r="X47" i="11"/>
  <c r="Y47" i="11" s="1"/>
  <c r="I47" i="11" s="1"/>
  <c r="Z47" i="11" s="1"/>
  <c r="R47" i="11"/>
  <c r="Y46" i="11"/>
  <c r="I46" i="11" s="1"/>
  <c r="Z46" i="11" s="1"/>
  <c r="X46" i="11"/>
  <c r="R46" i="11"/>
  <c r="X45" i="11"/>
  <c r="Y45" i="11" s="1"/>
  <c r="I45" i="11" s="1"/>
  <c r="Z45" i="11" s="1"/>
  <c r="R45" i="11"/>
  <c r="X44" i="11"/>
  <c r="Y44" i="11" s="1"/>
  <c r="I44" i="11" s="1"/>
  <c r="Z44" i="11" s="1"/>
  <c r="R44" i="11"/>
  <c r="X43" i="11"/>
  <c r="Y43" i="11" s="1"/>
  <c r="I43" i="11" s="1"/>
  <c r="Z43" i="11" s="1"/>
  <c r="R43" i="11"/>
  <c r="X42" i="11"/>
  <c r="Y42" i="11" s="1"/>
  <c r="I42" i="11" s="1"/>
  <c r="Z42" i="11" s="1"/>
  <c r="R42" i="11"/>
  <c r="X41" i="11"/>
  <c r="Y41" i="11" s="1"/>
  <c r="I41" i="11" s="1"/>
  <c r="Z41" i="11" s="1"/>
  <c r="R41" i="11"/>
  <c r="X40" i="11"/>
  <c r="Y40" i="11" s="1"/>
  <c r="I40" i="11" s="1"/>
  <c r="Z40" i="11" s="1"/>
  <c r="R40" i="11"/>
  <c r="X39" i="11"/>
  <c r="Y39" i="11" s="1"/>
  <c r="I39" i="11" s="1"/>
  <c r="Z39" i="11" s="1"/>
  <c r="R39" i="11"/>
  <c r="Y38" i="11"/>
  <c r="I38" i="11" s="1"/>
  <c r="Z38" i="11" s="1"/>
  <c r="X38" i="11"/>
  <c r="R38" i="11"/>
  <c r="Y37" i="11"/>
  <c r="X37" i="11"/>
  <c r="R37" i="11"/>
  <c r="I37" i="11"/>
  <c r="Z37" i="11" s="1"/>
  <c r="X36" i="11"/>
  <c r="Y36" i="11" s="1"/>
  <c r="I36" i="11" s="1"/>
  <c r="Z36" i="11" s="1"/>
  <c r="R36" i="11"/>
  <c r="X35" i="11"/>
  <c r="Y35" i="11" s="1"/>
  <c r="I35" i="11" s="1"/>
  <c r="Z35" i="11" s="1"/>
  <c r="R35" i="11"/>
  <c r="Y34" i="11"/>
  <c r="I34" i="11" s="1"/>
  <c r="Z34" i="11" s="1"/>
  <c r="X34" i="11"/>
  <c r="R34" i="11"/>
  <c r="Z33" i="11"/>
  <c r="Y33" i="11"/>
  <c r="X33" i="11"/>
  <c r="R33" i="11"/>
  <c r="I33" i="11"/>
  <c r="X32" i="11"/>
  <c r="Y32" i="11" s="1"/>
  <c r="I32" i="11" s="1"/>
  <c r="Z32" i="11" s="1"/>
  <c r="R32" i="11"/>
  <c r="X31" i="11"/>
  <c r="Y31" i="11" s="1"/>
  <c r="I31" i="11" s="1"/>
  <c r="Z31" i="11" s="1"/>
  <c r="R31" i="11"/>
  <c r="X30" i="11"/>
  <c r="Y30" i="11" s="1"/>
  <c r="I30" i="11" s="1"/>
  <c r="Z30" i="11" s="1"/>
  <c r="R30" i="11"/>
  <c r="X29" i="11"/>
  <c r="Y29" i="11" s="1"/>
  <c r="I29" i="11" s="1"/>
  <c r="Z29" i="11" s="1"/>
  <c r="R29" i="11"/>
  <c r="X28" i="11"/>
  <c r="Y28" i="11" s="1"/>
  <c r="I28" i="11" s="1"/>
  <c r="Z28" i="11" s="1"/>
  <c r="R28" i="11"/>
  <c r="X27" i="11"/>
  <c r="Y27" i="11" s="1"/>
  <c r="I27" i="11" s="1"/>
  <c r="Z27" i="11" s="1"/>
  <c r="R27" i="11"/>
  <c r="Y26" i="11"/>
  <c r="I26" i="11" s="1"/>
  <c r="Z26" i="11" s="1"/>
  <c r="X26" i="11"/>
  <c r="R26" i="11"/>
  <c r="Y25" i="11"/>
  <c r="X25" i="11"/>
  <c r="R25" i="11"/>
  <c r="I25" i="11"/>
  <c r="Z25" i="11" s="1"/>
  <c r="X24" i="11"/>
  <c r="Y24" i="11" s="1"/>
  <c r="I24" i="11" s="1"/>
  <c r="Z24" i="11" s="1"/>
  <c r="R24" i="11"/>
  <c r="X23" i="11"/>
  <c r="Y23" i="11" s="1"/>
  <c r="I23" i="11" s="1"/>
  <c r="Z23" i="11" s="1"/>
  <c r="R23" i="11"/>
  <c r="Y22" i="11"/>
  <c r="I22" i="11" s="1"/>
  <c r="Z22" i="11" s="1"/>
  <c r="X22" i="11"/>
  <c r="R22" i="11"/>
  <c r="Z21" i="11"/>
  <c r="Y21" i="11"/>
  <c r="X21" i="11"/>
  <c r="R21" i="11"/>
  <c r="I21" i="11"/>
  <c r="X20" i="11"/>
  <c r="Y20" i="11" s="1"/>
  <c r="I20" i="11" s="1"/>
  <c r="Z20" i="11" s="1"/>
  <c r="R20" i="11"/>
  <c r="X19" i="11"/>
  <c r="Y19" i="11" s="1"/>
  <c r="I19" i="11" s="1"/>
  <c r="Z19" i="11" s="1"/>
  <c r="R19" i="11"/>
  <c r="X18" i="11"/>
  <c r="Y18" i="11" s="1"/>
  <c r="I18" i="11" s="1"/>
  <c r="Z18" i="11" s="1"/>
  <c r="R18" i="11"/>
  <c r="X17" i="11"/>
  <c r="Y17" i="11" s="1"/>
  <c r="I17" i="11" s="1"/>
  <c r="Z17" i="11" s="1"/>
  <c r="R17" i="11"/>
  <c r="X16" i="11"/>
  <c r="Y16" i="11" s="1"/>
  <c r="I16" i="11" s="1"/>
  <c r="Z16" i="11" s="1"/>
  <c r="R16" i="11"/>
  <c r="X15" i="11"/>
  <c r="Y15" i="11" s="1"/>
  <c r="I15" i="11" s="1"/>
  <c r="Z15" i="11" s="1"/>
  <c r="R15" i="11"/>
  <c r="Y14" i="11"/>
  <c r="I14" i="11" s="1"/>
  <c r="Z14" i="11" s="1"/>
  <c r="X14" i="11"/>
  <c r="R14" i="11"/>
  <c r="Y13" i="11"/>
  <c r="X13" i="11"/>
  <c r="R13" i="11"/>
  <c r="I13" i="11"/>
  <c r="Z13" i="11" s="1"/>
  <c r="X12" i="11"/>
  <c r="Y12" i="11" s="1"/>
  <c r="I12" i="11" s="1"/>
  <c r="Z12" i="11" s="1"/>
  <c r="R12" i="11"/>
  <c r="X11" i="11"/>
  <c r="Y11" i="11" s="1"/>
  <c r="I11" i="11" s="1"/>
  <c r="Z11" i="11" s="1"/>
  <c r="R11" i="11"/>
  <c r="Y10" i="11"/>
  <c r="I10" i="11" s="1"/>
  <c r="Z10" i="11" s="1"/>
  <c r="X10" i="11"/>
  <c r="R10" i="11"/>
  <c r="Z9" i="11"/>
  <c r="Y9" i="11"/>
  <c r="X9" i="11"/>
  <c r="R9" i="11"/>
  <c r="I9" i="11"/>
  <c r="X8" i="11"/>
  <c r="Y8" i="11" s="1"/>
  <c r="I8" i="11" s="1"/>
  <c r="Z8" i="11" s="1"/>
  <c r="R8" i="11"/>
  <c r="X7" i="11"/>
  <c r="Y7" i="11" s="1"/>
  <c r="I7" i="11" s="1"/>
  <c r="Z7" i="11" s="1"/>
  <c r="R7" i="11"/>
  <c r="X6" i="11"/>
  <c r="Y6" i="11" s="1"/>
  <c r="I6" i="11" s="1"/>
  <c r="Z6" i="11" s="1"/>
  <c r="R6" i="11"/>
  <c r="X5" i="11"/>
  <c r="Y5" i="11" s="1"/>
  <c r="I5" i="11" s="1"/>
  <c r="Z5" i="11" s="1"/>
  <c r="R5" i="11"/>
  <c r="M5" i="11"/>
  <c r="X4" i="11"/>
  <c r="Y4" i="11" s="1"/>
  <c r="I4" i="11" s="1"/>
  <c r="Z4" i="11" s="1"/>
  <c r="R4" i="11"/>
  <c r="Y3" i="11"/>
  <c r="I3" i="11" s="1"/>
  <c r="Z3" i="11" s="1"/>
  <c r="X3" i="11"/>
  <c r="R3" i="11"/>
  <c r="Y2" i="11"/>
  <c r="X2" i="11"/>
  <c r="R2" i="11"/>
  <c r="I2" i="11"/>
  <c r="Z2" i="11" s="1"/>
  <c r="J2" i="11" l="1"/>
  <c r="A2" i="4" l="1"/>
  <c r="K2" i="3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1516" i="5"/>
  <c r="A1517" i="5"/>
  <c r="A1518" i="5"/>
  <c r="A1519" i="5"/>
  <c r="A1520" i="5"/>
  <c r="A1521" i="5"/>
  <c r="A1522" i="5"/>
  <c r="A1523" i="5"/>
  <c r="A1524" i="5"/>
  <c r="A1525" i="5"/>
  <c r="A1526" i="5"/>
  <c r="A1527" i="5"/>
  <c r="A1528" i="5"/>
  <c r="A1529" i="5"/>
  <c r="A1530" i="5"/>
  <c r="A1531" i="5"/>
  <c r="A1532" i="5"/>
  <c r="A1533" i="5"/>
  <c r="A1534" i="5"/>
  <c r="A1535" i="5"/>
  <c r="A1536" i="5"/>
  <c r="A1537" i="5"/>
  <c r="A1538" i="5"/>
  <c r="A1539" i="5"/>
  <c r="A1540" i="5"/>
  <c r="A1541" i="5"/>
  <c r="A1542" i="5"/>
  <c r="A1543" i="5"/>
  <c r="A1544" i="5"/>
  <c r="A1545" i="5"/>
  <c r="A1546" i="5"/>
  <c r="A1547" i="5"/>
  <c r="A1548" i="5"/>
  <c r="A1549" i="5"/>
  <c r="A1550" i="5"/>
  <c r="A1551" i="5"/>
  <c r="A1552" i="5"/>
  <c r="A1553" i="5"/>
  <c r="A1554" i="5"/>
  <c r="A1555" i="5"/>
  <c r="A1556" i="5"/>
  <c r="A1557" i="5"/>
  <c r="A1558" i="5"/>
  <c r="A1559" i="5"/>
  <c r="A1560" i="5"/>
  <c r="A1561" i="5"/>
  <c r="A1562" i="5"/>
  <c r="A1563" i="5"/>
  <c r="A1564" i="5"/>
  <c r="A1565" i="5"/>
  <c r="A1566" i="5"/>
  <c r="A1567" i="5"/>
  <c r="A1568" i="5"/>
  <c r="A1569" i="5"/>
  <c r="A1570" i="5"/>
  <c r="A1571" i="5"/>
  <c r="A1572" i="5"/>
  <c r="A1573" i="5"/>
  <c r="A1574" i="5"/>
  <c r="A1575" i="5"/>
  <c r="A1576" i="5"/>
  <c r="A1577" i="5"/>
  <c r="A1578" i="5"/>
  <c r="A1579" i="5"/>
  <c r="A1580" i="5"/>
  <c r="A1581" i="5"/>
  <c r="A1582" i="5"/>
  <c r="A1583" i="5"/>
  <c r="A1584" i="5"/>
  <c r="A1585" i="5"/>
  <c r="A1586" i="5"/>
  <c r="A1587" i="5"/>
  <c r="A1588" i="5"/>
  <c r="A1589" i="5"/>
  <c r="A1590" i="5"/>
  <c r="A1591" i="5"/>
  <c r="A1592" i="5"/>
  <c r="A1593" i="5"/>
  <c r="A1594" i="5"/>
  <c r="A1595" i="5"/>
  <c r="A1596" i="5"/>
  <c r="A1597" i="5"/>
  <c r="A1598" i="5"/>
  <c r="A1599" i="5"/>
  <c r="A1600" i="5"/>
  <c r="A1601" i="5"/>
  <c r="A1602" i="5"/>
  <c r="A1603" i="5"/>
  <c r="A1604" i="5"/>
  <c r="A1605" i="5"/>
  <c r="A1606" i="5"/>
  <c r="A1607" i="5"/>
  <c r="A1608" i="5"/>
  <c r="A1609" i="5"/>
  <c r="A1610" i="5"/>
  <c r="A1611" i="5"/>
  <c r="A1612" i="5"/>
  <c r="A1613" i="5"/>
  <c r="A1614" i="5"/>
  <c r="A1615" i="5"/>
  <c r="A1616" i="5"/>
  <c r="A1617" i="5"/>
  <c r="A1618" i="5"/>
  <c r="A1619" i="5"/>
  <c r="A1620" i="5"/>
  <c r="A1621" i="5"/>
  <c r="A1622" i="5"/>
  <c r="A1623" i="5"/>
  <c r="A1624" i="5"/>
  <c r="A1625" i="5"/>
  <c r="A1626" i="5"/>
  <c r="A1627" i="5"/>
  <c r="A1628" i="5"/>
  <c r="A1629" i="5"/>
  <c r="A1630" i="5"/>
  <c r="A1631" i="5"/>
  <c r="A1632" i="5"/>
  <c r="A1633" i="5"/>
  <c r="A1634" i="5"/>
  <c r="A1635" i="5"/>
  <c r="A1636" i="5"/>
  <c r="A1637" i="5"/>
  <c r="A1638" i="5"/>
  <c r="A1639" i="5"/>
  <c r="A1640" i="5"/>
  <c r="A1641" i="5"/>
  <c r="A1642" i="5"/>
  <c r="A1643" i="5"/>
  <c r="A1644" i="5"/>
  <c r="A1645" i="5"/>
  <c r="A1646" i="5"/>
  <c r="A1647" i="5"/>
  <c r="A1648" i="5"/>
  <c r="A1649" i="5"/>
  <c r="A1650" i="5"/>
  <c r="A1651" i="5"/>
  <c r="A1652" i="5"/>
  <c r="A1653" i="5"/>
  <c r="A1654" i="5"/>
  <c r="A1655" i="5"/>
  <c r="A1656" i="5"/>
  <c r="A1657" i="5"/>
  <c r="A1658" i="5"/>
  <c r="A1659" i="5"/>
  <c r="A1660" i="5"/>
  <c r="A1661" i="5"/>
  <c r="A1662" i="5"/>
  <c r="A1663" i="5"/>
  <c r="A1664" i="5"/>
  <c r="A1665" i="5"/>
  <c r="A1666" i="5"/>
  <c r="A1667" i="5"/>
  <c r="A1668" i="5"/>
  <c r="A1669" i="5"/>
  <c r="A1670" i="5"/>
  <c r="A1671" i="5"/>
  <c r="A1672" i="5"/>
  <c r="A1673" i="5"/>
  <c r="A1674" i="5"/>
  <c r="A1675" i="5"/>
  <c r="A1676" i="5"/>
  <c r="A1677" i="5"/>
  <c r="A1678" i="5"/>
  <c r="A1679" i="5"/>
  <c r="A1680" i="5"/>
  <c r="A1681" i="5"/>
  <c r="A1682" i="5"/>
  <c r="A1683" i="5"/>
  <c r="A1684" i="5"/>
  <c r="A1685" i="5"/>
  <c r="A1686" i="5"/>
  <c r="A1687" i="5"/>
  <c r="A1688" i="5"/>
  <c r="A1689" i="5"/>
  <c r="A1690" i="5"/>
  <c r="A1691" i="5"/>
  <c r="A1692" i="5"/>
  <c r="A1693" i="5"/>
  <c r="A1694" i="5"/>
  <c r="A1695" i="5"/>
  <c r="A1696" i="5"/>
  <c r="A1697" i="5"/>
  <c r="A1698" i="5"/>
  <c r="A1699" i="5"/>
  <c r="A1700" i="5"/>
  <c r="A1701" i="5"/>
  <c r="A1702" i="5"/>
  <c r="A1703" i="5"/>
  <c r="A1704" i="5"/>
  <c r="A1705" i="5"/>
  <c r="A1706" i="5"/>
  <c r="A1707" i="5"/>
  <c r="A1708" i="5"/>
  <c r="A1709" i="5"/>
  <c r="A1710" i="5"/>
  <c r="A1711" i="5"/>
  <c r="A1712" i="5"/>
  <c r="A1713" i="5"/>
  <c r="A1714" i="5"/>
  <c r="A1715" i="5"/>
  <c r="A1716" i="5"/>
  <c r="A1717" i="5"/>
  <c r="A1718" i="5"/>
  <c r="A1719" i="5"/>
  <c r="A1720" i="5"/>
  <c r="A1721" i="5"/>
  <c r="A1722" i="5"/>
  <c r="A1723" i="5"/>
  <c r="A1724" i="5"/>
  <c r="A1725" i="5"/>
  <c r="A1726" i="5"/>
  <c r="A1727" i="5"/>
  <c r="A1728" i="5"/>
  <c r="A1729" i="5"/>
  <c r="A1730" i="5"/>
  <c r="A1731" i="5"/>
  <c r="A1732" i="5"/>
  <c r="A1733" i="5"/>
  <c r="A1734" i="5"/>
  <c r="A1735" i="5"/>
  <c r="A1736" i="5"/>
  <c r="A1737" i="5"/>
  <c r="A1738" i="5"/>
  <c r="A1739" i="5"/>
  <c r="A1740" i="5"/>
  <c r="A1741" i="5"/>
  <c r="A1742" i="5"/>
  <c r="A1743" i="5"/>
  <c r="A1744" i="5"/>
  <c r="A1745" i="5"/>
  <c r="A1746" i="5"/>
  <c r="A1747" i="5"/>
  <c r="A1748" i="5"/>
  <c r="A1749" i="5"/>
  <c r="A1750" i="5"/>
  <c r="A1751" i="5"/>
  <c r="A1752" i="5"/>
  <c r="A1753" i="5"/>
  <c r="A1754" i="5"/>
  <c r="A1755" i="5"/>
  <c r="A1756" i="5"/>
  <c r="A1757" i="5"/>
  <c r="A1758" i="5"/>
  <c r="A1759" i="5"/>
  <c r="A1760" i="5"/>
  <c r="A1761" i="5"/>
  <c r="A1762" i="5"/>
  <c r="A1763" i="5"/>
  <c r="A1764" i="5"/>
  <c r="A1765" i="5"/>
  <c r="A1766" i="5"/>
  <c r="A1767" i="5"/>
  <c r="A1768" i="5"/>
  <c r="A1769" i="5"/>
  <c r="A1770" i="5"/>
  <c r="A1771" i="5"/>
  <c r="A1772" i="5"/>
  <c r="A1773" i="5"/>
  <c r="A1774" i="5"/>
  <c r="A1775" i="5"/>
  <c r="A1776" i="5"/>
  <c r="A1777" i="5"/>
  <c r="A1778" i="5"/>
  <c r="A1779" i="5"/>
  <c r="A1780" i="5"/>
  <c r="A1781" i="5"/>
  <c r="A1782" i="5"/>
  <c r="A1783" i="5"/>
  <c r="A1784" i="5"/>
  <c r="A1785" i="5"/>
  <c r="A1786" i="5"/>
  <c r="A1787" i="5"/>
  <c r="A1788" i="5"/>
  <c r="A1789" i="5"/>
  <c r="A1790" i="5"/>
  <c r="A1791" i="5"/>
  <c r="A1792" i="5"/>
  <c r="A1793" i="5"/>
  <c r="A1794" i="5"/>
  <c r="A1795" i="5"/>
  <c r="A1796" i="5"/>
  <c r="A1797" i="5"/>
  <c r="A1798" i="5"/>
  <c r="A1799" i="5"/>
  <c r="A1800" i="5"/>
  <c r="A1801" i="5"/>
  <c r="A1802" i="5"/>
  <c r="A1803" i="5"/>
  <c r="A1804" i="5"/>
  <c r="A1805" i="5"/>
  <c r="A1806" i="5"/>
  <c r="A1807" i="5"/>
  <c r="A1808" i="5"/>
  <c r="A1809" i="5"/>
  <c r="A1810" i="5"/>
  <c r="A1811" i="5"/>
  <c r="A1812" i="5"/>
  <c r="A1813" i="5"/>
  <c r="A1814" i="5"/>
  <c r="A1815" i="5"/>
  <c r="A1816" i="5"/>
  <c r="A1817" i="5"/>
  <c r="A1818" i="5"/>
  <c r="A1819" i="5"/>
  <c r="A1820" i="5"/>
  <c r="A1821" i="5"/>
  <c r="A1822" i="5"/>
  <c r="A1823" i="5"/>
  <c r="A1824" i="5"/>
  <c r="A1825" i="5"/>
  <c r="A1826" i="5"/>
  <c r="A1827" i="5"/>
  <c r="A1828" i="5"/>
  <c r="A1829" i="5"/>
  <c r="A1830" i="5"/>
  <c r="A1831" i="5"/>
  <c r="A1832" i="5"/>
  <c r="A1833" i="5"/>
  <c r="A1834" i="5"/>
  <c r="A1835" i="5"/>
  <c r="A1836" i="5"/>
  <c r="A1837" i="5"/>
  <c r="A1838" i="5"/>
  <c r="A1839" i="5"/>
  <c r="A1840" i="5"/>
  <c r="A1841" i="5"/>
  <c r="A1842" i="5"/>
  <c r="A1843" i="5"/>
  <c r="A1844" i="5"/>
  <c r="A1845" i="5"/>
  <c r="A1846" i="5"/>
  <c r="A1847" i="5"/>
  <c r="A1848" i="5"/>
  <c r="A1849" i="5"/>
  <c r="A1850" i="5"/>
  <c r="A1851" i="5"/>
  <c r="A1852" i="5"/>
  <c r="A1853" i="5"/>
  <c r="A1854" i="5"/>
  <c r="A1855" i="5"/>
  <c r="A1856" i="5"/>
  <c r="A1857" i="5"/>
  <c r="A1858" i="5"/>
  <c r="A1859" i="5"/>
  <c r="A1860" i="5"/>
  <c r="A1861" i="5"/>
  <c r="A1862" i="5"/>
  <c r="A1863" i="5"/>
  <c r="A1864" i="5"/>
  <c r="A1865" i="5"/>
  <c r="A1866" i="5"/>
  <c r="A1867" i="5"/>
  <c r="A1868" i="5"/>
  <c r="A1869" i="5"/>
  <c r="A1870" i="5"/>
  <c r="A1871" i="5"/>
  <c r="A1872" i="5"/>
  <c r="A1873" i="5"/>
  <c r="A1874" i="5"/>
  <c r="A1875" i="5"/>
  <c r="A1876" i="5"/>
  <c r="A1877" i="5"/>
  <c r="A1878" i="5"/>
  <c r="A1879" i="5"/>
  <c r="A1880" i="5"/>
  <c r="A1881" i="5"/>
  <c r="A1882" i="5"/>
  <c r="A1883" i="5"/>
  <c r="A1884" i="5"/>
  <c r="A1885" i="5"/>
  <c r="A1886" i="5"/>
  <c r="A1887" i="5"/>
  <c r="A1888" i="5"/>
  <c r="A1889" i="5"/>
  <c r="A1890" i="5"/>
  <c r="A1891" i="5"/>
  <c r="A1892" i="5"/>
  <c r="A1893" i="5"/>
  <c r="A1894" i="5"/>
  <c r="A1895" i="5"/>
  <c r="A1896" i="5"/>
  <c r="A1897" i="5"/>
  <c r="A1898" i="5"/>
  <c r="A1899" i="5"/>
  <c r="A1900" i="5"/>
  <c r="A1901" i="5"/>
  <c r="A1902" i="5"/>
  <c r="A1903" i="5"/>
  <c r="A1904" i="5"/>
  <c r="A1905" i="5"/>
  <c r="A1906" i="5"/>
  <c r="A1907" i="5"/>
  <c r="A1908" i="5"/>
  <c r="A1909" i="5"/>
  <c r="A1910" i="5"/>
  <c r="A1911" i="5"/>
  <c r="A1912" i="5"/>
  <c r="A1913" i="5"/>
  <c r="A1914" i="5"/>
  <c r="A1915" i="5"/>
  <c r="A1916" i="5"/>
  <c r="A1917" i="5"/>
  <c r="A1918" i="5"/>
  <c r="A1919" i="5"/>
  <c r="A1920" i="5"/>
  <c r="A1921" i="5"/>
  <c r="A1922" i="5"/>
  <c r="A1923" i="5"/>
  <c r="A1924" i="5"/>
  <c r="A1925" i="5"/>
  <c r="A1926" i="5"/>
  <c r="A1927" i="5"/>
  <c r="A1928" i="5"/>
  <c r="A1929" i="5"/>
  <c r="A1930" i="5"/>
  <c r="A1931" i="5"/>
  <c r="A1932" i="5"/>
  <c r="A1933" i="5"/>
  <c r="A1934" i="5"/>
  <c r="A1935" i="5"/>
  <c r="A1936" i="5"/>
  <c r="A1937" i="5"/>
  <c r="A1938" i="5"/>
  <c r="A1939" i="5"/>
  <c r="A1940" i="5"/>
  <c r="A1941" i="5"/>
  <c r="A1942" i="5"/>
  <c r="A1943" i="5"/>
  <c r="A1944" i="5"/>
  <c r="A1945" i="5"/>
  <c r="A1946" i="5"/>
  <c r="A1947" i="5"/>
  <c r="A1948" i="5"/>
  <c r="A1949" i="5"/>
  <c r="A1950" i="5"/>
  <c r="A1951" i="5"/>
  <c r="A1952" i="5"/>
  <c r="A1953" i="5"/>
  <c r="A1954" i="5"/>
  <c r="A1955" i="5"/>
  <c r="A1956" i="5"/>
  <c r="A1957" i="5"/>
  <c r="A1958" i="5"/>
  <c r="A1959" i="5"/>
  <c r="A1960" i="5"/>
  <c r="A1961" i="5"/>
  <c r="A1962" i="5"/>
  <c r="A1963" i="5"/>
  <c r="A1964" i="5"/>
  <c r="A1965" i="5"/>
  <c r="A1966" i="5"/>
  <c r="A1967" i="5"/>
  <c r="A1968" i="5"/>
  <c r="A1969" i="5"/>
  <c r="A1970" i="5"/>
  <c r="A1971" i="5"/>
  <c r="A1972" i="5"/>
  <c r="A1973" i="5"/>
  <c r="A1974" i="5"/>
  <c r="A1975" i="5"/>
  <c r="A1976" i="5"/>
  <c r="A1977" i="5"/>
  <c r="A1978" i="5"/>
  <c r="A1979" i="5"/>
  <c r="A1980" i="5"/>
  <c r="A1981" i="5"/>
  <c r="A1982" i="5"/>
  <c r="A1983" i="5"/>
  <c r="A1984" i="5"/>
  <c r="A1985" i="5"/>
  <c r="A1986" i="5"/>
  <c r="A1987" i="5"/>
  <c r="A1988" i="5"/>
  <c r="A1989" i="5"/>
  <c r="A1990" i="5"/>
  <c r="A1991" i="5"/>
  <c r="A1992" i="5"/>
  <c r="A1993" i="5"/>
  <c r="A1994" i="5"/>
  <c r="A1995" i="5"/>
  <c r="A1996" i="5"/>
  <c r="A1997" i="5"/>
  <c r="A1998" i="5"/>
  <c r="A1999" i="5"/>
  <c r="A2000" i="5"/>
  <c r="A2001" i="5"/>
  <c r="A2002" i="5"/>
  <c r="A2003" i="5"/>
  <c r="A2004" i="5"/>
  <c r="A2005" i="5"/>
  <c r="A2006" i="5"/>
  <c r="A2007" i="5"/>
  <c r="A2008" i="5"/>
  <c r="A2009" i="5"/>
  <c r="A2010" i="5"/>
  <c r="A2011" i="5"/>
  <c r="A2012" i="5"/>
  <c r="A2013" i="5"/>
  <c r="A2014" i="5"/>
  <c r="A2015" i="5"/>
  <c r="A2016" i="5"/>
  <c r="A2017" i="5"/>
  <c r="A2018" i="5"/>
  <c r="A2019" i="5"/>
  <c r="A2020" i="5"/>
  <c r="A2021" i="5"/>
  <c r="A2022" i="5"/>
  <c r="A2023" i="5"/>
  <c r="A2024" i="5"/>
  <c r="A2025" i="5"/>
  <c r="A2026" i="5"/>
  <c r="A2027" i="5"/>
  <c r="A2028" i="5"/>
  <c r="A2029" i="5"/>
  <c r="A2030" i="5"/>
  <c r="A2031" i="5"/>
  <c r="A2032" i="5"/>
  <c r="A2033" i="5"/>
  <c r="A2034" i="5"/>
  <c r="A2035" i="5"/>
  <c r="A2036" i="5"/>
  <c r="A2037" i="5"/>
  <c r="A2038" i="5"/>
  <c r="A2039" i="5"/>
  <c r="A2040" i="5"/>
  <c r="A2041" i="5"/>
  <c r="A2042" i="5"/>
  <c r="A2043" i="5"/>
  <c r="A2044" i="5"/>
  <c r="A2045" i="5"/>
  <c r="A2046" i="5"/>
  <c r="A2047" i="5"/>
  <c r="A2048" i="5"/>
  <c r="A2049" i="5"/>
  <c r="A2050" i="5"/>
  <c r="A2051" i="5"/>
  <c r="A2052" i="5"/>
  <c r="A2053" i="5"/>
  <c r="A2054" i="5"/>
  <c r="A2055" i="5"/>
  <c r="A2056" i="5"/>
  <c r="A2057" i="5"/>
  <c r="A2058" i="5"/>
  <c r="A2059" i="5"/>
  <c r="A2060" i="5"/>
  <c r="A2061" i="5"/>
  <c r="A2062" i="5"/>
  <c r="A2063" i="5"/>
  <c r="A2064" i="5"/>
  <c r="A2065" i="5"/>
  <c r="A2066" i="5"/>
  <c r="A2067" i="5"/>
  <c r="A2068" i="5"/>
  <c r="A2069" i="5"/>
  <c r="A2070" i="5"/>
  <c r="A2071" i="5"/>
  <c r="A2072" i="5"/>
  <c r="A2073" i="5"/>
  <c r="A2074" i="5"/>
  <c r="A2075" i="5"/>
  <c r="A2076" i="5"/>
  <c r="A2077" i="5"/>
  <c r="A2078" i="5"/>
  <c r="A2079" i="5"/>
  <c r="A2080" i="5"/>
  <c r="A2081" i="5"/>
  <c r="A2082" i="5"/>
  <c r="A2083" i="5"/>
  <c r="A2084" i="5"/>
  <c r="A2085" i="5"/>
  <c r="A2086" i="5"/>
  <c r="A2087" i="5"/>
  <c r="A2088" i="5"/>
  <c r="A2089" i="5"/>
  <c r="A2090" i="5"/>
  <c r="A2091" i="5"/>
  <c r="A2092" i="5"/>
  <c r="A2093" i="5"/>
  <c r="A2094" i="5"/>
  <c r="A2095" i="5"/>
  <c r="A2096" i="5"/>
  <c r="A2097" i="5"/>
  <c r="A2098" i="5"/>
  <c r="A2099" i="5"/>
  <c r="A2100" i="5"/>
  <c r="A2101" i="5"/>
  <c r="A2102" i="5"/>
  <c r="A2103" i="5"/>
  <c r="A2104" i="5"/>
  <c r="A2105" i="5"/>
  <c r="A2106" i="5"/>
  <c r="A2107" i="5"/>
  <c r="A2108" i="5"/>
  <c r="A2109" i="5"/>
  <c r="A2110" i="5"/>
  <c r="A2111" i="5"/>
  <c r="A2112" i="5"/>
  <c r="A2113" i="5"/>
  <c r="A2114" i="5"/>
  <c r="A2115" i="5"/>
  <c r="A2116" i="5"/>
  <c r="A2117" i="5"/>
  <c r="A2118" i="5"/>
  <c r="A2119" i="5"/>
  <c r="A2120" i="5"/>
  <c r="A2121" i="5"/>
  <c r="A2122" i="5"/>
  <c r="A2123" i="5"/>
  <c r="A2124" i="5"/>
  <c r="A2125" i="5"/>
  <c r="A2126" i="5"/>
  <c r="A2127" i="5"/>
  <c r="A2128" i="5"/>
  <c r="A2129" i="5"/>
  <c r="A2130" i="5"/>
  <c r="A2131" i="5"/>
  <c r="A2132" i="5"/>
  <c r="A2133" i="5"/>
  <c r="A2134" i="5"/>
  <c r="A2135" i="5"/>
  <c r="A2136" i="5"/>
  <c r="A2137" i="5"/>
  <c r="A2138" i="5"/>
  <c r="A2139" i="5"/>
  <c r="A2140" i="5"/>
  <c r="A2141" i="5"/>
  <c r="A2142" i="5"/>
  <c r="A2143" i="5"/>
  <c r="A2144" i="5"/>
  <c r="A2145" i="5"/>
  <c r="A2146" i="5"/>
  <c r="A2147" i="5"/>
  <c r="A2148" i="5"/>
  <c r="A2149" i="5"/>
  <c r="A2150" i="5"/>
  <c r="A2151" i="5"/>
  <c r="A2152" i="5"/>
  <c r="A2153" i="5"/>
  <c r="A2154" i="5"/>
  <c r="A2155" i="5"/>
  <c r="A2156" i="5"/>
  <c r="A2157" i="5"/>
  <c r="A2158" i="5"/>
  <c r="A2159" i="5"/>
  <c r="A2160" i="5"/>
  <c r="A2161" i="5"/>
  <c r="A2162" i="5"/>
  <c r="A2163" i="5"/>
  <c r="A2164" i="5"/>
  <c r="A2165" i="5"/>
  <c r="A2166" i="5"/>
  <c r="A2167" i="5"/>
  <c r="A2168" i="5"/>
  <c r="A2169" i="5"/>
  <c r="A2170" i="5"/>
  <c r="A2171" i="5"/>
  <c r="A2172" i="5"/>
  <c r="A2173" i="5"/>
  <c r="A2174" i="5"/>
  <c r="A2175" i="5"/>
  <c r="A2176" i="5"/>
  <c r="A2177" i="5"/>
  <c r="A2178" i="5"/>
  <c r="A2179" i="5"/>
  <c r="A2180" i="5"/>
  <c r="A2181" i="5"/>
  <c r="A2182" i="5"/>
  <c r="A2183" i="5"/>
  <c r="A2184" i="5"/>
  <c r="A2185" i="5"/>
  <c r="A2186" i="5"/>
  <c r="A2187" i="5"/>
  <c r="A2188" i="5"/>
  <c r="A2189" i="5"/>
  <c r="A2190" i="5"/>
  <c r="A2191" i="5"/>
  <c r="A2192" i="5"/>
  <c r="A2193" i="5"/>
  <c r="A2194" i="5"/>
  <c r="A2195" i="5"/>
  <c r="A2196" i="5"/>
  <c r="A2197" i="5"/>
  <c r="A2198" i="5"/>
  <c r="A2199" i="5"/>
  <c r="A2200" i="5"/>
  <c r="A2201" i="5"/>
  <c r="A2202" i="5"/>
  <c r="A2203" i="5"/>
  <c r="A2204" i="5"/>
  <c r="A2205" i="5"/>
  <c r="A2206" i="5"/>
  <c r="A2207" i="5"/>
  <c r="A2208" i="5"/>
  <c r="A2209" i="5"/>
  <c r="A2210" i="5"/>
  <c r="A2211" i="5"/>
  <c r="A2212" i="5"/>
  <c r="A2213" i="5"/>
  <c r="A2214" i="5"/>
  <c r="A2215" i="5"/>
  <c r="A2216" i="5"/>
  <c r="A2217" i="5"/>
  <c r="A2218" i="5"/>
  <c r="A2219" i="5"/>
  <c r="A2220" i="5"/>
  <c r="A2221" i="5"/>
  <c r="A2222" i="5"/>
  <c r="A2223" i="5"/>
  <c r="A2224" i="5"/>
  <c r="A2225" i="5"/>
  <c r="A2226" i="5"/>
  <c r="A2227" i="5"/>
  <c r="A2228" i="5"/>
  <c r="A2229" i="5"/>
  <c r="A2230" i="5"/>
  <c r="A2231" i="5"/>
  <c r="A2232" i="5"/>
  <c r="A2233" i="5"/>
  <c r="A2234" i="5"/>
  <c r="A2235" i="5"/>
  <c r="A2236" i="5"/>
  <c r="A2237" i="5"/>
  <c r="A2238" i="5"/>
  <c r="A2239" i="5"/>
  <c r="A2240" i="5"/>
  <c r="A2241" i="5"/>
  <c r="A2242" i="5"/>
  <c r="A2243" i="5"/>
  <c r="A2244" i="5"/>
  <c r="A2245" i="5"/>
  <c r="A2246" i="5"/>
  <c r="A2247" i="5"/>
  <c r="A2248" i="5"/>
  <c r="A2249" i="5"/>
  <c r="A2250" i="5"/>
  <c r="A2251" i="5"/>
  <c r="A2252" i="5"/>
  <c r="A2253" i="5"/>
  <c r="A2254" i="5"/>
  <c r="A2255" i="5"/>
  <c r="A2256" i="5"/>
  <c r="A2257" i="5"/>
  <c r="A2258" i="5"/>
  <c r="A2259" i="5"/>
  <c r="A2260" i="5"/>
  <c r="A2261" i="5"/>
  <c r="A2262" i="5"/>
  <c r="A2263" i="5"/>
  <c r="A2264" i="5"/>
  <c r="A2265" i="5"/>
  <c r="A2266" i="5"/>
  <c r="A2267" i="5"/>
  <c r="A2268" i="5"/>
  <c r="A2269" i="5"/>
  <c r="A2270" i="5"/>
  <c r="A2271" i="5"/>
  <c r="A2272" i="5"/>
  <c r="A2273" i="5"/>
  <c r="A2274" i="5"/>
  <c r="A2275" i="5"/>
  <c r="A2276" i="5"/>
  <c r="A2277" i="5"/>
  <c r="A2278" i="5"/>
  <c r="A2279" i="5"/>
  <c r="A2280" i="5"/>
  <c r="A2281" i="5"/>
  <c r="A2282" i="5"/>
  <c r="A2283" i="5"/>
  <c r="A2284" i="5"/>
  <c r="A2285" i="5"/>
  <c r="A2286" i="5"/>
  <c r="A2287" i="5"/>
  <c r="A2288" i="5"/>
  <c r="A2289" i="5"/>
  <c r="A2290" i="5"/>
  <c r="A2291" i="5"/>
  <c r="A2292" i="5"/>
  <c r="A2293" i="5"/>
  <c r="A2294" i="5"/>
  <c r="A2295" i="5"/>
  <c r="A2296" i="5"/>
  <c r="A2297" i="5"/>
  <c r="A2298" i="5"/>
  <c r="A2299" i="5"/>
  <c r="A2300" i="5"/>
  <c r="A2301" i="5"/>
  <c r="A2302" i="5"/>
  <c r="A2303" i="5"/>
  <c r="A2304" i="5"/>
  <c r="A2305" i="5"/>
  <c r="A2306" i="5"/>
  <c r="A2307" i="5"/>
  <c r="A2308" i="5"/>
  <c r="A2309" i="5"/>
  <c r="A2310" i="5"/>
  <c r="A2311" i="5"/>
  <c r="A2312" i="5"/>
  <c r="A2313" i="5"/>
  <c r="A2314" i="5"/>
  <c r="A2315" i="5"/>
  <c r="A2316" i="5"/>
  <c r="A2317" i="5"/>
  <c r="A2318" i="5"/>
  <c r="A2319" i="5"/>
  <c r="A2320" i="5"/>
  <c r="A2321" i="5"/>
  <c r="A2322" i="5"/>
  <c r="A2323" i="5"/>
  <c r="A2324" i="5"/>
  <c r="A2325" i="5"/>
  <c r="A2326" i="5"/>
  <c r="A2327" i="5"/>
  <c r="A2328" i="5"/>
  <c r="A2329" i="5"/>
  <c r="A2330" i="5"/>
  <c r="A2331" i="5"/>
  <c r="A2332" i="5"/>
  <c r="A2333" i="5"/>
  <c r="A2334" i="5"/>
  <c r="A2335" i="5"/>
  <c r="A2336" i="5"/>
  <c r="A2337" i="5"/>
  <c r="A2338" i="5"/>
  <c r="A2339" i="5"/>
  <c r="A2340" i="5"/>
  <c r="A2341" i="5"/>
  <c r="A2342" i="5"/>
  <c r="A2343" i="5"/>
  <c r="A2344" i="5"/>
  <c r="A2345" i="5"/>
  <c r="A2346" i="5"/>
  <c r="A2347" i="5"/>
  <c r="A2348" i="5"/>
  <c r="A2349" i="5"/>
  <c r="A2350" i="5"/>
  <c r="A2351" i="5"/>
  <c r="A2352" i="5"/>
  <c r="A2353" i="5"/>
  <c r="A2354" i="5"/>
  <c r="A2355" i="5"/>
  <c r="A2356" i="5"/>
  <c r="A2357" i="5"/>
  <c r="A2358" i="5"/>
  <c r="A2359" i="5"/>
  <c r="A2360" i="5"/>
  <c r="A2361" i="5"/>
  <c r="A2362" i="5"/>
  <c r="A2363" i="5"/>
  <c r="A2364" i="5"/>
  <c r="A2365" i="5"/>
  <c r="A2366" i="5"/>
  <c r="A2367" i="5"/>
  <c r="A2368" i="5"/>
  <c r="A2369" i="5"/>
  <c r="A2370" i="5"/>
  <c r="A2371" i="5"/>
  <c r="A2372" i="5"/>
  <c r="A2373" i="5"/>
  <c r="A2374" i="5"/>
  <c r="A2375" i="5"/>
  <c r="A2376" i="5"/>
  <c r="A2377" i="5"/>
  <c r="A2378" i="5"/>
  <c r="A2379" i="5"/>
  <c r="A2380" i="5"/>
  <c r="A2381" i="5"/>
  <c r="A2382" i="5"/>
  <c r="A2383" i="5"/>
  <c r="A2384" i="5"/>
  <c r="A2385" i="5"/>
  <c r="A2386" i="5"/>
  <c r="A2387" i="5"/>
  <c r="A2388" i="5"/>
  <c r="A2389" i="5"/>
  <c r="A2390" i="5"/>
  <c r="A2391" i="5"/>
  <c r="A2392" i="5"/>
  <c r="A2393" i="5"/>
  <c r="A2394" i="5"/>
  <c r="A2395" i="5"/>
  <c r="A2396" i="5"/>
  <c r="A2397" i="5"/>
  <c r="A2398" i="5"/>
  <c r="A2399" i="5"/>
  <c r="A2400" i="5"/>
  <c r="A2401" i="5"/>
  <c r="A2402" i="5"/>
  <c r="A2403" i="5"/>
  <c r="A2404" i="5"/>
  <c r="A2405" i="5"/>
  <c r="A2406" i="5"/>
  <c r="A2407" i="5"/>
  <c r="A2408" i="5"/>
  <c r="A2409" i="5"/>
  <c r="A2410" i="5"/>
  <c r="A2411" i="5"/>
  <c r="A2412" i="5"/>
  <c r="A2413" i="5"/>
  <c r="A2414" i="5"/>
  <c r="A2415" i="5"/>
  <c r="A2416" i="5"/>
  <c r="A2417" i="5"/>
  <c r="A2418" i="5"/>
  <c r="A2419" i="5"/>
  <c r="A2420" i="5"/>
  <c r="A2421" i="5"/>
  <c r="A2422" i="5"/>
  <c r="A2423" i="5"/>
  <c r="A2424" i="5"/>
  <c r="A2425" i="5"/>
  <c r="A2426" i="5"/>
  <c r="A2427" i="5"/>
  <c r="A2428" i="5"/>
  <c r="A2429" i="5"/>
  <c r="A2430" i="5"/>
  <c r="A2431" i="5"/>
  <c r="A2432" i="5"/>
  <c r="A2433" i="5"/>
  <c r="A2434" i="5"/>
  <c r="A2435" i="5"/>
  <c r="A2436" i="5"/>
  <c r="A2437" i="5"/>
  <c r="A2438" i="5"/>
  <c r="A2439" i="5"/>
  <c r="A2440" i="5"/>
  <c r="A2441" i="5"/>
  <c r="A2442" i="5"/>
  <c r="A2443" i="5"/>
  <c r="A2444" i="5"/>
  <c r="A2445" i="5"/>
  <c r="A2446" i="5"/>
  <c r="A2447" i="5"/>
  <c r="A2448" i="5"/>
  <c r="A2449" i="5"/>
  <c r="A2450" i="5"/>
  <c r="A2451" i="5"/>
  <c r="A2452" i="5"/>
  <c r="A2453" i="5"/>
  <c r="A2454" i="5"/>
  <c r="A2455" i="5"/>
  <c r="A2456" i="5"/>
  <c r="A2457" i="5"/>
  <c r="A2458" i="5"/>
  <c r="A2459" i="5"/>
  <c r="A2460" i="5"/>
  <c r="A2461" i="5"/>
  <c r="A2462" i="5"/>
  <c r="A2463" i="5"/>
  <c r="A2464" i="5"/>
  <c r="A2465" i="5"/>
  <c r="A2466" i="5"/>
  <c r="A2467" i="5"/>
  <c r="A2468" i="5"/>
  <c r="A2469" i="5"/>
  <c r="A2470" i="5"/>
  <c r="A2471" i="5"/>
  <c r="A2472" i="5"/>
  <c r="A2473" i="5"/>
  <c r="A2474" i="5"/>
  <c r="A2475" i="5"/>
  <c r="A2476" i="5"/>
  <c r="A2477" i="5"/>
  <c r="A2478" i="5"/>
  <c r="A2479" i="5"/>
  <c r="A2480" i="5"/>
  <c r="A2481" i="5"/>
  <c r="A2482" i="5"/>
  <c r="A2483" i="5"/>
  <c r="A2484" i="5"/>
  <c r="A2485" i="5"/>
  <c r="A2486" i="5"/>
  <c r="A2487" i="5"/>
  <c r="A2488" i="5"/>
  <c r="A2489" i="5"/>
  <c r="A2490" i="5"/>
  <c r="A2491" i="5"/>
  <c r="A2492" i="5"/>
  <c r="A2493" i="5"/>
  <c r="A2494" i="5"/>
  <c r="A2495" i="5"/>
  <c r="A2496" i="5"/>
  <c r="A2497" i="5"/>
  <c r="A2498" i="5"/>
  <c r="A2499" i="5"/>
  <c r="A2500" i="5"/>
  <c r="A2501" i="5"/>
  <c r="A2502" i="5"/>
  <c r="A2503" i="5"/>
  <c r="A2504" i="5"/>
  <c r="A2505" i="5"/>
  <c r="A2506" i="5"/>
  <c r="A2507" i="5"/>
  <c r="A2508" i="5"/>
  <c r="A2509" i="5"/>
  <c r="A2510" i="5"/>
  <c r="A2511" i="5"/>
  <c r="A2512" i="5"/>
  <c r="A2513" i="5"/>
  <c r="A2514" i="5"/>
  <c r="A2515" i="5"/>
  <c r="A2516" i="5"/>
  <c r="A2517" i="5"/>
  <c r="A2518" i="5"/>
  <c r="A2519" i="5"/>
  <c r="A2520" i="5"/>
  <c r="A2521" i="5"/>
  <c r="A2522" i="5"/>
  <c r="A2523" i="5"/>
  <c r="A2524" i="5"/>
  <c r="A2525" i="5"/>
  <c r="A2526" i="5"/>
  <c r="A2527" i="5"/>
  <c r="A2528" i="5"/>
  <c r="A2529" i="5"/>
  <c r="A2530" i="5"/>
  <c r="A2531" i="5"/>
  <c r="A2532" i="5"/>
  <c r="A2533" i="5"/>
  <c r="A2534" i="5"/>
  <c r="A2535" i="5"/>
  <c r="A2536" i="5"/>
  <c r="A2537" i="5"/>
  <c r="A2538" i="5"/>
  <c r="A2539" i="5"/>
  <c r="A2540" i="5"/>
  <c r="A2541" i="5"/>
  <c r="A2542" i="5"/>
  <c r="A2543" i="5"/>
  <c r="A2544" i="5"/>
  <c r="A2545" i="5"/>
  <c r="A2546" i="5"/>
  <c r="A2547" i="5"/>
  <c r="A2548" i="5"/>
  <c r="A2549" i="5"/>
  <c r="A2550" i="5"/>
  <c r="A2551" i="5"/>
  <c r="A2552" i="5"/>
  <c r="A2553" i="5"/>
  <c r="A2554" i="5"/>
  <c r="A2555" i="5"/>
  <c r="A2556" i="5"/>
  <c r="A2557" i="5"/>
  <c r="A2558" i="5"/>
  <c r="A2559" i="5"/>
  <c r="A2560" i="5"/>
  <c r="A2561" i="5"/>
  <c r="A2562" i="5"/>
  <c r="A2563" i="5"/>
  <c r="A2564" i="5"/>
  <c r="A2565" i="5"/>
  <c r="A2566" i="5"/>
  <c r="A2567" i="5"/>
  <c r="A2568" i="5"/>
  <c r="A2569" i="5"/>
  <c r="A2570" i="5"/>
  <c r="A2571" i="5"/>
  <c r="A2572" i="5"/>
  <c r="A2573" i="5"/>
  <c r="A2574" i="5"/>
  <c r="A2575" i="5"/>
  <c r="A2576" i="5"/>
  <c r="A2577" i="5"/>
  <c r="A2578" i="5"/>
  <c r="A2579" i="5"/>
  <c r="A2580" i="5"/>
  <c r="A2581" i="5"/>
  <c r="A2582" i="5"/>
  <c r="A2583" i="5"/>
  <c r="A2584" i="5"/>
  <c r="A2585" i="5"/>
  <c r="A2586" i="5"/>
  <c r="A2587" i="5"/>
  <c r="A2588" i="5"/>
  <c r="A2589" i="5"/>
  <c r="A2590" i="5"/>
  <c r="A2591" i="5"/>
  <c r="A2592" i="5"/>
  <c r="A2593" i="5"/>
  <c r="A2594" i="5"/>
  <c r="A2595" i="5"/>
  <c r="A2596" i="5"/>
  <c r="A2597" i="5"/>
  <c r="A2598" i="5"/>
  <c r="A2599" i="5"/>
  <c r="A2600" i="5"/>
  <c r="A2601" i="5"/>
  <c r="A2602" i="5"/>
  <c r="A2603" i="5"/>
  <c r="A2604" i="5"/>
  <c r="A2605" i="5"/>
  <c r="A2606" i="5"/>
  <c r="A2607" i="5"/>
  <c r="A2608" i="5"/>
  <c r="A2609" i="5"/>
  <c r="A2610" i="5"/>
  <c r="A2611" i="5"/>
  <c r="A2612" i="5"/>
  <c r="A2613" i="5"/>
  <c r="A2614" i="5"/>
  <c r="A2615" i="5"/>
  <c r="A2616" i="5"/>
  <c r="A2617" i="5"/>
  <c r="A2618" i="5"/>
  <c r="A2619" i="5"/>
  <c r="A2620" i="5"/>
  <c r="A2621" i="5"/>
  <c r="A2622" i="5"/>
  <c r="A2623" i="5"/>
  <c r="A2624" i="5"/>
  <c r="A2625" i="5"/>
  <c r="A2626" i="5"/>
  <c r="A2627" i="5"/>
  <c r="A2628" i="5"/>
  <c r="A2629" i="5"/>
  <c r="A2630" i="5"/>
  <c r="A2631" i="5"/>
  <c r="A2632" i="5"/>
  <c r="A2633" i="5"/>
  <c r="A2634" i="5"/>
  <c r="A2635" i="5"/>
  <c r="A2636" i="5"/>
  <c r="A2637" i="5"/>
  <c r="A2638" i="5"/>
  <c r="A2639" i="5"/>
  <c r="A2640" i="5"/>
  <c r="A2641" i="5"/>
  <c r="A2642" i="5"/>
  <c r="A2643" i="5"/>
  <c r="A2644" i="5"/>
  <c r="A2645" i="5"/>
  <c r="A2646" i="5"/>
  <c r="A2647" i="5"/>
  <c r="A2648" i="5"/>
  <c r="A2649" i="5"/>
  <c r="A2650" i="5"/>
  <c r="A2651" i="5"/>
  <c r="A2652" i="5"/>
  <c r="A2653" i="5"/>
  <c r="A2654" i="5"/>
  <c r="A2655" i="5"/>
  <c r="A2656" i="5"/>
  <c r="A2657" i="5"/>
  <c r="A2658" i="5"/>
  <c r="A2659" i="5"/>
  <c r="A2660" i="5"/>
  <c r="A2661" i="5"/>
  <c r="A2662" i="5"/>
  <c r="A2663" i="5"/>
  <c r="A2664" i="5"/>
  <c r="A2665" i="5"/>
  <c r="A2666" i="5"/>
  <c r="A2667" i="5"/>
  <c r="A2668" i="5"/>
  <c r="A2669" i="5"/>
  <c r="A2670" i="5"/>
  <c r="A2671" i="5"/>
  <c r="A2672" i="5"/>
  <c r="A2673" i="5"/>
  <c r="A2674" i="5"/>
  <c r="A2675" i="5"/>
  <c r="A2676" i="5"/>
  <c r="A2677" i="5"/>
  <c r="A2678" i="5"/>
  <c r="A2679" i="5"/>
  <c r="A2680" i="5"/>
  <c r="A2681" i="5"/>
  <c r="A2682" i="5"/>
  <c r="A2683" i="5"/>
  <c r="A2684" i="5"/>
  <c r="A2685" i="5"/>
  <c r="A2686" i="5"/>
  <c r="A2687" i="5"/>
  <c r="A2688" i="5"/>
  <c r="A2689" i="5"/>
  <c r="A2690" i="5"/>
  <c r="A2691" i="5"/>
  <c r="A2692" i="5"/>
  <c r="A2693" i="5"/>
  <c r="A2694" i="5"/>
  <c r="A2695" i="5"/>
  <c r="A2696" i="5"/>
  <c r="A2697" i="5"/>
  <c r="A2698" i="5"/>
  <c r="A2699" i="5"/>
  <c r="A2700" i="5"/>
  <c r="A2701" i="5"/>
  <c r="A2702" i="5"/>
  <c r="A2703" i="5"/>
  <c r="A2704" i="5"/>
  <c r="A2705" i="5"/>
  <c r="A2706" i="5"/>
  <c r="A2707" i="5"/>
  <c r="A2708" i="5"/>
  <c r="A2709" i="5"/>
  <c r="A2710" i="5"/>
  <c r="A2711" i="5"/>
  <c r="A2712" i="5"/>
  <c r="A2713" i="5"/>
  <c r="A2714" i="5"/>
  <c r="A2715" i="5"/>
  <c r="A2716" i="5"/>
  <c r="A2717" i="5"/>
  <c r="A2718" i="5"/>
  <c r="A2719" i="5"/>
  <c r="A2720" i="5"/>
  <c r="A2721" i="5"/>
  <c r="A2722" i="5"/>
  <c r="A2723" i="5"/>
  <c r="A2724" i="5"/>
  <c r="A2725" i="5"/>
  <c r="A2726" i="5"/>
  <c r="A2727" i="5"/>
  <c r="A2728" i="5"/>
  <c r="A2729" i="5"/>
  <c r="A2730" i="5"/>
  <c r="A2731" i="5"/>
  <c r="A2732" i="5"/>
  <c r="A2733" i="5"/>
  <c r="A2734" i="5"/>
  <c r="A2735" i="5"/>
  <c r="A2736" i="5"/>
  <c r="A2737" i="5"/>
  <c r="A2738" i="5"/>
  <c r="A2739" i="5"/>
  <c r="A2740" i="5"/>
  <c r="A2741" i="5"/>
  <c r="A2742" i="5"/>
  <c r="A2743" i="5"/>
  <c r="A2744" i="5"/>
  <c r="A2745" i="5"/>
  <c r="A2746" i="5"/>
  <c r="A2747" i="5"/>
  <c r="A2748" i="5"/>
  <c r="A2749" i="5"/>
  <c r="A2750" i="5"/>
  <c r="A2751" i="5"/>
  <c r="A2752" i="5"/>
  <c r="A2753" i="5"/>
  <c r="A2754" i="5"/>
  <c r="A2755" i="5"/>
  <c r="A2756" i="5"/>
  <c r="A2757" i="5"/>
  <c r="A2758" i="5"/>
  <c r="A2759" i="5"/>
  <c r="A2760" i="5"/>
  <c r="A2761" i="5"/>
  <c r="A2762" i="5"/>
  <c r="A2763" i="5"/>
  <c r="A2764" i="5"/>
  <c r="A2765" i="5"/>
  <c r="A2766" i="5"/>
  <c r="A2767" i="5"/>
  <c r="A2768" i="5"/>
  <c r="A2769" i="5"/>
  <c r="A2770" i="5"/>
  <c r="A2771" i="5"/>
  <c r="A2772" i="5"/>
  <c r="A2773" i="5"/>
  <c r="A2774" i="5"/>
  <c r="A2775" i="5"/>
  <c r="A2776" i="5"/>
  <c r="A2777" i="5"/>
  <c r="A2778" i="5"/>
  <c r="A2779" i="5"/>
  <c r="A2780" i="5"/>
  <c r="A2781" i="5"/>
  <c r="A2782" i="5"/>
  <c r="A2783" i="5"/>
  <c r="A2784" i="5"/>
  <c r="A2785" i="5"/>
  <c r="A2786" i="5"/>
  <c r="A2787" i="5"/>
  <c r="A2788" i="5"/>
  <c r="A2789" i="5"/>
  <c r="A2790" i="5"/>
  <c r="A2791" i="5"/>
  <c r="A2792" i="5"/>
  <c r="A2793" i="5"/>
  <c r="A2794" i="5"/>
  <c r="A2795" i="5"/>
  <c r="A2796" i="5"/>
  <c r="A2797" i="5"/>
  <c r="A2798" i="5"/>
  <c r="A2799" i="5"/>
  <c r="A2800" i="5"/>
  <c r="A2801" i="5"/>
  <c r="A2802" i="5"/>
  <c r="A2803" i="5"/>
  <c r="A2804" i="5"/>
  <c r="A2805" i="5"/>
  <c r="A2806" i="5"/>
  <c r="A2807" i="5"/>
  <c r="A2808" i="5"/>
  <c r="A2809" i="5"/>
  <c r="A2810" i="5"/>
  <c r="A2811" i="5"/>
  <c r="A2812" i="5"/>
  <c r="A2813" i="5"/>
  <c r="A2814" i="5"/>
  <c r="A2815" i="5"/>
  <c r="A2816" i="5"/>
  <c r="A2817" i="5"/>
  <c r="A2818" i="5"/>
  <c r="A2819" i="5"/>
  <c r="A2820" i="5"/>
  <c r="A2821" i="5"/>
  <c r="A2822" i="5"/>
  <c r="A2823" i="5"/>
  <c r="A2824" i="5"/>
  <c r="A2825" i="5"/>
  <c r="A2826" i="5"/>
  <c r="A2827" i="5"/>
  <c r="A2828" i="5"/>
  <c r="A2829" i="5"/>
  <c r="A2830" i="5"/>
  <c r="A2831" i="5"/>
  <c r="A2832" i="5"/>
  <c r="A2833" i="5"/>
  <c r="A2834" i="5"/>
  <c r="A2835" i="5"/>
  <c r="A2836" i="5"/>
  <c r="A2837" i="5"/>
  <c r="A2838" i="5"/>
  <c r="A2839" i="5"/>
  <c r="A2840" i="5"/>
  <c r="A2841" i="5"/>
  <c r="A2842" i="5"/>
  <c r="A2843" i="5"/>
  <c r="A2844" i="5"/>
  <c r="A2845" i="5"/>
  <c r="A2846" i="5"/>
  <c r="A2847" i="5"/>
  <c r="A2848" i="5"/>
  <c r="A2849" i="5"/>
  <c r="A2850" i="5"/>
  <c r="A2851" i="5"/>
  <c r="A2852" i="5"/>
  <c r="A2853" i="5"/>
  <c r="A2854" i="5"/>
  <c r="A2855" i="5"/>
  <c r="A2856" i="5"/>
  <c r="A2857" i="5"/>
  <c r="A2858" i="5"/>
  <c r="A2859" i="5"/>
  <c r="A2860" i="5"/>
  <c r="A2861" i="5"/>
  <c r="A2862" i="5"/>
  <c r="A2863" i="5"/>
  <c r="A2864" i="5"/>
  <c r="A2865" i="5"/>
  <c r="A2866" i="5"/>
  <c r="A2867" i="5"/>
  <c r="A2868" i="5"/>
  <c r="A2869" i="5"/>
  <c r="A2870" i="5"/>
  <c r="A2871" i="5"/>
  <c r="A2872" i="5"/>
  <c r="A2873" i="5"/>
  <c r="A2874" i="5"/>
  <c r="A2875" i="5"/>
  <c r="A2876" i="5"/>
  <c r="A2877" i="5"/>
  <c r="A2878" i="5"/>
  <c r="A2879" i="5"/>
  <c r="A2880" i="5"/>
  <c r="A2881" i="5"/>
  <c r="A2882" i="5"/>
  <c r="A2883" i="5"/>
  <c r="A2884" i="5"/>
  <c r="A2885" i="5"/>
  <c r="A2886" i="5"/>
  <c r="A2887" i="5"/>
  <c r="A2888" i="5"/>
  <c r="A2889" i="5"/>
  <c r="A2890" i="5"/>
  <c r="A2891" i="5"/>
  <c r="A2892" i="5"/>
  <c r="A2893" i="5"/>
  <c r="A2894" i="5"/>
  <c r="A2895" i="5"/>
  <c r="A2896" i="5"/>
  <c r="A2897" i="5"/>
  <c r="A2898" i="5"/>
  <c r="A2899" i="5"/>
  <c r="A2900" i="5"/>
  <c r="A2901" i="5"/>
  <c r="A2902" i="5"/>
  <c r="A2903" i="5"/>
  <c r="A2904" i="5"/>
  <c r="A2905" i="5"/>
  <c r="A2906" i="5"/>
  <c r="A2907" i="5"/>
  <c r="A2908" i="5"/>
  <c r="A2909" i="5"/>
  <c r="A2910" i="5"/>
  <c r="A2911" i="5"/>
  <c r="A2912" i="5"/>
  <c r="A2913" i="5"/>
  <c r="A2914" i="5"/>
  <c r="A2915" i="5"/>
  <c r="A2916" i="5"/>
  <c r="A2917" i="5"/>
  <c r="A2918" i="5"/>
  <c r="A2919" i="5"/>
  <c r="A2920" i="5"/>
  <c r="A2921" i="5"/>
  <c r="A2922" i="5"/>
  <c r="A2923" i="5"/>
  <c r="A2924" i="5"/>
  <c r="A2925" i="5"/>
  <c r="A2926" i="5"/>
  <c r="A2927" i="5"/>
  <c r="A2928" i="5"/>
  <c r="A2929" i="5"/>
  <c r="A2930" i="5"/>
  <c r="A2931" i="5"/>
  <c r="A2932" i="5"/>
  <c r="A2933" i="5"/>
  <c r="A2934" i="5"/>
  <c r="A2935" i="5"/>
  <c r="A2936" i="5"/>
  <c r="A2937" i="5"/>
  <c r="A2938" i="5"/>
  <c r="A2939" i="5"/>
  <c r="A2940" i="5"/>
  <c r="A2941" i="5"/>
  <c r="A2942" i="5"/>
  <c r="A2943" i="5"/>
  <c r="A2944" i="5"/>
  <c r="A2945" i="5"/>
  <c r="A2946" i="5"/>
  <c r="A2947" i="5"/>
  <c r="A2948" i="5"/>
  <c r="A2949" i="5"/>
  <c r="A2950" i="5"/>
  <c r="A2951" i="5"/>
  <c r="A2952" i="5"/>
  <c r="A2953" i="5"/>
  <c r="A2954" i="5"/>
  <c r="A2955" i="5"/>
  <c r="A2956" i="5"/>
  <c r="A2957" i="5"/>
  <c r="A2958" i="5"/>
  <c r="A2959" i="5"/>
  <c r="A2960" i="5"/>
  <c r="A2961" i="5"/>
  <c r="A2962" i="5"/>
  <c r="A2963" i="5"/>
  <c r="A2964" i="5"/>
  <c r="A2965" i="5"/>
  <c r="A2966" i="5"/>
  <c r="A2967" i="5"/>
  <c r="A2968" i="5"/>
  <c r="A2969" i="5"/>
  <c r="A2970" i="5"/>
  <c r="A2971" i="5"/>
  <c r="A2972" i="5"/>
  <c r="A2973" i="5"/>
  <c r="A2974" i="5"/>
  <c r="A2975" i="5"/>
  <c r="A2976" i="5"/>
  <c r="A2977" i="5"/>
  <c r="A2978" i="5"/>
  <c r="A2979" i="5"/>
  <c r="A2980" i="5"/>
  <c r="A2981" i="5"/>
  <c r="A2982" i="5"/>
  <c r="A2983" i="5"/>
  <c r="A2984" i="5"/>
  <c r="A2985" i="5"/>
  <c r="A2986" i="5"/>
  <c r="A2987" i="5"/>
  <c r="A2988" i="5"/>
  <c r="A2989" i="5"/>
  <c r="A2990" i="5"/>
  <c r="A2991" i="5"/>
  <c r="A2992" i="5"/>
  <c r="A2993" i="5"/>
  <c r="A2994" i="5"/>
  <c r="A2995" i="5"/>
  <c r="A2996" i="5"/>
  <c r="A2997" i="5"/>
  <c r="A2998" i="5"/>
  <c r="A2999" i="5"/>
  <c r="A3000" i="5"/>
  <c r="A3001" i="5"/>
  <c r="A3002" i="5"/>
  <c r="A3003" i="5"/>
  <c r="A3004" i="5"/>
  <c r="A3005" i="5"/>
  <c r="A3006" i="5"/>
  <c r="A3007" i="5"/>
  <c r="A3008" i="5"/>
  <c r="A3009" i="5"/>
  <c r="A3010" i="5"/>
  <c r="A3011" i="5"/>
  <c r="A3012" i="5"/>
  <c r="A3013" i="5"/>
  <c r="A3014" i="5"/>
  <c r="A3015" i="5"/>
  <c r="A3016" i="5"/>
  <c r="A3017" i="5"/>
  <c r="A3018" i="5"/>
  <c r="A3019" i="5"/>
  <c r="A3020" i="5"/>
  <c r="A3021" i="5"/>
  <c r="A3022" i="5"/>
  <c r="A3023" i="5"/>
  <c r="A3024" i="5"/>
  <c r="A3025" i="5"/>
  <c r="A3026" i="5"/>
  <c r="A3027" i="5"/>
  <c r="A3028" i="5"/>
  <c r="A3029" i="5"/>
  <c r="A3030" i="5"/>
  <c r="A3031" i="5"/>
  <c r="A3032" i="5"/>
  <c r="A3033" i="5"/>
  <c r="A3034" i="5"/>
  <c r="A3035" i="5"/>
  <c r="A3036" i="5"/>
  <c r="A3037" i="5"/>
  <c r="A3038" i="5"/>
  <c r="A3039" i="5"/>
  <c r="A3040" i="5"/>
  <c r="A3041" i="5"/>
  <c r="A3042" i="5"/>
  <c r="A3043" i="5"/>
  <c r="A3044" i="5"/>
  <c r="A3045" i="5"/>
  <c r="A3046" i="5"/>
  <c r="A3047" i="5"/>
  <c r="A3048" i="5"/>
  <c r="A3049" i="5"/>
  <c r="A3050" i="5"/>
  <c r="A3051" i="5"/>
  <c r="A3052" i="5"/>
  <c r="A3053" i="5"/>
  <c r="A3054" i="5"/>
  <c r="A3055" i="5"/>
  <c r="A3056" i="5"/>
  <c r="A3057" i="5"/>
  <c r="A3058" i="5"/>
  <c r="A3059" i="5"/>
  <c r="A3060" i="5"/>
  <c r="A3061" i="5"/>
  <c r="A3062" i="5"/>
  <c r="A3063" i="5"/>
  <c r="A3064" i="5"/>
  <c r="A3065" i="5"/>
  <c r="A3066" i="5"/>
  <c r="A3067" i="5"/>
  <c r="A3068" i="5"/>
  <c r="A3069" i="5"/>
  <c r="A3070" i="5"/>
  <c r="A3071" i="5"/>
  <c r="A3072" i="5"/>
  <c r="A3073" i="5"/>
  <c r="A3074" i="5"/>
  <c r="A3075" i="5"/>
  <c r="A3076" i="5"/>
  <c r="A3077" i="5"/>
  <c r="A3078" i="5"/>
  <c r="A3079" i="5"/>
  <c r="A3080" i="5"/>
  <c r="A3081" i="5"/>
  <c r="A3082" i="5"/>
  <c r="A3083" i="5"/>
  <c r="A3084" i="5"/>
  <c r="A3085" i="5"/>
  <c r="A3086" i="5"/>
  <c r="A3087" i="5"/>
  <c r="A3088" i="5"/>
  <c r="A3089" i="5"/>
  <c r="A3090" i="5"/>
  <c r="A3091" i="5"/>
  <c r="A3092" i="5"/>
  <c r="A3093" i="5"/>
  <c r="A3094" i="5"/>
  <c r="A3095" i="5"/>
  <c r="A3096" i="5"/>
  <c r="A3097" i="5"/>
  <c r="A3098" i="5"/>
  <c r="A3099" i="5"/>
  <c r="A3100" i="5"/>
  <c r="A3101" i="5"/>
  <c r="A3102" i="5"/>
  <c r="A3103" i="5"/>
  <c r="A3104" i="5"/>
  <c r="A3105" i="5"/>
  <c r="A3106" i="5"/>
  <c r="A3107" i="5"/>
  <c r="A3108" i="5"/>
  <c r="A3109" i="5"/>
  <c r="A3110" i="5"/>
  <c r="A3111" i="5"/>
  <c r="A3112" i="5"/>
  <c r="A3113" i="5"/>
  <c r="A3114" i="5"/>
  <c r="A3115" i="5"/>
  <c r="A3116" i="5"/>
  <c r="A3117" i="5"/>
  <c r="A3118" i="5"/>
  <c r="A3119" i="5"/>
  <c r="A3120" i="5"/>
  <c r="A3121" i="5"/>
  <c r="A3122" i="5"/>
  <c r="A3123" i="5"/>
  <c r="A3124" i="5"/>
  <c r="A3125" i="5"/>
  <c r="A3126" i="5"/>
  <c r="A3127" i="5"/>
  <c r="A3128" i="5"/>
  <c r="A3129" i="5"/>
  <c r="A3130" i="5"/>
  <c r="A3131" i="5"/>
  <c r="A3132" i="5"/>
  <c r="A3133" i="5"/>
  <c r="A3134" i="5"/>
  <c r="A3135" i="5"/>
  <c r="A3136" i="5"/>
  <c r="A3137" i="5"/>
  <c r="A3138" i="5"/>
  <c r="A3139" i="5"/>
  <c r="A3140" i="5"/>
  <c r="A3141" i="5"/>
  <c r="A3142" i="5"/>
  <c r="A3143" i="5"/>
  <c r="A3144" i="5"/>
  <c r="A3145" i="5"/>
  <c r="A3146" i="5"/>
  <c r="A3147" i="5"/>
  <c r="A3148" i="5"/>
  <c r="A3149" i="5"/>
  <c r="A3150" i="5"/>
  <c r="A3151" i="5"/>
  <c r="A3152" i="5"/>
  <c r="A3153" i="5"/>
  <c r="A3154" i="5"/>
  <c r="A3155" i="5"/>
  <c r="A3156" i="5"/>
  <c r="A3157" i="5"/>
  <c r="A3158" i="5"/>
  <c r="A3159" i="5"/>
  <c r="A3160" i="5"/>
  <c r="A3161" i="5"/>
  <c r="A3162" i="5"/>
  <c r="A3163" i="5"/>
  <c r="A3164" i="5"/>
  <c r="A3165" i="5"/>
  <c r="A3166" i="5"/>
  <c r="A3167" i="5"/>
  <c r="A3168" i="5"/>
  <c r="A3169" i="5"/>
  <c r="A3170" i="5"/>
  <c r="A3171" i="5"/>
  <c r="A3172" i="5"/>
  <c r="A3173" i="5"/>
  <c r="A3174" i="5"/>
  <c r="A3175" i="5"/>
  <c r="A3176" i="5"/>
  <c r="A3177" i="5"/>
  <c r="A3178" i="5"/>
  <c r="A3179" i="5"/>
  <c r="A3180" i="5"/>
  <c r="A3181" i="5"/>
  <c r="A3182" i="5"/>
  <c r="A3183" i="5"/>
  <c r="A3184" i="5"/>
  <c r="A3185" i="5"/>
  <c r="A3186" i="5"/>
  <c r="A3187" i="5"/>
  <c r="A3188" i="5"/>
  <c r="A3189" i="5"/>
  <c r="A3190" i="5"/>
  <c r="A3191" i="5"/>
  <c r="A3192" i="5"/>
  <c r="A3193" i="5"/>
  <c r="A3194" i="5"/>
  <c r="A3195" i="5"/>
  <c r="A3196" i="5"/>
  <c r="A3197" i="5"/>
  <c r="A3198" i="5"/>
  <c r="A3199" i="5"/>
  <c r="A3200" i="5"/>
  <c r="A3201" i="5"/>
  <c r="A3202" i="5"/>
  <c r="A3203" i="5"/>
  <c r="A3204" i="5"/>
  <c r="A3205" i="5"/>
  <c r="A3206" i="5"/>
  <c r="A3207" i="5"/>
  <c r="A3208" i="5"/>
  <c r="A3209" i="5"/>
  <c r="A3210" i="5"/>
  <c r="A3211" i="5"/>
  <c r="A3212" i="5"/>
  <c r="A3213" i="5"/>
  <c r="A3214" i="5"/>
  <c r="A3215" i="5"/>
  <c r="A3216" i="5"/>
  <c r="A3217" i="5"/>
  <c r="A3218" i="5"/>
  <c r="A3219" i="5"/>
  <c r="A3220" i="5"/>
  <c r="A3221" i="5"/>
  <c r="A3222" i="5"/>
  <c r="A3223" i="5"/>
  <c r="A3224" i="5"/>
  <c r="A3225" i="5"/>
  <c r="A3226" i="5"/>
  <c r="A3227" i="5"/>
  <c r="A3228" i="5"/>
  <c r="A3229" i="5"/>
  <c r="A3230" i="5"/>
  <c r="A3231" i="5"/>
  <c r="A3232" i="5"/>
  <c r="A3233" i="5"/>
  <c r="A3234" i="5"/>
  <c r="A3235" i="5"/>
  <c r="A3236" i="5"/>
  <c r="A3237" i="5"/>
  <c r="A3238" i="5"/>
  <c r="A3239" i="5"/>
  <c r="A3240" i="5"/>
  <c r="A3241" i="5"/>
  <c r="A3242" i="5"/>
  <c r="A3243" i="5"/>
  <c r="A3244" i="5"/>
  <c r="A3245" i="5"/>
  <c r="A3246" i="5"/>
  <c r="A3247" i="5"/>
  <c r="A3248" i="5"/>
  <c r="A3249" i="5"/>
  <c r="A3250" i="5"/>
  <c r="A3251" i="5"/>
  <c r="A3252" i="5"/>
  <c r="A3253" i="5"/>
  <c r="A3254" i="5"/>
  <c r="A3255" i="5"/>
  <c r="A3256" i="5"/>
  <c r="A3257" i="5"/>
  <c r="A3258" i="5"/>
  <c r="A3259" i="5"/>
  <c r="A3260" i="5"/>
  <c r="A3261" i="5"/>
  <c r="A3262" i="5"/>
  <c r="A3263" i="5"/>
  <c r="A3264" i="5"/>
  <c r="A3265" i="5"/>
  <c r="A3266" i="5"/>
  <c r="A3267" i="5"/>
  <c r="A3268" i="5"/>
  <c r="A3269" i="5"/>
  <c r="A3270" i="5"/>
  <c r="A3271" i="5"/>
  <c r="A3272" i="5"/>
  <c r="A3273" i="5"/>
  <c r="A3274" i="5"/>
  <c r="A3275" i="5"/>
  <c r="A3276" i="5"/>
  <c r="A3277" i="5"/>
  <c r="A3278" i="5"/>
  <c r="A3279" i="5"/>
  <c r="A3280" i="5"/>
  <c r="A3281" i="5"/>
  <c r="A3282" i="5"/>
  <c r="A3283" i="5"/>
  <c r="A3284" i="5"/>
  <c r="A3285" i="5"/>
  <c r="A3286" i="5"/>
  <c r="A3287" i="5"/>
  <c r="A3288" i="5"/>
  <c r="A3289" i="5"/>
  <c r="A3290" i="5"/>
  <c r="A3291" i="5"/>
  <c r="A3292" i="5"/>
  <c r="A3293" i="5"/>
  <c r="A3294" i="5"/>
  <c r="A3295" i="5"/>
  <c r="A3296" i="5"/>
  <c r="A3297" i="5"/>
  <c r="A3298" i="5"/>
  <c r="A3299" i="5"/>
  <c r="A3300" i="5"/>
  <c r="A3301" i="5"/>
  <c r="A3302" i="5"/>
  <c r="A3303" i="5"/>
  <c r="A3304" i="5"/>
  <c r="A3305" i="5"/>
  <c r="A3306" i="5"/>
  <c r="A3307" i="5"/>
  <c r="A3308" i="5"/>
  <c r="A3309" i="5"/>
  <c r="A3310" i="5"/>
  <c r="A3311" i="5"/>
  <c r="A3312" i="5"/>
  <c r="A3313" i="5"/>
  <c r="A3314" i="5"/>
  <c r="A3315" i="5"/>
  <c r="A3316" i="5"/>
  <c r="A3317" i="5"/>
  <c r="A3318" i="5"/>
  <c r="A3319" i="5"/>
  <c r="A3320" i="5"/>
  <c r="A3321" i="5"/>
  <c r="A3322" i="5"/>
  <c r="A3323" i="5"/>
  <c r="A3324" i="5"/>
  <c r="A3325" i="5"/>
  <c r="A3326" i="5"/>
  <c r="A3327" i="5"/>
  <c r="A3328" i="5"/>
  <c r="A3329" i="5"/>
  <c r="A3330" i="5"/>
  <c r="A3331" i="5"/>
  <c r="A3332" i="5"/>
  <c r="A3333" i="5"/>
  <c r="A3334" i="5"/>
  <c r="A3335" i="5"/>
  <c r="A3336" i="5"/>
  <c r="A3337" i="5"/>
  <c r="A3338" i="5"/>
  <c r="A3339" i="5"/>
  <c r="A3340" i="5"/>
  <c r="A3341" i="5"/>
  <c r="A3342" i="5"/>
  <c r="A3343" i="5"/>
  <c r="A3344" i="5"/>
  <c r="A3345" i="5"/>
  <c r="A3346" i="5"/>
  <c r="A3347" i="5"/>
  <c r="A3348" i="5"/>
  <c r="A3349" i="5"/>
  <c r="A3350" i="5"/>
  <c r="A3351" i="5"/>
  <c r="A3352" i="5"/>
  <c r="A3353" i="5"/>
  <c r="A3354" i="5"/>
  <c r="A3355" i="5"/>
  <c r="A3356" i="5"/>
  <c r="A3357" i="5"/>
  <c r="A3358" i="5"/>
  <c r="A3359" i="5"/>
  <c r="A3360" i="5"/>
  <c r="A3361" i="5"/>
  <c r="A3362" i="5"/>
  <c r="A3363" i="5"/>
  <c r="A3364" i="5"/>
  <c r="A3365" i="5"/>
  <c r="A3366" i="5"/>
  <c r="A3367" i="5"/>
  <c r="A3368" i="5"/>
  <c r="A3369" i="5"/>
  <c r="A3370" i="5"/>
  <c r="A3371" i="5"/>
  <c r="A3372" i="5"/>
  <c r="A3373" i="5"/>
  <c r="A3374" i="5"/>
  <c r="A3375" i="5"/>
  <c r="A3376" i="5"/>
  <c r="A3377" i="5"/>
  <c r="A3378" i="5"/>
  <c r="A3379" i="5"/>
  <c r="A3380" i="5"/>
  <c r="A3381" i="5"/>
  <c r="A3382" i="5"/>
  <c r="A3383" i="5"/>
  <c r="A3384" i="5"/>
  <c r="A3385" i="5"/>
  <c r="A3386" i="5"/>
  <c r="A3387" i="5"/>
  <c r="A3388" i="5"/>
  <c r="A3389" i="5"/>
  <c r="A3390" i="5"/>
  <c r="A3391" i="5"/>
  <c r="A3392" i="5"/>
  <c r="A3393" i="5"/>
  <c r="A3394" i="5"/>
  <c r="A3395" i="5"/>
  <c r="A3396" i="5"/>
  <c r="A3397" i="5"/>
  <c r="A3398" i="5"/>
  <c r="A3399" i="5"/>
  <c r="A3400" i="5"/>
  <c r="A3401" i="5"/>
  <c r="A3402" i="5"/>
  <c r="A3403" i="5"/>
  <c r="A3404" i="5"/>
  <c r="A3405" i="5"/>
  <c r="A3406" i="5"/>
  <c r="A3407" i="5"/>
  <c r="A3408" i="5"/>
  <c r="A3409" i="5"/>
  <c r="A3410" i="5"/>
  <c r="A3411" i="5"/>
  <c r="A3412" i="5"/>
  <c r="A3413" i="5"/>
  <c r="A3414" i="5"/>
  <c r="A3415" i="5"/>
  <c r="A3416" i="5"/>
  <c r="A3417" i="5"/>
  <c r="A3418" i="5"/>
  <c r="A3419" i="5"/>
  <c r="A3420" i="5"/>
  <c r="A3421" i="5"/>
  <c r="A3422" i="5"/>
  <c r="A3423" i="5"/>
  <c r="A3424" i="5"/>
  <c r="A3425" i="5"/>
  <c r="A3426" i="5"/>
  <c r="A3427" i="5"/>
  <c r="A3428" i="5"/>
  <c r="A3429" i="5"/>
  <c r="A3430" i="5"/>
  <c r="A3431" i="5"/>
  <c r="A3432" i="5"/>
  <c r="A3433" i="5"/>
  <c r="A3434" i="5"/>
  <c r="A3435" i="5"/>
  <c r="A3436" i="5"/>
  <c r="A3437" i="5"/>
  <c r="A3438" i="5"/>
  <c r="A3439" i="5"/>
  <c r="A3440" i="5"/>
  <c r="A3441" i="5"/>
  <c r="A3442" i="5"/>
  <c r="A3443" i="5"/>
  <c r="A3444" i="5"/>
  <c r="A3445" i="5"/>
  <c r="A3446" i="5"/>
  <c r="A3447" i="5"/>
  <c r="A3448" i="5"/>
  <c r="A3449" i="5"/>
  <c r="A3450" i="5"/>
  <c r="A3451" i="5"/>
  <c r="A3452" i="5"/>
  <c r="A3453" i="5"/>
  <c r="A3454" i="5"/>
  <c r="A3455" i="5"/>
  <c r="A3456" i="5"/>
  <c r="A3457" i="5"/>
  <c r="A3458" i="5"/>
  <c r="A3459" i="5"/>
  <c r="A3460" i="5"/>
  <c r="A3461" i="5"/>
  <c r="A3462" i="5"/>
  <c r="A3463" i="5"/>
  <c r="A3464" i="5"/>
  <c r="A3465" i="5"/>
  <c r="A3466" i="5"/>
  <c r="A3467" i="5"/>
  <c r="A3468" i="5"/>
  <c r="A3469" i="5"/>
  <c r="A3470" i="5"/>
  <c r="A3471" i="5"/>
  <c r="A3472" i="5"/>
  <c r="A3473" i="5"/>
  <c r="A3474" i="5"/>
  <c r="A3475" i="5"/>
  <c r="A3476" i="5"/>
  <c r="A3477" i="5"/>
  <c r="A3478" i="5"/>
  <c r="A3479" i="5"/>
  <c r="A3480" i="5"/>
  <c r="A3481" i="5"/>
  <c r="A3482" i="5"/>
  <c r="A3483" i="5"/>
  <c r="A3484" i="5"/>
  <c r="A3485" i="5"/>
  <c r="A3486" i="5"/>
  <c r="A3487" i="5"/>
  <c r="A3488" i="5"/>
  <c r="A3489" i="5"/>
  <c r="A3490" i="5"/>
  <c r="A3491" i="5"/>
  <c r="A3492" i="5"/>
  <c r="A3493" i="5"/>
  <c r="A3494" i="5"/>
  <c r="A3495" i="5"/>
  <c r="A3496" i="5"/>
  <c r="A3497" i="5"/>
  <c r="A3498" i="5"/>
  <c r="A3499" i="5"/>
  <c r="A3500" i="5"/>
  <c r="A3501" i="5"/>
  <c r="A3502" i="5"/>
  <c r="A3503" i="5"/>
  <c r="A3504" i="5"/>
  <c r="A3505" i="5"/>
  <c r="A3506" i="5"/>
  <c r="A3507" i="5"/>
  <c r="A3508" i="5"/>
  <c r="A3509" i="5"/>
  <c r="A3510" i="5"/>
  <c r="A3511" i="5"/>
  <c r="A3512" i="5"/>
  <c r="A3513" i="5"/>
  <c r="A3514" i="5"/>
  <c r="A3515" i="5"/>
  <c r="A3516" i="5"/>
  <c r="A3517" i="5"/>
  <c r="A3518" i="5"/>
  <c r="A3519" i="5"/>
  <c r="A3520" i="5"/>
  <c r="A3521" i="5"/>
  <c r="A3522" i="5"/>
  <c r="A3523" i="5"/>
  <c r="A3524" i="5"/>
  <c r="A3525" i="5"/>
  <c r="A3526" i="5"/>
  <c r="A3527" i="5"/>
  <c r="A3528" i="5"/>
  <c r="A3529" i="5"/>
  <c r="A3530" i="5"/>
  <c r="A3531" i="5"/>
  <c r="A3532" i="5"/>
  <c r="A3533" i="5"/>
  <c r="A3534" i="5"/>
  <c r="A3535" i="5"/>
  <c r="A3536" i="5"/>
  <c r="A3537" i="5"/>
  <c r="A3538" i="5"/>
  <c r="A3539" i="5"/>
  <c r="A3540" i="5"/>
  <c r="A3541" i="5"/>
  <c r="A3542" i="5"/>
  <c r="A3543" i="5"/>
  <c r="A3544" i="5"/>
  <c r="A3545" i="5"/>
  <c r="A3546" i="5"/>
  <c r="A3547" i="5"/>
  <c r="A3548" i="5"/>
  <c r="A3549" i="5"/>
  <c r="A3550" i="5"/>
  <c r="A3551" i="5"/>
  <c r="A3552" i="5"/>
  <c r="A3553" i="5"/>
  <c r="A3554" i="5"/>
  <c r="A3555" i="5"/>
  <c r="A3556" i="5"/>
  <c r="A3557" i="5"/>
  <c r="A3558" i="5"/>
  <c r="A3559" i="5"/>
  <c r="A3560" i="5"/>
  <c r="A3561" i="5"/>
  <c r="A3562" i="5"/>
  <c r="A3563" i="5"/>
  <c r="A3564" i="5"/>
  <c r="A3565" i="5"/>
  <c r="A3566" i="5"/>
  <c r="A3567" i="5"/>
  <c r="A3568" i="5"/>
  <c r="A3569" i="5"/>
  <c r="A3570" i="5"/>
  <c r="A3571" i="5"/>
  <c r="A3572" i="5"/>
  <c r="A3573" i="5"/>
  <c r="A3574" i="5"/>
  <c r="A3575" i="5"/>
  <c r="A3576" i="5"/>
  <c r="A3577" i="5"/>
  <c r="A3578" i="5"/>
  <c r="A3579" i="5"/>
  <c r="A3580" i="5"/>
  <c r="A3581" i="5"/>
  <c r="A3582" i="5"/>
  <c r="A3583" i="5"/>
  <c r="A3584" i="5"/>
  <c r="A3585" i="5"/>
  <c r="A3586" i="5"/>
  <c r="A3587" i="5"/>
  <c r="A3588" i="5"/>
  <c r="A3589" i="5"/>
  <c r="A3590" i="5"/>
  <c r="A3591" i="5"/>
  <c r="A3592" i="5"/>
  <c r="A3593" i="5"/>
  <c r="A3594" i="5"/>
  <c r="A3595" i="5"/>
  <c r="A3596" i="5"/>
  <c r="A3597" i="5"/>
  <c r="A3598" i="5"/>
  <c r="A3599" i="5"/>
  <c r="A3600" i="5"/>
  <c r="A3601" i="5"/>
  <c r="A3602" i="5"/>
  <c r="A3603" i="5"/>
  <c r="A3604" i="5"/>
  <c r="A3605" i="5"/>
  <c r="A3606" i="5"/>
  <c r="A3607" i="5"/>
  <c r="A3608" i="5"/>
  <c r="A3609" i="5"/>
  <c r="A3610" i="5"/>
  <c r="A3611" i="5"/>
  <c r="A3612" i="5"/>
  <c r="A3613" i="5"/>
  <c r="A3614" i="5"/>
  <c r="A3615" i="5"/>
  <c r="A3616" i="5"/>
  <c r="A3617" i="5"/>
  <c r="A3618" i="5"/>
  <c r="A3619" i="5"/>
  <c r="A3620" i="5"/>
  <c r="A3621" i="5"/>
  <c r="A3622" i="5"/>
  <c r="A3623" i="5"/>
  <c r="A3624" i="5"/>
  <c r="A3625" i="5"/>
  <c r="A3626" i="5"/>
  <c r="A3627" i="5"/>
  <c r="A3628" i="5"/>
  <c r="A3629" i="5"/>
  <c r="A3630" i="5"/>
  <c r="A3631" i="5"/>
  <c r="A3632" i="5"/>
  <c r="A3633" i="5"/>
  <c r="A3634" i="5"/>
  <c r="A3635" i="5"/>
  <c r="A3636" i="5"/>
  <c r="A3637" i="5"/>
  <c r="A3638" i="5"/>
  <c r="A3639" i="5"/>
  <c r="A3640" i="5"/>
  <c r="A3641" i="5"/>
  <c r="A3642" i="5"/>
  <c r="A3643" i="5"/>
  <c r="A3644" i="5"/>
  <c r="A3645" i="5"/>
  <c r="A3646" i="5"/>
  <c r="A3647" i="5"/>
  <c r="A3648" i="5"/>
  <c r="A3649" i="5"/>
  <c r="A3650" i="5"/>
  <c r="A3651" i="5"/>
  <c r="A3652" i="5"/>
  <c r="A3653" i="5"/>
  <c r="A3654" i="5"/>
  <c r="A3655" i="5"/>
  <c r="A3656" i="5"/>
  <c r="A3657" i="5"/>
  <c r="A3658" i="5"/>
  <c r="A3659" i="5"/>
  <c r="A3660" i="5"/>
  <c r="A3661" i="5"/>
  <c r="A3662" i="5"/>
  <c r="A3663" i="5"/>
  <c r="A3664" i="5"/>
  <c r="A3665" i="5"/>
  <c r="A3666" i="5"/>
  <c r="A3667" i="5"/>
  <c r="A3668" i="5"/>
  <c r="A3669" i="5"/>
  <c r="A3670" i="5"/>
  <c r="A3671" i="5"/>
  <c r="A3672" i="5"/>
  <c r="A3673" i="5"/>
  <c r="A3674" i="5"/>
  <c r="A3675" i="5"/>
  <c r="A3676" i="5"/>
  <c r="A3677" i="5"/>
  <c r="A3678" i="5"/>
  <c r="A3679" i="5"/>
  <c r="A3680" i="5"/>
  <c r="A3681" i="5"/>
  <c r="A3682" i="5"/>
  <c r="A3683" i="5"/>
  <c r="A3684" i="5"/>
  <c r="A3685" i="5"/>
  <c r="A3686" i="5"/>
  <c r="A3687" i="5"/>
  <c r="A3688" i="5"/>
  <c r="A3689" i="5"/>
  <c r="A3690" i="5"/>
  <c r="A3691" i="5"/>
  <c r="A3692" i="5"/>
  <c r="A3693" i="5"/>
  <c r="A3694" i="5"/>
  <c r="A3695" i="5"/>
  <c r="A3696" i="5"/>
  <c r="A3697" i="5"/>
  <c r="A3698" i="5"/>
  <c r="A3699" i="5"/>
  <c r="A3700" i="5"/>
  <c r="A3701" i="5"/>
  <c r="A3702" i="5"/>
  <c r="A3703" i="5"/>
  <c r="A3704" i="5"/>
  <c r="A3705" i="5"/>
  <c r="A3706" i="5"/>
  <c r="A3707" i="5"/>
  <c r="A3708" i="5"/>
  <c r="A3709" i="5"/>
  <c r="A3710" i="5"/>
  <c r="A3711" i="5"/>
  <c r="A3712" i="5"/>
  <c r="A3713" i="5"/>
  <c r="A3714" i="5"/>
  <c r="A3715" i="5"/>
  <c r="A3716" i="5"/>
  <c r="A3717" i="5"/>
  <c r="A3718" i="5"/>
  <c r="A3719" i="5"/>
  <c r="A3720" i="5"/>
  <c r="A3721" i="5"/>
  <c r="A3722" i="5"/>
  <c r="A3723" i="5"/>
  <c r="A3724" i="5"/>
  <c r="A3725" i="5"/>
  <c r="A3726" i="5"/>
  <c r="A3727" i="5"/>
  <c r="A3728" i="5"/>
  <c r="A3729" i="5"/>
  <c r="A3730" i="5"/>
  <c r="A3731" i="5"/>
  <c r="A3732" i="5"/>
  <c r="A3733" i="5"/>
  <c r="A3734" i="5"/>
  <c r="A3735" i="5"/>
  <c r="A3736" i="5"/>
  <c r="A3737" i="5"/>
  <c r="A3738" i="5"/>
  <c r="A3739" i="5"/>
  <c r="A3740" i="5"/>
  <c r="A3741" i="5"/>
  <c r="A3742" i="5"/>
  <c r="A3743" i="5"/>
  <c r="A3744" i="5"/>
  <c r="A3745" i="5"/>
  <c r="A3746" i="5"/>
  <c r="A3747" i="5"/>
  <c r="A3748" i="5"/>
  <c r="A3749" i="5"/>
  <c r="A3750" i="5"/>
  <c r="A3751" i="5"/>
  <c r="A3752" i="5"/>
  <c r="A3753" i="5"/>
  <c r="A3754" i="5"/>
  <c r="A3755" i="5"/>
  <c r="A3756" i="5"/>
  <c r="A3757" i="5"/>
  <c r="A3758" i="5"/>
  <c r="A3759" i="5"/>
  <c r="A3760" i="5"/>
  <c r="A3761" i="5"/>
  <c r="A3762" i="5"/>
  <c r="A3763" i="5"/>
  <c r="A3764" i="5"/>
  <c r="A3765" i="5"/>
  <c r="A3766" i="5"/>
  <c r="A3767" i="5"/>
  <c r="A3768" i="5"/>
  <c r="A3769" i="5"/>
  <c r="A3770" i="5"/>
  <c r="A3771" i="5"/>
  <c r="A3772" i="5"/>
  <c r="A3773" i="5"/>
  <c r="A3774" i="5"/>
  <c r="A3775" i="5"/>
  <c r="A3776" i="5"/>
  <c r="A3777" i="5"/>
  <c r="A3778" i="5"/>
  <c r="A3779" i="5"/>
  <c r="A3780" i="5"/>
  <c r="A3781" i="5"/>
  <c r="A3782" i="5"/>
  <c r="A3783" i="5"/>
  <c r="A3784" i="5"/>
  <c r="A3785" i="5"/>
  <c r="A3786" i="5"/>
  <c r="A3787" i="5"/>
  <c r="A3788" i="5"/>
  <c r="A3789" i="5"/>
  <c r="A3790" i="5"/>
  <c r="A3791" i="5"/>
  <c r="A3792" i="5"/>
  <c r="A3793" i="5"/>
  <c r="A3794" i="5"/>
  <c r="A3795" i="5"/>
  <c r="A3796" i="5"/>
  <c r="A3797" i="5"/>
  <c r="A3798" i="5"/>
  <c r="A3799" i="5"/>
  <c r="A3800" i="5"/>
  <c r="A3801" i="5"/>
  <c r="A3802" i="5"/>
  <c r="A3803" i="5"/>
  <c r="A3804" i="5"/>
  <c r="A3805" i="5"/>
  <c r="A3806" i="5"/>
  <c r="A3807" i="5"/>
  <c r="A3808" i="5"/>
  <c r="A3809" i="5"/>
  <c r="A3810" i="5"/>
  <c r="A3811" i="5"/>
  <c r="A3812" i="5"/>
  <c r="A3813" i="5"/>
  <c r="A3814" i="5"/>
  <c r="A3815" i="5"/>
  <c r="A3816" i="5"/>
  <c r="A3817" i="5"/>
  <c r="A3818" i="5"/>
  <c r="A3819" i="5"/>
  <c r="A3820" i="5"/>
  <c r="A3821" i="5"/>
  <c r="A3822" i="5"/>
  <c r="A3823" i="5"/>
  <c r="A3824" i="5"/>
  <c r="A3825" i="5"/>
  <c r="A3826" i="5"/>
  <c r="A3827" i="5"/>
  <c r="A3828" i="5"/>
  <c r="A3829" i="5"/>
  <c r="A3830" i="5"/>
  <c r="A3831" i="5"/>
  <c r="A3832" i="5"/>
  <c r="A3833" i="5"/>
  <c r="A3834" i="5"/>
  <c r="A3835" i="5"/>
  <c r="A3836" i="5"/>
  <c r="A3837" i="5"/>
  <c r="A3838" i="5"/>
  <c r="A3839" i="5"/>
  <c r="A3840" i="5"/>
  <c r="A3841" i="5"/>
  <c r="A3842" i="5"/>
  <c r="A3843" i="5"/>
  <c r="A3844" i="5"/>
  <c r="A3845" i="5"/>
  <c r="A3846" i="5"/>
  <c r="A3847" i="5"/>
  <c r="A3848" i="5"/>
  <c r="A3849" i="5"/>
  <c r="A3850" i="5"/>
  <c r="A3851" i="5"/>
  <c r="A3852" i="5"/>
  <c r="A3853" i="5"/>
  <c r="A3854" i="5"/>
  <c r="A3855" i="5"/>
  <c r="A3856" i="5"/>
  <c r="A3857" i="5"/>
  <c r="A3858" i="5"/>
  <c r="A3859" i="5"/>
  <c r="A3860" i="5"/>
  <c r="A3861" i="5"/>
  <c r="A3862" i="5"/>
  <c r="A3863" i="5"/>
  <c r="A3864" i="5"/>
  <c r="A3865" i="5"/>
  <c r="A3866" i="5"/>
  <c r="A3867" i="5"/>
  <c r="A3868" i="5"/>
  <c r="A3869" i="5"/>
  <c r="A3870" i="5"/>
  <c r="A3871" i="5"/>
  <c r="A3872" i="5"/>
  <c r="A3873" i="5"/>
  <c r="A3874" i="5"/>
  <c r="A3875" i="5"/>
  <c r="A3876" i="5"/>
  <c r="A3877" i="5"/>
  <c r="A3878" i="5"/>
  <c r="A3879" i="5"/>
  <c r="A3880" i="5"/>
  <c r="A3881" i="5"/>
  <c r="A3882" i="5"/>
  <c r="A3883" i="5"/>
  <c r="A3884" i="5"/>
  <c r="A3885" i="5"/>
  <c r="A3886" i="5"/>
  <c r="A3887" i="5"/>
  <c r="A3888" i="5"/>
  <c r="A3889" i="5"/>
  <c r="A3890" i="5"/>
  <c r="A3891" i="5"/>
  <c r="A3892" i="5"/>
  <c r="A3893" i="5"/>
  <c r="A3894" i="5"/>
  <c r="A3895" i="5"/>
  <c r="A3896" i="5"/>
  <c r="A3897" i="5"/>
  <c r="A3898" i="5"/>
  <c r="A3899" i="5"/>
  <c r="A3900" i="5"/>
  <c r="A3901" i="5"/>
  <c r="A3902" i="5"/>
  <c r="A3903" i="5"/>
  <c r="A3904" i="5"/>
  <c r="A3905" i="5"/>
  <c r="A3906" i="5"/>
  <c r="A3907" i="5"/>
  <c r="A3908" i="5"/>
  <c r="A3909" i="5"/>
  <c r="A3910" i="5"/>
  <c r="A3911" i="5"/>
  <c r="A3912" i="5"/>
  <c r="A3913" i="5"/>
  <c r="A3914" i="5"/>
  <c r="A3915" i="5"/>
  <c r="A3916" i="5"/>
  <c r="A3917" i="5"/>
  <c r="A3918" i="5"/>
  <c r="A3919" i="5"/>
  <c r="A3920" i="5"/>
  <c r="A3921" i="5"/>
  <c r="A3922" i="5"/>
  <c r="A3923" i="5"/>
  <c r="A3924" i="5"/>
  <c r="A3925" i="5"/>
  <c r="A3926" i="5"/>
  <c r="A3927" i="5"/>
  <c r="A3928" i="5"/>
  <c r="A3929" i="5"/>
  <c r="A3930" i="5"/>
  <c r="A3931" i="5"/>
  <c r="A3932" i="5"/>
  <c r="A3933" i="5"/>
  <c r="A3934" i="5"/>
  <c r="A3935" i="5"/>
  <c r="A3936" i="5"/>
  <c r="A3937" i="5"/>
  <c r="A3938" i="5"/>
  <c r="A3939" i="5"/>
  <c r="A3940" i="5"/>
  <c r="A3941" i="5"/>
  <c r="A3942" i="5"/>
  <c r="A3943" i="5"/>
  <c r="A3944" i="5"/>
  <c r="A3945" i="5"/>
  <c r="A3946" i="5"/>
  <c r="A3947" i="5"/>
  <c r="A3948" i="5"/>
  <c r="A3949" i="5"/>
  <c r="A3950" i="5"/>
  <c r="A3951" i="5"/>
  <c r="A3952" i="5"/>
  <c r="A3953" i="5"/>
  <c r="A3954" i="5"/>
  <c r="A3955" i="5"/>
  <c r="A3956" i="5"/>
  <c r="A3957" i="5"/>
  <c r="A3958" i="5"/>
  <c r="A3959" i="5"/>
  <c r="A3960" i="5"/>
  <c r="A3961" i="5"/>
  <c r="A3962" i="5"/>
  <c r="A3963" i="5"/>
  <c r="A3964" i="5"/>
  <c r="A3965" i="5"/>
  <c r="A3966" i="5"/>
  <c r="A3967" i="5"/>
  <c r="A3968" i="5"/>
  <c r="A3969" i="5"/>
  <c r="A3970" i="5"/>
  <c r="A3971" i="5"/>
  <c r="A3972" i="5"/>
  <c r="A3973" i="5"/>
  <c r="A3974" i="5"/>
  <c r="A3975" i="5"/>
  <c r="A3976" i="5"/>
  <c r="A3977" i="5"/>
  <c r="A3978" i="5"/>
  <c r="A3979" i="5"/>
  <c r="A3980" i="5"/>
  <c r="A3981" i="5"/>
  <c r="A3982" i="5"/>
  <c r="A3983" i="5"/>
  <c r="A3984" i="5"/>
  <c r="A3985" i="5"/>
  <c r="A3986" i="5"/>
  <c r="A3987" i="5"/>
  <c r="A3988" i="5"/>
  <c r="A3989" i="5"/>
  <c r="A3990" i="5"/>
  <c r="A3991" i="5"/>
  <c r="A3992" i="5"/>
  <c r="A3993" i="5"/>
  <c r="A3994" i="5"/>
  <c r="A3995" i="5"/>
  <c r="A3996" i="5"/>
  <c r="A3997" i="5"/>
  <c r="A3998" i="5"/>
  <c r="A3999" i="5"/>
  <c r="A4000" i="5"/>
  <c r="A4001" i="5"/>
  <c r="A2" i="5"/>
  <c r="A4" i="4"/>
  <c r="A3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2717" i="4"/>
  <c r="A2718" i="4"/>
  <c r="A2719" i="4"/>
  <c r="A2720" i="4"/>
  <c r="A2721" i="4"/>
  <c r="A2722" i="4"/>
  <c r="A2723" i="4"/>
  <c r="A2724" i="4"/>
  <c r="A2725" i="4"/>
  <c r="A2726" i="4"/>
  <c r="A2727" i="4"/>
  <c r="A2728" i="4"/>
  <c r="A2729" i="4"/>
  <c r="A2730" i="4"/>
  <c r="A2731" i="4"/>
  <c r="A2732" i="4"/>
  <c r="A2733" i="4"/>
  <c r="A2734" i="4"/>
  <c r="A2735" i="4"/>
  <c r="A2736" i="4"/>
  <c r="A2737" i="4"/>
  <c r="A2738" i="4"/>
  <c r="A2739" i="4"/>
  <c r="A2740" i="4"/>
  <c r="A2741" i="4"/>
  <c r="A2742" i="4"/>
  <c r="A2743" i="4"/>
  <c r="A2744" i="4"/>
  <c r="A2745" i="4"/>
  <c r="A2746" i="4"/>
  <c r="A2747" i="4"/>
  <c r="A2748" i="4"/>
  <c r="A2749" i="4"/>
  <c r="A2750" i="4"/>
  <c r="A2751" i="4"/>
  <c r="A2752" i="4"/>
  <c r="A2753" i="4"/>
  <c r="A2754" i="4"/>
  <c r="A2755" i="4"/>
  <c r="A2756" i="4"/>
  <c r="A2757" i="4"/>
  <c r="A2758" i="4"/>
  <c r="A2759" i="4"/>
  <c r="A2760" i="4"/>
  <c r="A2761" i="4"/>
  <c r="A2762" i="4"/>
  <c r="A2763" i="4"/>
  <c r="A2764" i="4"/>
  <c r="A2765" i="4"/>
  <c r="A2766" i="4"/>
  <c r="A2767" i="4"/>
  <c r="A2768" i="4"/>
  <c r="A2769" i="4"/>
  <c r="A2770" i="4"/>
  <c r="A2771" i="4"/>
  <c r="A2772" i="4"/>
  <c r="A2773" i="4"/>
  <c r="A2774" i="4"/>
  <c r="A2775" i="4"/>
  <c r="A2776" i="4"/>
  <c r="A2777" i="4"/>
  <c r="A2778" i="4"/>
  <c r="A2779" i="4"/>
  <c r="A2780" i="4"/>
  <c r="A2781" i="4"/>
  <c r="A2782" i="4"/>
  <c r="A2783" i="4"/>
  <c r="A2784" i="4"/>
  <c r="A2785" i="4"/>
  <c r="A2786" i="4"/>
  <c r="A2787" i="4"/>
  <c r="A2788" i="4"/>
  <c r="A2789" i="4"/>
  <c r="A2790" i="4"/>
  <c r="A2791" i="4"/>
  <c r="A2792" i="4"/>
  <c r="A2793" i="4"/>
  <c r="A2794" i="4"/>
  <c r="A2795" i="4"/>
  <c r="A2796" i="4"/>
  <c r="A2797" i="4"/>
  <c r="A2798" i="4"/>
  <c r="A2799" i="4"/>
  <c r="A2800" i="4"/>
  <c r="A2801" i="4"/>
  <c r="A2802" i="4"/>
  <c r="A2803" i="4"/>
  <c r="A2804" i="4"/>
  <c r="A2805" i="4"/>
  <c r="A2806" i="4"/>
  <c r="A2807" i="4"/>
  <c r="A2808" i="4"/>
  <c r="A2809" i="4"/>
  <c r="A2810" i="4"/>
  <c r="A2811" i="4"/>
  <c r="A2812" i="4"/>
  <c r="A2813" i="4"/>
  <c r="A2814" i="4"/>
  <c r="A2815" i="4"/>
  <c r="A2816" i="4"/>
  <c r="A2817" i="4"/>
  <c r="A2818" i="4"/>
  <c r="A2819" i="4"/>
  <c r="A2820" i="4"/>
  <c r="A2821" i="4"/>
  <c r="A2822" i="4"/>
  <c r="A2823" i="4"/>
  <c r="A2824" i="4"/>
  <c r="A2825" i="4"/>
  <c r="A2826" i="4"/>
  <c r="A2827" i="4"/>
  <c r="A2828" i="4"/>
  <c r="A2829" i="4"/>
  <c r="A2830" i="4"/>
  <c r="A2831" i="4"/>
  <c r="A2832" i="4"/>
  <c r="A2833" i="4"/>
  <c r="A2834" i="4"/>
  <c r="A2835" i="4"/>
  <c r="A2836" i="4"/>
  <c r="A2837" i="4"/>
  <c r="A2838" i="4"/>
  <c r="A2839" i="4"/>
  <c r="A2840" i="4"/>
  <c r="A2841" i="4"/>
  <c r="A2842" i="4"/>
  <c r="A2843" i="4"/>
  <c r="A2844" i="4"/>
  <c r="A2845" i="4"/>
  <c r="A2846" i="4"/>
  <c r="A2847" i="4"/>
  <c r="A2848" i="4"/>
  <c r="A2849" i="4"/>
  <c r="A2850" i="4"/>
  <c r="A2851" i="4"/>
  <c r="A2852" i="4"/>
  <c r="A2853" i="4"/>
  <c r="A2854" i="4"/>
  <c r="A2855" i="4"/>
  <c r="A2856" i="4"/>
  <c r="A2857" i="4"/>
  <c r="A2858" i="4"/>
  <c r="A2859" i="4"/>
  <c r="A2860" i="4"/>
  <c r="A2861" i="4"/>
  <c r="A2862" i="4"/>
  <c r="A2863" i="4"/>
  <c r="A2864" i="4"/>
  <c r="A2865" i="4"/>
  <c r="A2866" i="4"/>
  <c r="A2867" i="4"/>
  <c r="A2868" i="4"/>
  <c r="A2869" i="4"/>
  <c r="A2870" i="4"/>
  <c r="A2871" i="4"/>
  <c r="A2872" i="4"/>
  <c r="A2873" i="4"/>
  <c r="A2874" i="4"/>
  <c r="A2875" i="4"/>
  <c r="A2876" i="4"/>
  <c r="A2877" i="4"/>
  <c r="A2878" i="4"/>
  <c r="A2879" i="4"/>
  <c r="A2880" i="4"/>
  <c r="A2881" i="4"/>
  <c r="A2882" i="4"/>
  <c r="A2883" i="4"/>
  <c r="A2884" i="4"/>
  <c r="A2885" i="4"/>
  <c r="A2886" i="4"/>
  <c r="A2887" i="4"/>
  <c r="A2888" i="4"/>
  <c r="A2889" i="4"/>
  <c r="A2890" i="4"/>
  <c r="A2891" i="4"/>
  <c r="A2892" i="4"/>
  <c r="A2893" i="4"/>
  <c r="A2894" i="4"/>
  <c r="A2895" i="4"/>
  <c r="A2896" i="4"/>
  <c r="A2897" i="4"/>
  <c r="A2898" i="4"/>
  <c r="A2899" i="4"/>
  <c r="A2900" i="4"/>
  <c r="A2901" i="4"/>
  <c r="A2902" i="4"/>
  <c r="A2903" i="4"/>
  <c r="A2904" i="4"/>
  <c r="A2905" i="4"/>
  <c r="A2906" i="4"/>
  <c r="A2907" i="4"/>
  <c r="A2908" i="4"/>
  <c r="A2909" i="4"/>
  <c r="A2910" i="4"/>
  <c r="A2911" i="4"/>
  <c r="A2912" i="4"/>
  <c r="A2913" i="4"/>
  <c r="A2914" i="4"/>
  <c r="A2915" i="4"/>
  <c r="A2916" i="4"/>
  <c r="A2917" i="4"/>
  <c r="A2918" i="4"/>
  <c r="A2919" i="4"/>
  <c r="A2920" i="4"/>
  <c r="A2921" i="4"/>
  <c r="A2922" i="4"/>
  <c r="A2923" i="4"/>
  <c r="A2924" i="4"/>
  <c r="A2925" i="4"/>
  <c r="A2926" i="4"/>
  <c r="A2927" i="4"/>
  <c r="A2928" i="4"/>
  <c r="A2929" i="4"/>
  <c r="A2930" i="4"/>
  <c r="A2931" i="4"/>
  <c r="A2932" i="4"/>
  <c r="A2933" i="4"/>
  <c r="A2934" i="4"/>
  <c r="A2935" i="4"/>
  <c r="A2936" i="4"/>
  <c r="A2937" i="4"/>
  <c r="A2938" i="4"/>
  <c r="A2939" i="4"/>
  <c r="A2940" i="4"/>
  <c r="A2941" i="4"/>
  <c r="A2942" i="4"/>
  <c r="A2943" i="4"/>
  <c r="A2944" i="4"/>
  <c r="A2945" i="4"/>
  <c r="A2946" i="4"/>
  <c r="A2947" i="4"/>
  <c r="A2948" i="4"/>
  <c r="A2949" i="4"/>
  <c r="A2950" i="4"/>
  <c r="A2951" i="4"/>
  <c r="A2952" i="4"/>
  <c r="A2953" i="4"/>
  <c r="A2954" i="4"/>
  <c r="A2955" i="4"/>
  <c r="A2956" i="4"/>
  <c r="A2957" i="4"/>
  <c r="A2958" i="4"/>
  <c r="A2959" i="4"/>
  <c r="A2960" i="4"/>
  <c r="A2961" i="4"/>
  <c r="A2962" i="4"/>
  <c r="A2963" i="4"/>
  <c r="A2964" i="4"/>
  <c r="A2965" i="4"/>
  <c r="A2966" i="4"/>
  <c r="A2967" i="4"/>
  <c r="A2968" i="4"/>
  <c r="A2969" i="4"/>
  <c r="A2970" i="4"/>
  <c r="A2971" i="4"/>
  <c r="A2972" i="4"/>
  <c r="A2973" i="4"/>
  <c r="A2974" i="4"/>
  <c r="A2975" i="4"/>
  <c r="A2976" i="4"/>
  <c r="A2977" i="4"/>
  <c r="A2978" i="4"/>
  <c r="A2979" i="4"/>
  <c r="A2980" i="4"/>
  <c r="A2981" i="4"/>
  <c r="A2982" i="4"/>
  <c r="A2983" i="4"/>
  <c r="A2984" i="4"/>
  <c r="A2985" i="4"/>
  <c r="A2986" i="4"/>
  <c r="A2987" i="4"/>
  <c r="A2988" i="4"/>
  <c r="A2989" i="4"/>
  <c r="A2990" i="4"/>
  <c r="A2991" i="4"/>
  <c r="A2992" i="4"/>
  <c r="A2993" i="4"/>
  <c r="A2994" i="4"/>
  <c r="A2995" i="4"/>
  <c r="A2996" i="4"/>
  <c r="A2997" i="4"/>
  <c r="A2998" i="4"/>
  <c r="A2999" i="4"/>
  <c r="A3000" i="4"/>
  <c r="A3001" i="4"/>
  <c r="A3002" i="4"/>
  <c r="A3003" i="4"/>
  <c r="A3004" i="4"/>
  <c r="A3005" i="4"/>
  <c r="A3006" i="4"/>
  <c r="A3007" i="4"/>
  <c r="A3008" i="4"/>
  <c r="A3009" i="4"/>
  <c r="A3010" i="4"/>
  <c r="A3011" i="4"/>
  <c r="A3012" i="4"/>
  <c r="A3013" i="4"/>
  <c r="A3014" i="4"/>
  <c r="A3015" i="4"/>
  <c r="A3016" i="4"/>
  <c r="A3017" i="4"/>
  <c r="A3018" i="4"/>
  <c r="A3019" i="4"/>
  <c r="A3020" i="4"/>
  <c r="A3021" i="4"/>
  <c r="A3022" i="4"/>
  <c r="A3023" i="4"/>
  <c r="A3024" i="4"/>
  <c r="A3025" i="4"/>
  <c r="A3026" i="4"/>
  <c r="A3027" i="4"/>
  <c r="A3028" i="4"/>
  <c r="A3029" i="4"/>
  <c r="A3030" i="4"/>
  <c r="A3031" i="4"/>
  <c r="A3032" i="4"/>
  <c r="A3033" i="4"/>
  <c r="A3034" i="4"/>
  <c r="A3035" i="4"/>
  <c r="A3036" i="4"/>
  <c r="A3037" i="4"/>
  <c r="A3038" i="4"/>
  <c r="A3039" i="4"/>
  <c r="A3040" i="4"/>
  <c r="A3041" i="4"/>
  <c r="A3042" i="4"/>
  <c r="A3043" i="4"/>
  <c r="A3044" i="4"/>
  <c r="A3045" i="4"/>
  <c r="A3046" i="4"/>
  <c r="A3047" i="4"/>
  <c r="A3048" i="4"/>
  <c r="A3049" i="4"/>
  <c r="A3050" i="4"/>
  <c r="A3051" i="4"/>
  <c r="A3052" i="4"/>
  <c r="A3053" i="4"/>
  <c r="A3054" i="4"/>
  <c r="A3055" i="4"/>
  <c r="A3056" i="4"/>
  <c r="A3057" i="4"/>
  <c r="A3058" i="4"/>
  <c r="A3059" i="4"/>
  <c r="A3060" i="4"/>
  <c r="A3061" i="4"/>
  <c r="A3062" i="4"/>
  <c r="A3063" i="4"/>
  <c r="A3064" i="4"/>
  <c r="A3065" i="4"/>
  <c r="A3066" i="4"/>
  <c r="A3067" i="4"/>
  <c r="A3068" i="4"/>
  <c r="A3069" i="4"/>
  <c r="A3070" i="4"/>
  <c r="A3071" i="4"/>
  <c r="A3072" i="4"/>
  <c r="A3073" i="4"/>
  <c r="A3074" i="4"/>
  <c r="A3075" i="4"/>
  <c r="A3076" i="4"/>
  <c r="A3077" i="4"/>
  <c r="A3078" i="4"/>
  <c r="A3079" i="4"/>
  <c r="A3080" i="4"/>
  <c r="A3081" i="4"/>
  <c r="A3082" i="4"/>
  <c r="A3083" i="4"/>
  <c r="A3084" i="4"/>
  <c r="A3085" i="4"/>
  <c r="A3086" i="4"/>
  <c r="A3087" i="4"/>
  <c r="A3088" i="4"/>
  <c r="A3089" i="4"/>
  <c r="A3090" i="4"/>
  <c r="A3091" i="4"/>
  <c r="A3092" i="4"/>
  <c r="A3093" i="4"/>
  <c r="A3094" i="4"/>
  <c r="A3095" i="4"/>
  <c r="A3096" i="4"/>
  <c r="A3097" i="4"/>
  <c r="A3098" i="4"/>
  <c r="A3099" i="4"/>
  <c r="A3100" i="4"/>
  <c r="A3101" i="4"/>
  <c r="A3102" i="4"/>
  <c r="A3103" i="4"/>
  <c r="A3104" i="4"/>
  <c r="A3105" i="4"/>
  <c r="A3106" i="4"/>
  <c r="A3107" i="4"/>
  <c r="A3108" i="4"/>
  <c r="A3109" i="4"/>
  <c r="A3110" i="4"/>
  <c r="A3111" i="4"/>
  <c r="A3112" i="4"/>
  <c r="A3113" i="4"/>
  <c r="A3114" i="4"/>
  <c r="A3115" i="4"/>
  <c r="A3116" i="4"/>
  <c r="A3117" i="4"/>
  <c r="A3118" i="4"/>
  <c r="A3119" i="4"/>
  <c r="A3120" i="4"/>
  <c r="A3121" i="4"/>
  <c r="A3122" i="4"/>
  <c r="A3123" i="4"/>
  <c r="A3124" i="4"/>
  <c r="A3125" i="4"/>
  <c r="A3126" i="4"/>
  <c r="A3127" i="4"/>
  <c r="A3128" i="4"/>
  <c r="A3129" i="4"/>
  <c r="A3130" i="4"/>
  <c r="A3131" i="4"/>
  <c r="A3132" i="4"/>
  <c r="A3133" i="4"/>
  <c r="A3134" i="4"/>
  <c r="A3135" i="4"/>
  <c r="A3136" i="4"/>
  <c r="A3137" i="4"/>
  <c r="A3138" i="4"/>
  <c r="A3139" i="4"/>
  <c r="A3140" i="4"/>
  <c r="A3141" i="4"/>
  <c r="A3142" i="4"/>
  <c r="A3143" i="4"/>
  <c r="A3144" i="4"/>
  <c r="A3145" i="4"/>
  <c r="A3146" i="4"/>
  <c r="A3147" i="4"/>
  <c r="A3148" i="4"/>
  <c r="A3149" i="4"/>
  <c r="A3150" i="4"/>
  <c r="A3151" i="4"/>
  <c r="A3152" i="4"/>
  <c r="A3153" i="4"/>
  <c r="A3154" i="4"/>
  <c r="A3155" i="4"/>
  <c r="A3156" i="4"/>
  <c r="A3157" i="4"/>
  <c r="A3158" i="4"/>
  <c r="A3159" i="4"/>
  <c r="A3160" i="4"/>
  <c r="A3161" i="4"/>
  <c r="A3162" i="4"/>
  <c r="A3163" i="4"/>
  <c r="A3164" i="4"/>
  <c r="A3165" i="4"/>
  <c r="A3166" i="4"/>
  <c r="A3167" i="4"/>
  <c r="A3168" i="4"/>
  <c r="A3169" i="4"/>
  <c r="A3170" i="4"/>
  <c r="A3171" i="4"/>
  <c r="A3172" i="4"/>
  <c r="A3173" i="4"/>
  <c r="A3174" i="4"/>
  <c r="A3175" i="4"/>
  <c r="A3176" i="4"/>
  <c r="A3177" i="4"/>
  <c r="A3178" i="4"/>
  <c r="A3179" i="4"/>
  <c r="A3180" i="4"/>
  <c r="A3181" i="4"/>
  <c r="A3182" i="4"/>
  <c r="A3183" i="4"/>
  <c r="A3184" i="4"/>
  <c r="A3185" i="4"/>
  <c r="A3186" i="4"/>
  <c r="A3187" i="4"/>
  <c r="A3188" i="4"/>
  <c r="A3189" i="4"/>
  <c r="A3190" i="4"/>
  <c r="A3191" i="4"/>
  <c r="A3192" i="4"/>
  <c r="A3193" i="4"/>
  <c r="A3194" i="4"/>
  <c r="A3195" i="4"/>
  <c r="A3196" i="4"/>
  <c r="A3197" i="4"/>
  <c r="A3198" i="4"/>
  <c r="A3199" i="4"/>
  <c r="A3200" i="4"/>
  <c r="A3201" i="4"/>
  <c r="A3202" i="4"/>
  <c r="A3203" i="4"/>
  <c r="A3204" i="4"/>
  <c r="A3205" i="4"/>
  <c r="A3206" i="4"/>
  <c r="A3207" i="4"/>
  <c r="A3208" i="4"/>
  <c r="A3209" i="4"/>
  <c r="A3210" i="4"/>
  <c r="A3211" i="4"/>
  <c r="A3212" i="4"/>
  <c r="A3213" i="4"/>
  <c r="A3214" i="4"/>
  <c r="A3215" i="4"/>
  <c r="A3216" i="4"/>
  <c r="A3217" i="4"/>
  <c r="A3218" i="4"/>
  <c r="A3219" i="4"/>
  <c r="A3220" i="4"/>
  <c r="A3221" i="4"/>
  <c r="A3222" i="4"/>
  <c r="A3223" i="4"/>
  <c r="A3224" i="4"/>
  <c r="A3225" i="4"/>
  <c r="A3226" i="4"/>
  <c r="A3227" i="4"/>
  <c r="A3228" i="4"/>
  <c r="A3229" i="4"/>
  <c r="A3230" i="4"/>
  <c r="A3231" i="4"/>
  <c r="A3232" i="4"/>
  <c r="A3233" i="4"/>
  <c r="A3234" i="4"/>
  <c r="A3235" i="4"/>
  <c r="A3236" i="4"/>
  <c r="A3237" i="4"/>
  <c r="A3238" i="4"/>
  <c r="A3239" i="4"/>
  <c r="A3240" i="4"/>
  <c r="A3241" i="4"/>
  <c r="A3242" i="4"/>
  <c r="A3243" i="4"/>
  <c r="A3244" i="4"/>
  <c r="A3245" i="4"/>
  <c r="A3246" i="4"/>
  <c r="A3247" i="4"/>
  <c r="A3248" i="4"/>
  <c r="A3249" i="4"/>
  <c r="A3250" i="4"/>
  <c r="A3251" i="4"/>
  <c r="A3252" i="4"/>
  <c r="A3253" i="4"/>
  <c r="A3254" i="4"/>
  <c r="A3255" i="4"/>
  <c r="A3256" i="4"/>
  <c r="A3257" i="4"/>
  <c r="A3258" i="4"/>
  <c r="A3259" i="4"/>
  <c r="A3260" i="4"/>
  <c r="A3261" i="4"/>
  <c r="A3262" i="4"/>
  <c r="A3263" i="4"/>
  <c r="A3264" i="4"/>
  <c r="A3265" i="4"/>
  <c r="A3266" i="4"/>
  <c r="A3267" i="4"/>
  <c r="A3268" i="4"/>
  <c r="A3269" i="4"/>
  <c r="A3270" i="4"/>
  <c r="A3271" i="4"/>
  <c r="A3272" i="4"/>
  <c r="A3273" i="4"/>
  <c r="A3274" i="4"/>
  <c r="A3275" i="4"/>
  <c r="A3276" i="4"/>
  <c r="A3277" i="4"/>
  <c r="A3278" i="4"/>
  <c r="A3279" i="4"/>
  <c r="A3280" i="4"/>
  <c r="A3281" i="4"/>
  <c r="A3282" i="4"/>
  <c r="A3283" i="4"/>
  <c r="A3284" i="4"/>
  <c r="A3285" i="4"/>
  <c r="A3286" i="4"/>
  <c r="A3287" i="4"/>
  <c r="A3288" i="4"/>
  <c r="A3289" i="4"/>
  <c r="A3290" i="4"/>
  <c r="A3291" i="4"/>
  <c r="A3292" i="4"/>
  <c r="A3293" i="4"/>
  <c r="A3294" i="4"/>
  <c r="A3295" i="4"/>
  <c r="A3296" i="4"/>
  <c r="A3297" i="4"/>
  <c r="A3298" i="4"/>
  <c r="A3299" i="4"/>
  <c r="A3300" i="4"/>
  <c r="A3301" i="4"/>
  <c r="A3302" i="4"/>
  <c r="A3303" i="4"/>
  <c r="A3304" i="4"/>
  <c r="A3305" i="4"/>
  <c r="A3306" i="4"/>
  <c r="A3307" i="4"/>
  <c r="A3308" i="4"/>
  <c r="A3309" i="4"/>
  <c r="A3310" i="4"/>
  <c r="A3311" i="4"/>
  <c r="A3312" i="4"/>
  <c r="A3313" i="4"/>
  <c r="A3314" i="4"/>
  <c r="A3315" i="4"/>
  <c r="A3316" i="4"/>
  <c r="A3317" i="4"/>
  <c r="A3318" i="4"/>
  <c r="A3319" i="4"/>
  <c r="A3320" i="4"/>
  <c r="A3321" i="4"/>
  <c r="A3322" i="4"/>
  <c r="A3323" i="4"/>
  <c r="A3324" i="4"/>
  <c r="A3325" i="4"/>
  <c r="A3326" i="4"/>
  <c r="A3327" i="4"/>
  <c r="A3328" i="4"/>
  <c r="A3329" i="4"/>
  <c r="A3330" i="4"/>
  <c r="A3331" i="4"/>
  <c r="A3332" i="4"/>
  <c r="A3333" i="4"/>
  <c r="A3334" i="4"/>
  <c r="A3335" i="4"/>
  <c r="A3336" i="4"/>
  <c r="A3337" i="4"/>
  <c r="A3338" i="4"/>
  <c r="A3339" i="4"/>
  <c r="A3340" i="4"/>
  <c r="A3341" i="4"/>
  <c r="A3342" i="4"/>
  <c r="A3343" i="4"/>
  <c r="A3344" i="4"/>
  <c r="A3345" i="4"/>
  <c r="A3346" i="4"/>
  <c r="A3347" i="4"/>
  <c r="A3348" i="4"/>
  <c r="A3349" i="4"/>
  <c r="A3350" i="4"/>
  <c r="A3351" i="4"/>
  <c r="A3352" i="4"/>
  <c r="A3353" i="4"/>
  <c r="A3354" i="4"/>
  <c r="A3355" i="4"/>
  <c r="A3356" i="4"/>
  <c r="A3357" i="4"/>
  <c r="A3358" i="4"/>
  <c r="A3359" i="4"/>
  <c r="A3360" i="4"/>
  <c r="A3361" i="4"/>
  <c r="A3362" i="4"/>
  <c r="A3363" i="4"/>
  <c r="A3364" i="4"/>
  <c r="A3365" i="4"/>
  <c r="A3366" i="4"/>
  <c r="A3367" i="4"/>
  <c r="A3368" i="4"/>
  <c r="A3369" i="4"/>
  <c r="A3370" i="4"/>
  <c r="A3371" i="4"/>
  <c r="A3372" i="4"/>
  <c r="A3373" i="4"/>
  <c r="A3374" i="4"/>
  <c r="A3375" i="4"/>
  <c r="A3376" i="4"/>
  <c r="A3377" i="4"/>
  <c r="A3378" i="4"/>
  <c r="A3379" i="4"/>
  <c r="A3380" i="4"/>
  <c r="A3381" i="4"/>
  <c r="A3382" i="4"/>
  <c r="A3383" i="4"/>
  <c r="A3384" i="4"/>
  <c r="A3385" i="4"/>
  <c r="A3386" i="4"/>
  <c r="A3387" i="4"/>
  <c r="A3388" i="4"/>
  <c r="A3389" i="4"/>
  <c r="A3390" i="4"/>
  <c r="A3391" i="4"/>
  <c r="A3392" i="4"/>
  <c r="A3393" i="4"/>
  <c r="A3394" i="4"/>
  <c r="A3395" i="4"/>
  <c r="A3396" i="4"/>
  <c r="A3397" i="4"/>
  <c r="A3398" i="4"/>
  <c r="A3399" i="4"/>
  <c r="A3400" i="4"/>
  <c r="A3401" i="4"/>
  <c r="A3402" i="4"/>
  <c r="A3403" i="4"/>
  <c r="A3404" i="4"/>
  <c r="A3405" i="4"/>
  <c r="A3406" i="4"/>
  <c r="A3407" i="4"/>
  <c r="A3408" i="4"/>
  <c r="A3409" i="4"/>
  <c r="A3410" i="4"/>
  <c r="A3411" i="4"/>
  <c r="A3412" i="4"/>
  <c r="A3413" i="4"/>
  <c r="A3414" i="4"/>
  <c r="A3415" i="4"/>
  <c r="A3416" i="4"/>
  <c r="A3417" i="4"/>
  <c r="A3418" i="4"/>
  <c r="A3419" i="4"/>
  <c r="A3420" i="4"/>
  <c r="A3421" i="4"/>
  <c r="A3422" i="4"/>
  <c r="A3423" i="4"/>
  <c r="A3424" i="4"/>
  <c r="A3425" i="4"/>
  <c r="A3426" i="4"/>
  <c r="A3427" i="4"/>
  <c r="A3428" i="4"/>
  <c r="A3429" i="4"/>
  <c r="A3430" i="4"/>
  <c r="A3431" i="4"/>
  <c r="A3432" i="4"/>
  <c r="A3433" i="4"/>
  <c r="A3434" i="4"/>
  <c r="A3435" i="4"/>
  <c r="A3436" i="4"/>
  <c r="A3437" i="4"/>
  <c r="A3438" i="4"/>
  <c r="A3439" i="4"/>
  <c r="A3440" i="4"/>
  <c r="A3441" i="4"/>
  <c r="A3442" i="4"/>
  <c r="A3443" i="4"/>
  <c r="A3444" i="4"/>
  <c r="A3445" i="4"/>
  <c r="A3446" i="4"/>
  <c r="A3447" i="4"/>
  <c r="A3448" i="4"/>
  <c r="A3449" i="4"/>
  <c r="A3450" i="4"/>
  <c r="A3451" i="4"/>
  <c r="A3452" i="4"/>
  <c r="A3453" i="4"/>
  <c r="A3454" i="4"/>
  <c r="A3455" i="4"/>
  <c r="A3456" i="4"/>
  <c r="A3457" i="4"/>
  <c r="A3458" i="4"/>
  <c r="A3459" i="4"/>
  <c r="A3460" i="4"/>
  <c r="A3461" i="4"/>
  <c r="A3462" i="4"/>
  <c r="A3463" i="4"/>
  <c r="A3464" i="4"/>
  <c r="A3465" i="4"/>
  <c r="A3466" i="4"/>
  <c r="A3467" i="4"/>
  <c r="A3468" i="4"/>
  <c r="A3469" i="4"/>
  <c r="A3470" i="4"/>
  <c r="A3471" i="4"/>
  <c r="A3472" i="4"/>
  <c r="A3473" i="4"/>
  <c r="A3474" i="4"/>
  <c r="A3475" i="4"/>
  <c r="A3476" i="4"/>
  <c r="A3477" i="4"/>
  <c r="A3478" i="4"/>
  <c r="A3479" i="4"/>
  <c r="A3480" i="4"/>
  <c r="A3481" i="4"/>
  <c r="A3482" i="4"/>
  <c r="A3483" i="4"/>
  <c r="A3484" i="4"/>
  <c r="A3485" i="4"/>
  <c r="A3486" i="4"/>
  <c r="A3487" i="4"/>
  <c r="A3488" i="4"/>
  <c r="A3489" i="4"/>
  <c r="A3490" i="4"/>
  <c r="A3491" i="4"/>
  <c r="A3492" i="4"/>
  <c r="A3493" i="4"/>
  <c r="A3494" i="4"/>
  <c r="A3495" i="4"/>
  <c r="A3496" i="4"/>
  <c r="A3497" i="4"/>
  <c r="A3498" i="4"/>
  <c r="A3499" i="4"/>
  <c r="A3500" i="4"/>
  <c r="A3501" i="4"/>
  <c r="A3502" i="4"/>
  <c r="A3503" i="4"/>
  <c r="A3504" i="4"/>
  <c r="A3505" i="4"/>
  <c r="A3506" i="4"/>
  <c r="A3507" i="4"/>
  <c r="A3508" i="4"/>
  <c r="A3509" i="4"/>
  <c r="A3510" i="4"/>
  <c r="A3511" i="4"/>
  <c r="A3512" i="4"/>
  <c r="A3513" i="4"/>
  <c r="A3514" i="4"/>
  <c r="A3515" i="4"/>
  <c r="A3516" i="4"/>
  <c r="A3517" i="4"/>
  <c r="A3518" i="4"/>
  <c r="A3519" i="4"/>
  <c r="A3520" i="4"/>
  <c r="A3521" i="4"/>
  <c r="A3522" i="4"/>
  <c r="A3523" i="4"/>
  <c r="A3524" i="4"/>
  <c r="A3525" i="4"/>
  <c r="A3526" i="4"/>
  <c r="A3527" i="4"/>
  <c r="A3528" i="4"/>
  <c r="A3529" i="4"/>
  <c r="A3530" i="4"/>
  <c r="A3531" i="4"/>
  <c r="A3532" i="4"/>
  <c r="A3533" i="4"/>
  <c r="A3534" i="4"/>
  <c r="A3535" i="4"/>
  <c r="A3536" i="4"/>
  <c r="A3537" i="4"/>
  <c r="A3538" i="4"/>
  <c r="A3539" i="4"/>
  <c r="A3540" i="4"/>
  <c r="A3541" i="4"/>
  <c r="A3542" i="4"/>
  <c r="A3543" i="4"/>
  <c r="A3544" i="4"/>
  <c r="A3545" i="4"/>
  <c r="A3546" i="4"/>
  <c r="A3547" i="4"/>
  <c r="A3548" i="4"/>
  <c r="A3549" i="4"/>
  <c r="A3550" i="4"/>
  <c r="A3551" i="4"/>
  <c r="A3552" i="4"/>
  <c r="A3553" i="4"/>
  <c r="A3554" i="4"/>
  <c r="A3555" i="4"/>
  <c r="A3556" i="4"/>
  <c r="A3557" i="4"/>
  <c r="A3558" i="4"/>
  <c r="A3559" i="4"/>
  <c r="A3560" i="4"/>
  <c r="A3561" i="4"/>
  <c r="A3562" i="4"/>
  <c r="A3563" i="4"/>
  <c r="A3564" i="4"/>
  <c r="A3565" i="4"/>
  <c r="A3566" i="4"/>
  <c r="A3567" i="4"/>
  <c r="A3568" i="4"/>
  <c r="A3569" i="4"/>
  <c r="A3570" i="4"/>
  <c r="A3571" i="4"/>
  <c r="A3572" i="4"/>
  <c r="A3573" i="4"/>
  <c r="A3574" i="4"/>
  <c r="A3575" i="4"/>
  <c r="A3576" i="4"/>
  <c r="A3577" i="4"/>
  <c r="A3578" i="4"/>
  <c r="A3579" i="4"/>
  <c r="A3580" i="4"/>
  <c r="A3581" i="4"/>
  <c r="A3582" i="4"/>
  <c r="A3583" i="4"/>
  <c r="A3584" i="4"/>
  <c r="A3585" i="4"/>
  <c r="A3586" i="4"/>
  <c r="A3587" i="4"/>
  <c r="A3588" i="4"/>
  <c r="A3589" i="4"/>
  <c r="A3590" i="4"/>
  <c r="A3591" i="4"/>
  <c r="A3592" i="4"/>
  <c r="A3593" i="4"/>
  <c r="A3594" i="4"/>
  <c r="A3595" i="4"/>
  <c r="A3596" i="4"/>
  <c r="A3597" i="4"/>
  <c r="A3598" i="4"/>
  <c r="A3599" i="4"/>
  <c r="A3600" i="4"/>
  <c r="A3601" i="4"/>
  <c r="A3602" i="4"/>
  <c r="A3603" i="4"/>
  <c r="A3604" i="4"/>
  <c r="A3605" i="4"/>
  <c r="A3606" i="4"/>
  <c r="A3607" i="4"/>
  <c r="A3608" i="4"/>
  <c r="A3609" i="4"/>
  <c r="A3610" i="4"/>
  <c r="A3611" i="4"/>
  <c r="A3612" i="4"/>
  <c r="A3613" i="4"/>
  <c r="A3614" i="4"/>
  <c r="A3615" i="4"/>
  <c r="A3616" i="4"/>
  <c r="A3617" i="4"/>
  <c r="A3618" i="4"/>
  <c r="A3619" i="4"/>
  <c r="A3620" i="4"/>
  <c r="A3621" i="4"/>
  <c r="A3622" i="4"/>
  <c r="A3623" i="4"/>
  <c r="A3624" i="4"/>
  <c r="A3625" i="4"/>
  <c r="A3626" i="4"/>
  <c r="A3627" i="4"/>
  <c r="A3628" i="4"/>
  <c r="A3629" i="4"/>
  <c r="A3630" i="4"/>
  <c r="A3631" i="4"/>
  <c r="A3632" i="4"/>
  <c r="A3633" i="4"/>
  <c r="A3634" i="4"/>
  <c r="A3635" i="4"/>
  <c r="A3636" i="4"/>
  <c r="A3637" i="4"/>
  <c r="A3638" i="4"/>
  <c r="A3639" i="4"/>
  <c r="A3640" i="4"/>
  <c r="A3641" i="4"/>
  <c r="A3642" i="4"/>
  <c r="A3643" i="4"/>
  <c r="A3644" i="4"/>
  <c r="A3645" i="4"/>
  <c r="A3646" i="4"/>
  <c r="A3647" i="4"/>
  <c r="A3648" i="4"/>
  <c r="A3649" i="4"/>
  <c r="A3650" i="4"/>
  <c r="A3651" i="4"/>
  <c r="A3652" i="4"/>
  <c r="A3653" i="4"/>
  <c r="A3654" i="4"/>
  <c r="A3655" i="4"/>
  <c r="A3656" i="4"/>
  <c r="A3657" i="4"/>
  <c r="A3658" i="4"/>
  <c r="A3659" i="4"/>
  <c r="A3660" i="4"/>
  <c r="A3661" i="4"/>
  <c r="A3662" i="4"/>
  <c r="A3663" i="4"/>
  <c r="A3664" i="4"/>
  <c r="A3665" i="4"/>
  <c r="A3666" i="4"/>
  <c r="A3667" i="4"/>
  <c r="A3668" i="4"/>
  <c r="A3669" i="4"/>
  <c r="A3670" i="4"/>
  <c r="A3671" i="4"/>
  <c r="A3672" i="4"/>
  <c r="A3673" i="4"/>
  <c r="A3674" i="4"/>
  <c r="A3675" i="4"/>
  <c r="A3676" i="4"/>
  <c r="A3677" i="4"/>
  <c r="A3678" i="4"/>
  <c r="A3679" i="4"/>
  <c r="A3680" i="4"/>
  <c r="A3681" i="4"/>
  <c r="A3682" i="4"/>
  <c r="A3683" i="4"/>
  <c r="A3684" i="4"/>
  <c r="A3685" i="4"/>
  <c r="A3686" i="4"/>
  <c r="A3687" i="4"/>
  <c r="A3688" i="4"/>
  <c r="A3689" i="4"/>
  <c r="A3690" i="4"/>
  <c r="A3691" i="4"/>
  <c r="A3692" i="4"/>
  <c r="A3693" i="4"/>
  <c r="A3694" i="4"/>
  <c r="A3695" i="4"/>
  <c r="A3696" i="4"/>
  <c r="A3697" i="4"/>
  <c r="A3698" i="4"/>
  <c r="A3699" i="4"/>
  <c r="A3700" i="4"/>
  <c r="A3701" i="4"/>
  <c r="A3702" i="4"/>
  <c r="A3703" i="4"/>
  <c r="A3704" i="4"/>
  <c r="A3705" i="4"/>
  <c r="A3706" i="4"/>
  <c r="A3707" i="4"/>
  <c r="A3708" i="4"/>
  <c r="A3709" i="4"/>
  <c r="A3710" i="4"/>
  <c r="A3711" i="4"/>
  <c r="A3712" i="4"/>
  <c r="A3713" i="4"/>
  <c r="A3714" i="4"/>
  <c r="A3715" i="4"/>
  <c r="A3716" i="4"/>
  <c r="A3717" i="4"/>
  <c r="A3718" i="4"/>
  <c r="A3719" i="4"/>
  <c r="A3720" i="4"/>
  <c r="A3721" i="4"/>
  <c r="A3722" i="4"/>
  <c r="A3723" i="4"/>
  <c r="A3724" i="4"/>
  <c r="A3725" i="4"/>
  <c r="A3726" i="4"/>
  <c r="A3727" i="4"/>
  <c r="A3728" i="4"/>
  <c r="A3729" i="4"/>
  <c r="A3730" i="4"/>
  <c r="A3731" i="4"/>
  <c r="A3732" i="4"/>
  <c r="A3733" i="4"/>
  <c r="A3734" i="4"/>
  <c r="A3735" i="4"/>
  <c r="A3736" i="4"/>
  <c r="A3737" i="4"/>
  <c r="A3738" i="4"/>
  <c r="A3739" i="4"/>
  <c r="A3740" i="4"/>
  <c r="A3741" i="4"/>
  <c r="A3742" i="4"/>
  <c r="A3743" i="4"/>
  <c r="A3744" i="4"/>
  <c r="A3745" i="4"/>
  <c r="A3746" i="4"/>
  <c r="A3747" i="4"/>
  <c r="A3748" i="4"/>
  <c r="A3749" i="4"/>
  <c r="A3750" i="4"/>
  <c r="A3751" i="4"/>
  <c r="A3752" i="4"/>
  <c r="A3753" i="4"/>
  <c r="A3754" i="4"/>
  <c r="A3755" i="4"/>
  <c r="A3756" i="4"/>
  <c r="A3757" i="4"/>
  <c r="A3758" i="4"/>
  <c r="A3759" i="4"/>
  <c r="A3760" i="4"/>
  <c r="A3761" i="4"/>
  <c r="A3762" i="4"/>
  <c r="A3763" i="4"/>
  <c r="A3764" i="4"/>
  <c r="A3765" i="4"/>
  <c r="A3766" i="4"/>
  <c r="A3767" i="4"/>
  <c r="A3768" i="4"/>
  <c r="A3769" i="4"/>
  <c r="A3770" i="4"/>
  <c r="A3771" i="4"/>
  <c r="A3772" i="4"/>
  <c r="A3773" i="4"/>
  <c r="A3774" i="4"/>
  <c r="A3775" i="4"/>
  <c r="A3776" i="4"/>
  <c r="A3777" i="4"/>
  <c r="A3778" i="4"/>
  <c r="A3779" i="4"/>
  <c r="A3780" i="4"/>
  <c r="A3781" i="4"/>
  <c r="A3782" i="4"/>
  <c r="A3783" i="4"/>
  <c r="A3784" i="4"/>
  <c r="A3785" i="4"/>
  <c r="A3786" i="4"/>
  <c r="A3787" i="4"/>
  <c r="A3788" i="4"/>
  <c r="A3789" i="4"/>
  <c r="A3790" i="4"/>
  <c r="A3791" i="4"/>
  <c r="A3792" i="4"/>
  <c r="A3793" i="4"/>
  <c r="A3794" i="4"/>
  <c r="A3795" i="4"/>
  <c r="A3796" i="4"/>
  <c r="A3797" i="4"/>
  <c r="A3798" i="4"/>
  <c r="A3799" i="4"/>
  <c r="A3800" i="4"/>
  <c r="A3801" i="4"/>
  <c r="A3802" i="4"/>
  <c r="A3803" i="4"/>
  <c r="A3804" i="4"/>
  <c r="A3805" i="4"/>
  <c r="A3806" i="4"/>
  <c r="A3807" i="4"/>
  <c r="A3808" i="4"/>
  <c r="A3809" i="4"/>
  <c r="A3810" i="4"/>
  <c r="A3811" i="4"/>
  <c r="A3812" i="4"/>
  <c r="A3813" i="4"/>
  <c r="A3814" i="4"/>
  <c r="A3815" i="4"/>
  <c r="A3816" i="4"/>
  <c r="A3817" i="4"/>
  <c r="A3818" i="4"/>
  <c r="A3819" i="4"/>
  <c r="A3820" i="4"/>
  <c r="A3821" i="4"/>
  <c r="A3822" i="4"/>
  <c r="A3823" i="4"/>
  <c r="A3824" i="4"/>
  <c r="A3825" i="4"/>
  <c r="A3826" i="4"/>
  <c r="A3827" i="4"/>
  <c r="A3828" i="4"/>
  <c r="A3829" i="4"/>
  <c r="A3830" i="4"/>
  <c r="A3831" i="4"/>
  <c r="A3832" i="4"/>
  <c r="A3833" i="4"/>
  <c r="A3834" i="4"/>
  <c r="A3835" i="4"/>
  <c r="A3836" i="4"/>
  <c r="A3837" i="4"/>
  <c r="A3838" i="4"/>
  <c r="A3839" i="4"/>
  <c r="A3840" i="4"/>
  <c r="A3841" i="4"/>
  <c r="A3842" i="4"/>
  <c r="A3843" i="4"/>
  <c r="A3844" i="4"/>
  <c r="A3845" i="4"/>
  <c r="A3846" i="4"/>
  <c r="A3847" i="4"/>
  <c r="A3848" i="4"/>
  <c r="A3849" i="4"/>
  <c r="A3850" i="4"/>
  <c r="A3851" i="4"/>
  <c r="A3852" i="4"/>
  <c r="A3853" i="4"/>
  <c r="A3854" i="4"/>
  <c r="A3855" i="4"/>
  <c r="A3856" i="4"/>
  <c r="A3857" i="4"/>
  <c r="A3858" i="4"/>
  <c r="A3859" i="4"/>
  <c r="A3860" i="4"/>
  <c r="A3861" i="4"/>
  <c r="A3862" i="4"/>
  <c r="A3863" i="4"/>
  <c r="A3864" i="4"/>
  <c r="A3865" i="4"/>
  <c r="A3866" i="4"/>
  <c r="A3867" i="4"/>
  <c r="A3868" i="4"/>
  <c r="A3869" i="4"/>
  <c r="A3870" i="4"/>
  <c r="A3871" i="4"/>
  <c r="A3872" i="4"/>
  <c r="A3873" i="4"/>
  <c r="A3874" i="4"/>
  <c r="A3875" i="4"/>
  <c r="A3876" i="4"/>
  <c r="A3877" i="4"/>
  <c r="A3878" i="4"/>
  <c r="A3879" i="4"/>
  <c r="A3880" i="4"/>
  <c r="A3881" i="4"/>
  <c r="A3882" i="4"/>
  <c r="A3883" i="4"/>
  <c r="A3884" i="4"/>
  <c r="A3885" i="4"/>
  <c r="A3886" i="4"/>
  <c r="A3887" i="4"/>
  <c r="A3888" i="4"/>
  <c r="A3889" i="4"/>
  <c r="A3890" i="4"/>
  <c r="A3891" i="4"/>
  <c r="A3892" i="4"/>
  <c r="A3893" i="4"/>
  <c r="A3894" i="4"/>
  <c r="A3895" i="4"/>
  <c r="A3896" i="4"/>
  <c r="A3897" i="4"/>
  <c r="A3898" i="4"/>
  <c r="A3899" i="4"/>
  <c r="A3900" i="4"/>
  <c r="A3901" i="4"/>
  <c r="A3902" i="4"/>
  <c r="A3903" i="4"/>
  <c r="A3904" i="4"/>
  <c r="A3905" i="4"/>
  <c r="A3906" i="4"/>
  <c r="A3907" i="4"/>
  <c r="A3908" i="4"/>
  <c r="A3909" i="4"/>
  <c r="A3910" i="4"/>
  <c r="A3911" i="4"/>
  <c r="A3912" i="4"/>
  <c r="A3913" i="4"/>
  <c r="A3914" i="4"/>
  <c r="A3915" i="4"/>
  <c r="A3916" i="4"/>
  <c r="A3917" i="4"/>
  <c r="A3918" i="4"/>
  <c r="A3919" i="4"/>
  <c r="A3920" i="4"/>
  <c r="A3921" i="4"/>
  <c r="A3922" i="4"/>
  <c r="A3923" i="4"/>
  <c r="A3924" i="4"/>
  <c r="A3925" i="4"/>
  <c r="A3926" i="4"/>
  <c r="A3927" i="4"/>
  <c r="A3928" i="4"/>
  <c r="A3929" i="4"/>
  <c r="A3930" i="4"/>
  <c r="A3931" i="4"/>
  <c r="A3932" i="4"/>
  <c r="A3933" i="4"/>
  <c r="A3934" i="4"/>
  <c r="A3935" i="4"/>
  <c r="A3936" i="4"/>
  <c r="A3937" i="4"/>
  <c r="A3938" i="4"/>
  <c r="A3939" i="4"/>
  <c r="A3940" i="4"/>
  <c r="A3941" i="4"/>
  <c r="A3942" i="4"/>
  <c r="A3943" i="4"/>
  <c r="A3944" i="4"/>
  <c r="A3945" i="4"/>
  <c r="A3946" i="4"/>
  <c r="A3947" i="4"/>
  <c r="A3948" i="4"/>
  <c r="A3949" i="4"/>
  <c r="A3950" i="4"/>
  <c r="A3951" i="4"/>
  <c r="A3952" i="4"/>
  <c r="A3953" i="4"/>
  <c r="A3954" i="4"/>
  <c r="A3955" i="4"/>
  <c r="A3956" i="4"/>
  <c r="A3957" i="4"/>
  <c r="A3958" i="4"/>
  <c r="A3959" i="4"/>
  <c r="A3960" i="4"/>
  <c r="A3961" i="4"/>
  <c r="A3962" i="4"/>
  <c r="A3963" i="4"/>
  <c r="A3964" i="4"/>
  <c r="A3965" i="4"/>
  <c r="A3966" i="4"/>
  <c r="A3967" i="4"/>
  <c r="A3968" i="4"/>
  <c r="A3969" i="4"/>
  <c r="A3970" i="4"/>
  <c r="A3971" i="4"/>
  <c r="A3972" i="4"/>
  <c r="A3973" i="4"/>
  <c r="A3974" i="4"/>
  <c r="A3975" i="4"/>
  <c r="A3976" i="4"/>
  <c r="A3977" i="4"/>
  <c r="A3978" i="4"/>
  <c r="A3979" i="4"/>
  <c r="A3980" i="4"/>
  <c r="A3981" i="4"/>
  <c r="A3982" i="4"/>
  <c r="A3983" i="4"/>
  <c r="A3984" i="4"/>
  <c r="A3985" i="4"/>
  <c r="A3986" i="4"/>
  <c r="A3987" i="4"/>
  <c r="A3988" i="4"/>
  <c r="A3989" i="4"/>
  <c r="A3990" i="4"/>
  <c r="A3991" i="4"/>
  <c r="A3992" i="4"/>
  <c r="A3993" i="4"/>
  <c r="A3994" i="4"/>
  <c r="A3995" i="4"/>
  <c r="A3996" i="4"/>
  <c r="A3997" i="4"/>
  <c r="A3998" i="4"/>
  <c r="A3999" i="4"/>
  <c r="A4000" i="4"/>
  <c r="A4001" i="4"/>
  <c r="D5" i="5"/>
  <c r="D6" i="5"/>
  <c r="D7" i="5" s="1"/>
  <c r="D8" i="5" s="1"/>
  <c r="E5" i="5"/>
  <c r="E6" i="5"/>
  <c r="E7" i="5"/>
  <c r="K4" i="3"/>
  <c r="G7" i="2"/>
  <c r="F7" i="2"/>
  <c r="E7" i="2"/>
  <c r="D7" i="2"/>
  <c r="C7" i="2"/>
  <c r="L2" i="3"/>
  <c r="L4" i="3"/>
  <c r="M2" i="3"/>
  <c r="M4" i="3"/>
  <c r="O2" i="3"/>
  <c r="O4" i="3"/>
  <c r="N2" i="3"/>
  <c r="N4" i="3"/>
  <c r="A3" i="6"/>
  <c r="A4" i="6"/>
  <c r="B3" i="6"/>
  <c r="B2" i="6"/>
  <c r="O15" i="3"/>
  <c r="N15" i="3"/>
  <c r="M15" i="3"/>
  <c r="L15" i="3"/>
  <c r="K15" i="3"/>
  <c r="O14" i="3"/>
  <c r="N14" i="3"/>
  <c r="M14" i="3"/>
  <c r="L14" i="3"/>
  <c r="K14" i="3"/>
  <c r="O13" i="3"/>
  <c r="N13" i="3"/>
  <c r="M13" i="3"/>
  <c r="L13" i="3"/>
  <c r="K13" i="3"/>
  <c r="O12" i="3"/>
  <c r="N12" i="3"/>
  <c r="M12" i="3"/>
  <c r="L12" i="3"/>
  <c r="K12" i="3"/>
  <c r="O11" i="3"/>
  <c r="N11" i="3"/>
  <c r="M11" i="3"/>
  <c r="L11" i="3"/>
  <c r="K11" i="3"/>
  <c r="O10" i="3"/>
  <c r="N10" i="3"/>
  <c r="M10" i="3"/>
  <c r="L10" i="3"/>
  <c r="K10" i="3"/>
  <c r="O9" i="3"/>
  <c r="N9" i="3"/>
  <c r="M9" i="3"/>
  <c r="L9" i="3"/>
  <c r="K9" i="3"/>
  <c r="O8" i="3"/>
  <c r="N8" i="3"/>
  <c r="M8" i="3"/>
  <c r="L8" i="3"/>
  <c r="K8" i="3"/>
  <c r="O6" i="3"/>
  <c r="N6" i="3"/>
  <c r="M6" i="3"/>
  <c r="L6" i="3"/>
  <c r="K6" i="3"/>
  <c r="O5" i="3"/>
  <c r="N5" i="3"/>
  <c r="M5" i="3"/>
  <c r="L5" i="3"/>
  <c r="K5" i="3"/>
  <c r="O3" i="3"/>
  <c r="N3" i="3"/>
  <c r="M3" i="3"/>
  <c r="L3" i="3"/>
  <c r="K3" i="3"/>
  <c r="AI11" i="5" a="1"/>
  <c r="AI35" i="5" a="1"/>
  <c r="AI27" i="5" a="1"/>
  <c r="E4" i="4" l="1"/>
  <c r="B956" i="4" s="1"/>
  <c r="E3" i="4"/>
  <c r="B4" i="4" s="1"/>
  <c r="A5" i="6"/>
  <c r="B4" i="6"/>
  <c r="D9" i="5"/>
  <c r="E8" i="5"/>
  <c r="F5" i="5"/>
  <c r="F6" i="5" s="1"/>
  <c r="G5" i="5"/>
  <c r="G6" i="5" s="1"/>
  <c r="C4" i="2"/>
  <c r="D4" i="2"/>
  <c r="E4" i="2"/>
  <c r="F4" i="2"/>
  <c r="G4" i="2"/>
  <c r="AI35" i="5"/>
  <c r="AJ35" i="5"/>
  <c r="AK35" i="5"/>
  <c r="AL35" i="5"/>
  <c r="AM35" i="5"/>
  <c r="AN35" i="5"/>
  <c r="AI36" i="5"/>
  <c r="AJ36" i="5"/>
  <c r="AK36" i="5"/>
  <c r="AL36" i="5"/>
  <c r="AM36" i="5"/>
  <c r="AN36" i="5"/>
  <c r="AI37" i="5"/>
  <c r="AJ37" i="5"/>
  <c r="AK37" i="5"/>
  <c r="AL37" i="5"/>
  <c r="AM37" i="5"/>
  <c r="AN37" i="5"/>
  <c r="AI38" i="5"/>
  <c r="AJ38" i="5"/>
  <c r="AK38" i="5"/>
  <c r="AL38" i="5"/>
  <c r="AM38" i="5"/>
  <c r="AN38" i="5"/>
  <c r="AI39" i="5"/>
  <c r="AJ39" i="5"/>
  <c r="AK39" i="5"/>
  <c r="AL39" i="5"/>
  <c r="AM39" i="5"/>
  <c r="AN39" i="5"/>
  <c r="AI40" i="5"/>
  <c r="AJ40" i="5"/>
  <c r="AK40" i="5"/>
  <c r="AL40" i="5"/>
  <c r="AM40" i="5"/>
  <c r="AN40" i="5"/>
  <c r="AI41" i="5"/>
  <c r="AJ41" i="5"/>
  <c r="AK41" i="5"/>
  <c r="AL41" i="5"/>
  <c r="AM41" i="5"/>
  <c r="AN41" i="5"/>
  <c r="AI27" i="5"/>
  <c r="AJ27" i="5"/>
  <c r="AK27" i="5"/>
  <c r="AL27" i="5"/>
  <c r="AM27" i="5"/>
  <c r="AN27" i="5"/>
  <c r="AI28" i="5"/>
  <c r="AJ28" i="5"/>
  <c r="AK28" i="5"/>
  <c r="AL28" i="5"/>
  <c r="AM28" i="5"/>
  <c r="AN28" i="5"/>
  <c r="AI29" i="5"/>
  <c r="AJ29" i="5"/>
  <c r="AK29" i="5"/>
  <c r="AL29" i="5"/>
  <c r="AM29" i="5"/>
  <c r="AN29" i="5"/>
  <c r="AI30" i="5"/>
  <c r="AJ30" i="5"/>
  <c r="AK30" i="5"/>
  <c r="AL30" i="5"/>
  <c r="AM30" i="5"/>
  <c r="AN30" i="5"/>
  <c r="AI31" i="5"/>
  <c r="AJ31" i="5"/>
  <c r="AK31" i="5"/>
  <c r="AL31" i="5"/>
  <c r="AM31" i="5"/>
  <c r="AN31" i="5"/>
  <c r="AI32" i="5"/>
  <c r="AJ32" i="5"/>
  <c r="AK32" i="5"/>
  <c r="AL32" i="5"/>
  <c r="AM32" i="5"/>
  <c r="AN32" i="5"/>
  <c r="AI11" i="5"/>
  <c r="AJ11" i="5"/>
  <c r="AK11" i="5"/>
  <c r="AL11" i="5"/>
  <c r="AM11" i="5"/>
  <c r="AN11" i="5"/>
  <c r="AI12" i="5"/>
  <c r="AJ12" i="5"/>
  <c r="AK12" i="5"/>
  <c r="AL12" i="5"/>
  <c r="AM12" i="5"/>
  <c r="AN12" i="5"/>
  <c r="AI13" i="5"/>
  <c r="AJ13" i="5"/>
  <c r="AK13" i="5"/>
  <c r="AL13" i="5"/>
  <c r="AM13" i="5"/>
  <c r="AN13" i="5"/>
  <c r="AI14" i="5"/>
  <c r="AJ14" i="5"/>
  <c r="AK14" i="5"/>
  <c r="AL14" i="5"/>
  <c r="AM14" i="5"/>
  <c r="AN14" i="5"/>
  <c r="AI15" i="5"/>
  <c r="AJ15" i="5"/>
  <c r="AK15" i="5"/>
  <c r="AL15" i="5"/>
  <c r="AM15" i="5"/>
  <c r="AN15" i="5"/>
  <c r="AI16" i="5"/>
  <c r="AJ16" i="5"/>
  <c r="AK16" i="5"/>
  <c r="AL16" i="5"/>
  <c r="AM16" i="5"/>
  <c r="AN16" i="5"/>
  <c r="B20" i="4" l="1"/>
  <c r="B44" i="4"/>
  <c r="B68" i="4"/>
  <c r="B92" i="4"/>
  <c r="B116" i="4"/>
  <c r="B140" i="4"/>
  <c r="B164" i="4"/>
  <c r="B274" i="4"/>
  <c r="B418" i="4"/>
  <c r="B562" i="4"/>
  <c r="B368" i="4"/>
  <c r="B716" i="4"/>
  <c r="B932" i="4"/>
  <c r="B838" i="4"/>
  <c r="B7" i="4"/>
  <c r="B127" i="4"/>
  <c r="B271" i="4"/>
  <c r="B415" i="4"/>
  <c r="B559" i="4"/>
  <c r="B703" i="4"/>
  <c r="B847" i="4"/>
  <c r="B991" i="4"/>
  <c r="B1135" i="4"/>
  <c r="B1279" i="4"/>
  <c r="B1423" i="4"/>
  <c r="B1567" i="4"/>
  <c r="B1711" i="4"/>
  <c r="B1855" i="4"/>
  <c r="B1999" i="4"/>
  <c r="B2143" i="4"/>
  <c r="B2287" i="4"/>
  <c r="B2431" i="4"/>
  <c r="B2575" i="4"/>
  <c r="B2719" i="4"/>
  <c r="B2863" i="4"/>
  <c r="B3007" i="4"/>
  <c r="B3151" i="4"/>
  <c r="B3295" i="4"/>
  <c r="B3439" i="4"/>
  <c r="B3595" i="4"/>
  <c r="B3751" i="4"/>
  <c r="B3907" i="4"/>
  <c r="B139" i="4"/>
  <c r="B283" i="4"/>
  <c r="B427" i="4"/>
  <c r="B571" i="4"/>
  <c r="B715" i="4"/>
  <c r="B859" i="4"/>
  <c r="B1003" i="4"/>
  <c r="B1147" i="4"/>
  <c r="B1291" i="4"/>
  <c r="B1435" i="4"/>
  <c r="B1579" i="4"/>
  <c r="B1723" i="4"/>
  <c r="B1867" i="4"/>
  <c r="B2011" i="4"/>
  <c r="B2155" i="4"/>
  <c r="B2299" i="4"/>
  <c r="B2443" i="4"/>
  <c r="B2587" i="4"/>
  <c r="B2731" i="4"/>
  <c r="B2875" i="4"/>
  <c r="B3019" i="4"/>
  <c r="B3163" i="4"/>
  <c r="B3307" i="4"/>
  <c r="B3463" i="4"/>
  <c r="B3607" i="4"/>
  <c r="B3763" i="4"/>
  <c r="B3919" i="4"/>
  <c r="B114" i="4"/>
  <c r="B406" i="4"/>
  <c r="B920" i="4"/>
  <c r="B259" i="4"/>
  <c r="B835" i="4"/>
  <c r="B1411" i="4"/>
  <c r="B1987" i="4"/>
  <c r="B2419" i="4"/>
  <c r="B2995" i="4"/>
  <c r="B3427" i="4"/>
  <c r="B22" i="4"/>
  <c r="B70" i="4"/>
  <c r="B166" i="4"/>
  <c r="B392" i="4"/>
  <c r="B96" i="4"/>
  <c r="B871" i="4"/>
  <c r="B42" i="4"/>
  <c r="B90" i="4"/>
  <c r="B162" i="4"/>
  <c r="B356" i="4"/>
  <c r="B1520" i="4"/>
  <c r="B547" i="4"/>
  <c r="B1123" i="4"/>
  <c r="B1699" i="4"/>
  <c r="B2275" i="4"/>
  <c r="B2707" i="4"/>
  <c r="B3139" i="4"/>
  <c r="B3283" i="4"/>
  <c r="B3895" i="4"/>
  <c r="B118" i="4"/>
  <c r="B5" i="4"/>
  <c r="B29" i="4"/>
  <c r="B53" i="4"/>
  <c r="B77" i="4"/>
  <c r="B101" i="4"/>
  <c r="B125" i="4"/>
  <c r="B149" i="4"/>
  <c r="B172" i="4"/>
  <c r="B184" i="4"/>
  <c r="B196" i="4"/>
  <c r="B208" i="4"/>
  <c r="B220" i="4"/>
  <c r="B232" i="4"/>
  <c r="B244" i="4"/>
  <c r="B256" i="4"/>
  <c r="B268" i="4"/>
  <c r="B280" i="4"/>
  <c r="B292" i="4"/>
  <c r="B304" i="4"/>
  <c r="B316" i="4"/>
  <c r="B328" i="4"/>
  <c r="B340" i="4"/>
  <c r="B352" i="4"/>
  <c r="B364" i="4"/>
  <c r="B376" i="4"/>
  <c r="B388" i="4"/>
  <c r="B400" i="4"/>
  <c r="B412" i="4"/>
  <c r="B424" i="4"/>
  <c r="B436" i="4"/>
  <c r="B448" i="4"/>
  <c r="B460" i="4"/>
  <c r="B472" i="4"/>
  <c r="B484" i="4"/>
  <c r="B496" i="4"/>
  <c r="B508" i="4"/>
  <c r="B520" i="4"/>
  <c r="B532" i="4"/>
  <c r="B544" i="4"/>
  <c r="B556" i="4"/>
  <c r="B568" i="4"/>
  <c r="B580" i="4"/>
  <c r="B592" i="4"/>
  <c r="B604" i="4"/>
  <c r="B616" i="4"/>
  <c r="B628" i="4"/>
  <c r="B640" i="4"/>
  <c r="B652" i="4"/>
  <c r="B664" i="4"/>
  <c r="B676" i="4"/>
  <c r="B688" i="4"/>
  <c r="B700" i="4"/>
  <c r="B712" i="4"/>
  <c r="B724" i="4"/>
  <c r="B736" i="4"/>
  <c r="B748" i="4"/>
  <c r="B760" i="4"/>
  <c r="B772" i="4"/>
  <c r="B784" i="4"/>
  <c r="B796" i="4"/>
  <c r="B808" i="4"/>
  <c r="B820" i="4"/>
  <c r="B832" i="4"/>
  <c r="B844" i="4"/>
  <c r="B856" i="4"/>
  <c r="B868" i="4"/>
  <c r="B880" i="4"/>
  <c r="B892" i="4"/>
  <c r="B904" i="4"/>
  <c r="B916" i="4"/>
  <c r="B928" i="4"/>
  <c r="B940" i="4"/>
  <c r="B952" i="4"/>
  <c r="B9" i="4"/>
  <c r="B33" i="4"/>
  <c r="B57" i="4"/>
  <c r="B81" i="4"/>
  <c r="B105" i="4"/>
  <c r="B129" i="4"/>
  <c r="B153" i="4"/>
  <c r="B174" i="4"/>
  <c r="B186" i="4"/>
  <c r="B198" i="4"/>
  <c r="B210" i="4"/>
  <c r="B222" i="4"/>
  <c r="B234" i="4"/>
  <c r="B246" i="4"/>
  <c r="B258" i="4"/>
  <c r="B270" i="4"/>
  <c r="B282" i="4"/>
  <c r="B294" i="4"/>
  <c r="B306" i="4"/>
  <c r="B318" i="4"/>
  <c r="B330" i="4"/>
  <c r="B342" i="4"/>
  <c r="B354" i="4"/>
  <c r="B366" i="4"/>
  <c r="B378" i="4"/>
  <c r="B390" i="4"/>
  <c r="B402" i="4"/>
  <c r="B414" i="4"/>
  <c r="B11" i="4"/>
  <c r="B35" i="4"/>
  <c r="B59" i="4"/>
  <c r="B83" i="4"/>
  <c r="B107" i="4"/>
  <c r="B131" i="4"/>
  <c r="B155" i="4"/>
  <c r="B15" i="4"/>
  <c r="B39" i="4"/>
  <c r="B63" i="4"/>
  <c r="B87" i="4"/>
  <c r="B111" i="4"/>
  <c r="B135" i="4"/>
  <c r="B159" i="4"/>
  <c r="B177" i="4"/>
  <c r="B189" i="4"/>
  <c r="B201" i="4"/>
  <c r="B213" i="4"/>
  <c r="B225" i="4"/>
  <c r="B237" i="4"/>
  <c r="B249" i="4"/>
  <c r="B261" i="4"/>
  <c r="B273" i="4"/>
  <c r="B285" i="4"/>
  <c r="B297" i="4"/>
  <c r="B309" i="4"/>
  <c r="B321" i="4"/>
  <c r="B333" i="4"/>
  <c r="B345" i="4"/>
  <c r="B357" i="4"/>
  <c r="B369" i="4"/>
  <c r="B381" i="4"/>
  <c r="B393" i="4"/>
  <c r="B405" i="4"/>
  <c r="B417" i="4"/>
  <c r="B429" i="4"/>
  <c r="B441" i="4"/>
  <c r="B453" i="4"/>
  <c r="B465" i="4"/>
  <c r="B477" i="4"/>
  <c r="B489" i="4"/>
  <c r="B501" i="4"/>
  <c r="B513" i="4"/>
  <c r="B525" i="4"/>
  <c r="B537" i="4"/>
  <c r="B549" i="4"/>
  <c r="B561" i="4"/>
  <c r="B573" i="4"/>
  <c r="B585" i="4"/>
  <c r="B597" i="4"/>
  <c r="B609" i="4"/>
  <c r="B621" i="4"/>
  <c r="B633" i="4"/>
  <c r="B645" i="4"/>
  <c r="B657" i="4"/>
  <c r="B669" i="4"/>
  <c r="B681" i="4"/>
  <c r="B693" i="4"/>
  <c r="B705" i="4"/>
  <c r="B717" i="4"/>
  <c r="B729" i="4"/>
  <c r="B741" i="4"/>
  <c r="B753" i="4"/>
  <c r="B765" i="4"/>
  <c r="B777" i="4"/>
  <c r="B789" i="4"/>
  <c r="B801" i="4"/>
  <c r="B813" i="4"/>
  <c r="B825" i="4"/>
  <c r="B837" i="4"/>
  <c r="B849" i="4"/>
  <c r="B861" i="4"/>
  <c r="B873" i="4"/>
  <c r="B885" i="4"/>
  <c r="B897" i="4"/>
  <c r="B909" i="4"/>
  <c r="B921" i="4"/>
  <c r="B933" i="4"/>
  <c r="B945" i="4"/>
  <c r="B957" i="4"/>
  <c r="B969" i="4"/>
  <c r="B981" i="4"/>
  <c r="B993" i="4"/>
  <c r="B1005" i="4"/>
  <c r="B1017" i="4"/>
  <c r="B1029" i="4"/>
  <c r="B1041" i="4"/>
  <c r="B1053" i="4"/>
  <c r="B1065" i="4"/>
  <c r="B1077" i="4"/>
  <c r="B1089" i="4"/>
  <c r="B17" i="4"/>
  <c r="B41" i="4"/>
  <c r="B65" i="4"/>
  <c r="B89" i="4"/>
  <c r="B113" i="4"/>
  <c r="B137" i="4"/>
  <c r="B161" i="4"/>
  <c r="B179" i="4"/>
  <c r="B191" i="4"/>
  <c r="B203" i="4"/>
  <c r="B215" i="4"/>
  <c r="B227" i="4"/>
  <c r="B239" i="4"/>
  <c r="B251" i="4"/>
  <c r="B263" i="4"/>
  <c r="B275" i="4"/>
  <c r="B287" i="4"/>
  <c r="B299" i="4"/>
  <c r="B311" i="4"/>
  <c r="B323" i="4"/>
  <c r="B335" i="4"/>
  <c r="B347" i="4"/>
  <c r="B359" i="4"/>
  <c r="B371" i="4"/>
  <c r="B383" i="4"/>
  <c r="B395" i="4"/>
  <c r="B21" i="4"/>
  <c r="B45" i="4"/>
  <c r="B69" i="4"/>
  <c r="B93" i="4"/>
  <c r="B117" i="4"/>
  <c r="B141" i="4"/>
  <c r="B165" i="4"/>
  <c r="B180" i="4"/>
  <c r="B192" i="4"/>
  <c r="B204" i="4"/>
  <c r="B216" i="4"/>
  <c r="B228" i="4"/>
  <c r="B240" i="4"/>
  <c r="B252" i="4"/>
  <c r="B264" i="4"/>
  <c r="B276" i="4"/>
  <c r="B288" i="4"/>
  <c r="B300" i="4"/>
  <c r="B312" i="4"/>
  <c r="B324" i="4"/>
  <c r="B336" i="4"/>
  <c r="B348" i="4"/>
  <c r="B360" i="4"/>
  <c r="B372" i="4"/>
  <c r="B384" i="4"/>
  <c r="B396" i="4"/>
  <c r="B408" i="4"/>
  <c r="B420" i="4"/>
  <c r="B432" i="4"/>
  <c r="B444" i="4"/>
  <c r="B456" i="4"/>
  <c r="B468" i="4"/>
  <c r="B480" i="4"/>
  <c r="B492" i="4"/>
  <c r="B504" i="4"/>
  <c r="B516" i="4"/>
  <c r="B528" i="4"/>
  <c r="B540" i="4"/>
  <c r="B552" i="4"/>
  <c r="B564" i="4"/>
  <c r="B576" i="4"/>
  <c r="B588" i="4"/>
  <c r="B600" i="4"/>
  <c r="B612" i="4"/>
  <c r="B624" i="4"/>
  <c r="B636" i="4"/>
  <c r="B648" i="4"/>
  <c r="B660" i="4"/>
  <c r="B672" i="4"/>
  <c r="B684" i="4"/>
  <c r="B696" i="4"/>
  <c r="B708" i="4"/>
  <c r="B720" i="4"/>
  <c r="B732" i="4"/>
  <c r="B744" i="4"/>
  <c r="B756" i="4"/>
  <c r="B768" i="4"/>
  <c r="B780" i="4"/>
  <c r="B792" i="4"/>
  <c r="B804" i="4"/>
  <c r="B816" i="4"/>
  <c r="B828" i="4"/>
  <c r="B840" i="4"/>
  <c r="B852" i="4"/>
  <c r="B864" i="4"/>
  <c r="B876" i="4"/>
  <c r="B888" i="4"/>
  <c r="B900" i="4"/>
  <c r="B912" i="4"/>
  <c r="B924" i="4"/>
  <c r="B936" i="4"/>
  <c r="B948" i="4"/>
  <c r="B960" i="4"/>
  <c r="B972" i="4"/>
  <c r="B984" i="4"/>
  <c r="B996" i="4"/>
  <c r="B1008" i="4"/>
  <c r="B25" i="4"/>
  <c r="B143" i="4"/>
  <c r="B183" i="4"/>
  <c r="B242" i="4"/>
  <c r="B269" i="4"/>
  <c r="B301" i="4"/>
  <c r="B327" i="4"/>
  <c r="B386" i="4"/>
  <c r="B411" i="4"/>
  <c r="B434" i="4"/>
  <c r="B455" i="4"/>
  <c r="B474" i="4"/>
  <c r="B495" i="4"/>
  <c r="B517" i="4"/>
  <c r="B557" i="4"/>
  <c r="B578" i="4"/>
  <c r="B599" i="4"/>
  <c r="B618" i="4"/>
  <c r="B639" i="4"/>
  <c r="B675" i="4"/>
  <c r="B711" i="4"/>
  <c r="B747" i="4"/>
  <c r="B783" i="4"/>
  <c r="B819" i="4"/>
  <c r="B855" i="4"/>
  <c r="B891" i="4"/>
  <c r="B927" i="4"/>
  <c r="B963" i="4"/>
  <c r="B978" i="4"/>
  <c r="B995" i="4"/>
  <c r="B1011" i="4"/>
  <c r="B1025" i="4"/>
  <c r="B1055" i="4"/>
  <c r="B1069" i="4"/>
  <c r="B1083" i="4"/>
  <c r="B1097" i="4"/>
  <c r="B1110" i="4"/>
  <c r="B1122" i="4"/>
  <c r="B1134" i="4"/>
  <c r="B1146" i="4"/>
  <c r="B1158" i="4"/>
  <c r="B1170" i="4"/>
  <c r="B1182" i="4"/>
  <c r="B1194" i="4"/>
  <c r="B1206" i="4"/>
  <c r="B1218" i="4"/>
  <c r="B1230" i="4"/>
  <c r="B1242" i="4"/>
  <c r="B1254" i="4"/>
  <c r="B1266" i="4"/>
  <c r="B1278" i="4"/>
  <c r="B1290" i="4"/>
  <c r="B1302" i="4"/>
  <c r="B1314" i="4"/>
  <c r="B1326" i="4"/>
  <c r="B1338" i="4"/>
  <c r="B1350" i="4"/>
  <c r="B1362" i="4"/>
  <c r="B1374" i="4"/>
  <c r="B1386" i="4"/>
  <c r="B1398" i="4"/>
  <c r="B1410" i="4"/>
  <c r="B1422" i="4"/>
  <c r="B1434" i="4"/>
  <c r="B1446" i="4"/>
  <c r="B1458" i="4"/>
  <c r="B1470" i="4"/>
  <c r="B1482" i="4"/>
  <c r="B1494" i="4"/>
  <c r="B1506" i="4"/>
  <c r="B1518" i="4"/>
  <c r="B27" i="4"/>
  <c r="B85" i="4"/>
  <c r="B145" i="4"/>
  <c r="B185" i="4"/>
  <c r="B217" i="4"/>
  <c r="B243" i="4"/>
  <c r="B272" i="4"/>
  <c r="B302" i="4"/>
  <c r="B329" i="4"/>
  <c r="B361" i="4"/>
  <c r="B387" i="4"/>
  <c r="B413" i="4"/>
  <c r="B435" i="4"/>
  <c r="B457" i="4"/>
  <c r="B476" i="4"/>
  <c r="B497" i="4"/>
  <c r="B518" i="4"/>
  <c r="B539" i="4"/>
  <c r="B558" i="4"/>
  <c r="B579" i="4"/>
  <c r="B601" i="4"/>
  <c r="B620" i="4"/>
  <c r="B641" i="4"/>
  <c r="B659" i="4"/>
  <c r="B677" i="4"/>
  <c r="B695" i="4"/>
  <c r="B713" i="4"/>
  <c r="B731" i="4"/>
  <c r="B749" i="4"/>
  <c r="B767" i="4"/>
  <c r="B37" i="4"/>
  <c r="B97" i="4"/>
  <c r="B193" i="4"/>
  <c r="B219" i="4"/>
  <c r="B278" i="4"/>
  <c r="B305" i="4"/>
  <c r="B337" i="4"/>
  <c r="B363" i="4"/>
  <c r="B419" i="4"/>
  <c r="B438" i="4"/>
  <c r="B459" i="4"/>
  <c r="B481" i="4"/>
  <c r="B521" i="4"/>
  <c r="B542" i="4"/>
  <c r="B563" i="4"/>
  <c r="B582" i="4"/>
  <c r="B603" i="4"/>
  <c r="B625" i="4"/>
  <c r="B662" i="4"/>
  <c r="B698" i="4"/>
  <c r="B734" i="4"/>
  <c r="B770" i="4"/>
  <c r="B806" i="4"/>
  <c r="B842" i="4"/>
  <c r="B878" i="4"/>
  <c r="B914" i="4"/>
  <c r="B950" i="4"/>
  <c r="B966" i="4"/>
  <c r="B983" i="4"/>
  <c r="B999" i="4"/>
  <c r="B1014" i="4"/>
  <c r="B1044" i="4"/>
  <c r="B1058" i="4"/>
  <c r="B1072" i="4"/>
  <c r="B1086" i="4"/>
  <c r="B1101" i="4"/>
  <c r="B1113" i="4"/>
  <c r="B1125" i="4"/>
  <c r="B1137" i="4"/>
  <c r="B1149" i="4"/>
  <c r="B1161" i="4"/>
  <c r="B1173" i="4"/>
  <c r="B1185" i="4"/>
  <c r="B1197" i="4"/>
  <c r="B1209" i="4"/>
  <c r="B1221" i="4"/>
  <c r="B1233" i="4"/>
  <c r="B1245" i="4"/>
  <c r="B1257" i="4"/>
  <c r="B1269" i="4"/>
  <c r="B1281" i="4"/>
  <c r="B1293" i="4"/>
  <c r="B1305" i="4"/>
  <c r="B1317" i="4"/>
  <c r="B1329" i="4"/>
  <c r="B1341" i="4"/>
  <c r="B1353" i="4"/>
  <c r="B1365" i="4"/>
  <c r="B49" i="4"/>
  <c r="B167" i="4"/>
  <c r="B195" i="4"/>
  <c r="B254" i="4"/>
  <c r="B281" i="4"/>
  <c r="B313" i="4"/>
  <c r="B339" i="4"/>
  <c r="B398" i="4"/>
  <c r="B422" i="4"/>
  <c r="B443" i="4"/>
  <c r="B462" i="4"/>
  <c r="B483" i="4"/>
  <c r="B505" i="4"/>
  <c r="B545" i="4"/>
  <c r="B566" i="4"/>
  <c r="B587" i="4"/>
  <c r="B606" i="4"/>
  <c r="B627" i="4"/>
  <c r="B647" i="4"/>
  <c r="B665" i="4"/>
  <c r="B683" i="4"/>
  <c r="B701" i="4"/>
  <c r="B719" i="4"/>
  <c r="B737" i="4"/>
  <c r="B755" i="4"/>
  <c r="B773" i="4"/>
  <c r="B791" i="4"/>
  <c r="B809" i="4"/>
  <c r="B827" i="4"/>
  <c r="B845" i="4"/>
  <c r="B863" i="4"/>
  <c r="B881" i="4"/>
  <c r="B899" i="4"/>
  <c r="B917" i="4"/>
  <c r="B935" i="4"/>
  <c r="B953" i="4"/>
  <c r="B986" i="4"/>
  <c r="B1001" i="4"/>
  <c r="B1032" i="4"/>
  <c r="B1046" i="4"/>
  <c r="B1060" i="4"/>
  <c r="B1074" i="4"/>
  <c r="B1103" i="4"/>
  <c r="B1115" i="4"/>
  <c r="B1127" i="4"/>
  <c r="B1139" i="4"/>
  <c r="B1151" i="4"/>
  <c r="B1163" i="4"/>
  <c r="B1175" i="4"/>
  <c r="B1187" i="4"/>
  <c r="B1199" i="4"/>
  <c r="B1211" i="4"/>
  <c r="B1223" i="4"/>
  <c r="B1235" i="4"/>
  <c r="B1247" i="4"/>
  <c r="B1259" i="4"/>
  <c r="B1271" i="4"/>
  <c r="B1283" i="4"/>
  <c r="B1295" i="4"/>
  <c r="B1307" i="4"/>
  <c r="B1319" i="4"/>
  <c r="B1331" i="4"/>
  <c r="B1343" i="4"/>
  <c r="B1355" i="4"/>
  <c r="B1367" i="4"/>
  <c r="B1379" i="4"/>
  <c r="B1391" i="4"/>
  <c r="B1403" i="4"/>
  <c r="B1415" i="4"/>
  <c r="B1427" i="4"/>
  <c r="B1439" i="4"/>
  <c r="B1451" i="4"/>
  <c r="B1463" i="4"/>
  <c r="B1475" i="4"/>
  <c r="B1487" i="4"/>
  <c r="B1499" i="4"/>
  <c r="B1511" i="4"/>
  <c r="B1523" i="4"/>
  <c r="B51" i="4"/>
  <c r="B109" i="4"/>
  <c r="B169" i="4"/>
  <c r="B197" i="4"/>
  <c r="B229" i="4"/>
  <c r="B255" i="4"/>
  <c r="B314" i="4"/>
  <c r="B341" i="4"/>
  <c r="B373" i="4"/>
  <c r="B399" i="4"/>
  <c r="B423" i="4"/>
  <c r="B445" i="4"/>
  <c r="B485" i="4"/>
  <c r="B506" i="4"/>
  <c r="B527" i="4"/>
  <c r="B546" i="4"/>
  <c r="B567" i="4"/>
  <c r="B589" i="4"/>
  <c r="B629" i="4"/>
  <c r="B649" i="4"/>
  <c r="B666" i="4"/>
  <c r="B685" i="4"/>
  <c r="B702" i="4"/>
  <c r="B721" i="4"/>
  <c r="B738" i="4"/>
  <c r="B757" i="4"/>
  <c r="B774" i="4"/>
  <c r="B793" i="4"/>
  <c r="B810" i="4"/>
  <c r="B829" i="4"/>
  <c r="B846" i="4"/>
  <c r="B865" i="4"/>
  <c r="B882" i="4"/>
  <c r="B901" i="4"/>
  <c r="B918" i="4"/>
  <c r="B937" i="4"/>
  <c r="B954" i="4"/>
  <c r="B971" i="4"/>
  <c r="B987" i="4"/>
  <c r="B1002" i="4"/>
  <c r="B1019" i="4"/>
  <c r="B1033" i="4"/>
  <c r="B1047" i="4"/>
  <c r="B1061" i="4"/>
  <c r="B1091" i="4"/>
  <c r="B1104" i="4"/>
  <c r="B1116" i="4"/>
  <c r="B1128" i="4"/>
  <c r="B1140" i="4"/>
  <c r="B1152" i="4"/>
  <c r="B1164" i="4"/>
  <c r="B1176" i="4"/>
  <c r="B1188" i="4"/>
  <c r="B1200" i="4"/>
  <c r="B1212" i="4"/>
  <c r="B1224" i="4"/>
  <c r="B1236" i="4"/>
  <c r="B1248" i="4"/>
  <c r="B1260" i="4"/>
  <c r="B1272" i="4"/>
  <c r="B1284" i="4"/>
  <c r="B1296" i="4"/>
  <c r="B1308" i="4"/>
  <c r="B1320" i="4"/>
  <c r="B1332" i="4"/>
  <c r="B1344" i="4"/>
  <c r="B1356" i="4"/>
  <c r="B1368" i="4"/>
  <c r="B1380" i="4"/>
  <c r="B1392" i="4"/>
  <c r="B1404" i="4"/>
  <c r="B119" i="4"/>
  <c r="B171" i="4"/>
  <c r="B230" i="4"/>
  <c r="B257" i="4"/>
  <c r="B289" i="4"/>
  <c r="B315" i="4"/>
  <c r="B374" i="4"/>
  <c r="B401" i="4"/>
  <c r="B425" i="4"/>
  <c r="B446" i="4"/>
  <c r="B467" i="4"/>
  <c r="B486" i="4"/>
  <c r="B507" i="4"/>
  <c r="B529" i="4"/>
  <c r="B569" i="4"/>
  <c r="B590" i="4"/>
  <c r="B611" i="4"/>
  <c r="B630" i="4"/>
  <c r="B650" i="4"/>
  <c r="B686" i="4"/>
  <c r="B722" i="4"/>
  <c r="B758" i="4"/>
  <c r="B794" i="4"/>
  <c r="B830" i="4"/>
  <c r="B866" i="4"/>
  <c r="B902" i="4"/>
  <c r="B938" i="4"/>
  <c r="B973" i="4"/>
  <c r="B988" i="4"/>
  <c r="B1020" i="4"/>
  <c r="B1034" i="4"/>
  <c r="B1048" i="4"/>
  <c r="B1062" i="4"/>
  <c r="B1092" i="4"/>
  <c r="B1105" i="4"/>
  <c r="B1117" i="4"/>
  <c r="B1129" i="4"/>
  <c r="B1141" i="4"/>
  <c r="B1153" i="4"/>
  <c r="B1165" i="4"/>
  <c r="B1177" i="4"/>
  <c r="B1189" i="4"/>
  <c r="B1201" i="4"/>
  <c r="B1213" i="4"/>
  <c r="B1225" i="4"/>
  <c r="B1237" i="4"/>
  <c r="B1249" i="4"/>
  <c r="B1261" i="4"/>
  <c r="B1273" i="4"/>
  <c r="B1285" i="4"/>
  <c r="B1297" i="4"/>
  <c r="B1309" i="4"/>
  <c r="B1321" i="4"/>
  <c r="B1333" i="4"/>
  <c r="B1345" i="4"/>
  <c r="B1357" i="4"/>
  <c r="B1369" i="4"/>
  <c r="B1381" i="4"/>
  <c r="B1393" i="4"/>
  <c r="B1405" i="4"/>
  <c r="B23" i="4"/>
  <c r="B133" i="4"/>
  <c r="B47" i="4"/>
  <c r="B157" i="4"/>
  <c r="B221" i="4"/>
  <c r="B279" i="4"/>
  <c r="B338" i="4"/>
  <c r="B397" i="4"/>
  <c r="B440" i="4"/>
  <c r="B482" i="4"/>
  <c r="B522" i="4"/>
  <c r="B565" i="4"/>
  <c r="B605" i="4"/>
  <c r="B646" i="4"/>
  <c r="B682" i="4"/>
  <c r="B718" i="4"/>
  <c r="B754" i="4"/>
  <c r="B786" i="4"/>
  <c r="B818" i="4"/>
  <c r="B851" i="4"/>
  <c r="B879" i="4"/>
  <c r="B911" i="4"/>
  <c r="B942" i="4"/>
  <c r="B974" i="4"/>
  <c r="B998" i="4"/>
  <c r="B1024" i="4"/>
  <c r="B1050" i="4"/>
  <c r="B1073" i="4"/>
  <c r="B1098" i="4"/>
  <c r="B1120" i="4"/>
  <c r="B1142" i="4"/>
  <c r="B1160" i="4"/>
  <c r="B1181" i="4"/>
  <c r="B1203" i="4"/>
  <c r="B1222" i="4"/>
  <c r="B1264" i="4"/>
  <c r="B1286" i="4"/>
  <c r="B1304" i="4"/>
  <c r="B1325" i="4"/>
  <c r="B1347" i="4"/>
  <c r="B1366" i="4"/>
  <c r="B1385" i="4"/>
  <c r="B1402" i="4"/>
  <c r="B1419" i="4"/>
  <c r="B1433" i="4"/>
  <c r="B1462" i="4"/>
  <c r="B1477" i="4"/>
  <c r="B1491" i="4"/>
  <c r="B1505" i="4"/>
  <c r="B1533" i="4"/>
  <c r="B1545" i="4"/>
  <c r="B1557" i="4"/>
  <c r="B1569" i="4"/>
  <c r="B1581" i="4"/>
  <c r="B1593" i="4"/>
  <c r="B1605" i="4"/>
  <c r="B1617" i="4"/>
  <c r="B1629" i="4"/>
  <c r="B1641" i="4"/>
  <c r="B1653" i="4"/>
  <c r="B1665" i="4"/>
  <c r="B1677" i="4"/>
  <c r="B1689" i="4"/>
  <c r="B1701" i="4"/>
  <c r="B1713" i="4"/>
  <c r="B1725" i="4"/>
  <c r="B1737" i="4"/>
  <c r="B1749" i="4"/>
  <c r="B1761" i="4"/>
  <c r="B1773" i="4"/>
  <c r="B1785" i="4"/>
  <c r="B1797" i="4"/>
  <c r="B1809" i="4"/>
  <c r="B1821" i="4"/>
  <c r="B1833" i="4"/>
  <c r="B1845" i="4"/>
  <c r="B1857" i="4"/>
  <c r="B1869" i="4"/>
  <c r="B1881" i="4"/>
  <c r="B1893" i="4"/>
  <c r="B1905" i="4"/>
  <c r="B1917" i="4"/>
  <c r="B1929" i="4"/>
  <c r="B1941" i="4"/>
  <c r="B1953" i="4"/>
  <c r="B1965" i="4"/>
  <c r="B61" i="4"/>
  <c r="B173" i="4"/>
  <c r="B231" i="4"/>
  <c r="B290" i="4"/>
  <c r="B349" i="4"/>
  <c r="B404" i="4"/>
  <c r="B447" i="4"/>
  <c r="B488" i="4"/>
  <c r="B530" i="4"/>
  <c r="B570" i="4"/>
  <c r="B613" i="4"/>
  <c r="B651" i="4"/>
  <c r="B687" i="4"/>
  <c r="B723" i="4"/>
  <c r="B759" i="4"/>
  <c r="B790" i="4"/>
  <c r="B821" i="4"/>
  <c r="B853" i="4"/>
  <c r="B886" i="4"/>
  <c r="B913" i="4"/>
  <c r="B944" i="4"/>
  <c r="B975" i="4"/>
  <c r="B1000" i="4"/>
  <c r="B1026" i="4"/>
  <c r="B1052" i="4"/>
  <c r="B1079" i="4"/>
  <c r="B1100" i="4"/>
  <c r="B1121" i="4"/>
  <c r="B1143" i="4"/>
  <c r="B1162" i="4"/>
  <c r="B1204" i="4"/>
  <c r="B1226" i="4"/>
  <c r="B1244" i="4"/>
  <c r="B1265" i="4"/>
  <c r="B1287" i="4"/>
  <c r="B1306" i="4"/>
  <c r="B1348" i="4"/>
  <c r="B1370" i="4"/>
  <c r="B1406" i="4"/>
  <c r="B1420" i="4"/>
  <c r="B1449" i="4"/>
  <c r="B1464" i="4"/>
  <c r="B1478" i="4"/>
  <c r="B1492" i="4"/>
  <c r="B1521" i="4"/>
  <c r="B1534" i="4"/>
  <c r="B1546" i="4"/>
  <c r="B1558" i="4"/>
  <c r="B1570" i="4"/>
  <c r="B1582" i="4"/>
  <c r="B1594" i="4"/>
  <c r="B1606" i="4"/>
  <c r="B1618" i="4"/>
  <c r="B1630" i="4"/>
  <c r="B1642" i="4"/>
  <c r="B1654" i="4"/>
  <c r="B1666" i="4"/>
  <c r="B1678" i="4"/>
  <c r="B1690" i="4"/>
  <c r="B1702" i="4"/>
  <c r="B1714" i="4"/>
  <c r="B1726" i="4"/>
  <c r="B1738" i="4"/>
  <c r="B1750" i="4"/>
  <c r="B1762" i="4"/>
  <c r="B1774" i="4"/>
  <c r="B1786" i="4"/>
  <c r="B1798" i="4"/>
  <c r="B1810" i="4"/>
  <c r="B1822" i="4"/>
  <c r="B1834" i="4"/>
  <c r="B1846" i="4"/>
  <c r="B1858" i="4"/>
  <c r="B1870" i="4"/>
  <c r="B1882" i="4"/>
  <c r="B71" i="4"/>
  <c r="B176" i="4"/>
  <c r="B233" i="4"/>
  <c r="B291" i="4"/>
  <c r="B350" i="4"/>
  <c r="B407" i="4"/>
  <c r="B449" i="4"/>
  <c r="B491" i="4"/>
  <c r="B531" i="4"/>
  <c r="B572" i="4"/>
  <c r="B614" i="4"/>
  <c r="B653" i="4"/>
  <c r="B689" i="4"/>
  <c r="B725" i="4"/>
  <c r="B761" i="4"/>
  <c r="B795" i="4"/>
  <c r="B822" i="4"/>
  <c r="B854" i="4"/>
  <c r="B887" i="4"/>
  <c r="B915" i="4"/>
  <c r="B947" i="4"/>
  <c r="B976" i="4"/>
  <c r="B1006" i="4"/>
  <c r="B1028" i="4"/>
  <c r="B1054" i="4"/>
  <c r="B1080" i="4"/>
  <c r="B1102" i="4"/>
  <c r="B1144" i="4"/>
  <c r="B1166" i="4"/>
  <c r="B1184" i="4"/>
  <c r="B1205" i="4"/>
  <c r="B1227" i="4"/>
  <c r="B1246" i="4"/>
  <c r="B1288" i="4"/>
  <c r="B1310" i="4"/>
  <c r="B1328" i="4"/>
  <c r="B73" i="4"/>
  <c r="B181" i="4"/>
  <c r="B236" i="4"/>
  <c r="B293" i="4"/>
  <c r="B351" i="4"/>
  <c r="B409" i="4"/>
  <c r="B450" i="4"/>
  <c r="B493" i="4"/>
  <c r="B533" i="4"/>
  <c r="B575" i="4"/>
  <c r="B615" i="4"/>
  <c r="B654" i="4"/>
  <c r="B690" i="4"/>
  <c r="B726" i="4"/>
  <c r="B762" i="4"/>
  <c r="B797" i="4"/>
  <c r="B826" i="4"/>
  <c r="B857" i="4"/>
  <c r="B889" i="4"/>
  <c r="B922" i="4"/>
  <c r="B949" i="4"/>
  <c r="B977" i="4"/>
  <c r="B1007" i="4"/>
  <c r="B1031" i="4"/>
  <c r="B1056" i="4"/>
  <c r="B1081" i="4"/>
  <c r="B1106" i="4"/>
  <c r="B1124" i="4"/>
  <c r="B1145" i="4"/>
  <c r="B1167" i="4"/>
  <c r="B1186" i="4"/>
  <c r="B1228" i="4"/>
  <c r="B1250" i="4"/>
  <c r="B1268" i="4"/>
  <c r="B1289" i="4"/>
  <c r="B1311" i="4"/>
  <c r="B1330" i="4"/>
  <c r="B1372" i="4"/>
  <c r="B1389" i="4"/>
  <c r="B1408" i="4"/>
  <c r="B1437" i="4"/>
  <c r="B1452" i="4"/>
  <c r="B1466" i="4"/>
  <c r="B1480" i="4"/>
  <c r="B1509" i="4"/>
  <c r="B1524" i="4"/>
  <c r="B1536" i="4"/>
  <c r="B1548" i="4"/>
  <c r="B1560" i="4"/>
  <c r="B1572" i="4"/>
  <c r="B1584" i="4"/>
  <c r="B1596" i="4"/>
  <c r="B1608" i="4"/>
  <c r="B1620" i="4"/>
  <c r="B1632" i="4"/>
  <c r="B1644" i="4"/>
  <c r="B1656" i="4"/>
  <c r="B1668" i="4"/>
  <c r="B1680" i="4"/>
  <c r="B1692" i="4"/>
  <c r="B1704" i="4"/>
  <c r="B1716" i="4"/>
  <c r="B1728" i="4"/>
  <c r="B1740" i="4"/>
  <c r="B1752" i="4"/>
  <c r="B1764" i="4"/>
  <c r="B1776" i="4"/>
  <c r="B1788" i="4"/>
  <c r="B1800" i="4"/>
  <c r="B1812" i="4"/>
  <c r="B1824" i="4"/>
  <c r="B1836" i="4"/>
  <c r="B1848" i="4"/>
  <c r="B1860" i="4"/>
  <c r="B75" i="4"/>
  <c r="B182" i="4"/>
  <c r="B241" i="4"/>
  <c r="B296" i="4"/>
  <c r="B353" i="4"/>
  <c r="B410" i="4"/>
  <c r="B452" i="4"/>
  <c r="B494" i="4"/>
  <c r="B534" i="4"/>
  <c r="B577" i="4"/>
  <c r="B617" i="4"/>
  <c r="B656" i="4"/>
  <c r="B692" i="4"/>
  <c r="B728" i="4"/>
  <c r="B764" i="4"/>
  <c r="B798" i="4"/>
  <c r="B831" i="4"/>
  <c r="B858" i="4"/>
  <c r="B890" i="4"/>
  <c r="B923" i="4"/>
  <c r="B951" i="4"/>
  <c r="B980" i="4"/>
  <c r="B1009" i="4"/>
  <c r="B1035" i="4"/>
  <c r="B1057" i="4"/>
  <c r="B1082" i="4"/>
  <c r="B1107" i="4"/>
  <c r="B1126" i="4"/>
  <c r="B1168" i="4"/>
  <c r="B1190" i="4"/>
  <c r="B1208" i="4"/>
  <c r="B95" i="4"/>
  <c r="B188" i="4"/>
  <c r="B99" i="4"/>
  <c r="B194" i="4"/>
  <c r="B253" i="4"/>
  <c r="B308" i="4"/>
  <c r="B365" i="4"/>
  <c r="B421" i="4"/>
  <c r="B461" i="4"/>
  <c r="B503" i="4"/>
  <c r="B543" i="4"/>
  <c r="B584" i="4"/>
  <c r="B626" i="4"/>
  <c r="B663" i="4"/>
  <c r="B699" i="4"/>
  <c r="B735" i="4"/>
  <c r="B771" i="4"/>
  <c r="B803" i="4"/>
  <c r="B834" i="4"/>
  <c r="B867" i="4"/>
  <c r="B894" i="4"/>
  <c r="B926" i="4"/>
  <c r="B959" i="4"/>
  <c r="B985" i="4"/>
  <c r="B1012" i="4"/>
  <c r="B1037" i="4"/>
  <c r="B1064" i="4"/>
  <c r="B1085" i="4"/>
  <c r="B1109" i="4"/>
  <c r="B1131" i="4"/>
  <c r="B1150" i="4"/>
  <c r="B1192" i="4"/>
  <c r="B1214" i="4"/>
  <c r="B1232" i="4"/>
  <c r="B1253" i="4"/>
  <c r="B1275" i="4"/>
  <c r="B1294" i="4"/>
  <c r="B1336" i="4"/>
  <c r="B1358" i="4"/>
  <c r="B1376" i="4"/>
  <c r="B1395" i="4"/>
  <c r="B1412" i="4"/>
  <c r="B1426" i="4"/>
  <c r="B1441" i="4"/>
  <c r="B1455" i="4"/>
  <c r="B1469" i="4"/>
  <c r="B1498" i="4"/>
  <c r="B1513" i="4"/>
  <c r="B1527" i="4"/>
  <c r="B1539" i="4"/>
  <c r="B1551" i="4"/>
  <c r="B1563" i="4"/>
  <c r="B1575" i="4"/>
  <c r="B1587" i="4"/>
  <c r="B1599" i="4"/>
  <c r="B1611" i="4"/>
  <c r="B1623" i="4"/>
  <c r="B1635" i="4"/>
  <c r="B1647" i="4"/>
  <c r="B1659" i="4"/>
  <c r="B1671" i="4"/>
  <c r="B1683" i="4"/>
  <c r="B1695" i="4"/>
  <c r="B1707" i="4"/>
  <c r="B1719" i="4"/>
  <c r="B1731" i="4"/>
  <c r="B1743" i="4"/>
  <c r="B1755" i="4"/>
  <c r="B1767" i="4"/>
  <c r="B1779" i="4"/>
  <c r="B1791" i="4"/>
  <c r="B1803" i="4"/>
  <c r="B1815" i="4"/>
  <c r="B1827" i="4"/>
  <c r="B1839" i="4"/>
  <c r="B1851" i="4"/>
  <c r="B1863" i="4"/>
  <c r="B1875" i="4"/>
  <c r="B1887" i="4"/>
  <c r="B1899" i="4"/>
  <c r="B1911" i="4"/>
  <c r="B1923" i="4"/>
  <c r="B1935" i="4"/>
  <c r="B3" i="4"/>
  <c r="B121" i="4"/>
  <c r="B205" i="4"/>
  <c r="B260" i="4"/>
  <c r="B317" i="4"/>
  <c r="B375" i="4"/>
  <c r="B426" i="4"/>
  <c r="B469" i="4"/>
  <c r="B509" i="4"/>
  <c r="B551" i="4"/>
  <c r="B591" i="4"/>
  <c r="B632" i="4"/>
  <c r="B670" i="4"/>
  <c r="B706" i="4"/>
  <c r="B742" i="4"/>
  <c r="B778" i="4"/>
  <c r="B805" i="4"/>
  <c r="B836" i="4"/>
  <c r="B869" i="4"/>
  <c r="B898" i="4"/>
  <c r="B929" i="4"/>
  <c r="B961" i="4"/>
  <c r="B989" i="4"/>
  <c r="B1013" i="4"/>
  <c r="B1038" i="4"/>
  <c r="B1066" i="4"/>
  <c r="B1088" i="4"/>
  <c r="B1132" i="4"/>
  <c r="B1154" i="4"/>
  <c r="B1172" i="4"/>
  <c r="B1193" i="4"/>
  <c r="B1215" i="4"/>
  <c r="B1234" i="4"/>
  <c r="B1276" i="4"/>
  <c r="B1298" i="4"/>
  <c r="B1316" i="4"/>
  <c r="B1337" i="4"/>
  <c r="B1359" i="4"/>
  <c r="B1377" i="4"/>
  <c r="B1396" i="4"/>
  <c r="B1413" i="4"/>
  <c r="B1428" i="4"/>
  <c r="B1442" i="4"/>
  <c r="B1456" i="4"/>
  <c r="B1485" i="4"/>
  <c r="B1500" i="4"/>
  <c r="B1514" i="4"/>
  <c r="B1528" i="4"/>
  <c r="B1540" i="4"/>
  <c r="B1552" i="4"/>
  <c r="B1564" i="4"/>
  <c r="B1576" i="4"/>
  <c r="B1588" i="4"/>
  <c r="B1600" i="4"/>
  <c r="B1612" i="4"/>
  <c r="B1624" i="4"/>
  <c r="B1636" i="4"/>
  <c r="B1648" i="4"/>
  <c r="B1660" i="4"/>
  <c r="B1672" i="4"/>
  <c r="B1684" i="4"/>
  <c r="B1696" i="4"/>
  <c r="B1708" i="4"/>
  <c r="B1720" i="4"/>
  <c r="B1732" i="4"/>
  <c r="B1744" i="4"/>
  <c r="B1756" i="4"/>
  <c r="B1768" i="4"/>
  <c r="B1780" i="4"/>
  <c r="B1792" i="4"/>
  <c r="B1804" i="4"/>
  <c r="B1816" i="4"/>
  <c r="B1828" i="4"/>
  <c r="B1840" i="4"/>
  <c r="B1852" i="4"/>
  <c r="B1864" i="4"/>
  <c r="B1876" i="4"/>
  <c r="B1888" i="4"/>
  <c r="B1900" i="4"/>
  <c r="B1912" i="4"/>
  <c r="B1924" i="4"/>
  <c r="B1936" i="4"/>
  <c r="B123" i="4"/>
  <c r="B303" i="4"/>
  <c r="B431" i="4"/>
  <c r="B519" i="4"/>
  <c r="B635" i="4"/>
  <c r="B710" i="4"/>
  <c r="B800" i="4"/>
  <c r="B872" i="4"/>
  <c r="B941" i="4"/>
  <c r="B147" i="4"/>
  <c r="B325" i="4"/>
  <c r="B437" i="4"/>
  <c r="B553" i="4"/>
  <c r="B638" i="4"/>
  <c r="B733" i="4"/>
  <c r="B814" i="4"/>
  <c r="B877" i="4"/>
  <c r="B962" i="4"/>
  <c r="B206" i="4"/>
  <c r="B326" i="4"/>
  <c r="B458" i="4"/>
  <c r="B554" i="4"/>
  <c r="B642" i="4"/>
  <c r="B743" i="4"/>
  <c r="B815" i="4"/>
  <c r="B893" i="4"/>
  <c r="B964" i="4"/>
  <c r="B1023" i="4"/>
  <c r="B1093" i="4"/>
  <c r="B1136" i="4"/>
  <c r="B1191" i="4"/>
  <c r="B1238" i="4"/>
  <c r="B1277" i="4"/>
  <c r="B1318" i="4"/>
  <c r="B1354" i="4"/>
  <c r="B1388" i="4"/>
  <c r="B1417" i="4"/>
  <c r="B1443" i="4"/>
  <c r="B1467" i="4"/>
  <c r="B1490" i="4"/>
  <c r="B1516" i="4"/>
  <c r="B1538" i="4"/>
  <c r="B1559" i="4"/>
  <c r="B1601" i="4"/>
  <c r="B1621" i="4"/>
  <c r="B1640" i="4"/>
  <c r="B1662" i="4"/>
  <c r="B1682" i="4"/>
  <c r="B1703" i="4"/>
  <c r="B1745" i="4"/>
  <c r="B1765" i="4"/>
  <c r="B1784" i="4"/>
  <c r="B1806" i="4"/>
  <c r="B1826" i="4"/>
  <c r="B1847" i="4"/>
  <c r="B1885" i="4"/>
  <c r="B1902" i="4"/>
  <c r="B1918" i="4"/>
  <c r="B1933" i="4"/>
  <c r="B1948" i="4"/>
  <c r="B1961" i="4"/>
  <c r="B1974" i="4"/>
  <c r="B1986" i="4"/>
  <c r="B1998" i="4"/>
  <c r="B2010" i="4"/>
  <c r="B2022" i="4"/>
  <c r="B2034" i="4"/>
  <c r="B2046" i="4"/>
  <c r="B2058" i="4"/>
  <c r="B2070" i="4"/>
  <c r="B2082" i="4"/>
  <c r="B2094" i="4"/>
  <c r="B2106" i="4"/>
  <c r="B2118" i="4"/>
  <c r="B2130" i="4"/>
  <c r="B2142" i="4"/>
  <c r="B2154" i="4"/>
  <c r="B2166" i="4"/>
  <c r="B2178" i="4"/>
  <c r="B2190" i="4"/>
  <c r="B2202" i="4"/>
  <c r="B2214" i="4"/>
  <c r="B2226" i="4"/>
  <c r="B2238" i="4"/>
  <c r="B2250" i="4"/>
  <c r="B2262" i="4"/>
  <c r="B2274" i="4"/>
  <c r="B2286" i="4"/>
  <c r="B2298" i="4"/>
  <c r="B2310" i="4"/>
  <c r="B2322" i="4"/>
  <c r="B2334" i="4"/>
  <c r="B2346" i="4"/>
  <c r="B2358" i="4"/>
  <c r="B2370" i="4"/>
  <c r="B2382" i="4"/>
  <c r="B2394" i="4"/>
  <c r="B2406" i="4"/>
  <c r="B2418" i="4"/>
  <c r="B2430" i="4"/>
  <c r="B2442" i="4"/>
  <c r="B2454" i="4"/>
  <c r="B2466" i="4"/>
  <c r="B2478" i="4"/>
  <c r="B2490" i="4"/>
  <c r="B2502" i="4"/>
  <c r="B2514" i="4"/>
  <c r="B2526" i="4"/>
  <c r="B2538" i="4"/>
  <c r="B2550" i="4"/>
  <c r="B2562" i="4"/>
  <c r="B2574" i="4"/>
  <c r="B207" i="4"/>
  <c r="B332" i="4"/>
  <c r="B470" i="4"/>
  <c r="B555" i="4"/>
  <c r="B661" i="4"/>
  <c r="B745" i="4"/>
  <c r="B817" i="4"/>
  <c r="B903" i="4"/>
  <c r="B965" i="4"/>
  <c r="B1036" i="4"/>
  <c r="B1094" i="4"/>
  <c r="B1138" i="4"/>
  <c r="B1239" i="4"/>
  <c r="B1322" i="4"/>
  <c r="B1360" i="4"/>
  <c r="B1390" i="4"/>
  <c r="B1418" i="4"/>
  <c r="B1444" i="4"/>
  <c r="B1468" i="4"/>
  <c r="B1493" i="4"/>
  <c r="B1517" i="4"/>
  <c r="B1541" i="4"/>
  <c r="B1561" i="4"/>
  <c r="B1580" i="4"/>
  <c r="B1602" i="4"/>
  <c r="B1622" i="4"/>
  <c r="B1643" i="4"/>
  <c r="B1685" i="4"/>
  <c r="B1705" i="4"/>
  <c r="B1724" i="4"/>
  <c r="B1746" i="4"/>
  <c r="B1766" i="4"/>
  <c r="B1787" i="4"/>
  <c r="B1829" i="4"/>
  <c r="B1849" i="4"/>
  <c r="B1868" i="4"/>
  <c r="B1886" i="4"/>
  <c r="B1919" i="4"/>
  <c r="B1934" i="4"/>
  <c r="B1949" i="4"/>
  <c r="B209" i="4"/>
  <c r="B362" i="4"/>
  <c r="B471" i="4"/>
  <c r="B560" i="4"/>
  <c r="B671" i="4"/>
  <c r="B746" i="4"/>
  <c r="B833" i="4"/>
  <c r="B905" i="4"/>
  <c r="B968" i="4"/>
  <c r="B1042" i="4"/>
  <c r="B1095" i="4"/>
  <c r="B1148" i="4"/>
  <c r="B1196" i="4"/>
  <c r="B1240" i="4"/>
  <c r="B1280" i="4"/>
  <c r="B1323" i="4"/>
  <c r="B1361" i="4"/>
  <c r="B1394" i="4"/>
  <c r="B1421" i="4"/>
  <c r="B1445" i="4"/>
  <c r="B1472" i="4"/>
  <c r="B1496" i="4"/>
  <c r="B1542" i="4"/>
  <c r="B1562" i="4"/>
  <c r="B1583" i="4"/>
  <c r="B1625" i="4"/>
  <c r="B1645" i="4"/>
  <c r="B1664" i="4"/>
  <c r="B1686" i="4"/>
  <c r="B1706" i="4"/>
  <c r="B1727" i="4"/>
  <c r="B1769" i="4"/>
  <c r="B1789" i="4"/>
  <c r="B1808" i="4"/>
  <c r="B1830" i="4"/>
  <c r="B1850" i="4"/>
  <c r="B1871" i="4"/>
  <c r="B1889" i="4"/>
  <c r="B1904" i="4"/>
  <c r="B1920" i="4"/>
  <c r="B1937" i="4"/>
  <c r="B1950" i="4"/>
  <c r="B1976" i="4"/>
  <c r="B1988" i="4"/>
  <c r="B2000" i="4"/>
  <c r="B2012" i="4"/>
  <c r="B2024" i="4"/>
  <c r="B2036" i="4"/>
  <c r="B2048" i="4"/>
  <c r="B2060" i="4"/>
  <c r="B2072" i="4"/>
  <c r="B2084" i="4"/>
  <c r="B2096" i="4"/>
  <c r="B2108" i="4"/>
  <c r="B2120" i="4"/>
  <c r="B2132" i="4"/>
  <c r="B2144" i="4"/>
  <c r="B2156" i="4"/>
  <c r="B2168" i="4"/>
  <c r="B2180" i="4"/>
  <c r="B2192" i="4"/>
  <c r="B2204" i="4"/>
  <c r="B2216" i="4"/>
  <c r="B2228" i="4"/>
  <c r="B2240" i="4"/>
  <c r="B2252" i="4"/>
  <c r="B2264" i="4"/>
  <c r="B2276" i="4"/>
  <c r="B2288" i="4"/>
  <c r="B2300" i="4"/>
  <c r="B2312" i="4"/>
  <c r="B2324" i="4"/>
  <c r="B2336" i="4"/>
  <c r="B2348" i="4"/>
  <c r="B2360" i="4"/>
  <c r="B2372" i="4"/>
  <c r="B2384" i="4"/>
  <c r="B2396" i="4"/>
  <c r="B2408" i="4"/>
  <c r="B2420" i="4"/>
  <c r="B2432" i="4"/>
  <c r="B218" i="4"/>
  <c r="B377" i="4"/>
  <c r="B473" i="4"/>
  <c r="B581" i="4"/>
  <c r="B673" i="4"/>
  <c r="B750" i="4"/>
  <c r="B839" i="4"/>
  <c r="B906" i="4"/>
  <c r="B982" i="4"/>
  <c r="B245" i="4"/>
  <c r="B380" i="4"/>
  <c r="B479" i="4"/>
  <c r="B593" i="4"/>
  <c r="B674" i="4"/>
  <c r="B769" i="4"/>
  <c r="B841" i="4"/>
  <c r="B908" i="4"/>
  <c r="B990" i="4"/>
  <c r="B265" i="4"/>
  <c r="B385" i="4"/>
  <c r="B498" i="4"/>
  <c r="B594" i="4"/>
  <c r="B678" i="4"/>
  <c r="B779" i="4"/>
  <c r="B843" i="4"/>
  <c r="B266" i="4"/>
  <c r="B389" i="4"/>
  <c r="B510" i="4"/>
  <c r="B596" i="4"/>
  <c r="B697" i="4"/>
  <c r="B781" i="4"/>
  <c r="B850" i="4"/>
  <c r="B930" i="4"/>
  <c r="B994" i="4"/>
  <c r="B1059" i="4"/>
  <c r="B1114" i="4"/>
  <c r="B1216" i="4"/>
  <c r="B1256" i="4"/>
  <c r="B1299" i="4"/>
  <c r="B1373" i="4"/>
  <c r="B1401" i="4"/>
  <c r="B1430" i="4"/>
  <c r="B1454" i="4"/>
  <c r="B1479" i="4"/>
  <c r="B1503" i="4"/>
  <c r="B1529" i="4"/>
  <c r="B1549" i="4"/>
  <c r="B1568" i="4"/>
  <c r="B1590" i="4"/>
  <c r="B1610" i="4"/>
  <c r="B1631" i="4"/>
  <c r="B1673" i="4"/>
  <c r="B1693" i="4"/>
  <c r="B1712" i="4"/>
  <c r="B1734" i="4"/>
  <c r="B1754" i="4"/>
  <c r="B1775" i="4"/>
  <c r="B1817" i="4"/>
  <c r="B1837" i="4"/>
  <c r="B1856" i="4"/>
  <c r="B1877" i="4"/>
  <c r="B1894" i="4"/>
  <c r="B1909" i="4"/>
  <c r="B1926" i="4"/>
  <c r="B1942" i="4"/>
  <c r="B1955" i="4"/>
  <c r="B1968" i="4"/>
  <c r="B1980" i="4"/>
  <c r="B1992" i="4"/>
  <c r="B2004" i="4"/>
  <c r="B2016" i="4"/>
  <c r="B2028" i="4"/>
  <c r="B2040" i="4"/>
  <c r="B2052" i="4"/>
  <c r="B2064" i="4"/>
  <c r="B2076" i="4"/>
  <c r="B2088" i="4"/>
  <c r="B2100" i="4"/>
  <c r="B2112" i="4"/>
  <c r="B2124" i="4"/>
  <c r="B2136" i="4"/>
  <c r="B2148" i="4"/>
  <c r="B2160" i="4"/>
  <c r="B2172" i="4"/>
  <c r="B2184" i="4"/>
  <c r="B2196" i="4"/>
  <c r="B2208" i="4"/>
  <c r="B2220" i="4"/>
  <c r="B2232" i="4"/>
  <c r="B2244" i="4"/>
  <c r="B2256" i="4"/>
  <c r="B2268" i="4"/>
  <c r="B2280" i="4"/>
  <c r="B2292" i="4"/>
  <c r="B2304" i="4"/>
  <c r="B2316" i="4"/>
  <c r="B2328" i="4"/>
  <c r="B2340" i="4"/>
  <c r="B2352" i="4"/>
  <c r="B2364" i="4"/>
  <c r="B2376" i="4"/>
  <c r="B2388" i="4"/>
  <c r="B2400" i="4"/>
  <c r="B2412" i="4"/>
  <c r="B2424" i="4"/>
  <c r="B2436" i="4"/>
  <c r="B2448" i="4"/>
  <c r="B2460" i="4"/>
  <c r="B2472" i="4"/>
  <c r="B2484" i="4"/>
  <c r="B2496" i="4"/>
  <c r="B2508" i="4"/>
  <c r="B2520" i="4"/>
  <c r="B2532" i="4"/>
  <c r="B2544" i="4"/>
  <c r="B2556" i="4"/>
  <c r="B2568" i="4"/>
  <c r="B2580" i="4"/>
  <c r="B637" i="4"/>
  <c r="B939" i="4"/>
  <c r="B1068" i="4"/>
  <c r="B1155" i="4"/>
  <c r="B1282" i="4"/>
  <c r="B1342" i="4"/>
  <c r="B1397" i="4"/>
  <c r="B1432" i="4"/>
  <c r="B1473" i="4"/>
  <c r="B1508" i="4"/>
  <c r="B1573" i="4"/>
  <c r="B1604" i="4"/>
  <c r="B1634" i="4"/>
  <c r="B1667" i="4"/>
  <c r="B1697" i="4"/>
  <c r="B1729" i="4"/>
  <c r="B1758" i="4"/>
  <c r="B1790" i="4"/>
  <c r="B1853" i="4"/>
  <c r="B1906" i="4"/>
  <c r="B267" i="4"/>
  <c r="B707" i="4"/>
  <c r="B958" i="4"/>
  <c r="B320" i="4"/>
  <c r="B714" i="4"/>
  <c r="B997" i="4"/>
  <c r="B1084" i="4"/>
  <c r="B1169" i="4"/>
  <c r="B1300" i="4"/>
  <c r="B1352" i="4"/>
  <c r="B1407" i="4"/>
  <c r="B1440" i="4"/>
  <c r="B1481" i="4"/>
  <c r="B1515" i="4"/>
  <c r="B1550" i="4"/>
  <c r="B1578" i="4"/>
  <c r="B1613" i="4"/>
  <c r="B1674" i="4"/>
  <c r="B1700" i="4"/>
  <c r="B1763" i="4"/>
  <c r="B1796" i="4"/>
  <c r="B1825" i="4"/>
  <c r="B1859" i="4"/>
  <c r="B1884" i="4"/>
  <c r="B1910" i="4"/>
  <c r="B1932" i="4"/>
  <c r="B1956" i="4"/>
  <c r="B1972" i="4"/>
  <c r="B1989" i="4"/>
  <c r="B2005" i="4"/>
  <c r="B2020" i="4"/>
  <c r="B2037" i="4"/>
  <c r="B2053" i="4"/>
  <c r="B2068" i="4"/>
  <c r="B2085" i="4"/>
  <c r="B2101" i="4"/>
  <c r="B2116" i="4"/>
  <c r="B2133" i="4"/>
  <c r="B2149" i="4"/>
  <c r="B2164" i="4"/>
  <c r="B2181" i="4"/>
  <c r="B2197" i="4"/>
  <c r="B2212" i="4"/>
  <c r="B2229" i="4"/>
  <c r="B2245" i="4"/>
  <c r="B2260" i="4"/>
  <c r="B2277" i="4"/>
  <c r="B2293" i="4"/>
  <c r="B2308" i="4"/>
  <c r="B2325" i="4"/>
  <c r="B2341" i="4"/>
  <c r="B2356" i="4"/>
  <c r="B2373" i="4"/>
  <c r="B2389" i="4"/>
  <c r="B2404" i="4"/>
  <c r="B2421" i="4"/>
  <c r="B2437" i="4"/>
  <c r="B2451" i="4"/>
  <c r="B2465" i="4"/>
  <c r="B2480" i="4"/>
  <c r="B2494" i="4"/>
  <c r="B2509" i="4"/>
  <c r="B2523" i="4"/>
  <c r="B2537" i="4"/>
  <c r="B2552" i="4"/>
  <c r="B2566" i="4"/>
  <c r="B2581" i="4"/>
  <c r="B2593" i="4"/>
  <c r="B2605" i="4"/>
  <c r="B2617" i="4"/>
  <c r="B2629" i="4"/>
  <c r="B2641" i="4"/>
  <c r="B2653" i="4"/>
  <c r="B2665" i="4"/>
  <c r="B2677" i="4"/>
  <c r="B2689" i="4"/>
  <c r="B2701" i="4"/>
  <c r="B2713" i="4"/>
  <c r="B2725" i="4"/>
  <c r="B2737" i="4"/>
  <c r="B2749" i="4"/>
  <c r="B2761" i="4"/>
  <c r="B2773" i="4"/>
  <c r="B2785" i="4"/>
  <c r="B2797" i="4"/>
  <c r="B2809" i="4"/>
  <c r="B2821" i="4"/>
  <c r="B2833" i="4"/>
  <c r="B2845" i="4"/>
  <c r="B2857" i="4"/>
  <c r="B2869" i="4"/>
  <c r="B2881" i="4"/>
  <c r="B2893" i="4"/>
  <c r="B2905" i="4"/>
  <c r="B2917" i="4"/>
  <c r="B2929" i="4"/>
  <c r="B2941" i="4"/>
  <c r="B2953" i="4"/>
  <c r="B2965" i="4"/>
  <c r="B2977" i="4"/>
  <c r="B2989" i="4"/>
  <c r="B3001" i="4"/>
  <c r="B416" i="4"/>
  <c r="B782" i="4"/>
  <c r="B1010" i="4"/>
  <c r="B1096" i="4"/>
  <c r="B1174" i="4"/>
  <c r="B1241" i="4"/>
  <c r="B1301" i="4"/>
  <c r="B1409" i="4"/>
  <c r="B1522" i="4"/>
  <c r="B1553" i="4"/>
  <c r="B1585" i="4"/>
  <c r="B1614" i="4"/>
  <c r="B1646" i="4"/>
  <c r="B1709" i="4"/>
  <c r="B1736" i="4"/>
  <c r="B1770" i="4"/>
  <c r="B1799" i="4"/>
  <c r="B1861" i="4"/>
  <c r="B1890" i="4"/>
  <c r="B1913" i="4"/>
  <c r="B1938" i="4"/>
  <c r="B1957" i="4"/>
  <c r="B1973" i="4"/>
  <c r="B1990" i="4"/>
  <c r="B2006" i="4"/>
  <c r="B2021" i="4"/>
  <c r="B2038" i="4"/>
  <c r="B2054" i="4"/>
  <c r="B2069" i="4"/>
  <c r="B2086" i="4"/>
  <c r="B2102" i="4"/>
  <c r="B2117" i="4"/>
  <c r="B2134" i="4"/>
  <c r="B2150" i="4"/>
  <c r="B2165" i="4"/>
  <c r="B2182" i="4"/>
  <c r="B2198" i="4"/>
  <c r="B2213" i="4"/>
  <c r="B2230" i="4"/>
  <c r="B2246" i="4"/>
  <c r="B2261" i="4"/>
  <c r="B2278" i="4"/>
  <c r="B2294" i="4"/>
  <c r="B2309" i="4"/>
  <c r="B2326" i="4"/>
  <c r="B2342" i="4"/>
  <c r="B2357" i="4"/>
  <c r="B2374" i="4"/>
  <c r="B2390" i="4"/>
  <c r="B2405" i="4"/>
  <c r="B2422" i="4"/>
  <c r="B2438" i="4"/>
  <c r="B2452" i="4"/>
  <c r="B2481" i="4"/>
  <c r="B2495" i="4"/>
  <c r="B2510" i="4"/>
  <c r="B2524" i="4"/>
  <c r="B2553" i="4"/>
  <c r="B2567" i="4"/>
  <c r="B2582" i="4"/>
  <c r="B2594" i="4"/>
  <c r="B2606" i="4"/>
  <c r="B2618" i="4"/>
  <c r="B2630" i="4"/>
  <c r="B2642" i="4"/>
  <c r="B2654" i="4"/>
  <c r="B2666" i="4"/>
  <c r="B2678" i="4"/>
  <c r="B2690" i="4"/>
  <c r="B2702" i="4"/>
  <c r="B2714" i="4"/>
  <c r="B2726" i="4"/>
  <c r="B2738" i="4"/>
  <c r="B2750" i="4"/>
  <c r="B2762" i="4"/>
  <c r="B2774" i="4"/>
  <c r="B2786" i="4"/>
  <c r="B2798" i="4"/>
  <c r="B2810" i="4"/>
  <c r="B2822" i="4"/>
  <c r="B2834" i="4"/>
  <c r="B2846" i="4"/>
  <c r="B2858" i="4"/>
  <c r="B2870" i="4"/>
  <c r="B2882" i="4"/>
  <c r="B428" i="4"/>
  <c r="B785" i="4"/>
  <c r="B1016" i="4"/>
  <c r="B1108" i="4"/>
  <c r="B1178" i="4"/>
  <c r="B1251" i="4"/>
  <c r="B1364" i="4"/>
  <c r="B1450" i="4"/>
  <c r="B1486" i="4"/>
  <c r="B1525" i="4"/>
  <c r="B1554" i="4"/>
  <c r="B1586" i="4"/>
  <c r="B1649" i="4"/>
  <c r="B1676" i="4"/>
  <c r="B1710" i="4"/>
  <c r="B1739" i="4"/>
  <c r="B1801" i="4"/>
  <c r="B1832" i="4"/>
  <c r="B1862" i="4"/>
  <c r="B1914" i="4"/>
  <c r="B1958" i="4"/>
  <c r="B1991" i="4"/>
  <c r="B2007" i="4"/>
  <c r="B2039" i="4"/>
  <c r="B2055" i="4"/>
  <c r="B2087" i="4"/>
  <c r="B2103" i="4"/>
  <c r="B2135" i="4"/>
  <c r="B2151" i="4"/>
  <c r="B2183" i="4"/>
  <c r="B2199" i="4"/>
  <c r="B2231" i="4"/>
  <c r="B2247" i="4"/>
  <c r="B2279" i="4"/>
  <c r="B2295" i="4"/>
  <c r="B2327" i="4"/>
  <c r="B2343" i="4"/>
  <c r="B2375" i="4"/>
  <c r="B2391" i="4"/>
  <c r="B2423" i="4"/>
  <c r="B2439" i="4"/>
  <c r="B2453" i="4"/>
  <c r="B2468" i="4"/>
  <c r="B2482" i="4"/>
  <c r="B2497" i="4"/>
  <c r="B2511" i="4"/>
  <c r="B2525" i="4"/>
  <c r="B2540" i="4"/>
  <c r="B2554" i="4"/>
  <c r="B2569" i="4"/>
  <c r="B2583" i="4"/>
  <c r="B2595" i="4"/>
  <c r="B2607" i="4"/>
  <c r="B2619" i="4"/>
  <c r="B2631" i="4"/>
  <c r="B2643" i="4"/>
  <c r="B2655" i="4"/>
  <c r="B2667" i="4"/>
  <c r="B2679" i="4"/>
  <c r="B2691" i="4"/>
  <c r="B2703" i="4"/>
  <c r="B2715" i="4"/>
  <c r="B2727" i="4"/>
  <c r="B2739" i="4"/>
  <c r="B2751" i="4"/>
  <c r="B2763" i="4"/>
  <c r="B2775" i="4"/>
  <c r="B2787" i="4"/>
  <c r="B2799" i="4"/>
  <c r="B433" i="4"/>
  <c r="B807" i="4"/>
  <c r="B1021" i="4"/>
  <c r="B1112" i="4"/>
  <c r="B1179" i="4"/>
  <c r="B1252" i="4"/>
  <c r="B1312" i="4"/>
  <c r="B1371" i="4"/>
  <c r="B1414" i="4"/>
  <c r="B1453" i="4"/>
  <c r="B1488" i="4"/>
  <c r="B1526" i="4"/>
  <c r="B1589" i="4"/>
  <c r="B1616" i="4"/>
  <c r="B1650" i="4"/>
  <c r="B1679" i="4"/>
  <c r="B1741" i="4"/>
  <c r="B1772" i="4"/>
  <c r="B1802" i="4"/>
  <c r="B1835" i="4"/>
  <c r="B1865" i="4"/>
  <c r="B1892" i="4"/>
  <c r="B1940" i="4"/>
  <c r="B1959" i="4"/>
  <c r="B1977" i="4"/>
  <c r="B1993" i="4"/>
  <c r="B2008" i="4"/>
  <c r="B2025" i="4"/>
  <c r="B2041" i="4"/>
  <c r="B2056" i="4"/>
  <c r="B2073" i="4"/>
  <c r="B2089" i="4"/>
  <c r="B2104" i="4"/>
  <c r="B2121" i="4"/>
  <c r="B2137" i="4"/>
  <c r="B2152" i="4"/>
  <c r="B2169" i="4"/>
  <c r="B2185" i="4"/>
  <c r="B2200" i="4"/>
  <c r="B2217" i="4"/>
  <c r="B2233" i="4"/>
  <c r="B2248" i="4"/>
  <c r="B2265" i="4"/>
  <c r="B2281" i="4"/>
  <c r="B2296" i="4"/>
  <c r="B2313" i="4"/>
  <c r="B2329" i="4"/>
  <c r="B2344" i="4"/>
  <c r="B2361" i="4"/>
  <c r="B2377" i="4"/>
  <c r="B2392" i="4"/>
  <c r="B2409" i="4"/>
  <c r="B2425" i="4"/>
  <c r="B2440" i="4"/>
  <c r="B2469" i="4"/>
  <c r="B2483" i="4"/>
  <c r="B2498" i="4"/>
  <c r="B2512" i="4"/>
  <c r="B2541" i="4"/>
  <c r="B2555" i="4"/>
  <c r="B2570" i="4"/>
  <c r="B2584" i="4"/>
  <c r="B2596" i="4"/>
  <c r="B2608" i="4"/>
  <c r="B2620" i="4"/>
  <c r="B2632" i="4"/>
  <c r="B2644" i="4"/>
  <c r="B2656" i="4"/>
  <c r="B2668" i="4"/>
  <c r="B2680" i="4"/>
  <c r="B2692" i="4"/>
  <c r="B2704" i="4"/>
  <c r="B2716" i="4"/>
  <c r="B2728" i="4"/>
  <c r="B2740" i="4"/>
  <c r="B2752" i="4"/>
  <c r="B2764" i="4"/>
  <c r="B2776" i="4"/>
  <c r="B2788" i="4"/>
  <c r="B2800" i="4"/>
  <c r="B512" i="4"/>
  <c r="B862" i="4"/>
  <c r="B1022" i="4"/>
  <c r="B1118" i="4"/>
  <c r="B1180" i="4"/>
  <c r="B1258" i="4"/>
  <c r="B1313" i="4"/>
  <c r="B1416" i="4"/>
  <c r="B1457" i="4"/>
  <c r="B1489" i="4"/>
  <c r="B1530" i="4"/>
  <c r="B1556" i="4"/>
  <c r="B1619" i="4"/>
  <c r="B1652" i="4"/>
  <c r="B1681" i="4"/>
  <c r="B1715" i="4"/>
  <c r="B1742" i="4"/>
  <c r="B1777" i="4"/>
  <c r="B1805" i="4"/>
  <c r="B1838" i="4"/>
  <c r="B1866" i="4"/>
  <c r="B1895" i="4"/>
  <c r="B1916" i="4"/>
  <c r="B1943" i="4"/>
  <c r="B1960" i="4"/>
  <c r="B1978" i="4"/>
  <c r="B1994" i="4"/>
  <c r="B2009" i="4"/>
  <c r="B2026" i="4"/>
  <c r="B2042" i="4"/>
  <c r="B2057" i="4"/>
  <c r="B2074" i="4"/>
  <c r="B2090" i="4"/>
  <c r="B2105" i="4"/>
  <c r="B2122" i="4"/>
  <c r="B2138" i="4"/>
  <c r="B2153" i="4"/>
  <c r="B2170" i="4"/>
  <c r="B2186" i="4"/>
  <c r="B515" i="4"/>
  <c r="B870" i="4"/>
  <c r="B1043" i="4"/>
  <c r="B541" i="4"/>
  <c r="B875" i="4"/>
  <c r="B1045" i="4"/>
  <c r="B13" i="4"/>
  <c r="B602" i="4"/>
  <c r="B925" i="4"/>
  <c r="B1049" i="4"/>
  <c r="B1133" i="4"/>
  <c r="B1210" i="4"/>
  <c r="B1270" i="4"/>
  <c r="B1335" i="4"/>
  <c r="B1383" i="4"/>
  <c r="B1429" i="4"/>
  <c r="B1461" i="4"/>
  <c r="B1502" i="4"/>
  <c r="B1535" i="4"/>
  <c r="B1597" i="4"/>
  <c r="B1628" i="4"/>
  <c r="B1658" i="4"/>
  <c r="B1691" i="4"/>
  <c r="B1721" i="4"/>
  <c r="B1753" i="4"/>
  <c r="B1782" i="4"/>
  <c r="B1814" i="4"/>
  <c r="B1874" i="4"/>
  <c r="B1898" i="4"/>
  <c r="B1925" i="4"/>
  <c r="B1946" i="4"/>
  <c r="B1966" i="4"/>
  <c r="B1982" i="4"/>
  <c r="B1997" i="4"/>
  <c r="B2014" i="4"/>
  <c r="B2030" i="4"/>
  <c r="B2045" i="4"/>
  <c r="B2062" i="4"/>
  <c r="B2078" i="4"/>
  <c r="B2093" i="4"/>
  <c r="B2110" i="4"/>
  <c r="B2126" i="4"/>
  <c r="B2141" i="4"/>
  <c r="B2158" i="4"/>
  <c r="B2174" i="4"/>
  <c r="B2189" i="4"/>
  <c r="B2206" i="4"/>
  <c r="B2222" i="4"/>
  <c r="B2237" i="4"/>
  <c r="B2254" i="4"/>
  <c r="B2270" i="4"/>
  <c r="B2285" i="4"/>
  <c r="B2302" i="4"/>
  <c r="B2318" i="4"/>
  <c r="B2333" i="4"/>
  <c r="B2350" i="4"/>
  <c r="B2366" i="4"/>
  <c r="B2381" i="4"/>
  <c r="B2398" i="4"/>
  <c r="B2414" i="4"/>
  <c r="B2429" i="4"/>
  <c r="B2445" i="4"/>
  <c r="B2459" i="4"/>
  <c r="B2474" i="4"/>
  <c r="B2488" i="4"/>
  <c r="B2517" i="4"/>
  <c r="B2531" i="4"/>
  <c r="B2546" i="4"/>
  <c r="B2560" i="4"/>
  <c r="B2588" i="4"/>
  <c r="B2600" i="4"/>
  <c r="B2612" i="4"/>
  <c r="B2624" i="4"/>
  <c r="B2636" i="4"/>
  <c r="B2648" i="4"/>
  <c r="B2660" i="4"/>
  <c r="B2672" i="4"/>
  <c r="B2684" i="4"/>
  <c r="B2696" i="4"/>
  <c r="B2708" i="4"/>
  <c r="B2720" i="4"/>
  <c r="B2732" i="4"/>
  <c r="B2744" i="4"/>
  <c r="B2756" i="4"/>
  <c r="B2768" i="4"/>
  <c r="B2780" i="4"/>
  <c r="B2792" i="4"/>
  <c r="B2804" i="4"/>
  <c r="B2816" i="4"/>
  <c r="B2828" i="4"/>
  <c r="B2840" i="4"/>
  <c r="B2852" i="4"/>
  <c r="B2864" i="4"/>
  <c r="B2876" i="4"/>
  <c r="B2888" i="4"/>
  <c r="B623" i="4"/>
  <c r="B1198" i="4"/>
  <c r="B1340" i="4"/>
  <c r="B1438" i="4"/>
  <c r="B1532" i="4"/>
  <c r="B1607" i="4"/>
  <c r="B1757" i="4"/>
  <c r="B1823" i="4"/>
  <c r="B1897" i="4"/>
  <c r="B1947" i="4"/>
  <c r="B1983" i="4"/>
  <c r="B2015" i="4"/>
  <c r="B2079" i="4"/>
  <c r="B2111" i="4"/>
  <c r="B2175" i="4"/>
  <c r="B2205" i="4"/>
  <c r="B2234" i="4"/>
  <c r="B2258" i="4"/>
  <c r="B2315" i="4"/>
  <c r="B2339" i="4"/>
  <c r="B2368" i="4"/>
  <c r="B2397" i="4"/>
  <c r="B2426" i="4"/>
  <c r="B2449" i="4"/>
  <c r="B2475" i="4"/>
  <c r="B2500" i="4"/>
  <c r="B2522" i="4"/>
  <c r="B2548" i="4"/>
  <c r="B2573" i="4"/>
  <c r="B2597" i="4"/>
  <c r="B2615" i="4"/>
  <c r="B2637" i="4"/>
  <c r="B2658" i="4"/>
  <c r="B2676" i="4"/>
  <c r="B2698" i="4"/>
  <c r="B2741" i="4"/>
  <c r="B2759" i="4"/>
  <c r="B2781" i="4"/>
  <c r="B2802" i="4"/>
  <c r="B2818" i="4"/>
  <c r="B2835" i="4"/>
  <c r="B2850" i="4"/>
  <c r="B2866" i="4"/>
  <c r="B2883" i="4"/>
  <c r="B2897" i="4"/>
  <c r="B2910" i="4"/>
  <c r="B2936" i="4"/>
  <c r="B2949" i="4"/>
  <c r="B2962" i="4"/>
  <c r="B2975" i="4"/>
  <c r="B2988" i="4"/>
  <c r="B3002" i="4"/>
  <c r="B3014" i="4"/>
  <c r="B3026" i="4"/>
  <c r="B3038" i="4"/>
  <c r="B3050" i="4"/>
  <c r="B3062" i="4"/>
  <c r="B3074" i="4"/>
  <c r="B3086" i="4"/>
  <c r="B3098" i="4"/>
  <c r="B3110" i="4"/>
  <c r="B3122" i="4"/>
  <c r="B3134" i="4"/>
  <c r="B3146" i="4"/>
  <c r="B3158" i="4"/>
  <c r="B3170" i="4"/>
  <c r="B3182" i="4"/>
  <c r="B3194" i="4"/>
  <c r="B3206" i="4"/>
  <c r="B3218" i="4"/>
  <c r="B709" i="4"/>
  <c r="B1202" i="4"/>
  <c r="B1346" i="4"/>
  <c r="B1537" i="4"/>
  <c r="B1609" i="4"/>
  <c r="B1688" i="4"/>
  <c r="B1841" i="4"/>
  <c r="B1901" i="4"/>
  <c r="B1984" i="4"/>
  <c r="B2017" i="4"/>
  <c r="B2049" i="4"/>
  <c r="B2080" i="4"/>
  <c r="B2113" i="4"/>
  <c r="B2145" i="4"/>
  <c r="B2176" i="4"/>
  <c r="B2207" i="4"/>
  <c r="B2235" i="4"/>
  <c r="B2259" i="4"/>
  <c r="B2289" i="4"/>
  <c r="B2317" i="4"/>
  <c r="B2345" i="4"/>
  <c r="B2369" i="4"/>
  <c r="B2399" i="4"/>
  <c r="B2427" i="4"/>
  <c r="B2450" i="4"/>
  <c r="B2476" i="4"/>
  <c r="B2501" i="4"/>
  <c r="B2528" i="4"/>
  <c r="B2549" i="4"/>
  <c r="B2576" i="4"/>
  <c r="B2598" i="4"/>
  <c r="B2616" i="4"/>
  <c r="B2638" i="4"/>
  <c r="B2681" i="4"/>
  <c r="B2699" i="4"/>
  <c r="B2721" i="4"/>
  <c r="B2742" i="4"/>
  <c r="B2760" i="4"/>
  <c r="B2782" i="4"/>
  <c r="B2819" i="4"/>
  <c r="B2836" i="4"/>
  <c r="B2867" i="4"/>
  <c r="B2884" i="4"/>
  <c r="B2898" i="4"/>
  <c r="B2924" i="4"/>
  <c r="B2937" i="4"/>
  <c r="B2950" i="4"/>
  <c r="B2963" i="4"/>
  <c r="B2976" i="4"/>
  <c r="B2990" i="4"/>
  <c r="B3003" i="4"/>
  <c r="B3015" i="4"/>
  <c r="B3027" i="4"/>
  <c r="B3039" i="4"/>
  <c r="B3051" i="4"/>
  <c r="B3063" i="4"/>
  <c r="B3075" i="4"/>
  <c r="B3087" i="4"/>
  <c r="B3099" i="4"/>
  <c r="B3111" i="4"/>
  <c r="B3123" i="4"/>
  <c r="B3135" i="4"/>
  <c r="B3147" i="4"/>
  <c r="B3159" i="4"/>
  <c r="B3171" i="4"/>
  <c r="B3183" i="4"/>
  <c r="B3195" i="4"/>
  <c r="B3207" i="4"/>
  <c r="B3219" i="4"/>
  <c r="B3231" i="4"/>
  <c r="B3243" i="4"/>
  <c r="B3255" i="4"/>
  <c r="B3267" i="4"/>
  <c r="B3279" i="4"/>
  <c r="B3291" i="4"/>
  <c r="B3303" i="4"/>
  <c r="B3315" i="4"/>
  <c r="B3327" i="4"/>
  <c r="B934" i="4"/>
  <c r="B1217" i="4"/>
  <c r="B1349" i="4"/>
  <c r="B1460" i="4"/>
  <c r="B1544" i="4"/>
  <c r="B1626" i="4"/>
  <c r="B1694" i="4"/>
  <c r="B1760" i="4"/>
  <c r="B1842" i="4"/>
  <c r="B1907" i="4"/>
  <c r="B1952" i="4"/>
  <c r="B1985" i="4"/>
  <c r="B2018" i="4"/>
  <c r="B2050" i="4"/>
  <c r="B2081" i="4"/>
  <c r="B2114" i="4"/>
  <c r="B2146" i="4"/>
  <c r="B2177" i="4"/>
  <c r="B2209" i="4"/>
  <c r="B2236" i="4"/>
  <c r="B2266" i="4"/>
  <c r="B2290" i="4"/>
  <c r="B2319" i="4"/>
  <c r="B2401" i="4"/>
  <c r="B2428" i="4"/>
  <c r="B2456" i="4"/>
  <c r="B2477" i="4"/>
  <c r="B2504" i="4"/>
  <c r="B2529" i="4"/>
  <c r="B2577" i="4"/>
  <c r="B2621" i="4"/>
  <c r="B2639" i="4"/>
  <c r="B2661" i="4"/>
  <c r="B2682" i="4"/>
  <c r="B2700" i="4"/>
  <c r="B2722" i="4"/>
  <c r="B2765" i="4"/>
  <c r="B2783" i="4"/>
  <c r="B2805" i="4"/>
  <c r="B2820" i="4"/>
  <c r="B2837" i="4"/>
  <c r="B2853" i="4"/>
  <c r="B2868" i="4"/>
  <c r="B2885" i="4"/>
  <c r="B2912" i="4"/>
  <c r="B2925" i="4"/>
  <c r="B2938" i="4"/>
  <c r="B2951" i="4"/>
  <c r="B2964" i="4"/>
  <c r="B2978" i="4"/>
  <c r="B2991" i="4"/>
  <c r="B3004" i="4"/>
  <c r="B3016" i="4"/>
  <c r="B3028" i="4"/>
  <c r="B3040" i="4"/>
  <c r="B3052" i="4"/>
  <c r="B3064" i="4"/>
  <c r="B3076" i="4"/>
  <c r="B3088" i="4"/>
  <c r="B3100" i="4"/>
  <c r="B3112" i="4"/>
  <c r="B3124" i="4"/>
  <c r="B3136" i="4"/>
  <c r="B3148" i="4"/>
  <c r="B992" i="4"/>
  <c r="B1220" i="4"/>
  <c r="B1378" i="4"/>
  <c r="B1465" i="4"/>
  <c r="B1547" i="4"/>
  <c r="B1698" i="4"/>
  <c r="B1778" i="4"/>
  <c r="B1844" i="4"/>
  <c r="B1908" i="4"/>
  <c r="B1954" i="4"/>
  <c r="B2019" i="4"/>
  <c r="B2051" i="4"/>
  <c r="B2115" i="4"/>
  <c r="B2147" i="4"/>
  <c r="B2210" i="4"/>
  <c r="B2267" i="4"/>
  <c r="B2291" i="4"/>
  <c r="B2320" i="4"/>
  <c r="B2349" i="4"/>
  <c r="B2378" i="4"/>
  <c r="B2402" i="4"/>
  <c r="B2457" i="4"/>
  <c r="B2505" i="4"/>
  <c r="B2530" i="4"/>
  <c r="B2557" i="4"/>
  <c r="B2578" i="4"/>
  <c r="B2601" i="4"/>
  <c r="B2622" i="4"/>
  <c r="B2640" i="4"/>
  <c r="B2662" i="4"/>
  <c r="B2705" i="4"/>
  <c r="B2723" i="4"/>
  <c r="B2745" i="4"/>
  <c r="B2766" i="4"/>
  <c r="B2784" i="4"/>
  <c r="B2806" i="4"/>
  <c r="B1067" i="4"/>
  <c r="B1229" i="4"/>
  <c r="B1382" i="4"/>
  <c r="B1474" i="4"/>
  <c r="B1565" i="4"/>
  <c r="B1633" i="4"/>
  <c r="B1781" i="4"/>
  <c r="B1854" i="4"/>
  <c r="B1921" i="4"/>
  <c r="B1962" i="4"/>
  <c r="B1995" i="4"/>
  <c r="B2027" i="4"/>
  <c r="B2091" i="4"/>
  <c r="B2123" i="4"/>
  <c r="B2187" i="4"/>
  <c r="B2211" i="4"/>
  <c r="B2241" i="4"/>
  <c r="B2269" i="4"/>
  <c r="B2297" i="4"/>
  <c r="B2321" i="4"/>
  <c r="B2351" i="4"/>
  <c r="B2379" i="4"/>
  <c r="B2403" i="4"/>
  <c r="B2433" i="4"/>
  <c r="B2458" i="4"/>
  <c r="B2485" i="4"/>
  <c r="B2506" i="4"/>
  <c r="B2533" i="4"/>
  <c r="B2558" i="4"/>
  <c r="B2579" i="4"/>
  <c r="B2602" i="4"/>
  <c r="B2645" i="4"/>
  <c r="B2663" i="4"/>
  <c r="B2685" i="4"/>
  <c r="B2706" i="4"/>
  <c r="B2724" i="4"/>
  <c r="B2746" i="4"/>
  <c r="B2789" i="4"/>
  <c r="B2807" i="4"/>
  <c r="B2824" i="4"/>
  <c r="B2855" i="4"/>
  <c r="B2872" i="4"/>
  <c r="B2901" i="4"/>
  <c r="B2914" i="4"/>
  <c r="B2927" i="4"/>
  <c r="B2940" i="4"/>
  <c r="B2954" i="4"/>
  <c r="B2967" i="4"/>
  <c r="B2980" i="4"/>
  <c r="B2993" i="4"/>
  <c r="B3006" i="4"/>
  <c r="B3018" i="4"/>
  <c r="B3030" i="4"/>
  <c r="B3042" i="4"/>
  <c r="B3054" i="4"/>
  <c r="B3066" i="4"/>
  <c r="B3078" i="4"/>
  <c r="B3090" i="4"/>
  <c r="B3102" i="4"/>
  <c r="B3114" i="4"/>
  <c r="B3126" i="4"/>
  <c r="B3138" i="4"/>
  <c r="B3150" i="4"/>
  <c r="B3162" i="4"/>
  <c r="B3174" i="4"/>
  <c r="B3186" i="4"/>
  <c r="B3198" i="4"/>
  <c r="B3210" i="4"/>
  <c r="B3222" i="4"/>
  <c r="B3234" i="4"/>
  <c r="B3246" i="4"/>
  <c r="B3258" i="4"/>
  <c r="B3270" i="4"/>
  <c r="B3282" i="4"/>
  <c r="B3294" i="4"/>
  <c r="B3306" i="4"/>
  <c r="B3318" i="4"/>
  <c r="B3330" i="4"/>
  <c r="B3342" i="4"/>
  <c r="B3354" i="4"/>
  <c r="B3366" i="4"/>
  <c r="B3378" i="4"/>
  <c r="B3390" i="4"/>
  <c r="B3402" i="4"/>
  <c r="B3414" i="4"/>
  <c r="B3426" i="4"/>
  <c r="B3438" i="4"/>
  <c r="B3450" i="4"/>
  <c r="B3462" i="4"/>
  <c r="B3474" i="4"/>
  <c r="B3486" i="4"/>
  <c r="B3498" i="4"/>
  <c r="B3510" i="4"/>
  <c r="B3522" i="4"/>
  <c r="B3534" i="4"/>
  <c r="B3546" i="4"/>
  <c r="B3558" i="4"/>
  <c r="B3570" i="4"/>
  <c r="B3582" i="4"/>
  <c r="B3594" i="4"/>
  <c r="B3606" i="4"/>
  <c r="B3618" i="4"/>
  <c r="B3630" i="4"/>
  <c r="B3642" i="4"/>
  <c r="B3654" i="4"/>
  <c r="B3666" i="4"/>
  <c r="B3678" i="4"/>
  <c r="B3690" i="4"/>
  <c r="B3702" i="4"/>
  <c r="B3714" i="4"/>
  <c r="B3726" i="4"/>
  <c r="B3738" i="4"/>
  <c r="B3750" i="4"/>
  <c r="B3762" i="4"/>
  <c r="B3774" i="4"/>
  <c r="B3786" i="4"/>
  <c r="B3798" i="4"/>
  <c r="B3810" i="4"/>
  <c r="B3822" i="4"/>
  <c r="B3834" i="4"/>
  <c r="B3846" i="4"/>
  <c r="B3858" i="4"/>
  <c r="B3870" i="4"/>
  <c r="B3882" i="4"/>
  <c r="B3894" i="4"/>
  <c r="B3906" i="4"/>
  <c r="B3918" i="4"/>
  <c r="B3930" i="4"/>
  <c r="B3942" i="4"/>
  <c r="B3954" i="4"/>
  <c r="B3966" i="4"/>
  <c r="B3978" i="4"/>
  <c r="B3990" i="4"/>
  <c r="B1070" i="4"/>
  <c r="B1262" i="4"/>
  <c r="B1384" i="4"/>
  <c r="B1476" i="4"/>
  <c r="B1566" i="4"/>
  <c r="B1637" i="4"/>
  <c r="B1717" i="4"/>
  <c r="B1922" i="4"/>
  <c r="B1964" i="4"/>
  <c r="B1996" i="4"/>
  <c r="B2029" i="4"/>
  <c r="B2061" i="4"/>
  <c r="B2092" i="4"/>
  <c r="B2125" i="4"/>
  <c r="B2157" i="4"/>
  <c r="B2188" i="4"/>
  <c r="B2218" i="4"/>
  <c r="B2242" i="4"/>
  <c r="B2271" i="4"/>
  <c r="B2353" i="4"/>
  <c r="B2380" i="4"/>
  <c r="B2410" i="4"/>
  <c r="B2434" i="4"/>
  <c r="B2461" i="4"/>
  <c r="B2486" i="4"/>
  <c r="B2507" i="4"/>
  <c r="B2534" i="4"/>
  <c r="B2559" i="4"/>
  <c r="B2585" i="4"/>
  <c r="B2603" i="4"/>
  <c r="B2625" i="4"/>
  <c r="B2646" i="4"/>
  <c r="B2664" i="4"/>
  <c r="B2686" i="4"/>
  <c r="B2729" i="4"/>
  <c r="B2747" i="4"/>
  <c r="B2769" i="4"/>
  <c r="B2790" i="4"/>
  <c r="B2808" i="4"/>
  <c r="B2825" i="4"/>
  <c r="B2841" i="4"/>
  <c r="B2856" i="4"/>
  <c r="B2873" i="4"/>
  <c r="B2889" i="4"/>
  <c r="B2902" i="4"/>
  <c r="B2915" i="4"/>
  <c r="B2928" i="4"/>
  <c r="B2942" i="4"/>
  <c r="B2955" i="4"/>
  <c r="B2968" i="4"/>
  <c r="B2981" i="4"/>
  <c r="B2994" i="4"/>
  <c r="B1071" i="4"/>
  <c r="B1263" i="4"/>
  <c r="B1497" i="4"/>
  <c r="B1571" i="4"/>
  <c r="B1638" i="4"/>
  <c r="B1718" i="4"/>
  <c r="B1793" i="4"/>
  <c r="B1872" i="4"/>
  <c r="B1967" i="4"/>
  <c r="B2031" i="4"/>
  <c r="B2063" i="4"/>
  <c r="B2127" i="4"/>
  <c r="B2159" i="4"/>
  <c r="B2219" i="4"/>
  <c r="B2243" i="4"/>
  <c r="B2272" i="4"/>
  <c r="B2301" i="4"/>
  <c r="B2330" i="4"/>
  <c r="B2354" i="4"/>
  <c r="B2411" i="4"/>
  <c r="B2435" i="4"/>
  <c r="B2462" i="4"/>
  <c r="B2487" i="4"/>
  <c r="B2513" i="4"/>
  <c r="B2535" i="4"/>
  <c r="B2561" i="4"/>
  <c r="B2586" i="4"/>
  <c r="B2604" i="4"/>
  <c r="B2626" i="4"/>
  <c r="B2669" i="4"/>
  <c r="B2687" i="4"/>
  <c r="B2709" i="4"/>
  <c r="B2730" i="4"/>
  <c r="B2748" i="4"/>
  <c r="B2770" i="4"/>
  <c r="B2811" i="4"/>
  <c r="B2826" i="4"/>
  <c r="B2842" i="4"/>
  <c r="B2859" i="4"/>
  <c r="B2874" i="4"/>
  <c r="B2890" i="4"/>
  <c r="B2903" i="4"/>
  <c r="B2916" i="4"/>
  <c r="B2930" i="4"/>
  <c r="B2943" i="4"/>
  <c r="B2956" i="4"/>
  <c r="B2969" i="4"/>
  <c r="B2982" i="4"/>
  <c r="B3008" i="4"/>
  <c r="B3020" i="4"/>
  <c r="B3032" i="4"/>
  <c r="B3044" i="4"/>
  <c r="B3056" i="4"/>
  <c r="B3068" i="4"/>
  <c r="B3080" i="4"/>
  <c r="B3092" i="4"/>
  <c r="B3104" i="4"/>
  <c r="B3116" i="4"/>
  <c r="B3128" i="4"/>
  <c r="B3140" i="4"/>
  <c r="B3152" i="4"/>
  <c r="B3164" i="4"/>
  <c r="B3176" i="4"/>
  <c r="B3188" i="4"/>
  <c r="B3200" i="4"/>
  <c r="B3212" i="4"/>
  <c r="B3224" i="4"/>
  <c r="B3236" i="4"/>
  <c r="B3248" i="4"/>
  <c r="B3260" i="4"/>
  <c r="B3272" i="4"/>
  <c r="B3284" i="4"/>
  <c r="B3296" i="4"/>
  <c r="B3308" i="4"/>
  <c r="B3320" i="4"/>
  <c r="B3332" i="4"/>
  <c r="B3344" i="4"/>
  <c r="B3356" i="4"/>
  <c r="B3368" i="4"/>
  <c r="B3380" i="4"/>
  <c r="B3392" i="4"/>
  <c r="B3404" i="4"/>
  <c r="B3416" i="4"/>
  <c r="B3428" i="4"/>
  <c r="B3440" i="4"/>
  <c r="B3452" i="4"/>
  <c r="B3464" i="4"/>
  <c r="B3476" i="4"/>
  <c r="B3488" i="4"/>
  <c r="B3500" i="4"/>
  <c r="B3512" i="4"/>
  <c r="B3524" i="4"/>
  <c r="B3536" i="4"/>
  <c r="B3548" i="4"/>
  <c r="B3560" i="4"/>
  <c r="B3572" i="4"/>
  <c r="B3584" i="4"/>
  <c r="B3596" i="4"/>
  <c r="B3608" i="4"/>
  <c r="B3620" i="4"/>
  <c r="B3632" i="4"/>
  <c r="B3644" i="4"/>
  <c r="B3656" i="4"/>
  <c r="B3668" i="4"/>
  <c r="B3680" i="4"/>
  <c r="B3692" i="4"/>
  <c r="B3704" i="4"/>
  <c r="B3716" i="4"/>
  <c r="B3728" i="4"/>
  <c r="B3740" i="4"/>
  <c r="B3752" i="4"/>
  <c r="B3764" i="4"/>
  <c r="B3776" i="4"/>
  <c r="B3788" i="4"/>
  <c r="B3800" i="4"/>
  <c r="B3812" i="4"/>
  <c r="B3824" i="4"/>
  <c r="B3836" i="4"/>
  <c r="B3848" i="4"/>
  <c r="B3860" i="4"/>
  <c r="B3872" i="4"/>
  <c r="B3884" i="4"/>
  <c r="B3896" i="4"/>
  <c r="B3908" i="4"/>
  <c r="B3920" i="4"/>
  <c r="B3932" i="4"/>
  <c r="B3944" i="4"/>
  <c r="B1119" i="4"/>
  <c r="B1274" i="4"/>
  <c r="B1400" i="4"/>
  <c r="B1501" i="4"/>
  <c r="B1574" i="4"/>
  <c r="B1655" i="4"/>
  <c r="B1722" i="4"/>
  <c r="B1794" i="4"/>
  <c r="B1873" i="4"/>
  <c r="B1928" i="4"/>
  <c r="B1969" i="4"/>
  <c r="B2001" i="4"/>
  <c r="B2032" i="4"/>
  <c r="B2065" i="4"/>
  <c r="B2097" i="4"/>
  <c r="B2128" i="4"/>
  <c r="B2161" i="4"/>
  <c r="B2193" i="4"/>
  <c r="B2221" i="4"/>
  <c r="B2249" i="4"/>
  <c r="B2273" i="4"/>
  <c r="B2303" i="4"/>
  <c r="B2331" i="4"/>
  <c r="B2355" i="4"/>
  <c r="B2385" i="4"/>
  <c r="B2413" i="4"/>
  <c r="B2441" i="4"/>
  <c r="B2463" i="4"/>
  <c r="B2489" i="4"/>
  <c r="B2536" i="4"/>
  <c r="B2609" i="4"/>
  <c r="B2627" i="4"/>
  <c r="B2649" i="4"/>
  <c r="B2670" i="4"/>
  <c r="B2688" i="4"/>
  <c r="B2710" i="4"/>
  <c r="B2753" i="4"/>
  <c r="B2771" i="4"/>
  <c r="B2793" i="4"/>
  <c r="B2812" i="4"/>
  <c r="B2843" i="4"/>
  <c r="B2860" i="4"/>
  <c r="B2891" i="4"/>
  <c r="B2904" i="4"/>
  <c r="B2918" i="4"/>
  <c r="B2931" i="4"/>
  <c r="B2944" i="4"/>
  <c r="B2957" i="4"/>
  <c r="B2970" i="4"/>
  <c r="B2996" i="4"/>
  <c r="B3009" i="4"/>
  <c r="B3021" i="4"/>
  <c r="B3033" i="4"/>
  <c r="B3045" i="4"/>
  <c r="B3057" i="4"/>
  <c r="B3069" i="4"/>
  <c r="B3081" i="4"/>
  <c r="B3093" i="4"/>
  <c r="B3105" i="4"/>
  <c r="B3117" i="4"/>
  <c r="B3129" i="4"/>
  <c r="B3141" i="4"/>
  <c r="B3153" i="4"/>
  <c r="B3165" i="4"/>
  <c r="B3177" i="4"/>
  <c r="B3189" i="4"/>
  <c r="B3201" i="4"/>
  <c r="B3213" i="4"/>
  <c r="B3225" i="4"/>
  <c r="B3237" i="4"/>
  <c r="B3249" i="4"/>
  <c r="B3261" i="4"/>
  <c r="B3273" i="4"/>
  <c r="B3285" i="4"/>
  <c r="B3297" i="4"/>
  <c r="B3309" i="4"/>
  <c r="B3321" i="4"/>
  <c r="B3333" i="4"/>
  <c r="B1130" i="4"/>
  <c r="B1424" i="4"/>
  <c r="B1504" i="4"/>
  <c r="B1577" i="4"/>
  <c r="B1657" i="4"/>
  <c r="B1730" i="4"/>
  <c r="B1811" i="4"/>
  <c r="B1878" i="4"/>
  <c r="B1930" i="4"/>
  <c r="B1970" i="4"/>
  <c r="B2002" i="4"/>
  <c r="B2033" i="4"/>
  <c r="B2066" i="4"/>
  <c r="B2098" i="4"/>
  <c r="B2129" i="4"/>
  <c r="B2162" i="4"/>
  <c r="B2194" i="4"/>
  <c r="B2223" i="4"/>
  <c r="B2305" i="4"/>
  <c r="B2332" i="4"/>
  <c r="B2362" i="4"/>
  <c r="B2386" i="4"/>
  <c r="B2415" i="4"/>
  <c r="B2464" i="4"/>
  <c r="B2516" i="4"/>
  <c r="B2542" i="4"/>
  <c r="B2564" i="4"/>
  <c r="B2589" i="4"/>
  <c r="B2610" i="4"/>
  <c r="B2628" i="4"/>
  <c r="B2650" i="4"/>
  <c r="B2693" i="4"/>
  <c r="B2711" i="4"/>
  <c r="B2733" i="4"/>
  <c r="B2754" i="4"/>
  <c r="B2772" i="4"/>
  <c r="B2794" i="4"/>
  <c r="B1292" i="4"/>
  <c r="B1425" i="4"/>
  <c r="B1510" i="4"/>
  <c r="B1592" i="4"/>
  <c r="B1661" i="4"/>
  <c r="B1733" i="4"/>
  <c r="B1813" i="4"/>
  <c r="B1880" i="4"/>
  <c r="B1931" i="4"/>
  <c r="B1971" i="4"/>
  <c r="B2003" i="4"/>
  <c r="B2067" i="4"/>
  <c r="B2099" i="4"/>
  <c r="B2163" i="4"/>
  <c r="B2195" i="4"/>
  <c r="B2224" i="4"/>
  <c r="B2253" i="4"/>
  <c r="B2282" i="4"/>
  <c r="B2306" i="4"/>
  <c r="B2363" i="4"/>
  <c r="B2387" i="4"/>
  <c r="B2416" i="4"/>
  <c r="B2444" i="4"/>
  <c r="B2470" i="4"/>
  <c r="B2492" i="4"/>
  <c r="B2518" i="4"/>
  <c r="B2543" i="4"/>
  <c r="B2565" i="4"/>
  <c r="B2590" i="4"/>
  <c r="B2633" i="4"/>
  <c r="B2651" i="4"/>
  <c r="B2673" i="4"/>
  <c r="B2694" i="4"/>
  <c r="B2712" i="4"/>
  <c r="B2734" i="4"/>
  <c r="B2777" i="4"/>
  <c r="B2795" i="4"/>
  <c r="B2814" i="4"/>
  <c r="B2830" i="4"/>
  <c r="B2847" i="4"/>
  <c r="B2862" i="4"/>
  <c r="B2878" i="4"/>
  <c r="B2894" i="4"/>
  <c r="B2907" i="4"/>
  <c r="B2920" i="4"/>
  <c r="B2933" i="4"/>
  <c r="B2946" i="4"/>
  <c r="B2972" i="4"/>
  <c r="B2985" i="4"/>
  <c r="B2998" i="4"/>
  <c r="B3011" i="4"/>
  <c r="B3023" i="4"/>
  <c r="B3035" i="4"/>
  <c r="B3047" i="4"/>
  <c r="B3059" i="4"/>
  <c r="B3071" i="4"/>
  <c r="B3083" i="4"/>
  <c r="B3095" i="4"/>
  <c r="B3107" i="4"/>
  <c r="B3119" i="4"/>
  <c r="B3131" i="4"/>
  <c r="B3143" i="4"/>
  <c r="B3155" i="4"/>
  <c r="B3167" i="4"/>
  <c r="B1156" i="4"/>
  <c r="B1324" i="4"/>
  <c r="B1431" i="4"/>
  <c r="B1512" i="4"/>
  <c r="B1595" i="4"/>
  <c r="B1669" i="4"/>
  <c r="B1748" i="4"/>
  <c r="B1818" i="4"/>
  <c r="B1883" i="4"/>
  <c r="B1944" i="4"/>
  <c r="B1979" i="4"/>
  <c r="B2043" i="4"/>
  <c r="B2075" i="4"/>
  <c r="B2139" i="4"/>
  <c r="B2171" i="4"/>
  <c r="B2201" i="4"/>
  <c r="B2225" i="4"/>
  <c r="B2255" i="4"/>
  <c r="B2283" i="4"/>
  <c r="B2307" i="4"/>
  <c r="B2337" i="4"/>
  <c r="B2365" i="4"/>
  <c r="B2393" i="4"/>
  <c r="B2417" i="4"/>
  <c r="B2446" i="4"/>
  <c r="B2471" i="4"/>
  <c r="B2493" i="4"/>
  <c r="B2519" i="4"/>
  <c r="B2545" i="4"/>
  <c r="B2571" i="4"/>
  <c r="B2591" i="4"/>
  <c r="B2613" i="4"/>
  <c r="B2634" i="4"/>
  <c r="B2652" i="4"/>
  <c r="B2674" i="4"/>
  <c r="B2717" i="4"/>
  <c r="B2735" i="4"/>
  <c r="B2757" i="4"/>
  <c r="B2778" i="4"/>
  <c r="B2796" i="4"/>
  <c r="B2831" i="4"/>
  <c r="B2848" i="4"/>
  <c r="B2879" i="4"/>
  <c r="B2895" i="4"/>
  <c r="B2908" i="4"/>
  <c r="B2921" i="4"/>
  <c r="B2934" i="4"/>
  <c r="B2960" i="4"/>
  <c r="B2973" i="4"/>
  <c r="B2986" i="4"/>
  <c r="B2999" i="4"/>
  <c r="B3012" i="4"/>
  <c r="B3024" i="4"/>
  <c r="B3036" i="4"/>
  <c r="B3048" i="4"/>
  <c r="B3060" i="4"/>
  <c r="B3072" i="4"/>
  <c r="B3084" i="4"/>
  <c r="B3096" i="4"/>
  <c r="B3108" i="4"/>
  <c r="B3120" i="4"/>
  <c r="B3132" i="4"/>
  <c r="B3144" i="4"/>
  <c r="B3156" i="4"/>
  <c r="B3168" i="4"/>
  <c r="B3180" i="4"/>
  <c r="B3192" i="4"/>
  <c r="B3204" i="4"/>
  <c r="B3216" i="4"/>
  <c r="B3228" i="4"/>
  <c r="B3240" i="4"/>
  <c r="B3252" i="4"/>
  <c r="B3264" i="4"/>
  <c r="B3276" i="4"/>
  <c r="B3288" i="4"/>
  <c r="B3300" i="4"/>
  <c r="B3312" i="4"/>
  <c r="B3324" i="4"/>
  <c r="B3336" i="4"/>
  <c r="B3348" i="4"/>
  <c r="B3360" i="4"/>
  <c r="B3372" i="4"/>
  <c r="B3384" i="4"/>
  <c r="B3396" i="4"/>
  <c r="B3408" i="4"/>
  <c r="B3420" i="4"/>
  <c r="B3432" i="4"/>
  <c r="B3444" i="4"/>
  <c r="B3456" i="4"/>
  <c r="B3468" i="4"/>
  <c r="B3480" i="4"/>
  <c r="B3492" i="4"/>
  <c r="B3504" i="4"/>
  <c r="B3516" i="4"/>
  <c r="B3528" i="4"/>
  <c r="B3540" i="4"/>
  <c r="B3552" i="4"/>
  <c r="B3564" i="4"/>
  <c r="B3576" i="4"/>
  <c r="B3588" i="4"/>
  <c r="B3600" i="4"/>
  <c r="B3612" i="4"/>
  <c r="B3624" i="4"/>
  <c r="B3636" i="4"/>
  <c r="B3648" i="4"/>
  <c r="B3660" i="4"/>
  <c r="B3672" i="4"/>
  <c r="B3684" i="4"/>
  <c r="B3696" i="4"/>
  <c r="B3708" i="4"/>
  <c r="B3720" i="4"/>
  <c r="B3732" i="4"/>
  <c r="B3744" i="4"/>
  <c r="B3756" i="4"/>
  <c r="B3768" i="4"/>
  <c r="B3780" i="4"/>
  <c r="B3792" i="4"/>
  <c r="B3804" i="4"/>
  <c r="B3816" i="4"/>
  <c r="B3828" i="4"/>
  <c r="B3840" i="4"/>
  <c r="B3852" i="4"/>
  <c r="B3864" i="4"/>
  <c r="B3876" i="4"/>
  <c r="B3888" i="4"/>
  <c r="B3900" i="4"/>
  <c r="B3912" i="4"/>
  <c r="B3924" i="4"/>
  <c r="B3936" i="4"/>
  <c r="B3948" i="4"/>
  <c r="B3960" i="4"/>
  <c r="B3972" i="4"/>
  <c r="B3984" i="4"/>
  <c r="B3996" i="4"/>
  <c r="B1334" i="4"/>
  <c r="B2077" i="4"/>
  <c r="B2697" i="4"/>
  <c r="B2844" i="4"/>
  <c r="B2906" i="4"/>
  <c r="B2958" i="4"/>
  <c r="B3010" i="4"/>
  <c r="B3058" i="4"/>
  <c r="B3106" i="4"/>
  <c r="B3154" i="4"/>
  <c r="B3185" i="4"/>
  <c r="B3215" i="4"/>
  <c r="B3239" i="4"/>
  <c r="B3280" i="4"/>
  <c r="B3301" i="4"/>
  <c r="B3322" i="4"/>
  <c r="B3340" i="4"/>
  <c r="B3357" i="4"/>
  <c r="B3373" i="4"/>
  <c r="B3388" i="4"/>
  <c r="B3405" i="4"/>
  <c r="B3421" i="4"/>
  <c r="B3436" i="4"/>
  <c r="B3453" i="4"/>
  <c r="B3469" i="4"/>
  <c r="B3484" i="4"/>
  <c r="B3501" i="4"/>
  <c r="B3517" i="4"/>
  <c r="B3532" i="4"/>
  <c r="B3549" i="4"/>
  <c r="B3565" i="4"/>
  <c r="B3580" i="4"/>
  <c r="B3597" i="4"/>
  <c r="B3613" i="4"/>
  <c r="B3628" i="4"/>
  <c r="B3645" i="4"/>
  <c r="B3661" i="4"/>
  <c r="B3676" i="4"/>
  <c r="B3693" i="4"/>
  <c r="B3709" i="4"/>
  <c r="B3724" i="4"/>
  <c r="B3741" i="4"/>
  <c r="B3757" i="4"/>
  <c r="B3772" i="4"/>
  <c r="B3789" i="4"/>
  <c r="B3805" i="4"/>
  <c r="B3820" i="4"/>
  <c r="B3837" i="4"/>
  <c r="B3853" i="4"/>
  <c r="B3868" i="4"/>
  <c r="B3885" i="4"/>
  <c r="B3901" i="4"/>
  <c r="B3916" i="4"/>
  <c r="B3933" i="4"/>
  <c r="B3949" i="4"/>
  <c r="B3963" i="4"/>
  <c r="B3977" i="4"/>
  <c r="B3992" i="4"/>
  <c r="B1436" i="4"/>
  <c r="B2109" i="4"/>
  <c r="B2447" i="4"/>
  <c r="B2718" i="4"/>
  <c r="B2849" i="4"/>
  <c r="B2909" i="4"/>
  <c r="B2961" i="4"/>
  <c r="B3013" i="4"/>
  <c r="B3061" i="4"/>
  <c r="B3109" i="4"/>
  <c r="B3157" i="4"/>
  <c r="B3190" i="4"/>
  <c r="B3217" i="4"/>
  <c r="B3241" i="4"/>
  <c r="B3262" i="4"/>
  <c r="B3281" i="4"/>
  <c r="B3302" i="4"/>
  <c r="B3323" i="4"/>
  <c r="B3341" i="4"/>
  <c r="B3358" i="4"/>
  <c r="B3374" i="4"/>
  <c r="B3389" i="4"/>
  <c r="B3406" i="4"/>
  <c r="B3422" i="4"/>
  <c r="B3437" i="4"/>
  <c r="B3454" i="4"/>
  <c r="B3470" i="4"/>
  <c r="B3485" i="4"/>
  <c r="B3502" i="4"/>
  <c r="B3518" i="4"/>
  <c r="B3533" i="4"/>
  <c r="B3550" i="4"/>
  <c r="B3566" i="4"/>
  <c r="B3581" i="4"/>
  <c r="B3598" i="4"/>
  <c r="B3614" i="4"/>
  <c r="B3629" i="4"/>
  <c r="B3646" i="4"/>
  <c r="B3662" i="4"/>
  <c r="B3677" i="4"/>
  <c r="B3694" i="4"/>
  <c r="B3710" i="4"/>
  <c r="B3725" i="4"/>
  <c r="B3742" i="4"/>
  <c r="B3758" i="4"/>
  <c r="B3773" i="4"/>
  <c r="B3790" i="4"/>
  <c r="B3806" i="4"/>
  <c r="B3821" i="4"/>
  <c r="B3838" i="4"/>
  <c r="B3854" i="4"/>
  <c r="B3869" i="4"/>
  <c r="B3886" i="4"/>
  <c r="B3902" i="4"/>
  <c r="B3917" i="4"/>
  <c r="B3934" i="4"/>
  <c r="B3950" i="4"/>
  <c r="B3964" i="4"/>
  <c r="B3993" i="4"/>
  <c r="B2140" i="4"/>
  <c r="B2473" i="4"/>
  <c r="B2736" i="4"/>
  <c r="B2854" i="4"/>
  <c r="B2913" i="4"/>
  <c r="B2966" i="4"/>
  <c r="B3017" i="4"/>
  <c r="B3065" i="4"/>
  <c r="B3113" i="4"/>
  <c r="B3160" i="4"/>
  <c r="B3191" i="4"/>
  <c r="B3220" i="4"/>
  <c r="B3242" i="4"/>
  <c r="B3263" i="4"/>
  <c r="B3304" i="4"/>
  <c r="B3325" i="4"/>
  <c r="B3359" i="4"/>
  <c r="B3375" i="4"/>
  <c r="B3407" i="4"/>
  <c r="B3423" i="4"/>
  <c r="B3455" i="4"/>
  <c r="B3471" i="4"/>
  <c r="B3503" i="4"/>
  <c r="B3519" i="4"/>
  <c r="B3551" i="4"/>
  <c r="B3567" i="4"/>
  <c r="B3599" i="4"/>
  <c r="B3615" i="4"/>
  <c r="B3647" i="4"/>
  <c r="B3663" i="4"/>
  <c r="B3695" i="4"/>
  <c r="B3711" i="4"/>
  <c r="B3743" i="4"/>
  <c r="B3759" i="4"/>
  <c r="B3791" i="4"/>
  <c r="B3807" i="4"/>
  <c r="B3839" i="4"/>
  <c r="B3855" i="4"/>
  <c r="B3887" i="4"/>
  <c r="B3903" i="4"/>
  <c r="B3935" i="4"/>
  <c r="B3951" i="4"/>
  <c r="B3965" i="4"/>
  <c r="B3980" i="4"/>
  <c r="B3994" i="4"/>
  <c r="B1598" i="4"/>
  <c r="B2173" i="4"/>
  <c r="B2499" i="4"/>
  <c r="B2758" i="4"/>
  <c r="B2861" i="4"/>
  <c r="B2919" i="4"/>
  <c r="B3022" i="4"/>
  <c r="B3070" i="4"/>
  <c r="B3118" i="4"/>
  <c r="B3161" i="4"/>
  <c r="B3193" i="4"/>
  <c r="B3221" i="4"/>
  <c r="B3244" i="4"/>
  <c r="B3265" i="4"/>
  <c r="B3286" i="4"/>
  <c r="B3305" i="4"/>
  <c r="B3326" i="4"/>
  <c r="B3345" i="4"/>
  <c r="B3361" i="4"/>
  <c r="B3376" i="4"/>
  <c r="B3393" i="4"/>
  <c r="B3409" i="4"/>
  <c r="B3424" i="4"/>
  <c r="B3441" i="4"/>
  <c r="B3457" i="4"/>
  <c r="B3472" i="4"/>
  <c r="B3489" i="4"/>
  <c r="B3505" i="4"/>
  <c r="B3520" i="4"/>
  <c r="B3537" i="4"/>
  <c r="B3553" i="4"/>
  <c r="B3568" i="4"/>
  <c r="B3585" i="4"/>
  <c r="B3601" i="4"/>
  <c r="B3616" i="4"/>
  <c r="B3633" i="4"/>
  <c r="B3649" i="4"/>
  <c r="B3664" i="4"/>
  <c r="B3681" i="4"/>
  <c r="B3697" i="4"/>
  <c r="B3712" i="4"/>
  <c r="B3729" i="4"/>
  <c r="B3745" i="4"/>
  <c r="B3760" i="4"/>
  <c r="B3777" i="4"/>
  <c r="B3793" i="4"/>
  <c r="B3808" i="4"/>
  <c r="B3825" i="4"/>
  <c r="B3841" i="4"/>
  <c r="B3856" i="4"/>
  <c r="B3873" i="4"/>
  <c r="B3889" i="4"/>
  <c r="B3904" i="4"/>
  <c r="B3921" i="4"/>
  <c r="B3937" i="4"/>
  <c r="B3952" i="4"/>
  <c r="B3981" i="4"/>
  <c r="B3995" i="4"/>
  <c r="B1670" i="4"/>
  <c r="B2521" i="4"/>
  <c r="B2865" i="4"/>
  <c r="B2922" i="4"/>
  <c r="B2974" i="4"/>
  <c r="B3025" i="4"/>
  <c r="B3073" i="4"/>
  <c r="B3121" i="4"/>
  <c r="B3166" i="4"/>
  <c r="B3196" i="4"/>
  <c r="B3226" i="4"/>
  <c r="B3245" i="4"/>
  <c r="B3266" i="4"/>
  <c r="B3287" i="4"/>
  <c r="B3328" i="4"/>
  <c r="B3346" i="4"/>
  <c r="B3362" i="4"/>
  <c r="B3377" i="4"/>
  <c r="B3394" i="4"/>
  <c r="B3410" i="4"/>
  <c r="B3425" i="4"/>
  <c r="B3442" i="4"/>
  <c r="B3458" i="4"/>
  <c r="B3473" i="4"/>
  <c r="B3490" i="4"/>
  <c r="B3506" i="4"/>
  <c r="B3521" i="4"/>
  <c r="B3538" i="4"/>
  <c r="B3554" i="4"/>
  <c r="B3569" i="4"/>
  <c r="B3586" i="4"/>
  <c r="B3602" i="4"/>
  <c r="B3617" i="4"/>
  <c r="B3634" i="4"/>
  <c r="B3650" i="4"/>
  <c r="B3665" i="4"/>
  <c r="B3682" i="4"/>
  <c r="B3698" i="4"/>
  <c r="B3713" i="4"/>
  <c r="B3730" i="4"/>
  <c r="B3746" i="4"/>
  <c r="B3761" i="4"/>
  <c r="B3778" i="4"/>
  <c r="B3794" i="4"/>
  <c r="B3809" i="4"/>
  <c r="B3826" i="4"/>
  <c r="B3842" i="4"/>
  <c r="B3857" i="4"/>
  <c r="B3874" i="4"/>
  <c r="B3890" i="4"/>
  <c r="B3905" i="4"/>
  <c r="B3922" i="4"/>
  <c r="B3938" i="4"/>
  <c r="B3953" i="4"/>
  <c r="B3968" i="4"/>
  <c r="B3982" i="4"/>
  <c r="B3997" i="4"/>
  <c r="B1751" i="4"/>
  <c r="B2547" i="4"/>
  <c r="B2801" i="4"/>
  <c r="B2871" i="4"/>
  <c r="B2926" i="4"/>
  <c r="B2979" i="4"/>
  <c r="B3029" i="4"/>
  <c r="B3077" i="4"/>
  <c r="B3125" i="4"/>
  <c r="B3169" i="4"/>
  <c r="B3197" i="4"/>
  <c r="B3227" i="4"/>
  <c r="B3268" i="4"/>
  <c r="B3289" i="4"/>
  <c r="B3310" i="4"/>
  <c r="B3329" i="4"/>
  <c r="B3347" i="4"/>
  <c r="B3363" i="4"/>
  <c r="B3395" i="4"/>
  <c r="B3411" i="4"/>
  <c r="B3443" i="4"/>
  <c r="B3459" i="4"/>
  <c r="B3491" i="4"/>
  <c r="B3507" i="4"/>
  <c r="B3539" i="4"/>
  <c r="B3555" i="4"/>
  <c r="B3587" i="4"/>
  <c r="B3603" i="4"/>
  <c r="B3635" i="4"/>
  <c r="B3651" i="4"/>
  <c r="B3683" i="4"/>
  <c r="B3699" i="4"/>
  <c r="B3731" i="4"/>
  <c r="B3747" i="4"/>
  <c r="B3779" i="4"/>
  <c r="B3795" i="4"/>
  <c r="B3827" i="4"/>
  <c r="B3843" i="4"/>
  <c r="B3875" i="4"/>
  <c r="B3891" i="4"/>
  <c r="B3923" i="4"/>
  <c r="B3939" i="4"/>
  <c r="B3969" i="4"/>
  <c r="B3983" i="4"/>
  <c r="B3998" i="4"/>
  <c r="B1820" i="4"/>
  <c r="B2257" i="4"/>
  <c r="B2572" i="4"/>
  <c r="B2813" i="4"/>
  <c r="B2877" i="4"/>
  <c r="B2932" i="4"/>
  <c r="B2984" i="4"/>
  <c r="B3034" i="4"/>
  <c r="B3082" i="4"/>
  <c r="B3130" i="4"/>
  <c r="B3172" i="4"/>
  <c r="B3202" i="4"/>
  <c r="B3229" i="4"/>
  <c r="B3250" i="4"/>
  <c r="B3269" i="4"/>
  <c r="B3290" i="4"/>
  <c r="B3311" i="4"/>
  <c r="B3349" i="4"/>
  <c r="B3364" i="4"/>
  <c r="B3381" i="4"/>
  <c r="B3397" i="4"/>
  <c r="B3412" i="4"/>
  <c r="B3429" i="4"/>
  <c r="B3445" i="4"/>
  <c r="B3460" i="4"/>
  <c r="B3477" i="4"/>
  <c r="B3493" i="4"/>
  <c r="B3508" i="4"/>
  <c r="B3525" i="4"/>
  <c r="B3541" i="4"/>
  <c r="B3556" i="4"/>
  <c r="B3573" i="4"/>
  <c r="B3589" i="4"/>
  <c r="B3604" i="4"/>
  <c r="B3621" i="4"/>
  <c r="B3637" i="4"/>
  <c r="B3652" i="4"/>
  <c r="B3669" i="4"/>
  <c r="B3685" i="4"/>
  <c r="B3700" i="4"/>
  <c r="B3717" i="4"/>
  <c r="B3733" i="4"/>
  <c r="B3748" i="4"/>
  <c r="B3765" i="4"/>
  <c r="B3781" i="4"/>
  <c r="B3796" i="4"/>
  <c r="B3813" i="4"/>
  <c r="B3829" i="4"/>
  <c r="B3844" i="4"/>
  <c r="B3861" i="4"/>
  <c r="B3877" i="4"/>
  <c r="B3892" i="4"/>
  <c r="B3909" i="4"/>
  <c r="B3925" i="4"/>
  <c r="B3940" i="4"/>
  <c r="B3956" i="4"/>
  <c r="B3970" i="4"/>
  <c r="B3985" i="4"/>
  <c r="B3999" i="4"/>
  <c r="B1896" i="4"/>
  <c r="B2284" i="4"/>
  <c r="B2592" i="4"/>
  <c r="B2817" i="4"/>
  <c r="B2880" i="4"/>
  <c r="B2987" i="4"/>
  <c r="B3037" i="4"/>
  <c r="B3085" i="4"/>
  <c r="B3133" i="4"/>
  <c r="B3173" i="4"/>
  <c r="B3203" i="4"/>
  <c r="B3230" i="4"/>
  <c r="B3251" i="4"/>
  <c r="B3292" i="4"/>
  <c r="B3313" i="4"/>
  <c r="B3334" i="4"/>
  <c r="B3350" i="4"/>
  <c r="B3365" i="4"/>
  <c r="B3382" i="4"/>
  <c r="B3398" i="4"/>
  <c r="B3413" i="4"/>
  <c r="B3430" i="4"/>
  <c r="B3446" i="4"/>
  <c r="B3461" i="4"/>
  <c r="B3478" i="4"/>
  <c r="B3494" i="4"/>
  <c r="B3509" i="4"/>
  <c r="B3526" i="4"/>
  <c r="B3542" i="4"/>
  <c r="B3557" i="4"/>
  <c r="B3574" i="4"/>
  <c r="B3590" i="4"/>
  <c r="B3605" i="4"/>
  <c r="B3622" i="4"/>
  <c r="B3638" i="4"/>
  <c r="B3653" i="4"/>
  <c r="B3670" i="4"/>
  <c r="B3686" i="4"/>
  <c r="B3701" i="4"/>
  <c r="B3718" i="4"/>
  <c r="B3734" i="4"/>
  <c r="B3749" i="4"/>
  <c r="B3766" i="4"/>
  <c r="B3782" i="4"/>
  <c r="B3797" i="4"/>
  <c r="B3814" i="4"/>
  <c r="B3830" i="4"/>
  <c r="B3845" i="4"/>
  <c r="B3862" i="4"/>
  <c r="B3878" i="4"/>
  <c r="B3893" i="4"/>
  <c r="B3910" i="4"/>
  <c r="B3926" i="4"/>
  <c r="B3941" i="4"/>
  <c r="B3957" i="4"/>
  <c r="B3971" i="4"/>
  <c r="B3986" i="4"/>
  <c r="B4000" i="4"/>
  <c r="B1945" i="4"/>
  <c r="B2314" i="4"/>
  <c r="B2614" i="4"/>
  <c r="B2823" i="4"/>
  <c r="B2886" i="4"/>
  <c r="B2939" i="4"/>
  <c r="B2992" i="4"/>
  <c r="B3041" i="4"/>
  <c r="B3089" i="4"/>
  <c r="B3137" i="4"/>
  <c r="B3178" i="4"/>
  <c r="B3205" i="4"/>
  <c r="B3232" i="4"/>
  <c r="B3253" i="4"/>
  <c r="B3274" i="4"/>
  <c r="B3293" i="4"/>
  <c r="B3314" i="4"/>
  <c r="B3335" i="4"/>
  <c r="B3351" i="4"/>
  <c r="B3383" i="4"/>
  <c r="B3399" i="4"/>
  <c r="B3431" i="4"/>
  <c r="B3447" i="4"/>
  <c r="B3479" i="4"/>
  <c r="B3495" i="4"/>
  <c r="B3527" i="4"/>
  <c r="B3543" i="4"/>
  <c r="B3575" i="4"/>
  <c r="B3591" i="4"/>
  <c r="B3623" i="4"/>
  <c r="B3639" i="4"/>
  <c r="B3671" i="4"/>
  <c r="B3687" i="4"/>
  <c r="B3719" i="4"/>
  <c r="B3735" i="4"/>
  <c r="B3767" i="4"/>
  <c r="B3783" i="4"/>
  <c r="B3815" i="4"/>
  <c r="B3831" i="4"/>
  <c r="B3863" i="4"/>
  <c r="B3879" i="4"/>
  <c r="B3911" i="4"/>
  <c r="B3927" i="4"/>
  <c r="B3958" i="4"/>
  <c r="B3973" i="4"/>
  <c r="B3987" i="4"/>
  <c r="B4001" i="4"/>
  <c r="B1981" i="4"/>
  <c r="B2338" i="4"/>
  <c r="B2829" i="4"/>
  <c r="B2892" i="4"/>
  <c r="B2945" i="4"/>
  <c r="B2997" i="4"/>
  <c r="B3046" i="4"/>
  <c r="B3094" i="4"/>
  <c r="B3142" i="4"/>
  <c r="B3179" i="4"/>
  <c r="B3208" i="4"/>
  <c r="B3233" i="4"/>
  <c r="B3254" i="4"/>
  <c r="B3275" i="4"/>
  <c r="B3316" i="4"/>
  <c r="B3337" i="4"/>
  <c r="B3352" i="4"/>
  <c r="B3369" i="4"/>
  <c r="B3385" i="4"/>
  <c r="B3400" i="4"/>
  <c r="B3417" i="4"/>
  <c r="B3433" i="4"/>
  <c r="B3448" i="4"/>
  <c r="B3465" i="4"/>
  <c r="B3481" i="4"/>
  <c r="B3496" i="4"/>
  <c r="B3513" i="4"/>
  <c r="B3529" i="4"/>
  <c r="B3544" i="4"/>
  <c r="B3561" i="4"/>
  <c r="B3577" i="4"/>
  <c r="B3592" i="4"/>
  <c r="B3609" i="4"/>
  <c r="B3625" i="4"/>
  <c r="B3640" i="4"/>
  <c r="B3657" i="4"/>
  <c r="B3673" i="4"/>
  <c r="B3688" i="4"/>
  <c r="B3705" i="4"/>
  <c r="B3721" i="4"/>
  <c r="B3736" i="4"/>
  <c r="B3753" i="4"/>
  <c r="B3769" i="4"/>
  <c r="B3784" i="4"/>
  <c r="B3801" i="4"/>
  <c r="B3817" i="4"/>
  <c r="B3832" i="4"/>
  <c r="B3849" i="4"/>
  <c r="B3865" i="4"/>
  <c r="B3880" i="4"/>
  <c r="B3897" i="4"/>
  <c r="B3913" i="4"/>
  <c r="B3928" i="4"/>
  <c r="B3945" i="4"/>
  <c r="B3959" i="4"/>
  <c r="B3974" i="4"/>
  <c r="B3988" i="4"/>
  <c r="B277" i="4"/>
  <c r="B2013" i="4"/>
  <c r="B2367" i="4"/>
  <c r="B2657" i="4"/>
  <c r="B2832" i="4"/>
  <c r="B2896" i="4"/>
  <c r="B2948" i="4"/>
  <c r="B3000" i="4"/>
  <c r="B3049" i="4"/>
  <c r="B3097" i="4"/>
  <c r="B3145" i="4"/>
  <c r="B3181" i="4"/>
  <c r="B3209" i="4"/>
  <c r="B3256" i="4"/>
  <c r="B3277" i="4"/>
  <c r="B3298" i="4"/>
  <c r="B3317" i="4"/>
  <c r="B3338" i="4"/>
  <c r="B3353" i="4"/>
  <c r="B3370" i="4"/>
  <c r="B3386" i="4"/>
  <c r="B3401" i="4"/>
  <c r="B3418" i="4"/>
  <c r="B3434" i="4"/>
  <c r="B3449" i="4"/>
  <c r="B3466" i="4"/>
  <c r="B3482" i="4"/>
  <c r="B3497" i="4"/>
  <c r="B3514" i="4"/>
  <c r="B3530" i="4"/>
  <c r="B3545" i="4"/>
  <c r="B3562" i="4"/>
  <c r="B3578" i="4"/>
  <c r="B3593" i="4"/>
  <c r="B3610" i="4"/>
  <c r="B3626" i="4"/>
  <c r="B3641" i="4"/>
  <c r="B3658" i="4"/>
  <c r="B3674" i="4"/>
  <c r="B3689" i="4"/>
  <c r="B3706" i="4"/>
  <c r="B3722" i="4"/>
  <c r="B3737" i="4"/>
  <c r="B3754" i="4"/>
  <c r="B3770" i="4"/>
  <c r="B3785" i="4"/>
  <c r="B3802" i="4"/>
  <c r="B3818" i="4"/>
  <c r="B3833" i="4"/>
  <c r="B3850" i="4"/>
  <c r="B3866" i="4"/>
  <c r="B3881" i="4"/>
  <c r="B3898" i="4"/>
  <c r="B3914" i="4"/>
  <c r="B3929" i="4"/>
  <c r="B3946" i="4"/>
  <c r="B3961" i="4"/>
  <c r="B3975" i="4"/>
  <c r="B3989" i="4"/>
  <c r="B3257" i="4"/>
  <c r="B3467" i="4"/>
  <c r="B3659" i="4"/>
  <c r="B3851" i="4"/>
  <c r="B2675" i="4"/>
  <c r="B3278" i="4"/>
  <c r="B3483" i="4"/>
  <c r="B3675" i="4"/>
  <c r="B3867" i="4"/>
  <c r="B2838" i="4"/>
  <c r="B3299" i="4"/>
  <c r="B2900" i="4"/>
  <c r="B3515" i="4"/>
  <c r="B3707" i="4"/>
  <c r="B3899" i="4"/>
  <c r="B2952" i="4"/>
  <c r="B3339" i="4"/>
  <c r="B3531" i="4"/>
  <c r="B3723" i="4"/>
  <c r="B3915" i="4"/>
  <c r="B3005" i="4"/>
  <c r="B3053" i="4"/>
  <c r="B3371" i="4"/>
  <c r="B3563" i="4"/>
  <c r="B3755" i="4"/>
  <c r="B3947" i="4"/>
  <c r="B3101" i="4"/>
  <c r="B3387" i="4"/>
  <c r="B3579" i="4"/>
  <c r="B3771" i="4"/>
  <c r="B3962" i="4"/>
  <c r="B3149" i="4"/>
  <c r="B3976" i="4"/>
  <c r="B3611" i="4"/>
  <c r="B3184" i="4"/>
  <c r="B3419" i="4"/>
  <c r="B3803" i="4"/>
  <c r="B1157" i="4"/>
  <c r="B3214" i="4"/>
  <c r="B3435" i="4"/>
  <c r="B3627" i="4"/>
  <c r="B3819" i="4"/>
  <c r="B2044" i="4"/>
  <c r="B3238" i="4"/>
  <c r="B439" i="4"/>
  <c r="B1015" i="4"/>
  <c r="B1447" i="4"/>
  <c r="B1879" i="4"/>
  <c r="B2311" i="4"/>
  <c r="B2743" i="4"/>
  <c r="B3175" i="4"/>
  <c r="B3475" i="4"/>
  <c r="B3619" i="4"/>
  <c r="B74" i="4"/>
  <c r="B146" i="4"/>
  <c r="B454" i="4"/>
  <c r="B500" i="4"/>
  <c r="B946" i="4"/>
  <c r="B163" i="4"/>
  <c r="B451" i="4"/>
  <c r="B739" i="4"/>
  <c r="B1171" i="4"/>
  <c r="B1603" i="4"/>
  <c r="B2035" i="4"/>
  <c r="B2467" i="4"/>
  <c r="B2755" i="4"/>
  <c r="B3187" i="4"/>
  <c r="B3331" i="4"/>
  <c r="B3487" i="4"/>
  <c r="B3787" i="4"/>
  <c r="B2" i="4"/>
  <c r="B52" i="4"/>
  <c r="B100" i="4"/>
  <c r="B148" i="4"/>
  <c r="B178" i="4"/>
  <c r="B466" i="4"/>
  <c r="B610" i="4"/>
  <c r="B524" i="4"/>
  <c r="B788" i="4"/>
  <c r="B1076" i="4"/>
  <c r="B970" i="4"/>
  <c r="B31" i="4"/>
  <c r="B175" i="4"/>
  <c r="B319" i="4"/>
  <c r="B463" i="4"/>
  <c r="B607" i="4"/>
  <c r="B751" i="4"/>
  <c r="B895" i="4"/>
  <c r="B1039" i="4"/>
  <c r="B1183" i="4"/>
  <c r="B1327" i="4"/>
  <c r="B1471" i="4"/>
  <c r="B1615" i="4"/>
  <c r="B1759" i="4"/>
  <c r="B1903" i="4"/>
  <c r="B2047" i="4"/>
  <c r="B2191" i="4"/>
  <c r="B2335" i="4"/>
  <c r="B2479" i="4"/>
  <c r="B2623" i="4"/>
  <c r="B2767" i="4"/>
  <c r="B2911" i="4"/>
  <c r="B3055" i="4"/>
  <c r="B3199" i="4"/>
  <c r="B3343" i="4"/>
  <c r="B3499" i="4"/>
  <c r="B3655" i="4"/>
  <c r="B3799" i="4"/>
  <c r="B3955" i="4"/>
  <c r="B18" i="4"/>
  <c r="B138" i="4"/>
  <c r="B550" i="4"/>
  <c r="B802" i="4"/>
  <c r="B403" i="4"/>
  <c r="B979" i="4"/>
  <c r="B1555" i="4"/>
  <c r="B2131" i="4"/>
  <c r="B2851" i="4"/>
  <c r="B3583" i="4"/>
  <c r="B94" i="4"/>
  <c r="B286" i="4"/>
  <c r="B740" i="4"/>
  <c r="B48" i="4"/>
  <c r="B120" i="4"/>
  <c r="B168" i="4"/>
  <c r="B442" i="4"/>
  <c r="B464" i="4"/>
  <c r="B1004" i="4"/>
  <c r="B151" i="4"/>
  <c r="B727" i="4"/>
  <c r="B1303" i="4"/>
  <c r="B1735" i="4"/>
  <c r="B2167" i="4"/>
  <c r="B2599" i="4"/>
  <c r="B3031" i="4"/>
  <c r="B3775" i="4"/>
  <c r="B26" i="4"/>
  <c r="B98" i="4"/>
  <c r="B310" i="4"/>
  <c r="B1040" i="4"/>
  <c r="B307" i="4"/>
  <c r="B883" i="4"/>
  <c r="B1459" i="4"/>
  <c r="B1891" i="4"/>
  <c r="B2323" i="4"/>
  <c r="B2899" i="4"/>
  <c r="B3943" i="4"/>
  <c r="B28" i="4"/>
  <c r="B76" i="4"/>
  <c r="B124" i="4"/>
  <c r="B322" i="4"/>
  <c r="B6" i="4"/>
  <c r="B30" i="4"/>
  <c r="B54" i="4"/>
  <c r="B78" i="4"/>
  <c r="B102" i="4"/>
  <c r="B126" i="4"/>
  <c r="B150" i="4"/>
  <c r="B190" i="4"/>
  <c r="B334" i="4"/>
  <c r="B478" i="4"/>
  <c r="B200" i="4"/>
  <c r="B536" i="4"/>
  <c r="B812" i="4"/>
  <c r="B622" i="4"/>
  <c r="B1018" i="4"/>
  <c r="B43" i="4"/>
  <c r="B187" i="4"/>
  <c r="B331" i="4"/>
  <c r="B475" i="4"/>
  <c r="B619" i="4"/>
  <c r="B763" i="4"/>
  <c r="B907" i="4"/>
  <c r="B1051" i="4"/>
  <c r="B1195" i="4"/>
  <c r="B1339" i="4"/>
  <c r="B1483" i="4"/>
  <c r="B1627" i="4"/>
  <c r="B1771" i="4"/>
  <c r="B1915" i="4"/>
  <c r="B2059" i="4"/>
  <c r="B2203" i="4"/>
  <c r="B2347" i="4"/>
  <c r="B2491" i="4"/>
  <c r="B2635" i="4"/>
  <c r="B2779" i="4"/>
  <c r="B2923" i="4"/>
  <c r="B3067" i="4"/>
  <c r="B3211" i="4"/>
  <c r="B3355" i="4"/>
  <c r="B3511" i="4"/>
  <c r="B3667" i="4"/>
  <c r="B3811" i="4"/>
  <c r="B3967" i="4"/>
  <c r="B66" i="4"/>
  <c r="B262" i="4"/>
  <c r="B704" i="4"/>
  <c r="B115" i="4"/>
  <c r="B691" i="4"/>
  <c r="B1267" i="4"/>
  <c r="B1843" i="4"/>
  <c r="B2563" i="4"/>
  <c r="B3739" i="4"/>
  <c r="B46" i="4"/>
  <c r="B142" i="4"/>
  <c r="B430" i="4"/>
  <c r="B574" i="4"/>
  <c r="B874" i="4"/>
  <c r="B24" i="4"/>
  <c r="B72" i="4"/>
  <c r="B144" i="4"/>
  <c r="B298" i="4"/>
  <c r="B586" i="4"/>
  <c r="B752" i="4"/>
  <c r="B910" i="4"/>
  <c r="B295" i="4"/>
  <c r="B583" i="4"/>
  <c r="B1159" i="4"/>
  <c r="B1591" i="4"/>
  <c r="B2023" i="4"/>
  <c r="B2455" i="4"/>
  <c r="B2887" i="4"/>
  <c r="B3319" i="4"/>
  <c r="B3931" i="4"/>
  <c r="B50" i="4"/>
  <c r="B122" i="4"/>
  <c r="B170" i="4"/>
  <c r="B598" i="4"/>
  <c r="B776" i="4"/>
  <c r="B19" i="4"/>
  <c r="B595" i="4"/>
  <c r="B1027" i="4"/>
  <c r="B1315" i="4"/>
  <c r="B1747" i="4"/>
  <c r="B2179" i="4"/>
  <c r="B2611" i="4"/>
  <c r="B3043" i="4"/>
  <c r="B3631" i="4"/>
  <c r="B8" i="4"/>
  <c r="B32" i="4"/>
  <c r="B56" i="4"/>
  <c r="B80" i="4"/>
  <c r="B104" i="4"/>
  <c r="B128" i="4"/>
  <c r="B152" i="4"/>
  <c r="B202" i="4"/>
  <c r="B346" i="4"/>
  <c r="B490" i="4"/>
  <c r="B212" i="4"/>
  <c r="B548" i="4"/>
  <c r="B824" i="4"/>
  <c r="B634" i="4"/>
  <c r="B1030" i="4"/>
  <c r="B55" i="4"/>
  <c r="B199" i="4"/>
  <c r="B343" i="4"/>
  <c r="B487" i="4"/>
  <c r="B631" i="4"/>
  <c r="B775" i="4"/>
  <c r="B919" i="4"/>
  <c r="B1063" i="4"/>
  <c r="B1207" i="4"/>
  <c r="B1351" i="4"/>
  <c r="B1495" i="4"/>
  <c r="B1639" i="4"/>
  <c r="B1783" i="4"/>
  <c r="B1927" i="4"/>
  <c r="B2071" i="4"/>
  <c r="B2215" i="4"/>
  <c r="B2359" i="4"/>
  <c r="B2503" i="4"/>
  <c r="B2647" i="4"/>
  <c r="B2791" i="4"/>
  <c r="B2935" i="4"/>
  <c r="B3079" i="4"/>
  <c r="B3223" i="4"/>
  <c r="B3367" i="4"/>
  <c r="B3523" i="4"/>
  <c r="B3679" i="4"/>
  <c r="B3823" i="4"/>
  <c r="B3979" i="4"/>
  <c r="B10" i="4"/>
  <c r="B34" i="4"/>
  <c r="B58" i="4"/>
  <c r="B82" i="4"/>
  <c r="B106" i="4"/>
  <c r="B130" i="4"/>
  <c r="B154" i="4"/>
  <c r="B214" i="4"/>
  <c r="B358" i="4"/>
  <c r="B502" i="4"/>
  <c r="B224" i="4"/>
  <c r="B608" i="4"/>
  <c r="B848" i="4"/>
  <c r="B658" i="4"/>
  <c r="B1078" i="4"/>
  <c r="B67" i="4"/>
  <c r="B211" i="4"/>
  <c r="B355" i="4"/>
  <c r="B499" i="4"/>
  <c r="B643" i="4"/>
  <c r="B787" i="4"/>
  <c r="B931" i="4"/>
  <c r="B1075" i="4"/>
  <c r="B1219" i="4"/>
  <c r="B1363" i="4"/>
  <c r="B1507" i="4"/>
  <c r="B1651" i="4"/>
  <c r="B1795" i="4"/>
  <c r="B1939" i="4"/>
  <c r="B2083" i="4"/>
  <c r="B2227" i="4"/>
  <c r="B2371" i="4"/>
  <c r="B2515" i="4"/>
  <c r="B2659" i="4"/>
  <c r="B2803" i="4"/>
  <c r="B2947" i="4"/>
  <c r="B3091" i="4"/>
  <c r="B3235" i="4"/>
  <c r="B3379" i="4"/>
  <c r="B3535" i="4"/>
  <c r="B3691" i="4"/>
  <c r="B3847" i="4"/>
  <c r="B3991" i="4"/>
  <c r="B12" i="4"/>
  <c r="B36" i="4"/>
  <c r="B60" i="4"/>
  <c r="B84" i="4"/>
  <c r="B108" i="4"/>
  <c r="B132" i="4"/>
  <c r="B156" i="4"/>
  <c r="B226" i="4"/>
  <c r="B370" i="4"/>
  <c r="B514" i="4"/>
  <c r="B248" i="4"/>
  <c r="B644" i="4"/>
  <c r="B860" i="4"/>
  <c r="B694" i="4"/>
  <c r="B1090" i="4"/>
  <c r="B79" i="4"/>
  <c r="B223" i="4"/>
  <c r="B367" i="4"/>
  <c r="B511" i="4"/>
  <c r="B655" i="4"/>
  <c r="B799" i="4"/>
  <c r="B943" i="4"/>
  <c r="B1087" i="4"/>
  <c r="B1231" i="4"/>
  <c r="B1375" i="4"/>
  <c r="B1519" i="4"/>
  <c r="B1663" i="4"/>
  <c r="B1807" i="4"/>
  <c r="B1951" i="4"/>
  <c r="B2095" i="4"/>
  <c r="B2239" i="4"/>
  <c r="B2383" i="4"/>
  <c r="B2527" i="4"/>
  <c r="B2671" i="4"/>
  <c r="B2815" i="4"/>
  <c r="B2959" i="4"/>
  <c r="B3103" i="4"/>
  <c r="B3247" i="4"/>
  <c r="B3391" i="4"/>
  <c r="B3547" i="4"/>
  <c r="B3703" i="4"/>
  <c r="B3859" i="4"/>
  <c r="B3451" i="4"/>
  <c r="B14" i="4"/>
  <c r="B38" i="4"/>
  <c r="B62" i="4"/>
  <c r="B86" i="4"/>
  <c r="B110" i="4"/>
  <c r="B134" i="4"/>
  <c r="B158" i="4"/>
  <c r="B238" i="4"/>
  <c r="B382" i="4"/>
  <c r="B526" i="4"/>
  <c r="B284" i="4"/>
  <c r="B668" i="4"/>
  <c r="B884" i="4"/>
  <c r="B730" i="4"/>
  <c r="B1448" i="4"/>
  <c r="B91" i="4"/>
  <c r="B235" i="4"/>
  <c r="B379" i="4"/>
  <c r="B523" i="4"/>
  <c r="B667" i="4"/>
  <c r="B811" i="4"/>
  <c r="B955" i="4"/>
  <c r="B1099" i="4"/>
  <c r="B1243" i="4"/>
  <c r="B1387" i="4"/>
  <c r="B1531" i="4"/>
  <c r="B1675" i="4"/>
  <c r="B1819" i="4"/>
  <c r="B1963" i="4"/>
  <c r="B2107" i="4"/>
  <c r="B2251" i="4"/>
  <c r="B2395" i="4"/>
  <c r="B2539" i="4"/>
  <c r="B2683" i="4"/>
  <c r="B2827" i="4"/>
  <c r="B2971" i="4"/>
  <c r="B3115" i="4"/>
  <c r="B3259" i="4"/>
  <c r="B3403" i="4"/>
  <c r="B3559" i="4"/>
  <c r="B3715" i="4"/>
  <c r="B3871" i="4"/>
  <c r="B3643" i="4"/>
  <c r="B16" i="4"/>
  <c r="B40" i="4"/>
  <c r="B64" i="4"/>
  <c r="B88" i="4"/>
  <c r="B112" i="4"/>
  <c r="B136" i="4"/>
  <c r="B160" i="4"/>
  <c r="B250" i="4"/>
  <c r="B394" i="4"/>
  <c r="B538" i="4"/>
  <c r="B344" i="4"/>
  <c r="B680" i="4"/>
  <c r="B896" i="4"/>
  <c r="B766" i="4"/>
  <c r="B1484" i="4"/>
  <c r="B103" i="4"/>
  <c r="B247" i="4"/>
  <c r="B391" i="4"/>
  <c r="B535" i="4"/>
  <c r="B679" i="4"/>
  <c r="B823" i="4"/>
  <c r="B967" i="4"/>
  <c r="B1111" i="4"/>
  <c r="B1255" i="4"/>
  <c r="B1399" i="4"/>
  <c r="B1543" i="4"/>
  <c r="B1687" i="4"/>
  <c r="B1831" i="4"/>
  <c r="B1975" i="4"/>
  <c r="B2119" i="4"/>
  <c r="B2263" i="4"/>
  <c r="B2407" i="4"/>
  <c r="B2551" i="4"/>
  <c r="B2695" i="4"/>
  <c r="B2839" i="4"/>
  <c r="B2983" i="4"/>
  <c r="B3127" i="4"/>
  <c r="B3271" i="4"/>
  <c r="B3415" i="4"/>
  <c r="B3571" i="4"/>
  <c r="B3727" i="4"/>
  <c r="B3883" i="4"/>
  <c r="B3835" i="4"/>
  <c r="G8" i="5"/>
  <c r="G7" i="5"/>
  <c r="H6" i="5"/>
  <c r="H5" i="5"/>
  <c r="F7" i="5"/>
  <c r="H7" i="5" s="1"/>
  <c r="D10" i="5"/>
  <c r="E9" i="5"/>
  <c r="A6" i="6"/>
  <c r="B5" i="6"/>
  <c r="B4" i="2"/>
  <c r="G9" i="5" l="1"/>
  <c r="A7" i="6"/>
  <c r="B6" i="6"/>
  <c r="D11" i="5"/>
  <c r="E10" i="5"/>
  <c r="F8" i="5"/>
  <c r="H8" i="5" s="1"/>
  <c r="C18" i="2"/>
  <c r="D18" i="2"/>
  <c r="E18" i="2"/>
  <c r="F18" i="2"/>
  <c r="G18" i="2"/>
  <c r="D17" i="2"/>
  <c r="E17" i="2"/>
  <c r="F17" i="2"/>
  <c r="G17" i="2"/>
  <c r="C9" i="2"/>
  <c r="C17" i="2"/>
  <c r="G10" i="5" l="1"/>
  <c r="E11" i="5"/>
  <c r="D12" i="5"/>
  <c r="B7" i="6"/>
  <c r="A8" i="6"/>
  <c r="F9" i="5"/>
  <c r="H9" i="5" s="1"/>
  <c r="G11" i="5" l="1"/>
  <c r="A9" i="6"/>
  <c r="B8" i="6"/>
  <c r="D13" i="5"/>
  <c r="E12" i="5"/>
  <c r="F10" i="5"/>
  <c r="H10" i="5" s="1"/>
  <c r="G12" i="5" l="1"/>
  <c r="E13" i="5"/>
  <c r="D14" i="5"/>
  <c r="A10" i="6"/>
  <c r="B9" i="6"/>
  <c r="F11" i="5"/>
  <c r="H11" i="5" s="1"/>
  <c r="G13" i="5" l="1"/>
  <c r="D15" i="5"/>
  <c r="E14" i="5"/>
  <c r="A11" i="6"/>
  <c r="B10" i="6"/>
  <c r="F12" i="5"/>
  <c r="H12" i="5" s="1"/>
  <c r="G14" i="5" l="1"/>
  <c r="B11" i="6"/>
  <c r="A12" i="6"/>
  <c r="D16" i="5"/>
  <c r="E15" i="5"/>
  <c r="F13" i="5"/>
  <c r="H13" i="5" s="1"/>
  <c r="G15" i="5" l="1"/>
  <c r="A13" i="6"/>
  <c r="B12" i="6"/>
  <c r="D17" i="5"/>
  <c r="E16" i="5"/>
  <c r="F14" i="5"/>
  <c r="H14" i="5" s="1"/>
  <c r="G16" i="5" l="1"/>
  <c r="E17" i="5"/>
  <c r="D18" i="5"/>
  <c r="A14" i="6"/>
  <c r="B13" i="6"/>
  <c r="F15" i="5"/>
  <c r="H15" i="5" s="1"/>
  <c r="A15" i="6" l="1"/>
  <c r="B14" i="6"/>
  <c r="D19" i="5"/>
  <c r="E18" i="5"/>
  <c r="F16" i="5"/>
  <c r="H16" i="5" s="1"/>
  <c r="G17" i="5"/>
  <c r="F17" i="5"/>
  <c r="G18" i="5" l="1"/>
  <c r="F18" i="5"/>
  <c r="H18" i="5" s="1"/>
  <c r="H17" i="5"/>
  <c r="E19" i="5"/>
  <c r="D20" i="5"/>
  <c r="B15" i="6"/>
  <c r="A16" i="6"/>
  <c r="G19" i="5" l="1"/>
  <c r="F19" i="5"/>
  <c r="A17" i="6"/>
  <c r="B16" i="6"/>
  <c r="D21" i="5"/>
  <c r="E20" i="5"/>
  <c r="H19" i="5" l="1"/>
  <c r="G20" i="5"/>
  <c r="F20" i="5"/>
  <c r="H20" i="5" s="1"/>
  <c r="E21" i="5"/>
  <c r="D22" i="5"/>
  <c r="A18" i="6"/>
  <c r="B18" i="6" s="1"/>
  <c r="B17" i="6"/>
  <c r="D23" i="5" l="1"/>
  <c r="E22" i="5"/>
  <c r="G21" i="5"/>
  <c r="F21" i="5"/>
  <c r="H21" i="5" s="1"/>
  <c r="G22" i="5" l="1"/>
  <c r="F22" i="5"/>
  <c r="H22" i="5" s="1"/>
  <c r="E23" i="5"/>
  <c r="D24" i="5"/>
  <c r="D25" i="5" l="1"/>
  <c r="E24" i="5"/>
  <c r="G23" i="5"/>
  <c r="F23" i="5"/>
  <c r="H23" i="5" s="1"/>
  <c r="G24" i="5" l="1"/>
  <c r="F24" i="5"/>
  <c r="H24" i="5" s="1"/>
  <c r="E25" i="5"/>
  <c r="D26" i="5"/>
  <c r="D27" i="5" l="1"/>
  <c r="E26" i="5"/>
  <c r="G25" i="5"/>
  <c r="F25" i="5"/>
  <c r="H25" i="5" s="1"/>
  <c r="G26" i="5" l="1"/>
  <c r="F26" i="5"/>
  <c r="H26" i="5" s="1"/>
  <c r="E27" i="5"/>
  <c r="D28" i="5"/>
  <c r="D29" i="5" l="1"/>
  <c r="E28" i="5"/>
  <c r="G27" i="5"/>
  <c r="F27" i="5"/>
  <c r="H27" i="5" s="1"/>
  <c r="F28" i="5" l="1"/>
  <c r="H28" i="5" s="1"/>
  <c r="G28" i="5"/>
  <c r="D30" i="5"/>
  <c r="E29" i="5"/>
  <c r="F29" i="5" l="1"/>
  <c r="H29" i="5" s="1"/>
  <c r="G29" i="5"/>
  <c r="D31" i="5"/>
  <c r="E30" i="5"/>
  <c r="F30" i="5" l="1"/>
  <c r="H30" i="5" s="1"/>
  <c r="G30" i="5"/>
  <c r="E31" i="5"/>
  <c r="D32" i="5"/>
  <c r="F31" i="5" l="1"/>
  <c r="H31" i="5" s="1"/>
  <c r="G31" i="5"/>
  <c r="D33" i="5"/>
  <c r="E32" i="5"/>
  <c r="F32" i="5" l="1"/>
  <c r="H32" i="5" s="1"/>
  <c r="G32" i="5"/>
  <c r="D34" i="5"/>
  <c r="E33" i="5"/>
  <c r="F33" i="5" l="1"/>
  <c r="H33" i="5" s="1"/>
  <c r="G33" i="5"/>
  <c r="D35" i="5"/>
  <c r="E34" i="5"/>
  <c r="F34" i="5" l="1"/>
  <c r="H34" i="5" s="1"/>
  <c r="G34" i="5"/>
  <c r="E35" i="5"/>
  <c r="D36" i="5"/>
  <c r="F35" i="5" l="1"/>
  <c r="H35" i="5" s="1"/>
  <c r="G35" i="5"/>
  <c r="D37" i="5"/>
  <c r="E36" i="5"/>
  <c r="F36" i="5" l="1"/>
  <c r="H36" i="5" s="1"/>
  <c r="G36" i="5"/>
  <c r="D38" i="5"/>
  <c r="E37" i="5"/>
  <c r="F37" i="5" l="1"/>
  <c r="H37" i="5" s="1"/>
  <c r="G37" i="5"/>
  <c r="D39" i="5"/>
  <c r="E38" i="5"/>
  <c r="F38" i="5" l="1"/>
  <c r="H38" i="5" s="1"/>
  <c r="G38" i="5"/>
  <c r="D40" i="5"/>
  <c r="E39" i="5"/>
  <c r="F39" i="5" l="1"/>
  <c r="H39" i="5" s="1"/>
  <c r="G39" i="5"/>
  <c r="D41" i="5"/>
  <c r="E40" i="5"/>
  <c r="F40" i="5" l="1"/>
  <c r="H40" i="5" s="1"/>
  <c r="G40" i="5"/>
  <c r="D42" i="5"/>
  <c r="E41" i="5"/>
  <c r="F41" i="5" l="1"/>
  <c r="H41" i="5" s="1"/>
  <c r="G41" i="5"/>
  <c r="D43" i="5"/>
  <c r="E42" i="5"/>
  <c r="F42" i="5" l="1"/>
  <c r="H42" i="5" s="1"/>
  <c r="G42" i="5"/>
  <c r="D44" i="5"/>
  <c r="E43" i="5"/>
  <c r="F43" i="5" l="1"/>
  <c r="H43" i="5" s="1"/>
  <c r="G43" i="5"/>
  <c r="D45" i="5"/>
  <c r="E44" i="5"/>
  <c r="F44" i="5" l="1"/>
  <c r="H44" i="5" s="1"/>
  <c r="G44" i="5"/>
  <c r="D46" i="5"/>
  <c r="E45" i="5"/>
  <c r="F45" i="5" l="1"/>
  <c r="H45" i="5" s="1"/>
  <c r="G45" i="5"/>
  <c r="D47" i="5"/>
  <c r="E46" i="5"/>
  <c r="F46" i="5" l="1"/>
  <c r="H46" i="5" s="1"/>
  <c r="G46" i="5"/>
  <c r="D48" i="5"/>
  <c r="E47" i="5"/>
  <c r="F47" i="5" l="1"/>
  <c r="H47" i="5" s="1"/>
  <c r="G47" i="5"/>
  <c r="D49" i="5"/>
  <c r="E48" i="5"/>
  <c r="F48" i="5" l="1"/>
  <c r="H48" i="5" s="1"/>
  <c r="G48" i="5"/>
  <c r="D50" i="5"/>
  <c r="E49" i="5"/>
  <c r="F49" i="5" l="1"/>
  <c r="H49" i="5" s="1"/>
  <c r="G49" i="5"/>
  <c r="D51" i="5"/>
  <c r="E50" i="5"/>
  <c r="F50" i="5" l="1"/>
  <c r="H50" i="5" s="1"/>
  <c r="G50" i="5"/>
  <c r="D52" i="5"/>
  <c r="E51" i="5"/>
  <c r="F51" i="5" l="1"/>
  <c r="H51" i="5" s="1"/>
  <c r="G51" i="5"/>
  <c r="E52" i="5"/>
  <c r="D53" i="5"/>
  <c r="G52" i="5" l="1"/>
  <c r="F52" i="5"/>
  <c r="H52" i="5" s="1"/>
  <c r="E53" i="5"/>
  <c r="D54" i="5"/>
  <c r="E54" i="5" l="1"/>
  <c r="D55" i="5"/>
  <c r="F53" i="5"/>
  <c r="H53" i="5" s="1"/>
  <c r="G53" i="5"/>
  <c r="E55" i="5" l="1"/>
  <c r="D56" i="5"/>
  <c r="G54" i="5"/>
  <c r="F54" i="5"/>
  <c r="H54" i="5" l="1"/>
  <c r="E56" i="5"/>
  <c r="D57" i="5"/>
  <c r="E57" i="5" s="1"/>
  <c r="F55" i="5"/>
  <c r="H55" i="5" s="1"/>
  <c r="G55" i="5"/>
  <c r="F56" i="5" l="1"/>
  <c r="H56" i="5" s="1"/>
  <c r="G56" i="5"/>
  <c r="G57" i="5"/>
  <c r="F57" i="5" l="1"/>
  <c r="H57" i="5" s="1"/>
</calcChain>
</file>

<file path=xl/sharedStrings.xml><?xml version="1.0" encoding="utf-8"?>
<sst xmlns="http://schemas.openxmlformats.org/spreadsheetml/2006/main" count="104" uniqueCount="70">
  <si>
    <t>ID</t>
  </si>
  <si>
    <t>Year</t>
  </si>
  <si>
    <t>Default</t>
  </si>
  <si>
    <t>WC/TA</t>
  </si>
  <si>
    <t>RE/TA</t>
  </si>
  <si>
    <t>EBIT/TA</t>
  </si>
  <si>
    <t>ME/TL</t>
  </si>
  <si>
    <t>S/TA</t>
  </si>
  <si>
    <t>CONST</t>
  </si>
  <si>
    <t>Estimated model</t>
  </si>
  <si>
    <t>Coefficients</t>
  </si>
  <si>
    <t>Data for borrower under analysis</t>
  </si>
  <si>
    <t>Ratio values</t>
  </si>
  <si>
    <t xml:space="preserve"> =&gt; Default prob:</t>
  </si>
  <si>
    <t>=1/(1+EXP(-SUMPRODUCT(B4:G4,B7:G7)))</t>
  </si>
  <si>
    <t>Scenario analysis: Default prob’s for c.p. changes of individual variables</t>
  </si>
  <si>
    <t>Scenario values for variables</t>
  </si>
  <si>
    <t>better</t>
  </si>
  <si>
    <t>worse</t>
  </si>
  <si>
    <t>Scenario default probability</t>
  </si>
  <si>
    <t>C18: =1/(1+EXP(-(SUMPRODUCT($B$4:$G$4,$B$7:$G$7)+C$4*(C14-C$7))))</t>
  </si>
  <si>
    <t>(can be copied into C17:C18)</t>
  </si>
  <si>
    <t>Comp</t>
  </si>
  <si>
    <t>Average</t>
  </si>
  <si>
    <t>=AVERAGE(H$2:H$4001)</t>
  </si>
  <si>
    <t>Median</t>
  </si>
  <si>
    <t>=MEDIAN(H$2:H$4001)</t>
  </si>
  <si>
    <t>Stdev</t>
  </si>
  <si>
    <t>=STDEV(H$2:H$4001)</t>
  </si>
  <si>
    <t>Skewness</t>
  </si>
  <si>
    <t>=SKEW(H$2:H$4001)</t>
  </si>
  <si>
    <t>Kurt</t>
  </si>
  <si>
    <t>=KURT(H$2:H$4001)</t>
  </si>
  <si>
    <t>Quantiles / Extreme Values</t>
  </si>
  <si>
    <t>Min</t>
  </si>
  <si>
    <t>=MIN(H$2:H$4001)</t>
  </si>
  <si>
    <t>=PERCENTILE(H$2:H$4001,$J9)</t>
  </si>
  <si>
    <t>Max</t>
  </si>
  <si>
    <t>=MAX(H$2:H$4001)</t>
  </si>
  <si>
    <t>WC/TA winsorized</t>
  </si>
  <si>
    <t>Level</t>
  </si>
  <si>
    <t>Lower Percentile</t>
  </si>
  <si>
    <t>=PERCENTILE(A2:A4001,E2)</t>
  </si>
  <si>
    <t>Upper Percentile</t>
  </si>
  <si>
    <t>=PERCENTILE(A2:A4001,1-E2)</t>
  </si>
  <si>
    <t>=MAX(MIN(A6,E$4),E$3)</t>
  </si>
  <si>
    <t>Default y</t>
  </si>
  <si>
    <t>Number of ranges:</t>
  </si>
  <si>
    <t>Percentile</t>
  </si>
  <si>
    <t>Bound</t>
  </si>
  <si>
    <t># Defaults</t>
  </si>
  <si>
    <t># Obs</t>
  </si>
  <si>
    <t>Default rate</t>
  </si>
  <si>
    <t>D5: =D4+1/F$1</t>
  </si>
  <si>
    <t>E5: =PERCENTILE(B$2:B$4001,MIN(1,D5))</t>
  </si>
  <si>
    <t>F5: =SUMIF(B$2:B$4001,&lt;=&amp;E5,A$2:A$4001)-SUM(F4:F$4)</t>
  </si>
  <si>
    <t>G5: =COUNTIF(B$2:B$4001,&lt;=&amp;E5)-SUM(G4:G$4)</t>
  </si>
  <si>
    <t>H5: =F5/G5</t>
  </si>
  <si>
    <t>With transform</t>
  </si>
  <si>
    <t>Score</t>
  </si>
  <si>
    <t>Prob(Default)</t>
  </si>
  <si>
    <t>=1/(1+EXP(-A2))</t>
  </si>
  <si>
    <t>LnL</t>
  </si>
  <si>
    <t>Sum LnL</t>
  </si>
  <si>
    <t>Constant</t>
  </si>
  <si>
    <t>Default probabilities</t>
  </si>
  <si>
    <t>Pseudo-R2</t>
  </si>
  <si>
    <t>LR Stat</t>
  </si>
  <si>
    <t>LR p-value</t>
  </si>
  <si>
    <t>LnL0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</si>
</sst>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"/>
    <numFmt numFmtId="177" formatCode="0.0%"/>
    <numFmt numFmtId="178" formatCode="0.0000"/>
    <numFmt numFmtId="179" formatCode="0.00000"/>
  </numFmts>
  <fonts count="1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color rgb="FF000000"/>
      <name val="Arial"/>
      <family val="2"/>
    </font>
    <font>
      <sz val="9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medium">
        <color indexed="23"/>
      </left>
      <right style="medium">
        <color indexed="22"/>
      </right>
      <top style="medium">
        <color indexed="22"/>
      </top>
      <bottom style="medium">
        <color indexed="22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0" borderId="0"/>
  </cellStyleXfs>
  <cellXfs count="50">
    <xf numFmtId="0" fontId="0" fillId="0" borderId="0" xfId="0"/>
    <xf numFmtId="0" fontId="3" fillId="0" borderId="0" xfId="0" applyFont="1" applyFill="1" applyBorder="1" applyAlignment="1">
      <alignment horizontal="center" wrapText="1"/>
    </xf>
    <xf numFmtId="1" fontId="0" fillId="0" borderId="0" xfId="0" applyNumberFormat="1"/>
    <xf numFmtId="176" fontId="0" fillId="0" borderId="0" xfId="0" applyNumberFormat="1"/>
    <xf numFmtId="0" fontId="0" fillId="0" borderId="0" xfId="0" applyAlignment="1">
      <alignment horizontal="right"/>
    </xf>
    <xf numFmtId="10" fontId="1" fillId="0" borderId="0" xfId="1" applyNumberFormat="1" applyFont="1"/>
    <xf numFmtId="2" fontId="0" fillId="0" borderId="0" xfId="0" applyNumberFormat="1"/>
    <xf numFmtId="49" fontId="0" fillId="0" borderId="0" xfId="0" applyNumberFormat="1"/>
    <xf numFmtId="0" fontId="0" fillId="0" borderId="0" xfId="0" applyFill="1"/>
    <xf numFmtId="0" fontId="5" fillId="0" borderId="0" xfId="0" applyFont="1"/>
    <xf numFmtId="0" fontId="0" fillId="0" borderId="0" xfId="0" applyFill="1" applyBorder="1"/>
    <xf numFmtId="1" fontId="0" fillId="0" borderId="0" xfId="0" applyNumberFormat="1" applyFill="1"/>
    <xf numFmtId="2" fontId="0" fillId="0" borderId="0" xfId="0" applyNumberFormat="1" applyFill="1"/>
    <xf numFmtId="10" fontId="0" fillId="0" borderId="0" xfId="0" applyNumberFormat="1" applyFill="1"/>
    <xf numFmtId="2" fontId="1" fillId="0" borderId="0" xfId="0" applyNumberFormat="1" applyFont="1"/>
    <xf numFmtId="10" fontId="1" fillId="0" borderId="0" xfId="1" applyNumberFormat="1"/>
    <xf numFmtId="0" fontId="4" fillId="0" borderId="1" xfId="0" applyFont="1" applyBorder="1" applyAlignment="1">
      <alignment vertical="top"/>
    </xf>
    <xf numFmtId="0" fontId="0" fillId="0" borderId="0" xfId="0" applyAlignment="1"/>
    <xf numFmtId="49" fontId="1" fillId="0" borderId="0" xfId="1" applyNumberFormat="1" applyFont="1"/>
    <xf numFmtId="0" fontId="7" fillId="0" borderId="0" xfId="0" applyFont="1"/>
    <xf numFmtId="0" fontId="0" fillId="2" borderId="0" xfId="0" applyFill="1" applyBorder="1"/>
    <xf numFmtId="49" fontId="1" fillId="0" borderId="0" xfId="0" applyNumberFormat="1" applyFont="1"/>
    <xf numFmtId="10" fontId="0" fillId="0" borderId="0" xfId="0" applyNumberFormat="1"/>
    <xf numFmtId="9" fontId="0" fillId="0" borderId="0" xfId="0" applyNumberFormat="1"/>
    <xf numFmtId="0" fontId="5" fillId="0" borderId="0" xfId="0" applyFont="1" applyFill="1"/>
    <xf numFmtId="178" fontId="0" fillId="0" borderId="0" xfId="0" applyNumberFormat="1"/>
    <xf numFmtId="176" fontId="0" fillId="0" borderId="0" xfId="0" applyNumberFormat="1" applyFill="1"/>
    <xf numFmtId="0" fontId="6" fillId="0" borderId="0" xfId="0" applyFont="1" applyFill="1" applyBorder="1" applyAlignment="1">
      <alignment wrapText="1"/>
    </xf>
    <xf numFmtId="9" fontId="6" fillId="0" borderId="0" xfId="0" applyNumberFormat="1" applyFont="1" applyFill="1" applyBorder="1" applyAlignment="1">
      <alignment horizontal="right" wrapText="1"/>
    </xf>
    <xf numFmtId="176" fontId="6" fillId="0" borderId="0" xfId="0" applyNumberFormat="1" applyFont="1" applyFill="1" applyBorder="1" applyAlignment="1">
      <alignment horizontal="right" wrapText="1"/>
    </xf>
    <xf numFmtId="49" fontId="0" fillId="0" borderId="0" xfId="0" applyNumberFormat="1" applyFill="1"/>
    <xf numFmtId="179" fontId="0" fillId="0" borderId="0" xfId="0" applyNumberFormat="1" applyFill="1"/>
    <xf numFmtId="10" fontId="0" fillId="0" borderId="0" xfId="0" applyNumberFormat="1" applyFill="1" applyBorder="1"/>
    <xf numFmtId="1" fontId="0" fillId="0" borderId="0" xfId="0" applyNumberFormat="1" applyFill="1" applyBorder="1"/>
    <xf numFmtId="10" fontId="1" fillId="0" borderId="0" xfId="1" applyNumberFormat="1" applyFill="1"/>
    <xf numFmtId="9" fontId="1" fillId="0" borderId="0" xfId="1" applyNumberFormat="1" applyFill="1"/>
    <xf numFmtId="177" fontId="0" fillId="0" borderId="0" xfId="0" applyNumberFormat="1" applyFill="1"/>
    <xf numFmtId="9" fontId="1" fillId="0" borderId="0" xfId="1" applyNumberFormat="1" applyFont="1" applyFill="1"/>
    <xf numFmtId="2" fontId="1" fillId="0" borderId="0" xfId="0" applyNumberFormat="1" applyFont="1" applyFill="1"/>
    <xf numFmtId="1" fontId="1" fillId="0" borderId="0" xfId="0" applyNumberFormat="1" applyFont="1" applyFill="1"/>
    <xf numFmtId="177" fontId="1" fillId="0" borderId="0" xfId="0" applyNumberFormat="1" applyFont="1" applyFill="1"/>
    <xf numFmtId="0" fontId="5" fillId="0" borderId="0" xfId="0" applyFont="1" applyAlignment="1">
      <alignment horizontal="left"/>
    </xf>
    <xf numFmtId="10" fontId="1" fillId="0" borderId="0" xfId="1" applyNumberFormat="1" applyAlignment="1">
      <alignment horizontal="right"/>
    </xf>
    <xf numFmtId="1" fontId="1" fillId="0" borderId="0" xfId="0" applyNumberFormat="1" applyFont="1" applyAlignment="1">
      <alignment horizontal="right"/>
    </xf>
    <xf numFmtId="10" fontId="1" fillId="0" borderId="0" xfId="1" applyNumberFormat="1" applyFont="1" applyAlignment="1">
      <alignment horizontal="right"/>
    </xf>
    <xf numFmtId="0" fontId="3" fillId="0" borderId="0" xfId="2" applyFont="1" applyAlignment="1">
      <alignment horizontal="center" wrapText="1"/>
    </xf>
    <xf numFmtId="0" fontId="1" fillId="0" borderId="0" xfId="2"/>
    <xf numFmtId="1" fontId="1" fillId="0" borderId="0" xfId="2" applyNumberFormat="1"/>
    <xf numFmtId="176" fontId="1" fillId="0" borderId="0" xfId="2" applyNumberFormat="1"/>
    <xf numFmtId="2" fontId="1" fillId="0" borderId="0" xfId="2" applyNumberFormat="1"/>
  </cellXfs>
  <cellStyles count="3">
    <cellStyle name="Normal 2" xfId="2" xr:uid="{09C608D2-5AC3-4277-A0BA-1014A8F85B94}"/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444497191018856"/>
          <c:y val="0.1077588474854515"/>
          <c:w val="0.74722424919772457"/>
          <c:h val="0.68534627000747161"/>
        </c:manualLayout>
      </c:layout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'T1'!$A$2:$A$18</c:f>
              <c:numCache>
                <c:formatCode>0</c:formatCode>
                <c:ptCount val="17"/>
                <c:pt idx="0">
                  <c:v>-8</c:v>
                </c:pt>
                <c:pt idx="1">
                  <c:v>-7</c:v>
                </c:pt>
                <c:pt idx="2">
                  <c:v>-6</c:v>
                </c:pt>
                <c:pt idx="3">
                  <c:v>-5</c:v>
                </c:pt>
                <c:pt idx="4">
                  <c:v>-4</c:v>
                </c:pt>
                <c:pt idx="5">
                  <c:v>-3</c:v>
                </c:pt>
                <c:pt idx="6">
                  <c:v>-2</c:v>
                </c:pt>
                <c:pt idx="7">
                  <c:v>-1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  <c:pt idx="15">
                  <c:v>7</c:v>
                </c:pt>
                <c:pt idx="16">
                  <c:v>8</c:v>
                </c:pt>
              </c:numCache>
            </c:numRef>
          </c:xVal>
          <c:yVal>
            <c:numRef>
              <c:f>'T1'!$B$2:$B$18</c:f>
              <c:numCache>
                <c:formatCode>0.00%</c:formatCode>
                <c:ptCount val="17"/>
                <c:pt idx="0">
                  <c:v>3.3535013046647811E-4</c:v>
                </c:pt>
                <c:pt idx="1">
                  <c:v>9.1105119440064539E-4</c:v>
                </c:pt>
                <c:pt idx="2">
                  <c:v>2.4726231566347743E-3</c:v>
                </c:pt>
                <c:pt idx="3">
                  <c:v>6.6928509242848554E-3</c:v>
                </c:pt>
                <c:pt idx="4">
                  <c:v>1.7986209962091559E-2</c:v>
                </c:pt>
                <c:pt idx="5">
                  <c:v>4.7425873177566781E-2</c:v>
                </c:pt>
                <c:pt idx="6">
                  <c:v>0.11920292202211755</c:v>
                </c:pt>
                <c:pt idx="7">
                  <c:v>0.2689414213699951</c:v>
                </c:pt>
                <c:pt idx="8">
                  <c:v>0.5</c:v>
                </c:pt>
                <c:pt idx="9">
                  <c:v>0.7310585786300049</c:v>
                </c:pt>
                <c:pt idx="10">
                  <c:v>0.88079707797788231</c:v>
                </c:pt>
                <c:pt idx="11">
                  <c:v>0.95257412682243336</c:v>
                </c:pt>
                <c:pt idx="12">
                  <c:v>0.98201379003790845</c:v>
                </c:pt>
                <c:pt idx="13">
                  <c:v>0.99330714907571527</c:v>
                </c:pt>
                <c:pt idx="14">
                  <c:v>0.99752737684336534</c:v>
                </c:pt>
                <c:pt idx="15">
                  <c:v>0.9990889488055994</c:v>
                </c:pt>
                <c:pt idx="16">
                  <c:v>0.99966464986953363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70-4FE1-AC2D-B78F3D3CE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06272"/>
        <c:axId val="144808192"/>
      </c:scatterChart>
      <c:valAx>
        <c:axId val="144806272"/>
        <c:scaling>
          <c:orientation val="minMax"/>
          <c:max val="8"/>
          <c:min val="-8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</a:t>
                </a:r>
              </a:p>
            </c:rich>
          </c:tx>
          <c:layout>
            <c:manualLayout>
              <c:xMode val="edge"/>
              <c:yMode val="edge"/>
              <c:x val="0.51666806821850098"/>
              <c:y val="0.8922432571795384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44808192"/>
        <c:crosses val="autoZero"/>
        <c:crossBetween val="midCat"/>
        <c:majorUnit val="2"/>
      </c:valAx>
      <c:valAx>
        <c:axId val="144808192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Prob(Default)</a:t>
                </a:r>
              </a:p>
            </c:rich>
          </c:tx>
          <c:layout>
            <c:manualLayout>
              <c:xMode val="edge"/>
              <c:yMode val="edge"/>
              <c:x val="1.666671187801616E-2"/>
              <c:y val="0.3232765424563545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44806272"/>
        <c:crossesAt val="-8"/>
        <c:crossBetween val="midCat"/>
        <c:maj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0C0C0"/>
    </a:solidFill>
    <a:ln w="9525">
      <a:noFill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6601595467158"/>
          <c:y val="9.2857304787431622E-2"/>
          <c:w val="0.70812270498233387"/>
          <c:h val="0.66071543791057108"/>
        </c:manualLayout>
      </c:layout>
      <c:scatterChart>
        <c:scatterStyle val="lineMarker"/>
        <c:varyColors val="0"/>
        <c:ser>
          <c:idx val="3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'T9'!$D$5:$D$24</c:f>
              <c:numCache>
                <c:formatCode>0%</c:formatCode>
                <c:ptCount val="20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</c:numCache>
            </c:numRef>
          </c:xVal>
          <c:yVal>
            <c:numRef>
              <c:f>'T9'!$H$5:$H$24</c:f>
              <c:numCache>
                <c:formatCode>0.0%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FB-4D38-9B89-83A5DDBC4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05408"/>
        <c:axId val="159107712"/>
      </c:scatterChart>
      <c:valAx>
        <c:axId val="159105408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percentile of ME/TL</a:t>
                </a:r>
              </a:p>
            </c:rich>
          </c:tx>
          <c:layout>
            <c:manualLayout>
              <c:xMode val="edge"/>
              <c:yMode val="edge"/>
              <c:x val="0.40355379961358812"/>
              <c:y val="0.864287221483017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9107712"/>
        <c:crosses val="autoZero"/>
        <c:crossBetween val="midCat"/>
      </c:valAx>
      <c:valAx>
        <c:axId val="1591077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Default rate</a:t>
                </a:r>
              </a:p>
            </c:rich>
          </c:tx>
          <c:layout>
            <c:manualLayout>
              <c:xMode val="edge"/>
              <c:yMode val="edge"/>
              <c:x val="4.0609187382499433E-2"/>
              <c:y val="0.3142862623574608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91054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0C0C0"/>
    </a:solidFill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18</xdr:row>
          <xdr:rowOff>137160</xdr:rowOff>
        </xdr:from>
        <xdr:to>
          <xdr:col>13</xdr:col>
          <xdr:colOff>45720</xdr:colOff>
          <xdr:row>22</xdr:row>
          <xdr:rowOff>137160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Logit Credit Risk Moderling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297180</xdr:colOff>
          <xdr:row>24</xdr:row>
          <xdr:rowOff>0</xdr:rowOff>
        </xdr:from>
        <xdr:to>
          <xdr:col>12</xdr:col>
          <xdr:colOff>403860</xdr:colOff>
          <xdr:row>26</xdr:row>
          <xdr:rowOff>30480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381000</xdr:colOff>
      <xdr:row>16</xdr:row>
      <xdr:rowOff>104775</xdr:rowOff>
    </xdr:to>
    <xdr:graphicFrame macro="">
      <xdr:nvGraphicFramePr>
        <xdr:cNvPr id="6145" name="Chart 1">
          <a:extLst>
            <a:ext uri="{FF2B5EF4-FFF2-40B4-BE49-F238E27FC236}">
              <a16:creationId xmlns:a16="http://schemas.microsoft.com/office/drawing/2014/main" id="{00000000-0008-0000-0200-000001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12</xdr:row>
      <xdr:rowOff>38100</xdr:rowOff>
    </xdr:from>
    <xdr:to>
      <xdr:col>13</xdr:col>
      <xdr:colOff>333375</xdr:colOff>
      <xdr:row>28</xdr:row>
      <xdr:rowOff>114300</xdr:rowOff>
    </xdr:to>
    <xdr:graphicFrame macro="">
      <xdr:nvGraphicFramePr>
        <xdr:cNvPr id="5121" name="Chart 1">
          <a:extLst>
            <a:ext uri="{FF2B5EF4-FFF2-40B4-BE49-F238E27FC236}">
              <a16:creationId xmlns:a16="http://schemas.microsoft.com/office/drawing/2014/main" id="{00000000-0008-0000-0600-000001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86006-F106-4840-810A-331EA1DE6466}">
  <sheetPr codeName="Sheet7"/>
  <dimension ref="A1:H4001"/>
  <sheetViews>
    <sheetView tabSelected="1" topLeftCell="B1" workbookViewId="0">
      <selection activeCell="I2" sqref="I2"/>
    </sheetView>
  </sheetViews>
  <sheetFormatPr defaultRowHeight="13.2" x14ac:dyDescent="0.25"/>
  <cols>
    <col min="9" max="9" width="22" customWidth="1"/>
    <col min="10" max="10" width="18.5546875" customWidth="1"/>
    <col min="11" max="11" width="14.44140625" customWidth="1"/>
    <col min="12" max="12" width="10.88671875" customWidth="1"/>
    <col min="13" max="13" width="11.5546875" customWidth="1"/>
  </cols>
  <sheetData>
    <row r="1" spans="1:8" x14ac:dyDescent="0.25">
      <c r="A1" s="45" t="s">
        <v>0</v>
      </c>
      <c r="B1" s="45" t="s">
        <v>1</v>
      </c>
      <c r="C1" s="45" t="s">
        <v>2</v>
      </c>
      <c r="D1" s="45" t="s">
        <v>3</v>
      </c>
      <c r="E1" s="45" t="s">
        <v>4</v>
      </c>
      <c r="F1" s="45" t="s">
        <v>5</v>
      </c>
      <c r="G1" s="45" t="s">
        <v>6</v>
      </c>
      <c r="H1" s="45" t="s">
        <v>7</v>
      </c>
    </row>
    <row r="2" spans="1:8" x14ac:dyDescent="0.25">
      <c r="A2" s="46">
        <v>1</v>
      </c>
      <c r="B2" s="46">
        <v>1999</v>
      </c>
      <c r="C2" s="47">
        <v>0</v>
      </c>
      <c r="D2" s="48">
        <v>0.50079859999999998</v>
      </c>
      <c r="E2" s="48">
        <v>0.3068458</v>
      </c>
      <c r="F2" s="48">
        <v>4.3373399999999999E-2</v>
      </c>
      <c r="G2" s="48">
        <v>0.95627079999999998</v>
      </c>
      <c r="H2" s="48">
        <v>0.33477380000000001</v>
      </c>
    </row>
    <row r="3" spans="1:8" x14ac:dyDescent="0.25">
      <c r="A3" s="46">
        <v>1</v>
      </c>
      <c r="B3" s="46">
        <v>2000</v>
      </c>
      <c r="C3" s="47">
        <v>0</v>
      </c>
      <c r="D3" s="49">
        <v>0.54778020000000005</v>
      </c>
      <c r="E3" s="49">
        <v>0.32221369999999999</v>
      </c>
      <c r="F3" s="49">
        <v>5.1842600000000003E-2</v>
      </c>
      <c r="G3" s="49">
        <v>1.0645450000000001</v>
      </c>
      <c r="H3" s="49">
        <v>0.33459129999999998</v>
      </c>
    </row>
    <row r="4" spans="1:8" x14ac:dyDescent="0.25">
      <c r="A4" s="46">
        <v>1</v>
      </c>
      <c r="B4" s="46">
        <v>2001</v>
      </c>
      <c r="C4" s="47">
        <v>0</v>
      </c>
      <c r="D4" s="49">
        <v>0.45100050000000003</v>
      </c>
      <c r="E4" s="49">
        <v>0.2251504</v>
      </c>
      <c r="F4" s="49">
        <v>2.6813199999999999E-2</v>
      </c>
      <c r="G4" s="49">
        <v>0.80409589999999997</v>
      </c>
      <c r="H4" s="49">
        <v>0.2455852</v>
      </c>
    </row>
    <row r="5" spans="1:8" x14ac:dyDescent="0.25">
      <c r="A5" s="46">
        <v>1</v>
      </c>
      <c r="B5" s="46">
        <v>2002</v>
      </c>
      <c r="C5" s="47">
        <v>0</v>
      </c>
      <c r="D5" s="49">
        <v>0.30688690000000002</v>
      </c>
      <c r="E5" s="49">
        <v>0.1919362</v>
      </c>
      <c r="F5" s="49">
        <v>3.00583E-2</v>
      </c>
      <c r="G5" s="49">
        <v>0.38701049999999998</v>
      </c>
      <c r="H5" s="49">
        <v>0.25343759999999999</v>
      </c>
    </row>
    <row r="6" spans="1:8" x14ac:dyDescent="0.25">
      <c r="A6" s="46">
        <v>1</v>
      </c>
      <c r="B6" s="46">
        <v>2003</v>
      </c>
      <c r="C6" s="47">
        <v>0</v>
      </c>
      <c r="D6" s="49">
        <v>0.44724619999999998</v>
      </c>
      <c r="E6" s="49">
        <v>0.21736800000000001</v>
      </c>
      <c r="F6" s="49">
        <v>3.2458000000000001E-2</v>
      </c>
      <c r="G6" s="49">
        <v>0.79163850000000002</v>
      </c>
      <c r="H6" s="49">
        <v>0.27553070000000002</v>
      </c>
    </row>
    <row r="7" spans="1:8" x14ac:dyDescent="0.25">
      <c r="A7" s="46">
        <v>1</v>
      </c>
      <c r="B7" s="46">
        <v>2004</v>
      </c>
      <c r="C7" s="47">
        <v>0</v>
      </c>
      <c r="D7" s="49">
        <v>0.45761869999999999</v>
      </c>
      <c r="E7" s="49">
        <v>0.2240644</v>
      </c>
      <c r="F7" s="49">
        <v>3.18383E-2</v>
      </c>
      <c r="G7" s="49">
        <v>1.2881370000000001</v>
      </c>
      <c r="H7" s="49">
        <v>0.31819269999999999</v>
      </c>
    </row>
    <row r="8" spans="1:8" x14ac:dyDescent="0.25">
      <c r="A8" s="46">
        <v>2</v>
      </c>
      <c r="B8" s="46">
        <v>1999</v>
      </c>
      <c r="C8" s="47">
        <v>0</v>
      </c>
      <c r="D8" s="49">
        <v>6.0337999999999998E-3</v>
      </c>
      <c r="E8" s="49">
        <v>-2.8400100000000001E-2</v>
      </c>
      <c r="F8" s="49">
        <v>6.764E-3</v>
      </c>
      <c r="G8" s="49">
        <v>0.1102698</v>
      </c>
      <c r="H8" s="49">
        <v>0.2549882</v>
      </c>
    </row>
    <row r="9" spans="1:8" x14ac:dyDescent="0.25">
      <c r="A9" s="46">
        <v>2</v>
      </c>
      <c r="B9" s="46">
        <v>2000</v>
      </c>
      <c r="C9" s="47">
        <v>0</v>
      </c>
      <c r="D9" s="49">
        <v>-0.11472830000000001</v>
      </c>
      <c r="E9" s="49">
        <v>-0.1186598</v>
      </c>
      <c r="F9" s="49">
        <v>3.08919E-2</v>
      </c>
      <c r="G9" s="49">
        <v>0.14964459999999999</v>
      </c>
      <c r="H9" s="49">
        <v>0.31572230000000001</v>
      </c>
    </row>
    <row r="10" spans="1:8" x14ac:dyDescent="0.25">
      <c r="A10" s="46">
        <v>2</v>
      </c>
      <c r="B10" s="46">
        <v>2001</v>
      </c>
      <c r="C10" s="47">
        <v>0</v>
      </c>
      <c r="D10" s="49">
        <v>6.1305199999999997E-2</v>
      </c>
      <c r="E10" s="49">
        <v>-0.1094951</v>
      </c>
      <c r="F10" s="49">
        <v>3.9947400000000001E-2</v>
      </c>
      <c r="G10" s="49">
        <v>0.41015030000000002</v>
      </c>
      <c r="H10" s="49">
        <v>0.28602539999999999</v>
      </c>
    </row>
    <row r="11" spans="1:8" x14ac:dyDescent="0.25">
      <c r="A11" s="46">
        <v>2</v>
      </c>
      <c r="B11" s="46">
        <v>2002</v>
      </c>
      <c r="C11" s="47">
        <v>0</v>
      </c>
      <c r="D11" s="49">
        <v>5.06413E-2</v>
      </c>
      <c r="E11" s="49">
        <v>-8.6698899999999995E-2</v>
      </c>
      <c r="F11" s="49">
        <v>4.5355199999999998E-2</v>
      </c>
      <c r="G11" s="49">
        <v>0.25335439999999998</v>
      </c>
      <c r="H11" s="49">
        <v>0.34205629999999998</v>
      </c>
    </row>
    <row r="12" spans="1:8" x14ac:dyDescent="0.25">
      <c r="A12" s="46">
        <v>2</v>
      </c>
      <c r="B12" s="46">
        <v>2003</v>
      </c>
      <c r="C12" s="47">
        <v>0</v>
      </c>
      <c r="D12" s="49">
        <v>0.1210532</v>
      </c>
      <c r="E12" s="49">
        <v>-0.1140413</v>
      </c>
      <c r="F12" s="49">
        <v>3.72976E-2</v>
      </c>
      <c r="G12" s="49">
        <v>0.45717649999999999</v>
      </c>
      <c r="H12" s="49">
        <v>0.31212220000000002</v>
      </c>
    </row>
    <row r="13" spans="1:8" x14ac:dyDescent="0.25">
      <c r="A13" s="46">
        <v>3</v>
      </c>
      <c r="B13" s="46">
        <v>1999</v>
      </c>
      <c r="C13" s="47">
        <v>0</v>
      </c>
      <c r="D13" s="49">
        <v>-3.6352700000000002E-2</v>
      </c>
      <c r="E13" s="49">
        <v>0.26696360000000002</v>
      </c>
      <c r="F13" s="49">
        <v>4.7610699999999999E-2</v>
      </c>
      <c r="G13" s="49">
        <v>0.58529940000000003</v>
      </c>
      <c r="H13" s="49">
        <v>0.21168239999999999</v>
      </c>
    </row>
    <row r="14" spans="1:8" x14ac:dyDescent="0.25">
      <c r="A14" s="46">
        <v>3</v>
      </c>
      <c r="B14" s="46">
        <v>2000</v>
      </c>
      <c r="C14" s="47">
        <v>0</v>
      </c>
      <c r="D14" s="49">
        <v>-3.5422700000000001E-2</v>
      </c>
      <c r="E14" s="49">
        <v>0.25279299999999999</v>
      </c>
      <c r="F14" s="49">
        <v>3.1855300000000003E-2</v>
      </c>
      <c r="G14" s="49">
        <v>0.3274492</v>
      </c>
      <c r="H14" s="49">
        <v>0.2120515</v>
      </c>
    </row>
    <row r="15" spans="1:8" ht="12.6" customHeight="1" x14ac:dyDescent="0.25">
      <c r="A15" s="46">
        <v>3</v>
      </c>
      <c r="B15" s="46">
        <v>2001</v>
      </c>
      <c r="C15" s="47">
        <v>0</v>
      </c>
      <c r="D15" s="49">
        <v>1.5918E-3</v>
      </c>
      <c r="E15" s="49">
        <v>0.14866099999999999</v>
      </c>
      <c r="F15" s="49">
        <v>-2.6662999999999999E-3</v>
      </c>
      <c r="G15" s="49">
        <v>0.16205120000000001</v>
      </c>
      <c r="H15" s="49">
        <v>0.15609219999999999</v>
      </c>
    </row>
    <row r="16" spans="1:8" x14ac:dyDescent="0.25">
      <c r="A16" s="46">
        <v>3</v>
      </c>
      <c r="B16" s="46">
        <v>2002</v>
      </c>
      <c r="C16" s="47">
        <v>0</v>
      </c>
      <c r="D16" s="49">
        <v>-4.87345E-2</v>
      </c>
      <c r="E16" s="49">
        <v>1.6938700000000001E-2</v>
      </c>
      <c r="F16" s="49">
        <v>8.6358000000000008E-3</v>
      </c>
      <c r="G16" s="49">
        <v>7.3447499999999999E-2</v>
      </c>
      <c r="H16" s="49">
        <v>0.1641156</v>
      </c>
    </row>
    <row r="17" spans="1:8" x14ac:dyDescent="0.25">
      <c r="A17" s="46">
        <v>3</v>
      </c>
      <c r="B17" s="46">
        <v>2003</v>
      </c>
      <c r="C17" s="47">
        <v>0</v>
      </c>
      <c r="D17" s="49">
        <v>-3.41435E-2</v>
      </c>
      <c r="E17" s="49">
        <v>-1.33432E-2</v>
      </c>
      <c r="F17" s="49">
        <v>2.3561700000000001E-2</v>
      </c>
      <c r="G17" s="49">
        <v>0.10368819999999999</v>
      </c>
      <c r="H17" s="49">
        <v>0.17739460000000001</v>
      </c>
    </row>
    <row r="18" spans="1:8" x14ac:dyDescent="0.25">
      <c r="A18" s="46">
        <v>3</v>
      </c>
      <c r="B18" s="46">
        <v>2004</v>
      </c>
      <c r="C18" s="47">
        <v>0</v>
      </c>
      <c r="D18" s="49">
        <v>-3.4844300000000002E-2</v>
      </c>
      <c r="E18" s="49">
        <v>-4.1509200000000003E-2</v>
      </c>
      <c r="F18" s="49">
        <v>1.73981E-2</v>
      </c>
      <c r="G18" s="49">
        <v>8.6528999999999995E-2</v>
      </c>
      <c r="H18" s="49">
        <v>0.18687509999999999</v>
      </c>
    </row>
    <row r="19" spans="1:8" x14ac:dyDescent="0.25">
      <c r="A19" s="46">
        <v>4</v>
      </c>
      <c r="B19" s="46">
        <v>1995</v>
      </c>
      <c r="C19" s="47">
        <v>0</v>
      </c>
      <c r="D19" s="49">
        <v>2.37284E-2</v>
      </c>
      <c r="E19" s="49">
        <v>4.6904599999999998E-2</v>
      </c>
      <c r="F19" s="49">
        <v>4.72968E-2</v>
      </c>
      <c r="G19" s="49">
        <v>0.55471930000000003</v>
      </c>
      <c r="H19" s="49">
        <v>7.2571899999999995E-2</v>
      </c>
    </row>
    <row r="20" spans="1:8" x14ac:dyDescent="0.25">
      <c r="A20" s="46">
        <v>4</v>
      </c>
      <c r="B20" s="46">
        <v>1996</v>
      </c>
      <c r="C20" s="47">
        <v>0</v>
      </c>
      <c r="D20" s="49">
        <v>1.53945E-2</v>
      </c>
      <c r="E20" s="49">
        <v>7.6581200000000002E-2</v>
      </c>
      <c r="F20" s="49">
        <v>3.4475400000000003E-2</v>
      </c>
      <c r="G20" s="49">
        <v>0.6033657</v>
      </c>
      <c r="H20" s="49">
        <v>9.4719200000000003E-2</v>
      </c>
    </row>
    <row r="21" spans="1:8" x14ac:dyDescent="0.25">
      <c r="A21" s="46">
        <v>4</v>
      </c>
      <c r="B21" s="46">
        <v>1997</v>
      </c>
      <c r="C21" s="47">
        <v>0</v>
      </c>
      <c r="D21" s="49">
        <v>2.5840800000000001E-2</v>
      </c>
      <c r="E21" s="49">
        <v>0.1059324</v>
      </c>
      <c r="F21" s="49">
        <v>4.3509800000000001E-2</v>
      </c>
      <c r="G21" s="49">
        <v>0.7934194</v>
      </c>
      <c r="H21" s="49">
        <v>9.9376999999999993E-2</v>
      </c>
    </row>
    <row r="22" spans="1:8" x14ac:dyDescent="0.25">
      <c r="A22" s="46">
        <v>4</v>
      </c>
      <c r="B22" s="46">
        <v>1998</v>
      </c>
      <c r="C22" s="47">
        <v>0</v>
      </c>
      <c r="D22" s="49">
        <v>9.5810000000000003E-4</v>
      </c>
      <c r="E22" s="49">
        <v>0.1224919</v>
      </c>
      <c r="F22" s="49">
        <v>3.6776299999999998E-2</v>
      </c>
      <c r="G22" s="49">
        <v>0.81861150000000005</v>
      </c>
      <c r="H22" s="49">
        <v>9.2793899999999999E-2</v>
      </c>
    </row>
    <row r="23" spans="1:8" x14ac:dyDescent="0.25">
      <c r="A23" s="46">
        <v>4</v>
      </c>
      <c r="B23" s="46">
        <v>1999</v>
      </c>
      <c r="C23" s="47">
        <v>0</v>
      </c>
      <c r="D23" s="49">
        <v>3.9468799999999998E-2</v>
      </c>
      <c r="E23" s="49">
        <v>0.14383109999999999</v>
      </c>
      <c r="F23" s="49">
        <v>2.4667000000000001E-2</v>
      </c>
      <c r="G23" s="49">
        <v>0.6260791</v>
      </c>
      <c r="H23" s="49">
        <v>0.1224316</v>
      </c>
    </row>
    <row r="24" spans="1:8" x14ac:dyDescent="0.25">
      <c r="A24" s="46">
        <v>4</v>
      </c>
      <c r="B24" s="46">
        <v>2000</v>
      </c>
      <c r="C24" s="47">
        <v>0</v>
      </c>
      <c r="D24" s="49">
        <v>-4.5802000000000002E-2</v>
      </c>
      <c r="E24" s="49">
        <v>0.14746719999999999</v>
      </c>
      <c r="F24" s="49">
        <v>4.2033500000000001E-2</v>
      </c>
      <c r="G24" s="49">
        <v>0.89065989999999995</v>
      </c>
      <c r="H24" s="49">
        <v>0.14724019999999999</v>
      </c>
    </row>
    <row r="25" spans="1:8" x14ac:dyDescent="0.25">
      <c r="A25" s="46">
        <v>4</v>
      </c>
      <c r="B25" s="46">
        <v>2001</v>
      </c>
      <c r="C25" s="47">
        <v>0</v>
      </c>
      <c r="D25" s="49">
        <v>-1.2081400000000001E-2</v>
      </c>
      <c r="E25" s="49">
        <v>0.14284669999999999</v>
      </c>
      <c r="F25" s="49">
        <v>3.6204699999999999E-2</v>
      </c>
      <c r="G25" s="49">
        <v>0.68315539999999997</v>
      </c>
      <c r="H25" s="49">
        <v>0.1103368</v>
      </c>
    </row>
    <row r="26" spans="1:8" x14ac:dyDescent="0.25">
      <c r="A26" s="46">
        <v>4</v>
      </c>
      <c r="B26" s="46">
        <v>2002</v>
      </c>
      <c r="C26" s="47">
        <v>0</v>
      </c>
      <c r="D26" s="49">
        <v>-1.0013000000000001E-3</v>
      </c>
      <c r="E26" s="49">
        <v>0.15111330000000001</v>
      </c>
      <c r="F26" s="49">
        <v>3.3298899999999999E-2</v>
      </c>
      <c r="G26" s="49">
        <v>0.5751773</v>
      </c>
      <c r="H26" s="49">
        <v>8.8600200000000004E-2</v>
      </c>
    </row>
    <row r="27" spans="1:8" x14ac:dyDescent="0.25">
      <c r="A27" s="46">
        <v>4</v>
      </c>
      <c r="B27" s="46">
        <v>2003</v>
      </c>
      <c r="C27" s="47">
        <v>0</v>
      </c>
      <c r="D27" s="49">
        <v>9.7894999999999996E-3</v>
      </c>
      <c r="E27" s="49">
        <v>0.14604919999999999</v>
      </c>
      <c r="F27" s="49">
        <v>4.2586600000000002E-2</v>
      </c>
      <c r="G27" s="49">
        <v>0.57736209999999999</v>
      </c>
      <c r="H27" s="49">
        <v>0.1117286</v>
      </c>
    </row>
    <row r="28" spans="1:8" x14ac:dyDescent="0.25">
      <c r="A28" s="46">
        <v>4</v>
      </c>
      <c r="B28" s="46">
        <v>2004</v>
      </c>
      <c r="C28" s="47">
        <v>0</v>
      </c>
      <c r="D28" s="49">
        <v>-7.9076000000000007E-3</v>
      </c>
      <c r="E28" s="49">
        <v>0.16433829999999999</v>
      </c>
      <c r="F28" s="49">
        <v>4.5520600000000001E-2</v>
      </c>
      <c r="G28" s="49">
        <v>0.62229690000000004</v>
      </c>
      <c r="H28" s="49">
        <v>0.10629379999999999</v>
      </c>
    </row>
    <row r="29" spans="1:8" x14ac:dyDescent="0.25">
      <c r="A29" s="46">
        <v>5</v>
      </c>
      <c r="B29" s="46">
        <v>1999</v>
      </c>
      <c r="C29" s="47">
        <v>0</v>
      </c>
      <c r="D29" s="49">
        <v>0.1523052</v>
      </c>
      <c r="E29" s="49">
        <v>0.42399959999999998</v>
      </c>
      <c r="F29" s="49">
        <v>9.6685999999999994E-2</v>
      </c>
      <c r="G29" s="49">
        <v>7.9581249999999999</v>
      </c>
      <c r="H29" s="49">
        <v>0.27485520000000002</v>
      </c>
    </row>
    <row r="30" spans="1:8" x14ac:dyDescent="0.25">
      <c r="A30" s="46">
        <v>5</v>
      </c>
      <c r="B30" s="46">
        <v>2000</v>
      </c>
      <c r="C30" s="47">
        <v>0</v>
      </c>
      <c r="D30" s="49">
        <v>0.23382030000000001</v>
      </c>
      <c r="E30" s="49">
        <v>0.46695249999999999</v>
      </c>
      <c r="F30" s="49">
        <v>9.2200799999999999E-2</v>
      </c>
      <c r="G30" s="49">
        <v>11.16999</v>
      </c>
      <c r="H30" s="49">
        <v>0.2733042</v>
      </c>
    </row>
    <row r="31" spans="1:8" x14ac:dyDescent="0.25">
      <c r="A31" s="46">
        <v>5</v>
      </c>
      <c r="B31" s="46">
        <v>2001</v>
      </c>
      <c r="C31" s="47">
        <v>0</v>
      </c>
      <c r="D31" s="49">
        <v>4.7898799999999998E-2</v>
      </c>
      <c r="E31" s="49">
        <v>0.31650410000000001</v>
      </c>
      <c r="F31" s="49">
        <v>8.3631700000000003E-2</v>
      </c>
      <c r="G31" s="49">
        <v>6.1182309999999998</v>
      </c>
      <c r="H31" s="49">
        <v>0.2136721</v>
      </c>
    </row>
    <row r="32" spans="1:8" x14ac:dyDescent="0.25">
      <c r="A32" s="46">
        <v>5</v>
      </c>
      <c r="B32" s="46">
        <v>2002</v>
      </c>
      <c r="C32" s="47">
        <v>0</v>
      </c>
      <c r="D32" s="49">
        <v>0.1230267</v>
      </c>
      <c r="E32" s="49">
        <v>0.36383959999999999</v>
      </c>
      <c r="F32" s="49">
        <v>7.2795799999999994E-2</v>
      </c>
      <c r="G32" s="49">
        <v>4.6303539999999996</v>
      </c>
      <c r="H32" s="49">
        <v>0.2169732</v>
      </c>
    </row>
    <row r="33" spans="1:8" x14ac:dyDescent="0.25">
      <c r="A33" s="46">
        <v>5</v>
      </c>
      <c r="B33" s="46">
        <v>2003</v>
      </c>
      <c r="C33" s="47">
        <v>0</v>
      </c>
      <c r="D33" s="49">
        <v>0.13820850000000001</v>
      </c>
      <c r="E33" s="49">
        <v>0.41132210000000002</v>
      </c>
      <c r="F33" s="49">
        <v>7.6402200000000003E-2</v>
      </c>
      <c r="G33" s="49">
        <v>5.3768060000000002</v>
      </c>
      <c r="H33" s="49">
        <v>0.22068779999999999</v>
      </c>
    </row>
    <row r="34" spans="1:8" x14ac:dyDescent="0.25">
      <c r="A34" s="46">
        <v>5</v>
      </c>
      <c r="B34" s="46">
        <v>2004</v>
      </c>
      <c r="C34" s="47">
        <v>0</v>
      </c>
      <c r="D34" s="49">
        <v>0.15924140000000001</v>
      </c>
      <c r="E34" s="49">
        <v>0.42921550000000003</v>
      </c>
      <c r="F34" s="49">
        <v>6.9641900000000007E-2</v>
      </c>
      <c r="G34" s="49">
        <v>5.0608820000000003</v>
      </c>
      <c r="H34" s="49">
        <v>0.22095290000000001</v>
      </c>
    </row>
    <row r="35" spans="1:8" x14ac:dyDescent="0.25">
      <c r="A35" s="46">
        <v>6</v>
      </c>
      <c r="B35" s="46">
        <v>1998</v>
      </c>
      <c r="C35" s="47">
        <v>0</v>
      </c>
      <c r="D35" s="49">
        <v>7.9795599999999994E-2</v>
      </c>
      <c r="E35" s="49">
        <v>9.5275899999999997E-2</v>
      </c>
      <c r="F35" s="49">
        <v>1.5059899999999999E-2</v>
      </c>
      <c r="G35" s="49">
        <v>0.74610019999999999</v>
      </c>
      <c r="H35" s="49">
        <v>0.14264550000000001</v>
      </c>
    </row>
    <row r="36" spans="1:8" x14ac:dyDescent="0.25">
      <c r="A36" s="46">
        <v>6</v>
      </c>
      <c r="B36" s="46">
        <v>1999</v>
      </c>
      <c r="C36" s="47">
        <v>0</v>
      </c>
      <c r="D36" s="49">
        <v>2.9503499999999998E-2</v>
      </c>
      <c r="E36" s="49">
        <v>4.1026199999999999E-2</v>
      </c>
      <c r="F36" s="49">
        <v>3.1301900000000001E-2</v>
      </c>
      <c r="G36" s="49">
        <v>0.80747400000000003</v>
      </c>
      <c r="H36" s="49">
        <v>0.13550599999999999</v>
      </c>
    </row>
    <row r="37" spans="1:8" x14ac:dyDescent="0.25">
      <c r="A37" s="46">
        <v>6</v>
      </c>
      <c r="B37" s="46">
        <v>2000</v>
      </c>
      <c r="C37" s="47">
        <v>0</v>
      </c>
      <c r="D37" s="49">
        <v>2.5676899999999999E-2</v>
      </c>
      <c r="E37" s="49">
        <v>-8.6209000000000008E-3</v>
      </c>
      <c r="F37" s="49">
        <v>6.2634499999999996E-2</v>
      </c>
      <c r="G37" s="49">
        <v>0.76515540000000004</v>
      </c>
      <c r="H37" s="49">
        <v>0.18306990000000001</v>
      </c>
    </row>
    <row r="38" spans="1:8" x14ac:dyDescent="0.25">
      <c r="A38" s="46">
        <v>6</v>
      </c>
      <c r="B38" s="46">
        <v>2001</v>
      </c>
      <c r="C38" s="47">
        <v>0</v>
      </c>
      <c r="D38" s="49">
        <v>4.1828400000000002E-2</v>
      </c>
      <c r="E38" s="49">
        <v>1.4074000000000001E-3</v>
      </c>
      <c r="F38" s="49">
        <v>4.2676600000000002E-2</v>
      </c>
      <c r="G38" s="49">
        <v>0.64149829999999997</v>
      </c>
      <c r="H38" s="49">
        <v>0.13342509999999999</v>
      </c>
    </row>
    <row r="39" spans="1:8" x14ac:dyDescent="0.25">
      <c r="A39" s="46">
        <v>6</v>
      </c>
      <c r="B39" s="46">
        <v>2002</v>
      </c>
      <c r="C39" s="47">
        <v>0</v>
      </c>
      <c r="D39" s="49">
        <v>4.15267E-2</v>
      </c>
      <c r="E39" s="49">
        <v>-3.9614000000000003E-3</v>
      </c>
      <c r="F39" s="49">
        <v>2.5697899999999999E-2</v>
      </c>
      <c r="G39" s="49">
        <v>0.71072610000000003</v>
      </c>
      <c r="H39" s="49">
        <v>0.15321080000000001</v>
      </c>
    </row>
    <row r="40" spans="1:8" x14ac:dyDescent="0.25">
      <c r="A40" s="46">
        <v>6</v>
      </c>
      <c r="B40" s="46">
        <v>2003</v>
      </c>
      <c r="C40" s="47">
        <v>0</v>
      </c>
      <c r="D40" s="49">
        <v>2.1824400000000001E-2</v>
      </c>
      <c r="E40" s="49">
        <v>-2.86293E-2</v>
      </c>
      <c r="F40" s="49">
        <v>3.01915E-2</v>
      </c>
      <c r="G40" s="49">
        <v>0.64877669999999998</v>
      </c>
      <c r="H40" s="49">
        <v>0.1750746</v>
      </c>
    </row>
    <row r="41" spans="1:8" x14ac:dyDescent="0.25">
      <c r="A41" s="46">
        <v>6</v>
      </c>
      <c r="B41" s="46">
        <v>2004</v>
      </c>
      <c r="C41" s="47">
        <v>0</v>
      </c>
      <c r="D41" s="49">
        <v>8.0377000000000001E-3</v>
      </c>
      <c r="E41" s="49">
        <v>-4.7379400000000002E-2</v>
      </c>
      <c r="F41" s="49">
        <v>4.3104700000000003E-2</v>
      </c>
      <c r="G41" s="49">
        <v>0.55162690000000003</v>
      </c>
      <c r="H41" s="49">
        <v>0.2016917</v>
      </c>
    </row>
    <row r="42" spans="1:8" x14ac:dyDescent="0.25">
      <c r="A42" s="46">
        <v>7</v>
      </c>
      <c r="B42" s="46">
        <v>1998</v>
      </c>
      <c r="C42" s="47">
        <v>0</v>
      </c>
      <c r="D42" s="49">
        <v>8.6693300000000001E-2</v>
      </c>
      <c r="E42" s="49">
        <v>-4.6342000000000001E-2</v>
      </c>
      <c r="F42" s="49">
        <v>4.7951500000000001E-2</v>
      </c>
      <c r="G42" s="49">
        <v>1.13462</v>
      </c>
      <c r="H42" s="49">
        <v>0.1896871</v>
      </c>
    </row>
    <row r="43" spans="1:8" x14ac:dyDescent="0.25">
      <c r="A43" s="46">
        <v>7</v>
      </c>
      <c r="B43" s="46">
        <v>1999</v>
      </c>
      <c r="C43" s="47">
        <v>0</v>
      </c>
      <c r="D43" s="49">
        <v>6.7510000000000001E-2</v>
      </c>
      <c r="E43" s="49">
        <v>-1.17479E-2</v>
      </c>
      <c r="F43" s="49">
        <v>6.7293599999999995E-2</v>
      </c>
      <c r="G43" s="49">
        <v>0.88055850000000002</v>
      </c>
      <c r="H43" s="49">
        <v>0.1836091</v>
      </c>
    </row>
    <row r="44" spans="1:8" x14ac:dyDescent="0.25">
      <c r="A44" s="46">
        <v>7</v>
      </c>
      <c r="B44" s="46">
        <v>2000</v>
      </c>
      <c r="C44" s="47">
        <v>0</v>
      </c>
      <c r="D44" s="49">
        <v>5.31902E-2</v>
      </c>
      <c r="E44" s="49">
        <v>0.2398293</v>
      </c>
      <c r="F44" s="49">
        <v>2.7088399999999999E-2</v>
      </c>
      <c r="G44" s="49">
        <v>0.46290029999999999</v>
      </c>
      <c r="H44" s="49">
        <v>0.1379696</v>
      </c>
    </row>
    <row r="45" spans="1:8" x14ac:dyDescent="0.25">
      <c r="A45" s="46">
        <v>7</v>
      </c>
      <c r="B45" s="46">
        <v>2001</v>
      </c>
      <c r="C45" s="47">
        <v>0</v>
      </c>
      <c r="D45" s="49">
        <v>-0.38003550000000003</v>
      </c>
      <c r="E45" s="49">
        <v>0.32729910000000001</v>
      </c>
      <c r="F45" s="49">
        <v>1.52205E-2</v>
      </c>
      <c r="G45" s="49">
        <v>1.216094</v>
      </c>
      <c r="H45" s="49">
        <v>0.1131646</v>
      </c>
    </row>
    <row r="46" spans="1:8" x14ac:dyDescent="0.25">
      <c r="A46" s="46">
        <v>8</v>
      </c>
      <c r="B46" s="46">
        <v>1999</v>
      </c>
      <c r="C46" s="47">
        <v>0</v>
      </c>
      <c r="D46" s="49">
        <v>0.14048840000000001</v>
      </c>
      <c r="E46" s="49">
        <v>0.23074790000000001</v>
      </c>
      <c r="F46" s="49">
        <v>5.3958800000000001E-2</v>
      </c>
      <c r="G46" s="49">
        <v>1.802133</v>
      </c>
      <c r="H46" s="49">
        <v>0.25492979999999998</v>
      </c>
    </row>
    <row r="47" spans="1:8" x14ac:dyDescent="0.25">
      <c r="A47" s="46">
        <v>8</v>
      </c>
      <c r="B47" s="46">
        <v>2000</v>
      </c>
      <c r="C47" s="47">
        <v>0</v>
      </c>
      <c r="D47" s="49">
        <v>0.27805530000000001</v>
      </c>
      <c r="E47" s="49">
        <v>0.33973609999999999</v>
      </c>
      <c r="F47" s="49">
        <v>6.0129299999999997E-2</v>
      </c>
      <c r="G47" s="49">
        <v>1.6977789999999999</v>
      </c>
      <c r="H47" s="49">
        <v>0.2373005</v>
      </c>
    </row>
    <row r="48" spans="1:8" x14ac:dyDescent="0.25">
      <c r="A48" s="46">
        <v>8</v>
      </c>
      <c r="B48" s="46">
        <v>2001</v>
      </c>
      <c r="C48" s="47">
        <v>0</v>
      </c>
      <c r="D48" s="49">
        <v>0.21298790000000001</v>
      </c>
      <c r="E48" s="49">
        <v>0.31702010000000003</v>
      </c>
      <c r="F48" s="49">
        <v>2.3677199999999999E-2</v>
      </c>
      <c r="G48" s="49">
        <v>2.6131120000000001</v>
      </c>
      <c r="H48" s="49">
        <v>0.19518360000000001</v>
      </c>
    </row>
    <row r="49" spans="1:8" x14ac:dyDescent="0.25">
      <c r="A49" s="46">
        <v>8</v>
      </c>
      <c r="B49" s="46">
        <v>2002</v>
      </c>
      <c r="C49" s="47">
        <v>0</v>
      </c>
      <c r="D49" s="49">
        <v>0.1541534</v>
      </c>
      <c r="E49" s="49">
        <v>0.1474664</v>
      </c>
      <c r="F49" s="49">
        <v>-2.0901400000000001E-2</v>
      </c>
      <c r="G49" s="49">
        <v>0.74257200000000001</v>
      </c>
      <c r="H49" s="49">
        <v>0.1434946</v>
      </c>
    </row>
    <row r="50" spans="1:8" x14ac:dyDescent="0.25">
      <c r="A50" s="46">
        <v>8</v>
      </c>
      <c r="B50" s="46">
        <v>2003</v>
      </c>
      <c r="C50" s="47">
        <v>0</v>
      </c>
      <c r="D50" s="49">
        <v>0.23069190000000001</v>
      </c>
      <c r="E50" s="49">
        <v>0.10470930000000001</v>
      </c>
      <c r="F50" s="49">
        <v>4.61991E-2</v>
      </c>
      <c r="G50" s="49">
        <v>1.142992</v>
      </c>
      <c r="H50" s="49">
        <v>0.2065941</v>
      </c>
    </row>
    <row r="51" spans="1:8" x14ac:dyDescent="0.25">
      <c r="A51" s="46">
        <v>8</v>
      </c>
      <c r="B51" s="46">
        <v>2004</v>
      </c>
      <c r="C51" s="47">
        <v>0</v>
      </c>
      <c r="D51" s="49">
        <v>0.2059725</v>
      </c>
      <c r="E51" s="49">
        <v>0.1323696</v>
      </c>
      <c r="F51" s="49">
        <v>3.8961700000000002E-2</v>
      </c>
      <c r="G51" s="49">
        <v>1.7049510000000001</v>
      </c>
      <c r="H51" s="49">
        <v>0.19177230000000001</v>
      </c>
    </row>
    <row r="52" spans="1:8" x14ac:dyDescent="0.25">
      <c r="A52" s="46">
        <v>9</v>
      </c>
      <c r="B52" s="46">
        <v>1995</v>
      </c>
      <c r="C52" s="47">
        <v>0</v>
      </c>
      <c r="D52" s="49">
        <v>-0.1696203</v>
      </c>
      <c r="E52" s="49">
        <v>7.3403599999999999E-2</v>
      </c>
      <c r="F52" s="49">
        <v>7.2735400000000006E-2</v>
      </c>
      <c r="G52" s="49">
        <v>1.572166</v>
      </c>
      <c r="H52" s="49">
        <v>0.1643561</v>
      </c>
    </row>
    <row r="53" spans="1:8" x14ac:dyDescent="0.25">
      <c r="A53" s="46">
        <v>9</v>
      </c>
      <c r="B53" s="46">
        <v>1996</v>
      </c>
      <c r="C53" s="47">
        <v>0</v>
      </c>
      <c r="D53" s="49">
        <v>3.4947800000000001E-2</v>
      </c>
      <c r="E53" s="49">
        <v>-6.9583699999999998E-2</v>
      </c>
      <c r="F53" s="49">
        <v>3.96081E-2</v>
      </c>
      <c r="G53" s="49">
        <v>3.3700730000000001</v>
      </c>
      <c r="H53" s="49">
        <v>8.6247500000000005E-2</v>
      </c>
    </row>
    <row r="54" spans="1:8" x14ac:dyDescent="0.25">
      <c r="A54" s="46">
        <v>9</v>
      </c>
      <c r="B54" s="46">
        <v>1997</v>
      </c>
      <c r="C54" s="47">
        <v>0</v>
      </c>
      <c r="D54" s="49">
        <v>1.2264199999999999E-2</v>
      </c>
      <c r="E54" s="49">
        <v>-3.5246E-2</v>
      </c>
      <c r="F54" s="49">
        <v>4.3407000000000001E-2</v>
      </c>
      <c r="G54" s="49">
        <v>3.1268359999999999</v>
      </c>
      <c r="H54" s="49">
        <v>0.11553629999999999</v>
      </c>
    </row>
    <row r="55" spans="1:8" x14ac:dyDescent="0.25">
      <c r="A55" s="46">
        <v>10</v>
      </c>
      <c r="B55" s="46">
        <v>2001</v>
      </c>
      <c r="C55" s="47">
        <v>0</v>
      </c>
      <c r="D55" s="49">
        <v>0.28196789999999999</v>
      </c>
      <c r="E55" s="49">
        <v>0.17731520000000001</v>
      </c>
      <c r="F55" s="49">
        <v>3.9518999999999999E-2</v>
      </c>
      <c r="G55" s="49">
        <v>0.1706754</v>
      </c>
      <c r="H55" s="49">
        <v>0.1653472</v>
      </c>
    </row>
    <row r="56" spans="1:8" x14ac:dyDescent="0.25">
      <c r="A56" s="46">
        <v>10</v>
      </c>
      <c r="B56" s="46">
        <v>2002</v>
      </c>
      <c r="C56" s="47">
        <v>0</v>
      </c>
      <c r="D56" s="49">
        <v>0.31087480000000001</v>
      </c>
      <c r="E56" s="49">
        <v>9.1051900000000005E-2</v>
      </c>
      <c r="F56" s="49">
        <v>4.2808300000000001E-2</v>
      </c>
      <c r="G56" s="49">
        <v>0.21950410000000001</v>
      </c>
      <c r="H56" s="49">
        <v>0.1543339</v>
      </c>
    </row>
    <row r="57" spans="1:8" x14ac:dyDescent="0.25">
      <c r="A57" s="46">
        <v>10</v>
      </c>
      <c r="B57" s="46">
        <v>2003</v>
      </c>
      <c r="C57" s="47">
        <v>0</v>
      </c>
      <c r="D57" s="49">
        <v>0.33444119999999999</v>
      </c>
      <c r="E57" s="49">
        <v>0.13198679999999999</v>
      </c>
      <c r="F57" s="49">
        <v>3.3724400000000002E-2</v>
      </c>
      <c r="G57" s="49">
        <v>0.33308850000000001</v>
      </c>
      <c r="H57" s="49">
        <v>0.1422774</v>
      </c>
    </row>
    <row r="58" spans="1:8" x14ac:dyDescent="0.25">
      <c r="A58" s="46">
        <v>10</v>
      </c>
      <c r="B58" s="46">
        <v>2004</v>
      </c>
      <c r="C58" s="47">
        <v>0</v>
      </c>
      <c r="D58" s="49">
        <v>0.33730349999999998</v>
      </c>
      <c r="E58" s="49">
        <v>0.1626406</v>
      </c>
      <c r="F58" s="49">
        <v>3.6683899999999998E-2</v>
      </c>
      <c r="G58" s="49">
        <v>0.58507589999999998</v>
      </c>
      <c r="H58" s="49">
        <v>0.15916939999999999</v>
      </c>
    </row>
    <row r="59" spans="1:8" x14ac:dyDescent="0.25">
      <c r="A59" s="46">
        <v>11</v>
      </c>
      <c r="B59" s="46">
        <v>1995</v>
      </c>
      <c r="C59" s="47">
        <v>0</v>
      </c>
      <c r="D59" s="49">
        <v>0.38702789999999998</v>
      </c>
      <c r="E59" s="49">
        <v>8.9696300000000007E-2</v>
      </c>
      <c r="F59" s="49">
        <v>4.5290200000000003E-2</v>
      </c>
      <c r="G59" s="49">
        <v>3.0248210000000002</v>
      </c>
      <c r="H59" s="49">
        <v>7.5812299999999999E-2</v>
      </c>
    </row>
    <row r="60" spans="1:8" x14ac:dyDescent="0.25">
      <c r="A60" s="46">
        <v>11</v>
      </c>
      <c r="B60" s="46">
        <v>1996</v>
      </c>
      <c r="C60" s="47">
        <v>0</v>
      </c>
      <c r="D60" s="49">
        <v>0.32800509999999999</v>
      </c>
      <c r="E60" s="49">
        <v>0.1210137</v>
      </c>
      <c r="F60" s="49">
        <v>2.05971E-2</v>
      </c>
      <c r="G60" s="49">
        <v>3.564794</v>
      </c>
      <c r="H60" s="49">
        <v>6.7744399999999996E-2</v>
      </c>
    </row>
    <row r="61" spans="1:8" x14ac:dyDescent="0.25">
      <c r="A61" s="46">
        <v>11</v>
      </c>
      <c r="B61" s="46">
        <v>1997</v>
      </c>
      <c r="C61" s="47">
        <v>0</v>
      </c>
      <c r="D61" s="49">
        <v>0.35149849999999999</v>
      </c>
      <c r="E61" s="49">
        <v>-0.24085329999999999</v>
      </c>
      <c r="F61" s="49">
        <v>-0.36208269999999998</v>
      </c>
      <c r="G61" s="49">
        <v>1.715727</v>
      </c>
      <c r="H61" s="49">
        <v>3.6211599999999997E-2</v>
      </c>
    </row>
    <row r="62" spans="1:8" x14ac:dyDescent="0.25">
      <c r="A62" s="46">
        <v>11</v>
      </c>
      <c r="B62" s="46">
        <v>1998</v>
      </c>
      <c r="C62" s="47">
        <v>0</v>
      </c>
      <c r="D62" s="49">
        <v>0.36121989999999998</v>
      </c>
      <c r="E62" s="49">
        <v>5.2343599999999997E-2</v>
      </c>
      <c r="F62" s="49">
        <v>2.41485E-2</v>
      </c>
      <c r="G62" s="49">
        <v>1.7078500000000001</v>
      </c>
      <c r="H62" s="49">
        <v>6.1494300000000002E-2</v>
      </c>
    </row>
    <row r="63" spans="1:8" x14ac:dyDescent="0.25">
      <c r="A63" s="46">
        <v>11</v>
      </c>
      <c r="B63" s="46">
        <v>1999</v>
      </c>
      <c r="C63" s="47">
        <v>0</v>
      </c>
      <c r="D63" s="49">
        <v>0.10967200000000001</v>
      </c>
      <c r="E63" s="49">
        <v>-7.6169000000000002E-3</v>
      </c>
      <c r="F63" s="49">
        <v>1.34921E-2</v>
      </c>
      <c r="G63" s="49">
        <v>2.632863</v>
      </c>
      <c r="H63" s="49">
        <v>4.6391700000000001E-2</v>
      </c>
    </row>
    <row r="64" spans="1:8" x14ac:dyDescent="0.25">
      <c r="A64" s="46">
        <v>11</v>
      </c>
      <c r="B64" s="46">
        <v>2000</v>
      </c>
      <c r="C64" s="47">
        <v>0</v>
      </c>
      <c r="D64" s="49">
        <v>8.9144200000000007E-2</v>
      </c>
      <c r="E64" s="49">
        <v>-4.0670400000000002E-2</v>
      </c>
      <c r="F64" s="49">
        <v>5.64997E-2</v>
      </c>
      <c r="G64" s="49">
        <v>1.4708319999999999</v>
      </c>
      <c r="H64" s="49">
        <v>0.1056923</v>
      </c>
    </row>
    <row r="65" spans="1:8" x14ac:dyDescent="0.25">
      <c r="A65" s="46">
        <v>11</v>
      </c>
      <c r="B65" s="46">
        <v>2001</v>
      </c>
      <c r="C65" s="47">
        <v>0</v>
      </c>
      <c r="D65" s="49">
        <v>0.14077780000000001</v>
      </c>
      <c r="E65" s="49">
        <v>-7.6318300000000006E-2</v>
      </c>
      <c r="F65" s="49">
        <v>2.0041099999999999E-2</v>
      </c>
      <c r="G65" s="49">
        <v>3.606862</v>
      </c>
      <c r="H65" s="49">
        <v>8.8765200000000002E-2</v>
      </c>
    </row>
    <row r="66" spans="1:8" x14ac:dyDescent="0.25">
      <c r="A66" s="46">
        <v>12</v>
      </c>
      <c r="B66" s="46">
        <v>1995</v>
      </c>
      <c r="C66" s="47">
        <v>0</v>
      </c>
      <c r="D66" s="49">
        <v>0.19167039999999999</v>
      </c>
      <c r="E66" s="49">
        <v>0.21642729999999999</v>
      </c>
      <c r="F66" s="49">
        <v>5.5042300000000002E-2</v>
      </c>
      <c r="G66" s="49">
        <v>1.2926029999999999</v>
      </c>
      <c r="H66" s="49">
        <v>0.70639359999999995</v>
      </c>
    </row>
    <row r="67" spans="1:8" x14ac:dyDescent="0.25">
      <c r="A67" s="46">
        <v>13</v>
      </c>
      <c r="B67" s="46">
        <v>1999</v>
      </c>
      <c r="C67" s="47">
        <v>0</v>
      </c>
      <c r="D67" s="49">
        <v>2.3951500000000001E-2</v>
      </c>
      <c r="E67" s="49">
        <v>0.45487460000000002</v>
      </c>
      <c r="F67" s="49">
        <v>5.9613399999999997E-2</v>
      </c>
      <c r="G67" s="49">
        <v>1.2943929999999999</v>
      </c>
      <c r="H67" s="49">
        <v>0.18229290000000001</v>
      </c>
    </row>
    <row r="68" spans="1:8" x14ac:dyDescent="0.25">
      <c r="A68" s="46">
        <v>13</v>
      </c>
      <c r="B68" s="46">
        <v>2000</v>
      </c>
      <c r="C68" s="47">
        <v>0</v>
      </c>
      <c r="D68" s="49">
        <v>8.8529899999999995E-2</v>
      </c>
      <c r="E68" s="49">
        <v>0.41931970000000002</v>
      </c>
      <c r="F68" s="49">
        <v>6.30526E-2</v>
      </c>
      <c r="G68" s="49">
        <v>1.540535</v>
      </c>
      <c r="H68" s="49">
        <v>0.20213700000000001</v>
      </c>
    </row>
    <row r="69" spans="1:8" x14ac:dyDescent="0.25">
      <c r="A69" s="46">
        <v>13</v>
      </c>
      <c r="B69" s="46">
        <v>2001</v>
      </c>
      <c r="C69" s="47">
        <v>0</v>
      </c>
      <c r="D69" s="49">
        <v>6.96933E-2</v>
      </c>
      <c r="E69" s="49">
        <v>0.44534899999999999</v>
      </c>
      <c r="F69" s="49">
        <v>6.2195899999999998E-2</v>
      </c>
      <c r="G69" s="49">
        <v>1.788964</v>
      </c>
      <c r="H69" s="49">
        <v>0.19909969999999999</v>
      </c>
    </row>
    <row r="70" spans="1:8" x14ac:dyDescent="0.25">
      <c r="A70" s="46">
        <v>13</v>
      </c>
      <c r="B70" s="46">
        <v>2002</v>
      </c>
      <c r="C70" s="47">
        <v>0</v>
      </c>
      <c r="D70" s="49">
        <v>0.11142730000000001</v>
      </c>
      <c r="E70" s="49">
        <v>0.47041830000000001</v>
      </c>
      <c r="F70" s="49">
        <v>5.1393500000000002E-2</v>
      </c>
      <c r="G70" s="49">
        <v>1.916847</v>
      </c>
      <c r="H70" s="49">
        <v>0.1895075</v>
      </c>
    </row>
    <row r="71" spans="1:8" x14ac:dyDescent="0.25">
      <c r="A71" s="46">
        <v>13</v>
      </c>
      <c r="B71" s="46">
        <v>2003</v>
      </c>
      <c r="C71" s="47">
        <v>0</v>
      </c>
      <c r="D71" s="49">
        <v>8.5650100000000007E-2</v>
      </c>
      <c r="E71" s="49">
        <v>0.4603256</v>
      </c>
      <c r="F71" s="49">
        <v>3.8619300000000002E-2</v>
      </c>
      <c r="G71" s="49">
        <v>1.82931</v>
      </c>
      <c r="H71" s="49">
        <v>0.19447719999999999</v>
      </c>
    </row>
    <row r="72" spans="1:8" x14ac:dyDescent="0.25">
      <c r="A72" s="46">
        <v>13</v>
      </c>
      <c r="B72" s="46">
        <v>2004</v>
      </c>
      <c r="C72" s="47">
        <v>0</v>
      </c>
      <c r="D72" s="49">
        <v>9.3437999999999993E-2</v>
      </c>
      <c r="E72" s="49">
        <v>0.46251769999999998</v>
      </c>
      <c r="F72" s="49">
        <v>5.15556E-2</v>
      </c>
      <c r="G72" s="49">
        <v>2.2356940000000001</v>
      </c>
      <c r="H72" s="49">
        <v>0.233375</v>
      </c>
    </row>
    <row r="73" spans="1:8" x14ac:dyDescent="0.25">
      <c r="A73" s="46">
        <v>14</v>
      </c>
      <c r="B73" s="46">
        <v>2002</v>
      </c>
      <c r="C73" s="47">
        <v>0</v>
      </c>
      <c r="D73" s="49">
        <v>0.15534010000000001</v>
      </c>
      <c r="E73" s="49">
        <v>0.3207796</v>
      </c>
      <c r="F73" s="49">
        <v>6.3444E-2</v>
      </c>
      <c r="G73" s="49">
        <v>0.73070619999999997</v>
      </c>
      <c r="H73" s="49">
        <v>0.51307950000000002</v>
      </c>
    </row>
    <row r="74" spans="1:8" x14ac:dyDescent="0.25">
      <c r="A74" s="46">
        <v>15</v>
      </c>
      <c r="B74" s="46">
        <v>1999</v>
      </c>
      <c r="C74" s="47">
        <v>0</v>
      </c>
      <c r="D74" s="49">
        <v>2.28159E-2</v>
      </c>
      <c r="E74" s="49">
        <v>0.23840059999999999</v>
      </c>
      <c r="F74" s="49">
        <v>3.8064899999999999E-2</v>
      </c>
      <c r="G74" s="49">
        <v>0.76666429999999997</v>
      </c>
      <c r="H74" s="49">
        <v>0.26658749999999998</v>
      </c>
    </row>
    <row r="75" spans="1:8" x14ac:dyDescent="0.25">
      <c r="A75" s="46">
        <v>15</v>
      </c>
      <c r="B75" s="46">
        <v>2000</v>
      </c>
      <c r="C75" s="47">
        <v>0</v>
      </c>
      <c r="D75" s="49">
        <v>6.9240899999999994E-2</v>
      </c>
      <c r="E75" s="49">
        <v>0.18902430000000001</v>
      </c>
      <c r="F75" s="49">
        <v>1.00061E-2</v>
      </c>
      <c r="G75" s="49">
        <v>0.48543770000000003</v>
      </c>
      <c r="H75" s="49">
        <v>0.23297380000000001</v>
      </c>
    </row>
    <row r="76" spans="1:8" x14ac:dyDescent="0.25">
      <c r="A76" s="46">
        <v>15</v>
      </c>
      <c r="B76" s="46">
        <v>2001</v>
      </c>
      <c r="C76" s="47">
        <v>0</v>
      </c>
      <c r="D76" s="49">
        <v>8.7579000000000004E-2</v>
      </c>
      <c r="E76" s="49">
        <v>0.1637554</v>
      </c>
      <c r="F76" s="49">
        <v>-1.03053E-2</v>
      </c>
      <c r="G76" s="49">
        <v>0.4010454</v>
      </c>
      <c r="H76" s="49">
        <v>0.19163160000000001</v>
      </c>
    </row>
    <row r="77" spans="1:8" x14ac:dyDescent="0.25">
      <c r="A77" s="46">
        <v>15</v>
      </c>
      <c r="B77" s="46">
        <v>2002</v>
      </c>
      <c r="C77" s="47">
        <v>0</v>
      </c>
      <c r="D77" s="49">
        <v>0.11168889999999999</v>
      </c>
      <c r="E77" s="49">
        <v>9.0468900000000005E-2</v>
      </c>
      <c r="F77" s="49">
        <v>2.44342E-2</v>
      </c>
      <c r="G77" s="49">
        <v>0.28836260000000002</v>
      </c>
      <c r="H77" s="49">
        <v>0.20753720000000001</v>
      </c>
    </row>
    <row r="78" spans="1:8" x14ac:dyDescent="0.25">
      <c r="A78" s="46">
        <v>15</v>
      </c>
      <c r="B78" s="46">
        <v>2003</v>
      </c>
      <c r="C78" s="47">
        <v>0</v>
      </c>
      <c r="D78" s="49">
        <v>6.4659599999999998E-2</v>
      </c>
      <c r="E78" s="49">
        <v>0.1111962</v>
      </c>
      <c r="F78" s="49">
        <v>3.02283E-2</v>
      </c>
      <c r="G78" s="49">
        <v>0.31462000000000001</v>
      </c>
      <c r="H78" s="49">
        <v>0.2226321</v>
      </c>
    </row>
    <row r="79" spans="1:8" x14ac:dyDescent="0.25">
      <c r="A79" s="46">
        <v>15</v>
      </c>
      <c r="B79" s="46">
        <v>2004</v>
      </c>
      <c r="C79" s="47">
        <v>0</v>
      </c>
      <c r="D79" s="49">
        <v>0.1132281</v>
      </c>
      <c r="E79" s="49">
        <v>9.2595700000000003E-2</v>
      </c>
      <c r="F79" s="49">
        <v>2.49997E-2</v>
      </c>
      <c r="G79" s="49">
        <v>0.36672589999999999</v>
      </c>
      <c r="H79" s="49">
        <v>0.23938100000000001</v>
      </c>
    </row>
    <row r="80" spans="1:8" x14ac:dyDescent="0.25">
      <c r="A80" s="46">
        <v>16</v>
      </c>
      <c r="B80" s="46">
        <v>1999</v>
      </c>
      <c r="C80" s="47">
        <v>0</v>
      </c>
      <c r="D80" s="49">
        <v>6.3924499999999995E-2</v>
      </c>
      <c r="E80" s="49">
        <v>0.12465859999999999</v>
      </c>
      <c r="F80" s="49">
        <v>6.0095200000000001E-2</v>
      </c>
      <c r="G80" s="49">
        <v>1.6773480000000001</v>
      </c>
      <c r="H80" s="49">
        <v>0.14597460000000001</v>
      </c>
    </row>
    <row r="81" spans="1:8" x14ac:dyDescent="0.25">
      <c r="A81" s="46">
        <v>16</v>
      </c>
      <c r="B81" s="46">
        <v>2000</v>
      </c>
      <c r="C81" s="47">
        <v>0</v>
      </c>
      <c r="D81" s="49">
        <v>5.1132999999999998E-2</v>
      </c>
      <c r="E81" s="49">
        <v>0.13222829999999999</v>
      </c>
      <c r="F81" s="49">
        <v>9.2651899999999995E-2</v>
      </c>
      <c r="G81" s="49">
        <v>1.458126</v>
      </c>
      <c r="H81" s="49">
        <v>0.19800329999999999</v>
      </c>
    </row>
    <row r="82" spans="1:8" x14ac:dyDescent="0.25">
      <c r="A82" s="46">
        <v>16</v>
      </c>
      <c r="B82" s="46">
        <v>2001</v>
      </c>
      <c r="C82" s="47">
        <v>0</v>
      </c>
      <c r="D82" s="49">
        <v>3.07389E-2</v>
      </c>
      <c r="E82" s="49">
        <v>0.17539379999999999</v>
      </c>
      <c r="F82" s="49">
        <v>4.8001500000000002E-2</v>
      </c>
      <c r="G82" s="49">
        <v>1.1125259999999999</v>
      </c>
      <c r="H82" s="49">
        <v>0.1241582</v>
      </c>
    </row>
    <row r="83" spans="1:8" x14ac:dyDescent="0.25">
      <c r="A83" s="46">
        <v>17</v>
      </c>
      <c r="B83" s="46">
        <v>1999</v>
      </c>
      <c r="C83" s="47">
        <v>0</v>
      </c>
      <c r="D83" s="49">
        <v>0.29315479999999999</v>
      </c>
      <c r="E83" s="49">
        <v>0.50737189999999999</v>
      </c>
      <c r="F83" s="49">
        <v>6.8256899999999995E-2</v>
      </c>
      <c r="G83" s="49">
        <v>1.9777420000000001</v>
      </c>
      <c r="H83" s="49">
        <v>0.47353469999999998</v>
      </c>
    </row>
    <row r="84" spans="1:8" x14ac:dyDescent="0.25">
      <c r="A84" s="46">
        <v>17</v>
      </c>
      <c r="B84" s="46">
        <v>2000</v>
      </c>
      <c r="C84" s="47">
        <v>0</v>
      </c>
      <c r="D84" s="49">
        <v>0.3133628</v>
      </c>
      <c r="E84" s="49">
        <v>0.49182189999999998</v>
      </c>
      <c r="F84" s="49">
        <v>5.5807299999999997E-2</v>
      </c>
      <c r="G84" s="49">
        <v>2.0479020000000001</v>
      </c>
      <c r="H84" s="49">
        <v>0.46735890000000002</v>
      </c>
    </row>
    <row r="85" spans="1:8" x14ac:dyDescent="0.25">
      <c r="A85" s="46">
        <v>17</v>
      </c>
      <c r="B85" s="46">
        <v>2001</v>
      </c>
      <c r="C85" s="47">
        <v>0</v>
      </c>
      <c r="D85" s="49">
        <v>0.36146739999999999</v>
      </c>
      <c r="E85" s="49">
        <v>0.51378829999999998</v>
      </c>
      <c r="F85" s="49">
        <v>7.0034700000000005E-2</v>
      </c>
      <c r="G85" s="49">
        <v>2.677962</v>
      </c>
      <c r="H85" s="49">
        <v>0.44641140000000001</v>
      </c>
    </row>
    <row r="86" spans="1:8" x14ac:dyDescent="0.25">
      <c r="A86" s="46">
        <v>17</v>
      </c>
      <c r="B86" s="46">
        <v>2002</v>
      </c>
      <c r="C86" s="47">
        <v>0</v>
      </c>
      <c r="D86" s="49">
        <v>0.31594909999999998</v>
      </c>
      <c r="E86" s="49">
        <v>0.50615540000000003</v>
      </c>
      <c r="F86" s="49">
        <v>8.3096699999999996E-2</v>
      </c>
      <c r="G86" s="49">
        <v>3.2221000000000002</v>
      </c>
      <c r="H86" s="49">
        <v>0.43442340000000002</v>
      </c>
    </row>
    <row r="87" spans="1:8" x14ac:dyDescent="0.25">
      <c r="A87" s="46">
        <v>17</v>
      </c>
      <c r="B87" s="46">
        <v>2003</v>
      </c>
      <c r="C87" s="47">
        <v>0</v>
      </c>
      <c r="D87" s="49">
        <v>0.38294689999999998</v>
      </c>
      <c r="E87" s="49">
        <v>0.53937539999999995</v>
      </c>
      <c r="F87" s="49">
        <v>6.0338999999999997E-2</v>
      </c>
      <c r="G87" s="49">
        <v>3.8905500000000002</v>
      </c>
      <c r="H87" s="49">
        <v>0.4134912</v>
      </c>
    </row>
    <row r="88" spans="1:8" x14ac:dyDescent="0.25">
      <c r="A88" s="46">
        <v>17</v>
      </c>
      <c r="B88" s="46">
        <v>2004</v>
      </c>
      <c r="C88" s="47">
        <v>0</v>
      </c>
      <c r="D88" s="49">
        <v>0.30503479999999999</v>
      </c>
      <c r="E88" s="49">
        <v>0.58095090000000005</v>
      </c>
      <c r="F88" s="49">
        <v>7.0576700000000006E-2</v>
      </c>
      <c r="G88" s="49">
        <v>5.3113760000000001</v>
      </c>
      <c r="H88" s="49">
        <v>0.44750600000000001</v>
      </c>
    </row>
    <row r="89" spans="1:8" x14ac:dyDescent="0.25">
      <c r="A89" s="46">
        <v>18</v>
      </c>
      <c r="B89" s="46">
        <v>1999</v>
      </c>
      <c r="C89" s="47">
        <v>0</v>
      </c>
      <c r="D89" s="49">
        <v>6.8725700000000001E-2</v>
      </c>
      <c r="E89" s="49">
        <v>0.35258</v>
      </c>
      <c r="F89" s="49">
        <v>6.6547499999999996E-2</v>
      </c>
      <c r="G89" s="49">
        <v>1.318611</v>
      </c>
      <c r="H89" s="49">
        <v>0.66784520000000003</v>
      </c>
    </row>
    <row r="90" spans="1:8" x14ac:dyDescent="0.25">
      <c r="A90" s="46">
        <v>18</v>
      </c>
      <c r="B90" s="46">
        <v>2000</v>
      </c>
      <c r="C90" s="47">
        <v>0</v>
      </c>
      <c r="D90" s="49">
        <v>9.4128299999999998E-2</v>
      </c>
      <c r="E90" s="49">
        <v>0.36691410000000002</v>
      </c>
      <c r="F90" s="49">
        <v>6.6572900000000004E-2</v>
      </c>
      <c r="G90" s="49">
        <v>1.158839</v>
      </c>
      <c r="H90" s="49">
        <v>0.63224800000000003</v>
      </c>
    </row>
    <row r="91" spans="1:8" x14ac:dyDescent="0.25">
      <c r="A91" s="46">
        <v>18</v>
      </c>
      <c r="B91" s="46">
        <v>2001</v>
      </c>
      <c r="C91" s="47">
        <v>0</v>
      </c>
      <c r="D91" s="49">
        <v>8.6307300000000003E-2</v>
      </c>
      <c r="E91" s="49">
        <v>0.37169000000000002</v>
      </c>
      <c r="F91" s="49">
        <v>5.8963399999999999E-2</v>
      </c>
      <c r="G91" s="49">
        <v>1.1861900000000001</v>
      </c>
      <c r="H91" s="49">
        <v>0.59691749999999999</v>
      </c>
    </row>
    <row r="92" spans="1:8" x14ac:dyDescent="0.25">
      <c r="A92" s="46">
        <v>18</v>
      </c>
      <c r="B92" s="46">
        <v>2002</v>
      </c>
      <c r="C92" s="47">
        <v>0</v>
      </c>
      <c r="D92" s="49">
        <v>8.6618600000000004E-2</v>
      </c>
      <c r="E92" s="49">
        <v>0.33599000000000001</v>
      </c>
      <c r="F92" s="49">
        <v>6.4488199999999996E-2</v>
      </c>
      <c r="G92" s="49">
        <v>0.83912659999999994</v>
      </c>
      <c r="H92" s="49">
        <v>0.63721240000000001</v>
      </c>
    </row>
    <row r="93" spans="1:8" x14ac:dyDescent="0.25">
      <c r="A93" s="46">
        <v>18</v>
      </c>
      <c r="B93" s="46">
        <v>2003</v>
      </c>
      <c r="C93" s="47">
        <v>0</v>
      </c>
      <c r="D93" s="49">
        <v>7.3771900000000001E-2</v>
      </c>
      <c r="E93" s="49">
        <v>0.35523470000000001</v>
      </c>
      <c r="F93" s="49">
        <v>5.8707099999999998E-2</v>
      </c>
      <c r="G93" s="49">
        <v>0.89436789999999999</v>
      </c>
      <c r="H93" s="49">
        <v>0.59177429999999998</v>
      </c>
    </row>
    <row r="94" spans="1:8" x14ac:dyDescent="0.25">
      <c r="A94" s="46">
        <v>18</v>
      </c>
      <c r="B94" s="46">
        <v>2004</v>
      </c>
      <c r="C94" s="47">
        <v>0</v>
      </c>
      <c r="D94" s="49">
        <v>1.4996199999999999E-2</v>
      </c>
      <c r="E94" s="49">
        <v>0.29602040000000002</v>
      </c>
      <c r="F94" s="49">
        <v>6.2027800000000001E-2</v>
      </c>
      <c r="G94" s="49">
        <v>0.68640619999999997</v>
      </c>
      <c r="H94" s="49">
        <v>0.63324389999999997</v>
      </c>
    </row>
    <row r="95" spans="1:8" x14ac:dyDescent="0.25">
      <c r="A95" s="46">
        <v>19</v>
      </c>
      <c r="B95" s="46">
        <v>1999</v>
      </c>
      <c r="C95" s="47">
        <v>0</v>
      </c>
      <c r="D95" s="49">
        <v>0.14446990000000001</v>
      </c>
      <c r="E95" s="49">
        <v>0.45690599999999998</v>
      </c>
      <c r="F95" s="49">
        <v>5.39351E-2</v>
      </c>
      <c r="G95" s="49">
        <v>2.1071740000000001</v>
      </c>
      <c r="H95" s="49">
        <v>0.22463379999999999</v>
      </c>
    </row>
    <row r="96" spans="1:8" x14ac:dyDescent="0.25">
      <c r="A96" s="46">
        <v>19</v>
      </c>
      <c r="B96" s="46">
        <v>2000</v>
      </c>
      <c r="C96" s="47">
        <v>0</v>
      </c>
      <c r="D96" s="49">
        <v>6.6354999999999997E-2</v>
      </c>
      <c r="E96" s="49">
        <v>0.25948890000000002</v>
      </c>
      <c r="F96" s="49">
        <v>4.3819700000000003E-2</v>
      </c>
      <c r="G96" s="49">
        <v>1.2103120000000001</v>
      </c>
      <c r="H96" s="49">
        <v>0.1879266</v>
      </c>
    </row>
    <row r="97" spans="1:8" x14ac:dyDescent="0.25">
      <c r="A97" s="46">
        <v>19</v>
      </c>
      <c r="B97" s="46">
        <v>2001</v>
      </c>
      <c r="C97" s="47">
        <v>0</v>
      </c>
      <c r="D97" s="49">
        <v>4.85055E-2</v>
      </c>
      <c r="E97" s="49">
        <v>0.26421830000000002</v>
      </c>
      <c r="F97" s="49">
        <v>4.0108900000000003E-2</v>
      </c>
      <c r="G97" s="49">
        <v>1.3496159999999999</v>
      </c>
      <c r="H97" s="49">
        <v>0.20859140000000001</v>
      </c>
    </row>
    <row r="98" spans="1:8" x14ac:dyDescent="0.25">
      <c r="A98" s="46">
        <v>19</v>
      </c>
      <c r="B98" s="46">
        <v>2002</v>
      </c>
      <c r="C98" s="47">
        <v>0</v>
      </c>
      <c r="D98" s="49">
        <v>8.5588899999999996E-2</v>
      </c>
      <c r="E98" s="49">
        <v>0.25644640000000002</v>
      </c>
      <c r="F98" s="49">
        <v>5.0042200000000002E-2</v>
      </c>
      <c r="G98" s="49">
        <v>1.0840989999999999</v>
      </c>
      <c r="H98" s="49">
        <v>0.20877589999999999</v>
      </c>
    </row>
    <row r="99" spans="1:8" x14ac:dyDescent="0.25">
      <c r="A99" s="46">
        <v>19</v>
      </c>
      <c r="B99" s="46">
        <v>2003</v>
      </c>
      <c r="C99" s="47">
        <v>0</v>
      </c>
      <c r="D99" s="49">
        <v>8.6010900000000001E-2</v>
      </c>
      <c r="E99" s="49">
        <v>0.16406200000000001</v>
      </c>
      <c r="F99" s="49">
        <v>3.8055899999999997E-2</v>
      </c>
      <c r="G99" s="49">
        <v>0.83648909999999999</v>
      </c>
      <c r="H99" s="49">
        <v>0.13193469999999999</v>
      </c>
    </row>
    <row r="100" spans="1:8" x14ac:dyDescent="0.25">
      <c r="A100" s="46">
        <v>19</v>
      </c>
      <c r="B100" s="46">
        <v>2004</v>
      </c>
      <c r="C100" s="47">
        <v>0</v>
      </c>
      <c r="D100" s="49">
        <v>2.6790399999999999E-2</v>
      </c>
      <c r="E100" s="49">
        <v>0.14789079999999999</v>
      </c>
      <c r="F100" s="49">
        <v>4.1846599999999998E-2</v>
      </c>
      <c r="G100" s="49">
        <v>0.83006919999999995</v>
      </c>
      <c r="H100" s="49">
        <v>0.2355286</v>
      </c>
    </row>
    <row r="101" spans="1:8" x14ac:dyDescent="0.25">
      <c r="A101" s="46">
        <v>20</v>
      </c>
      <c r="B101" s="46">
        <v>1999</v>
      </c>
      <c r="C101" s="47">
        <v>0</v>
      </c>
      <c r="D101" s="49">
        <v>4.8959999999999997E-2</v>
      </c>
      <c r="E101" s="49">
        <v>0.101476</v>
      </c>
      <c r="F101" s="49">
        <v>5.6789199999999998E-2</v>
      </c>
      <c r="G101" s="49">
        <v>0.40002919999999997</v>
      </c>
      <c r="H101" s="49">
        <v>0.27312370000000002</v>
      </c>
    </row>
    <row r="102" spans="1:8" x14ac:dyDescent="0.25">
      <c r="A102" s="46">
        <v>20</v>
      </c>
      <c r="B102" s="46">
        <v>2000</v>
      </c>
      <c r="C102" s="47">
        <v>0</v>
      </c>
      <c r="D102" s="49">
        <v>6.6028799999999999E-2</v>
      </c>
      <c r="E102" s="49">
        <v>0.1081949</v>
      </c>
      <c r="F102" s="49">
        <v>4.3270700000000002E-2</v>
      </c>
      <c r="G102" s="49">
        <v>0.14238719999999999</v>
      </c>
      <c r="H102" s="49">
        <v>0.24721019999999999</v>
      </c>
    </row>
    <row r="103" spans="1:8" x14ac:dyDescent="0.25">
      <c r="A103" s="46">
        <v>20</v>
      </c>
      <c r="B103" s="46">
        <v>2001</v>
      </c>
      <c r="C103" s="47">
        <v>0</v>
      </c>
      <c r="D103" s="49">
        <v>6.5885100000000002E-2</v>
      </c>
      <c r="E103" s="49">
        <v>0.1044736</v>
      </c>
      <c r="F103" s="49">
        <v>4.7061499999999999E-2</v>
      </c>
      <c r="G103" s="49">
        <v>0.24623819999999999</v>
      </c>
      <c r="H103" s="49">
        <v>0.23633709999999999</v>
      </c>
    </row>
    <row r="104" spans="1:8" x14ac:dyDescent="0.25">
      <c r="A104" s="46">
        <v>20</v>
      </c>
      <c r="B104" s="46">
        <v>2002</v>
      </c>
      <c r="C104" s="47">
        <v>0</v>
      </c>
      <c r="D104" s="49">
        <v>0.1005847</v>
      </c>
      <c r="E104" s="49">
        <v>0.10475230000000001</v>
      </c>
      <c r="F104" s="49">
        <v>3.1094E-2</v>
      </c>
      <c r="G104" s="49">
        <v>0.28263830000000001</v>
      </c>
      <c r="H104" s="49">
        <v>0.20954410000000001</v>
      </c>
    </row>
    <row r="105" spans="1:8" x14ac:dyDescent="0.25">
      <c r="A105" s="46">
        <v>20</v>
      </c>
      <c r="B105" s="46">
        <v>2003</v>
      </c>
      <c r="C105" s="47">
        <v>0</v>
      </c>
      <c r="D105" s="49">
        <v>8.2943900000000001E-2</v>
      </c>
      <c r="E105" s="49">
        <v>0.13491980000000001</v>
      </c>
      <c r="F105" s="49">
        <v>3.2888800000000003E-2</v>
      </c>
      <c r="G105" s="49">
        <v>0.23090649999999999</v>
      </c>
      <c r="H105" s="49">
        <v>0.20024020000000001</v>
      </c>
    </row>
    <row r="106" spans="1:8" x14ac:dyDescent="0.25">
      <c r="A106" s="46">
        <v>20</v>
      </c>
      <c r="B106" s="46">
        <v>2004</v>
      </c>
      <c r="C106" s="47">
        <v>0</v>
      </c>
      <c r="D106" s="49">
        <v>0.19778509999999999</v>
      </c>
      <c r="E106" s="49">
        <v>0.20185420000000001</v>
      </c>
      <c r="F106" s="49">
        <v>3.9045799999999999E-2</v>
      </c>
      <c r="G106" s="49">
        <v>0.66248130000000005</v>
      </c>
      <c r="H106" s="49">
        <v>0.2909679</v>
      </c>
    </row>
    <row r="107" spans="1:8" x14ac:dyDescent="0.25">
      <c r="A107" s="46">
        <v>21</v>
      </c>
      <c r="B107" s="46">
        <v>1995</v>
      </c>
      <c r="C107" s="47">
        <v>0</v>
      </c>
      <c r="D107" s="49">
        <v>0.33645589999999997</v>
      </c>
      <c r="E107" s="49">
        <v>0.2327593</v>
      </c>
      <c r="F107" s="49">
        <v>3.31329E-2</v>
      </c>
      <c r="G107" s="49">
        <v>2.268726</v>
      </c>
      <c r="H107" s="49">
        <v>0.30270150000000001</v>
      </c>
    </row>
    <row r="108" spans="1:8" x14ac:dyDescent="0.25">
      <c r="A108" s="46">
        <v>21</v>
      </c>
      <c r="B108" s="46">
        <v>1996</v>
      </c>
      <c r="C108" s="47">
        <v>1</v>
      </c>
      <c r="D108" s="49">
        <v>0.35730079999999997</v>
      </c>
      <c r="E108" s="49">
        <v>6.0466499999999999E-2</v>
      </c>
      <c r="F108" s="49">
        <v>2.8341399999999999E-2</v>
      </c>
      <c r="G108" s="49">
        <v>3.1962860000000002</v>
      </c>
      <c r="H108" s="49">
        <v>0.28351080000000001</v>
      </c>
    </row>
    <row r="109" spans="1:8" x14ac:dyDescent="0.25">
      <c r="A109" s="46">
        <v>22</v>
      </c>
      <c r="B109" s="46">
        <v>2000</v>
      </c>
      <c r="C109" s="47">
        <v>0</v>
      </c>
      <c r="D109" s="49">
        <v>-4.7036000000000001E-2</v>
      </c>
      <c r="E109" s="49">
        <v>0.14442740000000001</v>
      </c>
      <c r="F109" s="49">
        <v>6.2082600000000002E-2</v>
      </c>
      <c r="G109" s="49">
        <v>0.94148109999999996</v>
      </c>
      <c r="H109" s="49">
        <v>0.18403849999999999</v>
      </c>
    </row>
    <row r="110" spans="1:8" x14ac:dyDescent="0.25">
      <c r="A110" s="46">
        <v>22</v>
      </c>
      <c r="B110" s="46">
        <v>2001</v>
      </c>
      <c r="C110" s="47">
        <v>0</v>
      </c>
      <c r="D110" s="49">
        <v>-0.12290769999999999</v>
      </c>
      <c r="E110" s="49">
        <v>0.118628</v>
      </c>
      <c r="F110" s="49">
        <v>4.05248E-2</v>
      </c>
      <c r="G110" s="49">
        <v>0.58002969999999998</v>
      </c>
      <c r="H110" s="49">
        <v>0.20367979999999999</v>
      </c>
    </row>
    <row r="111" spans="1:8" x14ac:dyDescent="0.25">
      <c r="A111" s="46">
        <v>22</v>
      </c>
      <c r="B111" s="46">
        <v>2002</v>
      </c>
      <c r="C111" s="47">
        <v>0</v>
      </c>
      <c r="D111" s="49">
        <v>-0.39540110000000001</v>
      </c>
      <c r="E111" s="49">
        <v>6.8777900000000003E-2</v>
      </c>
      <c r="F111" s="49">
        <v>1.8374000000000001E-3</v>
      </c>
      <c r="G111" s="49">
        <v>0.1440341</v>
      </c>
      <c r="H111" s="49">
        <v>9.15908E-2</v>
      </c>
    </row>
    <row r="112" spans="1:8" x14ac:dyDescent="0.25">
      <c r="A112" s="46">
        <v>22</v>
      </c>
      <c r="B112" s="46">
        <v>2003</v>
      </c>
      <c r="C112" s="47">
        <v>0</v>
      </c>
      <c r="D112" s="49">
        <v>4.9218600000000001E-2</v>
      </c>
      <c r="E112" s="49">
        <v>2.9295700000000001E-2</v>
      </c>
      <c r="F112" s="49">
        <v>3.5263700000000002E-2</v>
      </c>
      <c r="G112" s="49">
        <v>0.20485690000000001</v>
      </c>
      <c r="H112" s="49">
        <v>8.8149099999999994E-2</v>
      </c>
    </row>
    <row r="113" spans="1:8" x14ac:dyDescent="0.25">
      <c r="A113" s="46">
        <v>22</v>
      </c>
      <c r="B113" s="46">
        <v>2004</v>
      </c>
      <c r="C113" s="47">
        <v>0</v>
      </c>
      <c r="D113" s="49">
        <v>5.0847200000000002E-2</v>
      </c>
      <c r="E113" s="49">
        <v>-2.97468E-2</v>
      </c>
      <c r="F113" s="49">
        <v>5.6477399999999997E-2</v>
      </c>
      <c r="G113" s="49">
        <v>0.39562039999999998</v>
      </c>
      <c r="H113" s="49">
        <v>0.1195929</v>
      </c>
    </row>
    <row r="114" spans="1:8" x14ac:dyDescent="0.25">
      <c r="A114" s="46">
        <v>23</v>
      </c>
      <c r="B114" s="46">
        <v>1999</v>
      </c>
      <c r="C114" s="47">
        <v>0</v>
      </c>
      <c r="D114" s="49">
        <v>0.1157979</v>
      </c>
      <c r="E114" s="49">
        <v>0.44529970000000002</v>
      </c>
      <c r="F114" s="49">
        <v>6.1388600000000001E-2</v>
      </c>
      <c r="G114" s="49">
        <v>3.0831719999999998</v>
      </c>
      <c r="H114" s="49">
        <v>0.28503699999999998</v>
      </c>
    </row>
    <row r="115" spans="1:8" x14ac:dyDescent="0.25">
      <c r="A115" s="46">
        <v>23</v>
      </c>
      <c r="B115" s="46">
        <v>2000</v>
      </c>
      <c r="C115" s="47">
        <v>0</v>
      </c>
      <c r="D115" s="49">
        <v>0.1816072</v>
      </c>
      <c r="E115" s="49">
        <v>0.43985419999999997</v>
      </c>
      <c r="F115" s="49">
        <v>7.1866799999999995E-2</v>
      </c>
      <c r="G115" s="49">
        <v>2.4908610000000002</v>
      </c>
      <c r="H115" s="49">
        <v>0.2897941</v>
      </c>
    </row>
    <row r="116" spans="1:8" x14ac:dyDescent="0.25">
      <c r="A116" s="46">
        <v>23</v>
      </c>
      <c r="B116" s="46">
        <v>2001</v>
      </c>
      <c r="C116" s="47">
        <v>0</v>
      </c>
      <c r="D116" s="49">
        <v>0.17474390000000001</v>
      </c>
      <c r="E116" s="49">
        <v>0.41811589999999998</v>
      </c>
      <c r="F116" s="49">
        <v>5.2374999999999998E-2</v>
      </c>
      <c r="G116" s="49">
        <v>1.869866</v>
      </c>
      <c r="H116" s="49">
        <v>0.26083990000000001</v>
      </c>
    </row>
    <row r="117" spans="1:8" x14ac:dyDescent="0.25">
      <c r="A117" s="46">
        <v>23</v>
      </c>
      <c r="B117" s="46">
        <v>2002</v>
      </c>
      <c r="C117" s="47">
        <v>0</v>
      </c>
      <c r="D117" s="49">
        <v>0.15496799999999999</v>
      </c>
      <c r="E117" s="49">
        <v>0.3215787</v>
      </c>
      <c r="F117" s="49">
        <v>4.5709800000000002E-2</v>
      </c>
      <c r="G117" s="49">
        <v>1.092049</v>
      </c>
      <c r="H117" s="49">
        <v>0.24097080000000001</v>
      </c>
    </row>
    <row r="118" spans="1:8" x14ac:dyDescent="0.25">
      <c r="A118" s="46">
        <v>23</v>
      </c>
      <c r="B118" s="46">
        <v>2003</v>
      </c>
      <c r="C118" s="47">
        <v>0</v>
      </c>
      <c r="D118" s="49">
        <v>0.1810416</v>
      </c>
      <c r="E118" s="49">
        <v>0.36532340000000002</v>
      </c>
      <c r="F118" s="49">
        <v>4.8873300000000001E-2</v>
      </c>
      <c r="G118" s="49">
        <v>1.581415</v>
      </c>
      <c r="H118" s="49">
        <v>0.25884889999999999</v>
      </c>
    </row>
    <row r="119" spans="1:8" x14ac:dyDescent="0.25">
      <c r="A119" s="46">
        <v>23</v>
      </c>
      <c r="B119" s="46">
        <v>2004</v>
      </c>
      <c r="C119" s="47">
        <v>0</v>
      </c>
      <c r="D119" s="49">
        <v>0.1695805</v>
      </c>
      <c r="E119" s="49">
        <v>0.3774517</v>
      </c>
      <c r="F119" s="49">
        <v>5.2468000000000001E-2</v>
      </c>
      <c r="G119" s="49">
        <v>1.569448</v>
      </c>
      <c r="H119" s="49">
        <v>0.24853629999999999</v>
      </c>
    </row>
    <row r="120" spans="1:8" x14ac:dyDescent="0.25">
      <c r="A120" s="46">
        <v>24</v>
      </c>
      <c r="B120" s="46">
        <v>1995</v>
      </c>
      <c r="C120" s="47">
        <v>0</v>
      </c>
      <c r="D120" s="49">
        <v>6.9555900000000004E-2</v>
      </c>
      <c r="E120" s="49">
        <v>0.30270849999999999</v>
      </c>
      <c r="F120" s="49">
        <v>6.4552700000000005E-2</v>
      </c>
      <c r="G120" s="49">
        <v>1.814792</v>
      </c>
      <c r="H120" s="49">
        <v>0.1734155</v>
      </c>
    </row>
    <row r="121" spans="1:8" x14ac:dyDescent="0.25">
      <c r="A121" s="46">
        <v>24</v>
      </c>
      <c r="B121" s="46">
        <v>1996</v>
      </c>
      <c r="C121" s="47">
        <v>0</v>
      </c>
      <c r="D121" s="49">
        <v>5.3870000000000001E-2</v>
      </c>
      <c r="E121" s="49">
        <v>0.33828629999999998</v>
      </c>
      <c r="F121" s="49">
        <v>7.2233099999999995E-2</v>
      </c>
      <c r="G121" s="49">
        <v>1.826908</v>
      </c>
      <c r="H121" s="49">
        <v>0.18357670000000001</v>
      </c>
    </row>
    <row r="122" spans="1:8" x14ac:dyDescent="0.25">
      <c r="A122" s="46">
        <v>24</v>
      </c>
      <c r="B122" s="46">
        <v>1997</v>
      </c>
      <c r="C122" s="47">
        <v>0</v>
      </c>
      <c r="D122" s="49">
        <v>3.3646500000000003E-2</v>
      </c>
      <c r="E122" s="49">
        <v>0.35680220000000001</v>
      </c>
      <c r="F122" s="49">
        <v>8.2138699999999995E-2</v>
      </c>
      <c r="G122" s="49">
        <v>2.2385929999999998</v>
      </c>
      <c r="H122" s="49">
        <v>0.2353855</v>
      </c>
    </row>
    <row r="123" spans="1:8" x14ac:dyDescent="0.25">
      <c r="A123" s="46">
        <v>24</v>
      </c>
      <c r="B123" s="46">
        <v>1998</v>
      </c>
      <c r="C123" s="47">
        <v>0</v>
      </c>
      <c r="D123" s="49">
        <v>5.0508000000000003E-3</v>
      </c>
      <c r="E123" s="49">
        <v>0.26083499999999998</v>
      </c>
      <c r="F123" s="49">
        <v>7.0438000000000001E-2</v>
      </c>
      <c r="G123" s="49">
        <v>2.7149369999999999</v>
      </c>
      <c r="H123" s="49">
        <v>0.1951107</v>
      </c>
    </row>
    <row r="124" spans="1:8" x14ac:dyDescent="0.25">
      <c r="A124" s="46">
        <v>24</v>
      </c>
      <c r="B124" s="46">
        <v>1999</v>
      </c>
      <c r="C124" s="47">
        <v>0</v>
      </c>
      <c r="D124" s="49">
        <v>2.6503100000000002E-2</v>
      </c>
      <c r="E124" s="49">
        <v>0.30154219999999998</v>
      </c>
      <c r="F124" s="49">
        <v>8.1707199999999994E-2</v>
      </c>
      <c r="G124" s="49">
        <v>3.9731160000000001</v>
      </c>
      <c r="H124" s="49">
        <v>0.17607800000000001</v>
      </c>
    </row>
    <row r="125" spans="1:8" x14ac:dyDescent="0.25">
      <c r="A125" s="46">
        <v>24</v>
      </c>
      <c r="B125" s="46">
        <v>2000</v>
      </c>
      <c r="C125" s="47">
        <v>0</v>
      </c>
      <c r="D125" s="49">
        <v>4.8872699999999998E-2</v>
      </c>
      <c r="E125" s="49">
        <v>0.35017569999999998</v>
      </c>
      <c r="F125" s="49">
        <v>5.7734199999999999E-2</v>
      </c>
      <c r="G125" s="49">
        <v>2.8020640000000001</v>
      </c>
      <c r="H125" s="49">
        <v>0.17753050000000001</v>
      </c>
    </row>
    <row r="126" spans="1:8" x14ac:dyDescent="0.25">
      <c r="A126" s="46">
        <v>24</v>
      </c>
      <c r="B126" s="46">
        <v>2001</v>
      </c>
      <c r="C126" s="47">
        <v>0</v>
      </c>
      <c r="D126" s="49">
        <v>5.6824E-2</v>
      </c>
      <c r="E126" s="49">
        <v>0.39108530000000002</v>
      </c>
      <c r="F126" s="49">
        <v>6.8927100000000005E-2</v>
      </c>
      <c r="G126" s="49">
        <v>2.7371210000000001</v>
      </c>
      <c r="H126" s="49">
        <v>0.18327080000000001</v>
      </c>
    </row>
    <row r="127" spans="1:8" x14ac:dyDescent="0.25">
      <c r="A127" s="46">
        <v>24</v>
      </c>
      <c r="B127" s="46">
        <v>2002</v>
      </c>
      <c r="C127" s="47">
        <v>0</v>
      </c>
      <c r="D127" s="49">
        <v>3.4862700000000003E-2</v>
      </c>
      <c r="E127" s="49">
        <v>0.32329580000000002</v>
      </c>
      <c r="F127" s="49">
        <v>6.6376199999999996E-2</v>
      </c>
      <c r="G127" s="49">
        <v>1.5504169999999999</v>
      </c>
      <c r="H127" s="49">
        <v>0.14436460000000001</v>
      </c>
    </row>
    <row r="128" spans="1:8" x14ac:dyDescent="0.25">
      <c r="A128" s="46">
        <v>24</v>
      </c>
      <c r="B128" s="46">
        <v>2003</v>
      </c>
      <c r="C128" s="47">
        <v>0</v>
      </c>
      <c r="D128" s="49">
        <v>4.3758100000000001E-2</v>
      </c>
      <c r="E128" s="49">
        <v>0.39491999999999999</v>
      </c>
      <c r="F128" s="49">
        <v>4.36625E-2</v>
      </c>
      <c r="G128" s="49">
        <v>1.5446200000000001</v>
      </c>
      <c r="H128" s="49">
        <v>0.1434598</v>
      </c>
    </row>
    <row r="129" spans="1:8" x14ac:dyDescent="0.25">
      <c r="A129" s="46">
        <v>24</v>
      </c>
      <c r="B129" s="46">
        <v>2004</v>
      </c>
      <c r="C129" s="47">
        <v>0</v>
      </c>
      <c r="D129" s="49">
        <v>4.3872800000000003E-2</v>
      </c>
      <c r="E129" s="49">
        <v>0.43121579999999998</v>
      </c>
      <c r="F129" s="49">
        <v>5.85981E-2</v>
      </c>
      <c r="G129" s="49">
        <v>1.907273</v>
      </c>
      <c r="H129" s="49">
        <v>0.1557239</v>
      </c>
    </row>
    <row r="130" spans="1:8" x14ac:dyDescent="0.25">
      <c r="A130" s="46">
        <v>25</v>
      </c>
      <c r="B130" s="46">
        <v>1999</v>
      </c>
      <c r="C130" s="47">
        <v>0</v>
      </c>
      <c r="D130" s="49">
        <v>0.1451007</v>
      </c>
      <c r="E130" s="49">
        <v>0.35458190000000001</v>
      </c>
      <c r="F130" s="49">
        <v>5.89574E-2</v>
      </c>
      <c r="G130" s="49">
        <v>2.8607580000000001</v>
      </c>
      <c r="H130" s="49">
        <v>0.27418940000000003</v>
      </c>
    </row>
    <row r="131" spans="1:8" x14ac:dyDescent="0.25">
      <c r="A131" s="46">
        <v>25</v>
      </c>
      <c r="B131" s="46">
        <v>2000</v>
      </c>
      <c r="C131" s="47">
        <v>0</v>
      </c>
      <c r="D131" s="49">
        <v>2.7224000000000002E-2</v>
      </c>
      <c r="E131" s="49">
        <v>0.2412387</v>
      </c>
      <c r="F131" s="49">
        <v>6.9867499999999999E-2</v>
      </c>
      <c r="G131" s="49">
        <v>1.454542</v>
      </c>
      <c r="H131" s="49">
        <v>0.22447520000000001</v>
      </c>
    </row>
    <row r="132" spans="1:8" x14ac:dyDescent="0.25">
      <c r="A132" s="46">
        <v>25</v>
      </c>
      <c r="B132" s="46">
        <v>2001</v>
      </c>
      <c r="C132" s="47">
        <v>0</v>
      </c>
      <c r="D132" s="49">
        <v>8.7961700000000004E-2</v>
      </c>
      <c r="E132" s="49">
        <v>0.24824679999999999</v>
      </c>
      <c r="F132" s="49">
        <v>2.45603E-2</v>
      </c>
      <c r="G132" s="49">
        <v>1.7273430000000001</v>
      </c>
      <c r="H132" s="49">
        <v>0.21225669999999999</v>
      </c>
    </row>
    <row r="133" spans="1:8" x14ac:dyDescent="0.25">
      <c r="A133" s="46">
        <v>25</v>
      </c>
      <c r="B133" s="46">
        <v>2002</v>
      </c>
      <c r="C133" s="47">
        <v>0</v>
      </c>
      <c r="D133" s="49">
        <v>9.3647499999999995E-2</v>
      </c>
      <c r="E133" s="49">
        <v>0.22809660000000001</v>
      </c>
      <c r="F133" s="49">
        <v>3.9419000000000003E-2</v>
      </c>
      <c r="G133" s="49">
        <v>1.0046619999999999</v>
      </c>
      <c r="H133" s="49">
        <v>0.1979361</v>
      </c>
    </row>
    <row r="134" spans="1:8" x14ac:dyDescent="0.25">
      <c r="A134" s="46">
        <v>25</v>
      </c>
      <c r="B134" s="46">
        <v>2003</v>
      </c>
      <c r="C134" s="47">
        <v>0</v>
      </c>
      <c r="D134" s="49">
        <v>9.3577800000000003E-2</v>
      </c>
      <c r="E134" s="49">
        <v>0.25567909999999999</v>
      </c>
      <c r="F134" s="49">
        <v>4.6665499999999999E-2</v>
      </c>
      <c r="G134" s="49">
        <v>1.7091259999999999</v>
      </c>
      <c r="H134" s="49">
        <v>0.19322439999999999</v>
      </c>
    </row>
    <row r="135" spans="1:8" x14ac:dyDescent="0.25">
      <c r="A135" s="46">
        <v>25</v>
      </c>
      <c r="B135" s="46">
        <v>2004</v>
      </c>
      <c r="C135" s="47">
        <v>0</v>
      </c>
      <c r="D135" s="49">
        <v>7.3662099999999994E-2</v>
      </c>
      <c r="E135" s="49">
        <v>0.28567120000000001</v>
      </c>
      <c r="F135" s="49">
        <v>2.7682200000000001E-2</v>
      </c>
      <c r="G135" s="49">
        <v>1.4509989999999999</v>
      </c>
      <c r="H135" s="49">
        <v>0.2241833</v>
      </c>
    </row>
    <row r="136" spans="1:8" x14ac:dyDescent="0.25">
      <c r="A136" s="46">
        <v>26</v>
      </c>
      <c r="B136" s="46">
        <v>1999</v>
      </c>
      <c r="C136" s="47">
        <v>0</v>
      </c>
      <c r="D136" s="49">
        <v>0.18999640000000001</v>
      </c>
      <c r="E136" s="49">
        <v>1.72135E-2</v>
      </c>
      <c r="F136" s="49">
        <v>3.6524099999999997E-2</v>
      </c>
      <c r="G136" s="49">
        <v>3.0975540000000001</v>
      </c>
      <c r="H136" s="49">
        <v>0.1225296</v>
      </c>
    </row>
    <row r="137" spans="1:8" x14ac:dyDescent="0.25">
      <c r="A137" s="46">
        <v>26</v>
      </c>
      <c r="B137" s="46">
        <v>2000</v>
      </c>
      <c r="C137" s="47">
        <v>0</v>
      </c>
      <c r="D137" s="49">
        <v>0.41577950000000002</v>
      </c>
      <c r="E137" s="49">
        <v>0.1101916</v>
      </c>
      <c r="F137" s="49">
        <v>5.0738499999999999E-2</v>
      </c>
      <c r="G137" s="49">
        <v>7.4419469999999999</v>
      </c>
      <c r="H137" s="49">
        <v>0.11231869999999999</v>
      </c>
    </row>
    <row r="138" spans="1:8" x14ac:dyDescent="0.25">
      <c r="A138" s="46">
        <v>27</v>
      </c>
      <c r="B138" s="46">
        <v>1999</v>
      </c>
      <c r="C138" s="47">
        <v>0</v>
      </c>
      <c r="D138" s="49">
        <v>5.76623E-2</v>
      </c>
      <c r="E138" s="49">
        <v>0.31443500000000002</v>
      </c>
      <c r="F138" s="49">
        <v>7.3833700000000002E-2</v>
      </c>
      <c r="G138" s="49">
        <v>1.131961</v>
      </c>
      <c r="H138" s="49">
        <v>0.31742550000000003</v>
      </c>
    </row>
    <row r="139" spans="1:8" x14ac:dyDescent="0.25">
      <c r="A139" s="46">
        <v>27</v>
      </c>
      <c r="B139" s="46">
        <v>2000</v>
      </c>
      <c r="C139" s="47">
        <v>0</v>
      </c>
      <c r="D139" s="49">
        <v>9.2327999999999993E-2</v>
      </c>
      <c r="E139" s="49">
        <v>0.31948729999999997</v>
      </c>
      <c r="F139" s="49">
        <v>7.1702600000000005E-2</v>
      </c>
      <c r="G139" s="49">
        <v>1.03674</v>
      </c>
      <c r="H139" s="49">
        <v>0.39028059999999998</v>
      </c>
    </row>
    <row r="140" spans="1:8" x14ac:dyDescent="0.25">
      <c r="A140" s="46">
        <v>27</v>
      </c>
      <c r="B140" s="46">
        <v>2001</v>
      </c>
      <c r="C140" s="47">
        <v>0</v>
      </c>
      <c r="D140" s="49">
        <v>3.6138999999999998E-2</v>
      </c>
      <c r="E140" s="49">
        <v>0.27237</v>
      </c>
      <c r="F140" s="49">
        <v>3.7122099999999998E-2</v>
      </c>
      <c r="G140" s="49">
        <v>0.56395169999999994</v>
      </c>
      <c r="H140" s="49">
        <v>0.21267510000000001</v>
      </c>
    </row>
    <row r="141" spans="1:8" x14ac:dyDescent="0.25">
      <c r="A141" s="46">
        <v>27</v>
      </c>
      <c r="B141" s="46">
        <v>2002</v>
      </c>
      <c r="C141" s="47">
        <v>0</v>
      </c>
      <c r="D141" s="49">
        <v>4.3963299999999997E-2</v>
      </c>
      <c r="E141" s="49">
        <v>0.28093630000000003</v>
      </c>
      <c r="F141" s="49">
        <v>4.6756300000000001E-2</v>
      </c>
      <c r="G141" s="49">
        <v>0.57312830000000003</v>
      </c>
      <c r="H141" s="49">
        <v>0.2627061</v>
      </c>
    </row>
    <row r="142" spans="1:8" x14ac:dyDescent="0.25">
      <c r="A142" s="46">
        <v>27</v>
      </c>
      <c r="B142" s="46">
        <v>2003</v>
      </c>
      <c r="C142" s="47">
        <v>0</v>
      </c>
      <c r="D142" s="49">
        <v>8.4355700000000006E-2</v>
      </c>
      <c r="E142" s="49">
        <v>0.28937570000000001</v>
      </c>
      <c r="F142" s="49">
        <v>2.6209400000000001E-2</v>
      </c>
      <c r="G142" s="49">
        <v>0.5743819</v>
      </c>
      <c r="H142" s="49">
        <v>0.29558679999999998</v>
      </c>
    </row>
    <row r="143" spans="1:8" x14ac:dyDescent="0.25">
      <c r="A143" s="46">
        <v>27</v>
      </c>
      <c r="B143" s="46">
        <v>2004</v>
      </c>
      <c r="C143" s="47">
        <v>0</v>
      </c>
      <c r="D143" s="49">
        <v>1.0224E-2</v>
      </c>
      <c r="E143" s="49">
        <v>0.24878549999999999</v>
      </c>
      <c r="F143" s="49">
        <v>5.1870899999999998E-2</v>
      </c>
      <c r="G143" s="49">
        <v>0.73559430000000003</v>
      </c>
      <c r="H143" s="49">
        <v>0.3130597</v>
      </c>
    </row>
    <row r="144" spans="1:8" x14ac:dyDescent="0.25">
      <c r="A144" s="46">
        <v>28</v>
      </c>
      <c r="B144" s="46">
        <v>1999</v>
      </c>
      <c r="C144" s="47">
        <v>0</v>
      </c>
      <c r="D144" s="49">
        <v>7.4940199999999998E-2</v>
      </c>
      <c r="E144" s="49">
        <v>0.68670399999999998</v>
      </c>
      <c r="F144" s="49">
        <v>6.9855299999999995E-2</v>
      </c>
      <c r="G144" s="49">
        <v>1.516214</v>
      </c>
      <c r="H144" s="49">
        <v>0.23815710000000001</v>
      </c>
    </row>
    <row r="145" spans="1:8" x14ac:dyDescent="0.25">
      <c r="A145" s="46">
        <v>28</v>
      </c>
      <c r="B145" s="46">
        <v>2000</v>
      </c>
      <c r="C145" s="47">
        <v>0</v>
      </c>
      <c r="D145" s="49">
        <v>7.6209700000000005E-2</v>
      </c>
      <c r="E145" s="49">
        <v>0.70064959999999998</v>
      </c>
      <c r="F145" s="49">
        <v>5.8924299999999999E-2</v>
      </c>
      <c r="G145" s="49">
        <v>1.3195749999999999</v>
      </c>
      <c r="H145" s="49">
        <v>0.26568829999999999</v>
      </c>
    </row>
    <row r="146" spans="1:8" x14ac:dyDescent="0.25">
      <c r="A146" s="46">
        <v>28</v>
      </c>
      <c r="B146" s="46">
        <v>2001</v>
      </c>
      <c r="C146" s="47">
        <v>0</v>
      </c>
      <c r="D146" s="49">
        <v>0.16550809999999999</v>
      </c>
      <c r="E146" s="49">
        <v>0.79749300000000001</v>
      </c>
      <c r="F146" s="49">
        <v>6.42427E-2</v>
      </c>
      <c r="G146" s="49">
        <v>1.874277</v>
      </c>
      <c r="H146" s="49">
        <v>0.2772907</v>
      </c>
    </row>
    <row r="147" spans="1:8" x14ac:dyDescent="0.25">
      <c r="A147" s="46">
        <v>28</v>
      </c>
      <c r="B147" s="46">
        <v>2002</v>
      </c>
      <c r="C147" s="47">
        <v>0</v>
      </c>
      <c r="D147" s="49">
        <v>0.103047</v>
      </c>
      <c r="E147" s="49">
        <v>0.78042350000000005</v>
      </c>
      <c r="F147" s="49">
        <v>5.7165100000000003E-2</v>
      </c>
      <c r="G147" s="49">
        <v>2.0184549999999999</v>
      </c>
      <c r="H147" s="49">
        <v>0.27370919999999999</v>
      </c>
    </row>
    <row r="148" spans="1:8" x14ac:dyDescent="0.25">
      <c r="A148" s="46">
        <v>28</v>
      </c>
      <c r="B148" s="46">
        <v>2003</v>
      </c>
      <c r="C148" s="47">
        <v>0</v>
      </c>
      <c r="D148" s="49">
        <v>4.40983E-2</v>
      </c>
      <c r="E148" s="49">
        <v>0.66985399999999995</v>
      </c>
      <c r="F148" s="49">
        <v>6.40931E-2</v>
      </c>
      <c r="G148" s="49">
        <v>2.2190319999999999</v>
      </c>
      <c r="H148" s="49">
        <v>0.23801530000000001</v>
      </c>
    </row>
    <row r="149" spans="1:8" x14ac:dyDescent="0.25">
      <c r="A149" s="46">
        <v>28</v>
      </c>
      <c r="B149" s="46">
        <v>2004</v>
      </c>
      <c r="C149" s="47">
        <v>0</v>
      </c>
      <c r="D149" s="49">
        <v>0.1218325</v>
      </c>
      <c r="E149" s="49">
        <v>0.72319849999999997</v>
      </c>
      <c r="F149" s="49">
        <v>6.7295199999999999E-2</v>
      </c>
      <c r="G149" s="49">
        <v>2.415635</v>
      </c>
      <c r="H149" s="49">
        <v>0.25794260000000002</v>
      </c>
    </row>
    <row r="150" spans="1:8" x14ac:dyDescent="0.25">
      <c r="A150" s="46">
        <v>29</v>
      </c>
      <c r="B150" s="46">
        <v>2000</v>
      </c>
      <c r="C150" s="47">
        <v>0</v>
      </c>
      <c r="D150" s="49">
        <v>-6.9149600000000006E-2</v>
      </c>
      <c r="E150" s="49">
        <v>8.2794300000000001E-2</v>
      </c>
      <c r="F150" s="49">
        <v>3.4941100000000003E-2</v>
      </c>
      <c r="G150" s="49">
        <v>0.33803060000000001</v>
      </c>
      <c r="H150" s="49">
        <v>0.2229237</v>
      </c>
    </row>
    <row r="151" spans="1:8" x14ac:dyDescent="0.25">
      <c r="A151" s="46">
        <v>29</v>
      </c>
      <c r="B151" s="46">
        <v>2001</v>
      </c>
      <c r="C151" s="47">
        <v>0</v>
      </c>
      <c r="D151" s="49">
        <v>-9.0627200000000005E-2</v>
      </c>
      <c r="E151" s="49">
        <v>9.4666200000000006E-2</v>
      </c>
      <c r="F151" s="49">
        <v>3.0965900000000001E-2</v>
      </c>
      <c r="G151" s="49">
        <v>0.3888742</v>
      </c>
      <c r="H151" s="49">
        <v>7.75058E-2</v>
      </c>
    </row>
    <row r="152" spans="1:8" x14ac:dyDescent="0.25">
      <c r="A152" s="46">
        <v>29</v>
      </c>
      <c r="B152" s="46">
        <v>2002</v>
      </c>
      <c r="C152" s="47">
        <v>0</v>
      </c>
      <c r="D152" s="49">
        <v>-8.2439499999999999E-2</v>
      </c>
      <c r="E152" s="49">
        <v>5.2244400000000003E-2</v>
      </c>
      <c r="F152" s="49">
        <v>3.4134699999999997E-2</v>
      </c>
      <c r="G152" s="49">
        <v>0.36233880000000002</v>
      </c>
      <c r="H152" s="49">
        <v>0.1128975</v>
      </c>
    </row>
    <row r="153" spans="1:8" x14ac:dyDescent="0.25">
      <c r="A153" s="46">
        <v>29</v>
      </c>
      <c r="B153" s="46">
        <v>2003</v>
      </c>
      <c r="C153" s="47">
        <v>0</v>
      </c>
      <c r="D153" s="49">
        <v>-4.6202999999999999E-3</v>
      </c>
      <c r="E153" s="49">
        <v>5.8869999999999999E-2</v>
      </c>
      <c r="F153" s="49">
        <v>5.3699999999999998E-2</v>
      </c>
      <c r="G153" s="49">
        <v>0.46209600000000001</v>
      </c>
      <c r="H153" s="49">
        <v>0.14065440000000001</v>
      </c>
    </row>
    <row r="154" spans="1:8" x14ac:dyDescent="0.25">
      <c r="A154" s="46">
        <v>29</v>
      </c>
      <c r="B154" s="46">
        <v>2004</v>
      </c>
      <c r="C154" s="47">
        <v>0</v>
      </c>
      <c r="D154" s="49">
        <v>1.3973599999999999E-2</v>
      </c>
      <c r="E154" s="49">
        <v>8.82463E-2</v>
      </c>
      <c r="F154" s="49">
        <v>3.9443600000000002E-2</v>
      </c>
      <c r="G154" s="49">
        <v>0.57184760000000001</v>
      </c>
      <c r="H154" s="49">
        <v>0.12767400000000001</v>
      </c>
    </row>
    <row r="155" spans="1:8" x14ac:dyDescent="0.25">
      <c r="A155" s="46">
        <v>30</v>
      </c>
      <c r="B155" s="46">
        <v>1999</v>
      </c>
      <c r="C155" s="47">
        <v>0</v>
      </c>
      <c r="D155" s="49">
        <v>0.247727</v>
      </c>
      <c r="E155" s="49">
        <v>0.55901120000000004</v>
      </c>
      <c r="F155" s="49">
        <v>7.5966400000000003E-2</v>
      </c>
      <c r="G155" s="49">
        <v>0.84216420000000003</v>
      </c>
      <c r="H155" s="49">
        <v>0.2706635</v>
      </c>
    </row>
    <row r="156" spans="1:8" x14ac:dyDescent="0.25">
      <c r="A156" s="46">
        <v>30</v>
      </c>
      <c r="B156" s="46">
        <v>2000</v>
      </c>
      <c r="C156" s="47">
        <v>0</v>
      </c>
      <c r="D156" s="49">
        <v>6.25806E-2</v>
      </c>
      <c r="E156" s="49">
        <v>0.45581490000000002</v>
      </c>
      <c r="F156" s="49">
        <v>5.0710400000000003E-2</v>
      </c>
      <c r="G156" s="49">
        <v>0.4861991</v>
      </c>
      <c r="H156" s="49">
        <v>0.2671269</v>
      </c>
    </row>
    <row r="157" spans="1:8" x14ac:dyDescent="0.25">
      <c r="A157" s="46">
        <v>30</v>
      </c>
      <c r="B157" s="46">
        <v>2001</v>
      </c>
      <c r="C157" s="47">
        <v>0</v>
      </c>
      <c r="D157" s="49">
        <v>0.1728288</v>
      </c>
      <c r="E157" s="49">
        <v>0.41641479999999997</v>
      </c>
      <c r="F157" s="49">
        <v>6.1921999999999998E-2</v>
      </c>
      <c r="G157" s="49">
        <v>0.50190670000000004</v>
      </c>
      <c r="H157" s="49">
        <v>0.25684129999999999</v>
      </c>
    </row>
    <row r="158" spans="1:8" x14ac:dyDescent="0.25">
      <c r="A158" s="46">
        <v>30</v>
      </c>
      <c r="B158" s="46">
        <v>2002</v>
      </c>
      <c r="C158" s="47">
        <v>0</v>
      </c>
      <c r="D158" s="49">
        <v>0.24190139999999999</v>
      </c>
      <c r="E158" s="49">
        <v>0.47669859999999997</v>
      </c>
      <c r="F158" s="49">
        <v>6.23055E-2</v>
      </c>
      <c r="G158" s="49">
        <v>0.56086389999999997</v>
      </c>
      <c r="H158" s="49">
        <v>0.23776929999999999</v>
      </c>
    </row>
    <row r="159" spans="1:8" x14ac:dyDescent="0.25">
      <c r="A159" s="46">
        <v>30</v>
      </c>
      <c r="B159" s="46">
        <v>2003</v>
      </c>
      <c r="C159" s="47">
        <v>0</v>
      </c>
      <c r="D159" s="49">
        <v>0.33931650000000002</v>
      </c>
      <c r="E159" s="49">
        <v>0.55839380000000005</v>
      </c>
      <c r="F159" s="49">
        <v>3.6751399999999997E-2</v>
      </c>
      <c r="G159" s="49">
        <v>1.181289</v>
      </c>
      <c r="H159" s="49">
        <v>0.25738109999999997</v>
      </c>
    </row>
    <row r="160" spans="1:8" x14ac:dyDescent="0.25">
      <c r="A160" s="46">
        <v>30</v>
      </c>
      <c r="B160" s="46">
        <v>2004</v>
      </c>
      <c r="C160" s="47">
        <v>0</v>
      </c>
      <c r="D160" s="49">
        <v>0.33479449999999999</v>
      </c>
      <c r="E160" s="49">
        <v>0.5799221</v>
      </c>
      <c r="F160" s="49">
        <v>3.9380600000000002E-2</v>
      </c>
      <c r="G160" s="49">
        <v>1.4320980000000001</v>
      </c>
      <c r="H160" s="49">
        <v>0.21493880000000001</v>
      </c>
    </row>
    <row r="161" spans="1:8" x14ac:dyDescent="0.25">
      <c r="A161" s="46">
        <v>31</v>
      </c>
      <c r="B161" s="46">
        <v>1999</v>
      </c>
      <c r="C161" s="47">
        <v>0</v>
      </c>
      <c r="D161" s="49">
        <v>0.1337662</v>
      </c>
      <c r="E161" s="49">
        <v>0.1156021</v>
      </c>
      <c r="F161" s="49">
        <v>6.7052700000000007E-2</v>
      </c>
      <c r="G161" s="49">
        <v>2.919816</v>
      </c>
      <c r="H161" s="49">
        <v>0.14879519999999999</v>
      </c>
    </row>
    <row r="162" spans="1:8" x14ac:dyDescent="0.25">
      <c r="A162" s="46">
        <v>31</v>
      </c>
      <c r="B162" s="46">
        <v>2000</v>
      </c>
      <c r="C162" s="47">
        <v>0</v>
      </c>
      <c r="D162" s="49">
        <v>6.7730200000000004E-2</v>
      </c>
      <c r="E162" s="49">
        <v>-3.45308E-2</v>
      </c>
      <c r="F162" s="49">
        <v>6.33827E-2</v>
      </c>
      <c r="G162" s="49">
        <v>4.5922159999999996</v>
      </c>
      <c r="H162" s="49">
        <v>0.19690150000000001</v>
      </c>
    </row>
    <row r="163" spans="1:8" x14ac:dyDescent="0.25">
      <c r="A163" s="46">
        <v>31</v>
      </c>
      <c r="B163" s="46">
        <v>2001</v>
      </c>
      <c r="C163" s="47">
        <v>0</v>
      </c>
      <c r="D163" s="49">
        <v>0.13416169999999999</v>
      </c>
      <c r="E163" s="49">
        <v>1.0509299999999999E-2</v>
      </c>
      <c r="F163" s="49">
        <v>7.2255299999999995E-2</v>
      </c>
      <c r="G163" s="49">
        <v>4.299245</v>
      </c>
      <c r="H163" s="49">
        <v>0.18872359999999999</v>
      </c>
    </row>
    <row r="164" spans="1:8" x14ac:dyDescent="0.25">
      <c r="A164" s="46">
        <v>31</v>
      </c>
      <c r="B164" s="46">
        <v>2002</v>
      </c>
      <c r="C164" s="47">
        <v>0</v>
      </c>
      <c r="D164" s="49">
        <v>0.26998280000000002</v>
      </c>
      <c r="E164" s="49">
        <v>0.14037179999999999</v>
      </c>
      <c r="F164" s="49">
        <v>6.7245399999999997E-2</v>
      </c>
      <c r="G164" s="49">
        <v>2.8178320000000001</v>
      </c>
      <c r="H164" s="49">
        <v>0.17527239999999999</v>
      </c>
    </row>
    <row r="165" spans="1:8" x14ac:dyDescent="0.25">
      <c r="A165" s="46">
        <v>31</v>
      </c>
      <c r="B165" s="46">
        <v>2003</v>
      </c>
      <c r="C165" s="47">
        <v>0</v>
      </c>
      <c r="D165" s="49">
        <v>0.2362805</v>
      </c>
      <c r="E165" s="49">
        <v>0.14840310000000001</v>
      </c>
      <c r="F165" s="49">
        <v>5.2065899999999998E-2</v>
      </c>
      <c r="G165" s="49">
        <v>2.6201759999999998</v>
      </c>
      <c r="H165" s="49">
        <v>0.1650954</v>
      </c>
    </row>
    <row r="166" spans="1:8" x14ac:dyDescent="0.25">
      <c r="A166" s="46">
        <v>31</v>
      </c>
      <c r="B166" s="46">
        <v>2004</v>
      </c>
      <c r="C166" s="47">
        <v>0</v>
      </c>
      <c r="D166" s="49">
        <v>0.19883200000000001</v>
      </c>
      <c r="E166" s="49">
        <v>0.17172580000000001</v>
      </c>
      <c r="F166" s="49">
        <v>7.0191000000000003E-2</v>
      </c>
      <c r="G166" s="49">
        <v>2.4185089999999998</v>
      </c>
      <c r="H166" s="49">
        <v>0.16800029999999999</v>
      </c>
    </row>
    <row r="167" spans="1:8" x14ac:dyDescent="0.25">
      <c r="A167" s="46">
        <v>32</v>
      </c>
      <c r="B167" s="46">
        <v>1998</v>
      </c>
      <c r="C167" s="47">
        <v>0</v>
      </c>
      <c r="D167" s="49">
        <v>0.29833749999999998</v>
      </c>
      <c r="E167" s="49">
        <v>-0.20382700000000001</v>
      </c>
      <c r="F167" s="49">
        <v>4.2287999999999999E-2</v>
      </c>
      <c r="G167" s="49">
        <v>0.82614069999999995</v>
      </c>
      <c r="H167" s="49">
        <v>0.13938130000000001</v>
      </c>
    </row>
    <row r="168" spans="1:8" x14ac:dyDescent="0.25">
      <c r="A168" s="46">
        <v>32</v>
      </c>
      <c r="B168" s="46">
        <v>1999</v>
      </c>
      <c r="C168" s="47">
        <v>0</v>
      </c>
      <c r="D168" s="49">
        <v>0.41278809999999999</v>
      </c>
      <c r="E168" s="49">
        <v>-9.9464499999999997E-2</v>
      </c>
      <c r="F168" s="49">
        <v>7.2190599999999994E-2</v>
      </c>
      <c r="G168" s="49">
        <v>0.87093039999999999</v>
      </c>
      <c r="H168" s="49">
        <v>0.17730689999999999</v>
      </c>
    </row>
    <row r="169" spans="1:8" x14ac:dyDescent="0.25">
      <c r="A169" s="46">
        <v>32</v>
      </c>
      <c r="B169" s="46">
        <v>2000</v>
      </c>
      <c r="C169" s="47">
        <v>0</v>
      </c>
      <c r="D169" s="49">
        <v>0.40632679999999999</v>
      </c>
      <c r="E169" s="49">
        <v>-2.4861500000000002E-2</v>
      </c>
      <c r="F169" s="49">
        <v>3.0259899999999999E-2</v>
      </c>
      <c r="G169" s="49">
        <v>0.84457910000000003</v>
      </c>
      <c r="H169" s="49">
        <v>0.13950319999999999</v>
      </c>
    </row>
    <row r="170" spans="1:8" x14ac:dyDescent="0.25">
      <c r="A170" s="46">
        <v>32</v>
      </c>
      <c r="B170" s="46">
        <v>2001</v>
      </c>
      <c r="C170" s="47">
        <v>0</v>
      </c>
      <c r="D170" s="49">
        <v>0.55334799999999995</v>
      </c>
      <c r="E170" s="49">
        <v>3.5332099999999998E-2</v>
      </c>
      <c r="F170" s="49">
        <v>0.1000707</v>
      </c>
      <c r="G170" s="49">
        <v>0.98072170000000003</v>
      </c>
      <c r="H170" s="49">
        <v>0.20421719999999999</v>
      </c>
    </row>
    <row r="171" spans="1:8" x14ac:dyDescent="0.25">
      <c r="A171" s="46">
        <v>32</v>
      </c>
      <c r="B171" s="46">
        <v>2002</v>
      </c>
      <c r="C171" s="47">
        <v>0</v>
      </c>
      <c r="D171" s="49">
        <v>0.63902389999999998</v>
      </c>
      <c r="E171" s="49">
        <v>8.8414099999999995E-2</v>
      </c>
      <c r="F171" s="49">
        <v>7.1233000000000005E-2</v>
      </c>
      <c r="G171" s="49">
        <v>1.203276</v>
      </c>
      <c r="H171" s="49">
        <v>0.1988394</v>
      </c>
    </row>
    <row r="172" spans="1:8" x14ac:dyDescent="0.25">
      <c r="A172" s="46">
        <v>32</v>
      </c>
      <c r="B172" s="46">
        <v>2003</v>
      </c>
      <c r="C172" s="47">
        <v>0</v>
      </c>
      <c r="D172" s="49">
        <v>0.45818930000000002</v>
      </c>
      <c r="E172" s="49">
        <v>0.2016821</v>
      </c>
      <c r="F172" s="49">
        <v>0.10102940000000001</v>
      </c>
      <c r="G172" s="49">
        <v>4.6682410000000001</v>
      </c>
      <c r="H172" s="49">
        <v>0.24315990000000001</v>
      </c>
    </row>
    <row r="173" spans="1:8" x14ac:dyDescent="0.25">
      <c r="A173" s="46">
        <v>33</v>
      </c>
      <c r="B173" s="46">
        <v>1999</v>
      </c>
      <c r="C173" s="47">
        <v>0</v>
      </c>
      <c r="D173" s="49">
        <v>-4.0764099999999998E-2</v>
      </c>
      <c r="E173" s="49">
        <v>0.1280075</v>
      </c>
      <c r="F173" s="49">
        <v>4.7218999999999997E-2</v>
      </c>
      <c r="G173" s="49">
        <v>1.8144830000000001</v>
      </c>
      <c r="H173" s="49">
        <v>0.13265950000000001</v>
      </c>
    </row>
    <row r="174" spans="1:8" x14ac:dyDescent="0.25">
      <c r="A174" s="46">
        <v>33</v>
      </c>
      <c r="B174" s="46">
        <v>2000</v>
      </c>
      <c r="C174" s="47">
        <v>0</v>
      </c>
      <c r="D174" s="49">
        <v>-0.113707</v>
      </c>
      <c r="E174" s="49">
        <v>5.5918000000000002E-2</v>
      </c>
      <c r="F174" s="49">
        <v>4.7681500000000002E-2</v>
      </c>
      <c r="G174" s="49">
        <v>0.4987954</v>
      </c>
      <c r="H174" s="49">
        <v>8.84017E-2</v>
      </c>
    </row>
    <row r="175" spans="1:8" x14ac:dyDescent="0.25">
      <c r="A175" s="46">
        <v>33</v>
      </c>
      <c r="B175" s="46">
        <v>2001</v>
      </c>
      <c r="C175" s="47">
        <v>0</v>
      </c>
      <c r="D175" s="49">
        <v>1.8160900000000001E-2</v>
      </c>
      <c r="E175" s="49">
        <v>1.0539400000000001E-2</v>
      </c>
      <c r="F175" s="49">
        <v>3.3293799999999998E-2</v>
      </c>
      <c r="G175" s="49">
        <v>0.58845479999999994</v>
      </c>
      <c r="H175" s="49">
        <v>0.10502690000000001</v>
      </c>
    </row>
    <row r="176" spans="1:8" x14ac:dyDescent="0.25">
      <c r="A176" s="46">
        <v>33</v>
      </c>
      <c r="B176" s="46">
        <v>2002</v>
      </c>
      <c r="C176" s="47">
        <v>0</v>
      </c>
      <c r="D176" s="49">
        <v>0.1049351</v>
      </c>
      <c r="E176" s="49">
        <v>-0.27174999999999999</v>
      </c>
      <c r="F176" s="49">
        <v>4.3099999999999999E-2</v>
      </c>
      <c r="G176" s="49">
        <v>0.50731150000000003</v>
      </c>
      <c r="H176" s="49">
        <v>0.19256680000000001</v>
      </c>
    </row>
    <row r="177" spans="1:8" x14ac:dyDescent="0.25">
      <c r="A177" s="46">
        <v>33</v>
      </c>
      <c r="B177" s="46">
        <v>2003</v>
      </c>
      <c r="C177" s="47">
        <v>0</v>
      </c>
      <c r="D177" s="49">
        <v>5.9807800000000001E-2</v>
      </c>
      <c r="E177" s="49">
        <v>-0.27150299999999999</v>
      </c>
      <c r="F177" s="49">
        <v>4.14647E-2</v>
      </c>
      <c r="G177" s="49">
        <v>0.50349279999999996</v>
      </c>
      <c r="H177" s="49">
        <v>0.20178869999999999</v>
      </c>
    </row>
    <row r="178" spans="1:8" x14ac:dyDescent="0.25">
      <c r="A178" s="46">
        <v>33</v>
      </c>
      <c r="B178" s="46">
        <v>2004</v>
      </c>
      <c r="C178" s="47">
        <v>0</v>
      </c>
      <c r="D178" s="49">
        <v>4.3859500000000003E-2</v>
      </c>
      <c r="E178" s="49">
        <v>-0.60369019999999995</v>
      </c>
      <c r="F178" s="49">
        <v>4.5935200000000002E-2</v>
      </c>
      <c r="G178" s="49">
        <v>0.61822489999999997</v>
      </c>
      <c r="H178" s="49">
        <v>0.24411579999999999</v>
      </c>
    </row>
    <row r="179" spans="1:8" x14ac:dyDescent="0.25">
      <c r="A179" s="46">
        <v>34</v>
      </c>
      <c r="B179" s="46">
        <v>1999</v>
      </c>
      <c r="C179" s="47">
        <v>0</v>
      </c>
      <c r="D179" s="49">
        <v>0.1681868</v>
      </c>
      <c r="E179" s="49">
        <v>8.1373000000000001E-2</v>
      </c>
      <c r="F179" s="49">
        <v>9.8800399999999997E-2</v>
      </c>
      <c r="G179" s="49">
        <v>0.47646820000000001</v>
      </c>
      <c r="H179" s="49">
        <v>0.68635789999999997</v>
      </c>
    </row>
    <row r="180" spans="1:8" x14ac:dyDescent="0.25">
      <c r="A180" s="46">
        <v>34</v>
      </c>
      <c r="B180" s="46">
        <v>2000</v>
      </c>
      <c r="C180" s="47">
        <v>1</v>
      </c>
      <c r="D180" s="49">
        <v>7.7681299999999995E-2</v>
      </c>
      <c r="E180" s="49">
        <v>-3.9594499999999998E-2</v>
      </c>
      <c r="F180" s="49">
        <v>-2.15026E-2</v>
      </c>
      <c r="G180" s="49">
        <v>0.1375913</v>
      </c>
      <c r="H180" s="49">
        <v>0.6972486</v>
      </c>
    </row>
    <row r="181" spans="1:8" x14ac:dyDescent="0.25">
      <c r="A181" s="46">
        <v>35</v>
      </c>
      <c r="B181" s="46">
        <v>1995</v>
      </c>
      <c r="C181" s="47">
        <v>0</v>
      </c>
      <c r="D181" s="49">
        <v>0.10031130000000001</v>
      </c>
      <c r="E181" s="49">
        <v>0.21968170000000001</v>
      </c>
      <c r="F181" s="49">
        <v>7.2009000000000004E-2</v>
      </c>
      <c r="G181" s="49">
        <v>1.4256850000000001</v>
      </c>
      <c r="H181" s="49">
        <v>0.40558280000000002</v>
      </c>
    </row>
    <row r="182" spans="1:8" x14ac:dyDescent="0.25">
      <c r="A182" s="46">
        <v>35</v>
      </c>
      <c r="B182" s="46">
        <v>1996</v>
      </c>
      <c r="C182" s="47">
        <v>0</v>
      </c>
      <c r="D182" s="49">
        <v>0.1393442</v>
      </c>
      <c r="E182" s="49">
        <v>0.28098709999999999</v>
      </c>
      <c r="F182" s="49">
        <v>7.4937500000000004E-2</v>
      </c>
      <c r="G182" s="49">
        <v>1.8055600000000001</v>
      </c>
      <c r="H182" s="49">
        <v>0.39126290000000002</v>
      </c>
    </row>
    <row r="183" spans="1:8" x14ac:dyDescent="0.25">
      <c r="A183" s="46">
        <v>35</v>
      </c>
      <c r="B183" s="46">
        <v>1997</v>
      </c>
      <c r="C183" s="47">
        <v>0</v>
      </c>
      <c r="D183" s="49">
        <v>0.15245120000000001</v>
      </c>
      <c r="E183" s="49">
        <v>0.33251500000000001</v>
      </c>
      <c r="F183" s="49">
        <v>4.69597E-2</v>
      </c>
      <c r="G183" s="49">
        <v>2.2849370000000002</v>
      </c>
      <c r="H183" s="49">
        <v>0.40809810000000002</v>
      </c>
    </row>
    <row r="184" spans="1:8" x14ac:dyDescent="0.25">
      <c r="A184" s="46">
        <v>35</v>
      </c>
      <c r="B184" s="46">
        <v>1998</v>
      </c>
      <c r="C184" s="47">
        <v>0</v>
      </c>
      <c r="D184" s="49">
        <v>8.7923200000000007E-2</v>
      </c>
      <c r="E184" s="49">
        <v>0.30653180000000002</v>
      </c>
      <c r="F184" s="49">
        <v>5.1606899999999997E-2</v>
      </c>
      <c r="G184" s="49">
        <v>1.398776</v>
      </c>
      <c r="H184" s="49">
        <v>0.31883590000000001</v>
      </c>
    </row>
    <row r="185" spans="1:8" x14ac:dyDescent="0.25">
      <c r="A185" s="46">
        <v>35</v>
      </c>
      <c r="B185" s="46">
        <v>1999</v>
      </c>
      <c r="C185" s="47">
        <v>0</v>
      </c>
      <c r="D185" s="49">
        <v>1.7085400000000001E-2</v>
      </c>
      <c r="E185" s="49">
        <v>0.34593170000000001</v>
      </c>
      <c r="F185" s="49">
        <v>7.79527E-2</v>
      </c>
      <c r="G185" s="49">
        <v>1.1336170000000001</v>
      </c>
      <c r="H185" s="49">
        <v>0.34336899999999998</v>
      </c>
    </row>
    <row r="186" spans="1:8" x14ac:dyDescent="0.25">
      <c r="A186" s="46">
        <v>35</v>
      </c>
      <c r="B186" s="46">
        <v>2000</v>
      </c>
      <c r="C186" s="47">
        <v>0</v>
      </c>
      <c r="D186" s="49">
        <v>4.1171300000000001E-2</v>
      </c>
      <c r="E186" s="49">
        <v>0.38213710000000001</v>
      </c>
      <c r="F186" s="49">
        <v>6.8124699999999996E-2</v>
      </c>
      <c r="G186" s="49">
        <v>1.478621</v>
      </c>
      <c r="H186" s="49">
        <v>0.32414759999999998</v>
      </c>
    </row>
    <row r="187" spans="1:8" x14ac:dyDescent="0.25">
      <c r="A187" s="46">
        <v>35</v>
      </c>
      <c r="B187" s="46">
        <v>2001</v>
      </c>
      <c r="C187" s="47">
        <v>0</v>
      </c>
      <c r="D187" s="49">
        <v>6.4300999999999997E-2</v>
      </c>
      <c r="E187" s="49">
        <v>0.37283559999999999</v>
      </c>
      <c r="F187" s="49">
        <v>5.52927E-2</v>
      </c>
      <c r="G187" s="49">
        <v>1.5425120000000001</v>
      </c>
      <c r="H187" s="49">
        <v>0.27073209999999998</v>
      </c>
    </row>
    <row r="188" spans="1:8" x14ac:dyDescent="0.25">
      <c r="A188" s="46">
        <v>35</v>
      </c>
      <c r="B188" s="46">
        <v>2002</v>
      </c>
      <c r="C188" s="47">
        <v>0</v>
      </c>
      <c r="D188" s="49">
        <v>0.1244439</v>
      </c>
      <c r="E188" s="49">
        <v>0.43953579999999998</v>
      </c>
      <c r="F188" s="49">
        <v>7.7817600000000001E-2</v>
      </c>
      <c r="G188" s="49">
        <v>2.1141420000000002</v>
      </c>
      <c r="H188" s="49">
        <v>0.2705186</v>
      </c>
    </row>
    <row r="189" spans="1:8" x14ac:dyDescent="0.25">
      <c r="A189" s="46">
        <v>35</v>
      </c>
      <c r="B189" s="46">
        <v>2003</v>
      </c>
      <c r="C189" s="47">
        <v>0</v>
      </c>
      <c r="D189" s="49">
        <v>9.9285300000000007E-2</v>
      </c>
      <c r="E189" s="49">
        <v>0.46309099999999997</v>
      </c>
      <c r="F189" s="49">
        <v>5.5434900000000002E-2</v>
      </c>
      <c r="G189" s="49">
        <v>2.3652860000000002</v>
      </c>
      <c r="H189" s="49">
        <v>0.26140550000000001</v>
      </c>
    </row>
    <row r="190" spans="1:8" x14ac:dyDescent="0.25">
      <c r="A190" s="46">
        <v>35</v>
      </c>
      <c r="B190" s="46">
        <v>2004</v>
      </c>
      <c r="C190" s="47">
        <v>0</v>
      </c>
      <c r="D190" s="49">
        <v>0.15576909999999999</v>
      </c>
      <c r="E190" s="49">
        <v>0.4675415</v>
      </c>
      <c r="F190" s="49">
        <v>7.5195499999999998E-2</v>
      </c>
      <c r="G190" s="49">
        <v>3.2346569999999999</v>
      </c>
      <c r="H190" s="49">
        <v>0.26569599999999999</v>
      </c>
    </row>
    <row r="191" spans="1:8" x14ac:dyDescent="0.25">
      <c r="A191" s="46">
        <v>36</v>
      </c>
      <c r="B191" s="46">
        <v>1995</v>
      </c>
      <c r="C191" s="47">
        <v>0</v>
      </c>
      <c r="D191" s="49">
        <v>0.39299919999999999</v>
      </c>
      <c r="E191" s="49">
        <v>0.3542419</v>
      </c>
      <c r="F191" s="49">
        <v>0.11919540000000001</v>
      </c>
      <c r="G191" s="49">
        <v>20.761119999999998</v>
      </c>
      <c r="H191" s="49">
        <v>0.2403565</v>
      </c>
    </row>
    <row r="192" spans="1:8" x14ac:dyDescent="0.25">
      <c r="A192" s="46">
        <v>36</v>
      </c>
      <c r="B192" s="46">
        <v>1996</v>
      </c>
      <c r="C192" s="47">
        <v>0</v>
      </c>
      <c r="D192" s="49">
        <v>0.34104960000000001</v>
      </c>
      <c r="E192" s="49">
        <v>0.34607650000000001</v>
      </c>
      <c r="F192" s="49">
        <v>0.12839709999999999</v>
      </c>
      <c r="G192" s="49">
        <v>20.53237</v>
      </c>
      <c r="H192" s="49">
        <v>0.25177290000000002</v>
      </c>
    </row>
    <row r="193" spans="1:8" x14ac:dyDescent="0.25">
      <c r="A193" s="46">
        <v>36</v>
      </c>
      <c r="B193" s="46">
        <v>1997</v>
      </c>
      <c r="C193" s="47">
        <v>0</v>
      </c>
      <c r="D193" s="49">
        <v>0.2780009</v>
      </c>
      <c r="E193" s="49">
        <v>0.33187220000000001</v>
      </c>
      <c r="F193" s="49">
        <v>0.1105865</v>
      </c>
      <c r="G193" s="49">
        <v>14.44083</v>
      </c>
      <c r="H193" s="49">
        <v>0.22383320000000001</v>
      </c>
    </row>
    <row r="194" spans="1:8" x14ac:dyDescent="0.25">
      <c r="A194" s="46">
        <v>36</v>
      </c>
      <c r="B194" s="46">
        <v>1998</v>
      </c>
      <c r="C194" s="47">
        <v>0</v>
      </c>
      <c r="D194" s="49">
        <v>0.2932805</v>
      </c>
      <c r="E194" s="49">
        <v>0.2705303</v>
      </c>
      <c r="F194" s="49">
        <v>0.1170573</v>
      </c>
      <c r="G194" s="49">
        <v>24.013249999999999</v>
      </c>
      <c r="H194" s="49">
        <v>0.2448399</v>
      </c>
    </row>
    <row r="195" spans="1:8" x14ac:dyDescent="0.25">
      <c r="A195" s="46">
        <v>36</v>
      </c>
      <c r="B195" s="46">
        <v>1999</v>
      </c>
      <c r="C195" s="47">
        <v>0</v>
      </c>
      <c r="D195" s="49">
        <v>0.32022869999999998</v>
      </c>
      <c r="E195" s="49">
        <v>0.26358720000000002</v>
      </c>
      <c r="F195" s="49">
        <v>0.1170469</v>
      </c>
      <c r="G195" s="49">
        <v>58.240769999999998</v>
      </c>
      <c r="H195" s="49">
        <v>0.26566990000000001</v>
      </c>
    </row>
    <row r="196" spans="1:8" x14ac:dyDescent="0.25">
      <c r="A196" s="46">
        <v>36</v>
      </c>
      <c r="B196" s="46">
        <v>2000</v>
      </c>
      <c r="C196" s="47">
        <v>0</v>
      </c>
      <c r="D196" s="49">
        <v>0.41429149999999998</v>
      </c>
      <c r="E196" s="49">
        <v>0.2900993</v>
      </c>
      <c r="F196" s="49">
        <v>9.8459099999999994E-2</v>
      </c>
      <c r="G196" s="49">
        <v>60.607149999999997</v>
      </c>
      <c r="H196" s="49">
        <v>0.2016231</v>
      </c>
    </row>
    <row r="197" spans="1:8" x14ac:dyDescent="0.25">
      <c r="A197" s="46">
        <v>36</v>
      </c>
      <c r="B197" s="46">
        <v>2001</v>
      </c>
      <c r="C197" s="47">
        <v>0</v>
      </c>
      <c r="D197" s="49">
        <v>0.47019670000000002</v>
      </c>
      <c r="E197" s="49">
        <v>0.29123080000000001</v>
      </c>
      <c r="F197" s="49">
        <v>9.0550099999999994E-2</v>
      </c>
      <c r="G197" s="49">
        <v>48.1661</v>
      </c>
      <c r="H197" s="49">
        <v>0.2030892</v>
      </c>
    </row>
    <row r="198" spans="1:8" x14ac:dyDescent="0.25">
      <c r="A198" s="46">
        <v>36</v>
      </c>
      <c r="B198" s="46">
        <v>2002</v>
      </c>
      <c r="C198" s="47">
        <v>0</v>
      </c>
      <c r="D198" s="49">
        <v>0.2400523</v>
      </c>
      <c r="E198" s="49">
        <v>-1.30957E-2</v>
      </c>
      <c r="F198" s="49">
        <v>6.3790100000000002E-2</v>
      </c>
      <c r="G198" s="49">
        <v>10.102539999999999</v>
      </c>
      <c r="H198" s="49">
        <v>0.1102178</v>
      </c>
    </row>
    <row r="199" spans="1:8" x14ac:dyDescent="0.25">
      <c r="A199" s="46">
        <v>36</v>
      </c>
      <c r="B199" s="46">
        <v>2003</v>
      </c>
      <c r="C199" s="47">
        <v>0</v>
      </c>
      <c r="D199" s="49">
        <v>0.23985229999999999</v>
      </c>
      <c r="E199" s="49">
        <v>2.2066E-3</v>
      </c>
      <c r="F199" s="49">
        <v>6.2472399999999997E-2</v>
      </c>
      <c r="G199" s="49">
        <v>11.77079</v>
      </c>
      <c r="H199" s="49">
        <v>0.1182947</v>
      </c>
    </row>
    <row r="200" spans="1:8" x14ac:dyDescent="0.25">
      <c r="A200" s="46">
        <v>36</v>
      </c>
      <c r="B200" s="46">
        <v>2004</v>
      </c>
      <c r="C200" s="47">
        <v>0</v>
      </c>
      <c r="D200" s="49">
        <v>0.2022552</v>
      </c>
      <c r="E200" s="49">
        <v>-4.9344699999999998E-2</v>
      </c>
      <c r="F200" s="49">
        <v>6.9191299999999997E-2</v>
      </c>
      <c r="G200" s="49">
        <v>8.5940379999999994</v>
      </c>
      <c r="H200" s="49">
        <v>0.14193990000000001</v>
      </c>
    </row>
    <row r="201" spans="1:8" x14ac:dyDescent="0.25">
      <c r="A201" s="46">
        <v>37</v>
      </c>
      <c r="B201" s="46">
        <v>1999</v>
      </c>
      <c r="C201" s="47">
        <v>0</v>
      </c>
      <c r="D201" s="49">
        <v>0.45483249999999997</v>
      </c>
      <c r="E201" s="49">
        <v>0.54834959999999999</v>
      </c>
      <c r="F201" s="49">
        <v>6.6101800000000002E-2</v>
      </c>
      <c r="G201" s="49">
        <v>15.43379</v>
      </c>
      <c r="H201" s="49">
        <v>0.22555790000000001</v>
      </c>
    </row>
    <row r="202" spans="1:8" x14ac:dyDescent="0.25">
      <c r="A202" s="46">
        <v>37</v>
      </c>
      <c r="B202" s="46">
        <v>2000</v>
      </c>
      <c r="C202" s="47">
        <v>0</v>
      </c>
      <c r="D202" s="49">
        <v>0.59323939999999997</v>
      </c>
      <c r="E202" s="49">
        <v>0.43224689999999999</v>
      </c>
      <c r="F202" s="49">
        <v>9.6146999999999996E-2</v>
      </c>
      <c r="G202" s="49">
        <v>11.06344</v>
      </c>
      <c r="H202" s="49">
        <v>0.21036569999999999</v>
      </c>
    </row>
    <row r="203" spans="1:8" x14ac:dyDescent="0.25">
      <c r="A203" s="46">
        <v>37</v>
      </c>
      <c r="B203" s="46">
        <v>2001</v>
      </c>
      <c r="C203" s="47">
        <v>0</v>
      </c>
      <c r="D203" s="49">
        <v>0.62250240000000001</v>
      </c>
      <c r="E203" s="49">
        <v>0.453407</v>
      </c>
      <c r="F203" s="49">
        <v>3.2555099999999997E-2</v>
      </c>
      <c r="G203" s="49">
        <v>6.7588429999999997</v>
      </c>
      <c r="H203" s="49">
        <v>0.1171642</v>
      </c>
    </row>
    <row r="204" spans="1:8" x14ac:dyDescent="0.25">
      <c r="A204" s="46">
        <v>37</v>
      </c>
      <c r="B204" s="46">
        <v>2002</v>
      </c>
      <c r="C204" s="47">
        <v>0</v>
      </c>
      <c r="D204" s="49">
        <v>0.66051099999999996</v>
      </c>
      <c r="E204" s="49">
        <v>0.46333849999999999</v>
      </c>
      <c r="F204" s="49">
        <v>4.1169999999999998E-2</v>
      </c>
      <c r="G204" s="49">
        <v>4.73963</v>
      </c>
      <c r="H204" s="49">
        <v>0.12838269999999999</v>
      </c>
    </row>
    <row r="205" spans="1:8" x14ac:dyDescent="0.25">
      <c r="A205" s="46">
        <v>37</v>
      </c>
      <c r="B205" s="46">
        <v>2003</v>
      </c>
      <c r="C205" s="47">
        <v>0</v>
      </c>
      <c r="D205" s="49">
        <v>0.61406459999999996</v>
      </c>
      <c r="E205" s="49">
        <v>0.64960649999999998</v>
      </c>
      <c r="F205" s="49">
        <v>6.1545900000000001E-2</v>
      </c>
      <c r="G205" s="49">
        <v>20.249790000000001</v>
      </c>
      <c r="H205" s="49">
        <v>0.17956549999999999</v>
      </c>
    </row>
    <row r="206" spans="1:8" x14ac:dyDescent="0.25">
      <c r="A206" s="46">
        <v>38</v>
      </c>
      <c r="B206" s="46">
        <v>1999</v>
      </c>
      <c r="C206" s="47">
        <v>0</v>
      </c>
      <c r="D206" s="49">
        <v>4.5982999999999996E-3</v>
      </c>
      <c r="E206" s="49">
        <v>0.7289928</v>
      </c>
      <c r="F206" s="49">
        <v>5.46098E-2</v>
      </c>
      <c r="G206" s="49">
        <v>3.8062619999999998</v>
      </c>
      <c r="H206" s="49">
        <v>0.23412089999999999</v>
      </c>
    </row>
    <row r="207" spans="1:8" x14ac:dyDescent="0.25">
      <c r="A207" s="46">
        <v>38</v>
      </c>
      <c r="B207" s="46">
        <v>2000</v>
      </c>
      <c r="C207" s="47">
        <v>0</v>
      </c>
      <c r="D207" s="49">
        <v>2.4005599999999998E-2</v>
      </c>
      <c r="E207" s="49">
        <v>0.79982980000000004</v>
      </c>
      <c r="F207" s="49">
        <v>6.5886799999999995E-2</v>
      </c>
      <c r="G207" s="49">
        <v>4.6304569999999998</v>
      </c>
      <c r="H207" s="49">
        <v>0.24244869999999999</v>
      </c>
    </row>
    <row r="208" spans="1:8" x14ac:dyDescent="0.25">
      <c r="A208" s="46">
        <v>38</v>
      </c>
      <c r="B208" s="46">
        <v>2001</v>
      </c>
      <c r="C208" s="47">
        <v>0</v>
      </c>
      <c r="D208" s="49">
        <v>1.12771E-2</v>
      </c>
      <c r="E208" s="49">
        <v>0.81601579999999996</v>
      </c>
      <c r="F208" s="49">
        <v>6.96605E-2</v>
      </c>
      <c r="G208" s="49">
        <v>4.102182</v>
      </c>
      <c r="H208" s="49">
        <v>0.25070629999999999</v>
      </c>
    </row>
    <row r="209" spans="1:8" x14ac:dyDescent="0.25">
      <c r="A209" s="46">
        <v>38</v>
      </c>
      <c r="B209" s="46">
        <v>2002</v>
      </c>
      <c r="C209" s="47">
        <v>0</v>
      </c>
      <c r="D209" s="49">
        <v>2.2811999999999999E-2</v>
      </c>
      <c r="E209" s="49">
        <v>0.85729710000000003</v>
      </c>
      <c r="F209" s="49">
        <v>6.33349E-2</v>
      </c>
      <c r="G209" s="49">
        <v>3.7643049999999998</v>
      </c>
      <c r="H209" s="49">
        <v>0.25169419999999998</v>
      </c>
    </row>
    <row r="210" spans="1:8" x14ac:dyDescent="0.25">
      <c r="A210" s="46">
        <v>38</v>
      </c>
      <c r="B210" s="46">
        <v>2003</v>
      </c>
      <c r="C210" s="47">
        <v>0</v>
      </c>
      <c r="D210" s="49">
        <v>1.7284399999999998E-2</v>
      </c>
      <c r="E210" s="49">
        <v>0.93030999999999997</v>
      </c>
      <c r="F210" s="49">
        <v>6.4855800000000005E-2</v>
      </c>
      <c r="G210" s="49">
        <v>3.6266259999999999</v>
      </c>
      <c r="H210" s="49">
        <v>0.24649869999999999</v>
      </c>
    </row>
    <row r="211" spans="1:8" x14ac:dyDescent="0.25">
      <c r="A211" s="46">
        <v>38</v>
      </c>
      <c r="B211" s="46">
        <v>2004</v>
      </c>
      <c r="C211" s="47">
        <v>0</v>
      </c>
      <c r="D211" s="49">
        <v>1.37669E-2</v>
      </c>
      <c r="E211" s="49">
        <v>0.91647449999999997</v>
      </c>
      <c r="F211" s="49">
        <v>6.5991900000000006E-2</v>
      </c>
      <c r="G211" s="49">
        <v>2.984302</v>
      </c>
      <c r="H211" s="49">
        <v>0.2367379</v>
      </c>
    </row>
    <row r="212" spans="1:8" x14ac:dyDescent="0.25">
      <c r="A212" s="46">
        <v>39</v>
      </c>
      <c r="B212" s="46">
        <v>1999</v>
      </c>
      <c r="C212" s="47">
        <v>0</v>
      </c>
      <c r="D212" s="49">
        <v>3.0065499999999998E-2</v>
      </c>
      <c r="E212" s="49">
        <v>0.1293724</v>
      </c>
      <c r="F212" s="49">
        <v>5.6264599999999998E-2</v>
      </c>
      <c r="G212" s="49">
        <v>1.5196289999999999</v>
      </c>
      <c r="H212" s="49">
        <v>0.1015269</v>
      </c>
    </row>
    <row r="213" spans="1:8" x14ac:dyDescent="0.25">
      <c r="A213" s="46">
        <v>39</v>
      </c>
      <c r="B213" s="46">
        <v>2000</v>
      </c>
      <c r="C213" s="47">
        <v>0</v>
      </c>
      <c r="D213" s="49">
        <v>5.3408600000000001E-2</v>
      </c>
      <c r="E213" s="49">
        <v>0.1978588</v>
      </c>
      <c r="F213" s="49">
        <v>9.4649200000000003E-2</v>
      </c>
      <c r="G213" s="49">
        <v>2.3265660000000001</v>
      </c>
      <c r="H213" s="49">
        <v>0.13950509999999999</v>
      </c>
    </row>
    <row r="214" spans="1:8" x14ac:dyDescent="0.25">
      <c r="A214" s="46">
        <v>39</v>
      </c>
      <c r="B214" s="46">
        <v>2001</v>
      </c>
      <c r="C214" s="47">
        <v>0</v>
      </c>
      <c r="D214" s="49">
        <v>5.3589199999999997E-2</v>
      </c>
      <c r="E214" s="49">
        <v>0.1625123</v>
      </c>
      <c r="F214" s="49">
        <v>4.3284700000000002E-2</v>
      </c>
      <c r="G214" s="49">
        <v>1.5425219999999999</v>
      </c>
      <c r="H214" s="49">
        <v>9.4413499999999997E-2</v>
      </c>
    </row>
    <row r="215" spans="1:8" x14ac:dyDescent="0.25">
      <c r="A215" s="46">
        <v>39</v>
      </c>
      <c r="B215" s="46">
        <v>2002</v>
      </c>
      <c r="C215" s="47">
        <v>0</v>
      </c>
      <c r="D215" s="49">
        <v>5.0318700000000001E-2</v>
      </c>
      <c r="E215" s="49">
        <v>0.17345540000000001</v>
      </c>
      <c r="F215" s="49">
        <v>6.13924E-2</v>
      </c>
      <c r="G215" s="49">
        <v>1.8367039999999999</v>
      </c>
      <c r="H215" s="49">
        <v>0.10641539999999999</v>
      </c>
    </row>
    <row r="216" spans="1:8" x14ac:dyDescent="0.25">
      <c r="A216" s="46">
        <v>39</v>
      </c>
      <c r="B216" s="46">
        <v>2003</v>
      </c>
      <c r="C216" s="47">
        <v>0</v>
      </c>
      <c r="D216" s="49">
        <v>4.0233699999999997E-2</v>
      </c>
      <c r="E216" s="49">
        <v>0.2207867</v>
      </c>
      <c r="F216" s="49">
        <v>6.6192200000000007E-2</v>
      </c>
      <c r="G216" s="49">
        <v>2.2587950000000001</v>
      </c>
      <c r="H216" s="49">
        <v>0.12247470000000001</v>
      </c>
    </row>
    <row r="217" spans="1:8" x14ac:dyDescent="0.25">
      <c r="A217" s="46">
        <v>39</v>
      </c>
      <c r="B217" s="46">
        <v>2004</v>
      </c>
      <c r="C217" s="47">
        <v>0</v>
      </c>
      <c r="D217" s="49">
        <v>3.10561E-2</v>
      </c>
      <c r="E217" s="49">
        <v>0.26538610000000001</v>
      </c>
      <c r="F217" s="49">
        <v>8.2481399999999996E-2</v>
      </c>
      <c r="G217" s="49">
        <v>2.295528</v>
      </c>
      <c r="H217" s="49">
        <v>0.12741050000000001</v>
      </c>
    </row>
    <row r="218" spans="1:8" x14ac:dyDescent="0.25">
      <c r="A218" s="46">
        <v>40</v>
      </c>
      <c r="B218" s="46">
        <v>1999</v>
      </c>
      <c r="C218" s="47">
        <v>0</v>
      </c>
      <c r="D218" s="49">
        <v>0.54952369999999995</v>
      </c>
      <c r="E218" s="49">
        <v>0.34262710000000002</v>
      </c>
      <c r="F218" s="49">
        <v>2.8704199999999999E-2</v>
      </c>
      <c r="G218" s="49">
        <v>4.9760350000000004</v>
      </c>
      <c r="H218" s="49">
        <v>0.28208640000000001</v>
      </c>
    </row>
    <row r="219" spans="1:8" x14ac:dyDescent="0.25">
      <c r="A219" s="46">
        <v>40</v>
      </c>
      <c r="B219" s="46">
        <v>2000</v>
      </c>
      <c r="C219" s="47">
        <v>0</v>
      </c>
      <c r="D219" s="49">
        <v>0.52863199999999999</v>
      </c>
      <c r="E219" s="49">
        <v>0.39213120000000001</v>
      </c>
      <c r="F219" s="49">
        <v>4.1816399999999997E-2</v>
      </c>
      <c r="G219" s="49">
        <v>3.1194190000000002</v>
      </c>
      <c r="H219" s="49">
        <v>0.29226150000000001</v>
      </c>
    </row>
    <row r="220" spans="1:8" x14ac:dyDescent="0.25">
      <c r="A220" s="46">
        <v>40</v>
      </c>
      <c r="B220" s="46">
        <v>2001</v>
      </c>
      <c r="C220" s="47">
        <v>0</v>
      </c>
      <c r="D220" s="49">
        <v>0.62412520000000005</v>
      </c>
      <c r="E220" s="49">
        <v>0.38924009999999998</v>
      </c>
      <c r="F220" s="49">
        <v>4.5302299999999997E-2</v>
      </c>
      <c r="G220" s="49">
        <v>2.6194739999999999</v>
      </c>
      <c r="H220" s="49">
        <v>0.27321570000000001</v>
      </c>
    </row>
    <row r="221" spans="1:8" x14ac:dyDescent="0.25">
      <c r="A221" s="46">
        <v>40</v>
      </c>
      <c r="B221" s="46">
        <v>2002</v>
      </c>
      <c r="C221" s="47">
        <v>0</v>
      </c>
      <c r="D221" s="49">
        <v>0.62412829999999997</v>
      </c>
      <c r="E221" s="49">
        <v>0.3871965</v>
      </c>
      <c r="F221" s="49">
        <v>3.9185499999999998E-2</v>
      </c>
      <c r="G221" s="49">
        <v>2.388738</v>
      </c>
      <c r="H221" s="49">
        <v>0.26118219999999998</v>
      </c>
    </row>
    <row r="222" spans="1:8" x14ac:dyDescent="0.25">
      <c r="A222" s="46">
        <v>40</v>
      </c>
      <c r="B222" s="46">
        <v>2003</v>
      </c>
      <c r="C222" s="47">
        <v>0</v>
      </c>
      <c r="D222" s="49">
        <v>0.55427320000000002</v>
      </c>
      <c r="E222" s="49">
        <v>0.37561119999999998</v>
      </c>
      <c r="F222" s="49">
        <v>2.5420000000000002E-2</v>
      </c>
      <c r="G222" s="49">
        <v>2.923778</v>
      </c>
      <c r="H222" s="49">
        <v>0.27875630000000001</v>
      </c>
    </row>
    <row r="223" spans="1:8" x14ac:dyDescent="0.25">
      <c r="A223" s="46">
        <v>41</v>
      </c>
      <c r="B223" s="46">
        <v>1995</v>
      </c>
      <c r="C223" s="47">
        <v>0</v>
      </c>
      <c r="D223" s="49">
        <v>0.52659889999999998</v>
      </c>
      <c r="E223" s="49">
        <v>0.37894</v>
      </c>
      <c r="F223" s="49">
        <v>0.1112808</v>
      </c>
      <c r="G223" s="49">
        <v>7.6321409999999998</v>
      </c>
      <c r="H223" s="49">
        <v>0.34474349999999998</v>
      </c>
    </row>
    <row r="224" spans="1:8" x14ac:dyDescent="0.25">
      <c r="A224" s="46">
        <v>41</v>
      </c>
      <c r="B224" s="46">
        <v>1996</v>
      </c>
      <c r="C224" s="47">
        <v>0</v>
      </c>
      <c r="D224" s="49">
        <v>0.50770289999999996</v>
      </c>
      <c r="E224" s="49">
        <v>0.46527540000000001</v>
      </c>
      <c r="F224" s="49">
        <v>6.8519499999999997E-2</v>
      </c>
      <c r="G224" s="49">
        <v>3.7883369999999998</v>
      </c>
      <c r="H224" s="49">
        <v>0.2784179</v>
      </c>
    </row>
    <row r="225" spans="1:8" x14ac:dyDescent="0.25">
      <c r="A225" s="46">
        <v>41</v>
      </c>
      <c r="B225" s="46">
        <v>1997</v>
      </c>
      <c r="C225" s="47">
        <v>0</v>
      </c>
      <c r="D225" s="49">
        <v>0.49193949999999997</v>
      </c>
      <c r="E225" s="49">
        <v>0.44206079999999998</v>
      </c>
      <c r="F225" s="49">
        <v>6.5543199999999996E-2</v>
      </c>
      <c r="G225" s="49">
        <v>5.7823729999999998</v>
      </c>
      <c r="H225" s="49">
        <v>0.27139200000000002</v>
      </c>
    </row>
    <row r="226" spans="1:8" x14ac:dyDescent="0.25">
      <c r="A226" s="46">
        <v>41</v>
      </c>
      <c r="B226" s="46">
        <v>1998</v>
      </c>
      <c r="C226" s="47">
        <v>0</v>
      </c>
      <c r="D226" s="49">
        <v>0.51779660000000005</v>
      </c>
      <c r="E226" s="49">
        <v>0.49893330000000002</v>
      </c>
      <c r="F226" s="49">
        <v>4.59402E-2</v>
      </c>
      <c r="G226" s="49">
        <v>7.0701609999999997</v>
      </c>
      <c r="H226" s="49">
        <v>0.1696954</v>
      </c>
    </row>
    <row r="227" spans="1:8" x14ac:dyDescent="0.25">
      <c r="A227" s="46">
        <v>41</v>
      </c>
      <c r="B227" s="46">
        <v>1999</v>
      </c>
      <c r="C227" s="47">
        <v>0</v>
      </c>
      <c r="D227" s="49">
        <v>0.5418288</v>
      </c>
      <c r="E227" s="49">
        <v>0.49258420000000003</v>
      </c>
      <c r="F227" s="49">
        <v>8.6401800000000001E-2</v>
      </c>
      <c r="G227" s="49">
        <v>14.37856</v>
      </c>
      <c r="H227" s="49">
        <v>0.2751034</v>
      </c>
    </row>
    <row r="228" spans="1:8" x14ac:dyDescent="0.25">
      <c r="A228" s="46">
        <v>41</v>
      </c>
      <c r="B228" s="46">
        <v>2000</v>
      </c>
      <c r="C228" s="47">
        <v>0</v>
      </c>
      <c r="D228" s="49">
        <v>0.60260780000000003</v>
      </c>
      <c r="E228" s="49">
        <v>0.51412049999999998</v>
      </c>
      <c r="F228" s="49">
        <v>0.11619640000000001</v>
      </c>
      <c r="G228" s="49">
        <v>12.55903</v>
      </c>
      <c r="H228" s="49">
        <v>0.3100156</v>
      </c>
    </row>
    <row r="229" spans="1:8" x14ac:dyDescent="0.25">
      <c r="A229" s="46">
        <v>41</v>
      </c>
      <c r="B229" s="46">
        <v>2001</v>
      </c>
      <c r="C229" s="47">
        <v>0</v>
      </c>
      <c r="D229" s="49">
        <v>0.68289599999999995</v>
      </c>
      <c r="E229" s="49">
        <v>0.61447549999999995</v>
      </c>
      <c r="F229" s="49">
        <v>3.6616700000000002E-2</v>
      </c>
      <c r="G229" s="49">
        <v>12.55649</v>
      </c>
      <c r="H229" s="49">
        <v>0.17198640000000001</v>
      </c>
    </row>
    <row r="230" spans="1:8" x14ac:dyDescent="0.25">
      <c r="A230" s="46">
        <v>41</v>
      </c>
      <c r="B230" s="46">
        <v>2002</v>
      </c>
      <c r="C230" s="47">
        <v>0</v>
      </c>
      <c r="D230" s="49">
        <v>0.66755529999999996</v>
      </c>
      <c r="E230" s="49">
        <v>0.6045817</v>
      </c>
      <c r="F230" s="49">
        <v>2.9986499999999999E-2</v>
      </c>
      <c r="G230" s="49">
        <v>11.270440000000001</v>
      </c>
      <c r="H230" s="49">
        <v>0.1678529</v>
      </c>
    </row>
    <row r="231" spans="1:8" x14ac:dyDescent="0.25">
      <c r="A231" s="46">
        <v>41</v>
      </c>
      <c r="B231" s="46">
        <v>2003</v>
      </c>
      <c r="C231" s="47">
        <v>0</v>
      </c>
      <c r="D231" s="49">
        <v>0.67183740000000003</v>
      </c>
      <c r="E231" s="49">
        <v>0.59697670000000003</v>
      </c>
      <c r="F231" s="49">
        <v>4.4470500000000003E-2</v>
      </c>
      <c r="G231" s="49">
        <v>17.31711</v>
      </c>
      <c r="H231" s="49">
        <v>0.15819910000000001</v>
      </c>
    </row>
    <row r="232" spans="1:8" x14ac:dyDescent="0.25">
      <c r="A232" s="46">
        <v>41</v>
      </c>
      <c r="B232" s="46">
        <v>2004</v>
      </c>
      <c r="C232" s="47">
        <v>0</v>
      </c>
      <c r="D232" s="49">
        <v>0.68229649999999997</v>
      </c>
      <c r="E232" s="49">
        <v>0.6318011</v>
      </c>
      <c r="F232" s="49">
        <v>8.0129599999999995E-2</v>
      </c>
      <c r="G232" s="49">
        <v>9.6945479999999993</v>
      </c>
      <c r="H232" s="49">
        <v>0.2132472</v>
      </c>
    </row>
    <row r="233" spans="1:8" x14ac:dyDescent="0.25">
      <c r="A233" s="46">
        <v>42</v>
      </c>
      <c r="B233" s="46">
        <v>1999</v>
      </c>
      <c r="C233" s="47">
        <v>0</v>
      </c>
      <c r="D233" s="49">
        <v>7.52385E-2</v>
      </c>
      <c r="E233" s="49">
        <v>0.268042</v>
      </c>
      <c r="F233" s="49">
        <v>5.1122500000000001E-2</v>
      </c>
      <c r="G233" s="49">
        <v>1.032967</v>
      </c>
      <c r="H233" s="49">
        <v>0.14377529999999999</v>
      </c>
    </row>
    <row r="234" spans="1:8" x14ac:dyDescent="0.25">
      <c r="A234" s="46">
        <v>42</v>
      </c>
      <c r="B234" s="46">
        <v>2000</v>
      </c>
      <c r="C234" s="47">
        <v>0</v>
      </c>
      <c r="D234" s="49">
        <v>0.22629930000000001</v>
      </c>
      <c r="E234" s="49">
        <v>1.146531</v>
      </c>
      <c r="F234" s="49">
        <v>5.6739900000000003E-2</v>
      </c>
      <c r="G234" s="49">
        <v>0.36337779999999997</v>
      </c>
      <c r="H234" s="49">
        <v>0.3552266</v>
      </c>
    </row>
    <row r="235" spans="1:8" x14ac:dyDescent="0.25">
      <c r="A235" s="46">
        <v>42</v>
      </c>
      <c r="B235" s="46">
        <v>2001</v>
      </c>
      <c r="C235" s="47">
        <v>0</v>
      </c>
      <c r="D235" s="49">
        <v>6.2537899999999993E-2</v>
      </c>
      <c r="E235" s="49">
        <v>1.4250609999999999</v>
      </c>
      <c r="F235" s="49">
        <v>9.1891600000000004E-2</v>
      </c>
      <c r="G235" s="49">
        <v>0.37048019999999998</v>
      </c>
      <c r="H235" s="49">
        <v>0.37228919999999999</v>
      </c>
    </row>
    <row r="236" spans="1:8" x14ac:dyDescent="0.25">
      <c r="A236" s="46">
        <v>42</v>
      </c>
      <c r="B236" s="46">
        <v>2002</v>
      </c>
      <c r="C236" s="47">
        <v>0</v>
      </c>
      <c r="D236" s="49">
        <v>8.6227100000000001E-2</v>
      </c>
      <c r="E236" s="49">
        <v>1.6396459999999999</v>
      </c>
      <c r="F236" s="49">
        <v>8.6249099999999995E-2</v>
      </c>
      <c r="G236" s="49">
        <v>1.338676</v>
      </c>
      <c r="H236" s="49">
        <v>0.44035740000000001</v>
      </c>
    </row>
    <row r="237" spans="1:8" x14ac:dyDescent="0.25">
      <c r="A237" s="46">
        <v>42</v>
      </c>
      <c r="B237" s="46">
        <v>2003</v>
      </c>
      <c r="C237" s="47">
        <v>0</v>
      </c>
      <c r="D237" s="49">
        <v>0.10842</v>
      </c>
      <c r="E237" s="49">
        <v>1.4269609999999999</v>
      </c>
      <c r="F237" s="49">
        <v>8.4769300000000006E-2</v>
      </c>
      <c r="G237" s="49">
        <v>1.6462509999999999</v>
      </c>
      <c r="H237" s="49">
        <v>0.4371004</v>
      </c>
    </row>
    <row r="238" spans="1:8" x14ac:dyDescent="0.25">
      <c r="A238" s="46">
        <v>42</v>
      </c>
      <c r="B238" s="46">
        <v>2004</v>
      </c>
      <c r="C238" s="47">
        <v>0</v>
      </c>
      <c r="D238" s="49">
        <v>0.19277079999999999</v>
      </c>
      <c r="E238" s="49">
        <v>1.324735</v>
      </c>
      <c r="F238" s="49">
        <v>8.2150200000000007E-2</v>
      </c>
      <c r="G238" s="49">
        <v>2.3179560000000001</v>
      </c>
      <c r="H238" s="49">
        <v>0.4746397</v>
      </c>
    </row>
    <row r="239" spans="1:8" x14ac:dyDescent="0.25">
      <c r="A239" s="46">
        <v>43</v>
      </c>
      <c r="B239" s="46">
        <v>1999</v>
      </c>
      <c r="C239" s="47">
        <v>0</v>
      </c>
      <c r="D239" s="49">
        <v>0.16853360000000001</v>
      </c>
      <c r="E239" s="49">
        <v>0.14571390000000001</v>
      </c>
      <c r="F239" s="49">
        <v>3.5998299999999997E-2</v>
      </c>
      <c r="G239" s="49">
        <v>1.192418</v>
      </c>
      <c r="H239" s="49">
        <v>0.2543359</v>
      </c>
    </row>
    <row r="240" spans="1:8" x14ac:dyDescent="0.25">
      <c r="A240" s="46">
        <v>43</v>
      </c>
      <c r="B240" s="46">
        <v>2000</v>
      </c>
      <c r="C240" s="47">
        <v>0</v>
      </c>
      <c r="D240" s="49">
        <v>0.15819569999999999</v>
      </c>
      <c r="E240" s="49">
        <v>0.11902260000000001</v>
      </c>
      <c r="F240" s="49">
        <v>3.4711199999999998E-2</v>
      </c>
      <c r="G240" s="49">
        <v>0.73718320000000004</v>
      </c>
      <c r="H240" s="49">
        <v>0.3726566</v>
      </c>
    </row>
    <row r="241" spans="1:8" x14ac:dyDescent="0.25">
      <c r="A241" s="46">
        <v>43</v>
      </c>
      <c r="B241" s="46">
        <v>2001</v>
      </c>
      <c r="C241" s="47">
        <v>0</v>
      </c>
      <c r="D241" s="49">
        <v>0.18740519999999999</v>
      </c>
      <c r="E241" s="49">
        <v>0.1080415</v>
      </c>
      <c r="F241" s="49">
        <v>4.4369899999999997E-2</v>
      </c>
      <c r="G241" s="49">
        <v>1.0566150000000001</v>
      </c>
      <c r="H241" s="49">
        <v>0.39583790000000002</v>
      </c>
    </row>
    <row r="242" spans="1:8" x14ac:dyDescent="0.25">
      <c r="A242" s="46">
        <v>43</v>
      </c>
      <c r="B242" s="46">
        <v>2002</v>
      </c>
      <c r="C242" s="47">
        <v>0</v>
      </c>
      <c r="D242" s="49">
        <v>0.19355530000000001</v>
      </c>
      <c r="E242" s="49">
        <v>0.104508</v>
      </c>
      <c r="F242" s="49">
        <v>3.6896900000000003E-2</v>
      </c>
      <c r="G242" s="49">
        <v>0.993089</v>
      </c>
      <c r="H242" s="49">
        <v>0.4774275</v>
      </c>
    </row>
    <row r="243" spans="1:8" x14ac:dyDescent="0.25">
      <c r="A243" s="46">
        <v>43</v>
      </c>
      <c r="B243" s="46">
        <v>2003</v>
      </c>
      <c r="C243" s="47">
        <v>0</v>
      </c>
      <c r="D243" s="49">
        <v>0.2137164</v>
      </c>
      <c r="E243" s="49">
        <v>0.1184524</v>
      </c>
      <c r="F243" s="49">
        <v>4.8009900000000001E-2</v>
      </c>
      <c r="G243" s="49">
        <v>0.86322460000000001</v>
      </c>
      <c r="H243" s="49">
        <v>0.502861</v>
      </c>
    </row>
    <row r="244" spans="1:8" x14ac:dyDescent="0.25">
      <c r="A244" s="46">
        <v>43</v>
      </c>
      <c r="B244" s="46">
        <v>2004</v>
      </c>
      <c r="C244" s="47">
        <v>0</v>
      </c>
      <c r="D244" s="49">
        <v>0.22253400000000001</v>
      </c>
      <c r="E244" s="49">
        <v>0.13772960000000001</v>
      </c>
      <c r="F244" s="49">
        <v>5.8580100000000003E-2</v>
      </c>
      <c r="G244" s="49">
        <v>0.95488450000000002</v>
      </c>
      <c r="H244" s="49">
        <v>0.53075570000000005</v>
      </c>
    </row>
    <row r="245" spans="1:8" x14ac:dyDescent="0.25">
      <c r="A245" s="46">
        <v>44</v>
      </c>
      <c r="B245" s="46">
        <v>1999</v>
      </c>
      <c r="C245" s="47">
        <v>0</v>
      </c>
      <c r="D245" s="49">
        <v>-2.88629E-2</v>
      </c>
      <c r="E245" s="49">
        <v>7.8707700000000005E-2</v>
      </c>
      <c r="F245" s="49">
        <v>8.0541199999999993E-2</v>
      </c>
      <c r="G245" s="49">
        <v>0.49209000000000003</v>
      </c>
      <c r="H245" s="49">
        <v>0.64033439999999997</v>
      </c>
    </row>
    <row r="246" spans="1:8" x14ac:dyDescent="0.25">
      <c r="A246" s="46">
        <v>44</v>
      </c>
      <c r="B246" s="46">
        <v>2000</v>
      </c>
      <c r="C246" s="47">
        <v>0</v>
      </c>
      <c r="D246" s="49">
        <v>-3.82983E-2</v>
      </c>
      <c r="E246" s="49">
        <v>0.16010959999999999</v>
      </c>
      <c r="F246" s="49">
        <v>7.8154100000000004E-2</v>
      </c>
      <c r="G246" s="49">
        <v>0.75216139999999998</v>
      </c>
      <c r="H246" s="49">
        <v>0.57203850000000001</v>
      </c>
    </row>
    <row r="247" spans="1:8" x14ac:dyDescent="0.25">
      <c r="A247" s="46">
        <v>44</v>
      </c>
      <c r="B247" s="46">
        <v>2001</v>
      </c>
      <c r="C247" s="47">
        <v>0</v>
      </c>
      <c r="D247" s="49">
        <v>-5.9449999999999998E-4</v>
      </c>
      <c r="E247" s="49">
        <v>0.23860880000000001</v>
      </c>
      <c r="F247" s="49">
        <v>4.42771E-2</v>
      </c>
      <c r="G247" s="49">
        <v>1.8511150000000001</v>
      </c>
      <c r="H247" s="49">
        <v>0.48746980000000001</v>
      </c>
    </row>
    <row r="248" spans="1:8" x14ac:dyDescent="0.25">
      <c r="A248" s="46">
        <v>44</v>
      </c>
      <c r="B248" s="46">
        <v>2002</v>
      </c>
      <c r="C248" s="47">
        <v>0</v>
      </c>
      <c r="D248" s="49">
        <v>5.09871E-2</v>
      </c>
      <c r="E248" s="49">
        <v>0.22807150000000001</v>
      </c>
      <c r="F248" s="49">
        <v>5.8659500000000003E-2</v>
      </c>
      <c r="G248" s="49">
        <v>1.6420220000000001</v>
      </c>
      <c r="H248" s="49">
        <v>0.5294065</v>
      </c>
    </row>
    <row r="249" spans="1:8" x14ac:dyDescent="0.25">
      <c r="A249" s="46">
        <v>44</v>
      </c>
      <c r="B249" s="46">
        <v>2003</v>
      </c>
      <c r="C249" s="47">
        <v>0</v>
      </c>
      <c r="D249" s="49">
        <v>1.8323200000000001E-2</v>
      </c>
      <c r="E249" s="49">
        <v>0.3129576</v>
      </c>
      <c r="F249" s="49">
        <v>6.1723399999999998E-2</v>
      </c>
      <c r="G249" s="49">
        <v>2.660882</v>
      </c>
      <c r="H249" s="49">
        <v>0.58963710000000003</v>
      </c>
    </row>
    <row r="250" spans="1:8" x14ac:dyDescent="0.25">
      <c r="A250" s="46">
        <v>44</v>
      </c>
      <c r="B250" s="46">
        <v>2004</v>
      </c>
      <c r="C250" s="47">
        <v>0</v>
      </c>
      <c r="D250" s="49">
        <v>6.5110199999999993E-2</v>
      </c>
      <c r="E250" s="49">
        <v>0.34202690000000002</v>
      </c>
      <c r="F250" s="49">
        <v>7.4265300000000006E-2</v>
      </c>
      <c r="G250" s="49">
        <v>3.3621949999999998</v>
      </c>
      <c r="H250" s="49">
        <v>0.59640280000000001</v>
      </c>
    </row>
    <row r="251" spans="1:8" x14ac:dyDescent="0.25">
      <c r="A251" s="46">
        <v>45</v>
      </c>
      <c r="B251" s="46">
        <v>1999</v>
      </c>
      <c r="C251" s="47">
        <v>0</v>
      </c>
      <c r="D251" s="49">
        <v>8.8431300000000004E-2</v>
      </c>
      <c r="E251" s="49">
        <v>0.26127590000000001</v>
      </c>
      <c r="F251" s="49">
        <v>5.2267599999999997E-2</v>
      </c>
      <c r="G251" s="49">
        <v>0.4137651</v>
      </c>
      <c r="H251" s="49">
        <v>0.1980777</v>
      </c>
    </row>
    <row r="252" spans="1:8" x14ac:dyDescent="0.25">
      <c r="A252" s="46">
        <v>45</v>
      </c>
      <c r="B252" s="46">
        <v>2000</v>
      </c>
      <c r="C252" s="47">
        <v>0</v>
      </c>
      <c r="D252" s="49">
        <v>0.19423219999999999</v>
      </c>
      <c r="E252" s="49">
        <v>0.28435830000000001</v>
      </c>
      <c r="F252" s="49">
        <v>2.45007E-2</v>
      </c>
      <c r="G252" s="49">
        <v>6.2435900000000003E-2</v>
      </c>
      <c r="H252" s="49">
        <v>0.21281849999999999</v>
      </c>
    </row>
    <row r="253" spans="1:8" x14ac:dyDescent="0.25">
      <c r="A253" s="46">
        <v>45</v>
      </c>
      <c r="B253" s="46">
        <v>2001</v>
      </c>
      <c r="C253" s="47">
        <v>0</v>
      </c>
      <c r="D253" s="49">
        <v>0.22363369999999999</v>
      </c>
      <c r="E253" s="49">
        <v>0.2773873</v>
      </c>
      <c r="F253" s="49">
        <v>3.0708699999999998E-2</v>
      </c>
      <c r="G253" s="49">
        <v>7.0976700000000004E-2</v>
      </c>
      <c r="H253" s="49">
        <v>0.20110239999999999</v>
      </c>
    </row>
    <row r="254" spans="1:8" x14ac:dyDescent="0.25">
      <c r="A254" s="46">
        <v>46</v>
      </c>
      <c r="B254" s="46">
        <v>1999</v>
      </c>
      <c r="C254" s="47">
        <v>0</v>
      </c>
      <c r="D254" s="49">
        <v>0.43909860000000001</v>
      </c>
      <c r="E254" s="49">
        <v>0.28342329999999999</v>
      </c>
      <c r="F254" s="49">
        <v>4.8647000000000003E-2</v>
      </c>
      <c r="G254" s="49">
        <v>0.85924730000000005</v>
      </c>
      <c r="H254" s="49">
        <v>0.57208590000000004</v>
      </c>
    </row>
    <row r="255" spans="1:8" x14ac:dyDescent="0.25">
      <c r="A255" s="46">
        <v>46</v>
      </c>
      <c r="B255" s="46">
        <v>2000</v>
      </c>
      <c r="C255" s="47">
        <v>0</v>
      </c>
      <c r="D255" s="49">
        <v>0.4481829</v>
      </c>
      <c r="E255" s="49">
        <v>0.21088219999999999</v>
      </c>
      <c r="F255" s="49">
        <v>6.9628899999999994E-2</v>
      </c>
      <c r="G255" s="49">
        <v>0.50986019999999999</v>
      </c>
      <c r="H255" s="49">
        <v>0.53239630000000004</v>
      </c>
    </row>
    <row r="256" spans="1:8" x14ac:dyDescent="0.25">
      <c r="A256" s="46">
        <v>46</v>
      </c>
      <c r="B256" s="46">
        <v>2001</v>
      </c>
      <c r="C256" s="47">
        <v>0</v>
      </c>
      <c r="D256" s="49">
        <v>0.48243649999999999</v>
      </c>
      <c r="E256" s="49">
        <v>0.26424789999999998</v>
      </c>
      <c r="F256" s="49">
        <v>4.1828200000000003E-2</v>
      </c>
      <c r="G256" s="49">
        <v>0.85296870000000002</v>
      </c>
      <c r="H256" s="49">
        <v>0.40955920000000001</v>
      </c>
    </row>
    <row r="257" spans="1:8" x14ac:dyDescent="0.25">
      <c r="A257" s="46">
        <v>46</v>
      </c>
      <c r="B257" s="46">
        <v>2002</v>
      </c>
      <c r="C257" s="47">
        <v>0</v>
      </c>
      <c r="D257" s="49">
        <v>0.42733900000000002</v>
      </c>
      <c r="E257" s="49">
        <v>0.17874870000000001</v>
      </c>
      <c r="F257" s="49">
        <v>2.9749100000000001E-2</v>
      </c>
      <c r="G257" s="49">
        <v>0.3994548</v>
      </c>
      <c r="H257" s="49">
        <v>0.44681850000000001</v>
      </c>
    </row>
    <row r="258" spans="1:8" x14ac:dyDescent="0.25">
      <c r="A258" s="46">
        <v>46</v>
      </c>
      <c r="B258" s="46">
        <v>2003</v>
      </c>
      <c r="C258" s="47">
        <v>0</v>
      </c>
      <c r="D258" s="49">
        <v>0.43091049999999997</v>
      </c>
      <c r="E258" s="49">
        <v>0.20619000000000001</v>
      </c>
      <c r="F258" s="49">
        <v>4.67891E-2</v>
      </c>
      <c r="G258" s="49">
        <v>0.63996339999999996</v>
      </c>
      <c r="H258" s="49">
        <v>0.49546129999999999</v>
      </c>
    </row>
    <row r="259" spans="1:8" x14ac:dyDescent="0.25">
      <c r="A259" s="46">
        <v>46</v>
      </c>
      <c r="B259" s="46">
        <v>2004</v>
      </c>
      <c r="C259" s="47">
        <v>0</v>
      </c>
      <c r="D259" s="49">
        <v>0.45308189999999998</v>
      </c>
      <c r="E259" s="49">
        <v>0.27105600000000002</v>
      </c>
      <c r="F259" s="49">
        <v>4.0389700000000001E-2</v>
      </c>
      <c r="G259" s="49">
        <v>0.88415900000000003</v>
      </c>
      <c r="H259" s="49">
        <v>0.52031430000000001</v>
      </c>
    </row>
    <row r="260" spans="1:8" x14ac:dyDescent="0.25">
      <c r="A260" s="46">
        <v>47</v>
      </c>
      <c r="B260" s="46">
        <v>1999</v>
      </c>
      <c r="C260" s="47">
        <v>0</v>
      </c>
      <c r="D260" s="49">
        <v>8.6661100000000005E-2</v>
      </c>
      <c r="E260" s="49">
        <v>0.18575469999999999</v>
      </c>
      <c r="F260" s="49">
        <v>5.1499799999999998E-2</v>
      </c>
      <c r="G260" s="49">
        <v>0.55131260000000004</v>
      </c>
      <c r="H260" s="49">
        <v>0.42028969999999999</v>
      </c>
    </row>
    <row r="261" spans="1:8" x14ac:dyDescent="0.25">
      <c r="A261" s="46">
        <v>48</v>
      </c>
      <c r="B261" s="46">
        <v>1999</v>
      </c>
      <c r="C261" s="47">
        <v>0</v>
      </c>
      <c r="D261" s="49">
        <v>0.12815699999999999</v>
      </c>
      <c r="E261" s="49">
        <v>0.29451040000000001</v>
      </c>
      <c r="F261" s="49">
        <v>3.5933800000000002E-2</v>
      </c>
      <c r="G261" s="49">
        <v>0.59789760000000003</v>
      </c>
      <c r="H261" s="49">
        <v>0.32831569999999999</v>
      </c>
    </row>
    <row r="262" spans="1:8" x14ac:dyDescent="0.25">
      <c r="A262" s="46">
        <v>48</v>
      </c>
      <c r="B262" s="46">
        <v>2000</v>
      </c>
      <c r="C262" s="47">
        <v>0</v>
      </c>
      <c r="D262" s="49">
        <v>9.5024700000000004E-2</v>
      </c>
      <c r="E262" s="49">
        <v>0.25550840000000002</v>
      </c>
      <c r="F262" s="49">
        <v>3.6583200000000003E-2</v>
      </c>
      <c r="G262" s="49">
        <v>0.51749979999999995</v>
      </c>
      <c r="H262" s="49">
        <v>0.34368959999999998</v>
      </c>
    </row>
    <row r="263" spans="1:8" x14ac:dyDescent="0.25">
      <c r="A263" s="46">
        <v>48</v>
      </c>
      <c r="B263" s="46">
        <v>2001</v>
      </c>
      <c r="C263" s="47">
        <v>0</v>
      </c>
      <c r="D263" s="49">
        <v>0.1265944</v>
      </c>
      <c r="E263" s="49">
        <v>0.28734080000000001</v>
      </c>
      <c r="F263" s="49">
        <v>3.9865900000000003E-2</v>
      </c>
      <c r="G263" s="49">
        <v>0.60430810000000001</v>
      </c>
      <c r="H263" s="49">
        <v>0.34413100000000002</v>
      </c>
    </row>
    <row r="264" spans="1:8" x14ac:dyDescent="0.25">
      <c r="A264" s="46">
        <v>48</v>
      </c>
      <c r="B264" s="46">
        <v>2002</v>
      </c>
      <c r="C264" s="47">
        <v>0</v>
      </c>
      <c r="D264" s="49">
        <v>0.10130649999999999</v>
      </c>
      <c r="E264" s="49">
        <v>0.29442299999999999</v>
      </c>
      <c r="F264" s="49">
        <v>4.7449100000000001E-2</v>
      </c>
      <c r="G264" s="49">
        <v>0.44129629999999997</v>
      </c>
      <c r="H264" s="49">
        <v>0.3271676</v>
      </c>
    </row>
    <row r="265" spans="1:8" x14ac:dyDescent="0.25">
      <c r="A265" s="46">
        <v>48</v>
      </c>
      <c r="B265" s="46">
        <v>2003</v>
      </c>
      <c r="C265" s="47">
        <v>0</v>
      </c>
      <c r="D265" s="49">
        <v>0.1177858</v>
      </c>
      <c r="E265" s="49">
        <v>0.283885</v>
      </c>
      <c r="F265" s="49">
        <v>2.17369E-2</v>
      </c>
      <c r="G265" s="49">
        <v>0.5040076</v>
      </c>
      <c r="H265" s="49">
        <v>0.32136140000000002</v>
      </c>
    </row>
    <row r="266" spans="1:8" x14ac:dyDescent="0.25">
      <c r="A266" s="46">
        <v>48</v>
      </c>
      <c r="B266" s="46">
        <v>2004</v>
      </c>
      <c r="C266" s="47">
        <v>0</v>
      </c>
      <c r="D266" s="49">
        <v>9.7018400000000005E-2</v>
      </c>
      <c r="E266" s="49">
        <v>0.32089499999999999</v>
      </c>
      <c r="F266" s="49">
        <v>3.4729599999999999E-2</v>
      </c>
      <c r="G266" s="49">
        <v>0.85760619999999999</v>
      </c>
      <c r="H266" s="49">
        <v>0.35123559999999998</v>
      </c>
    </row>
    <row r="267" spans="1:8" x14ac:dyDescent="0.25">
      <c r="A267" s="46">
        <v>49</v>
      </c>
      <c r="B267" s="46">
        <v>1997</v>
      </c>
      <c r="C267" s="47">
        <v>0</v>
      </c>
      <c r="D267" s="49">
        <v>6.7439299999999994E-2</v>
      </c>
      <c r="E267" s="49">
        <v>0.11129120000000001</v>
      </c>
      <c r="F267" s="49">
        <v>4.1065299999999999E-2</v>
      </c>
      <c r="G267" s="49">
        <v>0.85340629999999995</v>
      </c>
      <c r="H267" s="49">
        <v>0.12498620000000001</v>
      </c>
    </row>
    <row r="268" spans="1:8" x14ac:dyDescent="0.25">
      <c r="A268" s="46">
        <v>49</v>
      </c>
      <c r="B268" s="46">
        <v>1998</v>
      </c>
      <c r="C268" s="47">
        <v>0</v>
      </c>
      <c r="D268" s="49">
        <v>3.3058999999999998E-2</v>
      </c>
      <c r="E268" s="49">
        <v>0.112303</v>
      </c>
      <c r="F268" s="49">
        <v>3.5353900000000001E-2</v>
      </c>
      <c r="G268" s="49">
        <v>0.84915569999999996</v>
      </c>
      <c r="H268" s="49">
        <v>0.14180409999999999</v>
      </c>
    </row>
    <row r="269" spans="1:8" x14ac:dyDescent="0.25">
      <c r="A269" s="46">
        <v>49</v>
      </c>
      <c r="B269" s="46">
        <v>1999</v>
      </c>
      <c r="C269" s="47">
        <v>0</v>
      </c>
      <c r="D269" s="49">
        <v>9.7899999999999994E-5</v>
      </c>
      <c r="E269" s="49">
        <v>0.1187059</v>
      </c>
      <c r="F269" s="49">
        <v>3.7234000000000003E-2</v>
      </c>
      <c r="G269" s="49">
        <v>0.72823450000000001</v>
      </c>
      <c r="H269" s="49">
        <v>0.1316541</v>
      </c>
    </row>
    <row r="270" spans="1:8" x14ac:dyDescent="0.25">
      <c r="A270" s="46">
        <v>49</v>
      </c>
      <c r="B270" s="46">
        <v>2000</v>
      </c>
      <c r="C270" s="47">
        <v>0</v>
      </c>
      <c r="D270" s="49">
        <v>-6.2506999999999993E-2</v>
      </c>
      <c r="E270" s="49">
        <v>0.142231</v>
      </c>
      <c r="F270" s="49">
        <v>3.3909399999999999E-2</v>
      </c>
      <c r="G270" s="49">
        <v>0.80857179999999995</v>
      </c>
      <c r="H270" s="49">
        <v>0.1089415</v>
      </c>
    </row>
    <row r="271" spans="1:8" x14ac:dyDescent="0.25">
      <c r="A271" s="46">
        <v>49</v>
      </c>
      <c r="B271" s="46">
        <v>2001</v>
      </c>
      <c r="C271" s="47">
        <v>0</v>
      </c>
      <c r="D271" s="49">
        <v>-6.64907E-2</v>
      </c>
      <c r="E271" s="49">
        <v>0.1077945</v>
      </c>
      <c r="F271" s="49">
        <v>5.8771999999999998E-2</v>
      </c>
      <c r="G271" s="49">
        <v>0.4501193</v>
      </c>
      <c r="H271" s="49">
        <v>9.9941299999999997E-2</v>
      </c>
    </row>
    <row r="272" spans="1:8" x14ac:dyDescent="0.25">
      <c r="A272" s="46">
        <v>49</v>
      </c>
      <c r="B272" s="46">
        <v>2002</v>
      </c>
      <c r="C272" s="47">
        <v>0</v>
      </c>
      <c r="D272" s="49">
        <v>-9.1678899999999994E-2</v>
      </c>
      <c r="E272" s="49">
        <v>8.86015E-2</v>
      </c>
      <c r="F272" s="49">
        <v>5.0045199999999998E-2</v>
      </c>
      <c r="G272" s="49">
        <v>0.4845392</v>
      </c>
      <c r="H272" s="49">
        <v>9.6250299999999997E-2</v>
      </c>
    </row>
    <row r="273" spans="1:8" x14ac:dyDescent="0.25">
      <c r="A273" s="46">
        <v>49</v>
      </c>
      <c r="B273" s="46">
        <v>2003</v>
      </c>
      <c r="C273" s="47">
        <v>0</v>
      </c>
      <c r="D273" s="49">
        <v>-5.0537499999999999E-2</v>
      </c>
      <c r="E273" s="49">
        <v>0.1049079</v>
      </c>
      <c r="F273" s="49">
        <v>4.2052899999999997E-2</v>
      </c>
      <c r="G273" s="49">
        <v>0.63895659999999999</v>
      </c>
      <c r="H273" s="49">
        <v>0.10036680000000001</v>
      </c>
    </row>
    <row r="274" spans="1:8" x14ac:dyDescent="0.25">
      <c r="A274" s="46">
        <v>49</v>
      </c>
      <c r="B274" s="46">
        <v>2004</v>
      </c>
      <c r="C274" s="47">
        <v>0</v>
      </c>
      <c r="D274" s="49">
        <v>3.6260899999999999E-2</v>
      </c>
      <c r="E274" s="49">
        <v>0.1109699</v>
      </c>
      <c r="F274" s="49">
        <v>5.7083099999999998E-2</v>
      </c>
      <c r="G274" s="49">
        <v>0.62342149999999996</v>
      </c>
      <c r="H274" s="49">
        <v>0.13819329999999999</v>
      </c>
    </row>
    <row r="275" spans="1:8" x14ac:dyDescent="0.25">
      <c r="A275" s="46">
        <v>50</v>
      </c>
      <c r="B275" s="46">
        <v>1999</v>
      </c>
      <c r="C275" s="47">
        <v>0</v>
      </c>
      <c r="D275" s="49">
        <v>-1.57647E-2</v>
      </c>
      <c r="E275" s="49">
        <v>0.3125674</v>
      </c>
      <c r="F275" s="49">
        <v>6.2468599999999999E-2</v>
      </c>
      <c r="G275" s="49">
        <v>1.6191679999999999</v>
      </c>
      <c r="H275" s="49">
        <v>0.16757759999999999</v>
      </c>
    </row>
    <row r="276" spans="1:8" x14ac:dyDescent="0.25">
      <c r="A276" s="46">
        <v>51</v>
      </c>
      <c r="B276" s="46">
        <v>1999</v>
      </c>
      <c r="C276" s="47">
        <v>0</v>
      </c>
      <c r="D276" s="49">
        <v>0.19536529999999999</v>
      </c>
      <c r="E276" s="49">
        <v>0.65449210000000002</v>
      </c>
      <c r="F276" s="49">
        <v>8.8810399999999998E-2</v>
      </c>
      <c r="G276" s="49">
        <v>15.012560000000001</v>
      </c>
      <c r="H276" s="49">
        <v>0.27681270000000002</v>
      </c>
    </row>
    <row r="277" spans="1:8" x14ac:dyDescent="0.25">
      <c r="A277" s="46">
        <v>51</v>
      </c>
      <c r="B277" s="46">
        <v>2000</v>
      </c>
      <c r="C277" s="47">
        <v>0</v>
      </c>
      <c r="D277" s="49">
        <v>0.1272316</v>
      </c>
      <c r="E277" s="49">
        <v>0.27071830000000002</v>
      </c>
      <c r="F277" s="49">
        <v>5.4701899999999998E-2</v>
      </c>
      <c r="G277" s="49">
        <v>2.7742589999999998</v>
      </c>
      <c r="H277" s="49">
        <v>0.13470940000000001</v>
      </c>
    </row>
    <row r="278" spans="1:8" x14ac:dyDescent="0.25">
      <c r="A278" s="46">
        <v>51</v>
      </c>
      <c r="B278" s="46">
        <v>2001</v>
      </c>
      <c r="C278" s="47">
        <v>0</v>
      </c>
      <c r="D278" s="49">
        <v>0.112495</v>
      </c>
      <c r="E278" s="49">
        <v>0.30847560000000002</v>
      </c>
      <c r="F278" s="49">
        <v>4.1013399999999998E-2</v>
      </c>
      <c r="G278" s="49">
        <v>2.3634490000000001</v>
      </c>
      <c r="H278" s="49">
        <v>0.13633509999999999</v>
      </c>
    </row>
    <row r="279" spans="1:8" x14ac:dyDescent="0.25">
      <c r="A279" s="46">
        <v>51</v>
      </c>
      <c r="B279" s="46">
        <v>2002</v>
      </c>
      <c r="C279" s="47">
        <v>0</v>
      </c>
      <c r="D279" s="49">
        <v>0.1153135</v>
      </c>
      <c r="E279" s="49">
        <v>0.35130800000000001</v>
      </c>
      <c r="F279" s="49">
        <v>4.9132200000000001E-2</v>
      </c>
      <c r="G279" s="49">
        <v>2.0758320000000001</v>
      </c>
      <c r="H279" s="49">
        <v>0.1243932</v>
      </c>
    </row>
    <row r="280" spans="1:8" x14ac:dyDescent="0.25">
      <c r="A280" s="46">
        <v>51</v>
      </c>
      <c r="B280" s="46">
        <v>2003</v>
      </c>
      <c r="C280" s="47">
        <v>0</v>
      </c>
      <c r="D280" s="49">
        <v>0.13089680000000001</v>
      </c>
      <c r="E280" s="49">
        <v>0.37416090000000002</v>
      </c>
      <c r="F280" s="49">
        <v>4.94075E-2</v>
      </c>
      <c r="G280" s="49">
        <v>1.4427989999999999</v>
      </c>
      <c r="H280" s="49">
        <v>0.12639500000000001</v>
      </c>
    </row>
    <row r="281" spans="1:8" x14ac:dyDescent="0.25">
      <c r="A281" s="46">
        <v>51</v>
      </c>
      <c r="B281" s="46">
        <v>2004</v>
      </c>
      <c r="C281" s="47">
        <v>0</v>
      </c>
      <c r="D281" s="49">
        <v>6.2524800000000005E-2</v>
      </c>
      <c r="E281" s="49">
        <v>0.3750849</v>
      </c>
      <c r="F281" s="49">
        <v>5.8642800000000002E-2</v>
      </c>
      <c r="G281" s="49">
        <v>1.605067</v>
      </c>
      <c r="H281" s="49">
        <v>0.1340913</v>
      </c>
    </row>
    <row r="282" spans="1:8" x14ac:dyDescent="0.25">
      <c r="A282" s="46">
        <v>52</v>
      </c>
      <c r="B282" s="46">
        <v>1999</v>
      </c>
      <c r="C282" s="47">
        <v>0</v>
      </c>
      <c r="D282" s="49">
        <v>8.6616799999999994E-2</v>
      </c>
      <c r="E282" s="49">
        <v>0.50722420000000001</v>
      </c>
      <c r="F282" s="49">
        <v>7.7507000000000006E-2</v>
      </c>
      <c r="G282" s="49">
        <v>4.653829</v>
      </c>
      <c r="H282" s="49">
        <v>0.38489509999999999</v>
      </c>
    </row>
    <row r="283" spans="1:8" x14ac:dyDescent="0.25">
      <c r="A283" s="46">
        <v>52</v>
      </c>
      <c r="B283" s="46">
        <v>2000</v>
      </c>
      <c r="C283" s="47">
        <v>0</v>
      </c>
      <c r="D283" s="49">
        <v>9.99525E-2</v>
      </c>
      <c r="E283" s="49">
        <v>0.52969259999999996</v>
      </c>
      <c r="F283" s="49">
        <v>5.7124000000000001E-2</v>
      </c>
      <c r="G283" s="49">
        <v>3.2966549999999999</v>
      </c>
      <c r="H283" s="49">
        <v>0.38094410000000001</v>
      </c>
    </row>
    <row r="284" spans="1:8" x14ac:dyDescent="0.25">
      <c r="A284" s="46">
        <v>52</v>
      </c>
      <c r="B284" s="46">
        <v>2001</v>
      </c>
      <c r="C284" s="47">
        <v>0</v>
      </c>
      <c r="D284" s="49">
        <v>3.7014999999999999E-2</v>
      </c>
      <c r="E284" s="49">
        <v>0.53637710000000005</v>
      </c>
      <c r="F284" s="49">
        <v>5.6326599999999998E-2</v>
      </c>
      <c r="G284" s="49">
        <v>3.3224809999999998</v>
      </c>
      <c r="H284" s="49">
        <v>0.34649720000000001</v>
      </c>
    </row>
    <row r="285" spans="1:8" x14ac:dyDescent="0.25">
      <c r="A285" s="46">
        <v>52</v>
      </c>
      <c r="B285" s="46">
        <v>2002</v>
      </c>
      <c r="C285" s="47">
        <v>0</v>
      </c>
      <c r="D285" s="49">
        <v>-2.8877E-3</v>
      </c>
      <c r="E285" s="49">
        <v>0.42447289999999999</v>
      </c>
      <c r="F285" s="49">
        <v>5.8045300000000001E-2</v>
      </c>
      <c r="G285" s="49">
        <v>2.606967</v>
      </c>
      <c r="H285" s="49">
        <v>0.32956150000000001</v>
      </c>
    </row>
    <row r="286" spans="1:8" x14ac:dyDescent="0.25">
      <c r="A286" s="46">
        <v>52</v>
      </c>
      <c r="B286" s="46">
        <v>2003</v>
      </c>
      <c r="C286" s="47">
        <v>0</v>
      </c>
      <c r="D286" s="49">
        <v>2.2654400000000002E-2</v>
      </c>
      <c r="E286" s="49">
        <v>0.4429864</v>
      </c>
      <c r="F286" s="49">
        <v>6.1844000000000003E-2</v>
      </c>
      <c r="G286" s="49">
        <v>2.2558129999999998</v>
      </c>
      <c r="H286" s="49">
        <v>0.32643810000000001</v>
      </c>
    </row>
    <row r="287" spans="1:8" x14ac:dyDescent="0.25">
      <c r="A287" s="46">
        <v>52</v>
      </c>
      <c r="B287" s="46">
        <v>2004</v>
      </c>
      <c r="C287" s="47">
        <v>0</v>
      </c>
      <c r="D287" s="49">
        <v>7.5891200000000006E-2</v>
      </c>
      <c r="E287" s="49">
        <v>0.46189730000000001</v>
      </c>
      <c r="F287" s="49">
        <v>4.7214699999999998E-2</v>
      </c>
      <c r="G287" s="49">
        <v>2.34795</v>
      </c>
      <c r="H287" s="49">
        <v>0.3674809</v>
      </c>
    </row>
    <row r="288" spans="1:8" x14ac:dyDescent="0.25">
      <c r="A288" s="46">
        <v>53</v>
      </c>
      <c r="B288" s="46">
        <v>1999</v>
      </c>
      <c r="C288" s="47">
        <v>0</v>
      </c>
      <c r="D288" s="49">
        <v>0.53698219999999997</v>
      </c>
      <c r="E288" s="49">
        <v>0.53069310000000003</v>
      </c>
      <c r="F288" s="49">
        <v>4.6715399999999997E-2</v>
      </c>
      <c r="G288" s="49">
        <v>1.055428</v>
      </c>
      <c r="H288" s="49">
        <v>0.58712059999999999</v>
      </c>
    </row>
    <row r="289" spans="1:8" x14ac:dyDescent="0.25">
      <c r="A289" s="46">
        <v>53</v>
      </c>
      <c r="B289" s="46">
        <v>2000</v>
      </c>
      <c r="C289" s="47">
        <v>0</v>
      </c>
      <c r="D289" s="49">
        <v>0.40056069999999999</v>
      </c>
      <c r="E289" s="49">
        <v>0.32864339999999997</v>
      </c>
      <c r="F289" s="49">
        <v>6.9692100000000007E-2</v>
      </c>
      <c r="G289" s="49">
        <v>0.81780790000000003</v>
      </c>
      <c r="H289" s="49">
        <v>0.53750819999999999</v>
      </c>
    </row>
    <row r="290" spans="1:8" x14ac:dyDescent="0.25">
      <c r="A290" s="46">
        <v>53</v>
      </c>
      <c r="B290" s="46">
        <v>2001</v>
      </c>
      <c r="C290" s="47">
        <v>0</v>
      </c>
      <c r="D290" s="49">
        <v>0.23619979999999999</v>
      </c>
      <c r="E290" s="49">
        <v>0.32405800000000001</v>
      </c>
      <c r="F290" s="49">
        <v>4.6295200000000002E-2</v>
      </c>
      <c r="G290" s="49">
        <v>0.76913330000000002</v>
      </c>
      <c r="H290" s="49">
        <v>0.45568019999999998</v>
      </c>
    </row>
    <row r="291" spans="1:8" x14ac:dyDescent="0.25">
      <c r="A291" s="46">
        <v>53</v>
      </c>
      <c r="B291" s="46">
        <v>2002</v>
      </c>
      <c r="C291" s="47">
        <v>0</v>
      </c>
      <c r="D291" s="49">
        <v>0.43702259999999998</v>
      </c>
      <c r="E291" s="49">
        <v>0.27261999999999997</v>
      </c>
      <c r="F291" s="49">
        <v>2.8546800000000001E-2</v>
      </c>
      <c r="G291" s="49">
        <v>0.93642709999999996</v>
      </c>
      <c r="H291" s="49">
        <v>0.49034840000000002</v>
      </c>
    </row>
    <row r="292" spans="1:8" x14ac:dyDescent="0.25">
      <c r="A292" s="46">
        <v>53</v>
      </c>
      <c r="B292" s="46">
        <v>2003</v>
      </c>
      <c r="C292" s="47">
        <v>0</v>
      </c>
      <c r="D292" s="49">
        <v>0.42294789999999999</v>
      </c>
      <c r="E292" s="49">
        <v>0.26890320000000001</v>
      </c>
      <c r="F292" s="49">
        <v>3.55638E-2</v>
      </c>
      <c r="G292" s="49">
        <v>0.59630970000000005</v>
      </c>
      <c r="H292" s="49">
        <v>0.52511410000000003</v>
      </c>
    </row>
    <row r="293" spans="1:8" x14ac:dyDescent="0.25">
      <c r="A293" s="46">
        <v>53</v>
      </c>
      <c r="B293" s="46">
        <v>2004</v>
      </c>
      <c r="C293" s="47">
        <v>0</v>
      </c>
      <c r="D293" s="49">
        <v>0.4092634</v>
      </c>
      <c r="E293" s="49">
        <v>0.29369230000000002</v>
      </c>
      <c r="F293" s="49">
        <v>3.4802699999999999E-2</v>
      </c>
      <c r="G293" s="49">
        <v>0.97556790000000004</v>
      </c>
      <c r="H293" s="49">
        <v>0.57394920000000005</v>
      </c>
    </row>
    <row r="294" spans="1:8" x14ac:dyDescent="0.25">
      <c r="A294" s="46">
        <v>54</v>
      </c>
      <c r="B294" s="46">
        <v>1999</v>
      </c>
      <c r="C294" s="47">
        <v>0</v>
      </c>
      <c r="D294" s="49">
        <v>-0.11305419999999999</v>
      </c>
      <c r="E294" s="49">
        <v>0.22403090000000001</v>
      </c>
      <c r="F294" s="49">
        <v>0.1228992</v>
      </c>
      <c r="G294" s="49">
        <v>2.7484410000000001</v>
      </c>
      <c r="H294" s="49">
        <v>0.64121399999999995</v>
      </c>
    </row>
    <row r="295" spans="1:8" x14ac:dyDescent="0.25">
      <c r="A295" s="46">
        <v>54</v>
      </c>
      <c r="B295" s="46">
        <v>2000</v>
      </c>
      <c r="C295" s="47">
        <v>0</v>
      </c>
      <c r="D295" s="49">
        <v>0.1058446</v>
      </c>
      <c r="E295" s="49">
        <v>0.2900643</v>
      </c>
      <c r="F295" s="49">
        <v>0.1258157</v>
      </c>
      <c r="G295" s="49">
        <v>3.7582399999999998</v>
      </c>
      <c r="H295" s="49">
        <v>0.61722639999999995</v>
      </c>
    </row>
    <row r="296" spans="1:8" x14ac:dyDescent="0.25">
      <c r="A296" s="46">
        <v>54</v>
      </c>
      <c r="B296" s="46">
        <v>2001</v>
      </c>
      <c r="C296" s="47">
        <v>0</v>
      </c>
      <c r="D296" s="49">
        <v>0.1682506</v>
      </c>
      <c r="E296" s="49">
        <v>0.3056662</v>
      </c>
      <c r="F296" s="49">
        <v>0.13307910000000001</v>
      </c>
      <c r="G296" s="49">
        <v>3.3882089999999998</v>
      </c>
      <c r="H296" s="49">
        <v>0.56742879999999996</v>
      </c>
    </row>
    <row r="297" spans="1:8" x14ac:dyDescent="0.25">
      <c r="A297" s="46">
        <v>54</v>
      </c>
      <c r="B297" s="46">
        <v>2002</v>
      </c>
      <c r="C297" s="47">
        <v>0</v>
      </c>
      <c r="D297" s="49">
        <v>5.1948099999999997E-2</v>
      </c>
      <c r="E297" s="49">
        <v>0.30007800000000001</v>
      </c>
      <c r="F297" s="49">
        <v>0.1227248</v>
      </c>
      <c r="G297" s="49">
        <v>3.7113809999999998</v>
      </c>
      <c r="H297" s="49">
        <v>0.59729529999999997</v>
      </c>
    </row>
    <row r="298" spans="1:8" x14ac:dyDescent="0.25">
      <c r="A298" s="46">
        <v>54</v>
      </c>
      <c r="B298" s="46">
        <v>2003</v>
      </c>
      <c r="C298" s="47">
        <v>0</v>
      </c>
      <c r="D298" s="49">
        <v>0.2164605</v>
      </c>
      <c r="E298" s="49">
        <v>0.44379220000000003</v>
      </c>
      <c r="F298" s="49">
        <v>0.13822970000000001</v>
      </c>
      <c r="G298" s="49">
        <v>5.0357440000000002</v>
      </c>
      <c r="H298" s="49">
        <v>0.61581300000000005</v>
      </c>
    </row>
    <row r="299" spans="1:8" x14ac:dyDescent="0.25">
      <c r="A299" s="46">
        <v>54</v>
      </c>
      <c r="B299" s="46">
        <v>2004</v>
      </c>
      <c r="C299" s="47">
        <v>0</v>
      </c>
      <c r="D299" s="49">
        <v>0.26947209999999999</v>
      </c>
      <c r="E299" s="49">
        <v>0.51429069999999999</v>
      </c>
      <c r="F299" s="49">
        <v>0.12105349999999999</v>
      </c>
      <c r="G299" s="49">
        <v>5.7486519999999999</v>
      </c>
      <c r="H299" s="49">
        <v>0.58436980000000005</v>
      </c>
    </row>
    <row r="300" spans="1:8" x14ac:dyDescent="0.25">
      <c r="A300" s="46">
        <v>55</v>
      </c>
      <c r="B300" s="46">
        <v>1999</v>
      </c>
      <c r="C300" s="47">
        <v>0</v>
      </c>
      <c r="D300" s="49">
        <v>5.0679000000000002E-2</v>
      </c>
      <c r="E300" s="49">
        <v>0.36311880000000002</v>
      </c>
      <c r="F300" s="49">
        <v>6.8722699999999998E-2</v>
      </c>
      <c r="G300" s="49">
        <v>2.2442639999999998</v>
      </c>
      <c r="H300" s="49">
        <v>0.2296947</v>
      </c>
    </row>
    <row r="301" spans="1:8" x14ac:dyDescent="0.25">
      <c r="A301" s="46">
        <v>55</v>
      </c>
      <c r="B301" s="46">
        <v>2000</v>
      </c>
      <c r="C301" s="47">
        <v>0</v>
      </c>
      <c r="D301" s="49">
        <v>1.4260399999999999E-2</v>
      </c>
      <c r="E301" s="49">
        <v>0.37370969999999998</v>
      </c>
      <c r="F301" s="49">
        <v>5.7434699999999998E-2</v>
      </c>
      <c r="G301" s="49">
        <v>1.474153</v>
      </c>
      <c r="H301" s="49">
        <v>0.19745380000000001</v>
      </c>
    </row>
    <row r="302" spans="1:8" x14ac:dyDescent="0.25">
      <c r="A302" s="46">
        <v>55</v>
      </c>
      <c r="B302" s="46">
        <v>2001</v>
      </c>
      <c r="C302" s="47">
        <v>0</v>
      </c>
      <c r="D302" s="49">
        <v>4.2145700000000001E-2</v>
      </c>
      <c r="E302" s="49">
        <v>0.4081843</v>
      </c>
      <c r="F302" s="49">
        <v>2.9715100000000001E-2</v>
      </c>
      <c r="G302" s="49">
        <v>1.7316819999999999</v>
      </c>
      <c r="H302" s="49">
        <v>0.24188370000000001</v>
      </c>
    </row>
    <row r="303" spans="1:8" x14ac:dyDescent="0.25">
      <c r="A303" s="46">
        <v>55</v>
      </c>
      <c r="B303" s="46">
        <v>2002</v>
      </c>
      <c r="C303" s="47">
        <v>0</v>
      </c>
      <c r="D303" s="49">
        <v>2.5575500000000001E-2</v>
      </c>
      <c r="E303" s="49">
        <v>0.2811111</v>
      </c>
      <c r="F303" s="49">
        <v>4.7926999999999997E-2</v>
      </c>
      <c r="G303" s="49">
        <v>1.3634539999999999</v>
      </c>
      <c r="H303" s="49">
        <v>0.2339195</v>
      </c>
    </row>
    <row r="304" spans="1:8" x14ac:dyDescent="0.25">
      <c r="A304" s="46">
        <v>55</v>
      </c>
      <c r="B304" s="46">
        <v>2003</v>
      </c>
      <c r="C304" s="47">
        <v>0</v>
      </c>
      <c r="D304" s="49">
        <v>1.63108E-2</v>
      </c>
      <c r="E304" s="49">
        <v>0.2721693</v>
      </c>
      <c r="F304" s="49">
        <v>4.5889199999999998E-2</v>
      </c>
      <c r="G304" s="49">
        <v>1.352838</v>
      </c>
      <c r="H304" s="49">
        <v>0.23593320000000001</v>
      </c>
    </row>
    <row r="305" spans="1:8" x14ac:dyDescent="0.25">
      <c r="A305" s="46">
        <v>55</v>
      </c>
      <c r="B305" s="46">
        <v>2004</v>
      </c>
      <c r="C305" s="47">
        <v>0</v>
      </c>
      <c r="D305" s="49">
        <v>6.4680000000000001E-2</v>
      </c>
      <c r="E305" s="49">
        <v>0.29636099999999999</v>
      </c>
      <c r="F305" s="49">
        <v>4.7251099999999997E-2</v>
      </c>
      <c r="G305" s="49">
        <v>1.576857</v>
      </c>
      <c r="H305" s="49">
        <v>0.2395021</v>
      </c>
    </row>
    <row r="306" spans="1:8" x14ac:dyDescent="0.25">
      <c r="A306" s="46">
        <v>56</v>
      </c>
      <c r="B306" s="46">
        <v>1999</v>
      </c>
      <c r="C306" s="47">
        <v>0</v>
      </c>
      <c r="D306" s="49">
        <v>0.22211829999999999</v>
      </c>
      <c r="E306" s="49">
        <v>5.3949999999999996E-3</v>
      </c>
      <c r="F306" s="49">
        <v>2.6277600000000002E-2</v>
      </c>
      <c r="G306" s="49">
        <v>1.778181</v>
      </c>
      <c r="H306" s="49">
        <v>0.2066645</v>
      </c>
    </row>
    <row r="307" spans="1:8" x14ac:dyDescent="0.25">
      <c r="A307" s="46">
        <v>56</v>
      </c>
      <c r="B307" s="46">
        <v>2000</v>
      </c>
      <c r="C307" s="47">
        <v>0</v>
      </c>
      <c r="D307" s="49">
        <v>0.26025140000000002</v>
      </c>
      <c r="E307" s="49">
        <v>-1.51746E-2</v>
      </c>
      <c r="F307" s="49">
        <v>5.52845E-2</v>
      </c>
      <c r="G307" s="49">
        <v>4.0722849999999999</v>
      </c>
      <c r="H307" s="49">
        <v>0.24038380000000001</v>
      </c>
    </row>
    <row r="308" spans="1:8" x14ac:dyDescent="0.25">
      <c r="A308" s="46">
        <v>56</v>
      </c>
      <c r="B308" s="46">
        <v>2002</v>
      </c>
      <c r="C308" s="47">
        <v>0</v>
      </c>
      <c r="D308" s="49">
        <v>0.26958130000000002</v>
      </c>
      <c r="E308" s="49">
        <v>2.9142100000000001E-2</v>
      </c>
      <c r="F308" s="49">
        <v>4.7929399999999997E-2</v>
      </c>
      <c r="G308" s="49">
        <v>3.6360779999999999</v>
      </c>
      <c r="H308" s="49">
        <v>0.23490730000000001</v>
      </c>
    </row>
    <row r="309" spans="1:8" x14ac:dyDescent="0.25">
      <c r="A309" s="46">
        <v>56</v>
      </c>
      <c r="B309" s="46">
        <v>2003</v>
      </c>
      <c r="C309" s="47">
        <v>0</v>
      </c>
      <c r="D309" s="49">
        <v>0.2147609</v>
      </c>
      <c r="E309" s="49">
        <v>2.40678E-2</v>
      </c>
      <c r="F309" s="49">
        <v>5.76645E-2</v>
      </c>
      <c r="G309" s="49">
        <v>3.6762229999999998</v>
      </c>
      <c r="H309" s="49">
        <v>0.25105139999999998</v>
      </c>
    </row>
    <row r="310" spans="1:8" x14ac:dyDescent="0.25">
      <c r="A310" s="46">
        <v>56</v>
      </c>
      <c r="B310" s="46">
        <v>2004</v>
      </c>
      <c r="C310" s="47">
        <v>0</v>
      </c>
      <c r="D310" s="49">
        <v>0.27787420000000002</v>
      </c>
      <c r="E310" s="49">
        <v>8.6945300000000003E-2</v>
      </c>
      <c r="F310" s="49">
        <v>6.6778100000000007E-2</v>
      </c>
      <c r="G310" s="49">
        <v>4.9211530000000003</v>
      </c>
      <c r="H310" s="49">
        <v>0.27818019999999999</v>
      </c>
    </row>
    <row r="311" spans="1:8" x14ac:dyDescent="0.25">
      <c r="A311" s="46">
        <v>57</v>
      </c>
      <c r="B311" s="46">
        <v>1999</v>
      </c>
      <c r="C311" s="47">
        <v>0</v>
      </c>
      <c r="D311" s="49">
        <v>0.10246230000000001</v>
      </c>
      <c r="E311" s="49">
        <v>0.18714330000000001</v>
      </c>
      <c r="F311" s="49">
        <v>5.8539000000000001E-2</v>
      </c>
      <c r="G311" s="49">
        <v>0.59142760000000005</v>
      </c>
      <c r="H311" s="49">
        <v>0.32672430000000002</v>
      </c>
    </row>
    <row r="312" spans="1:8" x14ac:dyDescent="0.25">
      <c r="A312" s="46">
        <v>57</v>
      </c>
      <c r="B312" s="46">
        <v>2000</v>
      </c>
      <c r="C312" s="47">
        <v>0</v>
      </c>
      <c r="D312" s="49">
        <v>0.14690529999999999</v>
      </c>
      <c r="E312" s="49">
        <v>0.2236871</v>
      </c>
      <c r="F312" s="49">
        <v>6.6673499999999997E-2</v>
      </c>
      <c r="G312" s="49">
        <v>0.69170920000000002</v>
      </c>
      <c r="H312" s="49">
        <v>0.3465143</v>
      </c>
    </row>
    <row r="313" spans="1:8" x14ac:dyDescent="0.25">
      <c r="A313" s="46">
        <v>57</v>
      </c>
      <c r="B313" s="46">
        <v>2001</v>
      </c>
      <c r="C313" s="47">
        <v>0</v>
      </c>
      <c r="D313" s="49">
        <v>0.13354369999999999</v>
      </c>
      <c r="E313" s="49">
        <v>0.19280159999999999</v>
      </c>
      <c r="F313" s="49">
        <v>4.7400999999999999E-2</v>
      </c>
      <c r="G313" s="49">
        <v>1.1007020000000001</v>
      </c>
      <c r="H313" s="49">
        <v>0.39131959999999999</v>
      </c>
    </row>
    <row r="314" spans="1:8" x14ac:dyDescent="0.25">
      <c r="A314" s="46">
        <v>57</v>
      </c>
      <c r="B314" s="46">
        <v>2002</v>
      </c>
      <c r="C314" s="47">
        <v>0</v>
      </c>
      <c r="D314" s="49">
        <v>6.9021200000000005E-2</v>
      </c>
      <c r="E314" s="49">
        <v>0.1380256</v>
      </c>
      <c r="F314" s="49">
        <v>4.8250300000000003E-2</v>
      </c>
      <c r="G314" s="49">
        <v>0.81767080000000003</v>
      </c>
      <c r="H314" s="49">
        <v>0.2447781</v>
      </c>
    </row>
    <row r="315" spans="1:8" x14ac:dyDescent="0.25">
      <c r="A315" s="46">
        <v>57</v>
      </c>
      <c r="B315" s="46">
        <v>2003</v>
      </c>
      <c r="C315" s="47">
        <v>0</v>
      </c>
      <c r="D315" s="49">
        <v>4.5301500000000001E-2</v>
      </c>
      <c r="E315" s="49">
        <v>0.21648300000000001</v>
      </c>
      <c r="F315" s="49">
        <v>5.1294399999999997E-2</v>
      </c>
      <c r="G315" s="49">
        <v>1.074387</v>
      </c>
      <c r="H315" s="49">
        <v>0.3212122</v>
      </c>
    </row>
    <row r="316" spans="1:8" x14ac:dyDescent="0.25">
      <c r="A316" s="46">
        <v>57</v>
      </c>
      <c r="B316" s="46">
        <v>2004</v>
      </c>
      <c r="C316" s="47">
        <v>0</v>
      </c>
      <c r="D316" s="49">
        <v>9.6369499999999997E-2</v>
      </c>
      <c r="E316" s="49">
        <v>0.25255490000000003</v>
      </c>
      <c r="F316" s="49">
        <v>5.2733700000000001E-2</v>
      </c>
      <c r="G316" s="49">
        <v>1.5024660000000001</v>
      </c>
      <c r="H316" s="49">
        <v>0.3071044</v>
      </c>
    </row>
    <row r="317" spans="1:8" x14ac:dyDescent="0.25">
      <c r="A317" s="46">
        <v>58</v>
      </c>
      <c r="B317" s="46">
        <v>1999</v>
      </c>
      <c r="C317" s="47">
        <v>0</v>
      </c>
      <c r="D317" s="49">
        <v>-1.4646299999999999E-2</v>
      </c>
      <c r="E317" s="49">
        <v>0.18303220000000001</v>
      </c>
      <c r="F317" s="49">
        <v>3.8386099999999999E-2</v>
      </c>
      <c r="G317" s="49">
        <v>0.68971280000000001</v>
      </c>
      <c r="H317" s="49">
        <v>0.1108645</v>
      </c>
    </row>
    <row r="318" spans="1:8" x14ac:dyDescent="0.25">
      <c r="A318" s="46">
        <v>58</v>
      </c>
      <c r="B318" s="46">
        <v>2000</v>
      </c>
      <c r="C318" s="47">
        <v>0</v>
      </c>
      <c r="D318" s="49">
        <v>1.9153300000000002E-2</v>
      </c>
      <c r="E318" s="49">
        <v>0.1710883</v>
      </c>
      <c r="F318" s="49">
        <v>4.8810199999999998E-2</v>
      </c>
      <c r="G318" s="49">
        <v>0.76789339999999995</v>
      </c>
      <c r="H318" s="49">
        <v>0.1061879</v>
      </c>
    </row>
    <row r="319" spans="1:8" x14ac:dyDescent="0.25">
      <c r="A319" s="46">
        <v>58</v>
      </c>
      <c r="B319" s="46">
        <v>2001</v>
      </c>
      <c r="C319" s="47">
        <v>0</v>
      </c>
      <c r="D319" s="49">
        <v>-8.6530399999999993E-2</v>
      </c>
      <c r="E319" s="49">
        <v>0.15532589999999999</v>
      </c>
      <c r="F319" s="49">
        <v>-4.4930000000000002E-4</v>
      </c>
      <c r="G319" s="49">
        <v>0.45342189999999999</v>
      </c>
      <c r="H319" s="49">
        <v>9.3439599999999998E-2</v>
      </c>
    </row>
    <row r="320" spans="1:8" x14ac:dyDescent="0.25">
      <c r="A320" s="46">
        <v>58</v>
      </c>
      <c r="B320" s="46">
        <v>2002</v>
      </c>
      <c r="C320" s="47">
        <v>0</v>
      </c>
      <c r="D320" s="49">
        <v>9.1900700000000002E-2</v>
      </c>
      <c r="E320" s="49">
        <v>0.15276790000000001</v>
      </c>
      <c r="F320" s="49">
        <v>3.2725799999999999E-2</v>
      </c>
      <c r="G320" s="49">
        <v>0.4805025</v>
      </c>
      <c r="H320" s="49">
        <v>0.1235142</v>
      </c>
    </row>
    <row r="321" spans="1:8" x14ac:dyDescent="0.25">
      <c r="A321" s="46">
        <v>58</v>
      </c>
      <c r="B321" s="46">
        <v>2003</v>
      </c>
      <c r="C321" s="47">
        <v>0</v>
      </c>
      <c r="D321" s="49">
        <v>7.5104199999999996E-2</v>
      </c>
      <c r="E321" s="49">
        <v>0.14304020000000001</v>
      </c>
      <c r="F321" s="49">
        <v>3.9500100000000003E-2</v>
      </c>
      <c r="G321" s="49">
        <v>0.60204270000000004</v>
      </c>
      <c r="H321" s="49">
        <v>0.17841219999999999</v>
      </c>
    </row>
    <row r="322" spans="1:8" x14ac:dyDescent="0.25">
      <c r="A322" s="46">
        <v>58</v>
      </c>
      <c r="B322" s="46">
        <v>2004</v>
      </c>
      <c r="C322" s="47">
        <v>0</v>
      </c>
      <c r="D322" s="49">
        <v>8.1463599999999997E-2</v>
      </c>
      <c r="E322" s="49">
        <v>0.16118260000000001</v>
      </c>
      <c r="F322" s="49">
        <v>5.6421899999999997E-2</v>
      </c>
      <c r="G322" s="49">
        <v>0.64002210000000004</v>
      </c>
      <c r="H322" s="49">
        <v>0.2137973</v>
      </c>
    </row>
    <row r="323" spans="1:8" x14ac:dyDescent="0.25">
      <c r="A323" s="46">
        <v>59</v>
      </c>
      <c r="B323" s="46">
        <v>1998</v>
      </c>
      <c r="C323" s="47">
        <v>0</v>
      </c>
      <c r="D323" s="49">
        <v>0.33351249999999999</v>
      </c>
      <c r="E323" s="49">
        <v>0.12504509999999999</v>
      </c>
      <c r="F323" s="49">
        <v>-5.0880000000000001E-4</v>
      </c>
      <c r="G323" s="49">
        <v>0.8125715</v>
      </c>
      <c r="H323" s="49">
        <v>0.30124879999999998</v>
      </c>
    </row>
    <row r="324" spans="1:8" x14ac:dyDescent="0.25">
      <c r="A324" s="46">
        <v>60</v>
      </c>
      <c r="B324" s="46">
        <v>1999</v>
      </c>
      <c r="C324" s="47">
        <v>0</v>
      </c>
      <c r="D324" s="49">
        <v>0.1988771</v>
      </c>
      <c r="E324" s="49">
        <v>0.22770180000000001</v>
      </c>
      <c r="F324" s="49">
        <v>4.3153299999999999E-2</v>
      </c>
      <c r="G324" s="49">
        <v>0.52411750000000001</v>
      </c>
      <c r="H324" s="49">
        <v>0.16808119999999999</v>
      </c>
    </row>
    <row r="325" spans="1:8" x14ac:dyDescent="0.25">
      <c r="A325" s="46">
        <v>60</v>
      </c>
      <c r="B325" s="46">
        <v>2000</v>
      </c>
      <c r="C325" s="47">
        <v>0</v>
      </c>
      <c r="D325" s="49">
        <v>0.198992</v>
      </c>
      <c r="E325" s="49">
        <v>0.21772340000000001</v>
      </c>
      <c r="F325" s="49">
        <v>2.83127E-2</v>
      </c>
      <c r="G325" s="49">
        <v>0.15616650000000001</v>
      </c>
      <c r="H325" s="49">
        <v>0.15827559999999999</v>
      </c>
    </row>
    <row r="326" spans="1:8" x14ac:dyDescent="0.25">
      <c r="A326" s="46">
        <v>60</v>
      </c>
      <c r="B326" s="46">
        <v>2001</v>
      </c>
      <c r="C326" s="47">
        <v>0</v>
      </c>
      <c r="D326" s="49">
        <v>0.1990538</v>
      </c>
      <c r="E326" s="49">
        <v>0.20319029999999999</v>
      </c>
      <c r="F326" s="49">
        <v>3.9430899999999998E-2</v>
      </c>
      <c r="G326" s="49">
        <v>0.2289765</v>
      </c>
      <c r="H326" s="49">
        <v>0.17459340000000001</v>
      </c>
    </row>
    <row r="327" spans="1:8" x14ac:dyDescent="0.25">
      <c r="A327" s="46">
        <v>60</v>
      </c>
      <c r="B327" s="46">
        <v>2002</v>
      </c>
      <c r="C327" s="47">
        <v>0</v>
      </c>
      <c r="D327" s="49">
        <v>0.20102510000000001</v>
      </c>
      <c r="E327" s="49">
        <v>9.5109200000000005E-2</v>
      </c>
      <c r="F327" s="49">
        <v>1.85191E-2</v>
      </c>
      <c r="G327" s="49">
        <v>0.12553329999999999</v>
      </c>
      <c r="H327" s="49">
        <v>5.9386399999999999E-2</v>
      </c>
    </row>
    <row r="328" spans="1:8" x14ac:dyDescent="0.25">
      <c r="A328" s="46">
        <v>61</v>
      </c>
      <c r="B328" s="46">
        <v>1997</v>
      </c>
      <c r="C328" s="47">
        <v>0</v>
      </c>
      <c r="D328" s="49">
        <v>0.21463499999999999</v>
      </c>
      <c r="E328" s="49">
        <v>0.37858350000000002</v>
      </c>
      <c r="F328" s="49">
        <v>6.4120899999999995E-2</v>
      </c>
      <c r="G328" s="49">
        <v>2.6424690000000002</v>
      </c>
      <c r="H328" s="49">
        <v>0.2752812</v>
      </c>
    </row>
    <row r="329" spans="1:8" x14ac:dyDescent="0.25">
      <c r="A329" s="46">
        <v>61</v>
      </c>
      <c r="B329" s="46">
        <v>1998</v>
      </c>
      <c r="C329" s="47">
        <v>0</v>
      </c>
      <c r="D329" s="49">
        <v>0.20129639999999999</v>
      </c>
      <c r="E329" s="49">
        <v>0.42991699999999999</v>
      </c>
      <c r="F329" s="49">
        <v>6.9620199999999993E-2</v>
      </c>
      <c r="G329" s="49">
        <v>5.2131619999999996</v>
      </c>
      <c r="H329" s="49">
        <v>0.28095360000000003</v>
      </c>
    </row>
    <row r="330" spans="1:8" x14ac:dyDescent="0.25">
      <c r="A330" s="46">
        <v>61</v>
      </c>
      <c r="B330" s="46">
        <v>1999</v>
      </c>
      <c r="C330" s="47">
        <v>0</v>
      </c>
      <c r="D330" s="49">
        <v>0.1975124</v>
      </c>
      <c r="E330" s="49">
        <v>0.41628229999999999</v>
      </c>
      <c r="F330" s="49">
        <v>6.3187199999999999E-2</v>
      </c>
      <c r="G330" s="49">
        <v>4.9574699999999998</v>
      </c>
      <c r="H330" s="49">
        <v>0.26622879999999999</v>
      </c>
    </row>
    <row r="331" spans="1:8" x14ac:dyDescent="0.25">
      <c r="A331" s="46">
        <v>61</v>
      </c>
      <c r="B331" s="46">
        <v>2000</v>
      </c>
      <c r="C331" s="47">
        <v>0</v>
      </c>
      <c r="D331" s="49">
        <v>0.31819819999999999</v>
      </c>
      <c r="E331" s="49">
        <v>0.43101889999999998</v>
      </c>
      <c r="F331" s="49">
        <v>7.1914900000000004E-2</v>
      </c>
      <c r="G331" s="49">
        <v>5.0157670000000003</v>
      </c>
      <c r="H331" s="49">
        <v>0.29212779999999999</v>
      </c>
    </row>
    <row r="332" spans="1:8" x14ac:dyDescent="0.25">
      <c r="A332" s="46">
        <v>61</v>
      </c>
      <c r="B332" s="46">
        <v>2001</v>
      </c>
      <c r="C332" s="47">
        <v>0</v>
      </c>
      <c r="D332" s="49">
        <v>0.36793540000000002</v>
      </c>
      <c r="E332" s="49">
        <v>0.45890629999999999</v>
      </c>
      <c r="F332" s="49">
        <v>7.6023800000000002E-2</v>
      </c>
      <c r="G332" s="49">
        <v>7.487317</v>
      </c>
      <c r="H332" s="49">
        <v>0.28440549999999998</v>
      </c>
    </row>
    <row r="333" spans="1:8" x14ac:dyDescent="0.25">
      <c r="A333" s="46">
        <v>61</v>
      </c>
      <c r="B333" s="46">
        <v>2002</v>
      </c>
      <c r="C333" s="47">
        <v>0</v>
      </c>
      <c r="D333" s="49">
        <v>0.3609639</v>
      </c>
      <c r="E333" s="49">
        <v>0.43812420000000002</v>
      </c>
      <c r="F333" s="49">
        <v>9.0556999999999999E-2</v>
      </c>
      <c r="G333" s="49">
        <v>5.619802</v>
      </c>
      <c r="H333" s="49">
        <v>0.25452540000000001</v>
      </c>
    </row>
    <row r="334" spans="1:8" x14ac:dyDescent="0.25">
      <c r="A334" s="46">
        <v>61</v>
      </c>
      <c r="B334" s="46">
        <v>2003</v>
      </c>
      <c r="C334" s="47">
        <v>0</v>
      </c>
      <c r="D334" s="49">
        <v>0.30673879999999998</v>
      </c>
      <c r="E334" s="49">
        <v>0.43942219999999999</v>
      </c>
      <c r="F334" s="49">
        <v>7.1205099999999993E-2</v>
      </c>
      <c r="G334" s="49">
        <v>6.5491450000000002</v>
      </c>
      <c r="H334" s="49">
        <v>0.24188570000000001</v>
      </c>
    </row>
    <row r="335" spans="1:8" x14ac:dyDescent="0.25">
      <c r="A335" s="46">
        <v>61</v>
      </c>
      <c r="B335" s="46">
        <v>2004</v>
      </c>
      <c r="C335" s="47">
        <v>0</v>
      </c>
      <c r="D335" s="49">
        <v>0.3664809</v>
      </c>
      <c r="E335" s="49">
        <v>0.47917270000000001</v>
      </c>
      <c r="F335" s="49">
        <v>7.4601700000000007E-2</v>
      </c>
      <c r="G335" s="49">
        <v>10.345940000000001</v>
      </c>
      <c r="H335" s="49">
        <v>0.22860620000000001</v>
      </c>
    </row>
    <row r="336" spans="1:8" x14ac:dyDescent="0.25">
      <c r="A336" s="46">
        <v>62</v>
      </c>
      <c r="B336" s="46">
        <v>1997</v>
      </c>
      <c r="C336" s="47">
        <v>0</v>
      </c>
      <c r="D336" s="49">
        <v>2.95616E-2</v>
      </c>
      <c r="E336" s="49">
        <v>0.21136160000000001</v>
      </c>
      <c r="F336" s="49">
        <v>5.2333299999999999E-2</v>
      </c>
      <c r="G336" s="49">
        <v>2.1049090000000001</v>
      </c>
      <c r="H336" s="49">
        <v>0.19883290000000001</v>
      </c>
    </row>
    <row r="337" spans="1:8" x14ac:dyDescent="0.25">
      <c r="A337" s="46">
        <v>62</v>
      </c>
      <c r="B337" s="46">
        <v>1998</v>
      </c>
      <c r="C337" s="47">
        <v>0</v>
      </c>
      <c r="D337" s="49">
        <v>3.2088600000000002E-2</v>
      </c>
      <c r="E337" s="49">
        <v>0.12044870000000001</v>
      </c>
      <c r="F337" s="49">
        <v>-0.16361039999999999</v>
      </c>
      <c r="G337" s="49">
        <v>1.5499369999999999</v>
      </c>
      <c r="H337" s="49">
        <v>0.2857383</v>
      </c>
    </row>
    <row r="338" spans="1:8" x14ac:dyDescent="0.25">
      <c r="A338" s="46">
        <v>62</v>
      </c>
      <c r="B338" s="46">
        <v>1999</v>
      </c>
      <c r="C338" s="47">
        <v>0</v>
      </c>
      <c r="D338" s="49">
        <v>5.8323300000000002E-2</v>
      </c>
      <c r="E338" s="49">
        <v>0.13092999999999999</v>
      </c>
      <c r="F338" s="49">
        <v>2.2407300000000002E-2</v>
      </c>
      <c r="G338" s="49">
        <v>1.870107</v>
      </c>
      <c r="H338" s="49">
        <v>0.33595639999999999</v>
      </c>
    </row>
    <row r="339" spans="1:8" x14ac:dyDescent="0.25">
      <c r="A339" s="46">
        <v>62</v>
      </c>
      <c r="B339" s="46">
        <v>2000</v>
      </c>
      <c r="C339" s="47">
        <v>0</v>
      </c>
      <c r="D339" s="49">
        <v>4.6558500000000003E-2</v>
      </c>
      <c r="E339" s="49">
        <v>0.13012380000000001</v>
      </c>
      <c r="F339" s="49">
        <v>6.1271100000000002E-2</v>
      </c>
      <c r="G339" s="49">
        <v>2.274937</v>
      </c>
      <c r="H339" s="49">
        <v>0.47893360000000001</v>
      </c>
    </row>
    <row r="340" spans="1:8" x14ac:dyDescent="0.25">
      <c r="A340" s="46">
        <v>63</v>
      </c>
      <c r="B340" s="46">
        <v>1997</v>
      </c>
      <c r="C340" s="47">
        <v>0</v>
      </c>
      <c r="D340" s="49">
        <v>9.3892699999999996E-2</v>
      </c>
      <c r="E340" s="49">
        <v>0.25661610000000001</v>
      </c>
      <c r="F340" s="49">
        <v>3.9420499999999997E-2</v>
      </c>
      <c r="G340" s="49">
        <v>7.0842150000000004</v>
      </c>
      <c r="H340" s="49">
        <v>0.1205357</v>
      </c>
    </row>
    <row r="341" spans="1:8" x14ac:dyDescent="0.25">
      <c r="A341" s="46">
        <v>63</v>
      </c>
      <c r="B341" s="46">
        <v>1998</v>
      </c>
      <c r="C341" s="47">
        <v>0</v>
      </c>
      <c r="D341" s="49">
        <v>0.1151549</v>
      </c>
      <c r="E341" s="49">
        <v>0.29753380000000001</v>
      </c>
      <c r="F341" s="49">
        <v>4.4184000000000001E-2</v>
      </c>
      <c r="G341" s="49">
        <v>6.9431979999999998</v>
      </c>
      <c r="H341" s="49">
        <v>0.1077574</v>
      </c>
    </row>
    <row r="342" spans="1:8" x14ac:dyDescent="0.25">
      <c r="A342" s="46">
        <v>63</v>
      </c>
      <c r="B342" s="46">
        <v>1999</v>
      </c>
      <c r="C342" s="47">
        <v>0</v>
      </c>
      <c r="D342" s="49">
        <v>0.10971499999999999</v>
      </c>
      <c r="E342" s="49">
        <v>0.2973789</v>
      </c>
      <c r="F342" s="49">
        <v>4.0454299999999999E-2</v>
      </c>
      <c r="G342" s="49">
        <v>5.8827769999999999</v>
      </c>
      <c r="H342" s="49">
        <v>9.5808299999999999E-2</v>
      </c>
    </row>
    <row r="343" spans="1:8" x14ac:dyDescent="0.25">
      <c r="A343" s="46">
        <v>63</v>
      </c>
      <c r="B343" s="46">
        <v>2000</v>
      </c>
      <c r="C343" s="47">
        <v>0</v>
      </c>
      <c r="D343" s="49">
        <v>0.14100460000000001</v>
      </c>
      <c r="E343" s="49">
        <v>9.6374600000000005E-2</v>
      </c>
      <c r="F343" s="49">
        <v>6.8806599999999996E-2</v>
      </c>
      <c r="G343" s="49">
        <v>4.3216960000000002</v>
      </c>
      <c r="H343" s="49">
        <v>0.1108591</v>
      </c>
    </row>
    <row r="344" spans="1:8" x14ac:dyDescent="0.25">
      <c r="A344" s="46">
        <v>63</v>
      </c>
      <c r="B344" s="46">
        <v>2001</v>
      </c>
      <c r="C344" s="47">
        <v>0</v>
      </c>
      <c r="D344" s="49">
        <v>0.127304</v>
      </c>
      <c r="E344" s="49">
        <v>-0.13728989999999999</v>
      </c>
      <c r="F344" s="49">
        <v>2.8851000000000002E-2</v>
      </c>
      <c r="G344" s="49">
        <v>4.2823450000000003</v>
      </c>
      <c r="H344" s="49">
        <v>0.1168975</v>
      </c>
    </row>
    <row r="345" spans="1:8" x14ac:dyDescent="0.25">
      <c r="A345" s="46">
        <v>63</v>
      </c>
      <c r="B345" s="46">
        <v>2002</v>
      </c>
      <c r="C345" s="47">
        <v>0</v>
      </c>
      <c r="D345" s="49">
        <v>0.19598740000000001</v>
      </c>
      <c r="E345" s="49">
        <v>-0.1088884</v>
      </c>
      <c r="F345" s="49">
        <v>3.9818899999999997E-2</v>
      </c>
      <c r="G345" s="49">
        <v>4.3624749999999999</v>
      </c>
      <c r="H345" s="49">
        <v>0.1430633</v>
      </c>
    </row>
    <row r="346" spans="1:8" x14ac:dyDescent="0.25">
      <c r="A346" s="46">
        <v>63</v>
      </c>
      <c r="B346" s="46">
        <v>2003</v>
      </c>
      <c r="C346" s="47">
        <v>0</v>
      </c>
      <c r="D346" s="49">
        <v>0.2252343</v>
      </c>
      <c r="E346" s="49">
        <v>-0.10129009999999999</v>
      </c>
      <c r="F346" s="49">
        <v>3.9025799999999999E-2</v>
      </c>
      <c r="G346" s="49">
        <v>6.5302110000000004</v>
      </c>
      <c r="H346" s="49">
        <v>0.1255154</v>
      </c>
    </row>
    <row r="347" spans="1:8" x14ac:dyDescent="0.25">
      <c r="A347" s="46">
        <v>63</v>
      </c>
      <c r="B347" s="46">
        <v>2004</v>
      </c>
      <c r="C347" s="47">
        <v>0</v>
      </c>
      <c r="D347" s="49">
        <v>0.28891519999999998</v>
      </c>
      <c r="E347" s="49">
        <v>-6.16663E-2</v>
      </c>
      <c r="F347" s="49">
        <v>5.1513299999999998E-2</v>
      </c>
      <c r="G347" s="49">
        <v>4.7946160000000004</v>
      </c>
      <c r="H347" s="49">
        <v>0.1100164</v>
      </c>
    </row>
    <row r="348" spans="1:8" x14ac:dyDescent="0.25">
      <c r="A348" s="46">
        <v>64</v>
      </c>
      <c r="B348" s="46">
        <v>1999</v>
      </c>
      <c r="C348" s="47">
        <v>0</v>
      </c>
      <c r="D348" s="49">
        <v>0.3833511</v>
      </c>
      <c r="E348" s="49">
        <v>0.42472110000000002</v>
      </c>
      <c r="F348" s="49">
        <v>6.5228300000000003E-2</v>
      </c>
      <c r="G348" s="49">
        <v>1.9500679999999999</v>
      </c>
      <c r="H348" s="49">
        <v>0.16854720000000001</v>
      </c>
    </row>
    <row r="349" spans="1:8" x14ac:dyDescent="0.25">
      <c r="A349" s="46">
        <v>64</v>
      </c>
      <c r="B349" s="46">
        <v>2000</v>
      </c>
      <c r="C349" s="47">
        <v>0</v>
      </c>
      <c r="D349" s="49">
        <v>0.28978989999999999</v>
      </c>
      <c r="E349" s="49">
        <v>0.45515939999999999</v>
      </c>
      <c r="F349" s="49">
        <v>3.9649999999999998E-2</v>
      </c>
      <c r="G349" s="49">
        <v>1.0742750000000001</v>
      </c>
      <c r="H349" s="49">
        <v>0.1760748</v>
      </c>
    </row>
    <row r="350" spans="1:8" x14ac:dyDescent="0.25">
      <c r="A350" s="46">
        <v>64</v>
      </c>
      <c r="B350" s="46">
        <v>2001</v>
      </c>
      <c r="C350" s="47">
        <v>0</v>
      </c>
      <c r="D350" s="49">
        <v>0.27382020000000001</v>
      </c>
      <c r="E350" s="49">
        <v>0.43201440000000002</v>
      </c>
      <c r="F350" s="49">
        <v>4.1054500000000001E-2</v>
      </c>
      <c r="G350" s="49">
        <v>1.0293399999999999</v>
      </c>
      <c r="H350" s="49">
        <v>0.1765687</v>
      </c>
    </row>
    <row r="351" spans="1:8" x14ac:dyDescent="0.25">
      <c r="A351" s="46">
        <v>64</v>
      </c>
      <c r="B351" s="46">
        <v>2002</v>
      </c>
      <c r="C351" s="47">
        <v>0</v>
      </c>
      <c r="D351" s="49">
        <v>0.19179589999999999</v>
      </c>
      <c r="E351" s="49">
        <v>0.45602379999999998</v>
      </c>
      <c r="F351" s="49">
        <v>5.3587799999999998E-2</v>
      </c>
      <c r="G351" s="49">
        <v>1.060605</v>
      </c>
      <c r="H351" s="49">
        <v>0.1876632</v>
      </c>
    </row>
    <row r="352" spans="1:8" x14ac:dyDescent="0.25">
      <c r="A352" s="46">
        <v>64</v>
      </c>
      <c r="B352" s="46">
        <v>2003</v>
      </c>
      <c r="C352" s="47">
        <v>0</v>
      </c>
      <c r="D352" s="49">
        <v>0.21489179999999999</v>
      </c>
      <c r="E352" s="49">
        <v>0.52443980000000001</v>
      </c>
      <c r="F352" s="49">
        <v>5.6263199999999999E-2</v>
      </c>
      <c r="G352" s="49">
        <v>1.5386200000000001</v>
      </c>
      <c r="H352" s="49">
        <v>0.21181749999999999</v>
      </c>
    </row>
    <row r="353" spans="1:8" x14ac:dyDescent="0.25">
      <c r="A353" s="46">
        <v>64</v>
      </c>
      <c r="B353" s="46">
        <v>2004</v>
      </c>
      <c r="C353" s="47">
        <v>0</v>
      </c>
      <c r="D353" s="49">
        <v>0.20833019999999999</v>
      </c>
      <c r="E353" s="49">
        <v>0.58425050000000001</v>
      </c>
      <c r="F353" s="49">
        <v>5.1084499999999998E-2</v>
      </c>
      <c r="G353" s="49">
        <v>2.1788379999999998</v>
      </c>
      <c r="H353" s="49">
        <v>0.22581799999999999</v>
      </c>
    </row>
    <row r="354" spans="1:8" x14ac:dyDescent="0.25">
      <c r="A354" s="46">
        <v>65</v>
      </c>
      <c r="B354" s="46">
        <v>1999</v>
      </c>
      <c r="C354" s="47">
        <v>0</v>
      </c>
      <c r="D354" s="49">
        <v>0.15237990000000001</v>
      </c>
      <c r="E354" s="49">
        <v>0.1412369</v>
      </c>
      <c r="F354" s="49">
        <v>7.5082599999999999E-2</v>
      </c>
      <c r="G354" s="49">
        <v>2.9317920000000002</v>
      </c>
      <c r="H354" s="49">
        <v>0.22451769999999999</v>
      </c>
    </row>
    <row r="355" spans="1:8" x14ac:dyDescent="0.25">
      <c r="A355" s="46">
        <v>65</v>
      </c>
      <c r="B355" s="46">
        <v>2000</v>
      </c>
      <c r="C355" s="47">
        <v>0</v>
      </c>
      <c r="D355" s="49">
        <v>6.76596E-2</v>
      </c>
      <c r="E355" s="49">
        <v>6.07942E-2</v>
      </c>
      <c r="F355" s="49">
        <v>6.2018400000000001E-2</v>
      </c>
      <c r="G355" s="49">
        <v>4.2816700000000001</v>
      </c>
      <c r="H355" s="49">
        <v>0.25008940000000002</v>
      </c>
    </row>
    <row r="356" spans="1:8" x14ac:dyDescent="0.25">
      <c r="A356" s="46">
        <v>65</v>
      </c>
      <c r="B356" s="46">
        <v>2001</v>
      </c>
      <c r="C356" s="47">
        <v>0</v>
      </c>
      <c r="D356" s="49">
        <v>9.6034099999999997E-2</v>
      </c>
      <c r="E356" s="49">
        <v>8.9211499999999999E-2</v>
      </c>
      <c r="F356" s="49">
        <v>7.1138900000000005E-2</v>
      </c>
      <c r="G356" s="49">
        <v>4.856789</v>
      </c>
      <c r="H356" s="49">
        <v>0.24189289999999999</v>
      </c>
    </row>
    <row r="357" spans="1:8" x14ac:dyDescent="0.25">
      <c r="A357" s="46">
        <v>65</v>
      </c>
      <c r="B357" s="46">
        <v>2002</v>
      </c>
      <c r="C357" s="47">
        <v>0</v>
      </c>
      <c r="D357" s="49">
        <v>0.1212966</v>
      </c>
      <c r="E357" s="49">
        <v>5.3348E-2</v>
      </c>
      <c r="F357" s="49">
        <v>7.6365699999999995E-2</v>
      </c>
      <c r="G357" s="49">
        <v>1.7725489999999999</v>
      </c>
      <c r="H357" s="49">
        <v>0.20907709999999999</v>
      </c>
    </row>
    <row r="358" spans="1:8" x14ac:dyDescent="0.25">
      <c r="A358" s="46">
        <v>65</v>
      </c>
      <c r="B358" s="46">
        <v>2003</v>
      </c>
      <c r="C358" s="47">
        <v>0</v>
      </c>
      <c r="D358" s="49">
        <v>0.14209160000000001</v>
      </c>
      <c r="E358" s="49">
        <v>9.81012E-2</v>
      </c>
      <c r="F358" s="49">
        <v>7.3698200000000005E-2</v>
      </c>
      <c r="G358" s="49">
        <v>1.8183180000000001</v>
      </c>
      <c r="H358" s="49">
        <v>0.2157162</v>
      </c>
    </row>
    <row r="359" spans="1:8" x14ac:dyDescent="0.25">
      <c r="A359" s="46">
        <v>65</v>
      </c>
      <c r="B359" s="46">
        <v>2004</v>
      </c>
      <c r="C359" s="47">
        <v>0</v>
      </c>
      <c r="D359" s="49">
        <v>0.15050659999999999</v>
      </c>
      <c r="E359" s="49">
        <v>9.1994099999999995E-2</v>
      </c>
      <c r="F359" s="49">
        <v>5.6694099999999997E-2</v>
      </c>
      <c r="G359" s="49">
        <v>2.0554610000000002</v>
      </c>
      <c r="H359" s="49">
        <v>0.20934349999999999</v>
      </c>
    </row>
    <row r="360" spans="1:8" x14ac:dyDescent="0.25">
      <c r="A360" s="46">
        <v>66</v>
      </c>
      <c r="B360" s="46">
        <v>1999</v>
      </c>
      <c r="C360" s="47">
        <v>0</v>
      </c>
      <c r="D360" s="49">
        <v>0.1185789</v>
      </c>
      <c r="E360" s="49">
        <v>0.55898539999999997</v>
      </c>
      <c r="F360" s="49">
        <v>7.1512500000000007E-2</v>
      </c>
      <c r="G360" s="49">
        <v>2.6515949999999999</v>
      </c>
      <c r="H360" s="49">
        <v>0.2314988</v>
      </c>
    </row>
    <row r="361" spans="1:8" x14ac:dyDescent="0.25">
      <c r="A361" s="46">
        <v>66</v>
      </c>
      <c r="B361" s="46">
        <v>2000</v>
      </c>
      <c r="C361" s="47">
        <v>0</v>
      </c>
      <c r="D361" s="49">
        <v>0.1050831</v>
      </c>
      <c r="E361" s="49">
        <v>0.58511659999999999</v>
      </c>
      <c r="F361" s="49">
        <v>5.9782000000000002E-2</v>
      </c>
      <c r="G361" s="49">
        <v>2.6622300000000001</v>
      </c>
      <c r="H361" s="49">
        <v>0.23866390000000001</v>
      </c>
    </row>
    <row r="362" spans="1:8" x14ac:dyDescent="0.25">
      <c r="A362" s="46">
        <v>66</v>
      </c>
      <c r="B362" s="46">
        <v>2001</v>
      </c>
      <c r="C362" s="47">
        <v>0</v>
      </c>
      <c r="D362" s="49">
        <v>0.12632570000000001</v>
      </c>
      <c r="E362" s="49">
        <v>0.60012120000000002</v>
      </c>
      <c r="F362" s="49">
        <v>6.7106499999999999E-2</v>
      </c>
      <c r="G362" s="49">
        <v>3.9022260000000002</v>
      </c>
      <c r="H362" s="49">
        <v>0.24099419999999999</v>
      </c>
    </row>
    <row r="363" spans="1:8" x14ac:dyDescent="0.25">
      <c r="A363" s="46">
        <v>66</v>
      </c>
      <c r="B363" s="46">
        <v>2002</v>
      </c>
      <c r="C363" s="47">
        <v>0</v>
      </c>
      <c r="D363" s="49">
        <v>0.15209800000000001</v>
      </c>
      <c r="E363" s="49">
        <v>0.63693489999999997</v>
      </c>
      <c r="F363" s="49">
        <v>6.0526099999999999E-2</v>
      </c>
      <c r="G363" s="49">
        <v>2.8837920000000001</v>
      </c>
      <c r="H363" s="49">
        <v>0.23544309999999999</v>
      </c>
    </row>
    <row r="364" spans="1:8" x14ac:dyDescent="0.25">
      <c r="A364" s="46">
        <v>66</v>
      </c>
      <c r="B364" s="46">
        <v>2003</v>
      </c>
      <c r="C364" s="47">
        <v>0</v>
      </c>
      <c r="D364" s="49">
        <v>0.26225939999999998</v>
      </c>
      <c r="E364" s="49">
        <v>0.69388470000000002</v>
      </c>
      <c r="F364" s="49">
        <v>6.1128500000000002E-2</v>
      </c>
      <c r="G364" s="49">
        <v>3.4625840000000001</v>
      </c>
      <c r="H364" s="49">
        <v>0.23008410000000001</v>
      </c>
    </row>
    <row r="365" spans="1:8" x14ac:dyDescent="0.25">
      <c r="A365" s="46">
        <v>66</v>
      </c>
      <c r="B365" s="46">
        <v>2004</v>
      </c>
      <c r="C365" s="47">
        <v>0</v>
      </c>
      <c r="D365" s="49">
        <v>0.31526029999999999</v>
      </c>
      <c r="E365" s="49">
        <v>0.73763939999999995</v>
      </c>
      <c r="F365" s="49">
        <v>5.7246199999999997E-2</v>
      </c>
      <c r="G365" s="49">
        <v>4.8542240000000003</v>
      </c>
      <c r="H365" s="49">
        <v>0.25003300000000001</v>
      </c>
    </row>
    <row r="366" spans="1:8" x14ac:dyDescent="0.25">
      <c r="A366" s="46">
        <v>67</v>
      </c>
      <c r="B366" s="46">
        <v>1999</v>
      </c>
      <c r="C366" s="47">
        <v>0</v>
      </c>
      <c r="D366" s="49">
        <v>-1.23149E-2</v>
      </c>
      <c r="E366" s="49">
        <v>7.3664900000000005E-2</v>
      </c>
      <c r="F366" s="49">
        <v>7.1138000000000007E-2</v>
      </c>
      <c r="G366" s="49">
        <v>2.0747330000000002</v>
      </c>
      <c r="H366" s="49">
        <v>0.25442219999999999</v>
      </c>
    </row>
    <row r="367" spans="1:8" x14ac:dyDescent="0.25">
      <c r="A367" s="46">
        <v>68</v>
      </c>
      <c r="B367" s="46">
        <v>1999</v>
      </c>
      <c r="C367" s="47">
        <v>0</v>
      </c>
      <c r="D367" s="49">
        <v>3.1482900000000001E-2</v>
      </c>
      <c r="E367" s="49">
        <v>0.25143300000000002</v>
      </c>
      <c r="F367" s="49">
        <v>4.5379200000000001E-2</v>
      </c>
      <c r="G367" s="49">
        <v>4.4205290000000002</v>
      </c>
      <c r="H367" s="49">
        <v>0.15386459999999999</v>
      </c>
    </row>
    <row r="368" spans="1:8" x14ac:dyDescent="0.25">
      <c r="A368" s="46">
        <v>68</v>
      </c>
      <c r="B368" s="46">
        <v>2000</v>
      </c>
      <c r="C368" s="47">
        <v>0</v>
      </c>
      <c r="D368" s="49">
        <v>-6.2114900000000001E-2</v>
      </c>
      <c r="E368" s="49">
        <v>5.8945299999999999E-2</v>
      </c>
      <c r="F368" s="49">
        <v>3.2893600000000002E-2</v>
      </c>
      <c r="G368" s="49">
        <v>1.088192</v>
      </c>
      <c r="H368" s="49">
        <v>0.12856899999999999</v>
      </c>
    </row>
    <row r="369" spans="1:8" x14ac:dyDescent="0.25">
      <c r="A369" s="46">
        <v>68</v>
      </c>
      <c r="B369" s="46">
        <v>2001</v>
      </c>
      <c r="C369" s="47">
        <v>0</v>
      </c>
      <c r="D369" s="49">
        <v>-7.3574299999999995E-2</v>
      </c>
      <c r="E369" s="49">
        <v>5.9756499999999997E-2</v>
      </c>
      <c r="F369" s="49">
        <v>4.7843200000000002E-2</v>
      </c>
      <c r="G369" s="49">
        <v>0.82447269999999995</v>
      </c>
      <c r="H369" s="49">
        <v>0.1158838</v>
      </c>
    </row>
    <row r="370" spans="1:8" x14ac:dyDescent="0.25">
      <c r="A370" s="46">
        <v>68</v>
      </c>
      <c r="B370" s="46">
        <v>2002</v>
      </c>
      <c r="C370" s="47">
        <v>0</v>
      </c>
      <c r="D370" s="49">
        <v>-2.7499599999999999E-2</v>
      </c>
      <c r="E370" s="49">
        <v>-0.1260385</v>
      </c>
      <c r="F370" s="49">
        <v>5.9821899999999997E-2</v>
      </c>
      <c r="G370" s="49">
        <v>1.013938</v>
      </c>
      <c r="H370" s="49">
        <v>0.1703923</v>
      </c>
    </row>
    <row r="371" spans="1:8" x14ac:dyDescent="0.25">
      <c r="A371" s="46">
        <v>68</v>
      </c>
      <c r="B371" s="46">
        <v>2003</v>
      </c>
      <c r="C371" s="47">
        <v>0</v>
      </c>
      <c r="D371" s="49">
        <v>-1.06835E-2</v>
      </c>
      <c r="E371" s="49">
        <v>-0.1132094</v>
      </c>
      <c r="F371" s="49">
        <v>5.0565600000000002E-2</v>
      </c>
      <c r="G371" s="49">
        <v>1.0725629999999999</v>
      </c>
      <c r="H371" s="49">
        <v>0.16937630000000001</v>
      </c>
    </row>
    <row r="372" spans="1:8" x14ac:dyDescent="0.25">
      <c r="A372" s="46">
        <v>68</v>
      </c>
      <c r="B372" s="46">
        <v>2004</v>
      </c>
      <c r="C372" s="47">
        <v>0</v>
      </c>
      <c r="D372" s="49">
        <v>-8.5240000000000003E-3</v>
      </c>
      <c r="E372" s="49">
        <v>-0.1164335</v>
      </c>
      <c r="F372" s="49">
        <v>4.5437699999999998E-2</v>
      </c>
      <c r="G372" s="49">
        <v>1.1036570000000001</v>
      </c>
      <c r="H372" s="49">
        <v>0.18613370000000001</v>
      </c>
    </row>
    <row r="373" spans="1:8" x14ac:dyDescent="0.25">
      <c r="A373" s="46">
        <v>69</v>
      </c>
      <c r="B373" s="46">
        <v>1999</v>
      </c>
      <c r="C373" s="47">
        <v>0</v>
      </c>
      <c r="D373" s="49">
        <v>-0.10833329999999999</v>
      </c>
      <c r="E373" s="49">
        <v>0.29032809999999998</v>
      </c>
      <c r="F373" s="49">
        <v>8.1907800000000003E-2</v>
      </c>
      <c r="G373" s="49">
        <v>3.1082689999999999</v>
      </c>
      <c r="H373" s="49">
        <v>0.18092949999999999</v>
      </c>
    </row>
    <row r="374" spans="1:8" x14ac:dyDescent="0.25">
      <c r="A374" s="46">
        <v>69</v>
      </c>
      <c r="B374" s="46">
        <v>2000</v>
      </c>
      <c r="C374" s="47">
        <v>0</v>
      </c>
      <c r="D374" s="49">
        <v>-9.9961300000000003E-2</v>
      </c>
      <c r="E374" s="49">
        <v>0.29538189999999998</v>
      </c>
      <c r="F374" s="49">
        <v>6.4254900000000004E-2</v>
      </c>
      <c r="G374" s="49">
        <v>2.2728199999999998</v>
      </c>
      <c r="H374" s="49">
        <v>0.1336128</v>
      </c>
    </row>
    <row r="375" spans="1:8" x14ac:dyDescent="0.25">
      <c r="A375" s="46">
        <v>69</v>
      </c>
      <c r="B375" s="46">
        <v>2001</v>
      </c>
      <c r="C375" s="47">
        <v>0</v>
      </c>
      <c r="D375" s="49">
        <v>-1.6562299999999999E-2</v>
      </c>
      <c r="E375" s="49">
        <v>0.32004159999999998</v>
      </c>
      <c r="F375" s="49">
        <v>7.6657600000000006E-2</v>
      </c>
      <c r="G375" s="49">
        <v>2.1734330000000002</v>
      </c>
      <c r="H375" s="49">
        <v>0.1486973</v>
      </c>
    </row>
    <row r="376" spans="1:8" x14ac:dyDescent="0.25">
      <c r="A376" s="46">
        <v>69</v>
      </c>
      <c r="B376" s="46">
        <v>2002</v>
      </c>
      <c r="C376" s="47">
        <v>0</v>
      </c>
      <c r="D376" s="49">
        <v>4.3800000000000002E-3</v>
      </c>
      <c r="E376" s="49">
        <v>0.32967580000000002</v>
      </c>
      <c r="F376" s="49">
        <v>5.5579200000000002E-2</v>
      </c>
      <c r="G376" s="49">
        <v>1.536754</v>
      </c>
      <c r="H376" s="49">
        <v>0.14881269999999999</v>
      </c>
    </row>
    <row r="377" spans="1:8" x14ac:dyDescent="0.25">
      <c r="A377" s="46">
        <v>69</v>
      </c>
      <c r="B377" s="46">
        <v>2003</v>
      </c>
      <c r="C377" s="47">
        <v>0</v>
      </c>
      <c r="D377" s="49">
        <v>3.9497200000000003E-2</v>
      </c>
      <c r="E377" s="49">
        <v>0.34403980000000001</v>
      </c>
      <c r="F377" s="49">
        <v>6.8530800000000003E-2</v>
      </c>
      <c r="G377" s="49">
        <v>1.7790109999999999</v>
      </c>
      <c r="H377" s="49">
        <v>0.1352333</v>
      </c>
    </row>
    <row r="378" spans="1:8" x14ac:dyDescent="0.25">
      <c r="A378" s="46">
        <v>69</v>
      </c>
      <c r="B378" s="46">
        <v>2004</v>
      </c>
      <c r="C378" s="47">
        <v>0</v>
      </c>
      <c r="D378" s="49">
        <v>-5.7111599999999998E-2</v>
      </c>
      <c r="E378" s="49">
        <v>0.33628940000000002</v>
      </c>
      <c r="F378" s="49">
        <v>5.8042900000000001E-2</v>
      </c>
      <c r="G378" s="49">
        <v>1.422177</v>
      </c>
      <c r="H378" s="49">
        <v>0.11590979999999999</v>
      </c>
    </row>
    <row r="379" spans="1:8" x14ac:dyDescent="0.25">
      <c r="A379" s="46">
        <v>70</v>
      </c>
      <c r="B379" s="46">
        <v>1999</v>
      </c>
      <c r="C379" s="47">
        <v>0</v>
      </c>
      <c r="D379" s="49">
        <v>5.3413799999999997E-2</v>
      </c>
      <c r="E379" s="49">
        <v>0.1121973</v>
      </c>
      <c r="F379" s="49">
        <v>5.08761E-2</v>
      </c>
      <c r="G379" s="49">
        <v>0.7646733</v>
      </c>
      <c r="H379" s="49">
        <v>0.1263842</v>
      </c>
    </row>
    <row r="380" spans="1:8" x14ac:dyDescent="0.25">
      <c r="A380" s="46">
        <v>70</v>
      </c>
      <c r="B380" s="46">
        <v>2000</v>
      </c>
      <c r="C380" s="47">
        <v>0</v>
      </c>
      <c r="D380" s="49">
        <v>7.0123500000000005E-2</v>
      </c>
      <c r="E380" s="49">
        <v>0.12937290000000001</v>
      </c>
      <c r="F380" s="49">
        <v>5.9364199999999999E-2</v>
      </c>
      <c r="G380" s="49">
        <v>0.62998620000000005</v>
      </c>
      <c r="H380" s="49">
        <v>0.1387535</v>
      </c>
    </row>
    <row r="381" spans="1:8" x14ac:dyDescent="0.25">
      <c r="A381" s="46">
        <v>70</v>
      </c>
      <c r="B381" s="46">
        <v>2001</v>
      </c>
      <c r="C381" s="47">
        <v>0</v>
      </c>
      <c r="D381" s="49">
        <v>5.8799499999999998E-2</v>
      </c>
      <c r="E381" s="49">
        <v>0.1054205</v>
      </c>
      <c r="F381" s="49">
        <v>4.8049500000000002E-2</v>
      </c>
      <c r="G381" s="49">
        <v>0.86998790000000004</v>
      </c>
      <c r="H381" s="49">
        <v>0.1188399</v>
      </c>
    </row>
    <row r="382" spans="1:8" x14ac:dyDescent="0.25">
      <c r="A382" s="46">
        <v>70</v>
      </c>
      <c r="B382" s="46">
        <v>2002</v>
      </c>
      <c r="C382" s="47">
        <v>0</v>
      </c>
      <c r="D382" s="49">
        <v>6.7398299999999994E-2</v>
      </c>
      <c r="E382" s="49">
        <v>0.13252359999999999</v>
      </c>
      <c r="F382" s="49">
        <v>5.51935E-2</v>
      </c>
      <c r="G382" s="49">
        <v>1.1333709999999999</v>
      </c>
      <c r="H382" s="49">
        <v>0.1316109</v>
      </c>
    </row>
    <row r="383" spans="1:8" x14ac:dyDescent="0.25">
      <c r="A383" s="46">
        <v>70</v>
      </c>
      <c r="B383" s="46">
        <v>2003</v>
      </c>
      <c r="C383" s="47">
        <v>0</v>
      </c>
      <c r="D383" s="49">
        <v>4.79686E-2</v>
      </c>
      <c r="E383" s="49">
        <v>0.15467330000000001</v>
      </c>
      <c r="F383" s="49">
        <v>5.4837499999999997E-2</v>
      </c>
      <c r="G383" s="49">
        <v>1.6107849999999999</v>
      </c>
      <c r="H383" s="49">
        <v>0.14685819999999999</v>
      </c>
    </row>
    <row r="384" spans="1:8" x14ac:dyDescent="0.25">
      <c r="A384" s="46">
        <v>70</v>
      </c>
      <c r="B384" s="46">
        <v>2004</v>
      </c>
      <c r="C384" s="47">
        <v>0</v>
      </c>
      <c r="D384" s="49">
        <v>4.6171299999999998E-2</v>
      </c>
      <c r="E384" s="49">
        <v>0.17526269999999999</v>
      </c>
      <c r="F384" s="49">
        <v>5.7063900000000001E-2</v>
      </c>
      <c r="G384" s="49">
        <v>1.526276</v>
      </c>
      <c r="H384" s="49">
        <v>0.1501371</v>
      </c>
    </row>
    <row r="385" spans="1:8" x14ac:dyDescent="0.25">
      <c r="A385" s="46">
        <v>71</v>
      </c>
      <c r="B385" s="46">
        <v>1999</v>
      </c>
      <c r="C385" s="47">
        <v>0</v>
      </c>
      <c r="D385" s="49">
        <v>0.24634909999999999</v>
      </c>
      <c r="E385" s="49">
        <v>0.51878150000000001</v>
      </c>
      <c r="F385" s="49">
        <v>7.3504399999999998E-2</v>
      </c>
      <c r="G385" s="49">
        <v>2.2878090000000002</v>
      </c>
      <c r="H385" s="49">
        <v>0.3501513</v>
      </c>
    </row>
    <row r="386" spans="1:8" x14ac:dyDescent="0.25">
      <c r="A386" s="46">
        <v>71</v>
      </c>
      <c r="B386" s="46">
        <v>2000</v>
      </c>
      <c r="C386" s="47">
        <v>0</v>
      </c>
      <c r="D386" s="49">
        <v>0.1062681</v>
      </c>
      <c r="E386" s="49">
        <v>0.442801</v>
      </c>
      <c r="F386" s="49">
        <v>6.4849199999999996E-2</v>
      </c>
      <c r="G386" s="49">
        <v>1.6775119999999999</v>
      </c>
      <c r="H386" s="49">
        <v>0.33176800000000001</v>
      </c>
    </row>
    <row r="387" spans="1:8" x14ac:dyDescent="0.25">
      <c r="A387" s="46">
        <v>71</v>
      </c>
      <c r="B387" s="46">
        <v>2001</v>
      </c>
      <c r="C387" s="47">
        <v>0</v>
      </c>
      <c r="D387" s="49">
        <v>0.20755850000000001</v>
      </c>
      <c r="E387" s="49">
        <v>0.49016860000000001</v>
      </c>
      <c r="F387" s="49">
        <v>7.0566500000000004E-2</v>
      </c>
      <c r="G387" s="49">
        <v>2.528778</v>
      </c>
      <c r="H387" s="49">
        <v>0.31490699999999999</v>
      </c>
    </row>
    <row r="388" spans="1:8" x14ac:dyDescent="0.25">
      <c r="A388" s="46">
        <v>71</v>
      </c>
      <c r="B388" s="46">
        <v>2002</v>
      </c>
      <c r="C388" s="47">
        <v>0</v>
      </c>
      <c r="D388" s="49">
        <v>0.21110619999999999</v>
      </c>
      <c r="E388" s="49">
        <v>0.44686369999999997</v>
      </c>
      <c r="F388" s="49">
        <v>6.4445600000000006E-2</v>
      </c>
      <c r="G388" s="49">
        <v>2.0454460000000001</v>
      </c>
      <c r="H388" s="49">
        <v>0.31090889999999999</v>
      </c>
    </row>
    <row r="389" spans="1:8" x14ac:dyDescent="0.25">
      <c r="A389" s="46">
        <v>71</v>
      </c>
      <c r="B389" s="46">
        <v>2003</v>
      </c>
      <c r="C389" s="47">
        <v>0</v>
      </c>
      <c r="D389" s="49">
        <v>0.22897419999999999</v>
      </c>
      <c r="E389" s="49">
        <v>0.51673950000000002</v>
      </c>
      <c r="F389" s="49">
        <v>5.0957500000000003E-2</v>
      </c>
      <c r="G389" s="49">
        <v>2.3216519999999998</v>
      </c>
      <c r="H389" s="49">
        <v>0.31393900000000002</v>
      </c>
    </row>
    <row r="390" spans="1:8" x14ac:dyDescent="0.25">
      <c r="A390" s="46">
        <v>71</v>
      </c>
      <c r="B390" s="46">
        <v>2004</v>
      </c>
      <c r="C390" s="47">
        <v>0</v>
      </c>
      <c r="D390" s="49">
        <v>0.22542760000000001</v>
      </c>
      <c r="E390" s="49">
        <v>0.55324669999999998</v>
      </c>
      <c r="F390" s="49">
        <v>5.7829499999999999E-2</v>
      </c>
      <c r="G390" s="49">
        <v>2.6885110000000001</v>
      </c>
      <c r="H390" s="49">
        <v>0.31501990000000002</v>
      </c>
    </row>
    <row r="391" spans="1:8" x14ac:dyDescent="0.25">
      <c r="A391" s="46">
        <v>72</v>
      </c>
      <c r="B391" s="46">
        <v>1999</v>
      </c>
      <c r="C391" s="47">
        <v>0</v>
      </c>
      <c r="D391" s="49">
        <v>0.15831609999999999</v>
      </c>
      <c r="E391" s="49">
        <v>0.111305</v>
      </c>
      <c r="F391" s="49">
        <v>4.4752599999999997E-2</v>
      </c>
      <c r="G391" s="49">
        <v>0.36114309999999999</v>
      </c>
      <c r="H391" s="49">
        <v>1.007002</v>
      </c>
    </row>
    <row r="392" spans="1:8" x14ac:dyDescent="0.25">
      <c r="A392" s="46">
        <v>72</v>
      </c>
      <c r="B392" s="46">
        <v>2000</v>
      </c>
      <c r="C392" s="47">
        <v>0</v>
      </c>
      <c r="D392" s="49">
        <v>0.2718526</v>
      </c>
      <c r="E392" s="49">
        <v>-3.0235600000000001E-2</v>
      </c>
      <c r="F392" s="49">
        <v>5.2559599999999998E-2</v>
      </c>
      <c r="G392" s="49">
        <v>0.43611349999999999</v>
      </c>
      <c r="H392" s="49">
        <v>1.3193109999999999</v>
      </c>
    </row>
    <row r="393" spans="1:8" x14ac:dyDescent="0.25">
      <c r="A393" s="46">
        <v>73</v>
      </c>
      <c r="B393" s="46">
        <v>1999</v>
      </c>
      <c r="C393" s="47">
        <v>0</v>
      </c>
      <c r="D393" s="49">
        <v>0.18901000000000001</v>
      </c>
      <c r="E393" s="49">
        <v>0.30207089999999998</v>
      </c>
      <c r="F393" s="49">
        <v>0.119214</v>
      </c>
      <c r="G393" s="49">
        <v>5.9035149999999996</v>
      </c>
      <c r="H393" s="49">
        <v>1.47393</v>
      </c>
    </row>
    <row r="394" spans="1:8" x14ac:dyDescent="0.25">
      <c r="A394" s="46">
        <v>73</v>
      </c>
      <c r="B394" s="46">
        <v>2000</v>
      </c>
      <c r="C394" s="47">
        <v>0</v>
      </c>
      <c r="D394" s="49">
        <v>7.7470800000000006E-2</v>
      </c>
      <c r="E394" s="49">
        <v>0.30065829999999999</v>
      </c>
      <c r="F394" s="49">
        <v>8.6640999999999996E-2</v>
      </c>
      <c r="G394" s="49">
        <v>2.8473069999999998</v>
      </c>
      <c r="H394" s="49">
        <v>1.163489</v>
      </c>
    </row>
    <row r="395" spans="1:8" x14ac:dyDescent="0.25">
      <c r="A395" s="46">
        <v>73</v>
      </c>
      <c r="B395" s="46">
        <v>2001</v>
      </c>
      <c r="C395" s="47">
        <v>0</v>
      </c>
      <c r="D395" s="49">
        <v>0.15770980000000001</v>
      </c>
      <c r="E395" s="49">
        <v>0.26578659999999998</v>
      </c>
      <c r="F395" s="49">
        <v>0.1213122</v>
      </c>
      <c r="G395" s="49">
        <v>2.9546739999999998</v>
      </c>
      <c r="H395" s="49">
        <v>0.9777806</v>
      </c>
    </row>
    <row r="396" spans="1:8" x14ac:dyDescent="0.25">
      <c r="A396" s="46">
        <v>73</v>
      </c>
      <c r="B396" s="46">
        <v>2002</v>
      </c>
      <c r="C396" s="47">
        <v>0</v>
      </c>
      <c r="D396" s="49">
        <v>0.1787986</v>
      </c>
      <c r="E396" s="49">
        <v>0.26532919999999999</v>
      </c>
      <c r="F396" s="49">
        <v>0.1017961</v>
      </c>
      <c r="G396" s="49">
        <v>1.928504</v>
      </c>
      <c r="H396" s="49">
        <v>0.9399824</v>
      </c>
    </row>
    <row r="397" spans="1:8" x14ac:dyDescent="0.25">
      <c r="A397" s="46">
        <v>73</v>
      </c>
      <c r="B397" s="46">
        <v>2003</v>
      </c>
      <c r="C397" s="47">
        <v>0</v>
      </c>
      <c r="D397" s="49">
        <v>0.1688182</v>
      </c>
      <c r="E397" s="49">
        <v>0.31858789999999998</v>
      </c>
      <c r="F397" s="49">
        <v>0.12884660000000001</v>
      </c>
      <c r="G397" s="49">
        <v>3.3380239999999999</v>
      </c>
      <c r="H397" s="49">
        <v>1.0020560000000001</v>
      </c>
    </row>
    <row r="398" spans="1:8" x14ac:dyDescent="0.25">
      <c r="A398" s="46">
        <v>73</v>
      </c>
      <c r="B398" s="46">
        <v>2004</v>
      </c>
      <c r="C398" s="47">
        <v>0</v>
      </c>
      <c r="D398" s="49">
        <v>0.2067447</v>
      </c>
      <c r="E398" s="49">
        <v>0.38140049999999998</v>
      </c>
      <c r="F398" s="49">
        <v>0.1128574</v>
      </c>
      <c r="G398" s="49">
        <v>3.0627409999999999</v>
      </c>
      <c r="H398" s="49">
        <v>0.94271479999999996</v>
      </c>
    </row>
    <row r="399" spans="1:8" x14ac:dyDescent="0.25">
      <c r="A399" s="46">
        <v>74</v>
      </c>
      <c r="B399" s="46">
        <v>1999</v>
      </c>
      <c r="C399" s="47">
        <v>0</v>
      </c>
      <c r="D399" s="49">
        <v>6.4599500000000004E-2</v>
      </c>
      <c r="E399" s="49">
        <v>-0.11623459999999999</v>
      </c>
      <c r="F399" s="49">
        <v>1.8562499999999999E-2</v>
      </c>
      <c r="G399" s="49">
        <v>0.30531079999999999</v>
      </c>
      <c r="H399" s="49">
        <v>0.22483230000000001</v>
      </c>
    </row>
    <row r="400" spans="1:8" x14ac:dyDescent="0.25">
      <c r="A400" s="46">
        <v>74</v>
      </c>
      <c r="B400" s="46">
        <v>2000</v>
      </c>
      <c r="C400" s="47">
        <v>1</v>
      </c>
      <c r="D400" s="49">
        <v>6.5496899999999997E-2</v>
      </c>
      <c r="E400" s="49">
        <v>-0.1320064</v>
      </c>
      <c r="F400" s="49">
        <v>4.3704E-3</v>
      </c>
      <c r="G400" s="49">
        <v>8.4955199999999995E-2</v>
      </c>
      <c r="H400" s="49">
        <v>0.1891719</v>
      </c>
    </row>
    <row r="401" spans="1:8" x14ac:dyDescent="0.25">
      <c r="A401" s="46">
        <v>75</v>
      </c>
      <c r="B401" s="46">
        <v>1999</v>
      </c>
      <c r="C401" s="47">
        <v>0</v>
      </c>
      <c r="D401" s="49">
        <v>9.3111100000000002E-2</v>
      </c>
      <c r="E401" s="49">
        <v>-4.1657800000000002E-2</v>
      </c>
      <c r="F401" s="49">
        <v>2.56142E-2</v>
      </c>
      <c r="G401" s="49">
        <v>0.3656778</v>
      </c>
      <c r="H401" s="49">
        <v>0.34493600000000002</v>
      </c>
    </row>
    <row r="402" spans="1:8" x14ac:dyDescent="0.25">
      <c r="A402" s="46">
        <v>75</v>
      </c>
      <c r="B402" s="46">
        <v>2000</v>
      </c>
      <c r="C402" s="47">
        <v>0</v>
      </c>
      <c r="D402" s="49">
        <v>-1.65801E-2</v>
      </c>
      <c r="E402" s="49">
        <v>-6.0391100000000003E-2</v>
      </c>
      <c r="F402" s="49">
        <v>3.00085E-2</v>
      </c>
      <c r="G402" s="49">
        <v>0.66758130000000004</v>
      </c>
      <c r="H402" s="49">
        <v>0.37610529999999998</v>
      </c>
    </row>
    <row r="403" spans="1:8" x14ac:dyDescent="0.25">
      <c r="A403" s="46">
        <v>75</v>
      </c>
      <c r="B403" s="46">
        <v>2001</v>
      </c>
      <c r="C403" s="47">
        <v>0</v>
      </c>
      <c r="D403" s="49">
        <v>5.57799E-2</v>
      </c>
      <c r="E403" s="49">
        <v>-0.26799780000000001</v>
      </c>
      <c r="F403" s="49">
        <v>6.0458999999999999E-2</v>
      </c>
      <c r="G403" s="49">
        <v>0.68437689999999995</v>
      </c>
      <c r="H403" s="49">
        <v>0.4339961</v>
      </c>
    </row>
    <row r="404" spans="1:8" x14ac:dyDescent="0.25">
      <c r="A404" s="46">
        <v>75</v>
      </c>
      <c r="B404" s="46">
        <v>2003</v>
      </c>
      <c r="C404" s="47">
        <v>0</v>
      </c>
      <c r="D404" s="49">
        <v>0.1082404</v>
      </c>
      <c r="E404" s="49">
        <v>-0.3946674</v>
      </c>
      <c r="F404" s="49">
        <v>5.5288400000000001E-2</v>
      </c>
      <c r="G404" s="49">
        <v>0.85279749999999999</v>
      </c>
      <c r="H404" s="49">
        <v>0.37346449999999998</v>
      </c>
    </row>
    <row r="405" spans="1:8" x14ac:dyDescent="0.25">
      <c r="A405" s="46">
        <v>75</v>
      </c>
      <c r="B405" s="46">
        <v>2004</v>
      </c>
      <c r="C405" s="47">
        <v>0</v>
      </c>
      <c r="D405" s="49">
        <v>0.15758520000000001</v>
      </c>
      <c r="E405" s="49">
        <v>-0.36332959999999997</v>
      </c>
      <c r="F405" s="49">
        <v>5.5391999999999997E-2</v>
      </c>
      <c r="G405" s="49">
        <v>0.94156390000000001</v>
      </c>
      <c r="H405" s="49">
        <v>0.4141532</v>
      </c>
    </row>
    <row r="406" spans="1:8" x14ac:dyDescent="0.25">
      <c r="A406" s="46">
        <v>76</v>
      </c>
      <c r="B406" s="46">
        <v>1996</v>
      </c>
      <c r="C406" s="47">
        <v>0</v>
      </c>
      <c r="D406" s="49">
        <v>3.0913699999999999E-2</v>
      </c>
      <c r="E406" s="49">
        <v>-0.105063</v>
      </c>
      <c r="F406" s="49">
        <v>5.2774399999999999E-2</v>
      </c>
      <c r="G406" s="49">
        <v>0.97566589999999997</v>
      </c>
      <c r="H406" s="49">
        <v>8.4078100000000003E-2</v>
      </c>
    </row>
    <row r="407" spans="1:8" x14ac:dyDescent="0.25">
      <c r="A407" s="46">
        <v>76</v>
      </c>
      <c r="B407" s="46">
        <v>1997</v>
      </c>
      <c r="C407" s="47">
        <v>1</v>
      </c>
      <c r="D407" s="49">
        <v>6.5524899999999997E-2</v>
      </c>
      <c r="E407" s="49">
        <v>-0.22874269999999999</v>
      </c>
      <c r="F407" s="49">
        <v>-0.13054180000000001</v>
      </c>
      <c r="G407" s="49">
        <v>0.83395680000000005</v>
      </c>
      <c r="H407" s="49">
        <v>9.4177800000000006E-2</v>
      </c>
    </row>
    <row r="408" spans="1:8" x14ac:dyDescent="0.25">
      <c r="A408" s="46">
        <v>77</v>
      </c>
      <c r="B408" s="46">
        <v>1996</v>
      </c>
      <c r="C408" s="47">
        <v>0</v>
      </c>
      <c r="D408" s="49">
        <v>0.37698530000000002</v>
      </c>
      <c r="E408" s="49">
        <v>4.7507899999999999E-2</v>
      </c>
      <c r="F408" s="49">
        <v>2.2253100000000001E-2</v>
      </c>
      <c r="G408" s="49">
        <v>0.26763209999999998</v>
      </c>
      <c r="H408" s="49">
        <v>0.21180479999999999</v>
      </c>
    </row>
    <row r="409" spans="1:8" x14ac:dyDescent="0.25">
      <c r="A409" s="46">
        <v>77</v>
      </c>
      <c r="B409" s="46">
        <v>1997</v>
      </c>
      <c r="C409" s="47">
        <v>0</v>
      </c>
      <c r="D409" s="49">
        <v>0.29734569999999999</v>
      </c>
      <c r="E409" s="49">
        <v>-5.6424099999999998E-2</v>
      </c>
      <c r="F409" s="49">
        <v>3.6141800000000002E-2</v>
      </c>
      <c r="G409" s="49">
        <v>0.12599369999999999</v>
      </c>
      <c r="H409" s="49">
        <v>0.25267970000000001</v>
      </c>
    </row>
    <row r="410" spans="1:8" x14ac:dyDescent="0.25">
      <c r="A410" s="46">
        <v>77</v>
      </c>
      <c r="B410" s="46">
        <v>1998</v>
      </c>
      <c r="C410" s="47">
        <v>1</v>
      </c>
      <c r="D410" s="49">
        <v>0.23901249999999999</v>
      </c>
      <c r="E410" s="49">
        <v>-0.20424970000000001</v>
      </c>
      <c r="F410" s="49">
        <v>2.2092199999999999E-2</v>
      </c>
      <c r="G410" s="49">
        <v>4.7139899999999998E-2</v>
      </c>
      <c r="H410" s="49">
        <v>0.23221439999999999</v>
      </c>
    </row>
    <row r="411" spans="1:8" x14ac:dyDescent="0.25">
      <c r="A411" s="46">
        <v>78</v>
      </c>
      <c r="B411" s="46">
        <v>1999</v>
      </c>
      <c r="C411" s="47">
        <v>0</v>
      </c>
      <c r="D411" s="49">
        <v>0.29040359999999998</v>
      </c>
      <c r="E411" s="49">
        <v>0.32565929999999998</v>
      </c>
      <c r="F411" s="49">
        <v>5.64669E-2</v>
      </c>
      <c r="G411" s="49">
        <v>0.67444550000000003</v>
      </c>
      <c r="H411" s="49">
        <v>0.31983470000000003</v>
      </c>
    </row>
    <row r="412" spans="1:8" x14ac:dyDescent="0.25">
      <c r="A412" s="46">
        <v>78</v>
      </c>
      <c r="B412" s="46">
        <v>2000</v>
      </c>
      <c r="C412" s="47">
        <v>0</v>
      </c>
      <c r="D412" s="49">
        <v>0.31045729999999999</v>
      </c>
      <c r="E412" s="49">
        <v>0.37282910000000002</v>
      </c>
      <c r="F412" s="49">
        <v>6.3725699999999996E-2</v>
      </c>
      <c r="G412" s="49">
        <v>1.029431</v>
      </c>
      <c r="H412" s="49">
        <v>0.29714010000000002</v>
      </c>
    </row>
    <row r="413" spans="1:8" x14ac:dyDescent="0.25">
      <c r="A413" s="46">
        <v>78</v>
      </c>
      <c r="B413" s="46">
        <v>2001</v>
      </c>
      <c r="C413" s="47">
        <v>0</v>
      </c>
      <c r="D413" s="49">
        <v>0.3817393</v>
      </c>
      <c r="E413" s="49">
        <v>0.39153840000000001</v>
      </c>
      <c r="F413" s="49">
        <v>8.9960399999999996E-2</v>
      </c>
      <c r="G413" s="49">
        <v>2.005995</v>
      </c>
      <c r="H413" s="49">
        <v>0.3662996</v>
      </c>
    </row>
    <row r="414" spans="1:8" x14ac:dyDescent="0.25">
      <c r="A414" s="46">
        <v>78</v>
      </c>
      <c r="B414" s="46">
        <v>2002</v>
      </c>
      <c r="C414" s="47">
        <v>0</v>
      </c>
      <c r="D414" s="49">
        <v>0.37947520000000001</v>
      </c>
      <c r="E414" s="49">
        <v>0.51727429999999996</v>
      </c>
      <c r="F414" s="49">
        <v>8.4913500000000003E-2</v>
      </c>
      <c r="G414" s="49">
        <v>2.9821</v>
      </c>
      <c r="H414" s="49">
        <v>0.37346259999999998</v>
      </c>
    </row>
    <row r="415" spans="1:8" x14ac:dyDescent="0.25">
      <c r="A415" s="46">
        <v>78</v>
      </c>
      <c r="B415" s="46">
        <v>2003</v>
      </c>
      <c r="C415" s="47">
        <v>0</v>
      </c>
      <c r="D415" s="49">
        <v>0.46635979999999999</v>
      </c>
      <c r="E415" s="49">
        <v>0.48164610000000002</v>
      </c>
      <c r="F415" s="49">
        <v>6.1995700000000001E-2</v>
      </c>
      <c r="G415" s="49">
        <v>3.0220609999999999</v>
      </c>
      <c r="H415" s="49">
        <v>0.28947469999999997</v>
      </c>
    </row>
    <row r="416" spans="1:8" x14ac:dyDescent="0.25">
      <c r="A416" s="46">
        <v>78</v>
      </c>
      <c r="B416" s="46">
        <v>2004</v>
      </c>
      <c r="C416" s="47">
        <v>0</v>
      </c>
      <c r="D416" s="49">
        <v>0.46392129999999998</v>
      </c>
      <c r="E416" s="49">
        <v>0.43194169999999998</v>
      </c>
      <c r="F416" s="49">
        <v>5.3459100000000002E-2</v>
      </c>
      <c r="G416" s="49">
        <v>1.882919</v>
      </c>
      <c r="H416" s="49">
        <v>0.25929920000000001</v>
      </c>
    </row>
    <row r="417" spans="1:8" x14ac:dyDescent="0.25">
      <c r="A417" s="46">
        <v>79</v>
      </c>
      <c r="B417" s="46">
        <v>1999</v>
      </c>
      <c r="C417" s="47">
        <v>0</v>
      </c>
      <c r="D417" s="49">
        <v>0.1171328</v>
      </c>
      <c r="E417" s="49">
        <v>3.2626999999999999E-3</v>
      </c>
      <c r="F417" s="49">
        <v>8.4226999999999996E-2</v>
      </c>
      <c r="G417" s="49">
        <v>1.4384729999999999</v>
      </c>
      <c r="H417" s="49">
        <v>0.3693533</v>
      </c>
    </row>
    <row r="418" spans="1:8" x14ac:dyDescent="0.25">
      <c r="A418" s="46">
        <v>79</v>
      </c>
      <c r="B418" s="46">
        <v>2000</v>
      </c>
      <c r="C418" s="47">
        <v>0</v>
      </c>
      <c r="D418" s="49">
        <v>0.11541170000000001</v>
      </c>
      <c r="E418" s="49">
        <v>5.3651499999999998E-2</v>
      </c>
      <c r="F418" s="49">
        <v>5.8967499999999999E-2</v>
      </c>
      <c r="G418" s="49">
        <v>0.98854569999999997</v>
      </c>
      <c r="H418" s="49">
        <v>0.33496930000000003</v>
      </c>
    </row>
    <row r="419" spans="1:8" x14ac:dyDescent="0.25">
      <c r="A419" s="46">
        <v>79</v>
      </c>
      <c r="B419" s="46">
        <v>2001</v>
      </c>
      <c r="C419" s="47">
        <v>0</v>
      </c>
      <c r="D419" s="49">
        <v>0.2362969</v>
      </c>
      <c r="E419" s="49">
        <v>6.5634999999999999E-2</v>
      </c>
      <c r="F419" s="49">
        <v>5.4391200000000001E-2</v>
      </c>
      <c r="G419" s="49">
        <v>0.93740210000000002</v>
      </c>
      <c r="H419" s="49">
        <v>0.32539050000000003</v>
      </c>
    </row>
    <row r="420" spans="1:8" x14ac:dyDescent="0.25">
      <c r="A420" s="46">
        <v>79</v>
      </c>
      <c r="B420" s="46">
        <v>2002</v>
      </c>
      <c r="C420" s="47">
        <v>0</v>
      </c>
      <c r="D420" s="49">
        <v>0.21200379999999999</v>
      </c>
      <c r="E420" s="49">
        <v>3.2812899999999999E-2</v>
      </c>
      <c r="F420" s="49">
        <v>6.5084299999999998E-2</v>
      </c>
      <c r="G420" s="49">
        <v>1.007641</v>
      </c>
      <c r="H420" s="49">
        <v>0.32111640000000002</v>
      </c>
    </row>
    <row r="421" spans="1:8" x14ac:dyDescent="0.25">
      <c r="A421" s="46">
        <v>79</v>
      </c>
      <c r="B421" s="46">
        <v>2003</v>
      </c>
      <c r="C421" s="47">
        <v>0</v>
      </c>
      <c r="D421" s="49">
        <v>0.23748349999999999</v>
      </c>
      <c r="E421" s="49">
        <v>9.7600800000000001E-2</v>
      </c>
      <c r="F421" s="49">
        <v>6.2421299999999999E-2</v>
      </c>
      <c r="G421" s="49">
        <v>1.163937</v>
      </c>
      <c r="H421" s="49">
        <v>0.34595589999999998</v>
      </c>
    </row>
    <row r="422" spans="1:8" x14ac:dyDescent="0.25">
      <c r="A422" s="46">
        <v>79</v>
      </c>
      <c r="B422" s="46">
        <v>2004</v>
      </c>
      <c r="C422" s="47">
        <v>0</v>
      </c>
      <c r="D422" s="49">
        <v>0.24546870000000001</v>
      </c>
      <c r="E422" s="49">
        <v>0.17855770000000001</v>
      </c>
      <c r="F422" s="49">
        <v>6.6895899999999994E-2</v>
      </c>
      <c r="G422" s="49">
        <v>1.8326150000000001</v>
      </c>
      <c r="H422" s="49">
        <v>0.3335687</v>
      </c>
    </row>
    <row r="423" spans="1:8" x14ac:dyDescent="0.25">
      <c r="A423" s="46">
        <v>80</v>
      </c>
      <c r="B423" s="46">
        <v>1999</v>
      </c>
      <c r="C423" s="47">
        <v>0</v>
      </c>
      <c r="D423" s="49">
        <v>-6.2080000000000002E-4</v>
      </c>
      <c r="E423" s="49">
        <v>0.27483669999999999</v>
      </c>
      <c r="F423" s="49">
        <v>3.5412100000000002E-2</v>
      </c>
      <c r="G423" s="49">
        <v>1.067496</v>
      </c>
      <c r="H423" s="49">
        <v>0.34915869999999999</v>
      </c>
    </row>
    <row r="424" spans="1:8" x14ac:dyDescent="0.25">
      <c r="A424" s="46">
        <v>80</v>
      </c>
      <c r="B424" s="46">
        <v>2000</v>
      </c>
      <c r="C424" s="47">
        <v>0</v>
      </c>
      <c r="D424" s="49">
        <v>-9.5508899999999994E-2</v>
      </c>
      <c r="E424" s="49">
        <v>0.1702128</v>
      </c>
      <c r="F424" s="49">
        <v>7.0114899999999994E-2</v>
      </c>
      <c r="G424" s="49">
        <v>1.0163610000000001</v>
      </c>
      <c r="H424" s="49">
        <v>0.47193299999999999</v>
      </c>
    </row>
    <row r="425" spans="1:8" x14ac:dyDescent="0.25">
      <c r="A425" s="46">
        <v>80</v>
      </c>
      <c r="B425" s="46">
        <v>2001</v>
      </c>
      <c r="C425" s="47">
        <v>0</v>
      </c>
      <c r="D425" s="49">
        <v>-0.19410859999999999</v>
      </c>
      <c r="E425" s="49">
        <v>0.18918779999999999</v>
      </c>
      <c r="F425" s="49">
        <v>3.03732E-2</v>
      </c>
      <c r="G425" s="49">
        <v>0.80509750000000002</v>
      </c>
      <c r="H425" s="49">
        <v>8.6286399999999999E-2</v>
      </c>
    </row>
    <row r="426" spans="1:8" x14ac:dyDescent="0.25">
      <c r="A426" s="46">
        <v>80</v>
      </c>
      <c r="B426" s="46">
        <v>2002</v>
      </c>
      <c r="C426" s="47">
        <v>0</v>
      </c>
      <c r="D426" s="49">
        <v>-0.1041661</v>
      </c>
      <c r="E426" s="49">
        <v>0.18255199999999999</v>
      </c>
      <c r="F426" s="49">
        <v>4.6041400000000003E-2</v>
      </c>
      <c r="G426" s="49">
        <v>0.51964960000000004</v>
      </c>
      <c r="H426" s="49">
        <v>0.16585140000000001</v>
      </c>
    </row>
    <row r="427" spans="1:8" x14ac:dyDescent="0.25">
      <c r="A427" s="46">
        <v>80</v>
      </c>
      <c r="B427" s="46">
        <v>2003</v>
      </c>
      <c r="C427" s="47">
        <v>0</v>
      </c>
      <c r="D427" s="49">
        <v>0.1374891</v>
      </c>
      <c r="E427" s="49">
        <v>0.16866719999999999</v>
      </c>
      <c r="F427" s="49">
        <v>2.99455E-2</v>
      </c>
      <c r="G427" s="49">
        <v>0.74955329999999998</v>
      </c>
      <c r="H427" s="49">
        <v>0.17411670000000001</v>
      </c>
    </row>
    <row r="428" spans="1:8" x14ac:dyDescent="0.25">
      <c r="A428" s="46">
        <v>81</v>
      </c>
      <c r="B428" s="46">
        <v>1999</v>
      </c>
      <c r="C428" s="47">
        <v>0</v>
      </c>
      <c r="D428" s="49">
        <v>0.1035312</v>
      </c>
      <c r="E428" s="49">
        <v>0.29572320000000002</v>
      </c>
      <c r="F428" s="49">
        <v>2.8006099999999999E-2</v>
      </c>
      <c r="G428" s="49">
        <v>4.2895859999999999</v>
      </c>
      <c r="H428" s="49">
        <v>7.0791599999999996E-2</v>
      </c>
    </row>
    <row r="429" spans="1:8" x14ac:dyDescent="0.25">
      <c r="A429" s="46">
        <v>81</v>
      </c>
      <c r="B429" s="46">
        <v>2000</v>
      </c>
      <c r="C429" s="47">
        <v>0</v>
      </c>
      <c r="D429" s="49">
        <v>0.10808230000000001</v>
      </c>
      <c r="E429" s="49">
        <v>0.3098746</v>
      </c>
      <c r="F429" s="49">
        <v>5.2184000000000001E-2</v>
      </c>
      <c r="G429" s="49">
        <v>6.0768389999999997</v>
      </c>
      <c r="H429" s="49">
        <v>0.1118059</v>
      </c>
    </row>
    <row r="430" spans="1:8" x14ac:dyDescent="0.25">
      <c r="A430" s="46">
        <v>81</v>
      </c>
      <c r="B430" s="46">
        <v>2001</v>
      </c>
      <c r="C430" s="47">
        <v>0</v>
      </c>
      <c r="D430" s="49">
        <v>0.1635143</v>
      </c>
      <c r="E430" s="49">
        <v>0.36942740000000002</v>
      </c>
      <c r="F430" s="49">
        <v>4.6915900000000003E-2</v>
      </c>
      <c r="G430" s="49">
        <v>3.8101180000000001</v>
      </c>
      <c r="H430" s="49">
        <v>0.1034577</v>
      </c>
    </row>
    <row r="431" spans="1:8" x14ac:dyDescent="0.25">
      <c r="A431" s="46">
        <v>81</v>
      </c>
      <c r="B431" s="46">
        <v>2002</v>
      </c>
      <c r="C431" s="47">
        <v>0</v>
      </c>
      <c r="D431" s="49">
        <v>9.1356699999999999E-2</v>
      </c>
      <c r="E431" s="49">
        <v>0.301257</v>
      </c>
      <c r="F431" s="49">
        <v>4.7917300000000003E-2</v>
      </c>
      <c r="G431" s="49">
        <v>4.0316809999999998</v>
      </c>
      <c r="H431" s="49">
        <v>7.9208399999999998E-2</v>
      </c>
    </row>
    <row r="432" spans="1:8" x14ac:dyDescent="0.25">
      <c r="A432" s="46">
        <v>81</v>
      </c>
      <c r="B432" s="46">
        <v>2003</v>
      </c>
      <c r="C432" s="47">
        <v>0</v>
      </c>
      <c r="D432" s="49">
        <v>0.14075670000000001</v>
      </c>
      <c r="E432" s="49">
        <v>0.32405010000000001</v>
      </c>
      <c r="F432" s="49">
        <v>4.4675899999999998E-2</v>
      </c>
      <c r="G432" s="49">
        <v>3.7459570000000002</v>
      </c>
      <c r="H432" s="49">
        <v>8.2086000000000006E-2</v>
      </c>
    </row>
    <row r="433" spans="1:8" x14ac:dyDescent="0.25">
      <c r="A433" s="46">
        <v>81</v>
      </c>
      <c r="B433" s="46">
        <v>2004</v>
      </c>
      <c r="C433" s="47">
        <v>0</v>
      </c>
      <c r="D433" s="49">
        <v>0.1055653</v>
      </c>
      <c r="E433" s="49">
        <v>0.33246029999999999</v>
      </c>
      <c r="F433" s="49">
        <v>5.6804300000000002E-2</v>
      </c>
      <c r="G433" s="49">
        <v>4.2336980000000004</v>
      </c>
      <c r="H433" s="49">
        <v>7.7384900000000006E-2</v>
      </c>
    </row>
    <row r="434" spans="1:8" x14ac:dyDescent="0.25">
      <c r="A434" s="46">
        <v>82</v>
      </c>
      <c r="B434" s="46">
        <v>1999</v>
      </c>
      <c r="C434" s="47">
        <v>0</v>
      </c>
      <c r="D434" s="49">
        <v>9.6011100000000002E-2</v>
      </c>
      <c r="E434" s="49">
        <v>0.32393759999999999</v>
      </c>
      <c r="F434" s="49">
        <v>5.7811000000000001E-2</v>
      </c>
      <c r="G434" s="49">
        <v>1.602738</v>
      </c>
      <c r="H434" s="49">
        <v>0.44504260000000001</v>
      </c>
    </row>
    <row r="435" spans="1:8" x14ac:dyDescent="0.25">
      <c r="A435" s="46">
        <v>82</v>
      </c>
      <c r="B435" s="46">
        <v>2000</v>
      </c>
      <c r="C435" s="47">
        <v>0</v>
      </c>
      <c r="D435" s="49">
        <v>-3.6956000000000003E-2</v>
      </c>
      <c r="E435" s="49">
        <v>0.31460549999999998</v>
      </c>
      <c r="F435" s="49">
        <v>6.7681199999999997E-2</v>
      </c>
      <c r="G435" s="49">
        <v>1.9203699999999999</v>
      </c>
      <c r="H435" s="49">
        <v>0.36185089999999998</v>
      </c>
    </row>
    <row r="436" spans="1:8" x14ac:dyDescent="0.25">
      <c r="A436" s="46">
        <v>82</v>
      </c>
      <c r="B436" s="46">
        <v>2001</v>
      </c>
      <c r="C436" s="47">
        <v>0</v>
      </c>
      <c r="D436" s="49">
        <v>-6.7698900000000006E-2</v>
      </c>
      <c r="E436" s="49">
        <v>0.31651849999999998</v>
      </c>
      <c r="F436" s="49">
        <v>4.9693300000000003E-2</v>
      </c>
      <c r="G436" s="49">
        <v>0.84387659999999998</v>
      </c>
      <c r="H436" s="49">
        <v>0.34959420000000002</v>
      </c>
    </row>
    <row r="437" spans="1:8" x14ac:dyDescent="0.25">
      <c r="A437" s="46">
        <v>82</v>
      </c>
      <c r="B437" s="46">
        <v>2002</v>
      </c>
      <c r="C437" s="47">
        <v>0</v>
      </c>
      <c r="D437" s="49">
        <v>-3.0575600000000001E-2</v>
      </c>
      <c r="E437" s="49">
        <v>0.2391192</v>
      </c>
      <c r="F437" s="49">
        <v>4.3849899999999997E-2</v>
      </c>
      <c r="G437" s="49">
        <v>0.61160119999999996</v>
      </c>
      <c r="H437" s="49">
        <v>0.27943760000000001</v>
      </c>
    </row>
    <row r="438" spans="1:8" x14ac:dyDescent="0.25">
      <c r="A438" s="46">
        <v>82</v>
      </c>
      <c r="B438" s="46">
        <v>2003</v>
      </c>
      <c r="C438" s="47">
        <v>0</v>
      </c>
      <c r="D438" s="49">
        <v>5.9731999999999997E-3</v>
      </c>
      <c r="E438" s="49">
        <v>0.22346079999999999</v>
      </c>
      <c r="F438" s="49">
        <v>5.8437099999999999E-2</v>
      </c>
      <c r="G438" s="49">
        <v>0.78707990000000005</v>
      </c>
      <c r="H438" s="49">
        <v>0.28408640000000002</v>
      </c>
    </row>
    <row r="439" spans="1:8" x14ac:dyDescent="0.25">
      <c r="A439" s="46">
        <v>82</v>
      </c>
      <c r="B439" s="46">
        <v>2004</v>
      </c>
      <c r="C439" s="47">
        <v>0</v>
      </c>
      <c r="D439" s="49">
        <v>-9.71336E-2</v>
      </c>
      <c r="E439" s="49">
        <v>0.28498810000000002</v>
      </c>
      <c r="F439" s="49">
        <v>2.1768599999999999E-2</v>
      </c>
      <c r="G439" s="49">
        <v>1.0409349999999999</v>
      </c>
      <c r="H439" s="49">
        <v>0.30221969999999998</v>
      </c>
    </row>
    <row r="440" spans="1:8" x14ac:dyDescent="0.25">
      <c r="A440" s="46">
        <v>83</v>
      </c>
      <c r="B440" s="46">
        <v>1999</v>
      </c>
      <c r="C440" s="47">
        <v>0</v>
      </c>
      <c r="D440" s="49">
        <v>0.1136669</v>
      </c>
      <c r="E440" s="49">
        <v>0.21514449999999999</v>
      </c>
      <c r="F440" s="49">
        <v>5.0044999999999999E-2</v>
      </c>
      <c r="G440" s="49">
        <v>0.68787399999999999</v>
      </c>
      <c r="H440" s="49">
        <v>0.38222</v>
      </c>
    </row>
    <row r="441" spans="1:8" x14ac:dyDescent="0.25">
      <c r="A441" s="46">
        <v>83</v>
      </c>
      <c r="B441" s="46">
        <v>2000</v>
      </c>
      <c r="C441" s="47">
        <v>0</v>
      </c>
      <c r="D441" s="49">
        <v>0.13656779999999999</v>
      </c>
      <c r="E441" s="49">
        <v>0.22917750000000001</v>
      </c>
      <c r="F441" s="49">
        <v>3.98214E-2</v>
      </c>
      <c r="G441" s="49">
        <v>0.58558429999999995</v>
      </c>
      <c r="H441" s="49">
        <v>0.37810719999999998</v>
      </c>
    </row>
    <row r="442" spans="1:8" x14ac:dyDescent="0.25">
      <c r="A442" s="46">
        <v>83</v>
      </c>
      <c r="B442" s="46">
        <v>2001</v>
      </c>
      <c r="C442" s="47">
        <v>0</v>
      </c>
      <c r="D442" s="49">
        <v>3.2763199999999999E-2</v>
      </c>
      <c r="E442" s="49">
        <v>0.19445200000000001</v>
      </c>
      <c r="F442" s="49">
        <v>4.5128599999999998E-2</v>
      </c>
      <c r="G442" s="49">
        <v>0.62502259999999998</v>
      </c>
      <c r="H442" s="49">
        <v>0.38662269999999999</v>
      </c>
    </row>
    <row r="443" spans="1:8" x14ac:dyDescent="0.25">
      <c r="A443" s="46">
        <v>83</v>
      </c>
      <c r="B443" s="46">
        <v>2002</v>
      </c>
      <c r="C443" s="47">
        <v>0</v>
      </c>
      <c r="D443" s="49">
        <v>8.8359099999999996E-2</v>
      </c>
      <c r="E443" s="49">
        <v>0.15026349999999999</v>
      </c>
      <c r="F443" s="49">
        <v>3.9216599999999997E-2</v>
      </c>
      <c r="G443" s="49">
        <v>0.47827409999999998</v>
      </c>
      <c r="H443" s="49">
        <v>0.38552619999999999</v>
      </c>
    </row>
    <row r="444" spans="1:8" x14ac:dyDescent="0.25">
      <c r="A444" s="46">
        <v>83</v>
      </c>
      <c r="B444" s="46">
        <v>2003</v>
      </c>
      <c r="C444" s="47">
        <v>0</v>
      </c>
      <c r="D444" s="49">
        <v>8.6490200000000003E-2</v>
      </c>
      <c r="E444" s="49">
        <v>0.12854769999999999</v>
      </c>
      <c r="F444" s="49">
        <v>3.7525200000000002E-2</v>
      </c>
      <c r="G444" s="49">
        <v>0.733483</v>
      </c>
      <c r="H444" s="49">
        <v>0.36112339999999998</v>
      </c>
    </row>
    <row r="445" spans="1:8" x14ac:dyDescent="0.25">
      <c r="A445" s="46">
        <v>83</v>
      </c>
      <c r="B445" s="46">
        <v>2004</v>
      </c>
      <c r="C445" s="47">
        <v>0</v>
      </c>
      <c r="D445" s="49">
        <v>0.20636090000000001</v>
      </c>
      <c r="E445" s="49">
        <v>0.15727949999999999</v>
      </c>
      <c r="F445" s="49">
        <v>2.8453300000000001E-2</v>
      </c>
      <c r="G445" s="49">
        <v>0.61910750000000003</v>
      </c>
      <c r="H445" s="49">
        <v>0.40197870000000002</v>
      </c>
    </row>
    <row r="446" spans="1:8" x14ac:dyDescent="0.25">
      <c r="A446" s="46">
        <v>84</v>
      </c>
      <c r="B446" s="46">
        <v>1995</v>
      </c>
      <c r="C446" s="47">
        <v>0</v>
      </c>
      <c r="D446" s="49">
        <v>1.93067E-2</v>
      </c>
      <c r="E446" s="49">
        <v>6.3464300000000001E-2</v>
      </c>
      <c r="F446" s="49">
        <v>6.7076700000000003E-2</v>
      </c>
      <c r="G446" s="49">
        <v>0.38837319999999997</v>
      </c>
      <c r="H446" s="49">
        <v>0.53096969999999999</v>
      </c>
    </row>
    <row r="447" spans="1:8" x14ac:dyDescent="0.25">
      <c r="A447" s="46">
        <v>84</v>
      </c>
      <c r="B447" s="46">
        <v>1996</v>
      </c>
      <c r="C447" s="47">
        <v>0</v>
      </c>
      <c r="D447" s="49">
        <v>3.17582E-2</v>
      </c>
      <c r="E447" s="49">
        <v>6.9364499999999996E-2</v>
      </c>
      <c r="F447" s="49">
        <v>6.4205300000000007E-2</v>
      </c>
      <c r="G447" s="49">
        <v>0.3644869</v>
      </c>
      <c r="H447" s="49">
        <v>0.60920790000000002</v>
      </c>
    </row>
    <row r="448" spans="1:8" x14ac:dyDescent="0.25">
      <c r="A448" s="46">
        <v>84</v>
      </c>
      <c r="B448" s="46">
        <v>1997</v>
      </c>
      <c r="C448" s="47">
        <v>0</v>
      </c>
      <c r="D448" s="49">
        <v>2.6746099999999998E-2</v>
      </c>
      <c r="E448" s="49">
        <v>8.85209E-2</v>
      </c>
      <c r="F448" s="49">
        <v>5.1093300000000001E-2</v>
      </c>
      <c r="G448" s="49">
        <v>0.7282421</v>
      </c>
      <c r="H448" s="49">
        <v>0.53140710000000002</v>
      </c>
    </row>
    <row r="449" spans="1:8" x14ac:dyDescent="0.25">
      <c r="A449" s="46">
        <v>84</v>
      </c>
      <c r="B449" s="46">
        <v>1998</v>
      </c>
      <c r="C449" s="47">
        <v>0</v>
      </c>
      <c r="D449" s="49">
        <v>0.25147989999999998</v>
      </c>
      <c r="E449" s="49">
        <v>0.20030100000000001</v>
      </c>
      <c r="F449" s="49">
        <v>6.8533700000000003E-2</v>
      </c>
      <c r="G449" s="49">
        <v>1.3476159999999999</v>
      </c>
      <c r="H449" s="49">
        <v>0.82750380000000001</v>
      </c>
    </row>
    <row r="450" spans="1:8" x14ac:dyDescent="0.25">
      <c r="A450" s="46">
        <v>84</v>
      </c>
      <c r="B450" s="46">
        <v>1999</v>
      </c>
      <c r="C450" s="47">
        <v>0</v>
      </c>
      <c r="D450" s="49">
        <v>0.16829169999999999</v>
      </c>
      <c r="E450" s="49">
        <v>0.25955440000000002</v>
      </c>
      <c r="F450" s="49">
        <v>6.4390600000000006E-2</v>
      </c>
      <c r="G450" s="49">
        <v>0.7089337</v>
      </c>
      <c r="H450" s="49">
        <v>1.084889</v>
      </c>
    </row>
    <row r="451" spans="1:8" x14ac:dyDescent="0.25">
      <c r="A451" s="46">
        <v>85</v>
      </c>
      <c r="B451" s="46">
        <v>1999</v>
      </c>
      <c r="C451" s="47">
        <v>0</v>
      </c>
      <c r="D451" s="49">
        <v>6.7600000000000003E-5</v>
      </c>
      <c r="E451" s="49">
        <v>9.6732200000000004E-2</v>
      </c>
      <c r="F451" s="49">
        <v>5.9409299999999998E-2</v>
      </c>
      <c r="G451" s="49">
        <v>0.70080129999999996</v>
      </c>
      <c r="H451" s="49">
        <v>0.14464589999999999</v>
      </c>
    </row>
    <row r="452" spans="1:8" x14ac:dyDescent="0.25">
      <c r="A452" s="46">
        <v>85</v>
      </c>
      <c r="B452" s="46">
        <v>2000</v>
      </c>
      <c r="C452" s="47">
        <v>0</v>
      </c>
      <c r="D452" s="49">
        <v>-6.7105999999999997E-3</v>
      </c>
      <c r="E452" s="49">
        <v>8.7346800000000002E-2</v>
      </c>
      <c r="F452" s="49">
        <v>6.2200499999999999E-2</v>
      </c>
      <c r="G452" s="49">
        <v>0.57624070000000005</v>
      </c>
      <c r="H452" s="49">
        <v>0.1562598</v>
      </c>
    </row>
    <row r="453" spans="1:8" x14ac:dyDescent="0.25">
      <c r="A453" s="46">
        <v>85</v>
      </c>
      <c r="B453" s="46">
        <v>2001</v>
      </c>
      <c r="C453" s="47">
        <v>0</v>
      </c>
      <c r="D453" s="49">
        <v>-8.8469099999999995E-2</v>
      </c>
      <c r="E453" s="49">
        <v>8.7244500000000003E-2</v>
      </c>
      <c r="F453" s="49">
        <v>4.0687599999999997E-2</v>
      </c>
      <c r="G453" s="49">
        <v>0.62451100000000004</v>
      </c>
      <c r="H453" s="49">
        <v>0.1688047</v>
      </c>
    </row>
    <row r="454" spans="1:8" x14ac:dyDescent="0.25">
      <c r="A454" s="46">
        <v>85</v>
      </c>
      <c r="B454" s="46">
        <v>2002</v>
      </c>
      <c r="C454" s="47">
        <v>0</v>
      </c>
      <c r="D454" s="49">
        <v>-2.86246E-2</v>
      </c>
      <c r="E454" s="49">
        <v>9.1046199999999994E-2</v>
      </c>
      <c r="F454" s="49">
        <v>3.5402000000000003E-2</v>
      </c>
      <c r="G454" s="49">
        <v>0.52684779999999998</v>
      </c>
      <c r="H454" s="49">
        <v>0.12828239999999999</v>
      </c>
    </row>
    <row r="455" spans="1:8" x14ac:dyDescent="0.25">
      <c r="A455" s="46">
        <v>85</v>
      </c>
      <c r="B455" s="46">
        <v>2003</v>
      </c>
      <c r="C455" s="47">
        <v>0</v>
      </c>
      <c r="D455" s="49">
        <v>-5.1817200000000001E-2</v>
      </c>
      <c r="E455" s="49">
        <v>8.8195099999999998E-2</v>
      </c>
      <c r="F455" s="49">
        <v>6.2407799999999999E-2</v>
      </c>
      <c r="G455" s="49">
        <v>0.53844820000000004</v>
      </c>
      <c r="H455" s="49">
        <v>0.14478859999999999</v>
      </c>
    </row>
    <row r="456" spans="1:8" x14ac:dyDescent="0.25">
      <c r="A456" s="46">
        <v>85</v>
      </c>
      <c r="B456" s="46">
        <v>2004</v>
      </c>
      <c r="C456" s="47">
        <v>0</v>
      </c>
      <c r="D456" s="49">
        <v>-9.7320000000000002E-4</v>
      </c>
      <c r="E456" s="49">
        <v>9.7767000000000007E-2</v>
      </c>
      <c r="F456" s="49">
        <v>4.4006799999999999E-2</v>
      </c>
      <c r="G456" s="49">
        <v>0.54048759999999996</v>
      </c>
      <c r="H456" s="49">
        <v>0.1331891</v>
      </c>
    </row>
    <row r="457" spans="1:8" x14ac:dyDescent="0.25">
      <c r="A457" s="46">
        <v>86</v>
      </c>
      <c r="B457" s="46">
        <v>1999</v>
      </c>
      <c r="C457" s="47">
        <v>0</v>
      </c>
      <c r="D457" s="49">
        <v>5.4964199999999998E-2</v>
      </c>
      <c r="E457" s="49">
        <v>0.18100669999999999</v>
      </c>
      <c r="F457" s="49">
        <v>4.6203099999999997E-2</v>
      </c>
      <c r="G457" s="49">
        <v>1.0390820000000001</v>
      </c>
      <c r="H457" s="49">
        <v>0.15033679999999999</v>
      </c>
    </row>
    <row r="458" spans="1:8" x14ac:dyDescent="0.25">
      <c r="A458" s="46">
        <v>86</v>
      </c>
      <c r="B458" s="46">
        <v>2000</v>
      </c>
      <c r="C458" s="47">
        <v>0</v>
      </c>
      <c r="D458" s="49">
        <v>-4.3019799999999997E-2</v>
      </c>
      <c r="E458" s="49">
        <v>0.18426609999999999</v>
      </c>
      <c r="F458" s="49">
        <v>4.1070500000000003E-2</v>
      </c>
      <c r="G458" s="49">
        <v>0.90271040000000002</v>
      </c>
      <c r="H458" s="49">
        <v>0.1618695</v>
      </c>
    </row>
    <row r="459" spans="1:8" x14ac:dyDescent="0.25">
      <c r="A459" s="46">
        <v>86</v>
      </c>
      <c r="B459" s="46">
        <v>2001</v>
      </c>
      <c r="C459" s="47">
        <v>0</v>
      </c>
      <c r="D459" s="49">
        <v>6.7632999999999999E-3</v>
      </c>
      <c r="E459" s="49">
        <v>0.1703732</v>
      </c>
      <c r="F459" s="49">
        <v>2.9986100000000002E-2</v>
      </c>
      <c r="G459" s="49">
        <v>0.72243760000000001</v>
      </c>
      <c r="H459" s="49">
        <v>0.14515359999999999</v>
      </c>
    </row>
    <row r="460" spans="1:8" x14ac:dyDescent="0.25">
      <c r="A460" s="46">
        <v>86</v>
      </c>
      <c r="B460" s="46">
        <v>2002</v>
      </c>
      <c r="C460" s="47">
        <v>0</v>
      </c>
      <c r="D460" s="49">
        <v>4.1383700000000002E-2</v>
      </c>
      <c r="E460" s="49">
        <v>0.1290453</v>
      </c>
      <c r="F460" s="49">
        <v>2.1452599999999999E-2</v>
      </c>
      <c r="G460" s="49">
        <v>0.61984070000000002</v>
      </c>
      <c r="H460" s="49">
        <v>0.1486508</v>
      </c>
    </row>
    <row r="461" spans="1:8" x14ac:dyDescent="0.25">
      <c r="A461" s="46">
        <v>86</v>
      </c>
      <c r="B461" s="46">
        <v>2003</v>
      </c>
      <c r="C461" s="47">
        <v>0</v>
      </c>
      <c r="D461" s="49">
        <v>5.8766699999999998E-2</v>
      </c>
      <c r="E461" s="49">
        <v>8.5604899999999998E-2</v>
      </c>
      <c r="F461" s="49">
        <v>1.39487E-2</v>
      </c>
      <c r="G461" s="49">
        <v>0.67437239999999998</v>
      </c>
      <c r="H461" s="49">
        <v>0.16619149999999999</v>
      </c>
    </row>
    <row r="462" spans="1:8" x14ac:dyDescent="0.25">
      <c r="A462" s="46">
        <v>86</v>
      </c>
      <c r="B462" s="46">
        <v>2004</v>
      </c>
      <c r="C462" s="47">
        <v>0</v>
      </c>
      <c r="D462" s="49">
        <v>8.6581500000000006E-2</v>
      </c>
      <c r="E462" s="49">
        <v>6.8356200000000006E-2</v>
      </c>
      <c r="F462" s="49">
        <v>2.9008900000000001E-2</v>
      </c>
      <c r="G462" s="49">
        <v>0.64447960000000004</v>
      </c>
      <c r="H462" s="49">
        <v>0.1758123</v>
      </c>
    </row>
    <row r="463" spans="1:8" x14ac:dyDescent="0.25">
      <c r="A463" s="46">
        <v>87</v>
      </c>
      <c r="B463" s="46">
        <v>1996</v>
      </c>
      <c r="C463" s="47">
        <v>0</v>
      </c>
      <c r="D463" s="49">
        <v>0.37119950000000002</v>
      </c>
      <c r="E463" s="49">
        <v>0.1415479</v>
      </c>
      <c r="F463" s="49">
        <v>7.6069700000000004E-2</v>
      </c>
      <c r="G463" s="49">
        <v>1.1959960000000001</v>
      </c>
      <c r="H463" s="49">
        <v>0.48530649999999997</v>
      </c>
    </row>
    <row r="464" spans="1:8" x14ac:dyDescent="0.25">
      <c r="A464" s="46">
        <v>87</v>
      </c>
      <c r="B464" s="46">
        <v>1997</v>
      </c>
      <c r="C464" s="47">
        <v>0</v>
      </c>
      <c r="D464" s="49">
        <v>0.32827139999999999</v>
      </c>
      <c r="E464" s="49">
        <v>0.1599506</v>
      </c>
      <c r="F464" s="49">
        <v>3.5979499999999998E-2</v>
      </c>
      <c r="G464" s="49">
        <v>0.87521850000000001</v>
      </c>
      <c r="H464" s="49">
        <v>0.4811358</v>
      </c>
    </row>
    <row r="465" spans="1:8" x14ac:dyDescent="0.25">
      <c r="A465" s="46">
        <v>88</v>
      </c>
      <c r="B465" s="46">
        <v>1997</v>
      </c>
      <c r="C465" s="47">
        <v>0</v>
      </c>
      <c r="D465" s="49">
        <v>0.27094000000000001</v>
      </c>
      <c r="E465" s="49">
        <v>0.61660440000000005</v>
      </c>
      <c r="F465" s="49">
        <v>9.0095300000000003E-2</v>
      </c>
      <c r="G465" s="49">
        <v>2.6126330000000002</v>
      </c>
      <c r="H465" s="49">
        <v>0.4879619</v>
      </c>
    </row>
    <row r="466" spans="1:8" x14ac:dyDescent="0.25">
      <c r="A466" s="46">
        <v>88</v>
      </c>
      <c r="B466" s="46">
        <v>1998</v>
      </c>
      <c r="C466" s="47">
        <v>0</v>
      </c>
      <c r="D466" s="49">
        <v>0.22520219999999999</v>
      </c>
      <c r="E466" s="49">
        <v>0.69173510000000005</v>
      </c>
      <c r="F466" s="49">
        <v>8.1264400000000001E-2</v>
      </c>
      <c r="G466" s="49">
        <v>1.9291290000000001</v>
      </c>
      <c r="H466" s="49">
        <v>0.51082930000000004</v>
      </c>
    </row>
    <row r="467" spans="1:8" x14ac:dyDescent="0.25">
      <c r="A467" s="46">
        <v>88</v>
      </c>
      <c r="B467" s="46">
        <v>1999</v>
      </c>
      <c r="C467" s="47">
        <v>0</v>
      </c>
      <c r="D467" s="49">
        <v>0.23166539999999999</v>
      </c>
      <c r="E467" s="49">
        <v>0.72595240000000005</v>
      </c>
      <c r="F467" s="49">
        <v>9.7898600000000002E-2</v>
      </c>
      <c r="G467" s="49">
        <v>2.6712669999999998</v>
      </c>
      <c r="H467" s="49">
        <v>0.53870700000000005</v>
      </c>
    </row>
    <row r="468" spans="1:8" x14ac:dyDescent="0.25">
      <c r="A468" s="46">
        <v>88</v>
      </c>
      <c r="B468" s="46">
        <v>2000</v>
      </c>
      <c r="C468" s="47">
        <v>0</v>
      </c>
      <c r="D468" s="49">
        <v>0.206925</v>
      </c>
      <c r="E468" s="49">
        <v>0.79433359999999997</v>
      </c>
      <c r="F468" s="49">
        <v>8.2627400000000004E-2</v>
      </c>
      <c r="G468" s="49">
        <v>1.49342</v>
      </c>
      <c r="H468" s="49">
        <v>0.45266669999999998</v>
      </c>
    </row>
    <row r="469" spans="1:8" x14ac:dyDescent="0.25">
      <c r="A469" s="46">
        <v>88</v>
      </c>
      <c r="B469" s="46">
        <v>2001</v>
      </c>
      <c r="C469" s="47">
        <v>0</v>
      </c>
      <c r="D469" s="49">
        <v>0.31985219999999998</v>
      </c>
      <c r="E469" s="49">
        <v>0.60822549999999997</v>
      </c>
      <c r="F469" s="49">
        <v>4.6973099999999997E-2</v>
      </c>
      <c r="G469" s="49">
        <v>1.0783</v>
      </c>
      <c r="H469" s="49">
        <v>0.29461569999999998</v>
      </c>
    </row>
    <row r="470" spans="1:8" x14ac:dyDescent="0.25">
      <c r="A470" s="46">
        <v>88</v>
      </c>
      <c r="B470" s="46">
        <v>2002</v>
      </c>
      <c r="C470" s="47">
        <v>0</v>
      </c>
      <c r="D470" s="49">
        <v>0.32906849999999999</v>
      </c>
      <c r="E470" s="49">
        <v>0.60201729999999998</v>
      </c>
      <c r="F470" s="49">
        <v>7.5750899999999996E-2</v>
      </c>
      <c r="G470" s="49">
        <v>0.94691069999999999</v>
      </c>
      <c r="H470" s="49">
        <v>0.36610749999999997</v>
      </c>
    </row>
    <row r="471" spans="1:8" x14ac:dyDescent="0.25">
      <c r="A471" s="46">
        <v>88</v>
      </c>
      <c r="B471" s="46">
        <v>2003</v>
      </c>
      <c r="C471" s="47">
        <v>0</v>
      </c>
      <c r="D471" s="49">
        <v>0.37407580000000001</v>
      </c>
      <c r="E471" s="49">
        <v>0.60010589999999997</v>
      </c>
      <c r="F471" s="49">
        <v>7.3679300000000003E-2</v>
      </c>
      <c r="G471" s="49">
        <v>1.169071</v>
      </c>
      <c r="H471" s="49">
        <v>0.37037300000000001</v>
      </c>
    </row>
    <row r="472" spans="1:8" x14ac:dyDescent="0.25">
      <c r="A472" s="46">
        <v>88</v>
      </c>
      <c r="B472" s="46">
        <v>2004</v>
      </c>
      <c r="C472" s="47">
        <v>0</v>
      </c>
      <c r="D472" s="49">
        <v>0.43658370000000002</v>
      </c>
      <c r="E472" s="49">
        <v>0.61464149999999995</v>
      </c>
      <c r="F472" s="49">
        <v>7.5201599999999993E-2</v>
      </c>
      <c r="G472" s="49">
        <v>2.4379300000000002</v>
      </c>
      <c r="H472" s="49">
        <v>0.35225479999999998</v>
      </c>
    </row>
    <row r="473" spans="1:8" x14ac:dyDescent="0.25">
      <c r="A473" s="46">
        <v>89</v>
      </c>
      <c r="B473" s="46">
        <v>1999</v>
      </c>
      <c r="C473" s="47">
        <v>0</v>
      </c>
      <c r="D473" s="49">
        <v>0.26097629999999999</v>
      </c>
      <c r="E473" s="49">
        <v>0.86495449999999996</v>
      </c>
      <c r="F473" s="49">
        <v>9.8012600000000005E-2</v>
      </c>
      <c r="G473" s="49">
        <v>15.06826</v>
      </c>
      <c r="H473" s="49">
        <v>0.30023840000000002</v>
      </c>
    </row>
    <row r="474" spans="1:8" x14ac:dyDescent="0.25">
      <c r="A474" s="46">
        <v>89</v>
      </c>
      <c r="B474" s="46">
        <v>2000</v>
      </c>
      <c r="C474" s="47">
        <v>0</v>
      </c>
      <c r="D474" s="49">
        <v>0.2729702</v>
      </c>
      <c r="E474" s="49">
        <v>0.98310770000000003</v>
      </c>
      <c r="F474" s="49">
        <v>9.3898599999999999E-2</v>
      </c>
      <c r="G474" s="49">
        <v>17.248380000000001</v>
      </c>
      <c r="H474" s="49">
        <v>0.30862440000000002</v>
      </c>
    </row>
    <row r="475" spans="1:8" x14ac:dyDescent="0.25">
      <c r="A475" s="46">
        <v>89</v>
      </c>
      <c r="B475" s="46">
        <v>2001</v>
      </c>
      <c r="C475" s="47">
        <v>0</v>
      </c>
      <c r="D475" s="49">
        <v>0.1123714</v>
      </c>
      <c r="E475" s="49">
        <v>0.66622809999999999</v>
      </c>
      <c r="F475" s="49">
        <v>6.5260299999999993E-2</v>
      </c>
      <c r="G475" s="49">
        <v>5.3045960000000001</v>
      </c>
      <c r="H475" s="49">
        <v>0.20479610000000001</v>
      </c>
    </row>
    <row r="476" spans="1:8" x14ac:dyDescent="0.25">
      <c r="A476" s="46">
        <v>89</v>
      </c>
      <c r="B476" s="46">
        <v>2002</v>
      </c>
      <c r="C476" s="47">
        <v>0</v>
      </c>
      <c r="D476" s="49">
        <v>0.1023858</v>
      </c>
      <c r="E476" s="49">
        <v>0.74365630000000005</v>
      </c>
      <c r="F476" s="49">
        <v>6.5008399999999994E-2</v>
      </c>
      <c r="G476" s="49">
        <v>2.8468</v>
      </c>
      <c r="H476" s="49">
        <v>0.22792119999999999</v>
      </c>
    </row>
    <row r="477" spans="1:8" x14ac:dyDescent="0.25">
      <c r="A477" s="46">
        <v>89</v>
      </c>
      <c r="B477" s="46">
        <v>2003</v>
      </c>
      <c r="C477" s="47">
        <v>0</v>
      </c>
      <c r="D477" s="49">
        <v>0.18812480000000001</v>
      </c>
      <c r="E477" s="49">
        <v>0.69563419999999998</v>
      </c>
      <c r="F477" s="49">
        <v>6.6763799999999998E-2</v>
      </c>
      <c r="G477" s="49">
        <v>3.161152</v>
      </c>
      <c r="H477" s="49">
        <v>0.230378</v>
      </c>
    </row>
    <row r="478" spans="1:8" x14ac:dyDescent="0.25">
      <c r="A478" s="46">
        <v>89</v>
      </c>
      <c r="B478" s="46">
        <v>2004</v>
      </c>
      <c r="C478" s="47">
        <v>0</v>
      </c>
      <c r="D478" s="49">
        <v>0.18419469999999999</v>
      </c>
      <c r="E478" s="49">
        <v>0.65549429999999997</v>
      </c>
      <c r="F478" s="49">
        <v>5.6307200000000002E-2</v>
      </c>
      <c r="G478" s="49">
        <v>2.4882610000000001</v>
      </c>
      <c r="H478" s="49">
        <v>0.19764280000000001</v>
      </c>
    </row>
    <row r="479" spans="1:8" x14ac:dyDescent="0.25">
      <c r="A479" s="46">
        <v>90</v>
      </c>
      <c r="B479" s="46">
        <v>2001</v>
      </c>
      <c r="C479" s="47">
        <v>0</v>
      </c>
      <c r="D479" s="49">
        <v>-2.6840000000000002E-4</v>
      </c>
      <c r="E479" s="49">
        <v>0.13287950000000001</v>
      </c>
      <c r="F479" s="49">
        <v>3.6577699999999998E-2</v>
      </c>
      <c r="G479" s="49">
        <v>0.2401083</v>
      </c>
      <c r="H479" s="49">
        <v>0.12383810000000001</v>
      </c>
    </row>
    <row r="480" spans="1:8" x14ac:dyDescent="0.25">
      <c r="A480" s="46">
        <v>90</v>
      </c>
      <c r="B480" s="46">
        <v>2002</v>
      </c>
      <c r="C480" s="47">
        <v>0</v>
      </c>
      <c r="D480" s="49">
        <v>-2.3466600000000001E-2</v>
      </c>
      <c r="E480" s="49">
        <v>8.0314700000000003E-2</v>
      </c>
      <c r="F480" s="49">
        <v>3.5131799999999998E-2</v>
      </c>
      <c r="G480" s="49">
        <v>0.2462289</v>
      </c>
      <c r="H480" s="49">
        <v>0.13566929999999999</v>
      </c>
    </row>
    <row r="481" spans="1:8" x14ac:dyDescent="0.25">
      <c r="A481" s="46">
        <v>90</v>
      </c>
      <c r="B481" s="46">
        <v>2003</v>
      </c>
      <c r="C481" s="47">
        <v>0</v>
      </c>
      <c r="D481" s="49">
        <v>-2.7586800000000002E-2</v>
      </c>
      <c r="E481" s="49">
        <v>6.5229800000000004E-2</v>
      </c>
      <c r="F481" s="49">
        <v>4.6713200000000003E-2</v>
      </c>
      <c r="G481" s="49">
        <v>0.37440849999999998</v>
      </c>
      <c r="H481" s="49">
        <v>0.1462956</v>
      </c>
    </row>
    <row r="482" spans="1:8" x14ac:dyDescent="0.25">
      <c r="A482" s="46">
        <v>90</v>
      </c>
      <c r="B482" s="46">
        <v>2004</v>
      </c>
      <c r="C482" s="47">
        <v>0</v>
      </c>
      <c r="D482" s="49">
        <v>7.8616900000000003E-2</v>
      </c>
      <c r="E482" s="49">
        <v>9.1855199999999998E-2</v>
      </c>
      <c r="F482" s="49">
        <v>5.4779300000000003E-2</v>
      </c>
      <c r="G482" s="49">
        <v>0.56112740000000005</v>
      </c>
      <c r="H482" s="49">
        <v>0.1555357</v>
      </c>
    </row>
    <row r="483" spans="1:8" x14ac:dyDescent="0.25">
      <c r="A483" s="46">
        <v>91</v>
      </c>
      <c r="B483" s="46">
        <v>1999</v>
      </c>
      <c r="C483" s="47">
        <v>0</v>
      </c>
      <c r="D483" s="49">
        <v>0.44619419999999999</v>
      </c>
      <c r="E483" s="49">
        <v>0.22536629999999999</v>
      </c>
      <c r="F483" s="49">
        <v>4.2703199999999997E-2</v>
      </c>
      <c r="G483" s="49">
        <v>0.49404290000000001</v>
      </c>
      <c r="H483" s="49">
        <v>0.59521210000000002</v>
      </c>
    </row>
    <row r="484" spans="1:8" x14ac:dyDescent="0.25">
      <c r="A484" s="46">
        <v>91</v>
      </c>
      <c r="B484" s="46">
        <v>2000</v>
      </c>
      <c r="C484" s="47">
        <v>0</v>
      </c>
      <c r="D484" s="49">
        <v>0.38710030000000001</v>
      </c>
      <c r="E484" s="49">
        <v>0.23378640000000001</v>
      </c>
      <c r="F484" s="49">
        <v>4.9061E-2</v>
      </c>
      <c r="G484" s="49">
        <v>0.63543139999999998</v>
      </c>
      <c r="H484" s="49">
        <v>0.57197180000000003</v>
      </c>
    </row>
    <row r="485" spans="1:8" x14ac:dyDescent="0.25">
      <c r="A485" s="46">
        <v>91</v>
      </c>
      <c r="B485" s="46">
        <v>2001</v>
      </c>
      <c r="C485" s="47">
        <v>0</v>
      </c>
      <c r="D485" s="49">
        <v>0.35527910000000001</v>
      </c>
      <c r="E485" s="49">
        <v>0.23651539999999999</v>
      </c>
      <c r="F485" s="49">
        <v>3.7075299999999999E-2</v>
      </c>
      <c r="G485" s="49">
        <v>0.65202680000000002</v>
      </c>
      <c r="H485" s="49">
        <v>0.62699320000000003</v>
      </c>
    </row>
    <row r="486" spans="1:8" x14ac:dyDescent="0.25">
      <c r="A486" s="46">
        <v>91</v>
      </c>
      <c r="B486" s="46">
        <v>2002</v>
      </c>
      <c r="C486" s="47">
        <v>0</v>
      </c>
      <c r="D486" s="49">
        <v>0.3796292</v>
      </c>
      <c r="E486" s="49">
        <v>0.28567999999999999</v>
      </c>
      <c r="F486" s="49">
        <v>4.9646200000000001E-2</v>
      </c>
      <c r="G486" s="49">
        <v>1.151699</v>
      </c>
      <c r="H486" s="49">
        <v>0.66000570000000003</v>
      </c>
    </row>
    <row r="487" spans="1:8" x14ac:dyDescent="0.25">
      <c r="A487" s="46">
        <v>91</v>
      </c>
      <c r="B487" s="46">
        <v>2003</v>
      </c>
      <c r="C487" s="47">
        <v>0</v>
      </c>
      <c r="D487" s="49">
        <v>0.44305</v>
      </c>
      <c r="E487" s="49">
        <v>0.35084890000000002</v>
      </c>
      <c r="F487" s="49">
        <v>5.0590099999999999E-2</v>
      </c>
      <c r="G487" s="49">
        <v>1.8480570000000001</v>
      </c>
      <c r="H487" s="49">
        <v>0.62647580000000003</v>
      </c>
    </row>
    <row r="488" spans="1:8" x14ac:dyDescent="0.25">
      <c r="A488" s="46">
        <v>91</v>
      </c>
      <c r="B488" s="46">
        <v>2004</v>
      </c>
      <c r="C488" s="47">
        <v>0</v>
      </c>
      <c r="D488" s="49">
        <v>0.35712379999999999</v>
      </c>
      <c r="E488" s="49">
        <v>0.34255439999999998</v>
      </c>
      <c r="F488" s="49">
        <v>5.3746299999999997E-2</v>
      </c>
      <c r="G488" s="49">
        <v>1.1887669999999999</v>
      </c>
      <c r="H488" s="49">
        <v>0.60078319999999996</v>
      </c>
    </row>
    <row r="489" spans="1:8" x14ac:dyDescent="0.25">
      <c r="A489" s="46">
        <v>92</v>
      </c>
      <c r="B489" s="46">
        <v>2003</v>
      </c>
      <c r="C489" s="47">
        <v>0</v>
      </c>
      <c r="D489" s="49">
        <v>3.2454700000000003E-2</v>
      </c>
      <c r="E489" s="49">
        <v>9.9009E-2</v>
      </c>
      <c r="F489" s="49">
        <v>4.85265E-2</v>
      </c>
      <c r="G489" s="49">
        <v>1.986993</v>
      </c>
      <c r="H489" s="49">
        <v>0.1113547</v>
      </c>
    </row>
    <row r="490" spans="1:8" x14ac:dyDescent="0.25">
      <c r="A490" s="46">
        <v>93</v>
      </c>
      <c r="B490" s="46">
        <v>1995</v>
      </c>
      <c r="C490" s="47">
        <v>0</v>
      </c>
      <c r="D490" s="49">
        <v>0.172378</v>
      </c>
      <c r="E490" s="49">
        <v>0.45965349999999999</v>
      </c>
      <c r="F490" s="49">
        <v>5.3371000000000002E-2</v>
      </c>
      <c r="G490" s="49">
        <v>1.96702</v>
      </c>
      <c r="H490" s="49">
        <v>0.76872890000000005</v>
      </c>
    </row>
    <row r="491" spans="1:8" x14ac:dyDescent="0.25">
      <c r="A491" s="46">
        <v>93</v>
      </c>
      <c r="B491" s="46">
        <v>1996</v>
      </c>
      <c r="C491" s="47">
        <v>0</v>
      </c>
      <c r="D491" s="49">
        <v>2.9645500000000002E-2</v>
      </c>
      <c r="E491" s="49">
        <v>0.35654400000000003</v>
      </c>
      <c r="F491" s="49">
        <v>6.5884899999999996E-2</v>
      </c>
      <c r="G491" s="49">
        <v>0.38149359999999999</v>
      </c>
      <c r="H491" s="49">
        <v>0.97301199999999999</v>
      </c>
    </row>
    <row r="492" spans="1:8" x14ac:dyDescent="0.25">
      <c r="A492" s="46">
        <v>93</v>
      </c>
      <c r="B492" s="46">
        <v>1997</v>
      </c>
      <c r="C492" s="47">
        <v>1</v>
      </c>
      <c r="D492" s="49">
        <v>4.3173700000000002E-2</v>
      </c>
      <c r="E492" s="49">
        <v>0.2086286</v>
      </c>
      <c r="F492" s="49">
        <v>3.4858899999999998E-2</v>
      </c>
      <c r="G492" s="49">
        <v>9.0540099999999998E-2</v>
      </c>
      <c r="H492" s="49">
        <v>1.016006</v>
      </c>
    </row>
    <row r="493" spans="1:8" x14ac:dyDescent="0.25">
      <c r="A493" s="46">
        <v>94</v>
      </c>
      <c r="B493" s="46">
        <v>1999</v>
      </c>
      <c r="C493" s="47">
        <v>0</v>
      </c>
      <c r="D493" s="49">
        <v>0.1750785</v>
      </c>
      <c r="E493" s="49">
        <v>0.38961990000000002</v>
      </c>
      <c r="F493" s="49">
        <v>5.0903999999999998E-2</v>
      </c>
      <c r="G493" s="49">
        <v>1.0082139999999999</v>
      </c>
      <c r="H493" s="49">
        <v>0.28486349999999999</v>
      </c>
    </row>
    <row r="494" spans="1:8" x14ac:dyDescent="0.25">
      <c r="A494" s="46">
        <v>94</v>
      </c>
      <c r="B494" s="46">
        <v>2000</v>
      </c>
      <c r="C494" s="47">
        <v>0</v>
      </c>
      <c r="D494" s="49">
        <v>0.20037840000000001</v>
      </c>
      <c r="E494" s="49">
        <v>0.3170095</v>
      </c>
      <c r="F494" s="49">
        <v>5.2392800000000003E-2</v>
      </c>
      <c r="G494" s="49">
        <v>0.65649440000000003</v>
      </c>
      <c r="H494" s="49">
        <v>0.2906377</v>
      </c>
    </row>
    <row r="495" spans="1:8" x14ac:dyDescent="0.25">
      <c r="A495" s="46">
        <v>94</v>
      </c>
      <c r="B495" s="46">
        <v>2001</v>
      </c>
      <c r="C495" s="47">
        <v>0</v>
      </c>
      <c r="D495" s="49">
        <v>0.20451259999999999</v>
      </c>
      <c r="E495" s="49">
        <v>0.36942839999999999</v>
      </c>
      <c r="F495" s="49">
        <v>1.7382000000000002E-2</v>
      </c>
      <c r="G495" s="49">
        <v>0.96325099999999997</v>
      </c>
      <c r="H495" s="49">
        <v>0.25611060000000002</v>
      </c>
    </row>
    <row r="496" spans="1:8" x14ac:dyDescent="0.25">
      <c r="A496" s="46">
        <v>94</v>
      </c>
      <c r="B496" s="46">
        <v>2002</v>
      </c>
      <c r="C496" s="47">
        <v>0</v>
      </c>
      <c r="D496" s="49">
        <v>0.22077749999999999</v>
      </c>
      <c r="E496" s="49">
        <v>0.32398139999999997</v>
      </c>
      <c r="F496" s="49">
        <v>3.60568E-2</v>
      </c>
      <c r="G496" s="49">
        <v>0.80291080000000004</v>
      </c>
      <c r="H496" s="49">
        <v>0.29562260000000001</v>
      </c>
    </row>
    <row r="497" spans="1:8" x14ac:dyDescent="0.25">
      <c r="A497" s="46">
        <v>94</v>
      </c>
      <c r="B497" s="46">
        <v>2003</v>
      </c>
      <c r="C497" s="47">
        <v>0</v>
      </c>
      <c r="D497" s="49">
        <v>0.20716380000000001</v>
      </c>
      <c r="E497" s="49">
        <v>0.3397599</v>
      </c>
      <c r="F497" s="49">
        <v>3.8941400000000001E-2</v>
      </c>
      <c r="G497" s="49">
        <v>1.306189</v>
      </c>
      <c r="H497" s="49">
        <v>0.32955109999999999</v>
      </c>
    </row>
    <row r="498" spans="1:8" x14ac:dyDescent="0.25">
      <c r="A498" s="46">
        <v>94</v>
      </c>
      <c r="B498" s="46">
        <v>2004</v>
      </c>
      <c r="C498" s="47">
        <v>0</v>
      </c>
      <c r="D498" s="49">
        <v>0.2186004</v>
      </c>
      <c r="E498" s="49">
        <v>0.33965810000000002</v>
      </c>
      <c r="F498" s="49">
        <v>3.9348000000000001E-2</v>
      </c>
      <c r="G498" s="49">
        <v>1.84459</v>
      </c>
      <c r="H498" s="49">
        <v>0.3426188</v>
      </c>
    </row>
    <row r="499" spans="1:8" x14ac:dyDescent="0.25">
      <c r="A499" s="46">
        <v>95</v>
      </c>
      <c r="B499" s="46">
        <v>1995</v>
      </c>
      <c r="C499" s="47">
        <v>0</v>
      </c>
      <c r="D499" s="49">
        <v>0.41006860000000001</v>
      </c>
      <c r="E499" s="49">
        <v>0.68542000000000003</v>
      </c>
      <c r="F499" s="49">
        <v>4.0095800000000001E-2</v>
      </c>
      <c r="G499" s="49">
        <v>2.144336</v>
      </c>
      <c r="H499" s="49">
        <v>0.27576610000000001</v>
      </c>
    </row>
    <row r="500" spans="1:8" x14ac:dyDescent="0.25">
      <c r="A500" s="46">
        <v>95</v>
      </c>
      <c r="B500" s="46">
        <v>1996</v>
      </c>
      <c r="C500" s="47">
        <v>0</v>
      </c>
      <c r="D500" s="49">
        <v>0.39650999999999997</v>
      </c>
      <c r="E500" s="49">
        <v>0.68807240000000003</v>
      </c>
      <c r="F500" s="49">
        <v>5.2547299999999998E-2</v>
      </c>
      <c r="G500" s="49">
        <v>1.970215</v>
      </c>
      <c r="H500" s="49">
        <v>0.28429589999999999</v>
      </c>
    </row>
    <row r="501" spans="1:8" x14ac:dyDescent="0.25">
      <c r="A501" s="46">
        <v>95</v>
      </c>
      <c r="B501" s="46">
        <v>1997</v>
      </c>
      <c r="C501" s="47">
        <v>0</v>
      </c>
      <c r="D501" s="49">
        <v>0.28294130000000001</v>
      </c>
      <c r="E501" s="49">
        <v>0.68697759999999997</v>
      </c>
      <c r="F501" s="49">
        <v>5.7850199999999997E-2</v>
      </c>
      <c r="G501" s="49">
        <v>2.7603689999999999</v>
      </c>
      <c r="H501" s="49">
        <v>0.32171889999999997</v>
      </c>
    </row>
    <row r="502" spans="1:8" x14ac:dyDescent="0.25">
      <c r="A502" s="46">
        <v>95</v>
      </c>
      <c r="B502" s="46">
        <v>1998</v>
      </c>
      <c r="C502" s="47">
        <v>0</v>
      </c>
      <c r="D502" s="49">
        <v>0.28669620000000001</v>
      </c>
      <c r="E502" s="49">
        <v>0.60933320000000002</v>
      </c>
      <c r="F502" s="49">
        <v>2.99752E-2</v>
      </c>
      <c r="G502" s="49">
        <v>1.610633</v>
      </c>
      <c r="H502" s="49">
        <v>0.27317219999999998</v>
      </c>
    </row>
    <row r="503" spans="1:8" x14ac:dyDescent="0.25">
      <c r="A503" s="46">
        <v>95</v>
      </c>
      <c r="B503" s="46">
        <v>1999</v>
      </c>
      <c r="C503" s="47">
        <v>0</v>
      </c>
      <c r="D503" s="49">
        <v>0.31839790000000001</v>
      </c>
      <c r="E503" s="49">
        <v>0.59143089999999998</v>
      </c>
      <c r="F503" s="49">
        <v>4.75837E-2</v>
      </c>
      <c r="G503" s="49">
        <v>1.375942</v>
      </c>
      <c r="H503" s="49">
        <v>0.30820350000000002</v>
      </c>
    </row>
    <row r="504" spans="1:8" x14ac:dyDescent="0.25">
      <c r="A504" s="46">
        <v>95</v>
      </c>
      <c r="B504" s="46">
        <v>2000</v>
      </c>
      <c r="C504" s="47">
        <v>0</v>
      </c>
      <c r="D504" s="49">
        <v>0.36133710000000002</v>
      </c>
      <c r="E504" s="49">
        <v>0.56338440000000001</v>
      </c>
      <c r="F504" s="49">
        <v>5.3625199999999998E-2</v>
      </c>
      <c r="G504" s="49">
        <v>1.5040450000000001</v>
      </c>
      <c r="H504" s="49">
        <v>0.35594540000000002</v>
      </c>
    </row>
    <row r="505" spans="1:8" x14ac:dyDescent="0.25">
      <c r="A505" s="46">
        <v>95</v>
      </c>
      <c r="B505" s="46">
        <v>2001</v>
      </c>
      <c r="C505" s="47">
        <v>0</v>
      </c>
      <c r="D505" s="49">
        <v>0.34661039999999999</v>
      </c>
      <c r="E505" s="49">
        <v>0.56445599999999996</v>
      </c>
      <c r="F505" s="49">
        <v>-5.6334999999999996E-3</v>
      </c>
      <c r="G505" s="49">
        <v>1.174382</v>
      </c>
      <c r="H505" s="49">
        <v>0.25221120000000002</v>
      </c>
    </row>
    <row r="506" spans="1:8" x14ac:dyDescent="0.25">
      <c r="A506" s="46">
        <v>96</v>
      </c>
      <c r="B506" s="46">
        <v>1999</v>
      </c>
      <c r="C506" s="47">
        <v>0</v>
      </c>
      <c r="D506" s="49">
        <v>0.26226709999999998</v>
      </c>
      <c r="E506" s="49">
        <v>-1.8054600000000001E-2</v>
      </c>
      <c r="F506" s="49">
        <v>4.0525199999999997E-2</v>
      </c>
      <c r="G506" s="49">
        <v>0.22205240000000001</v>
      </c>
      <c r="H506" s="49">
        <v>0.2534322</v>
      </c>
    </row>
    <row r="507" spans="1:8" x14ac:dyDescent="0.25">
      <c r="A507" s="46">
        <v>96</v>
      </c>
      <c r="B507" s="46">
        <v>2000</v>
      </c>
      <c r="C507" s="47">
        <v>0</v>
      </c>
      <c r="D507" s="49">
        <v>0.32369520000000002</v>
      </c>
      <c r="E507" s="49">
        <v>-0.44429950000000001</v>
      </c>
      <c r="F507" s="49">
        <v>1.5600299999999999E-2</v>
      </c>
      <c r="G507" s="49">
        <v>8.7162699999999996E-2</v>
      </c>
      <c r="H507" s="49">
        <v>0.35022910000000002</v>
      </c>
    </row>
    <row r="508" spans="1:8" x14ac:dyDescent="0.25">
      <c r="A508" s="46">
        <v>97</v>
      </c>
      <c r="B508" s="46">
        <v>1996</v>
      </c>
      <c r="C508" s="47">
        <v>0</v>
      </c>
      <c r="D508" s="49">
        <v>-1.54103E-2</v>
      </c>
      <c r="E508" s="49">
        <v>8.22798E-2</v>
      </c>
      <c r="F508" s="49">
        <v>5.1805799999999999E-2</v>
      </c>
      <c r="G508" s="49">
        <v>0.98100229999999999</v>
      </c>
      <c r="H508" s="49">
        <v>0.14244860000000001</v>
      </c>
    </row>
    <row r="509" spans="1:8" x14ac:dyDescent="0.25">
      <c r="A509" s="46">
        <v>97</v>
      </c>
      <c r="B509" s="46">
        <v>1997</v>
      </c>
      <c r="C509" s="47">
        <v>0</v>
      </c>
      <c r="D509" s="49">
        <v>-1.0821300000000001E-2</v>
      </c>
      <c r="E509" s="49">
        <v>0.1295145</v>
      </c>
      <c r="F509" s="49">
        <v>4.1383400000000001E-2</v>
      </c>
      <c r="G509" s="49">
        <v>1.0259149999999999</v>
      </c>
      <c r="H509" s="49">
        <v>0.1202348</v>
      </c>
    </row>
    <row r="510" spans="1:8" x14ac:dyDescent="0.25">
      <c r="A510" s="46">
        <v>97</v>
      </c>
      <c r="B510" s="46">
        <v>1998</v>
      </c>
      <c r="C510" s="47">
        <v>0</v>
      </c>
      <c r="D510" s="49">
        <v>-2.0054499999999999E-2</v>
      </c>
      <c r="E510" s="49">
        <v>0.1584981</v>
      </c>
      <c r="F510" s="49">
        <v>6.7872100000000005E-2</v>
      </c>
      <c r="G510" s="49">
        <v>1.1171960000000001</v>
      </c>
      <c r="H510" s="49">
        <v>0.14444760000000001</v>
      </c>
    </row>
    <row r="511" spans="1:8" x14ac:dyDescent="0.25">
      <c r="A511" s="46">
        <v>97</v>
      </c>
      <c r="B511" s="46">
        <v>1999</v>
      </c>
      <c r="C511" s="47">
        <v>0</v>
      </c>
      <c r="D511" s="49">
        <v>-1.5798E-2</v>
      </c>
      <c r="E511" s="49">
        <v>0.1969841</v>
      </c>
      <c r="F511" s="49">
        <v>6.0072199999999999E-2</v>
      </c>
      <c r="G511" s="49">
        <v>0.74392899999999995</v>
      </c>
      <c r="H511" s="49">
        <v>0.13828090000000001</v>
      </c>
    </row>
    <row r="512" spans="1:8" x14ac:dyDescent="0.25">
      <c r="A512" s="46">
        <v>97</v>
      </c>
      <c r="B512" s="46">
        <v>2000</v>
      </c>
      <c r="C512" s="47">
        <v>0</v>
      </c>
      <c r="D512" s="49">
        <v>-1.03362E-2</v>
      </c>
      <c r="E512" s="49">
        <v>0.2077146</v>
      </c>
      <c r="F512" s="49">
        <v>5.5138899999999998E-2</v>
      </c>
      <c r="G512" s="49">
        <v>0.70026029999999995</v>
      </c>
      <c r="H512" s="49">
        <v>0.12964890000000001</v>
      </c>
    </row>
    <row r="513" spans="1:8" x14ac:dyDescent="0.25">
      <c r="A513" s="46">
        <v>97</v>
      </c>
      <c r="B513" s="46">
        <v>2001</v>
      </c>
      <c r="C513" s="47">
        <v>0</v>
      </c>
      <c r="D513" s="49">
        <v>-1.5941500000000001E-2</v>
      </c>
      <c r="E513" s="49">
        <v>0.21948329999999999</v>
      </c>
      <c r="F513" s="49">
        <v>4.1434100000000001E-2</v>
      </c>
      <c r="G513" s="49">
        <v>0.67511810000000005</v>
      </c>
      <c r="H513" s="49">
        <v>0.113374</v>
      </c>
    </row>
    <row r="514" spans="1:8" x14ac:dyDescent="0.25">
      <c r="A514" s="46">
        <v>97</v>
      </c>
      <c r="B514" s="46">
        <v>2002</v>
      </c>
      <c r="C514" s="47">
        <v>0</v>
      </c>
      <c r="D514" s="49">
        <v>-2.1429699999999999E-2</v>
      </c>
      <c r="E514" s="49">
        <v>0.23927789999999999</v>
      </c>
      <c r="F514" s="49">
        <v>5.3120500000000001E-2</v>
      </c>
      <c r="G514" s="49">
        <v>0.58233109999999999</v>
      </c>
      <c r="H514" s="49">
        <v>0.11835850000000001</v>
      </c>
    </row>
    <row r="515" spans="1:8" x14ac:dyDescent="0.25">
      <c r="A515" s="46">
        <v>97</v>
      </c>
      <c r="B515" s="46">
        <v>2003</v>
      </c>
      <c r="C515" s="47">
        <v>0</v>
      </c>
      <c r="D515" s="49">
        <v>-3.3267699999999997E-2</v>
      </c>
      <c r="E515" s="49">
        <v>0.26230769999999998</v>
      </c>
      <c r="F515" s="49">
        <v>5.8218399999999997E-2</v>
      </c>
      <c r="G515" s="49">
        <v>0.68298979999999998</v>
      </c>
      <c r="H515" s="49">
        <v>0.1258986</v>
      </c>
    </row>
    <row r="516" spans="1:8" x14ac:dyDescent="0.25">
      <c r="A516" s="46">
        <v>97</v>
      </c>
      <c r="B516" s="46">
        <v>2004</v>
      </c>
      <c r="C516" s="47">
        <v>0</v>
      </c>
      <c r="D516" s="49">
        <v>6.7133000000000002E-3</v>
      </c>
      <c r="E516" s="49">
        <v>0.25180130000000001</v>
      </c>
      <c r="F516" s="49">
        <v>5.5992599999999997E-2</v>
      </c>
      <c r="G516" s="49">
        <v>0.93210040000000005</v>
      </c>
      <c r="H516" s="49">
        <v>0.12850300000000001</v>
      </c>
    </row>
    <row r="517" spans="1:8" x14ac:dyDescent="0.25">
      <c r="A517" s="46">
        <v>98</v>
      </c>
      <c r="B517" s="46">
        <v>1999</v>
      </c>
      <c r="C517" s="47">
        <v>0</v>
      </c>
      <c r="D517" s="49">
        <v>0.34895379999999998</v>
      </c>
      <c r="E517" s="49">
        <v>0.14743039999999999</v>
      </c>
      <c r="F517" s="49">
        <v>8.2982100000000003E-2</v>
      </c>
      <c r="G517" s="49">
        <v>2.6811720000000001</v>
      </c>
      <c r="H517" s="49">
        <v>0.45960129999999999</v>
      </c>
    </row>
    <row r="518" spans="1:8" x14ac:dyDescent="0.25">
      <c r="A518" s="46">
        <v>98</v>
      </c>
      <c r="B518" s="46">
        <v>2000</v>
      </c>
      <c r="C518" s="47">
        <v>0</v>
      </c>
      <c r="D518" s="49">
        <v>0.2581774</v>
      </c>
      <c r="E518" s="49">
        <v>0.176894</v>
      </c>
      <c r="F518" s="49">
        <v>7.7107999999999996E-2</v>
      </c>
      <c r="G518" s="49">
        <v>2.0799620000000001</v>
      </c>
      <c r="H518" s="49">
        <v>0.41053580000000001</v>
      </c>
    </row>
    <row r="519" spans="1:8" x14ac:dyDescent="0.25">
      <c r="A519" s="46">
        <v>98</v>
      </c>
      <c r="B519" s="46">
        <v>2001</v>
      </c>
      <c r="C519" s="47">
        <v>0</v>
      </c>
      <c r="D519" s="49">
        <v>0.3277716</v>
      </c>
      <c r="E519" s="49">
        <v>9.3226100000000006E-2</v>
      </c>
      <c r="F519" s="49">
        <v>3.7770600000000001E-2</v>
      </c>
      <c r="G519" s="49">
        <v>0.77938980000000002</v>
      </c>
      <c r="H519" s="49">
        <v>0.32861050000000003</v>
      </c>
    </row>
    <row r="520" spans="1:8" x14ac:dyDescent="0.25">
      <c r="A520" s="46">
        <v>98</v>
      </c>
      <c r="B520" s="46">
        <v>2002</v>
      </c>
      <c r="C520" s="47">
        <v>0</v>
      </c>
      <c r="D520" s="49">
        <v>0.25932640000000001</v>
      </c>
      <c r="E520" s="49">
        <v>-9.8641599999999996E-2</v>
      </c>
      <c r="F520" s="49">
        <v>6.4026899999999998E-2</v>
      </c>
      <c r="G520" s="49">
        <v>0.43745659999999997</v>
      </c>
      <c r="H520" s="49">
        <v>0.32948959999999999</v>
      </c>
    </row>
    <row r="521" spans="1:8" x14ac:dyDescent="0.25">
      <c r="A521" s="46">
        <v>98</v>
      </c>
      <c r="B521" s="46">
        <v>2003</v>
      </c>
      <c r="C521" s="47">
        <v>0</v>
      </c>
      <c r="D521" s="49">
        <v>0.2143562</v>
      </c>
      <c r="E521" s="49">
        <v>-0.19132250000000001</v>
      </c>
      <c r="F521" s="49">
        <v>-3.2952200000000001E-2</v>
      </c>
      <c r="G521" s="49">
        <v>1.847629</v>
      </c>
      <c r="H521" s="49">
        <v>0.41461290000000001</v>
      </c>
    </row>
    <row r="522" spans="1:8" x14ac:dyDescent="0.25">
      <c r="A522" s="46">
        <v>98</v>
      </c>
      <c r="B522" s="46">
        <v>2004</v>
      </c>
      <c r="C522" s="47">
        <v>0</v>
      </c>
      <c r="D522" s="49">
        <v>0.26066549999999999</v>
      </c>
      <c r="E522" s="49">
        <v>-0.25067660000000003</v>
      </c>
      <c r="F522" s="49">
        <v>3.2603699999999999E-2</v>
      </c>
      <c r="G522" s="49">
        <v>1.219206</v>
      </c>
      <c r="H522" s="49">
        <v>0.4341238</v>
      </c>
    </row>
    <row r="523" spans="1:8" x14ac:dyDescent="0.25">
      <c r="A523" s="46">
        <v>99</v>
      </c>
      <c r="B523" s="46">
        <v>1995</v>
      </c>
      <c r="C523" s="47">
        <v>0</v>
      </c>
      <c r="D523" s="49">
        <v>2.9438499999999999E-2</v>
      </c>
      <c r="E523" s="49">
        <v>-0.1205022</v>
      </c>
      <c r="F523" s="49">
        <v>4.49161E-2</v>
      </c>
      <c r="G523" s="49">
        <v>0.20011899999999999</v>
      </c>
      <c r="H523" s="49">
        <v>0.28405979999999997</v>
      </c>
    </row>
    <row r="524" spans="1:8" x14ac:dyDescent="0.25">
      <c r="A524" s="46">
        <v>99</v>
      </c>
      <c r="B524" s="46">
        <v>1996</v>
      </c>
      <c r="C524" s="47">
        <v>0</v>
      </c>
      <c r="D524" s="49">
        <v>0.117676</v>
      </c>
      <c r="E524" s="49">
        <v>-0.14446519999999999</v>
      </c>
      <c r="F524" s="49">
        <v>5.3694899999999997E-2</v>
      </c>
      <c r="G524" s="49">
        <v>0.26385059999999999</v>
      </c>
      <c r="H524" s="49">
        <v>0.2797866</v>
      </c>
    </row>
    <row r="525" spans="1:8" x14ac:dyDescent="0.25">
      <c r="A525" s="46">
        <v>99</v>
      </c>
      <c r="B525" s="46">
        <v>1997</v>
      </c>
      <c r="C525" s="47">
        <v>0</v>
      </c>
      <c r="D525" s="49">
        <v>9.0322700000000006E-2</v>
      </c>
      <c r="E525" s="49">
        <v>-0.36406349999999998</v>
      </c>
      <c r="F525" s="49">
        <v>6.7310499999999995E-2</v>
      </c>
      <c r="G525" s="49">
        <v>0.81001339999999999</v>
      </c>
      <c r="H525" s="49">
        <v>0.36251369999999999</v>
      </c>
    </row>
    <row r="526" spans="1:8" x14ac:dyDescent="0.25">
      <c r="A526" s="46">
        <v>99</v>
      </c>
      <c r="B526" s="46">
        <v>1998</v>
      </c>
      <c r="C526" s="47">
        <v>0</v>
      </c>
      <c r="D526" s="49">
        <v>7.2840199999999994E-2</v>
      </c>
      <c r="E526" s="49">
        <v>-0.32417600000000002</v>
      </c>
      <c r="F526" s="49">
        <v>7.6975600000000005E-2</v>
      </c>
      <c r="G526" s="49">
        <v>2.1917930000000001</v>
      </c>
      <c r="H526" s="49">
        <v>0.40092139999999998</v>
      </c>
    </row>
    <row r="527" spans="1:8" x14ac:dyDescent="0.25">
      <c r="A527" s="46">
        <v>99</v>
      </c>
      <c r="B527" s="46">
        <v>1999</v>
      </c>
      <c r="C527" s="47">
        <v>0</v>
      </c>
      <c r="D527" s="49">
        <v>6.4070600000000005E-2</v>
      </c>
      <c r="E527" s="49">
        <v>-0.2390409</v>
      </c>
      <c r="F527" s="49">
        <v>8.1966999999999998E-2</v>
      </c>
      <c r="G527" s="49">
        <v>2.548594</v>
      </c>
      <c r="H527" s="49">
        <v>0.36178300000000002</v>
      </c>
    </row>
    <row r="528" spans="1:8" x14ac:dyDescent="0.25">
      <c r="A528" s="46">
        <v>99</v>
      </c>
      <c r="B528" s="46">
        <v>2000</v>
      </c>
      <c r="C528" s="47">
        <v>0</v>
      </c>
      <c r="D528" s="49">
        <v>1.09268E-2</v>
      </c>
      <c r="E528" s="49">
        <v>-0.2080167</v>
      </c>
      <c r="F528" s="49">
        <v>6.0987199999999998E-2</v>
      </c>
      <c r="G528" s="49">
        <v>1.3201940000000001</v>
      </c>
      <c r="H528" s="49">
        <v>0.36061009999999999</v>
      </c>
    </row>
    <row r="529" spans="1:8" x14ac:dyDescent="0.25">
      <c r="A529" s="46">
        <v>99</v>
      </c>
      <c r="B529" s="46">
        <v>2001</v>
      </c>
      <c r="C529" s="47">
        <v>0</v>
      </c>
      <c r="D529" s="49">
        <v>7.6895000000000002E-3</v>
      </c>
      <c r="E529" s="49">
        <v>-0.23767260000000001</v>
      </c>
      <c r="F529" s="49">
        <v>2.13847E-2</v>
      </c>
      <c r="G529" s="49">
        <v>1.105961</v>
      </c>
      <c r="H529" s="49">
        <v>0.2910837</v>
      </c>
    </row>
    <row r="530" spans="1:8" x14ac:dyDescent="0.25">
      <c r="A530" s="46">
        <v>99</v>
      </c>
      <c r="B530" s="46">
        <v>2002</v>
      </c>
      <c r="C530" s="47">
        <v>0</v>
      </c>
      <c r="D530" s="49">
        <v>-1.49126E-2</v>
      </c>
      <c r="E530" s="49">
        <v>-0.55121109999999995</v>
      </c>
      <c r="F530" s="49">
        <v>5.3376899999999998E-2</v>
      </c>
      <c r="G530" s="49">
        <v>0.81683600000000001</v>
      </c>
      <c r="H530" s="49">
        <v>0.34311730000000001</v>
      </c>
    </row>
    <row r="531" spans="1:8" x14ac:dyDescent="0.25">
      <c r="A531" s="46">
        <v>99</v>
      </c>
      <c r="B531" s="46">
        <v>2003</v>
      </c>
      <c r="C531" s="47">
        <v>0</v>
      </c>
      <c r="D531" s="49">
        <v>6.6430500000000003E-2</v>
      </c>
      <c r="E531" s="49">
        <v>-0.40847129999999998</v>
      </c>
      <c r="F531" s="49">
        <v>5.3925000000000001E-2</v>
      </c>
      <c r="G531" s="49">
        <v>1.230386</v>
      </c>
      <c r="H531" s="49">
        <v>0.32248670000000002</v>
      </c>
    </row>
    <row r="532" spans="1:8" x14ac:dyDescent="0.25">
      <c r="A532" s="46">
        <v>99</v>
      </c>
      <c r="B532" s="46">
        <v>2004</v>
      </c>
      <c r="C532" s="47">
        <v>0</v>
      </c>
      <c r="D532" s="49">
        <v>9.63918E-2</v>
      </c>
      <c r="E532" s="49">
        <v>-0.39722030000000003</v>
      </c>
      <c r="F532" s="49">
        <v>4.1813900000000001E-2</v>
      </c>
      <c r="G532" s="49">
        <v>0.84801789999999999</v>
      </c>
      <c r="H532" s="49">
        <v>0.28654289999999999</v>
      </c>
    </row>
    <row r="533" spans="1:8" x14ac:dyDescent="0.25">
      <c r="A533" s="46">
        <v>100</v>
      </c>
      <c r="B533" s="46">
        <v>1999</v>
      </c>
      <c r="C533" s="47">
        <v>0</v>
      </c>
      <c r="D533" s="49">
        <v>0.17367640000000001</v>
      </c>
      <c r="E533" s="49">
        <v>0.24301929999999999</v>
      </c>
      <c r="F533" s="49">
        <v>8.4577200000000005E-2</v>
      </c>
      <c r="G533" s="49">
        <v>5.5894500000000003</v>
      </c>
      <c r="H533" s="49">
        <v>0.27193889999999998</v>
      </c>
    </row>
    <row r="534" spans="1:8" x14ac:dyDescent="0.25">
      <c r="A534" s="46">
        <v>100</v>
      </c>
      <c r="B534" s="46">
        <v>2000</v>
      </c>
      <c r="C534" s="47">
        <v>0</v>
      </c>
      <c r="D534" s="49">
        <v>0.1411664</v>
      </c>
      <c r="E534" s="49">
        <v>0.22650390000000001</v>
      </c>
      <c r="F534" s="49">
        <v>4.4581799999999998E-2</v>
      </c>
      <c r="G534" s="49">
        <v>3.0657100000000002</v>
      </c>
      <c r="H534" s="49">
        <v>0.23767959999999999</v>
      </c>
    </row>
    <row r="535" spans="1:8" x14ac:dyDescent="0.25">
      <c r="A535" s="46">
        <v>100</v>
      </c>
      <c r="B535" s="46">
        <v>2001</v>
      </c>
      <c r="C535" s="47">
        <v>0</v>
      </c>
      <c r="D535" s="49">
        <v>0.19121630000000001</v>
      </c>
      <c r="E535" s="49">
        <v>0.23533129999999999</v>
      </c>
      <c r="F535" s="49">
        <v>5.82306E-2</v>
      </c>
      <c r="G535" s="49">
        <v>2.3514750000000002</v>
      </c>
      <c r="H535" s="49">
        <v>0.22386229999999999</v>
      </c>
    </row>
    <row r="536" spans="1:8" x14ac:dyDescent="0.25">
      <c r="A536" s="46">
        <v>100</v>
      </c>
      <c r="B536" s="46">
        <v>2002</v>
      </c>
      <c r="C536" s="47">
        <v>0</v>
      </c>
      <c r="D536" s="49">
        <v>0.1354245</v>
      </c>
      <c r="E536" s="49">
        <v>0.25584610000000002</v>
      </c>
      <c r="F536" s="49">
        <v>1.9572300000000001E-2</v>
      </c>
      <c r="G536" s="49">
        <v>2.855982</v>
      </c>
      <c r="H536" s="49">
        <v>0.25526880000000002</v>
      </c>
    </row>
    <row r="537" spans="1:8" x14ac:dyDescent="0.25">
      <c r="A537" s="46">
        <v>100</v>
      </c>
      <c r="B537" s="46">
        <v>2003</v>
      </c>
      <c r="C537" s="47">
        <v>0</v>
      </c>
      <c r="D537" s="49">
        <v>2.6060900000000001E-2</v>
      </c>
      <c r="E537" s="49">
        <v>0.28777419999999998</v>
      </c>
      <c r="F537" s="49">
        <v>5.3037899999999999E-2</v>
      </c>
      <c r="G537" s="49">
        <v>3.0221469999999999</v>
      </c>
      <c r="H537" s="49">
        <v>0.25141419999999998</v>
      </c>
    </row>
    <row r="538" spans="1:8" x14ac:dyDescent="0.25">
      <c r="A538" s="46">
        <v>100</v>
      </c>
      <c r="B538" s="46">
        <v>2004</v>
      </c>
      <c r="C538" s="47">
        <v>0</v>
      </c>
      <c r="D538" s="49">
        <v>1.022E-2</v>
      </c>
      <c r="E538" s="49">
        <v>0.31305300000000003</v>
      </c>
      <c r="F538" s="49">
        <v>4.5284999999999999E-2</v>
      </c>
      <c r="G538" s="49">
        <v>3.452213</v>
      </c>
      <c r="H538" s="49">
        <v>0.26087700000000003</v>
      </c>
    </row>
    <row r="539" spans="1:8" x14ac:dyDescent="0.25">
      <c r="A539" s="46">
        <v>101</v>
      </c>
      <c r="B539" s="46">
        <v>1995</v>
      </c>
      <c r="C539" s="47">
        <v>0</v>
      </c>
      <c r="D539" s="49">
        <v>0.61588449999999995</v>
      </c>
      <c r="E539" s="49">
        <v>0.13211980000000001</v>
      </c>
      <c r="F539" s="49">
        <v>4.2569799999999998E-2</v>
      </c>
      <c r="G539" s="49">
        <v>2.3436710000000001</v>
      </c>
      <c r="H539" s="49">
        <v>0.22486980000000001</v>
      </c>
    </row>
    <row r="540" spans="1:8" x14ac:dyDescent="0.25">
      <c r="A540" s="46">
        <v>101</v>
      </c>
      <c r="B540" s="46">
        <v>1996</v>
      </c>
      <c r="C540" s="47">
        <v>0</v>
      </c>
      <c r="D540" s="49">
        <v>0.69148330000000002</v>
      </c>
      <c r="E540" s="49">
        <v>0.1657083</v>
      </c>
      <c r="F540" s="49">
        <v>3.8167399999999997E-2</v>
      </c>
      <c r="G540" s="49">
        <v>1.8522099999999999</v>
      </c>
      <c r="H540" s="49">
        <v>0.2744703</v>
      </c>
    </row>
    <row r="541" spans="1:8" x14ac:dyDescent="0.25">
      <c r="A541" s="46">
        <v>101</v>
      </c>
      <c r="B541" s="46">
        <v>1997</v>
      </c>
      <c r="C541" s="47">
        <v>0</v>
      </c>
      <c r="D541" s="49">
        <v>0.60812600000000006</v>
      </c>
      <c r="E541" s="49">
        <v>0.15109600000000001</v>
      </c>
      <c r="F541" s="49">
        <v>8.6201999999999997E-3</v>
      </c>
      <c r="G541" s="49">
        <v>1.543992</v>
      </c>
      <c r="H541" s="49">
        <v>0.2458835</v>
      </c>
    </row>
    <row r="542" spans="1:8" x14ac:dyDescent="0.25">
      <c r="A542" s="46">
        <v>101</v>
      </c>
      <c r="B542" s="46">
        <v>1998</v>
      </c>
      <c r="C542" s="47">
        <v>0</v>
      </c>
      <c r="D542" s="49">
        <v>0.64158649999999995</v>
      </c>
      <c r="E542" s="49">
        <v>0.1591167</v>
      </c>
      <c r="F542" s="49">
        <v>5.1116799999999997E-2</v>
      </c>
      <c r="G542" s="49">
        <v>1.542171</v>
      </c>
      <c r="H542" s="49">
        <v>0.27887260000000003</v>
      </c>
    </row>
    <row r="543" spans="1:8" x14ac:dyDescent="0.25">
      <c r="A543" s="46">
        <v>101</v>
      </c>
      <c r="B543" s="46">
        <v>1999</v>
      </c>
      <c r="C543" s="47">
        <v>0</v>
      </c>
      <c r="D543" s="49">
        <v>0.64255119999999999</v>
      </c>
      <c r="E543" s="49">
        <v>0.1484028</v>
      </c>
      <c r="F543" s="49">
        <v>1.24473E-2</v>
      </c>
      <c r="G543" s="49">
        <v>1.135805</v>
      </c>
      <c r="H543" s="49">
        <v>0.20035720000000001</v>
      </c>
    </row>
    <row r="544" spans="1:8" x14ac:dyDescent="0.25">
      <c r="A544" s="46">
        <v>102</v>
      </c>
      <c r="B544" s="46">
        <v>1999</v>
      </c>
      <c r="C544" s="47">
        <v>0</v>
      </c>
      <c r="D544" s="49">
        <v>8.3733000000000002E-3</v>
      </c>
      <c r="E544" s="49">
        <v>0.45397090000000001</v>
      </c>
      <c r="F544" s="49">
        <v>8.23015E-2</v>
      </c>
      <c r="G544" s="49">
        <v>2.786422</v>
      </c>
      <c r="H544" s="49">
        <v>0.38985029999999998</v>
      </c>
    </row>
    <row r="545" spans="1:8" x14ac:dyDescent="0.25">
      <c r="A545" s="46">
        <v>103</v>
      </c>
      <c r="B545" s="46">
        <v>1999</v>
      </c>
      <c r="C545" s="47">
        <v>0</v>
      </c>
      <c r="D545" s="49">
        <v>-1.3674800000000001E-2</v>
      </c>
      <c r="E545" s="49">
        <v>0.21195829999999999</v>
      </c>
      <c r="F545" s="49">
        <v>3.8260299999999997E-2</v>
      </c>
      <c r="G545" s="49">
        <v>0.48161490000000001</v>
      </c>
      <c r="H545" s="49">
        <v>0.1557403</v>
      </c>
    </row>
    <row r="546" spans="1:8" x14ac:dyDescent="0.25">
      <c r="A546" s="46">
        <v>103</v>
      </c>
      <c r="B546" s="46">
        <v>2000</v>
      </c>
      <c r="C546" s="47">
        <v>0</v>
      </c>
      <c r="D546" s="49">
        <v>-2.9778800000000001E-2</v>
      </c>
      <c r="E546" s="49">
        <v>0.24619640000000001</v>
      </c>
      <c r="F546" s="49">
        <v>2.8745E-2</v>
      </c>
      <c r="G546" s="49">
        <v>0.41613800000000001</v>
      </c>
      <c r="H546" s="49">
        <v>0.12170880000000001</v>
      </c>
    </row>
    <row r="547" spans="1:8" x14ac:dyDescent="0.25">
      <c r="A547" s="46">
        <v>103</v>
      </c>
      <c r="B547" s="46">
        <v>2001</v>
      </c>
      <c r="C547" s="47">
        <v>0</v>
      </c>
      <c r="D547" s="49">
        <v>-3.6969200000000001E-2</v>
      </c>
      <c r="E547" s="49">
        <v>0.23205229999999999</v>
      </c>
      <c r="F547" s="49">
        <v>4.3954800000000002E-2</v>
      </c>
      <c r="G547" s="49">
        <v>0.53729459999999996</v>
      </c>
      <c r="H547" s="49">
        <v>0.1350904</v>
      </c>
    </row>
    <row r="548" spans="1:8" x14ac:dyDescent="0.25">
      <c r="A548" s="46">
        <v>103</v>
      </c>
      <c r="B548" s="46">
        <v>2002</v>
      </c>
      <c r="C548" s="47">
        <v>0</v>
      </c>
      <c r="D548" s="49">
        <v>9.7462E-3</v>
      </c>
      <c r="E548" s="49">
        <v>0.2453051</v>
      </c>
      <c r="F548" s="49">
        <v>5.0565699999999998E-2</v>
      </c>
      <c r="G548" s="49">
        <v>0.44033299999999997</v>
      </c>
      <c r="H548" s="49">
        <v>0.13362760000000001</v>
      </c>
    </row>
    <row r="549" spans="1:8" x14ac:dyDescent="0.25">
      <c r="A549" s="46">
        <v>103</v>
      </c>
      <c r="B549" s="46">
        <v>2003</v>
      </c>
      <c r="C549" s="47">
        <v>0</v>
      </c>
      <c r="D549" s="49">
        <v>2.1790400000000001E-2</v>
      </c>
      <c r="E549" s="49">
        <v>0.24101159999999999</v>
      </c>
      <c r="F549" s="49">
        <v>5.9266800000000001E-2</v>
      </c>
      <c r="G549" s="49">
        <v>0.54278099999999996</v>
      </c>
      <c r="H549" s="49">
        <v>0.1247573</v>
      </c>
    </row>
    <row r="550" spans="1:8" x14ac:dyDescent="0.25">
      <c r="A550" s="46">
        <v>103</v>
      </c>
      <c r="B550" s="46">
        <v>2004</v>
      </c>
      <c r="C550" s="47">
        <v>0</v>
      </c>
      <c r="D550" s="49">
        <v>2.83751E-2</v>
      </c>
      <c r="E550" s="49">
        <v>0.23570920000000001</v>
      </c>
      <c r="F550" s="49">
        <v>4.5553200000000002E-2</v>
      </c>
      <c r="G550" s="49">
        <v>0.51397999999999999</v>
      </c>
      <c r="H550" s="49">
        <v>0.12872</v>
      </c>
    </row>
    <row r="551" spans="1:8" x14ac:dyDescent="0.25">
      <c r="A551" s="46">
        <v>104</v>
      </c>
      <c r="B551" s="46">
        <v>1998</v>
      </c>
      <c r="C551" s="47">
        <v>0</v>
      </c>
      <c r="D551" s="49">
        <v>0.20299059999999999</v>
      </c>
      <c r="E551" s="49">
        <v>0.1129819</v>
      </c>
      <c r="F551" s="49">
        <v>8.5552400000000001E-2</v>
      </c>
      <c r="G551" s="49">
        <v>0.89237869999999997</v>
      </c>
      <c r="H551" s="49">
        <v>0.14469119999999999</v>
      </c>
    </row>
    <row r="552" spans="1:8" x14ac:dyDescent="0.25">
      <c r="A552" s="46">
        <v>104</v>
      </c>
      <c r="B552" s="46">
        <v>1999</v>
      </c>
      <c r="C552" s="47">
        <v>0</v>
      </c>
      <c r="D552" s="49">
        <v>0.1726405</v>
      </c>
      <c r="E552" s="49">
        <v>0.18050450000000001</v>
      </c>
      <c r="F552" s="49">
        <v>7.3721200000000001E-2</v>
      </c>
      <c r="G552" s="49">
        <v>1.040486</v>
      </c>
      <c r="H552" s="49">
        <v>0.14574190000000001</v>
      </c>
    </row>
    <row r="553" spans="1:8" x14ac:dyDescent="0.25">
      <c r="A553" s="46">
        <v>104</v>
      </c>
      <c r="B553" s="46">
        <v>2000</v>
      </c>
      <c r="C553" s="47">
        <v>0</v>
      </c>
      <c r="D553" s="49">
        <v>0.16832829999999999</v>
      </c>
      <c r="E553" s="49">
        <v>0.19278200000000001</v>
      </c>
      <c r="F553" s="49">
        <v>7.1943900000000005E-2</v>
      </c>
      <c r="G553" s="49">
        <v>0.48385860000000003</v>
      </c>
      <c r="H553" s="49">
        <v>0.14163539999999999</v>
      </c>
    </row>
    <row r="554" spans="1:8" x14ac:dyDescent="0.25">
      <c r="A554" s="46">
        <v>104</v>
      </c>
      <c r="B554" s="46">
        <v>2001</v>
      </c>
      <c r="C554" s="47">
        <v>0</v>
      </c>
      <c r="D554" s="49">
        <v>0.1366414</v>
      </c>
      <c r="E554" s="49">
        <v>0.1651511</v>
      </c>
      <c r="F554" s="49">
        <v>7.78335E-2</v>
      </c>
      <c r="G554" s="49">
        <v>0.4830101</v>
      </c>
      <c r="H554" s="49">
        <v>0.1979812</v>
      </c>
    </row>
    <row r="555" spans="1:8" x14ac:dyDescent="0.25">
      <c r="A555" s="46">
        <v>104</v>
      </c>
      <c r="B555" s="46">
        <v>2002</v>
      </c>
      <c r="C555" s="47">
        <v>0</v>
      </c>
      <c r="D555" s="49">
        <v>0.17663870000000001</v>
      </c>
      <c r="E555" s="49">
        <v>0.14835979999999999</v>
      </c>
      <c r="F555" s="49">
        <v>8.7635599999999994E-2</v>
      </c>
      <c r="G555" s="49">
        <v>0.91290660000000001</v>
      </c>
      <c r="H555" s="49">
        <v>0.1987921</v>
      </c>
    </row>
    <row r="556" spans="1:8" x14ac:dyDescent="0.25">
      <c r="A556" s="46">
        <v>104</v>
      </c>
      <c r="B556" s="46">
        <v>2003</v>
      </c>
      <c r="C556" s="47">
        <v>0</v>
      </c>
      <c r="D556" s="49">
        <v>0.14814150000000001</v>
      </c>
      <c r="E556" s="49">
        <v>0.169713</v>
      </c>
      <c r="F556" s="49">
        <v>7.1611800000000003E-2</v>
      </c>
      <c r="G556" s="49">
        <v>0.48585610000000001</v>
      </c>
      <c r="H556" s="49">
        <v>0.1895396</v>
      </c>
    </row>
    <row r="557" spans="1:8" x14ac:dyDescent="0.25">
      <c r="A557" s="46">
        <v>105</v>
      </c>
      <c r="B557" s="46">
        <v>1999</v>
      </c>
      <c r="C557" s="47">
        <v>0</v>
      </c>
      <c r="D557" s="49">
        <v>0.13213079999999999</v>
      </c>
      <c r="E557" s="49">
        <v>0.41171219999999997</v>
      </c>
      <c r="F557" s="49">
        <v>4.1072400000000002E-2</v>
      </c>
      <c r="G557" s="49">
        <v>1.4009830000000001</v>
      </c>
      <c r="H557" s="49">
        <v>0.2175919</v>
      </c>
    </row>
    <row r="558" spans="1:8" x14ac:dyDescent="0.25">
      <c r="A558" s="46">
        <v>105</v>
      </c>
      <c r="B558" s="46">
        <v>2000</v>
      </c>
      <c r="C558" s="47">
        <v>0</v>
      </c>
      <c r="D558" s="49">
        <v>0.3590197</v>
      </c>
      <c r="E558" s="49">
        <v>0.4719293</v>
      </c>
      <c r="F558" s="49">
        <v>4.7606000000000002E-2</v>
      </c>
      <c r="G558" s="49">
        <v>1.9589669999999999</v>
      </c>
      <c r="H558" s="49">
        <v>0.2128457</v>
      </c>
    </row>
    <row r="559" spans="1:8" x14ac:dyDescent="0.25">
      <c r="A559" s="46">
        <v>105</v>
      </c>
      <c r="B559" s="46">
        <v>2001</v>
      </c>
      <c r="C559" s="47">
        <v>0</v>
      </c>
      <c r="D559" s="49">
        <v>0.36323080000000002</v>
      </c>
      <c r="E559" s="49">
        <v>0.51712729999999996</v>
      </c>
      <c r="F559" s="49">
        <v>5.9596400000000001E-2</v>
      </c>
      <c r="G559" s="49">
        <v>2.605775</v>
      </c>
      <c r="H559" s="49">
        <v>0.23431650000000001</v>
      </c>
    </row>
    <row r="560" spans="1:8" x14ac:dyDescent="0.25">
      <c r="A560" s="46">
        <v>105</v>
      </c>
      <c r="B560" s="46">
        <v>2002</v>
      </c>
      <c r="C560" s="47">
        <v>0</v>
      </c>
      <c r="D560" s="49">
        <v>0.36699799999999999</v>
      </c>
      <c r="E560" s="49">
        <v>0.504166</v>
      </c>
      <c r="F560" s="49">
        <v>5.5830100000000001E-2</v>
      </c>
      <c r="G560" s="49">
        <v>1.2113670000000001</v>
      </c>
      <c r="H560" s="49">
        <v>0.2308152</v>
      </c>
    </row>
    <row r="561" spans="1:8" x14ac:dyDescent="0.25">
      <c r="A561" s="46">
        <v>105</v>
      </c>
      <c r="B561" s="46">
        <v>2003</v>
      </c>
      <c r="C561" s="47">
        <v>0</v>
      </c>
      <c r="D561" s="49">
        <v>0.37344830000000001</v>
      </c>
      <c r="E561" s="49">
        <v>0.49380449999999998</v>
      </c>
      <c r="F561" s="49">
        <v>5.0499200000000001E-2</v>
      </c>
      <c r="G561" s="49">
        <v>1.4620359999999999</v>
      </c>
      <c r="H561" s="49">
        <v>0.23639470000000001</v>
      </c>
    </row>
    <row r="562" spans="1:8" x14ac:dyDescent="0.25">
      <c r="A562" s="46">
        <v>105</v>
      </c>
      <c r="B562" s="46">
        <v>2004</v>
      </c>
      <c r="C562" s="47">
        <v>0</v>
      </c>
      <c r="D562" s="49">
        <v>0.35289520000000002</v>
      </c>
      <c r="E562" s="49">
        <v>0.50224349999999995</v>
      </c>
      <c r="F562" s="49">
        <v>6.0009199999999999E-2</v>
      </c>
      <c r="G562" s="49">
        <v>1.9524280000000001</v>
      </c>
      <c r="H562" s="49">
        <v>0.23094480000000001</v>
      </c>
    </row>
    <row r="563" spans="1:8" x14ac:dyDescent="0.25">
      <c r="A563" s="46">
        <v>106</v>
      </c>
      <c r="B563" s="46">
        <v>1999</v>
      </c>
      <c r="C563" s="47">
        <v>0</v>
      </c>
      <c r="D563" s="49">
        <v>0.1496133</v>
      </c>
      <c r="E563" s="49">
        <v>0.15333459999999999</v>
      </c>
      <c r="F563" s="49">
        <v>4.9380899999999998E-2</v>
      </c>
      <c r="G563" s="49">
        <v>0.34991519999999998</v>
      </c>
      <c r="H563" s="49">
        <v>0.28231640000000002</v>
      </c>
    </row>
    <row r="564" spans="1:8" x14ac:dyDescent="0.25">
      <c r="A564" s="46">
        <v>106</v>
      </c>
      <c r="B564" s="46">
        <v>2000</v>
      </c>
      <c r="C564" s="47">
        <v>0</v>
      </c>
      <c r="D564" s="49">
        <v>6.0781300000000003E-2</v>
      </c>
      <c r="E564" s="49">
        <v>0.14312720000000001</v>
      </c>
      <c r="F564" s="49">
        <v>6.9774299999999997E-2</v>
      </c>
      <c r="G564" s="49">
        <v>0.33390130000000001</v>
      </c>
      <c r="H564" s="49">
        <v>0.30533709999999997</v>
      </c>
    </row>
    <row r="565" spans="1:8" x14ac:dyDescent="0.25">
      <c r="A565" s="46">
        <v>106</v>
      </c>
      <c r="B565" s="46">
        <v>2002</v>
      </c>
      <c r="C565" s="47">
        <v>0</v>
      </c>
      <c r="D565" s="49">
        <v>3.7470499999999997E-2</v>
      </c>
      <c r="E565" s="49">
        <v>0.14479</v>
      </c>
      <c r="F565" s="49">
        <v>5.6862999999999997E-2</v>
      </c>
      <c r="G565" s="49">
        <v>0.41225089999999998</v>
      </c>
      <c r="H565" s="49">
        <v>0.31884109999999999</v>
      </c>
    </row>
    <row r="566" spans="1:8" x14ac:dyDescent="0.25">
      <c r="A566" s="46">
        <v>106</v>
      </c>
      <c r="B566" s="46">
        <v>2003</v>
      </c>
      <c r="C566" s="47">
        <v>0</v>
      </c>
      <c r="D566" s="49">
        <v>-2.49489E-2</v>
      </c>
      <c r="E566" s="49">
        <v>-9.9635799999999997E-2</v>
      </c>
      <c r="F566" s="49">
        <v>5.5695500000000002E-2</v>
      </c>
      <c r="G566" s="49">
        <v>0.3109383</v>
      </c>
      <c r="H566" s="49">
        <v>0.39555560000000001</v>
      </c>
    </row>
    <row r="567" spans="1:8" x14ac:dyDescent="0.25">
      <c r="A567" s="46">
        <v>106</v>
      </c>
      <c r="B567" s="46">
        <v>2004</v>
      </c>
      <c r="C567" s="47">
        <v>0</v>
      </c>
      <c r="D567" s="49">
        <v>0.1187521</v>
      </c>
      <c r="E567" s="49">
        <v>-3.6952699999999998E-2</v>
      </c>
      <c r="F567" s="49">
        <v>5.80952E-2</v>
      </c>
      <c r="G567" s="49">
        <v>0.52887010000000001</v>
      </c>
      <c r="H567" s="49">
        <v>0.3722975</v>
      </c>
    </row>
    <row r="568" spans="1:8" x14ac:dyDescent="0.25">
      <c r="A568" s="46">
        <v>107</v>
      </c>
      <c r="B568" s="46">
        <v>1999</v>
      </c>
      <c r="C568" s="47">
        <v>0</v>
      </c>
      <c r="D568" s="49">
        <v>-9.3235999999999996E-3</v>
      </c>
      <c r="E568" s="49">
        <v>0.24056620000000001</v>
      </c>
      <c r="F568" s="49">
        <v>4.5752300000000003E-2</v>
      </c>
      <c r="G568" s="49">
        <v>0.98363440000000002</v>
      </c>
      <c r="H568" s="49">
        <v>0.12783849999999999</v>
      </c>
    </row>
    <row r="569" spans="1:8" x14ac:dyDescent="0.25">
      <c r="A569" s="46">
        <v>107</v>
      </c>
      <c r="B569" s="46">
        <v>2000</v>
      </c>
      <c r="C569" s="47">
        <v>0</v>
      </c>
      <c r="D569" s="49">
        <v>1.3102000000000001E-2</v>
      </c>
      <c r="E569" s="49">
        <v>0.25405929999999999</v>
      </c>
      <c r="F569" s="49">
        <v>4.1122400000000003E-2</v>
      </c>
      <c r="G569" s="49">
        <v>0.90452370000000004</v>
      </c>
      <c r="H569" s="49">
        <v>0.106906</v>
      </c>
    </row>
    <row r="570" spans="1:8" x14ac:dyDescent="0.25">
      <c r="A570" s="46">
        <v>107</v>
      </c>
      <c r="B570" s="46">
        <v>2001</v>
      </c>
      <c r="C570" s="47">
        <v>0</v>
      </c>
      <c r="D570" s="49">
        <v>-1.76165E-2</v>
      </c>
      <c r="E570" s="49">
        <v>0.2449567</v>
      </c>
      <c r="F570" s="49">
        <v>3.6615200000000001E-2</v>
      </c>
      <c r="G570" s="49">
        <v>0.8007571</v>
      </c>
      <c r="H570" s="49">
        <v>0.1106824</v>
      </c>
    </row>
    <row r="571" spans="1:8" x14ac:dyDescent="0.25">
      <c r="A571" s="46">
        <v>107</v>
      </c>
      <c r="B571" s="46">
        <v>2002</v>
      </c>
      <c r="C571" s="47">
        <v>0</v>
      </c>
      <c r="D571" s="49">
        <v>-4.09215E-2</v>
      </c>
      <c r="E571" s="49">
        <v>0.2139162</v>
      </c>
      <c r="F571" s="49">
        <v>3.2216599999999998E-2</v>
      </c>
      <c r="G571" s="49">
        <v>0.63592110000000002</v>
      </c>
      <c r="H571" s="49">
        <v>0.1147934</v>
      </c>
    </row>
    <row r="572" spans="1:8" x14ac:dyDescent="0.25">
      <c r="A572" s="46">
        <v>108</v>
      </c>
      <c r="B572" s="46">
        <v>1999</v>
      </c>
      <c r="C572" s="47">
        <v>0</v>
      </c>
      <c r="D572" s="49">
        <v>-0.31367780000000001</v>
      </c>
      <c r="E572" s="49">
        <v>0.74420039999999998</v>
      </c>
      <c r="F572" s="49">
        <v>6.5402399999999999E-2</v>
      </c>
      <c r="G572" s="49">
        <v>3.6523150000000002</v>
      </c>
      <c r="H572" s="49">
        <v>0.27156580000000002</v>
      </c>
    </row>
    <row r="573" spans="1:8" x14ac:dyDescent="0.25">
      <c r="A573" s="46">
        <v>108</v>
      </c>
      <c r="B573" s="46">
        <v>2000</v>
      </c>
      <c r="C573" s="47">
        <v>0</v>
      </c>
      <c r="D573" s="49">
        <v>-0.3425724</v>
      </c>
      <c r="E573" s="49">
        <v>0.83184369999999996</v>
      </c>
      <c r="F573" s="49">
        <v>5.3243400000000003E-2</v>
      </c>
      <c r="G573" s="49">
        <v>2.23644</v>
      </c>
      <c r="H573" s="49">
        <v>0.26183099999999998</v>
      </c>
    </row>
    <row r="574" spans="1:8" x14ac:dyDescent="0.25">
      <c r="A574" s="46">
        <v>108</v>
      </c>
      <c r="B574" s="46">
        <v>2001</v>
      </c>
      <c r="C574" s="47">
        <v>0</v>
      </c>
      <c r="D574" s="49">
        <v>-0.28840320000000003</v>
      </c>
      <c r="E574" s="49">
        <v>0.76340710000000001</v>
      </c>
      <c r="F574" s="49">
        <v>6.57031E-2</v>
      </c>
      <c r="G574" s="49">
        <v>1.838778</v>
      </c>
      <c r="H574" s="49">
        <v>0.23905879999999999</v>
      </c>
    </row>
    <row r="575" spans="1:8" x14ac:dyDescent="0.25">
      <c r="A575" s="46">
        <v>108</v>
      </c>
      <c r="B575" s="46">
        <v>2002</v>
      </c>
      <c r="C575" s="47">
        <v>0</v>
      </c>
      <c r="D575" s="49">
        <v>-0.22974929999999999</v>
      </c>
      <c r="E575" s="49">
        <v>0.81514889999999995</v>
      </c>
      <c r="F575" s="49">
        <v>4.9609300000000002E-2</v>
      </c>
      <c r="G575" s="49">
        <v>1.683019</v>
      </c>
      <c r="H575" s="49">
        <v>0.22429450000000001</v>
      </c>
    </row>
    <row r="576" spans="1:8" x14ac:dyDescent="0.25">
      <c r="A576" s="46">
        <v>108</v>
      </c>
      <c r="B576" s="46">
        <v>2003</v>
      </c>
      <c r="C576" s="47">
        <v>0</v>
      </c>
      <c r="D576" s="49">
        <v>-0.21921109999999999</v>
      </c>
      <c r="E576" s="49">
        <v>0.82231390000000004</v>
      </c>
      <c r="F576" s="49">
        <v>7.2167300000000004E-2</v>
      </c>
      <c r="G576" s="49">
        <v>1.724648</v>
      </c>
      <c r="H576" s="49">
        <v>0.257905</v>
      </c>
    </row>
    <row r="577" spans="1:8" x14ac:dyDescent="0.25">
      <c r="A577" s="46">
        <v>108</v>
      </c>
      <c r="B577" s="46">
        <v>2004</v>
      </c>
      <c r="C577" s="47">
        <v>0</v>
      </c>
      <c r="D577" s="49">
        <v>-0.1122503</v>
      </c>
      <c r="E577" s="49">
        <v>0.84279470000000001</v>
      </c>
      <c r="F577" s="49">
        <v>4.2069000000000002E-2</v>
      </c>
      <c r="G577" s="49">
        <v>1.854554</v>
      </c>
      <c r="H577" s="49">
        <v>0.2474509</v>
      </c>
    </row>
    <row r="578" spans="1:8" x14ac:dyDescent="0.25">
      <c r="A578" s="46">
        <v>109</v>
      </c>
      <c r="B578" s="46">
        <v>1999</v>
      </c>
      <c r="C578" s="47">
        <v>0</v>
      </c>
      <c r="D578" s="49">
        <v>1.8050799999999999E-2</v>
      </c>
      <c r="E578" s="49">
        <v>0.13633919999999999</v>
      </c>
      <c r="F578" s="49">
        <v>5.0262399999999999E-2</v>
      </c>
      <c r="G578" s="49">
        <v>0.85640260000000001</v>
      </c>
      <c r="H578" s="49">
        <v>0.1330461</v>
      </c>
    </row>
    <row r="579" spans="1:8" x14ac:dyDescent="0.25">
      <c r="A579" s="46">
        <v>109</v>
      </c>
      <c r="B579" s="46">
        <v>2000</v>
      </c>
      <c r="C579" s="47">
        <v>0</v>
      </c>
      <c r="D579" s="49">
        <v>-1.65469E-2</v>
      </c>
      <c r="E579" s="49">
        <v>0.17268520000000001</v>
      </c>
      <c r="F579" s="49">
        <v>5.1925300000000001E-2</v>
      </c>
      <c r="G579" s="49">
        <v>0.93006429999999995</v>
      </c>
      <c r="H579" s="49">
        <v>0.1216742</v>
      </c>
    </row>
    <row r="580" spans="1:8" x14ac:dyDescent="0.25">
      <c r="A580" s="46">
        <v>109</v>
      </c>
      <c r="B580" s="46">
        <v>2001</v>
      </c>
      <c r="C580" s="47">
        <v>0</v>
      </c>
      <c r="D580" s="49">
        <v>-1.06362E-2</v>
      </c>
      <c r="E580" s="49">
        <v>0.1729821</v>
      </c>
      <c r="F580" s="49">
        <v>4.6732900000000001E-2</v>
      </c>
      <c r="G580" s="49">
        <v>1.208404</v>
      </c>
      <c r="H580" s="49">
        <v>0.1121755</v>
      </c>
    </row>
    <row r="581" spans="1:8" x14ac:dyDescent="0.25">
      <c r="A581" s="46">
        <v>109</v>
      </c>
      <c r="B581" s="46">
        <v>2002</v>
      </c>
      <c r="C581" s="47">
        <v>0</v>
      </c>
      <c r="D581" s="49">
        <v>-2.0038299999999998E-2</v>
      </c>
      <c r="E581" s="49">
        <v>0.17040430000000001</v>
      </c>
      <c r="F581" s="49">
        <v>4.7879499999999998E-2</v>
      </c>
      <c r="G581" s="49">
        <v>1.099072</v>
      </c>
      <c r="H581" s="49">
        <v>0.1061054</v>
      </c>
    </row>
    <row r="582" spans="1:8" x14ac:dyDescent="0.25">
      <c r="A582" s="46">
        <v>109</v>
      </c>
      <c r="B582" s="46">
        <v>2003</v>
      </c>
      <c r="C582" s="47">
        <v>0</v>
      </c>
      <c r="D582" s="49">
        <v>-2.8357999999999999E-3</v>
      </c>
      <c r="E582" s="49">
        <v>0.18628520000000001</v>
      </c>
      <c r="F582" s="49">
        <v>5.1768700000000001E-2</v>
      </c>
      <c r="G582" s="49">
        <v>1.5176909999999999</v>
      </c>
      <c r="H582" s="49">
        <v>0.12690209999999999</v>
      </c>
    </row>
    <row r="583" spans="1:8" x14ac:dyDescent="0.25">
      <c r="A583" s="46">
        <v>109</v>
      </c>
      <c r="B583" s="46">
        <v>2004</v>
      </c>
      <c r="C583" s="47">
        <v>0</v>
      </c>
      <c r="D583" s="49">
        <v>1.8041999999999999E-3</v>
      </c>
      <c r="E583" s="49">
        <v>0.21958720000000001</v>
      </c>
      <c r="F583" s="49">
        <v>5.6865699999999998E-2</v>
      </c>
      <c r="G583" s="49">
        <v>1.7935479999999999</v>
      </c>
      <c r="H583" s="49">
        <v>0.13297990000000001</v>
      </c>
    </row>
    <row r="584" spans="1:8" x14ac:dyDescent="0.25">
      <c r="A584" s="46">
        <v>110</v>
      </c>
      <c r="B584" s="46">
        <v>1999</v>
      </c>
      <c r="C584" s="47">
        <v>0</v>
      </c>
      <c r="D584" s="49">
        <v>2.3246599999999999E-2</v>
      </c>
      <c r="E584" s="49">
        <v>0.18534610000000001</v>
      </c>
      <c r="F584" s="49">
        <v>7.3939099999999994E-2</v>
      </c>
      <c r="G584" s="49">
        <v>1.7381629999999999</v>
      </c>
      <c r="H584" s="49">
        <v>0.16037560000000001</v>
      </c>
    </row>
    <row r="585" spans="1:8" x14ac:dyDescent="0.25">
      <c r="A585" s="46">
        <v>110</v>
      </c>
      <c r="B585" s="46">
        <v>2000</v>
      </c>
      <c r="C585" s="47">
        <v>0</v>
      </c>
      <c r="D585" s="49">
        <v>6.0369300000000001E-2</v>
      </c>
      <c r="E585" s="49">
        <v>0.10045750000000001</v>
      </c>
      <c r="F585" s="49">
        <v>6.8464899999999995E-2</v>
      </c>
      <c r="G585" s="49">
        <v>1.117737</v>
      </c>
      <c r="H585" s="49">
        <v>0.17065710000000001</v>
      </c>
    </row>
    <row r="586" spans="1:8" x14ac:dyDescent="0.25">
      <c r="A586" s="46">
        <v>110</v>
      </c>
      <c r="B586" s="46">
        <v>2001</v>
      </c>
      <c r="C586" s="47">
        <v>0</v>
      </c>
      <c r="D586" s="49">
        <v>3.2318E-2</v>
      </c>
      <c r="E586" s="49">
        <v>0.1836227</v>
      </c>
      <c r="F586" s="49">
        <v>4.58736E-2</v>
      </c>
      <c r="G586" s="49">
        <v>1.1213249999999999</v>
      </c>
      <c r="H586" s="49">
        <v>0.11288570000000001</v>
      </c>
    </row>
    <row r="587" spans="1:8" x14ac:dyDescent="0.25">
      <c r="A587" s="46">
        <v>110</v>
      </c>
      <c r="B587" s="46">
        <v>2002</v>
      </c>
      <c r="C587" s="47">
        <v>0</v>
      </c>
      <c r="D587" s="49">
        <v>3.5016100000000001E-2</v>
      </c>
      <c r="E587" s="49">
        <v>0.21394879999999999</v>
      </c>
      <c r="F587" s="49">
        <v>5.4490700000000003E-2</v>
      </c>
      <c r="G587" s="49">
        <v>1.03077</v>
      </c>
      <c r="H587" s="49">
        <v>0.16580439999999999</v>
      </c>
    </row>
    <row r="588" spans="1:8" x14ac:dyDescent="0.25">
      <c r="A588" s="46">
        <v>110</v>
      </c>
      <c r="B588" s="46">
        <v>2003</v>
      </c>
      <c r="C588" s="47">
        <v>0</v>
      </c>
      <c r="D588" s="49">
        <v>0.1842828</v>
      </c>
      <c r="E588" s="49">
        <v>0.2293656</v>
      </c>
      <c r="F588" s="49">
        <v>2.1500999999999999E-2</v>
      </c>
      <c r="G588" s="49">
        <v>1.1440380000000001</v>
      </c>
      <c r="H588" s="49">
        <v>0.16646250000000001</v>
      </c>
    </row>
    <row r="589" spans="1:8" x14ac:dyDescent="0.25">
      <c r="A589" s="46">
        <v>110</v>
      </c>
      <c r="B589" s="46">
        <v>2004</v>
      </c>
      <c r="C589" s="47">
        <v>0</v>
      </c>
      <c r="D589" s="49">
        <v>3.61181E-2</v>
      </c>
      <c r="E589" s="49">
        <v>0.2140772</v>
      </c>
      <c r="F589" s="49">
        <v>5.11963E-2</v>
      </c>
      <c r="G589" s="49">
        <v>0.68274619999999997</v>
      </c>
      <c r="H589" s="49">
        <v>0.12564790000000001</v>
      </c>
    </row>
    <row r="590" spans="1:8" x14ac:dyDescent="0.25">
      <c r="A590" s="46">
        <v>111</v>
      </c>
      <c r="B590" s="46">
        <v>1999</v>
      </c>
      <c r="C590" s="47">
        <v>0</v>
      </c>
      <c r="D590" s="49">
        <v>0.26492520000000003</v>
      </c>
      <c r="E590" s="49">
        <v>0.17964060000000001</v>
      </c>
      <c r="F590" s="49">
        <v>5.4595299999999999E-2</v>
      </c>
      <c r="G590" s="49">
        <v>0.52238709999999999</v>
      </c>
      <c r="H590" s="49">
        <v>0.26024259999999999</v>
      </c>
    </row>
    <row r="591" spans="1:8" x14ac:dyDescent="0.25">
      <c r="A591" s="46">
        <v>111</v>
      </c>
      <c r="B591" s="46">
        <v>2000</v>
      </c>
      <c r="C591" s="47">
        <v>0</v>
      </c>
      <c r="D591" s="49">
        <v>0.33338980000000001</v>
      </c>
      <c r="E591" s="49">
        <v>0.20068130000000001</v>
      </c>
      <c r="F591" s="49">
        <v>5.2483700000000001E-2</v>
      </c>
      <c r="G591" s="49">
        <v>0.65995219999999999</v>
      </c>
      <c r="H591" s="49">
        <v>0.2452992</v>
      </c>
    </row>
    <row r="592" spans="1:8" x14ac:dyDescent="0.25">
      <c r="A592" s="46">
        <v>111</v>
      </c>
      <c r="B592" s="46">
        <v>2001</v>
      </c>
      <c r="C592" s="47">
        <v>0</v>
      </c>
      <c r="D592" s="49">
        <v>0.25214300000000001</v>
      </c>
      <c r="E592" s="49">
        <v>0.21431729999999999</v>
      </c>
      <c r="F592" s="49">
        <v>4.8804899999999998E-2</v>
      </c>
      <c r="G592" s="49">
        <v>1.153918</v>
      </c>
      <c r="H592" s="49">
        <v>0.23602310000000001</v>
      </c>
    </row>
    <row r="593" spans="1:8" x14ac:dyDescent="0.25">
      <c r="A593" s="46">
        <v>111</v>
      </c>
      <c r="B593" s="46">
        <v>2002</v>
      </c>
      <c r="C593" s="47">
        <v>0</v>
      </c>
      <c r="D593" s="49">
        <v>0.26672889999999999</v>
      </c>
      <c r="E593" s="49">
        <v>0.25756180000000001</v>
      </c>
      <c r="F593" s="49">
        <v>5.4314500000000002E-2</v>
      </c>
      <c r="G593" s="49">
        <v>1.1299129999999999</v>
      </c>
      <c r="H593" s="49">
        <v>0.22516</v>
      </c>
    </row>
    <row r="594" spans="1:8" x14ac:dyDescent="0.25">
      <c r="A594" s="46">
        <v>111</v>
      </c>
      <c r="B594" s="46">
        <v>2003</v>
      </c>
      <c r="C594" s="47">
        <v>0</v>
      </c>
      <c r="D594" s="49">
        <v>0.2188244</v>
      </c>
      <c r="E594" s="49">
        <v>0.27405489999999999</v>
      </c>
      <c r="F594" s="49">
        <v>6.5199199999999999E-2</v>
      </c>
      <c r="G594" s="49">
        <v>1.102619</v>
      </c>
      <c r="H594" s="49">
        <v>0.20759</v>
      </c>
    </row>
    <row r="595" spans="1:8" x14ac:dyDescent="0.25">
      <c r="A595" s="46">
        <v>111</v>
      </c>
      <c r="B595" s="46">
        <v>2004</v>
      </c>
      <c r="C595" s="47">
        <v>0</v>
      </c>
      <c r="D595" s="49">
        <v>0.23000989999999999</v>
      </c>
      <c r="E595" s="49">
        <v>0.24918660000000001</v>
      </c>
      <c r="F595" s="49">
        <v>5.0504399999999998E-2</v>
      </c>
      <c r="G595" s="49">
        <v>1.1923189999999999</v>
      </c>
      <c r="H595" s="49">
        <v>0.16193630000000001</v>
      </c>
    </row>
    <row r="596" spans="1:8" x14ac:dyDescent="0.25">
      <c r="A596" s="46">
        <v>112</v>
      </c>
      <c r="B596" s="46">
        <v>2001</v>
      </c>
      <c r="C596" s="47">
        <v>0</v>
      </c>
      <c r="D596" s="49">
        <v>0.30181910000000001</v>
      </c>
      <c r="E596" s="49">
        <v>0.34838940000000002</v>
      </c>
      <c r="F596" s="49">
        <v>3.9652899999999998E-2</v>
      </c>
      <c r="G596" s="49">
        <v>2.9498410000000002</v>
      </c>
      <c r="H596" s="49">
        <v>0.20762330000000001</v>
      </c>
    </row>
    <row r="597" spans="1:8" x14ac:dyDescent="0.25">
      <c r="A597" s="46">
        <v>112</v>
      </c>
      <c r="B597" s="46">
        <v>2002</v>
      </c>
      <c r="C597" s="47">
        <v>0</v>
      </c>
      <c r="D597" s="49">
        <v>0.3431958</v>
      </c>
      <c r="E597" s="49">
        <v>0.36938019999999999</v>
      </c>
      <c r="F597" s="49">
        <v>7.5193999999999997E-2</v>
      </c>
      <c r="G597" s="49">
        <v>2.9059970000000002</v>
      </c>
      <c r="H597" s="49">
        <v>0.34600209999999998</v>
      </c>
    </row>
    <row r="598" spans="1:8" x14ac:dyDescent="0.25">
      <c r="A598" s="46">
        <v>112</v>
      </c>
      <c r="B598" s="46">
        <v>2003</v>
      </c>
      <c r="C598" s="47">
        <v>0</v>
      </c>
      <c r="D598" s="49">
        <v>0.39176080000000002</v>
      </c>
      <c r="E598" s="49">
        <v>0.44661600000000001</v>
      </c>
      <c r="F598" s="49">
        <v>7.3511800000000002E-2</v>
      </c>
      <c r="G598" s="49">
        <v>3.4362590000000002</v>
      </c>
      <c r="H598" s="49">
        <v>0.34574110000000002</v>
      </c>
    </row>
    <row r="599" spans="1:8" x14ac:dyDescent="0.25">
      <c r="A599" s="46">
        <v>112</v>
      </c>
      <c r="B599" s="46">
        <v>2004</v>
      </c>
      <c r="C599" s="47">
        <v>0</v>
      </c>
      <c r="D599" s="49">
        <v>0.38178119999999999</v>
      </c>
      <c r="E599" s="49">
        <v>0.49515959999999998</v>
      </c>
      <c r="F599" s="49">
        <v>5.9994800000000001E-2</v>
      </c>
      <c r="G599" s="49">
        <v>3.6629200000000002</v>
      </c>
      <c r="H599" s="49">
        <v>0.35675279999999998</v>
      </c>
    </row>
    <row r="600" spans="1:8" x14ac:dyDescent="0.25">
      <c r="A600" s="46">
        <v>113</v>
      </c>
      <c r="B600" s="46">
        <v>1999</v>
      </c>
      <c r="C600" s="47">
        <v>0</v>
      </c>
      <c r="D600" s="49">
        <v>0.2930275</v>
      </c>
      <c r="E600" s="49">
        <v>0.3257507</v>
      </c>
      <c r="F600" s="49">
        <v>7.0268300000000006E-2</v>
      </c>
      <c r="G600" s="49">
        <v>3.6522459999999999</v>
      </c>
      <c r="H600" s="49">
        <v>0.81283019999999995</v>
      </c>
    </row>
    <row r="601" spans="1:8" x14ac:dyDescent="0.25">
      <c r="A601" s="46">
        <v>113</v>
      </c>
      <c r="B601" s="46">
        <v>2000</v>
      </c>
      <c r="C601" s="47">
        <v>0</v>
      </c>
      <c r="D601" s="49">
        <v>0.2814277</v>
      </c>
      <c r="E601" s="49">
        <v>0.32765519999999998</v>
      </c>
      <c r="F601" s="49">
        <v>5.87786E-2</v>
      </c>
      <c r="G601" s="49">
        <v>3.2800410000000002</v>
      </c>
      <c r="H601" s="49">
        <v>1.0578620000000001</v>
      </c>
    </row>
    <row r="602" spans="1:8" x14ac:dyDescent="0.25">
      <c r="A602" s="46">
        <v>113</v>
      </c>
      <c r="B602" s="46">
        <v>2001</v>
      </c>
      <c r="C602" s="47">
        <v>0</v>
      </c>
      <c r="D602" s="49">
        <v>0.29449799999999998</v>
      </c>
      <c r="E602" s="49">
        <v>0.3014309</v>
      </c>
      <c r="F602" s="49">
        <v>5.4091800000000002E-2</v>
      </c>
      <c r="G602" s="49">
        <v>3.3779240000000001</v>
      </c>
      <c r="H602" s="49">
        <v>0.87948550000000003</v>
      </c>
    </row>
    <row r="603" spans="1:8" x14ac:dyDescent="0.25">
      <c r="A603" s="46">
        <v>113</v>
      </c>
      <c r="B603" s="46">
        <v>2002</v>
      </c>
      <c r="C603" s="47">
        <v>0</v>
      </c>
      <c r="D603" s="49">
        <v>0.3393466</v>
      </c>
      <c r="E603" s="49">
        <v>0.32985720000000002</v>
      </c>
      <c r="F603" s="49">
        <v>5.7074699999999999E-2</v>
      </c>
      <c r="G603" s="49">
        <v>2.7819980000000002</v>
      </c>
      <c r="H603" s="49">
        <v>0.82033500000000004</v>
      </c>
    </row>
    <row r="604" spans="1:8" x14ac:dyDescent="0.25">
      <c r="A604" s="46">
        <v>113</v>
      </c>
      <c r="B604" s="46">
        <v>2003</v>
      </c>
      <c r="C604" s="47">
        <v>0</v>
      </c>
      <c r="D604" s="49">
        <v>0.34346169999999998</v>
      </c>
      <c r="E604" s="49">
        <v>0.36956260000000002</v>
      </c>
      <c r="F604" s="49">
        <v>5.9337599999999997E-2</v>
      </c>
      <c r="G604" s="49">
        <v>2.7084480000000002</v>
      </c>
      <c r="H604" s="49">
        <v>0.84414219999999995</v>
      </c>
    </row>
    <row r="605" spans="1:8" x14ac:dyDescent="0.25">
      <c r="A605" s="46">
        <v>113</v>
      </c>
      <c r="B605" s="46">
        <v>2004</v>
      </c>
      <c r="C605" s="47">
        <v>0</v>
      </c>
      <c r="D605" s="49">
        <v>0.1840388</v>
      </c>
      <c r="E605" s="49">
        <v>0.41632950000000002</v>
      </c>
      <c r="F605" s="49">
        <v>5.7843699999999998E-2</v>
      </c>
      <c r="G605" s="49">
        <v>2.3094999999999999</v>
      </c>
      <c r="H605" s="49">
        <v>0.81427910000000003</v>
      </c>
    </row>
    <row r="606" spans="1:8" x14ac:dyDescent="0.25">
      <c r="A606" s="46">
        <v>114</v>
      </c>
      <c r="B606" s="46">
        <v>1999</v>
      </c>
      <c r="C606" s="47">
        <v>0</v>
      </c>
      <c r="D606" s="49">
        <v>0.31787539999999997</v>
      </c>
      <c r="E606" s="49">
        <v>0.53144029999999998</v>
      </c>
      <c r="F606" s="49">
        <v>4.9519800000000003E-2</v>
      </c>
      <c r="G606" s="49">
        <v>1.8195079999999999</v>
      </c>
      <c r="H606" s="49">
        <v>0.40713870000000002</v>
      </c>
    </row>
    <row r="607" spans="1:8" x14ac:dyDescent="0.25">
      <c r="A607" s="46">
        <v>114</v>
      </c>
      <c r="B607" s="46">
        <v>2000</v>
      </c>
      <c r="C607" s="47">
        <v>0</v>
      </c>
      <c r="D607" s="49">
        <v>0.17634330000000001</v>
      </c>
      <c r="E607" s="49">
        <v>0.49806109999999998</v>
      </c>
      <c r="F607" s="49">
        <v>4.5883E-2</v>
      </c>
      <c r="G607" s="49">
        <v>1.7432030000000001</v>
      </c>
      <c r="H607" s="49">
        <v>0.34992420000000002</v>
      </c>
    </row>
    <row r="608" spans="1:8" x14ac:dyDescent="0.25">
      <c r="A608" s="46">
        <v>114</v>
      </c>
      <c r="B608" s="46">
        <v>2001</v>
      </c>
      <c r="C608" s="47">
        <v>0</v>
      </c>
      <c r="D608" s="49">
        <v>0.24111099999999999</v>
      </c>
      <c r="E608" s="49">
        <v>0.4645302</v>
      </c>
      <c r="F608" s="49">
        <v>3.5814800000000001E-2</v>
      </c>
      <c r="G608" s="49">
        <v>1.317286</v>
      </c>
      <c r="H608" s="49">
        <v>0.33491510000000002</v>
      </c>
    </row>
    <row r="609" spans="1:8" x14ac:dyDescent="0.25">
      <c r="A609" s="46">
        <v>114</v>
      </c>
      <c r="B609" s="46">
        <v>2002</v>
      </c>
      <c r="C609" s="47">
        <v>0</v>
      </c>
      <c r="D609" s="49">
        <v>0.15268209999999999</v>
      </c>
      <c r="E609" s="49">
        <v>0.49582850000000001</v>
      </c>
      <c r="F609" s="49">
        <v>4.6219700000000002E-2</v>
      </c>
      <c r="G609" s="49">
        <v>1.678868</v>
      </c>
      <c r="H609" s="49">
        <v>0.38556829999999997</v>
      </c>
    </row>
    <row r="610" spans="1:8" x14ac:dyDescent="0.25">
      <c r="A610" s="46">
        <v>115</v>
      </c>
      <c r="B610" s="46">
        <v>2001</v>
      </c>
      <c r="C610" s="47">
        <v>0</v>
      </c>
      <c r="D610" s="49">
        <v>2.9422400000000001E-2</v>
      </c>
      <c r="E610" s="49">
        <v>0.13125709999999999</v>
      </c>
      <c r="F610" s="49">
        <v>4.08426E-2</v>
      </c>
      <c r="G610" s="49">
        <v>0.70114699999999996</v>
      </c>
      <c r="H610" s="49">
        <v>0.1125867</v>
      </c>
    </row>
    <row r="611" spans="1:8" x14ac:dyDescent="0.25">
      <c r="A611" s="46">
        <v>115</v>
      </c>
      <c r="B611" s="46">
        <v>2002</v>
      </c>
      <c r="C611" s="47">
        <v>0</v>
      </c>
      <c r="D611" s="49">
        <v>3.3405600000000001E-2</v>
      </c>
      <c r="E611" s="49">
        <v>0.1206719</v>
      </c>
      <c r="F611" s="49">
        <v>4.6607900000000001E-2</v>
      </c>
      <c r="G611" s="49">
        <v>0.7455233</v>
      </c>
      <c r="H611" s="49">
        <v>0.1207448</v>
      </c>
    </row>
    <row r="612" spans="1:8" x14ac:dyDescent="0.25">
      <c r="A612" s="46">
        <v>115</v>
      </c>
      <c r="B612" s="46">
        <v>2003</v>
      </c>
      <c r="C612" s="47">
        <v>0</v>
      </c>
      <c r="D612" s="49">
        <v>3.9063000000000001E-2</v>
      </c>
      <c r="E612" s="49">
        <v>0.1227333</v>
      </c>
      <c r="F612" s="49">
        <v>3.4807900000000003E-2</v>
      </c>
      <c r="G612" s="49">
        <v>0.6266195</v>
      </c>
      <c r="H612" s="49">
        <v>0.10605680000000001</v>
      </c>
    </row>
    <row r="613" spans="1:8" x14ac:dyDescent="0.25">
      <c r="A613" s="46">
        <v>115</v>
      </c>
      <c r="B613" s="46">
        <v>2004</v>
      </c>
      <c r="C613" s="47">
        <v>0</v>
      </c>
      <c r="D613" s="49">
        <v>1.9379400000000001E-2</v>
      </c>
      <c r="E613" s="49">
        <v>0.12120690000000001</v>
      </c>
      <c r="F613" s="49">
        <v>4.32523E-2</v>
      </c>
      <c r="G613" s="49">
        <v>0.64137109999999997</v>
      </c>
      <c r="H613" s="49">
        <v>0.1222128</v>
      </c>
    </row>
    <row r="614" spans="1:8" x14ac:dyDescent="0.25">
      <c r="A614" s="46">
        <v>116</v>
      </c>
      <c r="B614" s="46">
        <v>1999</v>
      </c>
      <c r="C614" s="47">
        <v>0</v>
      </c>
      <c r="D614" s="49">
        <v>0.1168714</v>
      </c>
      <c r="E614" s="49">
        <v>0.25672719999999999</v>
      </c>
      <c r="F614" s="49">
        <v>4.3973100000000001E-2</v>
      </c>
      <c r="G614" s="49">
        <v>0.67510250000000005</v>
      </c>
      <c r="H614" s="49">
        <v>0.20282459999999999</v>
      </c>
    </row>
    <row r="615" spans="1:8" x14ac:dyDescent="0.25">
      <c r="A615" s="46">
        <v>116</v>
      </c>
      <c r="B615" s="46">
        <v>2000</v>
      </c>
      <c r="C615" s="47">
        <v>0</v>
      </c>
      <c r="D615" s="49">
        <v>7.8022599999999998E-2</v>
      </c>
      <c r="E615" s="49">
        <v>0.23043830000000001</v>
      </c>
      <c r="F615" s="49">
        <v>4.1231499999999997E-2</v>
      </c>
      <c r="G615" s="49">
        <v>0.44991029999999999</v>
      </c>
      <c r="H615" s="49">
        <v>0.21445639999999999</v>
      </c>
    </row>
    <row r="616" spans="1:8" x14ac:dyDescent="0.25">
      <c r="A616" s="46">
        <v>116</v>
      </c>
      <c r="B616" s="46">
        <v>2001</v>
      </c>
      <c r="C616" s="47">
        <v>0</v>
      </c>
      <c r="D616" s="49">
        <v>0.10858039999999999</v>
      </c>
      <c r="E616" s="49">
        <v>0.25206430000000002</v>
      </c>
      <c r="F616" s="49">
        <v>6.8795400000000007E-2</v>
      </c>
      <c r="G616" s="49">
        <v>0.65659270000000003</v>
      </c>
      <c r="H616" s="49">
        <v>0.28686529999999999</v>
      </c>
    </row>
    <row r="617" spans="1:8" x14ac:dyDescent="0.25">
      <c r="A617" s="46">
        <v>116</v>
      </c>
      <c r="B617" s="46">
        <v>2002</v>
      </c>
      <c r="C617" s="47">
        <v>0</v>
      </c>
      <c r="D617" s="49">
        <v>0.15005669999999999</v>
      </c>
      <c r="E617" s="49">
        <v>0.19283629999999999</v>
      </c>
      <c r="F617" s="49">
        <v>2.6139599999999999E-2</v>
      </c>
      <c r="G617" s="49">
        <v>0.69187080000000001</v>
      </c>
      <c r="H617" s="49">
        <v>0.1823449</v>
      </c>
    </row>
    <row r="618" spans="1:8" x14ac:dyDescent="0.25">
      <c r="A618" s="46">
        <v>116</v>
      </c>
      <c r="B618" s="46">
        <v>2003</v>
      </c>
      <c r="C618" s="47">
        <v>0</v>
      </c>
      <c r="D618" s="49">
        <v>0.1831999</v>
      </c>
      <c r="E618" s="49">
        <v>0.1752071</v>
      </c>
      <c r="F618" s="49">
        <v>3.1142699999999999E-2</v>
      </c>
      <c r="G618" s="49">
        <v>0.40645799999999999</v>
      </c>
      <c r="H618" s="49">
        <v>0.18748890000000001</v>
      </c>
    </row>
    <row r="619" spans="1:8" x14ac:dyDescent="0.25">
      <c r="A619" s="46">
        <v>116</v>
      </c>
      <c r="B619" s="46">
        <v>2004</v>
      </c>
      <c r="C619" s="47">
        <v>0</v>
      </c>
      <c r="D619" s="49">
        <v>0.2070111</v>
      </c>
      <c r="E619" s="49">
        <v>0.1964303</v>
      </c>
      <c r="F619" s="49">
        <v>5.5684499999999998E-2</v>
      </c>
      <c r="G619" s="49">
        <v>0.86926550000000002</v>
      </c>
      <c r="H619" s="49">
        <v>0.23416960000000001</v>
      </c>
    </row>
    <row r="620" spans="1:8" x14ac:dyDescent="0.25">
      <c r="A620" s="46">
        <v>117</v>
      </c>
      <c r="B620" s="46">
        <v>1999</v>
      </c>
      <c r="C620" s="47">
        <v>0</v>
      </c>
      <c r="D620" s="49">
        <v>2.8469299999999999E-2</v>
      </c>
      <c r="E620" s="49">
        <v>4.4397899999999997E-2</v>
      </c>
      <c r="F620" s="49">
        <v>1.9780499999999999E-2</v>
      </c>
      <c r="G620" s="49">
        <v>1.037385</v>
      </c>
      <c r="H620" s="49">
        <v>0.1280927</v>
      </c>
    </row>
    <row r="621" spans="1:8" x14ac:dyDescent="0.25">
      <c r="A621" s="46">
        <v>117</v>
      </c>
      <c r="B621" s="46">
        <v>2000</v>
      </c>
      <c r="C621" s="47">
        <v>0</v>
      </c>
      <c r="D621" s="49">
        <v>3.9817100000000001E-2</v>
      </c>
      <c r="E621" s="49">
        <v>6.1485699999999997E-2</v>
      </c>
      <c r="F621" s="49">
        <v>2.9913200000000001E-2</v>
      </c>
      <c r="G621" s="49">
        <v>0.95107109999999995</v>
      </c>
      <c r="H621" s="49">
        <v>0.16094079999999999</v>
      </c>
    </row>
    <row r="622" spans="1:8" x14ac:dyDescent="0.25">
      <c r="A622" s="46">
        <v>117</v>
      </c>
      <c r="B622" s="46">
        <v>2001</v>
      </c>
      <c r="C622" s="47">
        <v>0</v>
      </c>
      <c r="D622" s="49">
        <v>-9.3482300000000004E-2</v>
      </c>
      <c r="E622" s="49">
        <v>5.3943499999999998E-2</v>
      </c>
      <c r="F622" s="49">
        <v>2.65331E-2</v>
      </c>
      <c r="G622" s="49">
        <v>1.0138160000000001</v>
      </c>
      <c r="H622" s="49">
        <v>0.1469096</v>
      </c>
    </row>
    <row r="623" spans="1:8" x14ac:dyDescent="0.25">
      <c r="A623" s="46">
        <v>117</v>
      </c>
      <c r="B623" s="46">
        <v>2002</v>
      </c>
      <c r="C623" s="47">
        <v>0</v>
      </c>
      <c r="D623" s="49">
        <v>5.2578199999999999E-2</v>
      </c>
      <c r="E623" s="49">
        <v>5.9783599999999999E-2</v>
      </c>
      <c r="F623" s="49">
        <v>1.8901000000000001E-2</v>
      </c>
      <c r="G623" s="49">
        <v>0.88375369999999998</v>
      </c>
      <c r="H623" s="49">
        <v>0.1446944</v>
      </c>
    </row>
    <row r="624" spans="1:8" x14ac:dyDescent="0.25">
      <c r="A624" s="46">
        <v>117</v>
      </c>
      <c r="B624" s="46">
        <v>2003</v>
      </c>
      <c r="C624" s="47">
        <v>0</v>
      </c>
      <c r="D624" s="49">
        <v>-3.4275999999999998E-3</v>
      </c>
      <c r="E624" s="49">
        <v>3.3594100000000002E-2</v>
      </c>
      <c r="F624" s="49">
        <v>2.9401400000000001E-2</v>
      </c>
      <c r="G624" s="49">
        <v>0.87260870000000001</v>
      </c>
      <c r="H624" s="49">
        <v>0.1320027</v>
      </c>
    </row>
    <row r="625" spans="1:8" x14ac:dyDescent="0.25">
      <c r="A625" s="46">
        <v>117</v>
      </c>
      <c r="B625" s="46">
        <v>2004</v>
      </c>
      <c r="C625" s="47">
        <v>0</v>
      </c>
      <c r="D625" s="49">
        <v>-4.0932200000000002E-2</v>
      </c>
      <c r="E625" s="49">
        <v>3.0051399999999999E-2</v>
      </c>
      <c r="F625" s="49">
        <v>3.3819299999999997E-2</v>
      </c>
      <c r="G625" s="49">
        <v>0.81633529999999999</v>
      </c>
      <c r="H625" s="49">
        <v>0.13271820000000001</v>
      </c>
    </row>
    <row r="626" spans="1:8" x14ac:dyDescent="0.25">
      <c r="A626" s="46">
        <v>118</v>
      </c>
      <c r="B626" s="46">
        <v>1999</v>
      </c>
      <c r="C626" s="47">
        <v>0</v>
      </c>
      <c r="D626" s="49">
        <v>0.1691368</v>
      </c>
      <c r="E626" s="49">
        <v>0.28903489999999998</v>
      </c>
      <c r="F626" s="49">
        <v>4.49641E-2</v>
      </c>
      <c r="G626" s="49">
        <v>0.82087429999999995</v>
      </c>
      <c r="H626" s="49">
        <v>0.2215493</v>
      </c>
    </row>
    <row r="627" spans="1:8" x14ac:dyDescent="0.25">
      <c r="A627" s="46">
        <v>118</v>
      </c>
      <c r="B627" s="46">
        <v>2000</v>
      </c>
      <c r="C627" s="47">
        <v>0</v>
      </c>
      <c r="D627" s="49">
        <v>0.1609131</v>
      </c>
      <c r="E627" s="49">
        <v>0.28349659999999999</v>
      </c>
      <c r="F627" s="49">
        <v>4.8300200000000001E-2</v>
      </c>
      <c r="G627" s="49">
        <v>0.74571900000000002</v>
      </c>
      <c r="H627" s="49">
        <v>0.21094299999999999</v>
      </c>
    </row>
    <row r="628" spans="1:8" x14ac:dyDescent="0.25">
      <c r="A628" s="46">
        <v>118</v>
      </c>
      <c r="B628" s="46">
        <v>2001</v>
      </c>
      <c r="C628" s="47">
        <v>0</v>
      </c>
      <c r="D628" s="49">
        <v>0.129355</v>
      </c>
      <c r="E628" s="49">
        <v>0.27441779999999999</v>
      </c>
      <c r="F628" s="49">
        <v>4.9315499999999998E-2</v>
      </c>
      <c r="G628" s="49">
        <v>0.76143039999999995</v>
      </c>
      <c r="H628" s="49">
        <v>0.1884325</v>
      </c>
    </row>
    <row r="629" spans="1:8" x14ac:dyDescent="0.25">
      <c r="A629" s="46">
        <v>118</v>
      </c>
      <c r="B629" s="46">
        <v>2002</v>
      </c>
      <c r="C629" s="47">
        <v>0</v>
      </c>
      <c r="D629" s="49">
        <v>0.12233189999999999</v>
      </c>
      <c r="E629" s="49">
        <v>0.23672319999999999</v>
      </c>
      <c r="F629" s="49">
        <v>4.6336599999999999E-2</v>
      </c>
      <c r="G629" s="49">
        <v>0.60480230000000001</v>
      </c>
      <c r="H629" s="49">
        <v>0.1856593</v>
      </c>
    </row>
    <row r="630" spans="1:8" x14ac:dyDescent="0.25">
      <c r="A630" s="46">
        <v>118</v>
      </c>
      <c r="B630" s="46">
        <v>2003</v>
      </c>
      <c r="C630" s="47">
        <v>0</v>
      </c>
      <c r="D630" s="49">
        <v>0.13635739999999999</v>
      </c>
      <c r="E630" s="49">
        <v>0.2344019</v>
      </c>
      <c r="F630" s="49">
        <v>6.3708699999999993E-2</v>
      </c>
      <c r="G630" s="49">
        <v>0.96010850000000003</v>
      </c>
      <c r="H630" s="49">
        <v>0.21621299999999999</v>
      </c>
    </row>
    <row r="631" spans="1:8" x14ac:dyDescent="0.25">
      <c r="A631" s="46">
        <v>118</v>
      </c>
      <c r="B631" s="46">
        <v>2004</v>
      </c>
      <c r="C631" s="47">
        <v>0</v>
      </c>
      <c r="D631" s="49">
        <v>0.1451578</v>
      </c>
      <c r="E631" s="49">
        <v>0.24153050000000001</v>
      </c>
      <c r="F631" s="49">
        <v>5.7644899999999999E-2</v>
      </c>
      <c r="G631" s="49">
        <v>0.95583929999999995</v>
      </c>
      <c r="H631" s="49">
        <v>0.2237432</v>
      </c>
    </row>
    <row r="632" spans="1:8" x14ac:dyDescent="0.25">
      <c r="A632" s="46">
        <v>119</v>
      </c>
      <c r="B632" s="46">
        <v>1995</v>
      </c>
      <c r="C632" s="47">
        <v>0</v>
      </c>
      <c r="D632" s="49">
        <v>0.45395259999999998</v>
      </c>
      <c r="E632" s="49">
        <v>-3.051142</v>
      </c>
      <c r="F632" s="49">
        <v>-2.1505E-2</v>
      </c>
      <c r="G632" s="49">
        <v>6.2739549999999999</v>
      </c>
      <c r="H632" s="49">
        <v>9.2694200000000004E-2</v>
      </c>
    </row>
    <row r="633" spans="1:8" x14ac:dyDescent="0.25">
      <c r="A633" s="46">
        <v>119</v>
      </c>
      <c r="B633" s="46">
        <v>1996</v>
      </c>
      <c r="C633" s="47">
        <v>0</v>
      </c>
      <c r="D633" s="49">
        <v>0.57897549999999998</v>
      </c>
      <c r="E633" s="49">
        <v>-2.3735879999999998</v>
      </c>
      <c r="F633" s="49">
        <v>1.9812199999999999E-2</v>
      </c>
      <c r="G633" s="49">
        <v>23.535</v>
      </c>
      <c r="H633" s="49">
        <v>0.1536315</v>
      </c>
    </row>
    <row r="634" spans="1:8" x14ac:dyDescent="0.25">
      <c r="A634" s="46">
        <v>119</v>
      </c>
      <c r="B634" s="46">
        <v>1997</v>
      </c>
      <c r="C634" s="47">
        <v>0</v>
      </c>
      <c r="D634" s="49">
        <v>0.4221201</v>
      </c>
      <c r="E634" s="49">
        <v>-1.93895</v>
      </c>
      <c r="F634" s="49">
        <v>2.2237300000000002E-2</v>
      </c>
      <c r="G634" s="49">
        <v>15.8687</v>
      </c>
      <c r="H634" s="49">
        <v>0.16941870000000001</v>
      </c>
    </row>
    <row r="635" spans="1:8" x14ac:dyDescent="0.25">
      <c r="A635" s="46">
        <v>120</v>
      </c>
      <c r="B635" s="46">
        <v>2000</v>
      </c>
      <c r="C635" s="47">
        <v>0</v>
      </c>
      <c r="D635" s="49">
        <v>-2.4672900000000001E-2</v>
      </c>
      <c r="E635" s="49">
        <v>0.21359980000000001</v>
      </c>
      <c r="F635" s="49">
        <v>4.2354799999999998E-2</v>
      </c>
      <c r="G635" s="49">
        <v>0.92042570000000001</v>
      </c>
      <c r="H635" s="49">
        <v>0.1525985</v>
      </c>
    </row>
    <row r="636" spans="1:8" x14ac:dyDescent="0.25">
      <c r="A636" s="46">
        <v>120</v>
      </c>
      <c r="B636" s="46">
        <v>2001</v>
      </c>
      <c r="C636" s="47">
        <v>0</v>
      </c>
      <c r="D636" s="49">
        <v>-8.1368399999999994E-2</v>
      </c>
      <c r="E636" s="49">
        <v>0.21812490000000001</v>
      </c>
      <c r="F636" s="49">
        <v>3.2246499999999997E-2</v>
      </c>
      <c r="G636" s="49">
        <v>0.81189920000000004</v>
      </c>
      <c r="H636" s="49">
        <v>0.1020008</v>
      </c>
    </row>
    <row r="637" spans="1:8" x14ac:dyDescent="0.25">
      <c r="A637" s="46">
        <v>120</v>
      </c>
      <c r="B637" s="46">
        <v>2002</v>
      </c>
      <c r="C637" s="47">
        <v>0</v>
      </c>
      <c r="D637" s="49">
        <v>-5.5248899999999997E-2</v>
      </c>
      <c r="E637" s="49">
        <v>0.17835429999999999</v>
      </c>
      <c r="F637" s="49">
        <v>4.0841000000000002E-2</v>
      </c>
      <c r="G637" s="49">
        <v>0.40705350000000001</v>
      </c>
      <c r="H637" s="49">
        <v>0.1028956</v>
      </c>
    </row>
    <row r="638" spans="1:8" x14ac:dyDescent="0.25">
      <c r="A638" s="46">
        <v>120</v>
      </c>
      <c r="B638" s="46">
        <v>2003</v>
      </c>
      <c r="C638" s="47">
        <v>0</v>
      </c>
      <c r="D638" s="49">
        <v>-1.9128999999999999E-3</v>
      </c>
      <c r="E638" s="49">
        <v>0.16067219999999999</v>
      </c>
      <c r="F638" s="49">
        <v>4.9285700000000002E-2</v>
      </c>
      <c r="G638" s="49">
        <v>0.54710080000000005</v>
      </c>
      <c r="H638" s="49">
        <v>0.1050345</v>
      </c>
    </row>
    <row r="639" spans="1:8" x14ac:dyDescent="0.25">
      <c r="A639" s="46">
        <v>120</v>
      </c>
      <c r="B639" s="46">
        <v>2004</v>
      </c>
      <c r="C639" s="47">
        <v>0</v>
      </c>
      <c r="D639" s="49">
        <v>1.85028E-2</v>
      </c>
      <c r="E639" s="49">
        <v>0.2076238</v>
      </c>
      <c r="F639" s="49">
        <v>4.0480799999999997E-2</v>
      </c>
      <c r="G639" s="49">
        <v>0.82595940000000001</v>
      </c>
      <c r="H639" s="49">
        <v>0.1189658</v>
      </c>
    </row>
    <row r="640" spans="1:8" x14ac:dyDescent="0.25">
      <c r="A640" s="46">
        <v>121</v>
      </c>
      <c r="B640" s="46">
        <v>1996</v>
      </c>
      <c r="C640" s="47">
        <v>0</v>
      </c>
      <c r="D640" s="49">
        <v>0.3460917</v>
      </c>
      <c r="E640" s="49">
        <v>2.3376999999999998E-2</v>
      </c>
      <c r="F640" s="49">
        <v>6.4756099999999997E-2</v>
      </c>
      <c r="G640" s="49">
        <v>0.46525689999999997</v>
      </c>
      <c r="H640" s="49">
        <v>0.2883194</v>
      </c>
    </row>
    <row r="641" spans="1:8" x14ac:dyDescent="0.25">
      <c r="A641" s="46">
        <v>121</v>
      </c>
      <c r="B641" s="46">
        <v>1997</v>
      </c>
      <c r="C641" s="47">
        <v>0</v>
      </c>
      <c r="D641" s="49">
        <v>0.35777589999999998</v>
      </c>
      <c r="E641" s="49">
        <v>4.0769199999999998E-2</v>
      </c>
      <c r="F641" s="49">
        <v>5.0029299999999999E-2</v>
      </c>
      <c r="G641" s="49">
        <v>0.81480900000000001</v>
      </c>
      <c r="H641" s="49">
        <v>0.29586780000000001</v>
      </c>
    </row>
    <row r="642" spans="1:8" x14ac:dyDescent="0.25">
      <c r="A642" s="46">
        <v>121</v>
      </c>
      <c r="B642" s="46">
        <v>1998</v>
      </c>
      <c r="C642" s="47">
        <v>0</v>
      </c>
      <c r="D642" s="49">
        <v>0.33897729999999998</v>
      </c>
      <c r="E642" s="49">
        <v>2.63088E-2</v>
      </c>
      <c r="F642" s="49">
        <v>7.2493500000000002E-2</v>
      </c>
      <c r="G642" s="49">
        <v>0.37427690000000002</v>
      </c>
      <c r="H642" s="49">
        <v>0.34906399999999999</v>
      </c>
    </row>
    <row r="643" spans="1:8" x14ac:dyDescent="0.25">
      <c r="A643" s="46">
        <v>122</v>
      </c>
      <c r="B643" s="46">
        <v>1999</v>
      </c>
      <c r="C643" s="47">
        <v>0</v>
      </c>
      <c r="D643" s="49">
        <v>2.9353000000000001E-2</v>
      </c>
      <c r="E643" s="49">
        <v>0.29354469999999999</v>
      </c>
      <c r="F643" s="49">
        <v>5.4838999999999999E-2</v>
      </c>
      <c r="G643" s="49">
        <v>2.3537710000000001</v>
      </c>
      <c r="H643" s="49">
        <v>0.1113479</v>
      </c>
    </row>
    <row r="644" spans="1:8" x14ac:dyDescent="0.25">
      <c r="A644" s="46">
        <v>122</v>
      </c>
      <c r="B644" s="46">
        <v>2000</v>
      </c>
      <c r="C644" s="47">
        <v>0</v>
      </c>
      <c r="D644" s="49">
        <v>-3.3249500000000001E-2</v>
      </c>
      <c r="E644" s="49">
        <v>0.2477935</v>
      </c>
      <c r="F644" s="49">
        <v>5.5280900000000001E-2</v>
      </c>
      <c r="G644" s="49">
        <v>1.181546</v>
      </c>
      <c r="H644" s="49">
        <v>0.1041108</v>
      </c>
    </row>
    <row r="645" spans="1:8" x14ac:dyDescent="0.25">
      <c r="A645" s="46">
        <v>122</v>
      </c>
      <c r="B645" s="46">
        <v>2002</v>
      </c>
      <c r="C645" s="47">
        <v>0</v>
      </c>
      <c r="D645" s="49">
        <v>1.04838E-2</v>
      </c>
      <c r="E645" s="49">
        <v>0.34950999999999999</v>
      </c>
      <c r="F645" s="49">
        <v>5.3992499999999999E-2</v>
      </c>
      <c r="G645" s="49">
        <v>0.9217957</v>
      </c>
      <c r="H645" s="49">
        <v>0.1096097</v>
      </c>
    </row>
    <row r="646" spans="1:8" x14ac:dyDescent="0.25">
      <c r="A646" s="46">
        <v>122</v>
      </c>
      <c r="B646" s="46">
        <v>2003</v>
      </c>
      <c r="C646" s="47">
        <v>0</v>
      </c>
      <c r="D646" s="49">
        <v>3.1008399999999998E-2</v>
      </c>
      <c r="E646" s="49">
        <v>0.3860615</v>
      </c>
      <c r="F646" s="49">
        <v>4.2324500000000001E-2</v>
      </c>
      <c r="G646" s="49">
        <v>1.0944320000000001</v>
      </c>
      <c r="H646" s="49">
        <v>0.1153555</v>
      </c>
    </row>
    <row r="647" spans="1:8" x14ac:dyDescent="0.25">
      <c r="A647" s="46">
        <v>122</v>
      </c>
      <c r="B647" s="46">
        <v>2004</v>
      </c>
      <c r="C647" s="47">
        <v>0</v>
      </c>
      <c r="D647" s="49">
        <v>3.5864999999999998E-3</v>
      </c>
      <c r="E647" s="49">
        <v>0.41689110000000001</v>
      </c>
      <c r="F647" s="49">
        <v>4.2591900000000002E-2</v>
      </c>
      <c r="G647" s="49">
        <v>1.1128960000000001</v>
      </c>
      <c r="H647" s="49">
        <v>9.7741900000000007E-2</v>
      </c>
    </row>
    <row r="648" spans="1:8" x14ac:dyDescent="0.25">
      <c r="A648" s="46">
        <v>123</v>
      </c>
      <c r="B648" s="46">
        <v>1999</v>
      </c>
      <c r="C648" s="47">
        <v>0</v>
      </c>
      <c r="D648" s="49">
        <v>5.3810499999999997E-2</v>
      </c>
      <c r="E648" s="49">
        <v>0.3377426</v>
      </c>
      <c r="F648" s="49">
        <v>3.20427E-2</v>
      </c>
      <c r="G648" s="49">
        <v>0.59374950000000004</v>
      </c>
      <c r="H648" s="49">
        <v>0.51369039999999999</v>
      </c>
    </row>
    <row r="649" spans="1:8" x14ac:dyDescent="0.25">
      <c r="A649" s="46">
        <v>123</v>
      </c>
      <c r="B649" s="46">
        <v>2000</v>
      </c>
      <c r="C649" s="47">
        <v>0</v>
      </c>
      <c r="D649" s="49">
        <v>6.6808099999999995E-2</v>
      </c>
      <c r="E649" s="49">
        <v>0.25337549999999998</v>
      </c>
      <c r="F649" s="49">
        <v>1.5801699999999998E-2</v>
      </c>
      <c r="G649" s="49">
        <v>0.23177739999999999</v>
      </c>
      <c r="H649" s="49">
        <v>0.44294840000000002</v>
      </c>
    </row>
    <row r="650" spans="1:8" x14ac:dyDescent="0.25">
      <c r="A650" s="46">
        <v>123</v>
      </c>
      <c r="B650" s="46">
        <v>2001</v>
      </c>
      <c r="C650" s="47">
        <v>0</v>
      </c>
      <c r="D650" s="49">
        <v>9.3218499999999996E-2</v>
      </c>
      <c r="E650" s="49">
        <v>0.2412726</v>
      </c>
      <c r="F650" s="49">
        <v>2.5019199999999998E-2</v>
      </c>
      <c r="G650" s="49">
        <v>1.0735969999999999</v>
      </c>
      <c r="H650" s="49">
        <v>0.46001690000000001</v>
      </c>
    </row>
    <row r="651" spans="1:8" x14ac:dyDescent="0.25">
      <c r="A651" s="46">
        <v>123</v>
      </c>
      <c r="B651" s="46">
        <v>2002</v>
      </c>
      <c r="C651" s="47">
        <v>0</v>
      </c>
      <c r="D651" s="49">
        <v>0.1369553</v>
      </c>
      <c r="E651" s="49">
        <v>-7.5947200000000006E-2</v>
      </c>
      <c r="F651" s="49">
        <v>3.6046799999999997E-2</v>
      </c>
      <c r="G651" s="49">
        <v>0.243341</v>
      </c>
      <c r="H651" s="49">
        <v>0.47862870000000002</v>
      </c>
    </row>
    <row r="652" spans="1:8" x14ac:dyDescent="0.25">
      <c r="A652" s="46">
        <v>123</v>
      </c>
      <c r="B652" s="46">
        <v>2003</v>
      </c>
      <c r="C652" s="47">
        <v>0</v>
      </c>
      <c r="D652" s="49">
        <v>0.17104610000000001</v>
      </c>
      <c r="E652" s="49">
        <v>-0.29199350000000002</v>
      </c>
      <c r="F652" s="49">
        <v>2.5354399999999999E-2</v>
      </c>
      <c r="G652" s="49">
        <v>0.84074530000000003</v>
      </c>
      <c r="H652" s="49">
        <v>0.58258310000000002</v>
      </c>
    </row>
    <row r="653" spans="1:8" x14ac:dyDescent="0.25">
      <c r="A653" s="46">
        <v>123</v>
      </c>
      <c r="B653" s="46">
        <v>2004</v>
      </c>
      <c r="C653" s="47">
        <v>0</v>
      </c>
      <c r="D653" s="49">
        <v>0.24632680000000001</v>
      </c>
      <c r="E653" s="49">
        <v>-0.29176380000000002</v>
      </c>
      <c r="F653" s="49">
        <v>4.7805300000000002E-2</v>
      </c>
      <c r="G653" s="49">
        <v>2.0561449999999999</v>
      </c>
      <c r="H653" s="49">
        <v>0.58787699999999998</v>
      </c>
    </row>
    <row r="654" spans="1:8" x14ac:dyDescent="0.25">
      <c r="A654" s="46">
        <v>124</v>
      </c>
      <c r="B654" s="46">
        <v>1999</v>
      </c>
      <c r="C654" s="47">
        <v>0</v>
      </c>
      <c r="D654" s="49">
        <v>9.5350699999999997E-2</v>
      </c>
      <c r="E654" s="49">
        <v>0.27475640000000001</v>
      </c>
      <c r="F654" s="49">
        <v>5.1720700000000001E-2</v>
      </c>
      <c r="G654" s="49">
        <v>1.1744479999999999</v>
      </c>
      <c r="H654" s="49">
        <v>0.18745029999999999</v>
      </c>
    </row>
    <row r="655" spans="1:8" x14ac:dyDescent="0.25">
      <c r="A655" s="46">
        <v>125</v>
      </c>
      <c r="B655" s="46">
        <v>1999</v>
      </c>
      <c r="C655" s="47">
        <v>0</v>
      </c>
      <c r="D655" s="49">
        <v>0.22974149999999999</v>
      </c>
      <c r="E655" s="49">
        <v>0.5311688</v>
      </c>
      <c r="F655" s="49">
        <v>5.0847999999999997E-2</v>
      </c>
      <c r="G655" s="49">
        <v>1.9662310000000001</v>
      </c>
      <c r="H655" s="49">
        <v>0.47325990000000001</v>
      </c>
    </row>
    <row r="656" spans="1:8" x14ac:dyDescent="0.25">
      <c r="A656" s="46">
        <v>125</v>
      </c>
      <c r="B656" s="46">
        <v>2000</v>
      </c>
      <c r="C656" s="47">
        <v>0</v>
      </c>
      <c r="D656" s="49">
        <v>0.267766</v>
      </c>
      <c r="E656" s="49">
        <v>0.54367860000000001</v>
      </c>
      <c r="F656" s="49">
        <v>5.6428499999999999E-2</v>
      </c>
      <c r="G656" s="49">
        <v>2.0081709999999999</v>
      </c>
      <c r="H656" s="49">
        <v>0.54941839999999997</v>
      </c>
    </row>
    <row r="657" spans="1:8" x14ac:dyDescent="0.25">
      <c r="A657" s="46">
        <v>125</v>
      </c>
      <c r="B657" s="46">
        <v>2001</v>
      </c>
      <c r="C657" s="47">
        <v>0</v>
      </c>
      <c r="D657" s="49">
        <v>0.15706919999999999</v>
      </c>
      <c r="E657" s="49">
        <v>0.42102210000000001</v>
      </c>
      <c r="F657" s="49">
        <v>3.3630699999999999E-2</v>
      </c>
      <c r="G657" s="49">
        <v>1.1483179999999999</v>
      </c>
      <c r="H657" s="49">
        <v>0.60324259999999996</v>
      </c>
    </row>
    <row r="658" spans="1:8" x14ac:dyDescent="0.25">
      <c r="A658" s="46">
        <v>125</v>
      </c>
      <c r="B658" s="46">
        <v>2002</v>
      </c>
      <c r="C658" s="47">
        <v>0</v>
      </c>
      <c r="D658" s="49">
        <v>0.2112964</v>
      </c>
      <c r="E658" s="49">
        <v>0.42328529999999998</v>
      </c>
      <c r="F658" s="49">
        <v>3.2188300000000003E-2</v>
      </c>
      <c r="G658" s="49">
        <v>0.67663320000000005</v>
      </c>
      <c r="H658" s="49">
        <v>0.57362270000000004</v>
      </c>
    </row>
    <row r="659" spans="1:8" x14ac:dyDescent="0.25">
      <c r="A659" s="46">
        <v>125</v>
      </c>
      <c r="B659" s="46">
        <v>2003</v>
      </c>
      <c r="C659" s="47">
        <v>0</v>
      </c>
      <c r="D659" s="49">
        <v>0.26408039999999999</v>
      </c>
      <c r="E659" s="49">
        <v>0.43438149999999998</v>
      </c>
      <c r="F659" s="49">
        <v>5.0096099999999998E-2</v>
      </c>
      <c r="G659" s="49">
        <v>1.232588</v>
      </c>
      <c r="H659" s="49">
        <v>0.53273009999999998</v>
      </c>
    </row>
    <row r="660" spans="1:8" x14ac:dyDescent="0.25">
      <c r="A660" s="46">
        <v>125</v>
      </c>
      <c r="B660" s="46">
        <v>2004</v>
      </c>
      <c r="C660" s="47">
        <v>0</v>
      </c>
      <c r="D660" s="49">
        <v>0.35720259999999998</v>
      </c>
      <c r="E660" s="49">
        <v>0.42544149999999997</v>
      </c>
      <c r="F660" s="49">
        <v>4.6637199999999997E-2</v>
      </c>
      <c r="G660" s="49">
        <v>1.6596709999999999</v>
      </c>
      <c r="H660" s="49">
        <v>0.48921720000000002</v>
      </c>
    </row>
    <row r="661" spans="1:8" x14ac:dyDescent="0.25">
      <c r="A661" s="46">
        <v>126</v>
      </c>
      <c r="B661" s="46">
        <v>2004</v>
      </c>
      <c r="C661" s="47">
        <v>1</v>
      </c>
      <c r="D661" s="49">
        <v>0.157971</v>
      </c>
      <c r="E661" s="49">
        <v>0.108848</v>
      </c>
      <c r="F661" s="49">
        <v>7.4834499999999998E-2</v>
      </c>
      <c r="G661" s="49">
        <v>1.363119</v>
      </c>
      <c r="H661" s="49">
        <v>0.3977579</v>
      </c>
    </row>
    <row r="662" spans="1:8" x14ac:dyDescent="0.25">
      <c r="A662" s="46">
        <v>127</v>
      </c>
      <c r="B662" s="46">
        <v>1995</v>
      </c>
      <c r="C662" s="47">
        <v>0</v>
      </c>
      <c r="D662" s="49">
        <v>0.1500968</v>
      </c>
      <c r="E662" s="49">
        <v>-0.82235519999999995</v>
      </c>
      <c r="F662" s="49">
        <v>5.9259300000000001E-2</v>
      </c>
      <c r="G662" s="49">
        <v>0.35456850000000001</v>
      </c>
      <c r="H662" s="49">
        <v>0.3282793</v>
      </c>
    </row>
    <row r="663" spans="1:8" x14ac:dyDescent="0.25">
      <c r="A663" s="46">
        <v>127</v>
      </c>
      <c r="B663" s="46">
        <v>1996</v>
      </c>
      <c r="C663" s="47">
        <v>0</v>
      </c>
      <c r="D663" s="49">
        <v>0.16616220000000001</v>
      </c>
      <c r="E663" s="49">
        <v>-0.40693889999999999</v>
      </c>
      <c r="F663" s="49">
        <v>4.9158500000000001E-2</v>
      </c>
      <c r="G663" s="49">
        <v>0.53138580000000002</v>
      </c>
      <c r="H663" s="49">
        <v>0.2461865</v>
      </c>
    </row>
    <row r="664" spans="1:8" x14ac:dyDescent="0.25">
      <c r="A664" s="46">
        <v>127</v>
      </c>
      <c r="B664" s="46">
        <v>1997</v>
      </c>
      <c r="C664" s="47">
        <v>0</v>
      </c>
      <c r="D664" s="49">
        <v>0.13327020000000001</v>
      </c>
      <c r="E664" s="49">
        <v>-0.30431799999999998</v>
      </c>
      <c r="F664" s="49">
        <v>6.6362699999999997E-2</v>
      </c>
      <c r="G664" s="49">
        <v>0.81034850000000003</v>
      </c>
      <c r="H664" s="49">
        <v>0.23747209999999999</v>
      </c>
    </row>
    <row r="665" spans="1:8" x14ac:dyDescent="0.25">
      <c r="A665" s="46">
        <v>127</v>
      </c>
      <c r="B665" s="46">
        <v>1998</v>
      </c>
      <c r="C665" s="47">
        <v>0</v>
      </c>
      <c r="D665" s="49">
        <v>2.60033E-2</v>
      </c>
      <c r="E665" s="49">
        <v>-0.1151108</v>
      </c>
      <c r="F665" s="49">
        <v>4.6383099999999997E-2</v>
      </c>
      <c r="G665" s="49">
        <v>1.212825</v>
      </c>
      <c r="H665" s="49">
        <v>0.199852</v>
      </c>
    </row>
    <row r="666" spans="1:8" x14ac:dyDescent="0.25">
      <c r="A666" s="46">
        <v>127</v>
      </c>
      <c r="B666" s="46">
        <v>1999</v>
      </c>
      <c r="C666" s="47">
        <v>0</v>
      </c>
      <c r="D666" s="49">
        <v>8.2926100000000003E-2</v>
      </c>
      <c r="E666" s="49">
        <v>-1.50831E-2</v>
      </c>
      <c r="F666" s="49">
        <v>7.4019100000000004E-2</v>
      </c>
      <c r="G666" s="49">
        <v>0.4641229</v>
      </c>
      <c r="H666" s="49">
        <v>0.1819924</v>
      </c>
    </row>
    <row r="667" spans="1:8" x14ac:dyDescent="0.25">
      <c r="A667" s="46">
        <v>127</v>
      </c>
      <c r="B667" s="46">
        <v>2000</v>
      </c>
      <c r="C667" s="47">
        <v>0</v>
      </c>
      <c r="D667" s="49">
        <v>0.336337</v>
      </c>
      <c r="E667" s="49">
        <v>-4.0637E-2</v>
      </c>
      <c r="F667" s="49">
        <v>2.6604200000000001E-2</v>
      </c>
      <c r="G667" s="49">
        <v>0.140236</v>
      </c>
      <c r="H667" s="49">
        <v>0.15564819999999999</v>
      </c>
    </row>
    <row r="668" spans="1:8" x14ac:dyDescent="0.25">
      <c r="A668" s="46">
        <v>127</v>
      </c>
      <c r="B668" s="46">
        <v>2001</v>
      </c>
      <c r="C668" s="47">
        <v>0</v>
      </c>
      <c r="D668" s="49">
        <v>0.21240010000000001</v>
      </c>
      <c r="E668" s="49">
        <v>-2.38762E-2</v>
      </c>
      <c r="F668" s="49">
        <v>4.5630200000000003E-2</v>
      </c>
      <c r="G668" s="49">
        <v>0.56672029999999995</v>
      </c>
      <c r="H668" s="49">
        <v>0.1817907</v>
      </c>
    </row>
    <row r="669" spans="1:8" x14ac:dyDescent="0.25">
      <c r="A669" s="46">
        <v>127</v>
      </c>
      <c r="B669" s="46">
        <v>2002</v>
      </c>
      <c r="C669" s="47">
        <v>0</v>
      </c>
      <c r="D669" s="49">
        <v>0.12573200000000001</v>
      </c>
      <c r="E669" s="49">
        <v>1.26246E-2</v>
      </c>
      <c r="F669" s="49">
        <v>6.7516499999999993E-2</v>
      </c>
      <c r="G669" s="49">
        <v>1.4452</v>
      </c>
      <c r="H669" s="49">
        <v>0.17284939999999999</v>
      </c>
    </row>
    <row r="670" spans="1:8" x14ac:dyDescent="0.25">
      <c r="A670" s="46">
        <v>127</v>
      </c>
      <c r="B670" s="46">
        <v>2003</v>
      </c>
      <c r="C670" s="47">
        <v>0</v>
      </c>
      <c r="D670" s="49">
        <v>0.1573948</v>
      </c>
      <c r="E670" s="49">
        <v>7.3681899999999995E-2</v>
      </c>
      <c r="F670" s="49">
        <v>7.2989600000000002E-2</v>
      </c>
      <c r="G670" s="49">
        <v>1.173859</v>
      </c>
      <c r="H670" s="49">
        <v>0.17619190000000001</v>
      </c>
    </row>
    <row r="671" spans="1:8" x14ac:dyDescent="0.25">
      <c r="A671" s="46">
        <v>127</v>
      </c>
      <c r="B671" s="46">
        <v>2004</v>
      </c>
      <c r="C671" s="47">
        <v>0</v>
      </c>
      <c r="D671" s="49">
        <v>0.22229840000000001</v>
      </c>
      <c r="E671" s="49">
        <v>8.3904800000000002E-2</v>
      </c>
      <c r="F671" s="49">
        <v>8.1147300000000006E-2</v>
      </c>
      <c r="G671" s="49">
        <v>2.740186</v>
      </c>
      <c r="H671" s="49">
        <v>0.19297400000000001</v>
      </c>
    </row>
    <row r="672" spans="1:8" x14ac:dyDescent="0.25">
      <c r="A672" s="46">
        <v>128</v>
      </c>
      <c r="B672" s="46">
        <v>1999</v>
      </c>
      <c r="C672" s="47">
        <v>0</v>
      </c>
      <c r="D672" s="49">
        <v>0.2332505</v>
      </c>
      <c r="E672" s="49">
        <v>0.41508410000000001</v>
      </c>
      <c r="F672" s="49">
        <v>3.2556599999999998E-2</v>
      </c>
      <c r="G672" s="49">
        <v>0.67144040000000005</v>
      </c>
      <c r="H672" s="49">
        <v>0.20923849999999999</v>
      </c>
    </row>
    <row r="673" spans="1:8" x14ac:dyDescent="0.25">
      <c r="A673" s="46">
        <v>128</v>
      </c>
      <c r="B673" s="46">
        <v>2000</v>
      </c>
      <c r="C673" s="47">
        <v>0</v>
      </c>
      <c r="D673" s="49">
        <v>5.0751699999999997E-2</v>
      </c>
      <c r="E673" s="49">
        <v>0.25593270000000001</v>
      </c>
      <c r="F673" s="49">
        <v>4.5400000000000003E-2</v>
      </c>
      <c r="G673" s="49">
        <v>0.28263519999999998</v>
      </c>
      <c r="H673" s="49">
        <v>0.1602702</v>
      </c>
    </row>
    <row r="674" spans="1:8" x14ac:dyDescent="0.25">
      <c r="A674" s="46">
        <v>128</v>
      </c>
      <c r="B674" s="46">
        <v>2001</v>
      </c>
      <c r="C674" s="47">
        <v>0</v>
      </c>
      <c r="D674" s="49">
        <v>7.0274799999999998E-2</v>
      </c>
      <c r="E674" s="49">
        <v>0.36227379999999998</v>
      </c>
      <c r="F674" s="49">
        <v>4.1944299999999997E-2</v>
      </c>
      <c r="G674" s="49">
        <v>0.55621730000000003</v>
      </c>
      <c r="H674" s="49">
        <v>0.1888707</v>
      </c>
    </row>
    <row r="675" spans="1:8" x14ac:dyDescent="0.25">
      <c r="A675" s="46">
        <v>128</v>
      </c>
      <c r="B675" s="46">
        <v>2002</v>
      </c>
      <c r="C675" s="47">
        <v>0</v>
      </c>
      <c r="D675" s="49">
        <v>0.10213949999999999</v>
      </c>
      <c r="E675" s="49">
        <v>0.36359360000000002</v>
      </c>
      <c r="F675" s="49">
        <v>4.6472800000000002E-2</v>
      </c>
      <c r="G675" s="49">
        <v>0.34026709999999999</v>
      </c>
      <c r="H675" s="49">
        <v>0.2110967</v>
      </c>
    </row>
    <row r="676" spans="1:8" x14ac:dyDescent="0.25">
      <c r="A676" s="46">
        <v>128</v>
      </c>
      <c r="B676" s="46">
        <v>2003</v>
      </c>
      <c r="C676" s="47">
        <v>0</v>
      </c>
      <c r="D676" s="49">
        <v>7.3105400000000001E-2</v>
      </c>
      <c r="E676" s="49">
        <v>0.40901460000000001</v>
      </c>
      <c r="F676" s="49">
        <v>4.2863699999999998E-2</v>
      </c>
      <c r="G676" s="49">
        <v>0.47266829999999999</v>
      </c>
      <c r="H676" s="49">
        <v>0.18807389999999999</v>
      </c>
    </row>
    <row r="677" spans="1:8" x14ac:dyDescent="0.25">
      <c r="A677" s="46">
        <v>128</v>
      </c>
      <c r="B677" s="46">
        <v>2004</v>
      </c>
      <c r="C677" s="47">
        <v>0</v>
      </c>
      <c r="D677" s="49">
        <v>4.2542000000000003E-2</v>
      </c>
      <c r="E677" s="49">
        <v>0.43084620000000001</v>
      </c>
      <c r="F677" s="49">
        <v>4.1779999999999998E-2</v>
      </c>
      <c r="G677" s="49">
        <v>0.65747</v>
      </c>
      <c r="H677" s="49">
        <v>0.2082426</v>
      </c>
    </row>
    <row r="678" spans="1:8" x14ac:dyDescent="0.25">
      <c r="A678" s="46">
        <v>129</v>
      </c>
      <c r="B678" s="46">
        <v>1995</v>
      </c>
      <c r="C678" s="47">
        <v>0</v>
      </c>
      <c r="D678" s="49">
        <v>-2.0562500000000001E-2</v>
      </c>
      <c r="E678" s="49">
        <v>0.44749040000000001</v>
      </c>
      <c r="F678" s="49">
        <v>1.8852000000000001E-3</v>
      </c>
      <c r="G678" s="49">
        <v>1.736988</v>
      </c>
      <c r="H678" s="49">
        <v>0.25331769999999998</v>
      </c>
    </row>
    <row r="679" spans="1:8" x14ac:dyDescent="0.25">
      <c r="A679" s="46">
        <v>129</v>
      </c>
      <c r="B679" s="46">
        <v>1996</v>
      </c>
      <c r="C679" s="47">
        <v>0</v>
      </c>
      <c r="D679" s="49">
        <v>-4.0299000000000003E-3</v>
      </c>
      <c r="E679" s="49">
        <v>0.47902410000000001</v>
      </c>
      <c r="F679" s="49">
        <v>5.26586E-2</v>
      </c>
      <c r="G679" s="49">
        <v>2.2355740000000002</v>
      </c>
      <c r="H679" s="49">
        <v>0.3125038</v>
      </c>
    </row>
    <row r="680" spans="1:8" x14ac:dyDescent="0.25">
      <c r="A680" s="46">
        <v>129</v>
      </c>
      <c r="B680" s="46">
        <v>1997</v>
      </c>
      <c r="C680" s="47">
        <v>0</v>
      </c>
      <c r="D680" s="49">
        <v>3.6117000000000003E-2</v>
      </c>
      <c r="E680" s="49">
        <v>0.5090401</v>
      </c>
      <c r="F680" s="49">
        <v>6.26916E-2</v>
      </c>
      <c r="G680" s="49">
        <v>2.8374869999999999</v>
      </c>
      <c r="H680" s="49">
        <v>0.27330989999999999</v>
      </c>
    </row>
    <row r="681" spans="1:8" x14ac:dyDescent="0.25">
      <c r="A681" s="46">
        <v>129</v>
      </c>
      <c r="B681" s="46">
        <v>1998</v>
      </c>
      <c r="C681" s="47">
        <v>0</v>
      </c>
      <c r="D681" s="49">
        <v>1.8603000000000001E-2</v>
      </c>
      <c r="E681" s="49">
        <v>0.49184260000000002</v>
      </c>
      <c r="F681" s="49">
        <v>3.43732E-2</v>
      </c>
      <c r="G681" s="49">
        <v>2.8027069999999998</v>
      </c>
      <c r="H681" s="49">
        <v>0.20841750000000001</v>
      </c>
    </row>
    <row r="682" spans="1:8" x14ac:dyDescent="0.25">
      <c r="A682" s="46">
        <v>129</v>
      </c>
      <c r="B682" s="46">
        <v>1999</v>
      </c>
      <c r="C682" s="47">
        <v>0</v>
      </c>
      <c r="D682" s="49">
        <v>2.1659500000000002E-2</v>
      </c>
      <c r="E682" s="49">
        <v>0.45454349999999999</v>
      </c>
      <c r="F682" s="49">
        <v>5.7671300000000002E-2</v>
      </c>
      <c r="G682" s="49">
        <v>2.5175700000000001</v>
      </c>
      <c r="H682" s="49">
        <v>0.27265470000000003</v>
      </c>
    </row>
    <row r="683" spans="1:8" x14ac:dyDescent="0.25">
      <c r="A683" s="46">
        <v>129</v>
      </c>
      <c r="B683" s="46">
        <v>2000</v>
      </c>
      <c r="C683" s="47">
        <v>0</v>
      </c>
      <c r="D683" s="49">
        <v>4.4375400000000002E-2</v>
      </c>
      <c r="E683" s="49">
        <v>0.51728770000000002</v>
      </c>
      <c r="F683" s="49">
        <v>8.2619899999999996E-2</v>
      </c>
      <c r="G683" s="49">
        <v>2.6127690000000001</v>
      </c>
      <c r="H683" s="49">
        <v>0.32634459999999998</v>
      </c>
    </row>
    <row r="684" spans="1:8" x14ac:dyDescent="0.25">
      <c r="A684" s="46">
        <v>129</v>
      </c>
      <c r="B684" s="46">
        <v>2001</v>
      </c>
      <c r="C684" s="47">
        <v>0</v>
      </c>
      <c r="D684" s="49">
        <v>3.6847999999999998E-3</v>
      </c>
      <c r="E684" s="49">
        <v>0.44244430000000001</v>
      </c>
      <c r="F684" s="49">
        <v>1.4281E-2</v>
      </c>
      <c r="G684" s="49">
        <v>2.2105700000000001</v>
      </c>
      <c r="H684" s="49">
        <v>0.28088540000000001</v>
      </c>
    </row>
    <row r="685" spans="1:8" x14ac:dyDescent="0.25">
      <c r="A685" s="46">
        <v>129</v>
      </c>
      <c r="B685" s="46">
        <v>2002</v>
      </c>
      <c r="C685" s="47">
        <v>0</v>
      </c>
      <c r="D685" s="49">
        <v>-1.3560300000000001E-2</v>
      </c>
      <c r="E685" s="49">
        <v>0.4305525</v>
      </c>
      <c r="F685" s="49">
        <v>5.0463000000000001E-2</v>
      </c>
      <c r="G685" s="49">
        <v>1.5842670000000001</v>
      </c>
      <c r="H685" s="49">
        <v>0.3589639</v>
      </c>
    </row>
    <row r="686" spans="1:8" x14ac:dyDescent="0.25">
      <c r="A686" s="46">
        <v>129</v>
      </c>
      <c r="B686" s="46">
        <v>2003</v>
      </c>
      <c r="C686" s="47">
        <v>0</v>
      </c>
      <c r="D686" s="49">
        <v>6.2668000000000001E-2</v>
      </c>
      <c r="E686" s="49">
        <v>0.45669470000000001</v>
      </c>
      <c r="F686" s="49">
        <v>6.5786300000000006E-2</v>
      </c>
      <c r="G686" s="49">
        <v>2.0593859999999999</v>
      </c>
      <c r="H686" s="49">
        <v>0.3721853</v>
      </c>
    </row>
    <row r="687" spans="1:8" x14ac:dyDescent="0.25">
      <c r="A687" s="46">
        <v>129</v>
      </c>
      <c r="B687" s="46">
        <v>2004</v>
      </c>
      <c r="C687" s="47">
        <v>0</v>
      </c>
      <c r="D687" s="49">
        <v>0.12999839999999999</v>
      </c>
      <c r="E687" s="49">
        <v>0.51056829999999997</v>
      </c>
      <c r="F687" s="49">
        <v>7.1339600000000003E-2</v>
      </c>
      <c r="G687" s="49">
        <v>2.3523849999999999</v>
      </c>
      <c r="H687" s="49">
        <v>0.45360699999999998</v>
      </c>
    </row>
    <row r="688" spans="1:8" x14ac:dyDescent="0.25">
      <c r="A688" s="46">
        <v>130</v>
      </c>
      <c r="B688" s="46">
        <v>2001</v>
      </c>
      <c r="C688" s="47">
        <v>0</v>
      </c>
      <c r="D688" s="49">
        <v>-2.5380900000000001E-2</v>
      </c>
      <c r="E688" s="49">
        <v>0.59316170000000001</v>
      </c>
      <c r="F688" s="49">
        <v>8.1898299999999993E-2</v>
      </c>
      <c r="G688" s="49">
        <v>4.7937339999999997</v>
      </c>
      <c r="H688" s="49">
        <v>0.51055740000000005</v>
      </c>
    </row>
    <row r="689" spans="1:8" x14ac:dyDescent="0.25">
      <c r="A689" s="46">
        <v>130</v>
      </c>
      <c r="B689" s="46">
        <v>2002</v>
      </c>
      <c r="C689" s="47">
        <v>0</v>
      </c>
      <c r="D689" s="49">
        <v>-5.7228399999999999E-2</v>
      </c>
      <c r="E689" s="49">
        <v>0.58284009999999997</v>
      </c>
      <c r="F689" s="49">
        <v>7.4300599999999994E-2</v>
      </c>
      <c r="G689" s="49">
        <v>3.8948670000000001</v>
      </c>
      <c r="H689" s="49">
        <v>0.469057</v>
      </c>
    </row>
    <row r="690" spans="1:8" x14ac:dyDescent="0.25">
      <c r="A690" s="46">
        <v>130</v>
      </c>
      <c r="B690" s="46">
        <v>2003</v>
      </c>
      <c r="C690" s="47">
        <v>0</v>
      </c>
      <c r="D690" s="49">
        <v>-4.04599E-2</v>
      </c>
      <c r="E690" s="49">
        <v>0.6066433</v>
      </c>
      <c r="F690" s="49">
        <v>7.0572999999999997E-2</v>
      </c>
      <c r="G690" s="49">
        <v>4.3910809999999998</v>
      </c>
      <c r="H690" s="49">
        <v>0.46037539999999999</v>
      </c>
    </row>
    <row r="691" spans="1:8" x14ac:dyDescent="0.25">
      <c r="A691" s="46">
        <v>130</v>
      </c>
      <c r="B691" s="46">
        <v>2004</v>
      </c>
      <c r="C691" s="47">
        <v>0</v>
      </c>
      <c r="D691" s="49">
        <v>3.6647300000000001E-2</v>
      </c>
      <c r="E691" s="49">
        <v>0.59848319999999999</v>
      </c>
      <c r="F691" s="49">
        <v>8.3077399999999996E-2</v>
      </c>
      <c r="G691" s="49">
        <v>2.7785259999999998</v>
      </c>
      <c r="H691" s="49">
        <v>0.47909980000000002</v>
      </c>
    </row>
    <row r="692" spans="1:8" x14ac:dyDescent="0.25">
      <c r="A692" s="46">
        <v>131</v>
      </c>
      <c r="B692" s="46">
        <v>1995</v>
      </c>
      <c r="C692" s="47">
        <v>0</v>
      </c>
      <c r="D692" s="49">
        <v>0.21605260000000001</v>
      </c>
      <c r="E692" s="49">
        <v>-0.68450880000000003</v>
      </c>
      <c r="F692" s="49">
        <v>3.4562500000000003E-2</v>
      </c>
      <c r="G692" s="49">
        <v>5.6679469999999998</v>
      </c>
      <c r="H692" s="49">
        <v>0.22354879999999999</v>
      </c>
    </row>
    <row r="693" spans="1:8" x14ac:dyDescent="0.25">
      <c r="A693" s="46">
        <v>131</v>
      </c>
      <c r="B693" s="46">
        <v>1996</v>
      </c>
      <c r="C693" s="47">
        <v>0</v>
      </c>
      <c r="D693" s="49">
        <v>0.14985970000000001</v>
      </c>
      <c r="E693" s="49">
        <v>-0.57996360000000002</v>
      </c>
      <c r="F693" s="49">
        <v>2.70374E-2</v>
      </c>
      <c r="G693" s="49">
        <v>3.4686189999999999</v>
      </c>
      <c r="H693" s="49">
        <v>0.2057349</v>
      </c>
    </row>
    <row r="694" spans="1:8" x14ac:dyDescent="0.25">
      <c r="A694" s="46">
        <v>131</v>
      </c>
      <c r="B694" s="46">
        <v>1997</v>
      </c>
      <c r="C694" s="47">
        <v>0</v>
      </c>
      <c r="D694" s="49">
        <v>0.20681579999999999</v>
      </c>
      <c r="E694" s="49">
        <v>-0.51528479999999999</v>
      </c>
      <c r="F694" s="49">
        <v>2.4284900000000002E-2</v>
      </c>
      <c r="G694" s="49">
        <v>3.3713410000000001</v>
      </c>
      <c r="H694" s="49">
        <v>0.1201615</v>
      </c>
    </row>
    <row r="695" spans="1:8" x14ac:dyDescent="0.25">
      <c r="A695" s="46">
        <v>131</v>
      </c>
      <c r="B695" s="46">
        <v>1998</v>
      </c>
      <c r="C695" s="47">
        <v>0</v>
      </c>
      <c r="D695" s="49">
        <v>0.46203620000000001</v>
      </c>
      <c r="E695" s="49">
        <v>-0.1407236</v>
      </c>
      <c r="F695" s="49">
        <v>2.7328600000000002E-2</v>
      </c>
      <c r="G695" s="49">
        <v>4.8196700000000003</v>
      </c>
      <c r="H695" s="49">
        <v>0.11795</v>
      </c>
    </row>
    <row r="696" spans="1:8" x14ac:dyDescent="0.25">
      <c r="A696" s="46">
        <v>131</v>
      </c>
      <c r="B696" s="46">
        <v>1999</v>
      </c>
      <c r="C696" s="47">
        <v>0</v>
      </c>
      <c r="D696" s="49">
        <v>0.32559759999999999</v>
      </c>
      <c r="E696" s="49">
        <v>-0.10967300000000001</v>
      </c>
      <c r="F696" s="49">
        <v>1.5826699999999999E-2</v>
      </c>
      <c r="G696" s="49">
        <v>10.09918</v>
      </c>
      <c r="H696" s="49">
        <v>9.0503E-2</v>
      </c>
    </row>
    <row r="697" spans="1:8" x14ac:dyDescent="0.25">
      <c r="A697" s="46">
        <v>131</v>
      </c>
      <c r="B697" s="46">
        <v>2000</v>
      </c>
      <c r="C697" s="47">
        <v>0</v>
      </c>
      <c r="D697" s="49">
        <v>0.30728889999999998</v>
      </c>
      <c r="E697" s="49">
        <v>-0.14178560000000001</v>
      </c>
      <c r="F697" s="49">
        <v>4.7823400000000002E-2</v>
      </c>
      <c r="G697" s="49">
        <v>13.8931</v>
      </c>
      <c r="H697" s="49">
        <v>0.1555627</v>
      </c>
    </row>
    <row r="698" spans="1:8" x14ac:dyDescent="0.25">
      <c r="A698" s="46">
        <v>131</v>
      </c>
      <c r="B698" s="46">
        <v>2001</v>
      </c>
      <c r="C698" s="47">
        <v>0</v>
      </c>
      <c r="D698" s="49">
        <v>0.32436280000000001</v>
      </c>
      <c r="E698" s="49">
        <v>-9.3692300000000006E-2</v>
      </c>
      <c r="F698" s="49">
        <v>2.8713599999999999E-2</v>
      </c>
      <c r="G698" s="49">
        <v>8.9657549999999997</v>
      </c>
      <c r="H698" s="49">
        <v>0.1360682</v>
      </c>
    </row>
    <row r="699" spans="1:8" x14ac:dyDescent="0.25">
      <c r="A699" s="46">
        <v>131</v>
      </c>
      <c r="B699" s="46">
        <v>2002</v>
      </c>
      <c r="C699" s="47">
        <v>0</v>
      </c>
      <c r="D699" s="49">
        <v>0.39326129999999998</v>
      </c>
      <c r="E699" s="49">
        <v>-2.0242E-2</v>
      </c>
      <c r="F699" s="49">
        <v>6.2448900000000002E-2</v>
      </c>
      <c r="G699" s="49">
        <v>8.1945049999999995</v>
      </c>
      <c r="H699" s="49">
        <v>0.14625070000000001</v>
      </c>
    </row>
    <row r="700" spans="1:8" x14ac:dyDescent="0.25">
      <c r="A700" s="46">
        <v>131</v>
      </c>
      <c r="B700" s="46">
        <v>2003</v>
      </c>
      <c r="C700" s="47">
        <v>0</v>
      </c>
      <c r="D700" s="49">
        <v>0.22748070000000001</v>
      </c>
      <c r="E700" s="49">
        <v>7.8008900000000006E-2</v>
      </c>
      <c r="F700" s="49">
        <v>3.6848100000000002E-2</v>
      </c>
      <c r="G700" s="49">
        <v>6.1544920000000003</v>
      </c>
      <c r="H700" s="49">
        <v>0.15468090000000001</v>
      </c>
    </row>
    <row r="701" spans="1:8" x14ac:dyDescent="0.25">
      <c r="A701" s="46">
        <v>131</v>
      </c>
      <c r="B701" s="46">
        <v>2004</v>
      </c>
      <c r="C701" s="47">
        <v>0</v>
      </c>
      <c r="D701" s="49">
        <v>0.24563660000000001</v>
      </c>
      <c r="E701" s="49">
        <v>8.7758500000000003E-2</v>
      </c>
      <c r="F701" s="49">
        <v>1.7680600000000001E-2</v>
      </c>
      <c r="G701" s="49">
        <v>3.7024050000000002</v>
      </c>
      <c r="H701" s="49">
        <v>0.126361</v>
      </c>
    </row>
    <row r="702" spans="1:8" x14ac:dyDescent="0.25">
      <c r="A702" s="46">
        <v>132</v>
      </c>
      <c r="B702" s="46">
        <v>1999</v>
      </c>
      <c r="C702" s="47">
        <v>0</v>
      </c>
      <c r="D702" s="49">
        <v>0.1037796</v>
      </c>
      <c r="E702" s="49">
        <v>0.55059020000000003</v>
      </c>
      <c r="F702" s="49">
        <v>6.4364199999999996E-2</v>
      </c>
      <c r="G702" s="49">
        <v>4.1872959999999999</v>
      </c>
      <c r="H702" s="49">
        <v>0.408188</v>
      </c>
    </row>
    <row r="703" spans="1:8" x14ac:dyDescent="0.25">
      <c r="A703" s="46">
        <v>132</v>
      </c>
      <c r="B703" s="46">
        <v>2000</v>
      </c>
      <c r="C703" s="47">
        <v>0</v>
      </c>
      <c r="D703" s="49">
        <v>6.0602499999999997E-2</v>
      </c>
      <c r="E703" s="49">
        <v>0.62523340000000005</v>
      </c>
      <c r="F703" s="49">
        <v>5.1710600000000002E-2</v>
      </c>
      <c r="G703" s="49">
        <v>3.8730449999999998</v>
      </c>
      <c r="H703" s="49">
        <v>0.46497369999999999</v>
      </c>
    </row>
    <row r="704" spans="1:8" x14ac:dyDescent="0.25">
      <c r="A704" s="46">
        <v>132</v>
      </c>
      <c r="B704" s="46">
        <v>2001</v>
      </c>
      <c r="C704" s="47">
        <v>0</v>
      </c>
      <c r="D704" s="49">
        <v>0.14156530000000001</v>
      </c>
      <c r="E704" s="49">
        <v>0.3605815</v>
      </c>
      <c r="F704" s="49">
        <v>5.0718899999999997E-2</v>
      </c>
      <c r="G704" s="49">
        <v>1.5859460000000001</v>
      </c>
      <c r="H704" s="49">
        <v>0.30428670000000002</v>
      </c>
    </row>
    <row r="705" spans="1:8" x14ac:dyDescent="0.25">
      <c r="A705" s="46">
        <v>132</v>
      </c>
      <c r="B705" s="46">
        <v>2002</v>
      </c>
      <c r="C705" s="47">
        <v>0</v>
      </c>
      <c r="D705" s="49">
        <v>0.13030649999999999</v>
      </c>
      <c r="E705" s="49">
        <v>0.38418730000000001</v>
      </c>
      <c r="F705" s="49">
        <v>4.9785299999999998E-2</v>
      </c>
      <c r="G705" s="49">
        <v>1.9250290000000001</v>
      </c>
      <c r="H705" s="49">
        <v>0.30516700000000002</v>
      </c>
    </row>
    <row r="706" spans="1:8" x14ac:dyDescent="0.25">
      <c r="A706" s="46">
        <v>132</v>
      </c>
      <c r="B706" s="46">
        <v>2003</v>
      </c>
      <c r="C706" s="47">
        <v>0</v>
      </c>
      <c r="D706" s="49">
        <v>7.4612700000000004E-2</v>
      </c>
      <c r="E706" s="49">
        <v>0.40501340000000002</v>
      </c>
      <c r="F706" s="49">
        <v>6.6520700000000002E-2</v>
      </c>
      <c r="G706" s="49">
        <v>2.3895919999999999</v>
      </c>
      <c r="H706" s="49">
        <v>0.28841220000000001</v>
      </c>
    </row>
    <row r="707" spans="1:8" x14ac:dyDescent="0.25">
      <c r="A707" s="46">
        <v>132</v>
      </c>
      <c r="B707" s="46">
        <v>2004</v>
      </c>
      <c r="C707" s="47">
        <v>0</v>
      </c>
      <c r="D707" s="49">
        <v>0.10555299999999999</v>
      </c>
      <c r="E707" s="49">
        <v>0.28680480000000003</v>
      </c>
      <c r="F707" s="49">
        <v>4.6202899999999998E-2</v>
      </c>
      <c r="G707" s="49">
        <v>1.609642</v>
      </c>
      <c r="H707" s="49">
        <v>0.23854549999999999</v>
      </c>
    </row>
    <row r="708" spans="1:8" x14ac:dyDescent="0.25">
      <c r="A708" s="46">
        <v>133</v>
      </c>
      <c r="B708" s="46">
        <v>1999</v>
      </c>
      <c r="C708" s="47">
        <v>0</v>
      </c>
      <c r="D708" s="49">
        <v>1.30727E-2</v>
      </c>
      <c r="E708" s="49">
        <v>6.3094499999999998E-2</v>
      </c>
      <c r="F708" s="49">
        <v>2.8781500000000002E-2</v>
      </c>
      <c r="G708" s="49">
        <v>1.957557</v>
      </c>
      <c r="H708" s="49">
        <v>8.3061200000000002E-2</v>
      </c>
    </row>
    <row r="709" spans="1:8" x14ac:dyDescent="0.25">
      <c r="A709" s="46">
        <v>133</v>
      </c>
      <c r="B709" s="46">
        <v>2000</v>
      </c>
      <c r="C709" s="47">
        <v>0</v>
      </c>
      <c r="D709" s="49">
        <v>-1.85249E-2</v>
      </c>
      <c r="E709" s="49">
        <v>-2.7607900000000001E-2</v>
      </c>
      <c r="F709" s="49">
        <v>3.2360399999999998E-2</v>
      </c>
      <c r="G709" s="49">
        <v>1.1377219999999999</v>
      </c>
      <c r="H709" s="49">
        <v>0.1101757</v>
      </c>
    </row>
    <row r="710" spans="1:8" x14ac:dyDescent="0.25">
      <c r="A710" s="46">
        <v>133</v>
      </c>
      <c r="B710" s="46">
        <v>2001</v>
      </c>
      <c r="C710" s="47">
        <v>0</v>
      </c>
      <c r="D710" s="49">
        <v>-4.2443000000000002E-2</v>
      </c>
      <c r="E710" s="49">
        <v>-8.5122799999999998E-2</v>
      </c>
      <c r="F710" s="49">
        <v>2.05685E-2</v>
      </c>
      <c r="G710" s="49">
        <v>0.46877530000000001</v>
      </c>
      <c r="H710" s="49">
        <v>0.12530730000000001</v>
      </c>
    </row>
    <row r="711" spans="1:8" x14ac:dyDescent="0.25">
      <c r="A711" s="46">
        <v>133</v>
      </c>
      <c r="B711" s="46">
        <v>2002</v>
      </c>
      <c r="C711" s="47">
        <v>0</v>
      </c>
      <c r="D711" s="49">
        <v>-0.1856863</v>
      </c>
      <c r="E711" s="49">
        <v>-3.3124199999999999</v>
      </c>
      <c r="F711" s="49">
        <v>5.0890400000000002E-2</v>
      </c>
      <c r="G711" s="49">
        <v>0.2205136</v>
      </c>
      <c r="H711" s="49">
        <v>0.38342340000000003</v>
      </c>
    </row>
    <row r="712" spans="1:8" x14ac:dyDescent="0.25">
      <c r="A712" s="46">
        <v>133</v>
      </c>
      <c r="B712" s="46">
        <v>2003</v>
      </c>
      <c r="C712" s="47">
        <v>0</v>
      </c>
      <c r="D712" s="49">
        <v>-2.0969000000000001E-3</v>
      </c>
      <c r="E712" s="49">
        <v>-1.7147460000000001</v>
      </c>
      <c r="F712" s="49">
        <v>7.3722999999999997E-2</v>
      </c>
      <c r="G712" s="49">
        <v>0.46646860000000001</v>
      </c>
      <c r="H712" s="49">
        <v>0.1908589</v>
      </c>
    </row>
    <row r="713" spans="1:8" x14ac:dyDescent="0.25">
      <c r="A713" s="46">
        <v>133</v>
      </c>
      <c r="B713" s="46">
        <v>2004</v>
      </c>
      <c r="C713" s="47">
        <v>0</v>
      </c>
      <c r="D713" s="49">
        <v>1.07332E-2</v>
      </c>
      <c r="E713" s="49">
        <v>-1.7880119999999999</v>
      </c>
      <c r="F713" s="49">
        <v>7.2344500000000006E-2</v>
      </c>
      <c r="G713" s="49">
        <v>0.42548170000000002</v>
      </c>
      <c r="H713" s="49">
        <v>0.1721512</v>
      </c>
    </row>
    <row r="714" spans="1:8" x14ac:dyDescent="0.25">
      <c r="A714" s="46">
        <v>134</v>
      </c>
      <c r="B714" s="46">
        <v>1999</v>
      </c>
      <c r="C714" s="47">
        <v>0</v>
      </c>
      <c r="D714" s="49">
        <v>0.13555610000000001</v>
      </c>
      <c r="E714" s="49">
        <v>0.1109435</v>
      </c>
      <c r="F714" s="49">
        <v>6.6838700000000001E-2</v>
      </c>
      <c r="G714" s="49">
        <v>0.56642479999999995</v>
      </c>
      <c r="H714" s="49">
        <v>0.33185369999999997</v>
      </c>
    </row>
    <row r="715" spans="1:8" x14ac:dyDescent="0.25">
      <c r="A715" s="46">
        <v>134</v>
      </c>
      <c r="B715" s="46">
        <v>2000</v>
      </c>
      <c r="C715" s="47">
        <v>0</v>
      </c>
      <c r="D715" s="49">
        <v>0.20444570000000001</v>
      </c>
      <c r="E715" s="49">
        <v>0.13705210000000001</v>
      </c>
      <c r="F715" s="49">
        <v>6.2889500000000001E-2</v>
      </c>
      <c r="G715" s="49">
        <v>0.57798890000000003</v>
      </c>
      <c r="H715" s="49">
        <v>0.31106319999999998</v>
      </c>
    </row>
    <row r="716" spans="1:8" x14ac:dyDescent="0.25">
      <c r="A716" s="46">
        <v>134</v>
      </c>
      <c r="B716" s="46">
        <v>2002</v>
      </c>
      <c r="C716" s="47">
        <v>0</v>
      </c>
      <c r="D716" s="49">
        <v>0.2097627</v>
      </c>
      <c r="E716" s="49">
        <v>-0.179872</v>
      </c>
      <c r="F716" s="49">
        <v>8.8283000000000007E-3</v>
      </c>
      <c r="G716" s="49">
        <v>0.28939169999999997</v>
      </c>
      <c r="H716" s="49">
        <v>0.23458809999999999</v>
      </c>
    </row>
    <row r="717" spans="1:8" x14ac:dyDescent="0.25">
      <c r="A717" s="46">
        <v>134</v>
      </c>
      <c r="B717" s="46">
        <v>2003</v>
      </c>
      <c r="C717" s="47">
        <v>0</v>
      </c>
      <c r="D717" s="49">
        <v>4.8565799999999999E-2</v>
      </c>
      <c r="E717" s="49">
        <v>-0.46881410000000001</v>
      </c>
      <c r="F717" s="49">
        <v>5.1105400000000002E-2</v>
      </c>
      <c r="G717" s="49">
        <v>0.22251399999999999</v>
      </c>
      <c r="H717" s="49">
        <v>0.31274020000000002</v>
      </c>
    </row>
    <row r="718" spans="1:8" x14ac:dyDescent="0.25">
      <c r="A718" s="46">
        <v>134</v>
      </c>
      <c r="B718" s="46">
        <v>2004</v>
      </c>
      <c r="C718" s="47">
        <v>0</v>
      </c>
      <c r="D718" s="49">
        <v>0.28633219999999998</v>
      </c>
      <c r="E718" s="49">
        <v>-0.53464129999999999</v>
      </c>
      <c r="F718" s="49">
        <v>4.7992100000000003E-2</v>
      </c>
      <c r="G718" s="49">
        <v>0.26841369999999998</v>
      </c>
      <c r="H718" s="49">
        <v>0.31774599999999997</v>
      </c>
    </row>
    <row r="719" spans="1:8" x14ac:dyDescent="0.25">
      <c r="A719" s="46">
        <v>135</v>
      </c>
      <c r="B719" s="46">
        <v>1999</v>
      </c>
      <c r="C719" s="47">
        <v>0</v>
      </c>
      <c r="D719" s="49">
        <v>4.6310200000000003E-2</v>
      </c>
      <c r="E719" s="49">
        <v>0.31312250000000003</v>
      </c>
      <c r="F719" s="49">
        <v>3.6121E-2</v>
      </c>
      <c r="G719" s="49">
        <v>0.47974929999999999</v>
      </c>
      <c r="H719" s="49">
        <v>0.15201909999999999</v>
      </c>
    </row>
    <row r="720" spans="1:8" x14ac:dyDescent="0.25">
      <c r="A720" s="46">
        <v>135</v>
      </c>
      <c r="B720" s="46">
        <v>2000</v>
      </c>
      <c r="C720" s="47">
        <v>0</v>
      </c>
      <c r="D720" s="49">
        <v>3.8810900000000002E-2</v>
      </c>
      <c r="E720" s="49">
        <v>0.34140209999999999</v>
      </c>
      <c r="F720" s="49">
        <v>4.2772400000000002E-2</v>
      </c>
      <c r="G720" s="49">
        <v>0.53722150000000002</v>
      </c>
      <c r="H720" s="49">
        <v>0.1610219</v>
      </c>
    </row>
    <row r="721" spans="1:8" x14ac:dyDescent="0.25">
      <c r="A721" s="46">
        <v>135</v>
      </c>
      <c r="B721" s="46">
        <v>2001</v>
      </c>
      <c r="C721" s="47">
        <v>0</v>
      </c>
      <c r="D721" s="49">
        <v>2.0551699999999999E-2</v>
      </c>
      <c r="E721" s="49">
        <v>0.37297720000000001</v>
      </c>
      <c r="F721" s="49">
        <v>3.66164E-2</v>
      </c>
      <c r="G721" s="49">
        <v>0.64577399999999996</v>
      </c>
      <c r="H721" s="49">
        <v>0.15880810000000001</v>
      </c>
    </row>
    <row r="722" spans="1:8" x14ac:dyDescent="0.25">
      <c r="A722" s="46">
        <v>135</v>
      </c>
      <c r="B722" s="46">
        <v>2002</v>
      </c>
      <c r="C722" s="47">
        <v>0</v>
      </c>
      <c r="D722" s="49">
        <v>2.2923700000000002E-2</v>
      </c>
      <c r="E722" s="49">
        <v>0.37242629999999999</v>
      </c>
      <c r="F722" s="49">
        <v>5.1922200000000002E-2</v>
      </c>
      <c r="G722" s="49">
        <v>0.5195824</v>
      </c>
      <c r="H722" s="49">
        <v>0.15168590000000001</v>
      </c>
    </row>
    <row r="723" spans="1:8" x14ac:dyDescent="0.25">
      <c r="A723" s="46">
        <v>135</v>
      </c>
      <c r="B723" s="46">
        <v>2003</v>
      </c>
      <c r="C723" s="47">
        <v>0</v>
      </c>
      <c r="D723" s="49">
        <v>2.4530099999999999E-2</v>
      </c>
      <c r="E723" s="49">
        <v>0.3625466</v>
      </c>
      <c r="F723" s="49">
        <v>5.5205799999999999E-2</v>
      </c>
      <c r="G723" s="49">
        <v>0.83324169999999997</v>
      </c>
      <c r="H723" s="49">
        <v>0.17289080000000001</v>
      </c>
    </row>
    <row r="724" spans="1:8" x14ac:dyDescent="0.25">
      <c r="A724" s="46">
        <v>135</v>
      </c>
      <c r="B724" s="46">
        <v>2004</v>
      </c>
      <c r="C724" s="47">
        <v>0</v>
      </c>
      <c r="D724" s="49">
        <v>2.93672E-2</v>
      </c>
      <c r="E724" s="49">
        <v>0.38073360000000001</v>
      </c>
      <c r="F724" s="49">
        <v>5.5989499999999998E-2</v>
      </c>
      <c r="G724" s="49">
        <v>1.3967909999999999</v>
      </c>
      <c r="H724" s="49">
        <v>0.17629700000000001</v>
      </c>
    </row>
    <row r="725" spans="1:8" x14ac:dyDescent="0.25">
      <c r="A725" s="46">
        <v>136</v>
      </c>
      <c r="B725" s="46">
        <v>1997</v>
      </c>
      <c r="C725" s="47">
        <v>0</v>
      </c>
      <c r="D725" s="49">
        <v>6.7547899999999994E-2</v>
      </c>
      <c r="E725" s="49">
        <v>9.3645999999999993E-2</v>
      </c>
      <c r="F725" s="49">
        <v>4.80043E-2</v>
      </c>
      <c r="G725" s="49">
        <v>4.5881819999999998</v>
      </c>
      <c r="H725" s="49">
        <v>0.1133719</v>
      </c>
    </row>
    <row r="726" spans="1:8" x14ac:dyDescent="0.25">
      <c r="A726" s="46">
        <v>136</v>
      </c>
      <c r="B726" s="46">
        <v>1998</v>
      </c>
      <c r="C726" s="47">
        <v>0</v>
      </c>
      <c r="D726" s="49">
        <v>5.2339700000000003E-2</v>
      </c>
      <c r="E726" s="49">
        <v>8.7768100000000002E-2</v>
      </c>
      <c r="F726" s="49">
        <v>3.1979300000000002E-2</v>
      </c>
      <c r="G726" s="49">
        <v>4.7305650000000004</v>
      </c>
      <c r="H726" s="49">
        <v>9.1883000000000006E-2</v>
      </c>
    </row>
    <row r="727" spans="1:8" x14ac:dyDescent="0.25">
      <c r="A727" s="46">
        <v>136</v>
      </c>
      <c r="B727" s="46">
        <v>1999</v>
      </c>
      <c r="C727" s="47">
        <v>0</v>
      </c>
      <c r="D727" s="49">
        <v>5.1260600000000003E-2</v>
      </c>
      <c r="E727" s="49">
        <v>7.0299799999999996E-2</v>
      </c>
      <c r="F727" s="49">
        <v>2.5059100000000001E-2</v>
      </c>
      <c r="G727" s="49">
        <v>4.4996090000000004</v>
      </c>
      <c r="H727" s="49">
        <v>9.1486100000000001E-2</v>
      </c>
    </row>
    <row r="728" spans="1:8" x14ac:dyDescent="0.25">
      <c r="A728" s="46">
        <v>136</v>
      </c>
      <c r="B728" s="46">
        <v>2000</v>
      </c>
      <c r="C728" s="47">
        <v>0</v>
      </c>
      <c r="D728" s="49">
        <v>2.1422900000000002E-2</v>
      </c>
      <c r="E728" s="49">
        <v>3.75968E-2</v>
      </c>
      <c r="F728" s="49">
        <v>2.5130300000000001E-2</v>
      </c>
      <c r="G728" s="49">
        <v>1.472167</v>
      </c>
      <c r="H728" s="49">
        <v>7.40286E-2</v>
      </c>
    </row>
    <row r="729" spans="1:8" x14ac:dyDescent="0.25">
      <c r="A729" s="46">
        <v>136</v>
      </c>
      <c r="B729" s="46">
        <v>2001</v>
      </c>
      <c r="C729" s="47">
        <v>0</v>
      </c>
      <c r="D729" s="49">
        <v>2.00825E-2</v>
      </c>
      <c r="E729" s="49">
        <v>2.4309799999999999E-2</v>
      </c>
      <c r="F729" s="49">
        <v>4.08134E-2</v>
      </c>
      <c r="G729" s="49">
        <v>1.7446969999999999</v>
      </c>
      <c r="H729" s="49">
        <v>6.9028300000000001E-2</v>
      </c>
    </row>
    <row r="730" spans="1:8" x14ac:dyDescent="0.25">
      <c r="A730" s="46">
        <v>136</v>
      </c>
      <c r="B730" s="46">
        <v>2002</v>
      </c>
      <c r="C730" s="47">
        <v>0</v>
      </c>
      <c r="D730" s="49">
        <v>7.2087999999999996E-3</v>
      </c>
      <c r="E730" s="49">
        <v>-0.56635170000000001</v>
      </c>
      <c r="F730" s="49">
        <v>3.1436600000000002E-2</v>
      </c>
      <c r="G730" s="49">
        <v>1.723889</v>
      </c>
      <c r="H730" s="49">
        <v>0.12325709999999999</v>
      </c>
    </row>
    <row r="731" spans="1:8" x14ac:dyDescent="0.25">
      <c r="A731" s="46">
        <v>136</v>
      </c>
      <c r="B731" s="46">
        <v>2003</v>
      </c>
      <c r="C731" s="47">
        <v>0</v>
      </c>
      <c r="D731" s="49">
        <v>4.6775700000000003E-2</v>
      </c>
      <c r="E731" s="49">
        <v>-0.50364140000000002</v>
      </c>
      <c r="F731" s="49">
        <v>5.3709199999999999E-2</v>
      </c>
      <c r="G731" s="49">
        <v>2.275928</v>
      </c>
      <c r="H731" s="49">
        <v>0.1032401</v>
      </c>
    </row>
    <row r="732" spans="1:8" x14ac:dyDescent="0.25">
      <c r="A732" s="46">
        <v>136</v>
      </c>
      <c r="B732" s="46">
        <v>2004</v>
      </c>
      <c r="C732" s="47">
        <v>0</v>
      </c>
      <c r="D732" s="49">
        <v>3.6994800000000001E-2</v>
      </c>
      <c r="E732" s="49">
        <v>-0.96133120000000005</v>
      </c>
      <c r="F732" s="49">
        <v>4.7390300000000003E-2</v>
      </c>
      <c r="G732" s="49">
        <v>1.8588830000000001</v>
      </c>
      <c r="H732" s="49">
        <v>0.14758350000000001</v>
      </c>
    </row>
    <row r="733" spans="1:8" x14ac:dyDescent="0.25">
      <c r="A733" s="46">
        <v>137</v>
      </c>
      <c r="B733" s="46">
        <v>2000</v>
      </c>
      <c r="C733" s="47">
        <v>0</v>
      </c>
      <c r="D733" s="49">
        <v>2.03254E-2</v>
      </c>
      <c r="E733" s="49">
        <v>0.10561429999999999</v>
      </c>
      <c r="F733" s="49">
        <v>1.7954899999999999E-2</v>
      </c>
      <c r="G733" s="49">
        <v>0.37421349999999998</v>
      </c>
      <c r="H733" s="49">
        <v>6.7913299999999996E-2</v>
      </c>
    </row>
    <row r="734" spans="1:8" x14ac:dyDescent="0.25">
      <c r="A734" s="46">
        <v>137</v>
      </c>
      <c r="B734" s="46">
        <v>2001</v>
      </c>
      <c r="C734" s="47">
        <v>0</v>
      </c>
      <c r="D734" s="49">
        <v>3.0888200000000001E-2</v>
      </c>
      <c r="E734" s="49">
        <v>2.0881299999999998E-2</v>
      </c>
      <c r="F734" s="49">
        <v>1.8273399999999999E-2</v>
      </c>
      <c r="G734" s="49">
        <v>0.37029600000000001</v>
      </c>
      <c r="H734" s="49">
        <v>6.9850099999999998E-2</v>
      </c>
    </row>
    <row r="735" spans="1:8" x14ac:dyDescent="0.25">
      <c r="A735" s="46">
        <v>137</v>
      </c>
      <c r="B735" s="46">
        <v>2002</v>
      </c>
      <c r="C735" s="47">
        <v>0</v>
      </c>
      <c r="D735" s="49">
        <v>-0.86150749999999998</v>
      </c>
      <c r="E735" s="49">
        <v>-0.68383649999999996</v>
      </c>
      <c r="F735" s="49">
        <v>4.2715099999999999E-2</v>
      </c>
      <c r="G735" s="49">
        <v>2.9757200000000001E-2</v>
      </c>
      <c r="H735" s="49">
        <v>0.13808880000000001</v>
      </c>
    </row>
    <row r="736" spans="1:8" x14ac:dyDescent="0.25">
      <c r="A736" s="46">
        <v>138</v>
      </c>
      <c r="B736" s="46">
        <v>1999</v>
      </c>
      <c r="C736" s="47">
        <v>0</v>
      </c>
      <c r="D736" s="49">
        <v>-2.1570499999999999E-2</v>
      </c>
      <c r="E736" s="49">
        <v>0.43233359999999998</v>
      </c>
      <c r="F736" s="49">
        <v>8.23821E-2</v>
      </c>
      <c r="G736" s="49">
        <v>4.9419170000000001</v>
      </c>
      <c r="H736" s="49">
        <v>0.3009174</v>
      </c>
    </row>
    <row r="737" spans="1:8" x14ac:dyDescent="0.25">
      <c r="A737" s="46">
        <v>138</v>
      </c>
      <c r="B737" s="46">
        <v>2000</v>
      </c>
      <c r="C737" s="47">
        <v>0</v>
      </c>
      <c r="D737" s="49">
        <v>1.7089900000000002E-2</v>
      </c>
      <c r="E737" s="49">
        <v>0.45219619999999999</v>
      </c>
      <c r="F737" s="49">
        <v>8.5750699999999999E-2</v>
      </c>
      <c r="G737" s="49">
        <v>4.1462729999999999</v>
      </c>
      <c r="H737" s="49">
        <v>0.29957450000000002</v>
      </c>
    </row>
    <row r="738" spans="1:8" x14ac:dyDescent="0.25">
      <c r="A738" s="46">
        <v>138</v>
      </c>
      <c r="B738" s="46">
        <v>2001</v>
      </c>
      <c r="C738" s="47">
        <v>0</v>
      </c>
      <c r="D738" s="49">
        <v>4.9456100000000003E-2</v>
      </c>
      <c r="E738" s="49">
        <v>0.50583920000000004</v>
      </c>
      <c r="F738" s="49">
        <v>8.5522200000000007E-2</v>
      </c>
      <c r="G738" s="49">
        <v>3.8542999999999998</v>
      </c>
      <c r="H738" s="49">
        <v>0.31891130000000001</v>
      </c>
    </row>
    <row r="739" spans="1:8" x14ac:dyDescent="0.25">
      <c r="A739" s="46">
        <v>138</v>
      </c>
      <c r="B739" s="46">
        <v>2002</v>
      </c>
      <c r="C739" s="47">
        <v>0</v>
      </c>
      <c r="D739" s="49">
        <v>-2.41193E-2</v>
      </c>
      <c r="E739" s="49">
        <v>0.56448019999999999</v>
      </c>
      <c r="F739" s="49">
        <v>0.10790039999999999</v>
      </c>
      <c r="G739" s="49">
        <v>4.2112819999999997</v>
      </c>
      <c r="H739" s="49">
        <v>0.33049149999999999</v>
      </c>
    </row>
    <row r="740" spans="1:8" x14ac:dyDescent="0.25">
      <c r="A740" s="46">
        <v>138</v>
      </c>
      <c r="B740" s="46">
        <v>2003</v>
      </c>
      <c r="C740" s="47">
        <v>0</v>
      </c>
      <c r="D740" s="49">
        <v>-0.1127436</v>
      </c>
      <c r="E740" s="49">
        <v>0.63415489999999997</v>
      </c>
      <c r="F740" s="49">
        <v>0.1048741</v>
      </c>
      <c r="G740" s="49">
        <v>3.8305669999999998</v>
      </c>
      <c r="H740" s="49">
        <v>0.35406989999999999</v>
      </c>
    </row>
    <row r="741" spans="1:8" x14ac:dyDescent="0.25">
      <c r="A741" s="46">
        <v>138</v>
      </c>
      <c r="B741" s="46">
        <v>2004</v>
      </c>
      <c r="C741" s="47">
        <v>0</v>
      </c>
      <c r="D741" s="49">
        <v>-2.45702E-2</v>
      </c>
      <c r="E741" s="49">
        <v>0.69742479999999996</v>
      </c>
      <c r="F741" s="49">
        <v>0.108793</v>
      </c>
      <c r="G741" s="49">
        <v>5.007206</v>
      </c>
      <c r="H741" s="49">
        <v>0.34561809999999998</v>
      </c>
    </row>
    <row r="742" spans="1:8" x14ac:dyDescent="0.25">
      <c r="A742" s="46">
        <v>139</v>
      </c>
      <c r="B742" s="46">
        <v>1999</v>
      </c>
      <c r="C742" s="47">
        <v>0</v>
      </c>
      <c r="D742" s="49">
        <v>2.3361699999999999E-2</v>
      </c>
      <c r="E742" s="49">
        <v>1.5892E-3</v>
      </c>
      <c r="F742" s="49">
        <v>3.9931700000000001E-2</v>
      </c>
      <c r="G742" s="49">
        <v>0.31618750000000001</v>
      </c>
      <c r="H742" s="49">
        <v>0.25197009999999997</v>
      </c>
    </row>
    <row r="743" spans="1:8" x14ac:dyDescent="0.25">
      <c r="A743" s="46">
        <v>139</v>
      </c>
      <c r="B743" s="46">
        <v>2000</v>
      </c>
      <c r="C743" s="47">
        <v>0</v>
      </c>
      <c r="D743" s="49">
        <v>4.6860499999999999E-2</v>
      </c>
      <c r="E743" s="49">
        <v>2.7307999999999998E-3</v>
      </c>
      <c r="F743" s="49">
        <v>2.7642799999999999E-2</v>
      </c>
      <c r="G743" s="49">
        <v>0.25140489999999999</v>
      </c>
      <c r="H743" s="49">
        <v>0.2448166</v>
      </c>
    </row>
    <row r="744" spans="1:8" x14ac:dyDescent="0.25">
      <c r="A744" s="46">
        <v>139</v>
      </c>
      <c r="B744" s="46">
        <v>2001</v>
      </c>
      <c r="C744" s="47">
        <v>0</v>
      </c>
      <c r="D744" s="49">
        <v>-2.3419200000000001E-2</v>
      </c>
      <c r="E744" s="49">
        <v>-2.9196999999999999E-3</v>
      </c>
      <c r="F744" s="49">
        <v>3.1120100000000001E-2</v>
      </c>
      <c r="G744" s="49">
        <v>0.26647880000000002</v>
      </c>
      <c r="H744" s="49">
        <v>0.26194889999999998</v>
      </c>
    </row>
    <row r="745" spans="1:8" x14ac:dyDescent="0.25">
      <c r="A745" s="46">
        <v>139</v>
      </c>
      <c r="B745" s="46">
        <v>2002</v>
      </c>
      <c r="C745" s="47">
        <v>0</v>
      </c>
      <c r="D745" s="49">
        <v>4.8809100000000001E-2</v>
      </c>
      <c r="E745" s="49">
        <v>2.6256600000000001E-2</v>
      </c>
      <c r="F745" s="49">
        <v>3.9513600000000003E-2</v>
      </c>
      <c r="G745" s="49">
        <v>0.35741699999999998</v>
      </c>
      <c r="H745" s="49">
        <v>0.23315520000000001</v>
      </c>
    </row>
    <row r="746" spans="1:8" x14ac:dyDescent="0.25">
      <c r="A746" s="46">
        <v>139</v>
      </c>
      <c r="B746" s="46">
        <v>2003</v>
      </c>
      <c r="C746" s="47">
        <v>0</v>
      </c>
      <c r="D746" s="49">
        <v>8.43357E-2</v>
      </c>
      <c r="E746" s="49">
        <v>2.7949700000000001E-2</v>
      </c>
      <c r="F746" s="49">
        <v>3.9598099999999997E-2</v>
      </c>
      <c r="G746" s="49">
        <v>0.29547810000000002</v>
      </c>
      <c r="H746" s="49">
        <v>0.246201</v>
      </c>
    </row>
    <row r="747" spans="1:8" x14ac:dyDescent="0.25">
      <c r="A747" s="46">
        <v>139</v>
      </c>
      <c r="B747" s="46">
        <v>2004</v>
      </c>
      <c r="C747" s="47">
        <v>0</v>
      </c>
      <c r="D747" s="49">
        <v>6.1300800000000003E-2</v>
      </c>
      <c r="E747" s="49">
        <v>4.6680300000000001E-2</v>
      </c>
      <c r="F747" s="49">
        <v>4.5320399999999997E-2</v>
      </c>
      <c r="G747" s="49">
        <v>0.32235989999999998</v>
      </c>
      <c r="H747" s="49">
        <v>0.26915739999999999</v>
      </c>
    </row>
    <row r="748" spans="1:8" x14ac:dyDescent="0.25">
      <c r="A748" s="46">
        <v>140</v>
      </c>
      <c r="B748" s="46">
        <v>1999</v>
      </c>
      <c r="C748" s="47">
        <v>0</v>
      </c>
      <c r="D748" s="49">
        <v>-0.13792499999999999</v>
      </c>
      <c r="E748" s="49">
        <v>0.91661789999999999</v>
      </c>
      <c r="F748" s="49">
        <v>8.6003700000000002E-2</v>
      </c>
      <c r="G748" s="49">
        <v>11.919169999999999</v>
      </c>
      <c r="H748" s="49">
        <v>0.25479689999999999</v>
      </c>
    </row>
    <row r="749" spans="1:8" x14ac:dyDescent="0.25">
      <c r="A749" s="46">
        <v>140</v>
      </c>
      <c r="B749" s="46">
        <v>2000</v>
      </c>
      <c r="C749" s="47">
        <v>0</v>
      </c>
      <c r="D749" s="49">
        <v>-0.1206639</v>
      </c>
      <c r="E749" s="49">
        <v>0.93576000000000004</v>
      </c>
      <c r="F749" s="49">
        <v>7.7886399999999995E-2</v>
      </c>
      <c r="G749" s="49">
        <v>13.14859</v>
      </c>
      <c r="H749" s="49">
        <v>0.25169439999999998</v>
      </c>
    </row>
    <row r="750" spans="1:8" x14ac:dyDescent="0.25">
      <c r="A750" s="46">
        <v>140</v>
      </c>
      <c r="B750" s="46">
        <v>2001</v>
      </c>
      <c r="C750" s="47">
        <v>0</v>
      </c>
      <c r="D750" s="49">
        <v>-3.37989E-2</v>
      </c>
      <c r="E750" s="49">
        <v>0.95508230000000005</v>
      </c>
      <c r="F750" s="49">
        <v>8.4447700000000001E-2</v>
      </c>
      <c r="G750" s="49">
        <v>10.64119</v>
      </c>
      <c r="H750" s="49">
        <v>0.22592090000000001</v>
      </c>
    </row>
    <row r="751" spans="1:8" x14ac:dyDescent="0.25">
      <c r="A751" s="46">
        <v>140</v>
      </c>
      <c r="B751" s="46">
        <v>2002</v>
      </c>
      <c r="C751" s="47">
        <v>0</v>
      </c>
      <c r="D751" s="49">
        <v>2.1559999999999999E-2</v>
      </c>
      <c r="E751" s="49">
        <v>0.88991399999999998</v>
      </c>
      <c r="F751" s="49">
        <v>8.1004300000000001E-2</v>
      </c>
      <c r="G751" s="49">
        <v>8.5928970000000007</v>
      </c>
      <c r="H751" s="49">
        <v>0.21841550000000001</v>
      </c>
    </row>
    <row r="752" spans="1:8" x14ac:dyDescent="0.25">
      <c r="A752" s="46">
        <v>140</v>
      </c>
      <c r="B752" s="46">
        <v>2003</v>
      </c>
      <c r="C752" s="47">
        <v>0</v>
      </c>
      <c r="D752" s="49">
        <v>5.0698100000000003E-2</v>
      </c>
      <c r="E752" s="49">
        <v>0.92711860000000001</v>
      </c>
      <c r="F752" s="49">
        <v>8.3668900000000004E-2</v>
      </c>
      <c r="G752" s="49">
        <v>9.4099389999999996</v>
      </c>
      <c r="H752" s="49">
        <v>0.217859</v>
      </c>
    </row>
    <row r="753" spans="1:8" x14ac:dyDescent="0.25">
      <c r="A753" s="46">
        <v>140</v>
      </c>
      <c r="B753" s="46">
        <v>2004</v>
      </c>
      <c r="C753" s="47">
        <v>0</v>
      </c>
      <c r="D753" s="49">
        <v>7.3733099999999996E-2</v>
      </c>
      <c r="E753" s="49">
        <v>0.91873400000000005</v>
      </c>
      <c r="F753" s="49">
        <v>8.2495499999999999E-2</v>
      </c>
      <c r="G753" s="49">
        <v>6.5832990000000002</v>
      </c>
      <c r="H753" s="49">
        <v>0.2007603</v>
      </c>
    </row>
    <row r="754" spans="1:8" x14ac:dyDescent="0.25">
      <c r="A754" s="46">
        <v>141</v>
      </c>
      <c r="B754" s="46">
        <v>1999</v>
      </c>
      <c r="C754" s="47">
        <v>0</v>
      </c>
      <c r="D754" s="49">
        <v>0.47862719999999997</v>
      </c>
      <c r="E754" s="49">
        <v>-0.94111199999999995</v>
      </c>
      <c r="F754" s="49">
        <v>-4.8169700000000003E-2</v>
      </c>
      <c r="G754" s="49">
        <v>0.38359310000000002</v>
      </c>
      <c r="H754" s="49">
        <v>9.6370800000000006E-2</v>
      </c>
    </row>
    <row r="755" spans="1:8" x14ac:dyDescent="0.25">
      <c r="A755" s="46">
        <v>141</v>
      </c>
      <c r="B755" s="46">
        <v>2000</v>
      </c>
      <c r="C755" s="47">
        <v>1</v>
      </c>
      <c r="D755" s="49">
        <v>0.37201400000000001</v>
      </c>
      <c r="E755" s="49">
        <v>-1.429416</v>
      </c>
      <c r="F755" s="49">
        <v>-4.68376E-2</v>
      </c>
      <c r="G755" s="49">
        <v>0.181752</v>
      </c>
      <c r="H755" s="49">
        <v>0.10936419999999999</v>
      </c>
    </row>
    <row r="756" spans="1:8" x14ac:dyDescent="0.25">
      <c r="A756" s="46">
        <v>142</v>
      </c>
      <c r="B756" s="46">
        <v>1999</v>
      </c>
      <c r="C756" s="47">
        <v>0</v>
      </c>
      <c r="D756" s="49">
        <v>4.70099E-2</v>
      </c>
      <c r="E756" s="49">
        <v>0.43959680000000001</v>
      </c>
      <c r="F756" s="49">
        <v>0.1025141</v>
      </c>
      <c r="G756" s="49">
        <v>6.808662</v>
      </c>
      <c r="H756" s="49">
        <v>0.34848210000000002</v>
      </c>
    </row>
    <row r="757" spans="1:8" x14ac:dyDescent="0.25">
      <c r="A757" s="46">
        <v>142</v>
      </c>
      <c r="B757" s="46">
        <v>2000</v>
      </c>
      <c r="C757" s="47">
        <v>0</v>
      </c>
      <c r="D757" s="49">
        <v>4.5320300000000001E-2</v>
      </c>
      <c r="E757" s="49">
        <v>0.54106410000000005</v>
      </c>
      <c r="F757" s="49">
        <v>0.1118334</v>
      </c>
      <c r="G757" s="49">
        <v>6.4231100000000003</v>
      </c>
      <c r="H757" s="49">
        <v>0.37408390000000002</v>
      </c>
    </row>
    <row r="758" spans="1:8" x14ac:dyDescent="0.25">
      <c r="A758" s="46">
        <v>142</v>
      </c>
      <c r="B758" s="46">
        <v>2001</v>
      </c>
      <c r="C758" s="47">
        <v>0</v>
      </c>
      <c r="D758" s="49">
        <v>3.8207199999999997E-2</v>
      </c>
      <c r="E758" s="49">
        <v>0.60990670000000002</v>
      </c>
      <c r="F758" s="49">
        <v>0.1035539</v>
      </c>
      <c r="G758" s="49">
        <v>5.2246699999999997</v>
      </c>
      <c r="H758" s="49">
        <v>0.35969200000000001</v>
      </c>
    </row>
    <row r="759" spans="1:8" x14ac:dyDescent="0.25">
      <c r="A759" s="46">
        <v>142</v>
      </c>
      <c r="B759" s="46">
        <v>2002</v>
      </c>
      <c r="C759" s="47">
        <v>0</v>
      </c>
      <c r="D759" s="49">
        <v>2.8593899999999998E-2</v>
      </c>
      <c r="E759" s="49">
        <v>0.67481729999999995</v>
      </c>
      <c r="F759" s="49">
        <v>8.4932400000000005E-2</v>
      </c>
      <c r="G759" s="49">
        <v>4.232329</v>
      </c>
      <c r="H759" s="49">
        <v>0.37933820000000001</v>
      </c>
    </row>
    <row r="760" spans="1:8" x14ac:dyDescent="0.25">
      <c r="A760" s="46">
        <v>142</v>
      </c>
      <c r="B760" s="46">
        <v>2003</v>
      </c>
      <c r="C760" s="47">
        <v>0</v>
      </c>
      <c r="D760" s="49">
        <v>4.1827700000000002E-2</v>
      </c>
      <c r="E760" s="49">
        <v>0.77195409999999998</v>
      </c>
      <c r="F760" s="49">
        <v>9.9979999999999999E-2</v>
      </c>
      <c r="G760" s="49">
        <v>4.1027189999999996</v>
      </c>
      <c r="H760" s="49">
        <v>0.35685670000000003</v>
      </c>
    </row>
    <row r="761" spans="1:8" x14ac:dyDescent="0.25">
      <c r="A761" s="46">
        <v>142</v>
      </c>
      <c r="B761" s="46">
        <v>2004</v>
      </c>
      <c r="C761" s="47">
        <v>0</v>
      </c>
      <c r="D761" s="49">
        <v>2.6225200000000001E-2</v>
      </c>
      <c r="E761" s="49">
        <v>0.77475839999999996</v>
      </c>
      <c r="F761" s="49">
        <v>8.5638000000000006E-2</v>
      </c>
      <c r="G761" s="49">
        <v>3.6906059999999998</v>
      </c>
      <c r="H761" s="49">
        <v>0.36080289999999998</v>
      </c>
    </row>
    <row r="762" spans="1:8" x14ac:dyDescent="0.25">
      <c r="A762" s="46">
        <v>143</v>
      </c>
      <c r="B762" s="46">
        <v>1999</v>
      </c>
      <c r="C762" s="47">
        <v>0</v>
      </c>
      <c r="D762" s="49">
        <v>-5.53868E-2</v>
      </c>
      <c r="E762" s="49">
        <v>9.1258300000000001E-2</v>
      </c>
      <c r="F762" s="49">
        <v>7.3519699999999993E-2</v>
      </c>
      <c r="G762" s="49">
        <v>1.0695509999999999</v>
      </c>
      <c r="H762" s="49">
        <v>0.1311176</v>
      </c>
    </row>
    <row r="763" spans="1:8" x14ac:dyDescent="0.25">
      <c r="A763" s="46">
        <v>144</v>
      </c>
      <c r="B763" s="46">
        <v>1999</v>
      </c>
      <c r="C763" s="47">
        <v>0</v>
      </c>
      <c r="D763" s="49">
        <v>0.19186539999999999</v>
      </c>
      <c r="E763" s="49">
        <v>0.22024550000000001</v>
      </c>
      <c r="F763" s="49">
        <v>5.2483399999999999E-2</v>
      </c>
      <c r="G763" s="49">
        <v>2.0572539999999999</v>
      </c>
      <c r="H763" s="49">
        <v>9.2913700000000002E-2</v>
      </c>
    </row>
    <row r="764" spans="1:8" x14ac:dyDescent="0.25">
      <c r="A764" s="46">
        <v>144</v>
      </c>
      <c r="B764" s="46">
        <v>2000</v>
      </c>
      <c r="C764" s="47">
        <v>0</v>
      </c>
      <c r="D764" s="49">
        <v>6.1453099999999997E-2</v>
      </c>
      <c r="E764" s="49">
        <v>7.38182E-2</v>
      </c>
      <c r="F764" s="49">
        <v>4.0622999999999999E-2</v>
      </c>
      <c r="G764" s="49">
        <v>1.7588710000000001</v>
      </c>
      <c r="H764" s="49">
        <v>8.7929999999999994E-2</v>
      </c>
    </row>
    <row r="765" spans="1:8" x14ac:dyDescent="0.25">
      <c r="A765" s="46">
        <v>144</v>
      </c>
      <c r="B765" s="46">
        <v>2001</v>
      </c>
      <c r="C765" s="47">
        <v>0</v>
      </c>
      <c r="D765" s="49">
        <v>7.0484699999999997E-2</v>
      </c>
      <c r="E765" s="49">
        <v>9.2808600000000005E-2</v>
      </c>
      <c r="F765" s="49">
        <v>2.1083899999999999E-2</v>
      </c>
      <c r="G765" s="49">
        <v>1.4622809999999999</v>
      </c>
      <c r="H765" s="49">
        <v>0.1028346</v>
      </c>
    </row>
    <row r="766" spans="1:8" x14ac:dyDescent="0.25">
      <c r="A766" s="46">
        <v>144</v>
      </c>
      <c r="B766" s="46">
        <v>2002</v>
      </c>
      <c r="C766" s="47">
        <v>0</v>
      </c>
      <c r="D766" s="49">
        <v>-4.16908E-2</v>
      </c>
      <c r="E766" s="49">
        <v>4.4032799999999997E-2</v>
      </c>
      <c r="F766" s="49">
        <v>1.9464499999999999E-2</v>
      </c>
      <c r="G766" s="49">
        <v>0.73946400000000001</v>
      </c>
      <c r="H766" s="49">
        <v>5.4847300000000002E-2</v>
      </c>
    </row>
    <row r="767" spans="1:8" x14ac:dyDescent="0.25">
      <c r="A767" s="46">
        <v>144</v>
      </c>
      <c r="B767" s="46">
        <v>2003</v>
      </c>
      <c r="C767" s="47">
        <v>0</v>
      </c>
      <c r="D767" s="49">
        <v>-8.7223999999999999E-3</v>
      </c>
      <c r="E767" s="49">
        <v>7.7627299999999996E-2</v>
      </c>
      <c r="F767" s="49">
        <v>4.53316E-2</v>
      </c>
      <c r="G767" s="49">
        <v>1.1190560000000001</v>
      </c>
      <c r="H767" s="49">
        <v>6.8281400000000006E-2</v>
      </c>
    </row>
    <row r="768" spans="1:8" x14ac:dyDescent="0.25">
      <c r="A768" s="46">
        <v>144</v>
      </c>
      <c r="B768" s="46">
        <v>2004</v>
      </c>
      <c r="C768" s="47">
        <v>0</v>
      </c>
      <c r="D768" s="49">
        <v>-2.1090000000000001E-2</v>
      </c>
      <c r="E768" s="49">
        <v>9.2626700000000006E-2</v>
      </c>
      <c r="F768" s="49">
        <v>3.9639599999999997E-2</v>
      </c>
      <c r="G768" s="49">
        <v>1.2045589999999999</v>
      </c>
      <c r="H768" s="49">
        <v>6.7844799999999997E-2</v>
      </c>
    </row>
    <row r="769" spans="1:8" x14ac:dyDescent="0.25">
      <c r="A769" s="46">
        <v>145</v>
      </c>
      <c r="B769" s="46">
        <v>1999</v>
      </c>
      <c r="C769" s="47">
        <v>0</v>
      </c>
      <c r="D769" s="49">
        <v>0.29543550000000002</v>
      </c>
      <c r="E769" s="49">
        <v>0.36665239999999999</v>
      </c>
      <c r="F769" s="49">
        <v>6.0622599999999999E-2</v>
      </c>
      <c r="G769" s="49">
        <v>0.68670540000000002</v>
      </c>
      <c r="H769" s="49">
        <v>0.55491869999999999</v>
      </c>
    </row>
    <row r="770" spans="1:8" x14ac:dyDescent="0.25">
      <c r="A770" s="46">
        <v>145</v>
      </c>
      <c r="B770" s="46">
        <v>2000</v>
      </c>
      <c r="C770" s="47">
        <v>0</v>
      </c>
      <c r="D770" s="49">
        <v>0.26754549999999999</v>
      </c>
      <c r="E770" s="49">
        <v>0.39767239999999998</v>
      </c>
      <c r="F770" s="49">
        <v>5.56911E-2</v>
      </c>
      <c r="G770" s="49">
        <v>0.53442690000000004</v>
      </c>
      <c r="H770" s="49">
        <v>0.64671210000000001</v>
      </c>
    </row>
    <row r="771" spans="1:8" x14ac:dyDescent="0.25">
      <c r="A771" s="46">
        <v>145</v>
      </c>
      <c r="B771" s="46">
        <v>2001</v>
      </c>
      <c r="C771" s="47">
        <v>0</v>
      </c>
      <c r="D771" s="49">
        <v>0.29337570000000002</v>
      </c>
      <c r="E771" s="49">
        <v>0.42135640000000002</v>
      </c>
      <c r="F771" s="49">
        <v>5.0978099999999998E-2</v>
      </c>
      <c r="G771" s="49">
        <v>0.66399739999999996</v>
      </c>
      <c r="H771" s="49">
        <v>0.63075490000000001</v>
      </c>
    </row>
    <row r="772" spans="1:8" x14ac:dyDescent="0.25">
      <c r="A772" s="46">
        <v>145</v>
      </c>
      <c r="B772" s="46">
        <v>2002</v>
      </c>
      <c r="C772" s="47">
        <v>0</v>
      </c>
      <c r="D772" s="49">
        <v>0.34858630000000002</v>
      </c>
      <c r="E772" s="49">
        <v>0.3634271</v>
      </c>
      <c r="F772" s="49">
        <v>3.3932400000000001E-2</v>
      </c>
      <c r="G772" s="49">
        <v>0.76822729999999995</v>
      </c>
      <c r="H772" s="49">
        <v>0.57524220000000004</v>
      </c>
    </row>
    <row r="773" spans="1:8" x14ac:dyDescent="0.25">
      <c r="A773" s="46">
        <v>145</v>
      </c>
      <c r="B773" s="46">
        <v>2003</v>
      </c>
      <c r="C773" s="47">
        <v>0</v>
      </c>
      <c r="D773" s="49">
        <v>0.3469795</v>
      </c>
      <c r="E773" s="49">
        <v>0.3483928</v>
      </c>
      <c r="F773" s="49">
        <v>4.2032899999999998E-2</v>
      </c>
      <c r="G773" s="49">
        <v>0.75913019999999998</v>
      </c>
      <c r="H773" s="49">
        <v>0.65250470000000005</v>
      </c>
    </row>
    <row r="774" spans="1:8" x14ac:dyDescent="0.25">
      <c r="A774" s="46">
        <v>145</v>
      </c>
      <c r="B774" s="46">
        <v>2004</v>
      </c>
      <c r="C774" s="47">
        <v>0</v>
      </c>
      <c r="D774" s="49">
        <v>0.35668800000000001</v>
      </c>
      <c r="E774" s="49">
        <v>0.28799400000000003</v>
      </c>
      <c r="F774" s="49">
        <v>6.6697099999999995E-2</v>
      </c>
      <c r="G774" s="49">
        <v>0.78966530000000001</v>
      </c>
      <c r="H774" s="49">
        <v>0.77336839999999996</v>
      </c>
    </row>
    <row r="775" spans="1:8" x14ac:dyDescent="0.25">
      <c r="A775" s="46">
        <v>146</v>
      </c>
      <c r="B775" s="46">
        <v>1999</v>
      </c>
      <c r="C775" s="47">
        <v>0</v>
      </c>
      <c r="D775" s="49">
        <v>0.11832620000000001</v>
      </c>
      <c r="E775" s="49">
        <v>0.13991690000000001</v>
      </c>
      <c r="F775" s="49">
        <v>4.4230100000000001E-2</v>
      </c>
      <c r="G775" s="49">
        <v>1.02536</v>
      </c>
      <c r="H775" s="49">
        <v>0.14114460000000001</v>
      </c>
    </row>
    <row r="776" spans="1:8" x14ac:dyDescent="0.25">
      <c r="A776" s="46">
        <v>147</v>
      </c>
      <c r="B776" s="46">
        <v>1999</v>
      </c>
      <c r="C776" s="47">
        <v>0</v>
      </c>
      <c r="D776" s="49">
        <v>9.7781599999999996E-2</v>
      </c>
      <c r="E776" s="49">
        <v>0.31746220000000003</v>
      </c>
      <c r="F776" s="49">
        <v>3.57576E-2</v>
      </c>
      <c r="G776" s="49">
        <v>3.7088450000000002</v>
      </c>
      <c r="H776" s="49">
        <v>0.39996189999999998</v>
      </c>
    </row>
    <row r="777" spans="1:8" x14ac:dyDescent="0.25">
      <c r="A777" s="46">
        <v>147</v>
      </c>
      <c r="B777" s="46">
        <v>2000</v>
      </c>
      <c r="C777" s="47">
        <v>0</v>
      </c>
      <c r="D777" s="49">
        <v>0.1714793</v>
      </c>
      <c r="E777" s="49">
        <v>0.26693650000000002</v>
      </c>
      <c r="F777" s="49">
        <v>6.3114500000000004E-2</v>
      </c>
      <c r="G777" s="49">
        <v>2.0368580000000001</v>
      </c>
      <c r="H777" s="49">
        <v>0.49089529999999998</v>
      </c>
    </row>
    <row r="778" spans="1:8" x14ac:dyDescent="0.25">
      <c r="A778" s="46">
        <v>147</v>
      </c>
      <c r="B778" s="46">
        <v>2001</v>
      </c>
      <c r="C778" s="47">
        <v>0</v>
      </c>
      <c r="D778" s="49">
        <v>0.13187489999999999</v>
      </c>
      <c r="E778" s="49">
        <v>0.20613870000000001</v>
      </c>
      <c r="F778" s="49">
        <v>4.2645200000000001E-2</v>
      </c>
      <c r="G778" s="49">
        <v>1.3554550000000001</v>
      </c>
      <c r="H778" s="49">
        <v>0.39729579999999998</v>
      </c>
    </row>
    <row r="779" spans="1:8" x14ac:dyDescent="0.25">
      <c r="A779" s="46">
        <v>148</v>
      </c>
      <c r="B779" s="46">
        <v>1999</v>
      </c>
      <c r="C779" s="47">
        <v>0</v>
      </c>
      <c r="D779" s="49">
        <v>9.3867999999999993E-2</v>
      </c>
      <c r="E779" s="49">
        <v>0.25630429999999998</v>
      </c>
      <c r="F779" s="49">
        <v>8.3613599999999996E-2</v>
      </c>
      <c r="G779" s="49">
        <v>3.0968330000000002</v>
      </c>
      <c r="H779" s="49">
        <v>0.14666290000000001</v>
      </c>
    </row>
    <row r="780" spans="1:8" x14ac:dyDescent="0.25">
      <c r="A780" s="46">
        <v>148</v>
      </c>
      <c r="B780" s="46">
        <v>2000</v>
      </c>
      <c r="C780" s="47">
        <v>0</v>
      </c>
      <c r="D780" s="49">
        <v>6.7092799999999994E-2</v>
      </c>
      <c r="E780" s="49">
        <v>0.25632470000000002</v>
      </c>
      <c r="F780" s="49">
        <v>-2.6346E-3</v>
      </c>
      <c r="G780" s="49">
        <v>1.8944270000000001</v>
      </c>
      <c r="H780" s="49">
        <v>7.1788500000000005E-2</v>
      </c>
    </row>
    <row r="781" spans="1:8" x14ac:dyDescent="0.25">
      <c r="A781" s="46">
        <v>148</v>
      </c>
      <c r="B781" s="46">
        <v>2001</v>
      </c>
      <c r="C781" s="47">
        <v>0</v>
      </c>
      <c r="D781" s="49">
        <v>9.9807400000000004E-2</v>
      </c>
      <c r="E781" s="49">
        <v>0.1911804</v>
      </c>
      <c r="F781" s="49">
        <v>1.49698E-2</v>
      </c>
      <c r="G781" s="49">
        <v>1.6930540000000001</v>
      </c>
      <c r="H781" s="49">
        <v>9.6468700000000004E-2</v>
      </c>
    </row>
    <row r="782" spans="1:8" x14ac:dyDescent="0.25">
      <c r="A782" s="46">
        <v>148</v>
      </c>
      <c r="B782" s="46">
        <v>2002</v>
      </c>
      <c r="C782" s="47">
        <v>0</v>
      </c>
      <c r="D782" s="49">
        <v>7.5903799999999993E-2</v>
      </c>
      <c r="E782" s="49">
        <v>0.1873504</v>
      </c>
      <c r="F782" s="49">
        <v>4.0017799999999999E-2</v>
      </c>
      <c r="G782" s="49">
        <v>1.2015439999999999</v>
      </c>
      <c r="H782" s="49">
        <v>0.1097481</v>
      </c>
    </row>
    <row r="783" spans="1:8" x14ac:dyDescent="0.25">
      <c r="A783" s="46">
        <v>148</v>
      </c>
      <c r="B783" s="46">
        <v>2003</v>
      </c>
      <c r="C783" s="47">
        <v>0</v>
      </c>
      <c r="D783" s="49">
        <v>0.1139365</v>
      </c>
      <c r="E783" s="49">
        <v>0.21111530000000001</v>
      </c>
      <c r="F783" s="49">
        <v>4.1567199999999999E-2</v>
      </c>
      <c r="G783" s="49">
        <v>2.6397810000000002</v>
      </c>
      <c r="H783" s="49">
        <v>0.1061933</v>
      </c>
    </row>
    <row r="784" spans="1:8" x14ac:dyDescent="0.25">
      <c r="A784" s="46">
        <v>149</v>
      </c>
      <c r="B784" s="46">
        <v>1999</v>
      </c>
      <c r="C784" s="47">
        <v>0</v>
      </c>
      <c r="D784" s="49">
        <v>0.16375439999999999</v>
      </c>
      <c r="E784" s="49">
        <v>0.37028719999999998</v>
      </c>
      <c r="F784" s="49">
        <v>6.4657500000000007E-2</v>
      </c>
      <c r="G784" s="49">
        <v>4.7223680000000003</v>
      </c>
      <c r="H784" s="49">
        <v>0.47308149999999999</v>
      </c>
    </row>
    <row r="785" spans="1:8" x14ac:dyDescent="0.25">
      <c r="A785" s="46">
        <v>149</v>
      </c>
      <c r="B785" s="46">
        <v>2000</v>
      </c>
      <c r="C785" s="47">
        <v>0</v>
      </c>
      <c r="D785" s="49">
        <v>-2.58222E-2</v>
      </c>
      <c r="E785" s="49">
        <v>0.27768209999999999</v>
      </c>
      <c r="F785" s="49">
        <v>3.27753E-2</v>
      </c>
      <c r="G785" s="49">
        <v>1.1291420000000001</v>
      </c>
      <c r="H785" s="49">
        <v>0.3752316</v>
      </c>
    </row>
    <row r="786" spans="1:8" x14ac:dyDescent="0.25">
      <c r="A786" s="46">
        <v>149</v>
      </c>
      <c r="B786" s="46">
        <v>2001</v>
      </c>
      <c r="C786" s="47">
        <v>0</v>
      </c>
      <c r="D786" s="49">
        <v>0.1003028</v>
      </c>
      <c r="E786" s="49">
        <v>0.2971819</v>
      </c>
      <c r="F786" s="49">
        <v>5.3399700000000001E-2</v>
      </c>
      <c r="G786" s="49">
        <v>1.7907459999999999</v>
      </c>
      <c r="H786" s="49">
        <v>0.3775577</v>
      </c>
    </row>
    <row r="787" spans="1:8" x14ac:dyDescent="0.25">
      <c r="A787" s="46">
        <v>149</v>
      </c>
      <c r="B787" s="46">
        <v>2002</v>
      </c>
      <c r="C787" s="47">
        <v>0</v>
      </c>
      <c r="D787" s="49">
        <v>0.1310132</v>
      </c>
      <c r="E787" s="49">
        <v>0.31918390000000002</v>
      </c>
      <c r="F787" s="49">
        <v>6.7871000000000001E-2</v>
      </c>
      <c r="G787" s="49">
        <v>1.08636</v>
      </c>
      <c r="H787" s="49">
        <v>0.3352734</v>
      </c>
    </row>
    <row r="788" spans="1:8" x14ac:dyDescent="0.25">
      <c r="A788" s="46">
        <v>149</v>
      </c>
      <c r="B788" s="46">
        <v>2003</v>
      </c>
      <c r="C788" s="47">
        <v>0</v>
      </c>
      <c r="D788" s="49">
        <v>0.17005329999999999</v>
      </c>
      <c r="E788" s="49">
        <v>0.35495890000000002</v>
      </c>
      <c r="F788" s="49">
        <v>4.6871400000000001E-2</v>
      </c>
      <c r="G788" s="49">
        <v>1.21245</v>
      </c>
      <c r="H788" s="49">
        <v>0.32686219999999999</v>
      </c>
    </row>
    <row r="789" spans="1:8" x14ac:dyDescent="0.25">
      <c r="A789" s="46">
        <v>149</v>
      </c>
      <c r="B789" s="46">
        <v>2004</v>
      </c>
      <c r="C789" s="47">
        <v>0</v>
      </c>
      <c r="D789" s="49">
        <v>0.18051809999999999</v>
      </c>
      <c r="E789" s="49">
        <v>0.40359349999999999</v>
      </c>
      <c r="F789" s="49">
        <v>5.40898E-2</v>
      </c>
      <c r="G789" s="49">
        <v>1.4561839999999999</v>
      </c>
      <c r="H789" s="49">
        <v>0.34494730000000001</v>
      </c>
    </row>
    <row r="790" spans="1:8" x14ac:dyDescent="0.25">
      <c r="A790" s="46">
        <v>150</v>
      </c>
      <c r="B790" s="46">
        <v>1999</v>
      </c>
      <c r="C790" s="47">
        <v>0</v>
      </c>
      <c r="D790" s="49">
        <v>6.17826E-2</v>
      </c>
      <c r="E790" s="49">
        <v>0.1180987</v>
      </c>
      <c r="F790" s="49">
        <v>6.8647700000000006E-2</v>
      </c>
      <c r="G790" s="49">
        <v>1.2461580000000001</v>
      </c>
      <c r="H790" s="49">
        <v>0.53322539999999996</v>
      </c>
    </row>
    <row r="791" spans="1:8" x14ac:dyDescent="0.25">
      <c r="A791" s="46">
        <v>150</v>
      </c>
      <c r="B791" s="46">
        <v>2000</v>
      </c>
      <c r="C791" s="47">
        <v>0</v>
      </c>
      <c r="D791" s="49">
        <v>5.1327499999999998E-2</v>
      </c>
      <c r="E791" s="49">
        <v>0.1018237</v>
      </c>
      <c r="F791" s="49">
        <v>5.2602500000000003E-2</v>
      </c>
      <c r="G791" s="49">
        <v>0.93727689999999997</v>
      </c>
      <c r="H791" s="49">
        <v>0.4051245</v>
      </c>
    </row>
    <row r="792" spans="1:8" x14ac:dyDescent="0.25">
      <c r="A792" s="46">
        <v>150</v>
      </c>
      <c r="B792" s="46">
        <v>2002</v>
      </c>
      <c r="C792" s="47">
        <v>0</v>
      </c>
      <c r="D792" s="49">
        <v>0.18775710000000001</v>
      </c>
      <c r="E792" s="49">
        <v>0.15875059999999999</v>
      </c>
      <c r="F792" s="49">
        <v>3.6897100000000002E-2</v>
      </c>
      <c r="G792" s="49">
        <v>1.272875</v>
      </c>
      <c r="H792" s="49">
        <v>0.27828750000000002</v>
      </c>
    </row>
    <row r="793" spans="1:8" x14ac:dyDescent="0.25">
      <c r="A793" s="46">
        <v>150</v>
      </c>
      <c r="B793" s="46">
        <v>2003</v>
      </c>
      <c r="C793" s="47">
        <v>0</v>
      </c>
      <c r="D793" s="49">
        <v>0.17462520000000001</v>
      </c>
      <c r="E793" s="49">
        <v>0.21435389999999999</v>
      </c>
      <c r="F793" s="49">
        <v>6.0322599999999997E-2</v>
      </c>
      <c r="G793" s="49">
        <v>1.611853</v>
      </c>
      <c r="H793" s="49">
        <v>0.29473120000000003</v>
      </c>
    </row>
    <row r="794" spans="1:8" x14ac:dyDescent="0.25">
      <c r="A794" s="46">
        <v>151</v>
      </c>
      <c r="B794" s="46">
        <v>2002</v>
      </c>
      <c r="C794" s="47">
        <v>0</v>
      </c>
      <c r="D794" s="49">
        <v>-1.8431999999999999E-3</v>
      </c>
      <c r="E794" s="49">
        <v>0.32800990000000002</v>
      </c>
      <c r="F794" s="49">
        <v>3.3257700000000001E-2</v>
      </c>
      <c r="G794" s="49">
        <v>0.78019070000000001</v>
      </c>
      <c r="H794" s="49">
        <v>0.1300288</v>
      </c>
    </row>
    <row r="795" spans="1:8" x14ac:dyDescent="0.25">
      <c r="A795" s="46">
        <v>151</v>
      </c>
      <c r="B795" s="46">
        <v>2003</v>
      </c>
      <c r="C795" s="47">
        <v>0</v>
      </c>
      <c r="D795" s="49">
        <v>6.8199999999999999E-4</v>
      </c>
      <c r="E795" s="49">
        <v>0.2988169</v>
      </c>
      <c r="F795" s="49">
        <v>5.7078700000000003E-2</v>
      </c>
      <c r="G795" s="49">
        <v>0.72032260000000004</v>
      </c>
      <c r="H795" s="49">
        <v>0.14201449999999999</v>
      </c>
    </row>
    <row r="796" spans="1:8" x14ac:dyDescent="0.25">
      <c r="A796" s="46">
        <v>151</v>
      </c>
      <c r="B796" s="46">
        <v>2004</v>
      </c>
      <c r="C796" s="47">
        <v>0</v>
      </c>
      <c r="D796" s="49">
        <v>3.7843E-3</v>
      </c>
      <c r="E796" s="49">
        <v>0.26486090000000001</v>
      </c>
      <c r="F796" s="49">
        <v>4.6356099999999997E-2</v>
      </c>
      <c r="G796" s="49">
        <v>0.7532702</v>
      </c>
      <c r="H796" s="49">
        <v>0.13036400000000001</v>
      </c>
    </row>
    <row r="797" spans="1:8" x14ac:dyDescent="0.25">
      <c r="A797" s="46">
        <v>152</v>
      </c>
      <c r="B797" s="46">
        <v>1999</v>
      </c>
      <c r="C797" s="47">
        <v>0</v>
      </c>
      <c r="D797" s="49">
        <v>8.8183200000000003E-2</v>
      </c>
      <c r="E797" s="49">
        <v>0.27482529999999999</v>
      </c>
      <c r="F797" s="49">
        <v>5.1450500000000003E-2</v>
      </c>
      <c r="G797" s="49">
        <v>0.82378130000000005</v>
      </c>
      <c r="H797" s="49">
        <v>0.48847160000000001</v>
      </c>
    </row>
    <row r="798" spans="1:8" x14ac:dyDescent="0.25">
      <c r="A798" s="46">
        <v>152</v>
      </c>
      <c r="B798" s="46">
        <v>2000</v>
      </c>
      <c r="C798" s="47">
        <v>0</v>
      </c>
      <c r="D798" s="49">
        <v>0.1254354</v>
      </c>
      <c r="E798" s="49">
        <v>0.27792630000000002</v>
      </c>
      <c r="F798" s="49">
        <v>4.3679900000000001E-2</v>
      </c>
      <c r="G798" s="49">
        <v>0.78375939999999999</v>
      </c>
      <c r="H798" s="49">
        <v>0.46170450000000002</v>
      </c>
    </row>
    <row r="799" spans="1:8" x14ac:dyDescent="0.25">
      <c r="A799" s="46">
        <v>152</v>
      </c>
      <c r="B799" s="46">
        <v>2001</v>
      </c>
      <c r="C799" s="47">
        <v>0</v>
      </c>
      <c r="D799" s="49">
        <v>0.176702</v>
      </c>
      <c r="E799" s="49">
        <v>0.1595393</v>
      </c>
      <c r="F799" s="49">
        <v>2.64297E-2</v>
      </c>
      <c r="G799" s="49">
        <v>0.72394639999999999</v>
      </c>
      <c r="H799" s="49">
        <v>0.40360620000000003</v>
      </c>
    </row>
    <row r="800" spans="1:8" x14ac:dyDescent="0.25">
      <c r="A800" s="46">
        <v>152</v>
      </c>
      <c r="B800" s="46">
        <v>2002</v>
      </c>
      <c r="C800" s="47">
        <v>0</v>
      </c>
      <c r="D800" s="49">
        <v>0.1660808</v>
      </c>
      <c r="E800" s="49">
        <v>0.19451570000000001</v>
      </c>
      <c r="F800" s="49">
        <v>5.5505100000000002E-2</v>
      </c>
      <c r="G800" s="49">
        <v>0.84549890000000005</v>
      </c>
      <c r="H800" s="49">
        <v>0.49391849999999998</v>
      </c>
    </row>
    <row r="801" spans="1:8" x14ac:dyDescent="0.25">
      <c r="A801" s="46">
        <v>152</v>
      </c>
      <c r="B801" s="46">
        <v>2003</v>
      </c>
      <c r="C801" s="47">
        <v>0</v>
      </c>
      <c r="D801" s="49">
        <v>0.21397179999999999</v>
      </c>
      <c r="E801" s="49">
        <v>0.20724329999999999</v>
      </c>
      <c r="F801" s="49">
        <v>4.77811E-2</v>
      </c>
      <c r="G801" s="49">
        <v>0.89730069999999995</v>
      </c>
      <c r="H801" s="49">
        <v>0.3303797</v>
      </c>
    </row>
    <row r="802" spans="1:8" x14ac:dyDescent="0.25">
      <c r="A802" s="46">
        <v>152</v>
      </c>
      <c r="B802" s="46">
        <v>2004</v>
      </c>
      <c r="C802" s="47">
        <v>0</v>
      </c>
      <c r="D802" s="49">
        <v>0.34087509999999999</v>
      </c>
      <c r="E802" s="49">
        <v>0.194938</v>
      </c>
      <c r="F802" s="49">
        <v>5.5754600000000001E-2</v>
      </c>
      <c r="G802" s="49">
        <v>1.544953</v>
      </c>
      <c r="H802" s="49">
        <v>0.4164756</v>
      </c>
    </row>
    <row r="803" spans="1:8" x14ac:dyDescent="0.25">
      <c r="A803" s="46">
        <v>153</v>
      </c>
      <c r="B803" s="46">
        <v>1999</v>
      </c>
      <c r="C803" s="47">
        <v>0</v>
      </c>
      <c r="D803" s="49">
        <v>4.3567599999999998E-2</v>
      </c>
      <c r="E803" s="49">
        <v>0.27154260000000002</v>
      </c>
      <c r="F803" s="49">
        <v>4.64375E-2</v>
      </c>
      <c r="G803" s="49">
        <v>1.535566</v>
      </c>
      <c r="H803" s="49">
        <v>0.1785764</v>
      </c>
    </row>
    <row r="804" spans="1:8" x14ac:dyDescent="0.25">
      <c r="A804" s="46">
        <v>154</v>
      </c>
      <c r="B804" s="46">
        <v>1995</v>
      </c>
      <c r="C804" s="47">
        <v>0</v>
      </c>
      <c r="D804" s="49">
        <v>-4.9915500000000002E-2</v>
      </c>
      <c r="E804" s="49">
        <v>-2.4221699999999999E-2</v>
      </c>
      <c r="F804" s="49">
        <v>6.1810499999999997E-2</v>
      </c>
      <c r="G804" s="49">
        <v>0.49300539999999998</v>
      </c>
      <c r="H804" s="49">
        <v>0.1711771</v>
      </c>
    </row>
    <row r="805" spans="1:8" x14ac:dyDescent="0.25">
      <c r="A805" s="46">
        <v>154</v>
      </c>
      <c r="B805" s="46">
        <v>1996</v>
      </c>
      <c r="C805" s="47">
        <v>0</v>
      </c>
      <c r="D805" s="49">
        <v>-5.02195E-2</v>
      </c>
      <c r="E805" s="49">
        <v>-5.7494E-3</v>
      </c>
      <c r="F805" s="49">
        <v>4.5847300000000001E-2</v>
      </c>
      <c r="G805" s="49">
        <v>0.56884880000000004</v>
      </c>
      <c r="H805" s="49">
        <v>0.16718910000000001</v>
      </c>
    </row>
    <row r="806" spans="1:8" x14ac:dyDescent="0.25">
      <c r="A806" s="46">
        <v>154</v>
      </c>
      <c r="B806" s="46">
        <v>1997</v>
      </c>
      <c r="C806" s="47">
        <v>0</v>
      </c>
      <c r="D806" s="49">
        <v>-6.4973699999999995E-2</v>
      </c>
      <c r="E806" s="49">
        <v>-9.5186000000000003E-3</v>
      </c>
      <c r="F806" s="49">
        <v>5.5564500000000003E-2</v>
      </c>
      <c r="G806" s="49">
        <v>0.65578800000000004</v>
      </c>
      <c r="H806" s="49">
        <v>0.18185809999999999</v>
      </c>
    </row>
    <row r="807" spans="1:8" x14ac:dyDescent="0.25">
      <c r="A807" s="46">
        <v>154</v>
      </c>
      <c r="B807" s="46">
        <v>1998</v>
      </c>
      <c r="C807" s="47">
        <v>0</v>
      </c>
      <c r="D807" s="49">
        <v>-1.2114099999999999E-2</v>
      </c>
      <c r="E807" s="49">
        <v>-8.2942999999999992E-3</v>
      </c>
      <c r="F807" s="49">
        <v>3.0300500000000001E-2</v>
      </c>
      <c r="G807" s="49">
        <v>0.62368469999999998</v>
      </c>
      <c r="H807" s="49">
        <v>0.1624302</v>
      </c>
    </row>
    <row r="808" spans="1:8" x14ac:dyDescent="0.25">
      <c r="A808" s="46">
        <v>154</v>
      </c>
      <c r="B808" s="46">
        <v>1999</v>
      </c>
      <c r="C808" s="47">
        <v>0</v>
      </c>
      <c r="D808" s="49">
        <v>-8.7417999999999992E-3</v>
      </c>
      <c r="E808" s="49">
        <v>1.8074900000000001E-2</v>
      </c>
      <c r="F808" s="49">
        <v>3.6568400000000001E-2</v>
      </c>
      <c r="G808" s="49">
        <v>0.31043730000000003</v>
      </c>
      <c r="H808" s="49">
        <v>0.14081840000000001</v>
      </c>
    </row>
    <row r="809" spans="1:8" x14ac:dyDescent="0.25">
      <c r="A809" s="46">
        <v>154</v>
      </c>
      <c r="B809" s="46">
        <v>2000</v>
      </c>
      <c r="C809" s="47">
        <v>0</v>
      </c>
      <c r="D809" s="49">
        <v>-2.43752E-2</v>
      </c>
      <c r="E809" s="49">
        <v>-2.7536000000000001E-3</v>
      </c>
      <c r="F809" s="49">
        <v>3.55882E-2</v>
      </c>
      <c r="G809" s="49">
        <v>0.32979429999999998</v>
      </c>
      <c r="H809" s="49">
        <v>0.25136639999999999</v>
      </c>
    </row>
    <row r="810" spans="1:8" x14ac:dyDescent="0.25">
      <c r="A810" s="46">
        <v>154</v>
      </c>
      <c r="B810" s="46">
        <v>2001</v>
      </c>
      <c r="C810" s="47">
        <v>0</v>
      </c>
      <c r="D810" s="49">
        <v>-1.30177E-2</v>
      </c>
      <c r="E810" s="49">
        <v>-5.7533300000000002E-2</v>
      </c>
      <c r="F810" s="49">
        <v>2.9693000000000001E-2</v>
      </c>
      <c r="G810" s="49">
        <v>0.2320295</v>
      </c>
      <c r="H810" s="49">
        <v>0.24044509999999999</v>
      </c>
    </row>
    <row r="811" spans="1:8" x14ac:dyDescent="0.25">
      <c r="A811" s="46">
        <v>154</v>
      </c>
      <c r="B811" s="46">
        <v>2002</v>
      </c>
      <c r="C811" s="47">
        <v>0</v>
      </c>
      <c r="D811" s="49">
        <v>2.28258E-2</v>
      </c>
      <c r="E811" s="49">
        <v>-0.1552153</v>
      </c>
      <c r="F811" s="49">
        <v>-1.2479499999999999E-2</v>
      </c>
      <c r="G811" s="49">
        <v>0.13682620000000001</v>
      </c>
      <c r="H811" s="49">
        <v>0.15771850000000001</v>
      </c>
    </row>
    <row r="812" spans="1:8" x14ac:dyDescent="0.25">
      <c r="A812" s="46">
        <v>154</v>
      </c>
      <c r="B812" s="46">
        <v>2003</v>
      </c>
      <c r="C812" s="47">
        <v>0</v>
      </c>
      <c r="D812" s="49">
        <v>9.65728E-2</v>
      </c>
      <c r="E812" s="49">
        <v>-0.13058439999999999</v>
      </c>
      <c r="F812" s="49">
        <v>3.9275299999999999E-2</v>
      </c>
      <c r="G812" s="49">
        <v>0.15398909999999999</v>
      </c>
      <c r="H812" s="49">
        <v>0.1202529</v>
      </c>
    </row>
    <row r="813" spans="1:8" x14ac:dyDescent="0.25">
      <c r="A813" s="46">
        <v>154</v>
      </c>
      <c r="B813" s="46">
        <v>2004</v>
      </c>
      <c r="C813" s="47">
        <v>0</v>
      </c>
      <c r="D813" s="49">
        <v>0.11229740000000001</v>
      </c>
      <c r="E813" s="49">
        <v>-9.8862500000000006E-2</v>
      </c>
      <c r="F813" s="49">
        <v>2.8629999999999999E-2</v>
      </c>
      <c r="G813" s="49">
        <v>0.1735197</v>
      </c>
      <c r="H813" s="49">
        <v>0.13535730000000001</v>
      </c>
    </row>
    <row r="814" spans="1:8" x14ac:dyDescent="0.25">
      <c r="A814" s="46">
        <v>155</v>
      </c>
      <c r="B814" s="46">
        <v>1999</v>
      </c>
      <c r="C814" s="47">
        <v>0</v>
      </c>
      <c r="D814" s="49">
        <v>0.23832249999999999</v>
      </c>
      <c r="E814" s="49">
        <v>0.40608100000000003</v>
      </c>
      <c r="F814" s="49">
        <v>5.85706E-2</v>
      </c>
      <c r="G814" s="49">
        <v>0.70600010000000002</v>
      </c>
      <c r="H814" s="49">
        <v>0.2910722</v>
      </c>
    </row>
    <row r="815" spans="1:8" x14ac:dyDescent="0.25">
      <c r="A815" s="46">
        <v>155</v>
      </c>
      <c r="B815" s="46">
        <v>2000</v>
      </c>
      <c r="C815" s="47">
        <v>0</v>
      </c>
      <c r="D815" s="49">
        <v>0.1807539</v>
      </c>
      <c r="E815" s="49">
        <v>0.38971709999999998</v>
      </c>
      <c r="F815" s="49">
        <v>4.5145699999999997E-2</v>
      </c>
      <c r="G815" s="49">
        <v>0.42661070000000001</v>
      </c>
      <c r="H815" s="49">
        <v>0.3190963</v>
      </c>
    </row>
    <row r="816" spans="1:8" x14ac:dyDescent="0.25">
      <c r="A816" s="46">
        <v>155</v>
      </c>
      <c r="B816" s="46">
        <v>2001</v>
      </c>
      <c r="C816" s="47">
        <v>0</v>
      </c>
      <c r="D816" s="49">
        <v>0.1356193</v>
      </c>
      <c r="E816" s="49">
        <v>0.39585730000000002</v>
      </c>
      <c r="F816" s="49">
        <v>4.9516400000000002E-2</v>
      </c>
      <c r="G816" s="49">
        <v>0.64591270000000001</v>
      </c>
      <c r="H816" s="49">
        <v>0.30855510000000003</v>
      </c>
    </row>
    <row r="817" spans="1:8" x14ac:dyDescent="0.25">
      <c r="A817" s="46">
        <v>155</v>
      </c>
      <c r="B817" s="46">
        <v>2002</v>
      </c>
      <c r="C817" s="47">
        <v>0</v>
      </c>
      <c r="D817" s="49">
        <v>0.1919167</v>
      </c>
      <c r="E817" s="49">
        <v>0.41049239999999998</v>
      </c>
      <c r="F817" s="49">
        <v>5.36839E-2</v>
      </c>
      <c r="G817" s="49">
        <v>0.66853390000000001</v>
      </c>
      <c r="H817" s="49">
        <v>0.33638249999999997</v>
      </c>
    </row>
    <row r="818" spans="1:8" x14ac:dyDescent="0.25">
      <c r="A818" s="46">
        <v>155</v>
      </c>
      <c r="B818" s="46">
        <v>2003</v>
      </c>
      <c r="C818" s="47">
        <v>0</v>
      </c>
      <c r="D818" s="49">
        <v>0.2296241</v>
      </c>
      <c r="E818" s="49">
        <v>0.42804389999999998</v>
      </c>
      <c r="F818" s="49">
        <v>4.16785E-2</v>
      </c>
      <c r="G818" s="49">
        <v>0.88645609999999997</v>
      </c>
      <c r="H818" s="49">
        <v>0.2124635</v>
      </c>
    </row>
    <row r="819" spans="1:8" x14ac:dyDescent="0.25">
      <c r="A819" s="46">
        <v>155</v>
      </c>
      <c r="B819" s="46">
        <v>2004</v>
      </c>
      <c r="C819" s="47">
        <v>0</v>
      </c>
      <c r="D819" s="49">
        <v>0.53121439999999998</v>
      </c>
      <c r="E819" s="49">
        <v>0.5468807</v>
      </c>
      <c r="F819" s="49">
        <v>3.3623599999999997E-2</v>
      </c>
      <c r="G819" s="49">
        <v>1.120112</v>
      </c>
      <c r="H819" s="49">
        <v>0.23181099999999999</v>
      </c>
    </row>
    <row r="820" spans="1:8" x14ac:dyDescent="0.25">
      <c r="A820" s="46">
        <v>156</v>
      </c>
      <c r="B820" s="46">
        <v>1999</v>
      </c>
      <c r="C820" s="47">
        <v>0</v>
      </c>
      <c r="D820" s="49">
        <v>0.2430464</v>
      </c>
      <c r="E820" s="49">
        <v>-0.23028380000000001</v>
      </c>
      <c r="F820" s="49">
        <v>6.6599500000000006E-2</v>
      </c>
      <c r="G820" s="49">
        <v>2.8981309999999998</v>
      </c>
      <c r="H820" s="49">
        <v>0.1867915</v>
      </c>
    </row>
    <row r="821" spans="1:8" x14ac:dyDescent="0.25">
      <c r="A821" s="46">
        <v>156</v>
      </c>
      <c r="B821" s="46">
        <v>2000</v>
      </c>
      <c r="C821" s="47">
        <v>0</v>
      </c>
      <c r="D821" s="49">
        <v>0.1613484</v>
      </c>
      <c r="E821" s="49">
        <v>-0.11420370000000001</v>
      </c>
      <c r="F821" s="49">
        <v>6.1572799999999997E-2</v>
      </c>
      <c r="G821" s="49">
        <v>4.1519310000000003</v>
      </c>
      <c r="H821" s="49">
        <v>0.2017516</v>
      </c>
    </row>
    <row r="822" spans="1:8" x14ac:dyDescent="0.25">
      <c r="A822" s="46">
        <v>156</v>
      </c>
      <c r="B822" s="46">
        <v>2001</v>
      </c>
      <c r="C822" s="47">
        <v>0</v>
      </c>
      <c r="D822" s="49">
        <v>0.25399189999999999</v>
      </c>
      <c r="E822" s="49">
        <v>-2.0075000000000002E-3</v>
      </c>
      <c r="F822" s="49">
        <v>7.5248499999999996E-2</v>
      </c>
      <c r="G822" s="49">
        <v>5.2009550000000004</v>
      </c>
      <c r="H822" s="49">
        <v>0.21131369999999999</v>
      </c>
    </row>
    <row r="823" spans="1:8" x14ac:dyDescent="0.25">
      <c r="A823" s="46">
        <v>156</v>
      </c>
      <c r="B823" s="46">
        <v>2002</v>
      </c>
      <c r="C823" s="47">
        <v>0</v>
      </c>
      <c r="D823" s="49">
        <v>0.15427660000000001</v>
      </c>
      <c r="E823" s="49">
        <v>8.9819700000000002E-2</v>
      </c>
      <c r="F823" s="49">
        <v>7.3549699999999996E-2</v>
      </c>
      <c r="G823" s="49">
        <v>3.1535679999999999</v>
      </c>
      <c r="H823" s="49">
        <v>0.20387669999999999</v>
      </c>
    </row>
    <row r="824" spans="1:8" x14ac:dyDescent="0.25">
      <c r="A824" s="46">
        <v>156</v>
      </c>
      <c r="B824" s="46">
        <v>2003</v>
      </c>
      <c r="C824" s="47">
        <v>0</v>
      </c>
      <c r="D824" s="49">
        <v>0.24671180000000001</v>
      </c>
      <c r="E824" s="49">
        <v>0.19491559999999999</v>
      </c>
      <c r="F824" s="49">
        <v>7.5855000000000006E-2</v>
      </c>
      <c r="G824" s="49">
        <v>4.855766</v>
      </c>
      <c r="H824" s="49">
        <v>0.19136909999999999</v>
      </c>
    </row>
    <row r="825" spans="1:8" x14ac:dyDescent="0.25">
      <c r="A825" s="46">
        <v>156</v>
      </c>
      <c r="B825" s="46">
        <v>2004</v>
      </c>
      <c r="C825" s="47">
        <v>0</v>
      </c>
      <c r="D825" s="49">
        <v>0.26290000000000002</v>
      </c>
      <c r="E825" s="49">
        <v>0.30000080000000001</v>
      </c>
      <c r="F825" s="49">
        <v>6.9085499999999994E-2</v>
      </c>
      <c r="G825" s="49">
        <v>8.6412289999999992</v>
      </c>
      <c r="H825" s="49">
        <v>0.20243259999999999</v>
      </c>
    </row>
    <row r="826" spans="1:8" x14ac:dyDescent="0.25">
      <c r="A826" s="46">
        <v>157</v>
      </c>
      <c r="B826" s="46">
        <v>1999</v>
      </c>
      <c r="C826" s="47">
        <v>0</v>
      </c>
      <c r="D826" s="49">
        <v>0.18014450000000001</v>
      </c>
      <c r="E826" s="49">
        <v>0.56217309999999998</v>
      </c>
      <c r="F826" s="49">
        <v>2.7098400000000002E-2</v>
      </c>
      <c r="G826" s="49">
        <v>2.6848350000000001</v>
      </c>
      <c r="H826" s="49">
        <v>0.34190910000000002</v>
      </c>
    </row>
    <row r="827" spans="1:8" x14ac:dyDescent="0.25">
      <c r="A827" s="46">
        <v>157</v>
      </c>
      <c r="B827" s="46">
        <v>2000</v>
      </c>
      <c r="C827" s="47">
        <v>0</v>
      </c>
      <c r="D827" s="49">
        <v>0.11212419999999999</v>
      </c>
      <c r="E827" s="49">
        <v>0.5820149</v>
      </c>
      <c r="F827" s="49">
        <v>4.8610500000000001E-2</v>
      </c>
      <c r="G827" s="49">
        <v>4.1252700000000004</v>
      </c>
      <c r="H827" s="49">
        <v>0.39169589999999999</v>
      </c>
    </row>
    <row r="828" spans="1:8" x14ac:dyDescent="0.25">
      <c r="A828" s="46">
        <v>157</v>
      </c>
      <c r="B828" s="46">
        <v>2001</v>
      </c>
      <c r="C828" s="47">
        <v>0</v>
      </c>
      <c r="D828" s="49">
        <v>7.0382600000000003E-2</v>
      </c>
      <c r="E828" s="49">
        <v>0.56490759999999995</v>
      </c>
      <c r="F828" s="49">
        <v>4.81713E-2</v>
      </c>
      <c r="G828" s="49">
        <v>2.3772669999999998</v>
      </c>
      <c r="H828" s="49">
        <v>0.35237590000000002</v>
      </c>
    </row>
    <row r="829" spans="1:8" x14ac:dyDescent="0.25">
      <c r="A829" s="46">
        <v>157</v>
      </c>
      <c r="B829" s="46">
        <v>2002</v>
      </c>
      <c r="C829" s="47">
        <v>0</v>
      </c>
      <c r="D829" s="49">
        <v>7.4827000000000001E-3</v>
      </c>
      <c r="E829" s="49">
        <v>0.25264920000000002</v>
      </c>
      <c r="F829" s="49">
        <v>4.2210200000000003E-2</v>
      </c>
      <c r="G829" s="49">
        <v>0.67355330000000002</v>
      </c>
      <c r="H829" s="49">
        <v>0.26256119999999999</v>
      </c>
    </row>
    <row r="830" spans="1:8" x14ac:dyDescent="0.25">
      <c r="A830" s="46">
        <v>157</v>
      </c>
      <c r="B830" s="46">
        <v>2003</v>
      </c>
      <c r="C830" s="47">
        <v>0</v>
      </c>
      <c r="D830" s="49">
        <v>1.7457400000000001E-2</v>
      </c>
      <c r="E830" s="49">
        <v>0.30407899999999999</v>
      </c>
      <c r="F830" s="49">
        <v>4.2632700000000003E-2</v>
      </c>
      <c r="G830" s="49">
        <v>0.64459379999999999</v>
      </c>
      <c r="H830" s="49">
        <v>0.2551388</v>
      </c>
    </row>
    <row r="831" spans="1:8" x14ac:dyDescent="0.25">
      <c r="A831" s="46">
        <v>157</v>
      </c>
      <c r="B831" s="46">
        <v>2004</v>
      </c>
      <c r="C831" s="47">
        <v>0</v>
      </c>
      <c r="D831" s="49">
        <v>5.6776300000000002E-2</v>
      </c>
      <c r="E831" s="49">
        <v>0.35713089999999997</v>
      </c>
      <c r="F831" s="49">
        <v>5.8945299999999999E-2</v>
      </c>
      <c r="G831" s="49">
        <v>0.92668159999999999</v>
      </c>
      <c r="H831" s="49">
        <v>0.26095449999999998</v>
      </c>
    </row>
    <row r="832" spans="1:8" x14ac:dyDescent="0.25">
      <c r="A832" s="46">
        <v>158</v>
      </c>
      <c r="B832" s="46">
        <v>1999</v>
      </c>
      <c r="C832" s="47">
        <v>0</v>
      </c>
      <c r="D832" s="49">
        <v>9.2355699999999999E-2</v>
      </c>
      <c r="E832" s="49">
        <v>0.3088921</v>
      </c>
      <c r="F832" s="49">
        <v>5.5200100000000002E-2</v>
      </c>
      <c r="G832" s="49">
        <v>7.8221319999999999</v>
      </c>
      <c r="H832" s="49">
        <v>0.22692519999999999</v>
      </c>
    </row>
    <row r="833" spans="1:8" x14ac:dyDescent="0.25">
      <c r="A833" s="46">
        <v>158</v>
      </c>
      <c r="B833" s="46">
        <v>2000</v>
      </c>
      <c r="C833" s="47">
        <v>0</v>
      </c>
      <c r="D833" s="49">
        <v>0.16731219999999999</v>
      </c>
      <c r="E833" s="49">
        <v>0.15179480000000001</v>
      </c>
      <c r="F833" s="49">
        <v>5.534E-2</v>
      </c>
      <c r="G833" s="49">
        <v>6.807137</v>
      </c>
      <c r="H833" s="49">
        <v>0.13054740000000001</v>
      </c>
    </row>
    <row r="834" spans="1:8" x14ac:dyDescent="0.25">
      <c r="A834" s="46">
        <v>158</v>
      </c>
      <c r="B834" s="46">
        <v>2001</v>
      </c>
      <c r="C834" s="47">
        <v>0</v>
      </c>
      <c r="D834" s="49">
        <v>0.1976454</v>
      </c>
      <c r="E834" s="49">
        <v>-0.26703690000000002</v>
      </c>
      <c r="F834" s="49">
        <v>-3.9538999999999998E-3</v>
      </c>
      <c r="G834" s="49">
        <v>1.1752229999999999</v>
      </c>
      <c r="H834" s="49">
        <v>0.110239</v>
      </c>
    </row>
    <row r="835" spans="1:8" x14ac:dyDescent="0.25">
      <c r="A835" s="46">
        <v>158</v>
      </c>
      <c r="B835" s="46">
        <v>2002</v>
      </c>
      <c r="C835" s="47">
        <v>0</v>
      </c>
      <c r="D835" s="49">
        <v>0.21896560000000001</v>
      </c>
      <c r="E835" s="49">
        <v>-0.42107929999999999</v>
      </c>
      <c r="F835" s="49">
        <v>8.3829999999999998E-3</v>
      </c>
      <c r="G835" s="49">
        <v>0.57326509999999997</v>
      </c>
      <c r="H835" s="49">
        <v>9.4755699999999998E-2</v>
      </c>
    </row>
    <row r="836" spans="1:8" x14ac:dyDescent="0.25">
      <c r="A836" s="46">
        <v>158</v>
      </c>
      <c r="B836" s="46">
        <v>2003</v>
      </c>
      <c r="C836" s="47">
        <v>0</v>
      </c>
      <c r="D836" s="49">
        <v>0.13242689999999999</v>
      </c>
      <c r="E836" s="49">
        <v>-0.45475779999999999</v>
      </c>
      <c r="F836" s="49">
        <v>4.8377000000000003E-2</v>
      </c>
      <c r="G836" s="49">
        <v>2.6476069999999998</v>
      </c>
      <c r="H836" s="49">
        <v>0.1075334</v>
      </c>
    </row>
    <row r="837" spans="1:8" x14ac:dyDescent="0.25">
      <c r="A837" s="46">
        <v>158</v>
      </c>
      <c r="B837" s="46">
        <v>2004</v>
      </c>
      <c r="C837" s="47">
        <v>0</v>
      </c>
      <c r="D837" s="49">
        <v>0.124177</v>
      </c>
      <c r="E837" s="49">
        <v>-0.71751759999999998</v>
      </c>
      <c r="F837" s="49">
        <v>3.6189600000000002E-2</v>
      </c>
      <c r="G837" s="49">
        <v>2.8343639999999999</v>
      </c>
      <c r="H837" s="49">
        <v>0.13527790000000001</v>
      </c>
    </row>
    <row r="838" spans="1:8" x14ac:dyDescent="0.25">
      <c r="A838" s="46">
        <v>159</v>
      </c>
      <c r="B838" s="46">
        <v>2002</v>
      </c>
      <c r="C838" s="47">
        <v>0</v>
      </c>
      <c r="D838" s="49">
        <v>-3.2628400000000002E-2</v>
      </c>
      <c r="E838" s="49">
        <v>0.65311889999999995</v>
      </c>
      <c r="F838" s="49">
        <v>6.2147899999999999E-2</v>
      </c>
      <c r="G838" s="49">
        <v>3.3057989999999999</v>
      </c>
      <c r="H838" s="49">
        <v>0.46668470000000001</v>
      </c>
    </row>
    <row r="839" spans="1:8" x14ac:dyDescent="0.25">
      <c r="A839" s="46">
        <v>159</v>
      </c>
      <c r="B839" s="46">
        <v>2003</v>
      </c>
      <c r="C839" s="47">
        <v>0</v>
      </c>
      <c r="D839" s="49">
        <v>-2.13536E-2</v>
      </c>
      <c r="E839" s="49">
        <v>0.62438830000000001</v>
      </c>
      <c r="F839" s="49">
        <v>8.0568000000000001E-2</v>
      </c>
      <c r="G839" s="49">
        <v>3.2201409999999999</v>
      </c>
      <c r="H839" s="49">
        <v>0.46542040000000001</v>
      </c>
    </row>
    <row r="840" spans="1:8" x14ac:dyDescent="0.25">
      <c r="A840" s="46">
        <v>159</v>
      </c>
      <c r="B840" s="46">
        <v>2004</v>
      </c>
      <c r="C840" s="47">
        <v>0</v>
      </c>
      <c r="D840" s="49">
        <v>-3.6289999999999998E-4</v>
      </c>
      <c r="E840" s="49">
        <v>0.6416115</v>
      </c>
      <c r="F840" s="49">
        <v>8.21963E-2</v>
      </c>
      <c r="G840" s="49">
        <v>2.909751</v>
      </c>
      <c r="H840" s="49">
        <v>0.45115509999999998</v>
      </c>
    </row>
    <row r="841" spans="1:8" x14ac:dyDescent="0.25">
      <c r="A841" s="46">
        <v>160</v>
      </c>
      <c r="B841" s="46">
        <v>1999</v>
      </c>
      <c r="C841" s="47">
        <v>0</v>
      </c>
      <c r="D841" s="49">
        <v>0.25902120000000001</v>
      </c>
      <c r="E841" s="49">
        <v>0.54011989999999999</v>
      </c>
      <c r="F841" s="49">
        <v>8.5756499999999999E-2</v>
      </c>
      <c r="G841" s="49">
        <v>2.1999499999999999</v>
      </c>
      <c r="H841" s="49">
        <v>0.34606779999999998</v>
      </c>
    </row>
    <row r="842" spans="1:8" x14ac:dyDescent="0.25">
      <c r="A842" s="46">
        <v>160</v>
      </c>
      <c r="B842" s="46">
        <v>2000</v>
      </c>
      <c r="C842" s="47">
        <v>0</v>
      </c>
      <c r="D842" s="49">
        <v>0.25930429999999999</v>
      </c>
      <c r="E842" s="49">
        <v>0.62520330000000002</v>
      </c>
      <c r="F842" s="49">
        <v>6.5704299999999993E-2</v>
      </c>
      <c r="G842" s="49">
        <v>3.2303120000000001</v>
      </c>
      <c r="H842" s="49">
        <v>0.33354339999999999</v>
      </c>
    </row>
    <row r="843" spans="1:8" x14ac:dyDescent="0.25">
      <c r="A843" s="46">
        <v>160</v>
      </c>
      <c r="B843" s="46">
        <v>2001</v>
      </c>
      <c r="C843" s="47">
        <v>0</v>
      </c>
      <c r="D843" s="49">
        <v>0.24024429999999999</v>
      </c>
      <c r="E843" s="49">
        <v>0.61565150000000002</v>
      </c>
      <c r="F843" s="49">
        <v>5.1575500000000003E-2</v>
      </c>
      <c r="G843" s="49">
        <v>2.4234200000000001</v>
      </c>
      <c r="H843" s="49">
        <v>0.33141759999999998</v>
      </c>
    </row>
    <row r="844" spans="1:8" x14ac:dyDescent="0.25">
      <c r="A844" s="46">
        <v>160</v>
      </c>
      <c r="B844" s="46">
        <v>2002</v>
      </c>
      <c r="C844" s="47">
        <v>0</v>
      </c>
      <c r="D844" s="49">
        <v>0.1978567</v>
      </c>
      <c r="E844" s="49">
        <v>0.5510157</v>
      </c>
      <c r="F844" s="49">
        <v>-1.4895E-2</v>
      </c>
      <c r="G844" s="49">
        <v>1.5862970000000001</v>
      </c>
      <c r="H844" s="49">
        <v>0.27590379999999998</v>
      </c>
    </row>
    <row r="845" spans="1:8" x14ac:dyDescent="0.25">
      <c r="A845" s="46">
        <v>160</v>
      </c>
      <c r="B845" s="46">
        <v>2003</v>
      </c>
      <c r="C845" s="47">
        <v>0</v>
      </c>
      <c r="D845" s="49">
        <v>0.15519930000000001</v>
      </c>
      <c r="E845" s="49">
        <v>0.52467350000000001</v>
      </c>
      <c r="F845" s="49">
        <v>5.7657600000000003E-2</v>
      </c>
      <c r="G845" s="49">
        <v>1.815874</v>
      </c>
      <c r="H845" s="49">
        <v>0.26920250000000001</v>
      </c>
    </row>
    <row r="846" spans="1:8" x14ac:dyDescent="0.25">
      <c r="A846" s="46">
        <v>160</v>
      </c>
      <c r="B846" s="46">
        <v>2004</v>
      </c>
      <c r="C846" s="47">
        <v>0</v>
      </c>
      <c r="D846" s="49">
        <v>0.17287739999999999</v>
      </c>
      <c r="E846" s="49">
        <v>0.40035179999999998</v>
      </c>
      <c r="F846" s="49">
        <v>5.36528E-2</v>
      </c>
      <c r="G846" s="49">
        <v>1.193892</v>
      </c>
      <c r="H846" s="49">
        <v>0.27031840000000001</v>
      </c>
    </row>
    <row r="847" spans="1:8" x14ac:dyDescent="0.25">
      <c r="A847" s="46">
        <v>161</v>
      </c>
      <c r="B847" s="46">
        <v>2000</v>
      </c>
      <c r="C847" s="47">
        <v>0</v>
      </c>
      <c r="D847" s="49">
        <v>0.12735850000000001</v>
      </c>
      <c r="E847" s="49">
        <v>-2.8640800000000001E-2</v>
      </c>
      <c r="F847" s="49">
        <v>4.0116400000000003E-2</v>
      </c>
      <c r="G847" s="49">
        <v>0.45774350000000003</v>
      </c>
      <c r="H847" s="49">
        <v>0.2369328</v>
      </c>
    </row>
    <row r="848" spans="1:8" x14ac:dyDescent="0.25">
      <c r="A848" s="46">
        <v>161</v>
      </c>
      <c r="B848" s="46">
        <v>2001</v>
      </c>
      <c r="C848" s="47">
        <v>0</v>
      </c>
      <c r="D848" s="49">
        <v>7.3953400000000002E-2</v>
      </c>
      <c r="E848" s="49">
        <v>-0.10368869999999999</v>
      </c>
      <c r="F848" s="49">
        <v>2.9429500000000001E-2</v>
      </c>
      <c r="G848" s="49">
        <v>0.41408919999999999</v>
      </c>
      <c r="H848" s="49">
        <v>0.212949</v>
      </c>
    </row>
    <row r="849" spans="1:8" x14ac:dyDescent="0.25">
      <c r="A849" s="46">
        <v>161</v>
      </c>
      <c r="B849" s="46">
        <v>2002</v>
      </c>
      <c r="C849" s="47">
        <v>0</v>
      </c>
      <c r="D849" s="49">
        <v>6.6902900000000001E-2</v>
      </c>
      <c r="E849" s="49">
        <v>-0.25119710000000001</v>
      </c>
      <c r="F849" s="49">
        <v>1.9974599999999999E-2</v>
      </c>
      <c r="G849" s="49">
        <v>0.28568579999999999</v>
      </c>
      <c r="H849" s="49">
        <v>0.21228269999999999</v>
      </c>
    </row>
    <row r="850" spans="1:8" x14ac:dyDescent="0.25">
      <c r="A850" s="46">
        <v>161</v>
      </c>
      <c r="B850" s="46">
        <v>2003</v>
      </c>
      <c r="C850" s="47">
        <v>0</v>
      </c>
      <c r="D850" s="49">
        <v>6.6347000000000003E-2</v>
      </c>
      <c r="E850" s="49">
        <v>-0.23508799999999999</v>
      </c>
      <c r="F850" s="49">
        <v>3.0238000000000001E-2</v>
      </c>
      <c r="G850" s="49">
        <v>0.40033390000000002</v>
      </c>
      <c r="H850" s="49">
        <v>0.25055860000000002</v>
      </c>
    </row>
    <row r="851" spans="1:8" x14ac:dyDescent="0.25">
      <c r="A851" s="46">
        <v>161</v>
      </c>
      <c r="B851" s="46">
        <v>2004</v>
      </c>
      <c r="C851" s="47">
        <v>0</v>
      </c>
      <c r="D851" s="49">
        <v>0.15143419999999999</v>
      </c>
      <c r="E851" s="49">
        <v>-0.22208700000000001</v>
      </c>
      <c r="F851" s="49">
        <v>3.5232699999999999E-2</v>
      </c>
      <c r="G851" s="49">
        <v>0.60880120000000004</v>
      </c>
      <c r="H851" s="49">
        <v>0.25992130000000002</v>
      </c>
    </row>
    <row r="852" spans="1:8" x14ac:dyDescent="0.25">
      <c r="A852" s="46">
        <v>162</v>
      </c>
      <c r="B852" s="46">
        <v>1999</v>
      </c>
      <c r="C852" s="47">
        <v>0</v>
      </c>
      <c r="D852" s="49">
        <v>-3.8057E-3</v>
      </c>
      <c r="E852" s="49">
        <v>4.2614100000000002E-2</v>
      </c>
      <c r="F852" s="49">
        <v>2.0269599999999999E-2</v>
      </c>
      <c r="G852" s="49">
        <v>0.18410389999999999</v>
      </c>
      <c r="H852" s="49">
        <v>0.80493340000000002</v>
      </c>
    </row>
    <row r="853" spans="1:8" x14ac:dyDescent="0.25">
      <c r="A853" s="46">
        <v>163</v>
      </c>
      <c r="B853" s="46">
        <v>1999</v>
      </c>
      <c r="C853" s="47">
        <v>0</v>
      </c>
      <c r="D853" s="49">
        <v>-1.95239E-2</v>
      </c>
      <c r="E853" s="49">
        <v>8.0557599999999993E-2</v>
      </c>
      <c r="F853" s="49">
        <v>2.1847700000000001E-2</v>
      </c>
      <c r="G853" s="49">
        <v>0.33729029999999999</v>
      </c>
      <c r="H853" s="49">
        <v>0.17860090000000001</v>
      </c>
    </row>
    <row r="854" spans="1:8" x14ac:dyDescent="0.25">
      <c r="A854" s="46">
        <v>163</v>
      </c>
      <c r="B854" s="46">
        <v>2000</v>
      </c>
      <c r="C854" s="47">
        <v>0</v>
      </c>
      <c r="D854" s="49">
        <v>8.6745699999999995E-2</v>
      </c>
      <c r="E854" s="49">
        <v>1.6139899999999999E-2</v>
      </c>
      <c r="F854" s="49">
        <v>3.14551E-2</v>
      </c>
      <c r="G854" s="49">
        <v>0.1378935</v>
      </c>
      <c r="H854" s="49">
        <v>0.17916860000000001</v>
      </c>
    </row>
    <row r="855" spans="1:8" x14ac:dyDescent="0.25">
      <c r="A855" s="46">
        <v>163</v>
      </c>
      <c r="B855" s="46">
        <v>2001</v>
      </c>
      <c r="C855" s="47">
        <v>0</v>
      </c>
      <c r="D855" s="49">
        <v>1.62898E-2</v>
      </c>
      <c r="E855" s="49">
        <v>-0.12864429999999999</v>
      </c>
      <c r="F855" s="49">
        <v>2.1917200000000001E-2</v>
      </c>
      <c r="G855" s="49">
        <v>6.7236099999999993E-2</v>
      </c>
      <c r="H855" s="49">
        <v>0.19633220000000001</v>
      </c>
    </row>
    <row r="856" spans="1:8" x14ac:dyDescent="0.25">
      <c r="A856" s="46">
        <v>163</v>
      </c>
      <c r="B856" s="46">
        <v>2002</v>
      </c>
      <c r="C856" s="47">
        <v>0</v>
      </c>
      <c r="D856" s="49">
        <v>9.6574999999999994E-3</v>
      </c>
      <c r="E856" s="49">
        <v>-0.30944480000000002</v>
      </c>
      <c r="F856" s="49">
        <v>5.02342E-2</v>
      </c>
      <c r="G856" s="49">
        <v>0.20953369999999999</v>
      </c>
      <c r="H856" s="49">
        <v>0.23943490000000001</v>
      </c>
    </row>
    <row r="857" spans="1:8" x14ac:dyDescent="0.25">
      <c r="A857" s="46">
        <v>163</v>
      </c>
      <c r="B857" s="46">
        <v>2003</v>
      </c>
      <c r="C857" s="47">
        <v>0</v>
      </c>
      <c r="D857" s="49">
        <v>3.4738600000000001E-2</v>
      </c>
      <c r="E857" s="49">
        <v>-0.27178029999999997</v>
      </c>
      <c r="F857" s="49">
        <v>4.5730300000000002E-2</v>
      </c>
      <c r="G857" s="49">
        <v>0.23431089999999999</v>
      </c>
      <c r="H857" s="49">
        <v>0.2268289</v>
      </c>
    </row>
    <row r="858" spans="1:8" x14ac:dyDescent="0.25">
      <c r="A858" s="46">
        <v>163</v>
      </c>
      <c r="B858" s="46">
        <v>2004</v>
      </c>
      <c r="C858" s="47">
        <v>0</v>
      </c>
      <c r="D858" s="49">
        <v>5.5093000000000003E-2</v>
      </c>
      <c r="E858" s="49">
        <v>-0.25651819999999997</v>
      </c>
      <c r="F858" s="49">
        <v>5.5626000000000002E-2</v>
      </c>
      <c r="G858" s="49">
        <v>0.32587569999999999</v>
      </c>
      <c r="H858" s="49">
        <v>0.25778040000000002</v>
      </c>
    </row>
    <row r="859" spans="1:8" x14ac:dyDescent="0.25">
      <c r="A859" s="46">
        <v>164</v>
      </c>
      <c r="B859" s="46">
        <v>1999</v>
      </c>
      <c r="C859" s="47">
        <v>0</v>
      </c>
      <c r="D859" s="49">
        <v>0.2206891</v>
      </c>
      <c r="E859" s="49">
        <v>0.1703982</v>
      </c>
      <c r="F859" s="49">
        <v>5.6987599999999999E-2</v>
      </c>
      <c r="G859" s="49">
        <v>0.63248450000000001</v>
      </c>
      <c r="H859" s="49">
        <v>0.41795470000000001</v>
      </c>
    </row>
    <row r="860" spans="1:8" x14ac:dyDescent="0.25">
      <c r="A860" s="46">
        <v>164</v>
      </c>
      <c r="B860" s="46">
        <v>2000</v>
      </c>
      <c r="C860" s="47">
        <v>0</v>
      </c>
      <c r="D860" s="49">
        <v>0.16661010000000001</v>
      </c>
      <c r="E860" s="49">
        <v>0.16181090000000001</v>
      </c>
      <c r="F860" s="49">
        <v>2.4369999999999999E-2</v>
      </c>
      <c r="G860" s="49">
        <v>0.52210160000000005</v>
      </c>
      <c r="H860" s="49">
        <v>0.38750479999999998</v>
      </c>
    </row>
    <row r="861" spans="1:8" x14ac:dyDescent="0.25">
      <c r="A861" s="46">
        <v>164</v>
      </c>
      <c r="B861" s="46">
        <v>2001</v>
      </c>
      <c r="C861" s="47">
        <v>0</v>
      </c>
      <c r="D861" s="49">
        <v>0.18548010000000001</v>
      </c>
      <c r="E861" s="49">
        <v>9.10276E-2</v>
      </c>
      <c r="F861" s="49">
        <v>4.0389599999999998E-2</v>
      </c>
      <c r="G861" s="49">
        <v>0.52567149999999996</v>
      </c>
      <c r="H861" s="49">
        <v>0.37183660000000002</v>
      </c>
    </row>
    <row r="862" spans="1:8" x14ac:dyDescent="0.25">
      <c r="A862" s="46">
        <v>164</v>
      </c>
      <c r="B862" s="46">
        <v>2002</v>
      </c>
      <c r="C862" s="47">
        <v>0</v>
      </c>
      <c r="D862" s="49">
        <v>0.16984060000000001</v>
      </c>
      <c r="E862" s="49">
        <v>4.4757199999999997E-2</v>
      </c>
      <c r="F862" s="49">
        <v>3.2961299999999999E-2</v>
      </c>
      <c r="G862" s="49">
        <v>0.32263039999999998</v>
      </c>
      <c r="H862" s="49">
        <v>0.31232189999999999</v>
      </c>
    </row>
    <row r="863" spans="1:8" x14ac:dyDescent="0.25">
      <c r="A863" s="46">
        <v>164</v>
      </c>
      <c r="B863" s="46">
        <v>2003</v>
      </c>
      <c r="C863" s="47">
        <v>0</v>
      </c>
      <c r="D863" s="49">
        <v>0.17841000000000001</v>
      </c>
      <c r="E863" s="49">
        <v>5.3948900000000001E-2</v>
      </c>
      <c r="F863" s="49">
        <v>4.4968300000000003E-2</v>
      </c>
      <c r="G863" s="49">
        <v>0.53603389999999995</v>
      </c>
      <c r="H863" s="49">
        <v>0.37973309999999999</v>
      </c>
    </row>
    <row r="864" spans="1:8" x14ac:dyDescent="0.25">
      <c r="A864" s="46">
        <v>164</v>
      </c>
      <c r="B864" s="46">
        <v>2004</v>
      </c>
      <c r="C864" s="47">
        <v>0</v>
      </c>
      <c r="D864" s="49">
        <v>0.1959728</v>
      </c>
      <c r="E864" s="49">
        <v>7.9909300000000003E-2</v>
      </c>
      <c r="F864" s="49">
        <v>4.8036700000000002E-2</v>
      </c>
      <c r="G864" s="49">
        <v>0.75310840000000001</v>
      </c>
      <c r="H864" s="49">
        <v>0.37942179999999998</v>
      </c>
    </row>
    <row r="865" spans="1:8" x14ac:dyDescent="0.25">
      <c r="A865" s="46">
        <v>165</v>
      </c>
      <c r="B865" s="46">
        <v>1997</v>
      </c>
      <c r="C865" s="47">
        <v>0</v>
      </c>
      <c r="D865" s="49">
        <v>0.19929259999999999</v>
      </c>
      <c r="E865" s="49">
        <v>-0.16928380000000001</v>
      </c>
      <c r="F865" s="49">
        <v>2.6798800000000001E-2</v>
      </c>
      <c r="G865" s="49">
        <v>0.52891639999999995</v>
      </c>
      <c r="H865" s="49">
        <v>0.30356909999999998</v>
      </c>
    </row>
    <row r="866" spans="1:8" x14ac:dyDescent="0.25">
      <c r="A866" s="46">
        <v>165</v>
      </c>
      <c r="B866" s="46">
        <v>1998</v>
      </c>
      <c r="C866" s="47">
        <v>0</v>
      </c>
      <c r="D866" s="49">
        <v>0.20121700000000001</v>
      </c>
      <c r="E866" s="49">
        <v>-0.39125520000000003</v>
      </c>
      <c r="F866" s="49">
        <v>-9.3246000000000006E-3</v>
      </c>
      <c r="G866" s="49">
        <v>0.21600220000000001</v>
      </c>
      <c r="H866" s="49">
        <v>0.36117840000000001</v>
      </c>
    </row>
    <row r="867" spans="1:8" x14ac:dyDescent="0.25">
      <c r="A867" s="46">
        <v>166</v>
      </c>
      <c r="B867" s="46">
        <v>1999</v>
      </c>
      <c r="C867" s="47">
        <v>0</v>
      </c>
      <c r="D867" s="49">
        <v>2.54852E-2</v>
      </c>
      <c r="E867" s="49">
        <v>-2.2998600000000001E-2</v>
      </c>
      <c r="F867" s="49">
        <v>1.04974E-2</v>
      </c>
      <c r="G867" s="49">
        <v>0.1171452</v>
      </c>
      <c r="H867" s="49">
        <v>0.74611170000000004</v>
      </c>
    </row>
    <row r="868" spans="1:8" x14ac:dyDescent="0.25">
      <c r="A868" s="46">
        <v>166</v>
      </c>
      <c r="B868" s="46">
        <v>2000</v>
      </c>
      <c r="C868" s="47">
        <v>0</v>
      </c>
      <c r="D868" s="49">
        <v>-8.0449099999999996E-2</v>
      </c>
      <c r="E868" s="49">
        <v>-0.1748931</v>
      </c>
      <c r="F868" s="49">
        <v>-7.868E-3</v>
      </c>
      <c r="G868" s="49">
        <v>8.2213499999999995E-2</v>
      </c>
      <c r="H868" s="49">
        <v>0.93397859999999999</v>
      </c>
    </row>
    <row r="869" spans="1:8" x14ac:dyDescent="0.25">
      <c r="A869" s="46">
        <v>167</v>
      </c>
      <c r="B869" s="46">
        <v>1999</v>
      </c>
      <c r="C869" s="47">
        <v>0</v>
      </c>
      <c r="D869" s="49">
        <v>0.1068716</v>
      </c>
      <c r="E869" s="49">
        <v>0.2219912</v>
      </c>
      <c r="F869" s="49">
        <v>5.2571300000000001E-2</v>
      </c>
      <c r="G869" s="49">
        <v>0.643868</v>
      </c>
      <c r="H869" s="49">
        <v>0.32836179999999998</v>
      </c>
    </row>
    <row r="870" spans="1:8" x14ac:dyDescent="0.25">
      <c r="A870" s="46">
        <v>167</v>
      </c>
      <c r="B870" s="46">
        <v>2000</v>
      </c>
      <c r="C870" s="47">
        <v>0</v>
      </c>
      <c r="D870" s="49">
        <v>2.6578600000000001E-2</v>
      </c>
      <c r="E870" s="49">
        <v>0.23879539999999999</v>
      </c>
      <c r="F870" s="49">
        <v>2.2116799999999999E-2</v>
      </c>
      <c r="G870" s="49">
        <v>0.28636440000000002</v>
      </c>
      <c r="H870" s="49">
        <v>0.29453580000000001</v>
      </c>
    </row>
    <row r="871" spans="1:8" x14ac:dyDescent="0.25">
      <c r="A871" s="46">
        <v>167</v>
      </c>
      <c r="B871" s="46">
        <v>2001</v>
      </c>
      <c r="C871" s="47">
        <v>0</v>
      </c>
      <c r="D871" s="49">
        <v>5.2892099999999997E-2</v>
      </c>
      <c r="E871" s="49">
        <v>0.191749</v>
      </c>
      <c r="F871" s="49">
        <v>3.7493100000000001E-2</v>
      </c>
      <c r="G871" s="49">
        <v>0.2744972</v>
      </c>
      <c r="H871" s="49">
        <v>0.27498640000000002</v>
      </c>
    </row>
    <row r="872" spans="1:8" x14ac:dyDescent="0.25">
      <c r="A872" s="46">
        <v>167</v>
      </c>
      <c r="B872" s="46">
        <v>2002</v>
      </c>
      <c r="C872" s="47">
        <v>0</v>
      </c>
      <c r="D872" s="49">
        <v>0.1705972</v>
      </c>
      <c r="E872" s="49">
        <v>0.15487020000000001</v>
      </c>
      <c r="F872" s="49">
        <v>4.2427399999999997E-2</v>
      </c>
      <c r="G872" s="49">
        <v>0.2514093</v>
      </c>
      <c r="H872" s="49">
        <v>0.27037610000000001</v>
      </c>
    </row>
    <row r="873" spans="1:8" x14ac:dyDescent="0.25">
      <c r="A873" s="46">
        <v>167</v>
      </c>
      <c r="B873" s="46">
        <v>2003</v>
      </c>
      <c r="C873" s="47">
        <v>0</v>
      </c>
      <c r="D873" s="49">
        <v>0.18392149999999999</v>
      </c>
      <c r="E873" s="49">
        <v>0.2144588</v>
      </c>
      <c r="F873" s="49">
        <v>4.2610000000000002E-2</v>
      </c>
      <c r="G873" s="49">
        <v>0.39339990000000002</v>
      </c>
      <c r="H873" s="49">
        <v>0.2471807</v>
      </c>
    </row>
    <row r="874" spans="1:8" x14ac:dyDescent="0.25">
      <c r="A874" s="46">
        <v>167</v>
      </c>
      <c r="B874" s="46">
        <v>2004</v>
      </c>
      <c r="C874" s="47">
        <v>0</v>
      </c>
      <c r="D874" s="49">
        <v>0.1228224</v>
      </c>
      <c r="E874" s="49">
        <v>0.25025629999999999</v>
      </c>
      <c r="F874" s="49">
        <v>2.3647600000000001E-2</v>
      </c>
      <c r="G874" s="49">
        <v>0.41970210000000002</v>
      </c>
      <c r="H874" s="49">
        <v>0.2580789</v>
      </c>
    </row>
    <row r="875" spans="1:8" x14ac:dyDescent="0.25">
      <c r="A875" s="46">
        <v>168</v>
      </c>
      <c r="B875" s="46">
        <v>1999</v>
      </c>
      <c r="C875" s="47">
        <v>0</v>
      </c>
      <c r="D875" s="49">
        <v>0.19350000000000001</v>
      </c>
      <c r="E875" s="49">
        <v>0.45001950000000002</v>
      </c>
      <c r="F875" s="49">
        <v>6.8164799999999998E-2</v>
      </c>
      <c r="G875" s="49">
        <v>5.1604320000000001</v>
      </c>
      <c r="H875" s="49">
        <v>0.31408789999999998</v>
      </c>
    </row>
    <row r="876" spans="1:8" x14ac:dyDescent="0.25">
      <c r="A876" s="46">
        <v>168</v>
      </c>
      <c r="B876" s="46">
        <v>2000</v>
      </c>
      <c r="C876" s="47">
        <v>0</v>
      </c>
      <c r="D876" s="49">
        <v>0.13825979999999999</v>
      </c>
      <c r="E876" s="49">
        <v>0.42585790000000001</v>
      </c>
      <c r="F876" s="49">
        <v>7.6983300000000005E-2</v>
      </c>
      <c r="G876" s="49">
        <v>4.6517770000000001</v>
      </c>
      <c r="H876" s="49">
        <v>0.30149969999999998</v>
      </c>
    </row>
    <row r="877" spans="1:8" x14ac:dyDescent="0.25">
      <c r="A877" s="46">
        <v>168</v>
      </c>
      <c r="B877" s="46">
        <v>2001</v>
      </c>
      <c r="C877" s="47">
        <v>0</v>
      </c>
      <c r="D877" s="49">
        <v>0.2132117</v>
      </c>
      <c r="E877" s="49">
        <v>0.41574280000000002</v>
      </c>
      <c r="F877" s="49">
        <v>4.55997E-2</v>
      </c>
      <c r="G877" s="49">
        <v>3.3632949999999999</v>
      </c>
      <c r="H877" s="49">
        <v>0.21958430000000001</v>
      </c>
    </row>
    <row r="878" spans="1:8" x14ac:dyDescent="0.25">
      <c r="A878" s="46">
        <v>168</v>
      </c>
      <c r="B878" s="46">
        <v>2002</v>
      </c>
      <c r="C878" s="47">
        <v>0</v>
      </c>
      <c r="D878" s="49">
        <v>0.2163369</v>
      </c>
      <c r="E878" s="49">
        <v>0.37666090000000002</v>
      </c>
      <c r="F878" s="49">
        <v>5.8456800000000003E-2</v>
      </c>
      <c r="G878" s="49">
        <v>3.3594919999999999</v>
      </c>
      <c r="H878" s="49">
        <v>0.24932280000000001</v>
      </c>
    </row>
    <row r="879" spans="1:8" x14ac:dyDescent="0.25">
      <c r="A879" s="46">
        <v>168</v>
      </c>
      <c r="B879" s="46">
        <v>2003</v>
      </c>
      <c r="C879" s="47">
        <v>0</v>
      </c>
      <c r="D879" s="49">
        <v>0.25101469999999998</v>
      </c>
      <c r="E879" s="49">
        <v>0.42297659999999998</v>
      </c>
      <c r="F879" s="49">
        <v>6.2302700000000003E-2</v>
      </c>
      <c r="G879" s="49">
        <v>4.3757640000000002</v>
      </c>
      <c r="H879" s="49">
        <v>0.24817210000000001</v>
      </c>
    </row>
    <row r="880" spans="1:8" x14ac:dyDescent="0.25">
      <c r="A880" s="46">
        <v>168</v>
      </c>
      <c r="B880" s="46">
        <v>2004</v>
      </c>
      <c r="C880" s="47">
        <v>0</v>
      </c>
      <c r="D880" s="49">
        <v>0.1076853</v>
      </c>
      <c r="E880" s="49">
        <v>0.44542280000000001</v>
      </c>
      <c r="F880" s="49">
        <v>7.0942099999999994E-2</v>
      </c>
      <c r="G880" s="49">
        <v>4.6121119999999998</v>
      </c>
      <c r="H880" s="49">
        <v>0.25619360000000002</v>
      </c>
    </row>
    <row r="881" spans="1:8" x14ac:dyDescent="0.25">
      <c r="A881" s="46">
        <v>169</v>
      </c>
      <c r="B881" s="46">
        <v>1999</v>
      </c>
      <c r="C881" s="47">
        <v>0</v>
      </c>
      <c r="D881" s="49">
        <v>6.5013899999999999E-2</v>
      </c>
      <c r="E881" s="49">
        <v>0.31216630000000001</v>
      </c>
      <c r="F881" s="49">
        <v>9.82513E-2</v>
      </c>
      <c r="G881" s="49">
        <v>2.5815570000000001</v>
      </c>
      <c r="H881" s="49">
        <v>0.67138140000000002</v>
      </c>
    </row>
    <row r="882" spans="1:8" x14ac:dyDescent="0.25">
      <c r="A882" s="46">
        <v>169</v>
      </c>
      <c r="B882" s="46">
        <v>2000</v>
      </c>
      <c r="C882" s="47">
        <v>0</v>
      </c>
      <c r="D882" s="49">
        <v>7.7096999999999999E-2</v>
      </c>
      <c r="E882" s="49">
        <v>0.30272959999999999</v>
      </c>
      <c r="F882" s="49">
        <v>8.72391E-2</v>
      </c>
      <c r="G882" s="49">
        <v>2.6458050000000002</v>
      </c>
      <c r="H882" s="49">
        <v>0.65532760000000001</v>
      </c>
    </row>
    <row r="883" spans="1:8" x14ac:dyDescent="0.25">
      <c r="A883" s="46">
        <v>169</v>
      </c>
      <c r="B883" s="46">
        <v>2001</v>
      </c>
      <c r="C883" s="47">
        <v>0</v>
      </c>
      <c r="D883" s="49">
        <v>0.13737840000000001</v>
      </c>
      <c r="E883" s="49">
        <v>0.30716860000000001</v>
      </c>
      <c r="F883" s="49">
        <v>8.1378699999999998E-2</v>
      </c>
      <c r="G883" s="49">
        <v>2.4896509999999998</v>
      </c>
      <c r="H883" s="49">
        <v>0.5821288</v>
      </c>
    </row>
    <row r="884" spans="1:8" x14ac:dyDescent="0.25">
      <c r="A884" s="46">
        <v>169</v>
      </c>
      <c r="B884" s="46">
        <v>2002</v>
      </c>
      <c r="C884" s="47">
        <v>0</v>
      </c>
      <c r="D884" s="49">
        <v>0.16836190000000001</v>
      </c>
      <c r="E884" s="49">
        <v>0.32209900000000002</v>
      </c>
      <c r="F884" s="49">
        <v>7.0981600000000006E-2</v>
      </c>
      <c r="G884" s="49">
        <v>1.3715889999999999</v>
      </c>
      <c r="H884" s="49">
        <v>0.52742929999999999</v>
      </c>
    </row>
    <row r="885" spans="1:8" x14ac:dyDescent="0.25">
      <c r="A885" s="46">
        <v>169</v>
      </c>
      <c r="B885" s="46">
        <v>2003</v>
      </c>
      <c r="C885" s="47">
        <v>0</v>
      </c>
      <c r="D885" s="49">
        <v>0.16825480000000001</v>
      </c>
      <c r="E885" s="49">
        <v>0.33382260000000002</v>
      </c>
      <c r="F885" s="49">
        <v>6.6656800000000002E-2</v>
      </c>
      <c r="G885" s="49">
        <v>1.729824</v>
      </c>
      <c r="H885" s="49">
        <v>0.47593609999999997</v>
      </c>
    </row>
    <row r="886" spans="1:8" x14ac:dyDescent="0.25">
      <c r="A886" s="46">
        <v>169</v>
      </c>
      <c r="B886" s="46">
        <v>2004</v>
      </c>
      <c r="C886" s="47">
        <v>0</v>
      </c>
      <c r="D886" s="49">
        <v>0.20588139999999999</v>
      </c>
      <c r="E886" s="49">
        <v>0.37258200000000002</v>
      </c>
      <c r="F886" s="49">
        <v>8.3104600000000001E-2</v>
      </c>
      <c r="G886" s="49">
        <v>2.382768</v>
      </c>
      <c r="H886" s="49">
        <v>0.49255480000000001</v>
      </c>
    </row>
    <row r="887" spans="1:8" x14ac:dyDescent="0.25">
      <c r="A887" s="46">
        <v>170</v>
      </c>
      <c r="B887" s="46">
        <v>1998</v>
      </c>
      <c r="C887" s="47">
        <v>0</v>
      </c>
      <c r="D887" s="49">
        <v>1.24104E-2</v>
      </c>
      <c r="E887" s="49">
        <v>0.20606079999999999</v>
      </c>
      <c r="F887" s="49">
        <v>3.2133799999999997E-2</v>
      </c>
      <c r="G887" s="49">
        <v>1.448186</v>
      </c>
      <c r="H887" s="49">
        <v>0.1217731</v>
      </c>
    </row>
    <row r="888" spans="1:8" x14ac:dyDescent="0.25">
      <c r="A888" s="46">
        <v>170</v>
      </c>
      <c r="B888" s="46">
        <v>1999</v>
      </c>
      <c r="C888" s="47">
        <v>0</v>
      </c>
      <c r="D888" s="49">
        <v>7.0305000000000003E-3</v>
      </c>
      <c r="E888" s="49">
        <v>0.2003374</v>
      </c>
      <c r="F888" s="49">
        <v>3.7536199999999999E-2</v>
      </c>
      <c r="G888" s="49">
        <v>0.98542830000000003</v>
      </c>
      <c r="H888" s="49">
        <v>0.1097764</v>
      </c>
    </row>
    <row r="889" spans="1:8" x14ac:dyDescent="0.25">
      <c r="A889" s="46">
        <v>170</v>
      </c>
      <c r="B889" s="46">
        <v>2000</v>
      </c>
      <c r="C889" s="47">
        <v>0</v>
      </c>
      <c r="D889" s="49">
        <v>5.0335600000000001E-2</v>
      </c>
      <c r="E889" s="49">
        <v>0.24368339999999999</v>
      </c>
      <c r="F889" s="49">
        <v>5.9075599999999999E-2</v>
      </c>
      <c r="G889" s="49">
        <v>1.23733</v>
      </c>
      <c r="H889" s="49">
        <v>0.1026642</v>
      </c>
    </row>
    <row r="890" spans="1:8" x14ac:dyDescent="0.25">
      <c r="A890" s="46">
        <v>170</v>
      </c>
      <c r="B890" s="46">
        <v>2001</v>
      </c>
      <c r="C890" s="47">
        <v>0</v>
      </c>
      <c r="D890" s="49">
        <v>4.0078700000000002E-2</v>
      </c>
      <c r="E890" s="49">
        <v>0.24177280000000001</v>
      </c>
      <c r="F890" s="49">
        <v>5.42201E-2</v>
      </c>
      <c r="G890" s="49">
        <v>0.92091520000000004</v>
      </c>
      <c r="H890" s="49">
        <v>9.48571E-2</v>
      </c>
    </row>
    <row r="891" spans="1:8" x14ac:dyDescent="0.25">
      <c r="A891" s="46">
        <v>170</v>
      </c>
      <c r="B891" s="46">
        <v>2002</v>
      </c>
      <c r="C891" s="47">
        <v>0</v>
      </c>
      <c r="D891" s="49">
        <v>6.3519900000000004E-2</v>
      </c>
      <c r="E891" s="49">
        <v>0.2400939</v>
      </c>
      <c r="F891" s="49">
        <v>6.0414099999999998E-2</v>
      </c>
      <c r="G891" s="49">
        <v>0.61304999999999998</v>
      </c>
      <c r="H891" s="49">
        <v>9.1435100000000005E-2</v>
      </c>
    </row>
    <row r="892" spans="1:8" x14ac:dyDescent="0.25">
      <c r="A892" s="46">
        <v>170</v>
      </c>
      <c r="B892" s="46">
        <v>2003</v>
      </c>
      <c r="C892" s="47">
        <v>0</v>
      </c>
      <c r="D892" s="49">
        <v>-3.14918E-2</v>
      </c>
      <c r="E892" s="49">
        <v>0.24962219999999999</v>
      </c>
      <c r="F892" s="49">
        <v>4.6004700000000003E-2</v>
      </c>
      <c r="G892" s="49">
        <v>0.77736729999999998</v>
      </c>
      <c r="H892" s="49">
        <v>0.106363</v>
      </c>
    </row>
    <row r="893" spans="1:8" x14ac:dyDescent="0.25">
      <c r="A893" s="46">
        <v>170</v>
      </c>
      <c r="B893" s="46">
        <v>2004</v>
      </c>
      <c r="C893" s="47">
        <v>0</v>
      </c>
      <c r="D893" s="49">
        <v>9.3624799999999994E-2</v>
      </c>
      <c r="E893" s="49">
        <v>0.2996549</v>
      </c>
      <c r="F893" s="49">
        <v>4.7056800000000003E-2</v>
      </c>
      <c r="G893" s="49">
        <v>1.0689070000000001</v>
      </c>
      <c r="H893" s="49">
        <v>0.1029322</v>
      </c>
    </row>
    <row r="894" spans="1:8" x14ac:dyDescent="0.25">
      <c r="A894" s="46">
        <v>171</v>
      </c>
      <c r="B894" s="46">
        <v>1999</v>
      </c>
      <c r="C894" s="47">
        <v>0</v>
      </c>
      <c r="D894" s="49">
        <v>0.1023787</v>
      </c>
      <c r="E894" s="49">
        <v>0.43610929999999998</v>
      </c>
      <c r="F894" s="49">
        <v>5.2909600000000001E-2</v>
      </c>
      <c r="G894" s="49">
        <v>0.84201090000000001</v>
      </c>
      <c r="H894" s="49">
        <v>0.53398210000000002</v>
      </c>
    </row>
    <row r="895" spans="1:8" x14ac:dyDescent="0.25">
      <c r="A895" s="46">
        <v>171</v>
      </c>
      <c r="B895" s="46">
        <v>2000</v>
      </c>
      <c r="C895" s="47">
        <v>0</v>
      </c>
      <c r="D895" s="49">
        <v>9.60873E-2</v>
      </c>
      <c r="E895" s="49">
        <v>0.38669369999999997</v>
      </c>
      <c r="F895" s="49">
        <v>4.4156300000000002E-2</v>
      </c>
      <c r="G895" s="49">
        <v>0.91706869999999996</v>
      </c>
      <c r="H895" s="49">
        <v>0.53535370000000004</v>
      </c>
    </row>
    <row r="896" spans="1:8" x14ac:dyDescent="0.25">
      <c r="A896" s="46">
        <v>172</v>
      </c>
      <c r="B896" s="46">
        <v>1999</v>
      </c>
      <c r="C896" s="47">
        <v>0</v>
      </c>
      <c r="D896" s="49">
        <v>-6.5716200000000002E-2</v>
      </c>
      <c r="E896" s="49">
        <v>2.2734999999999998E-2</v>
      </c>
      <c r="F896" s="49">
        <v>4.7371299999999998E-2</v>
      </c>
      <c r="G896" s="49">
        <v>0.38613829999999999</v>
      </c>
      <c r="H896" s="49">
        <v>0.16866600000000001</v>
      </c>
    </row>
    <row r="897" spans="1:8" x14ac:dyDescent="0.25">
      <c r="A897" s="46">
        <v>172</v>
      </c>
      <c r="B897" s="46">
        <v>2000</v>
      </c>
      <c r="C897" s="47">
        <v>0</v>
      </c>
      <c r="D897" s="49">
        <v>-6.72204E-2</v>
      </c>
      <c r="E897" s="49">
        <v>4.7970400000000003E-2</v>
      </c>
      <c r="F897" s="49">
        <v>5.0112499999999997E-2</v>
      </c>
      <c r="G897" s="49">
        <v>0.3799206</v>
      </c>
      <c r="H897" s="49">
        <v>0.2239179</v>
      </c>
    </row>
    <row r="898" spans="1:8" x14ac:dyDescent="0.25">
      <c r="A898" s="46">
        <v>172</v>
      </c>
      <c r="B898" s="46">
        <v>2001</v>
      </c>
      <c r="C898" s="47">
        <v>0</v>
      </c>
      <c r="D898" s="49">
        <v>-0.1730141</v>
      </c>
      <c r="E898" s="49">
        <v>4.4334499999999999E-2</v>
      </c>
      <c r="F898" s="49">
        <v>3.3798000000000002E-2</v>
      </c>
      <c r="G898" s="49">
        <v>0.46642790000000001</v>
      </c>
      <c r="H898" s="49">
        <v>0.13702629999999999</v>
      </c>
    </row>
    <row r="899" spans="1:8" x14ac:dyDescent="0.25">
      <c r="A899" s="46">
        <v>173</v>
      </c>
      <c r="B899" s="46">
        <v>1999</v>
      </c>
      <c r="C899" s="47">
        <v>0</v>
      </c>
      <c r="D899" s="49">
        <v>-0.13265350000000001</v>
      </c>
      <c r="E899" s="49">
        <v>0.2047514</v>
      </c>
      <c r="F899" s="49">
        <v>6.1405399999999999E-2</v>
      </c>
      <c r="G899" s="49">
        <v>0.70081039999999994</v>
      </c>
      <c r="H899" s="49">
        <v>0.26532470000000002</v>
      </c>
    </row>
    <row r="900" spans="1:8" x14ac:dyDescent="0.25">
      <c r="A900" s="46">
        <v>173</v>
      </c>
      <c r="B900" s="46">
        <v>2000</v>
      </c>
      <c r="C900" s="47">
        <v>0</v>
      </c>
      <c r="D900" s="49">
        <v>-6.2918100000000005E-2</v>
      </c>
      <c r="E900" s="49">
        <v>0.2449144</v>
      </c>
      <c r="F900" s="49">
        <v>3.61953E-2</v>
      </c>
      <c r="G900" s="49">
        <v>0.40337260000000003</v>
      </c>
      <c r="H900" s="49">
        <v>0.2103652</v>
      </c>
    </row>
    <row r="901" spans="1:8" x14ac:dyDescent="0.25">
      <c r="A901" s="46">
        <v>173</v>
      </c>
      <c r="B901" s="46">
        <v>2001</v>
      </c>
      <c r="C901" s="47">
        <v>0</v>
      </c>
      <c r="D901" s="49">
        <v>-8.8339799999999996E-2</v>
      </c>
      <c r="E901" s="49">
        <v>0.1512751</v>
      </c>
      <c r="F901" s="49">
        <v>-7.7275E-3</v>
      </c>
      <c r="G901" s="49">
        <v>0.21078849999999999</v>
      </c>
      <c r="H901" s="49">
        <v>0.14319670000000001</v>
      </c>
    </row>
    <row r="902" spans="1:8" x14ac:dyDescent="0.25">
      <c r="A902" s="46">
        <v>173</v>
      </c>
      <c r="B902" s="46">
        <v>2002</v>
      </c>
      <c r="C902" s="47">
        <v>0</v>
      </c>
      <c r="D902" s="49">
        <v>-7.5547100000000006E-2</v>
      </c>
      <c r="E902" s="49">
        <v>3.4380500000000001E-2</v>
      </c>
      <c r="F902" s="49">
        <v>2.4798899999999999E-2</v>
      </c>
      <c r="G902" s="49">
        <v>8.9076299999999997E-2</v>
      </c>
      <c r="H902" s="49">
        <v>0.1616242</v>
      </c>
    </row>
    <row r="903" spans="1:8" x14ac:dyDescent="0.25">
      <c r="A903" s="46">
        <v>173</v>
      </c>
      <c r="B903" s="46">
        <v>2003</v>
      </c>
      <c r="C903" s="47">
        <v>0</v>
      </c>
      <c r="D903" s="49">
        <v>-3.5513200000000002E-2</v>
      </c>
      <c r="E903" s="49">
        <v>-3.07218E-2</v>
      </c>
      <c r="F903" s="49">
        <v>2.8352700000000002E-2</v>
      </c>
      <c r="G903" s="49">
        <v>8.7766499999999997E-2</v>
      </c>
      <c r="H903" s="49">
        <v>0.17304849999999999</v>
      </c>
    </row>
    <row r="904" spans="1:8" x14ac:dyDescent="0.25">
      <c r="A904" s="46">
        <v>173</v>
      </c>
      <c r="B904" s="46">
        <v>2004</v>
      </c>
      <c r="C904" s="47">
        <v>0</v>
      </c>
      <c r="D904" s="49">
        <v>-8.7631700000000007E-2</v>
      </c>
      <c r="E904" s="49">
        <v>-0.27491910000000003</v>
      </c>
      <c r="F904" s="49">
        <v>-7.7210999999999998E-3</v>
      </c>
      <c r="G904" s="49">
        <v>7.4033100000000004E-2</v>
      </c>
      <c r="H904" s="49">
        <v>0.194442</v>
      </c>
    </row>
    <row r="905" spans="1:8" x14ac:dyDescent="0.25">
      <c r="A905" s="46">
        <v>174</v>
      </c>
      <c r="B905" s="46">
        <v>2000</v>
      </c>
      <c r="C905" s="47">
        <v>0</v>
      </c>
      <c r="D905" s="49">
        <v>-0.1263637</v>
      </c>
      <c r="E905" s="49">
        <v>0.23960909999999999</v>
      </c>
      <c r="F905" s="49">
        <v>0.14104449999999999</v>
      </c>
      <c r="G905" s="49">
        <v>4.7740390000000001</v>
      </c>
      <c r="H905" s="49">
        <v>0.50113509999999994</v>
      </c>
    </row>
    <row r="906" spans="1:8" x14ac:dyDescent="0.25">
      <c r="A906" s="46">
        <v>174</v>
      </c>
      <c r="B906" s="46">
        <v>2001</v>
      </c>
      <c r="C906" s="47">
        <v>0</v>
      </c>
      <c r="D906" s="49">
        <v>-0.50118969999999996</v>
      </c>
      <c r="E906" s="49">
        <v>5.9219399999999998E-2</v>
      </c>
      <c r="F906" s="49">
        <v>0.19803509999999999</v>
      </c>
      <c r="G906" s="49">
        <v>6.0343540000000004</v>
      </c>
      <c r="H906" s="49">
        <v>0.62603799999999998</v>
      </c>
    </row>
    <row r="907" spans="1:8" x14ac:dyDescent="0.25">
      <c r="A907" s="46">
        <v>174</v>
      </c>
      <c r="B907" s="46">
        <v>2002</v>
      </c>
      <c r="C907" s="47">
        <v>0</v>
      </c>
      <c r="D907" s="49">
        <v>1.9066199999999998E-2</v>
      </c>
      <c r="E907" s="49">
        <v>2.32763E-2</v>
      </c>
      <c r="F907" s="49">
        <v>0.1562376</v>
      </c>
      <c r="G907" s="49">
        <v>4.3358879999999997</v>
      </c>
      <c r="H907" s="49">
        <v>0.49460130000000002</v>
      </c>
    </row>
    <row r="908" spans="1:8" x14ac:dyDescent="0.25">
      <c r="A908" s="46">
        <v>174</v>
      </c>
      <c r="B908" s="46">
        <v>2003</v>
      </c>
      <c r="C908" s="47">
        <v>0</v>
      </c>
      <c r="D908" s="49">
        <v>-0.53044100000000005</v>
      </c>
      <c r="E908" s="49">
        <v>-0.59003099999999997</v>
      </c>
      <c r="F908" s="49">
        <v>0.1677033</v>
      </c>
      <c r="G908" s="49">
        <v>2.4521310000000001</v>
      </c>
      <c r="H908" s="49">
        <v>0.55468499999999998</v>
      </c>
    </row>
    <row r="909" spans="1:8" x14ac:dyDescent="0.25">
      <c r="A909" s="46">
        <v>174</v>
      </c>
      <c r="B909" s="46">
        <v>2004</v>
      </c>
      <c r="C909" s="47">
        <v>0</v>
      </c>
      <c r="D909" s="49">
        <v>-0.18204300000000001</v>
      </c>
      <c r="E909" s="49">
        <v>-0.14261689999999999</v>
      </c>
      <c r="F909" s="49">
        <v>9.1473299999999994E-2</v>
      </c>
      <c r="G909" s="49">
        <v>1.1478060000000001</v>
      </c>
      <c r="H909" s="49">
        <v>0.34354590000000002</v>
      </c>
    </row>
    <row r="910" spans="1:8" x14ac:dyDescent="0.25">
      <c r="A910" s="46">
        <v>175</v>
      </c>
      <c r="B910" s="46">
        <v>2001</v>
      </c>
      <c r="C910" s="47">
        <v>0</v>
      </c>
      <c r="D910" s="49">
        <v>8.8301999999999999E-3</v>
      </c>
      <c r="E910" s="49">
        <v>0.12572320000000001</v>
      </c>
      <c r="F910" s="49">
        <v>4.9375000000000002E-2</v>
      </c>
      <c r="G910" s="49">
        <v>0.50068330000000005</v>
      </c>
      <c r="H910" s="49">
        <v>0.12873870000000001</v>
      </c>
    </row>
    <row r="911" spans="1:8" x14ac:dyDescent="0.25">
      <c r="A911" s="46">
        <v>175</v>
      </c>
      <c r="B911" s="46">
        <v>2002</v>
      </c>
      <c r="C911" s="47">
        <v>0</v>
      </c>
      <c r="D911" s="49">
        <v>9.2511999999999994E-3</v>
      </c>
      <c r="E911" s="49">
        <v>0.1105164</v>
      </c>
      <c r="F911" s="49">
        <v>2.8973100000000002E-2</v>
      </c>
      <c r="G911" s="49">
        <v>0.5634557</v>
      </c>
      <c r="H911" s="49">
        <v>0.12414070000000001</v>
      </c>
    </row>
    <row r="912" spans="1:8" x14ac:dyDescent="0.25">
      <c r="A912" s="46">
        <v>175</v>
      </c>
      <c r="B912" s="46">
        <v>2003</v>
      </c>
      <c r="C912" s="47">
        <v>0</v>
      </c>
      <c r="D912" s="49">
        <v>1.6532700000000001E-2</v>
      </c>
      <c r="E912" s="49">
        <v>0.13858470000000001</v>
      </c>
      <c r="F912" s="49">
        <v>3.2913900000000003E-2</v>
      </c>
      <c r="G912" s="49">
        <v>0.47226210000000002</v>
      </c>
      <c r="H912" s="49">
        <v>0.1095057</v>
      </c>
    </row>
    <row r="913" spans="1:8" x14ac:dyDescent="0.25">
      <c r="A913" s="46">
        <v>175</v>
      </c>
      <c r="B913" s="46">
        <v>2004</v>
      </c>
      <c r="C913" s="47">
        <v>0</v>
      </c>
      <c r="D913" s="49">
        <v>2.84984E-2</v>
      </c>
      <c r="E913" s="49">
        <v>0.1327033</v>
      </c>
      <c r="F913" s="49">
        <v>3.9052999999999997E-2</v>
      </c>
      <c r="G913" s="49">
        <v>0.52029650000000005</v>
      </c>
      <c r="H913" s="49">
        <v>0.140565</v>
      </c>
    </row>
    <row r="914" spans="1:8" x14ac:dyDescent="0.25">
      <c r="A914" s="46">
        <v>176</v>
      </c>
      <c r="B914" s="46">
        <v>1999</v>
      </c>
      <c r="C914" s="47">
        <v>0</v>
      </c>
      <c r="D914" s="49">
        <v>0.28350690000000001</v>
      </c>
      <c r="E914" s="49">
        <v>0.490454</v>
      </c>
      <c r="F914" s="49">
        <v>4.5102900000000001E-2</v>
      </c>
      <c r="G914" s="49">
        <v>1.5236099999999999</v>
      </c>
      <c r="H914" s="49">
        <v>0.27295360000000002</v>
      </c>
    </row>
    <row r="915" spans="1:8" x14ac:dyDescent="0.25">
      <c r="A915" s="46">
        <v>177</v>
      </c>
      <c r="B915" s="46">
        <v>2001</v>
      </c>
      <c r="C915" s="47">
        <v>0</v>
      </c>
      <c r="D915" s="49">
        <v>0.30084179999999999</v>
      </c>
      <c r="E915" s="49">
        <v>0.13276109999999999</v>
      </c>
      <c r="F915" s="49">
        <v>5.3599599999999997E-2</v>
      </c>
      <c r="G915" s="49">
        <v>2.0077959999999999</v>
      </c>
      <c r="H915" s="49">
        <v>0.29185519999999998</v>
      </c>
    </row>
    <row r="916" spans="1:8" x14ac:dyDescent="0.25">
      <c r="A916" s="46">
        <v>177</v>
      </c>
      <c r="B916" s="46">
        <v>2002</v>
      </c>
      <c r="C916" s="47">
        <v>0</v>
      </c>
      <c r="D916" s="49">
        <v>0.12753900000000001</v>
      </c>
      <c r="E916" s="49">
        <v>0.13589570000000001</v>
      </c>
      <c r="F916" s="49">
        <v>5.7036700000000003E-2</v>
      </c>
      <c r="G916" s="49">
        <v>1.07159</v>
      </c>
      <c r="H916" s="49">
        <v>0.24443309999999999</v>
      </c>
    </row>
    <row r="917" spans="1:8" x14ac:dyDescent="0.25">
      <c r="A917" s="46">
        <v>177</v>
      </c>
      <c r="B917" s="46">
        <v>2003</v>
      </c>
      <c r="C917" s="47">
        <v>0</v>
      </c>
      <c r="D917" s="49">
        <v>0.1035364</v>
      </c>
      <c r="E917" s="49">
        <v>0.1173647</v>
      </c>
      <c r="F917" s="49">
        <v>4.7213400000000003E-2</v>
      </c>
      <c r="G917" s="49">
        <v>0.78102590000000005</v>
      </c>
      <c r="H917" s="49">
        <v>0.24187929999999999</v>
      </c>
    </row>
    <row r="918" spans="1:8" x14ac:dyDescent="0.25">
      <c r="A918" s="46">
        <v>177</v>
      </c>
      <c r="B918" s="46">
        <v>2004</v>
      </c>
      <c r="C918" s="47">
        <v>0</v>
      </c>
      <c r="D918" s="49">
        <v>0.22795889999999999</v>
      </c>
      <c r="E918" s="49">
        <v>0.12626270000000001</v>
      </c>
      <c r="F918" s="49">
        <v>5.47273E-2</v>
      </c>
      <c r="G918" s="49">
        <v>0.97267800000000004</v>
      </c>
      <c r="H918" s="49">
        <v>0.21778700000000001</v>
      </c>
    </row>
    <row r="919" spans="1:8" x14ac:dyDescent="0.25">
      <c r="A919" s="46">
        <v>178</v>
      </c>
      <c r="B919" s="46">
        <v>1999</v>
      </c>
      <c r="C919" s="47">
        <v>0</v>
      </c>
      <c r="D919" s="49">
        <v>0.32727719999999999</v>
      </c>
      <c r="E919" s="49">
        <v>0.1812232</v>
      </c>
      <c r="F919" s="49">
        <v>4.75434E-2</v>
      </c>
      <c r="G919" s="49">
        <v>0.24694540000000001</v>
      </c>
      <c r="H919" s="49">
        <v>0.2631155</v>
      </c>
    </row>
    <row r="920" spans="1:8" x14ac:dyDescent="0.25">
      <c r="A920" s="46">
        <v>178</v>
      </c>
      <c r="B920" s="46">
        <v>2000</v>
      </c>
      <c r="C920" s="47">
        <v>0</v>
      </c>
      <c r="D920" s="49">
        <v>0.3675969</v>
      </c>
      <c r="E920" s="49">
        <v>0.1986444</v>
      </c>
      <c r="F920" s="49">
        <v>5.5700100000000002E-2</v>
      </c>
      <c r="G920" s="49">
        <v>0.1377428</v>
      </c>
      <c r="H920" s="49">
        <v>0.30244650000000001</v>
      </c>
    </row>
    <row r="921" spans="1:8" x14ac:dyDescent="0.25">
      <c r="A921" s="46">
        <v>178</v>
      </c>
      <c r="B921" s="46">
        <v>2001</v>
      </c>
      <c r="C921" s="47">
        <v>0</v>
      </c>
      <c r="D921" s="49">
        <v>0.18211930000000001</v>
      </c>
      <c r="E921" s="49">
        <v>0.1993209</v>
      </c>
      <c r="F921" s="49">
        <v>4.8308499999999997E-2</v>
      </c>
      <c r="G921" s="49">
        <v>0.60958009999999996</v>
      </c>
      <c r="H921" s="49">
        <v>0.27819949999999999</v>
      </c>
    </row>
    <row r="922" spans="1:8" x14ac:dyDescent="0.25">
      <c r="A922" s="46">
        <v>178</v>
      </c>
      <c r="B922" s="46">
        <v>2002</v>
      </c>
      <c r="C922" s="47">
        <v>0</v>
      </c>
      <c r="D922" s="49">
        <v>0.37196639999999997</v>
      </c>
      <c r="E922" s="49">
        <v>0.2177336</v>
      </c>
      <c r="F922" s="49">
        <v>5.3595900000000002E-2</v>
      </c>
      <c r="G922" s="49">
        <v>0.40087919999999999</v>
      </c>
      <c r="H922" s="49">
        <v>0.28575899999999999</v>
      </c>
    </row>
    <row r="923" spans="1:8" x14ac:dyDescent="0.25">
      <c r="A923" s="46">
        <v>178</v>
      </c>
      <c r="B923" s="46">
        <v>2003</v>
      </c>
      <c r="C923" s="47">
        <v>0</v>
      </c>
      <c r="D923" s="49">
        <v>0.35203980000000001</v>
      </c>
      <c r="E923" s="49">
        <v>0.24236920000000001</v>
      </c>
      <c r="F923" s="49">
        <v>5.8482399999999997E-2</v>
      </c>
      <c r="G923" s="49">
        <v>0.38477860000000003</v>
      </c>
      <c r="H923" s="49">
        <v>0.30488229999999999</v>
      </c>
    </row>
    <row r="924" spans="1:8" x14ac:dyDescent="0.25">
      <c r="A924" s="46">
        <v>178</v>
      </c>
      <c r="B924" s="46">
        <v>2004</v>
      </c>
      <c r="C924" s="47">
        <v>0</v>
      </c>
      <c r="D924" s="49">
        <v>0.37300080000000002</v>
      </c>
      <c r="E924" s="49">
        <v>0.19659570000000001</v>
      </c>
      <c r="F924" s="49">
        <v>5.2963400000000001E-2</v>
      </c>
      <c r="G924" s="49">
        <v>0.31433270000000002</v>
      </c>
      <c r="H924" s="49">
        <v>0.25683610000000001</v>
      </c>
    </row>
    <row r="925" spans="1:8" x14ac:dyDescent="0.25">
      <c r="A925" s="46">
        <v>179</v>
      </c>
      <c r="B925" s="46">
        <v>1999</v>
      </c>
      <c r="C925" s="47">
        <v>0</v>
      </c>
      <c r="D925" s="49">
        <v>0.24639849999999999</v>
      </c>
      <c r="E925" s="49">
        <v>0.22800960000000001</v>
      </c>
      <c r="F925" s="49">
        <v>3.4756700000000001E-2</v>
      </c>
      <c r="G925" s="49">
        <v>1.8340460000000001</v>
      </c>
      <c r="H925" s="49">
        <v>0.16016449999999999</v>
      </c>
    </row>
    <row r="926" spans="1:8" x14ac:dyDescent="0.25">
      <c r="A926" s="46">
        <v>179</v>
      </c>
      <c r="B926" s="46">
        <v>2000</v>
      </c>
      <c r="C926" s="47">
        <v>0</v>
      </c>
      <c r="D926" s="49">
        <v>0.18663389999999999</v>
      </c>
      <c r="E926" s="49">
        <v>0.2171112</v>
      </c>
      <c r="F926" s="49">
        <v>4.3353700000000002E-2</v>
      </c>
      <c r="G926" s="49">
        <v>2.5374490000000001</v>
      </c>
      <c r="H926" s="49">
        <v>0.18637200000000001</v>
      </c>
    </row>
    <row r="927" spans="1:8" x14ac:dyDescent="0.25">
      <c r="A927" s="46">
        <v>179</v>
      </c>
      <c r="B927" s="46">
        <v>2001</v>
      </c>
      <c r="C927" s="47">
        <v>0</v>
      </c>
      <c r="D927" s="49">
        <v>0.178846</v>
      </c>
      <c r="E927" s="49">
        <v>0.1871824</v>
      </c>
      <c r="F927" s="49">
        <v>3.2663499999999998E-2</v>
      </c>
      <c r="G927" s="49">
        <v>2.6388090000000002</v>
      </c>
      <c r="H927" s="49">
        <v>0.16384779999999999</v>
      </c>
    </row>
    <row r="928" spans="1:8" x14ac:dyDescent="0.25">
      <c r="A928" s="46">
        <v>179</v>
      </c>
      <c r="B928" s="46">
        <v>2002</v>
      </c>
      <c r="C928" s="47">
        <v>0</v>
      </c>
      <c r="D928" s="49">
        <v>0.12694420000000001</v>
      </c>
      <c r="E928" s="49">
        <v>0.1784403</v>
      </c>
      <c r="F928" s="49">
        <v>4.6304699999999997E-2</v>
      </c>
      <c r="G928" s="49">
        <v>1.587188</v>
      </c>
      <c r="H928" s="49">
        <v>0.17964079999999999</v>
      </c>
    </row>
    <row r="929" spans="1:8" x14ac:dyDescent="0.25">
      <c r="A929" s="46">
        <v>179</v>
      </c>
      <c r="B929" s="46">
        <v>2003</v>
      </c>
      <c r="C929" s="47">
        <v>0</v>
      </c>
      <c r="D929" s="49">
        <v>0.20664080000000001</v>
      </c>
      <c r="E929" s="49">
        <v>0.1082095</v>
      </c>
      <c r="F929" s="49">
        <v>4.0226600000000001E-2</v>
      </c>
      <c r="G929" s="49">
        <v>1.12503</v>
      </c>
      <c r="H929" s="49">
        <v>0.17564179999999999</v>
      </c>
    </row>
    <row r="930" spans="1:8" x14ac:dyDescent="0.25">
      <c r="A930" s="46">
        <v>179</v>
      </c>
      <c r="B930" s="46">
        <v>2004</v>
      </c>
      <c r="C930" s="47">
        <v>0</v>
      </c>
      <c r="D930" s="49">
        <v>0.27559800000000001</v>
      </c>
      <c r="E930" s="49">
        <v>0.11319700000000001</v>
      </c>
      <c r="F930" s="49">
        <v>8.04531E-2</v>
      </c>
      <c r="G930" s="49">
        <v>2.9678810000000002</v>
      </c>
      <c r="H930" s="49">
        <v>0.2136557</v>
      </c>
    </row>
    <row r="931" spans="1:8" x14ac:dyDescent="0.25">
      <c r="A931" s="46">
        <v>180</v>
      </c>
      <c r="B931" s="46">
        <v>1999</v>
      </c>
      <c r="C931" s="47">
        <v>0</v>
      </c>
      <c r="D931" s="49">
        <v>0.3495972</v>
      </c>
      <c r="E931" s="49">
        <v>0.35786079999999998</v>
      </c>
      <c r="F931" s="49">
        <v>4.8826799999999997E-2</v>
      </c>
      <c r="G931" s="49">
        <v>0.40988560000000002</v>
      </c>
      <c r="H931" s="49">
        <v>0.36706699999999998</v>
      </c>
    </row>
    <row r="932" spans="1:8" x14ac:dyDescent="0.25">
      <c r="A932" s="46">
        <v>180</v>
      </c>
      <c r="B932" s="46">
        <v>2000</v>
      </c>
      <c r="C932" s="47">
        <v>0</v>
      </c>
      <c r="D932" s="49">
        <v>0.30052380000000001</v>
      </c>
      <c r="E932" s="49">
        <v>0.39022089999999998</v>
      </c>
      <c r="F932" s="49">
        <v>6.3519999999999993E-2</v>
      </c>
      <c r="G932" s="49">
        <v>0.29343380000000002</v>
      </c>
      <c r="H932" s="49">
        <v>0.39888410000000002</v>
      </c>
    </row>
    <row r="933" spans="1:8" x14ac:dyDescent="0.25">
      <c r="A933" s="46">
        <v>180</v>
      </c>
      <c r="B933" s="46">
        <v>2001</v>
      </c>
      <c r="C933" s="47">
        <v>0</v>
      </c>
      <c r="D933" s="49">
        <v>0.30678070000000002</v>
      </c>
      <c r="E933" s="49">
        <v>0.4060858</v>
      </c>
      <c r="F933" s="49">
        <v>6.49338E-2</v>
      </c>
      <c r="G933" s="49">
        <v>0.28815109999999999</v>
      </c>
      <c r="H933" s="49">
        <v>0.3989895</v>
      </c>
    </row>
    <row r="934" spans="1:8" x14ac:dyDescent="0.25">
      <c r="A934" s="46">
        <v>180</v>
      </c>
      <c r="B934" s="46">
        <v>2002</v>
      </c>
      <c r="C934" s="47">
        <v>0</v>
      </c>
      <c r="D934" s="49">
        <v>0.36592079999999999</v>
      </c>
      <c r="E934" s="49">
        <v>0.35496850000000002</v>
      </c>
      <c r="F934" s="49">
        <v>4.6835000000000002E-2</v>
      </c>
      <c r="G934" s="49">
        <v>0.30130699999999999</v>
      </c>
      <c r="H934" s="49">
        <v>0.40931020000000001</v>
      </c>
    </row>
    <row r="935" spans="1:8" x14ac:dyDescent="0.25">
      <c r="A935" s="46">
        <v>180</v>
      </c>
      <c r="B935" s="46">
        <v>2003</v>
      </c>
      <c r="C935" s="47">
        <v>0</v>
      </c>
      <c r="D935" s="49">
        <v>0.29106530000000003</v>
      </c>
      <c r="E935" s="49">
        <v>0.3647282</v>
      </c>
      <c r="F935" s="49">
        <v>4.9539100000000003E-2</v>
      </c>
      <c r="G935" s="49">
        <v>0.35486299999999998</v>
      </c>
      <c r="H935" s="49">
        <v>0.39997840000000001</v>
      </c>
    </row>
    <row r="936" spans="1:8" x14ac:dyDescent="0.25">
      <c r="A936" s="46">
        <v>180</v>
      </c>
      <c r="B936" s="46">
        <v>2004</v>
      </c>
      <c r="C936" s="47">
        <v>0</v>
      </c>
      <c r="D936" s="49">
        <v>0.24510390000000001</v>
      </c>
      <c r="E936" s="49">
        <v>0.43999490000000002</v>
      </c>
      <c r="F936" s="49">
        <v>4.0937899999999999E-2</v>
      </c>
      <c r="G936" s="49">
        <v>0.63899609999999996</v>
      </c>
      <c r="H936" s="49">
        <v>0.43954359999999998</v>
      </c>
    </row>
    <row r="937" spans="1:8" x14ac:dyDescent="0.25">
      <c r="A937" s="46">
        <v>181</v>
      </c>
      <c r="B937" s="46">
        <v>1998</v>
      </c>
      <c r="C937" s="47">
        <v>0</v>
      </c>
      <c r="D937" s="49">
        <v>7.8111100000000003E-2</v>
      </c>
      <c r="E937" s="49">
        <v>0.29714309999999999</v>
      </c>
      <c r="F937" s="49">
        <v>5.7395300000000003E-2</v>
      </c>
      <c r="G937" s="49">
        <v>2.3920360000000001</v>
      </c>
      <c r="H937" s="49">
        <v>0.17160339999999999</v>
      </c>
    </row>
    <row r="938" spans="1:8" x14ac:dyDescent="0.25">
      <c r="A938" s="46">
        <v>181</v>
      </c>
      <c r="B938" s="46">
        <v>1999</v>
      </c>
      <c r="C938" s="47">
        <v>0</v>
      </c>
      <c r="D938" s="49">
        <v>8.3175200000000005E-2</v>
      </c>
      <c r="E938" s="49">
        <v>0.31859799999999999</v>
      </c>
      <c r="F938" s="49">
        <v>3.4196499999999998E-2</v>
      </c>
      <c r="G938" s="49">
        <v>2.3900619999999999</v>
      </c>
      <c r="H938" s="49">
        <v>0.15448400000000001</v>
      </c>
    </row>
    <row r="939" spans="1:8" x14ac:dyDescent="0.25">
      <c r="A939" s="46">
        <v>181</v>
      </c>
      <c r="B939" s="46">
        <v>2000</v>
      </c>
      <c r="C939" s="47">
        <v>0</v>
      </c>
      <c r="D939" s="49">
        <v>6.9668499999999994E-2</v>
      </c>
      <c r="E939" s="49">
        <v>0.29867909999999998</v>
      </c>
      <c r="F939" s="49">
        <v>4.9718100000000001E-2</v>
      </c>
      <c r="G939" s="49">
        <v>3.8465699999999998</v>
      </c>
      <c r="H939" s="49">
        <v>0.18141930000000001</v>
      </c>
    </row>
    <row r="940" spans="1:8" x14ac:dyDescent="0.25">
      <c r="A940" s="46">
        <v>181</v>
      </c>
      <c r="B940" s="46">
        <v>2001</v>
      </c>
      <c r="C940" s="47">
        <v>0</v>
      </c>
      <c r="D940" s="49">
        <v>4.6353800000000001E-2</v>
      </c>
      <c r="E940" s="49">
        <v>0.313031</v>
      </c>
      <c r="F940" s="49">
        <v>3.9049599999999997E-2</v>
      </c>
      <c r="G940" s="49">
        <v>1.8865160000000001</v>
      </c>
      <c r="H940" s="49">
        <v>0.15697349999999999</v>
      </c>
    </row>
    <row r="941" spans="1:8" x14ac:dyDescent="0.25">
      <c r="A941" s="46">
        <v>181</v>
      </c>
      <c r="B941" s="46">
        <v>2002</v>
      </c>
      <c r="C941" s="47">
        <v>0</v>
      </c>
      <c r="D941" s="49">
        <v>3.04946E-2</v>
      </c>
      <c r="E941" s="49">
        <v>0.28627649999999999</v>
      </c>
      <c r="F941" s="49">
        <v>4.1528599999999999E-2</v>
      </c>
      <c r="G941" s="49">
        <v>1.182623</v>
      </c>
      <c r="H941" s="49">
        <v>0.16836570000000001</v>
      </c>
    </row>
    <row r="942" spans="1:8" x14ac:dyDescent="0.25">
      <c r="A942" s="46">
        <v>181</v>
      </c>
      <c r="B942" s="46">
        <v>2003</v>
      </c>
      <c r="C942" s="47">
        <v>0</v>
      </c>
      <c r="D942" s="49">
        <v>1.76995E-2</v>
      </c>
      <c r="E942" s="49">
        <v>0.29011229999999999</v>
      </c>
      <c r="F942" s="49">
        <v>3.5906399999999998E-2</v>
      </c>
      <c r="G942" s="49">
        <v>1.598832</v>
      </c>
      <c r="H942" s="49">
        <v>0.15194460000000001</v>
      </c>
    </row>
    <row r="943" spans="1:8" x14ac:dyDescent="0.25">
      <c r="A943" s="46">
        <v>181</v>
      </c>
      <c r="B943" s="46">
        <v>2004</v>
      </c>
      <c r="C943" s="47">
        <v>0</v>
      </c>
      <c r="D943" s="49">
        <v>-1.05367E-2</v>
      </c>
      <c r="E943" s="49">
        <v>0.32351059999999998</v>
      </c>
      <c r="F943" s="49">
        <v>5.1129099999999997E-2</v>
      </c>
      <c r="G943" s="49">
        <v>1.690272</v>
      </c>
      <c r="H943" s="49">
        <v>0.16347700000000001</v>
      </c>
    </row>
    <row r="944" spans="1:8" x14ac:dyDescent="0.25">
      <c r="A944" s="46">
        <v>182</v>
      </c>
      <c r="B944" s="46">
        <v>1999</v>
      </c>
      <c r="C944" s="47">
        <v>0</v>
      </c>
      <c r="D944" s="49">
        <v>0.17089070000000001</v>
      </c>
      <c r="E944" s="49">
        <v>2.2319700000000001E-2</v>
      </c>
      <c r="F944" s="49">
        <v>5.1394799999999997E-2</v>
      </c>
      <c r="G944" s="49">
        <v>0.31809399999999999</v>
      </c>
      <c r="H944" s="49">
        <v>0.39396219999999998</v>
      </c>
    </row>
    <row r="945" spans="1:8" x14ac:dyDescent="0.25">
      <c r="A945" s="46">
        <v>182</v>
      </c>
      <c r="B945" s="46">
        <v>2000</v>
      </c>
      <c r="C945" s="47">
        <v>0</v>
      </c>
      <c r="D945" s="49">
        <v>0.17799519999999999</v>
      </c>
      <c r="E945" s="49">
        <v>-3.8885999999999999E-3</v>
      </c>
      <c r="F945" s="49">
        <v>1.8722800000000001E-2</v>
      </c>
      <c r="G945" s="49">
        <v>0.1049134</v>
      </c>
      <c r="H945" s="49">
        <v>0.34922170000000002</v>
      </c>
    </row>
    <row r="946" spans="1:8" x14ac:dyDescent="0.25">
      <c r="A946" s="46">
        <v>182</v>
      </c>
      <c r="B946" s="46">
        <v>2001</v>
      </c>
      <c r="C946" s="47">
        <v>0</v>
      </c>
      <c r="D946" s="49">
        <v>0.1090745</v>
      </c>
      <c r="E946" s="49">
        <v>-2.02314E-2</v>
      </c>
      <c r="F946" s="49">
        <v>4.8581199999999998E-2</v>
      </c>
      <c r="G946" s="49">
        <v>0.21891279999999999</v>
      </c>
      <c r="H946" s="49">
        <v>0.35714240000000003</v>
      </c>
    </row>
    <row r="947" spans="1:8" x14ac:dyDescent="0.25">
      <c r="A947" s="46">
        <v>182</v>
      </c>
      <c r="B947" s="46">
        <v>2002</v>
      </c>
      <c r="C947" s="47">
        <v>0</v>
      </c>
      <c r="D947" s="49">
        <v>0.18466199999999999</v>
      </c>
      <c r="E947" s="49">
        <v>1.31871E-2</v>
      </c>
      <c r="F947" s="49">
        <v>3.8701100000000002E-2</v>
      </c>
      <c r="G947" s="49">
        <v>0.1658173</v>
      </c>
      <c r="H947" s="49">
        <v>0.1650877</v>
      </c>
    </row>
    <row r="948" spans="1:8" x14ac:dyDescent="0.25">
      <c r="A948" s="46">
        <v>182</v>
      </c>
      <c r="B948" s="46">
        <v>2003</v>
      </c>
      <c r="C948" s="47">
        <v>0</v>
      </c>
      <c r="D948" s="49">
        <v>0.2498669</v>
      </c>
      <c r="E948" s="49">
        <v>-7.92992E-2</v>
      </c>
      <c r="F948" s="49">
        <v>5.1992400000000001E-2</v>
      </c>
      <c r="G948" s="49">
        <v>0.62251299999999998</v>
      </c>
      <c r="H948" s="49">
        <v>0.28961550000000003</v>
      </c>
    </row>
    <row r="949" spans="1:8" x14ac:dyDescent="0.25">
      <c r="A949" s="46">
        <v>182</v>
      </c>
      <c r="B949" s="46">
        <v>2004</v>
      </c>
      <c r="C949" s="47">
        <v>0</v>
      </c>
      <c r="D949" s="49">
        <v>0.26665830000000001</v>
      </c>
      <c r="E949" s="49">
        <v>-1.3768499999999999E-2</v>
      </c>
      <c r="F949" s="49">
        <v>7.3105299999999998E-2</v>
      </c>
      <c r="G949" s="49">
        <v>1.4375599999999999</v>
      </c>
      <c r="H949" s="49">
        <v>0.3612244</v>
      </c>
    </row>
    <row r="950" spans="1:8" x14ac:dyDescent="0.25">
      <c r="A950" s="46">
        <v>183</v>
      </c>
      <c r="B950" s="46">
        <v>2000</v>
      </c>
      <c r="C950" s="47">
        <v>0</v>
      </c>
      <c r="D950" s="49">
        <v>0.29264689999999999</v>
      </c>
      <c r="E950" s="49">
        <v>0.2134847</v>
      </c>
      <c r="F950" s="49">
        <v>9.3031000000000003E-2</v>
      </c>
      <c r="G950" s="49">
        <v>4.5558779999999999</v>
      </c>
      <c r="H950" s="49">
        <v>0.67302660000000003</v>
      </c>
    </row>
    <row r="951" spans="1:8" x14ac:dyDescent="0.25">
      <c r="A951" s="46">
        <v>183</v>
      </c>
      <c r="B951" s="46">
        <v>2001</v>
      </c>
      <c r="C951" s="47">
        <v>0</v>
      </c>
      <c r="D951" s="49">
        <v>0.19922329999999999</v>
      </c>
      <c r="E951" s="49">
        <v>0.2698257</v>
      </c>
      <c r="F951" s="49">
        <v>9.0940900000000005E-2</v>
      </c>
      <c r="G951" s="49">
        <v>3.514659</v>
      </c>
      <c r="H951" s="49">
        <v>0.64189110000000005</v>
      </c>
    </row>
    <row r="952" spans="1:8" x14ac:dyDescent="0.25">
      <c r="A952" s="46">
        <v>183</v>
      </c>
      <c r="B952" s="46">
        <v>2002</v>
      </c>
      <c r="C952" s="47">
        <v>0</v>
      </c>
      <c r="D952" s="49">
        <v>0.3021761</v>
      </c>
      <c r="E952" s="49">
        <v>0.37813999999999998</v>
      </c>
      <c r="F952" s="49">
        <v>0.114907</v>
      </c>
      <c r="G952" s="49">
        <v>3.6211519999999999</v>
      </c>
      <c r="H952" s="49">
        <v>0.77426689999999998</v>
      </c>
    </row>
    <row r="953" spans="1:8" x14ac:dyDescent="0.25">
      <c r="A953" s="46">
        <v>183</v>
      </c>
      <c r="B953" s="46">
        <v>2003</v>
      </c>
      <c r="C953" s="47">
        <v>0</v>
      </c>
      <c r="D953" s="49">
        <v>0.37238009999999999</v>
      </c>
      <c r="E953" s="49">
        <v>0.40581499999999998</v>
      </c>
      <c r="F953" s="49">
        <v>0.11001030000000001</v>
      </c>
      <c r="G953" s="49">
        <v>6.9991539999999999</v>
      </c>
      <c r="H953" s="49">
        <v>0.77446959999999998</v>
      </c>
    </row>
    <row r="954" spans="1:8" x14ac:dyDescent="0.25">
      <c r="A954" s="46">
        <v>183</v>
      </c>
      <c r="B954" s="46">
        <v>2004</v>
      </c>
      <c r="C954" s="47">
        <v>0</v>
      </c>
      <c r="D954" s="49">
        <v>0.34244279999999999</v>
      </c>
      <c r="E954" s="49">
        <v>0.41325250000000002</v>
      </c>
      <c r="F954" s="49">
        <v>0.10945870000000001</v>
      </c>
      <c r="G954" s="49">
        <v>5.7659539999999998</v>
      </c>
      <c r="H954" s="49">
        <v>0.79892099999999999</v>
      </c>
    </row>
    <row r="955" spans="1:8" x14ac:dyDescent="0.25">
      <c r="A955" s="46">
        <v>184</v>
      </c>
      <c r="B955" s="46">
        <v>1999</v>
      </c>
      <c r="C955" s="47">
        <v>0</v>
      </c>
      <c r="D955" s="49">
        <v>-1.35269E-2</v>
      </c>
      <c r="E955" s="49">
        <v>0.106572</v>
      </c>
      <c r="F955" s="49">
        <v>3.60329E-2</v>
      </c>
      <c r="G955" s="49">
        <v>0.63585570000000002</v>
      </c>
      <c r="H955" s="49">
        <v>0.10310329999999999</v>
      </c>
    </row>
    <row r="956" spans="1:8" x14ac:dyDescent="0.25">
      <c r="A956" s="46">
        <v>184</v>
      </c>
      <c r="B956" s="46">
        <v>2000</v>
      </c>
      <c r="C956" s="47">
        <v>0</v>
      </c>
      <c r="D956" s="49">
        <v>-1.73892E-2</v>
      </c>
      <c r="E956" s="49">
        <v>5.4227900000000002E-2</v>
      </c>
      <c r="F956" s="49">
        <v>3.19493E-2</v>
      </c>
      <c r="G956" s="49">
        <v>0.75273869999999998</v>
      </c>
      <c r="H956" s="49">
        <v>0.12157999999999999</v>
      </c>
    </row>
    <row r="957" spans="1:8" x14ac:dyDescent="0.25">
      <c r="A957" s="46">
        <v>184</v>
      </c>
      <c r="B957" s="46">
        <v>2001</v>
      </c>
      <c r="C957" s="47">
        <v>0</v>
      </c>
      <c r="D957" s="49">
        <v>-4.2668600000000001E-2</v>
      </c>
      <c r="E957" s="49">
        <v>6.9839399999999996E-2</v>
      </c>
      <c r="F957" s="49">
        <v>2.3472E-2</v>
      </c>
      <c r="G957" s="49">
        <v>0.64941150000000003</v>
      </c>
      <c r="H957" s="49">
        <v>8.3253900000000006E-2</v>
      </c>
    </row>
    <row r="958" spans="1:8" x14ac:dyDescent="0.25">
      <c r="A958" s="46">
        <v>184</v>
      </c>
      <c r="B958" s="46">
        <v>2002</v>
      </c>
      <c r="C958" s="47">
        <v>0</v>
      </c>
      <c r="D958" s="49">
        <v>-3.5157000000000001E-3</v>
      </c>
      <c r="E958" s="49">
        <v>6.0515399999999997E-2</v>
      </c>
      <c r="F958" s="49">
        <v>4.83344E-2</v>
      </c>
      <c r="G958" s="49">
        <v>0.63019420000000004</v>
      </c>
      <c r="H958" s="49">
        <v>0.11381819999999999</v>
      </c>
    </row>
    <row r="959" spans="1:8" x14ac:dyDescent="0.25">
      <c r="A959" s="46">
        <v>184</v>
      </c>
      <c r="B959" s="46">
        <v>2003</v>
      </c>
      <c r="C959" s="47">
        <v>0</v>
      </c>
      <c r="D959" s="49">
        <v>-6.6148999999999999E-3</v>
      </c>
      <c r="E959" s="49">
        <v>4.0571599999999999E-2</v>
      </c>
      <c r="F959" s="49">
        <v>4.5836500000000002E-2</v>
      </c>
      <c r="G959" s="49">
        <v>0.66391520000000004</v>
      </c>
      <c r="H959" s="49">
        <v>0.1022306</v>
      </c>
    </row>
    <row r="960" spans="1:8" x14ac:dyDescent="0.25">
      <c r="A960" s="46">
        <v>184</v>
      </c>
      <c r="B960" s="46">
        <v>2004</v>
      </c>
      <c r="C960" s="47">
        <v>0</v>
      </c>
      <c r="D960" s="49">
        <v>1.5547099999999999E-2</v>
      </c>
      <c r="E960" s="49">
        <v>3.1401100000000001E-2</v>
      </c>
      <c r="F960" s="49">
        <v>2.9863600000000001E-2</v>
      </c>
      <c r="G960" s="49">
        <v>0.69614989999999999</v>
      </c>
      <c r="H960" s="49">
        <v>0.11484800000000001</v>
      </c>
    </row>
    <row r="961" spans="1:8" x14ac:dyDescent="0.25">
      <c r="A961" s="46">
        <v>185</v>
      </c>
      <c r="B961" s="46">
        <v>1999</v>
      </c>
      <c r="C961" s="47">
        <v>0</v>
      </c>
      <c r="D961" s="49">
        <v>0.1020259</v>
      </c>
      <c r="E961" s="49">
        <v>0.1574757</v>
      </c>
      <c r="F961" s="49">
        <v>6.2531799999999998E-2</v>
      </c>
      <c r="G961" s="49">
        <v>1.433516</v>
      </c>
      <c r="H961" s="49">
        <v>0.2352998</v>
      </c>
    </row>
    <row r="962" spans="1:8" x14ac:dyDescent="0.25">
      <c r="A962" s="46">
        <v>185</v>
      </c>
      <c r="B962" s="46">
        <v>2000</v>
      </c>
      <c r="C962" s="47">
        <v>0</v>
      </c>
      <c r="D962" s="49">
        <v>0.12791259999999999</v>
      </c>
      <c r="E962" s="49">
        <v>0.1687815</v>
      </c>
      <c r="F962" s="49">
        <v>5.0957700000000002E-2</v>
      </c>
      <c r="G962" s="49">
        <v>1.0835159999999999</v>
      </c>
      <c r="H962" s="49">
        <v>0.23181160000000001</v>
      </c>
    </row>
    <row r="963" spans="1:8" x14ac:dyDescent="0.25">
      <c r="A963" s="46">
        <v>185</v>
      </c>
      <c r="B963" s="46">
        <v>2001</v>
      </c>
      <c r="C963" s="47">
        <v>0</v>
      </c>
      <c r="D963" s="49">
        <v>7.3769899999999999E-2</v>
      </c>
      <c r="E963" s="49">
        <v>0.12621979999999999</v>
      </c>
      <c r="F963" s="49">
        <v>5.2153100000000001E-2</v>
      </c>
      <c r="G963" s="49">
        <v>0.81532260000000001</v>
      </c>
      <c r="H963" s="49">
        <v>0.2136557</v>
      </c>
    </row>
    <row r="964" spans="1:8" x14ac:dyDescent="0.25">
      <c r="A964" s="46">
        <v>185</v>
      </c>
      <c r="B964" s="46">
        <v>2002</v>
      </c>
      <c r="C964" s="47">
        <v>0</v>
      </c>
      <c r="D964" s="49">
        <v>9.2845999999999998E-2</v>
      </c>
      <c r="E964" s="49">
        <v>0.14695079999999999</v>
      </c>
      <c r="F964" s="49">
        <v>5.65113E-2</v>
      </c>
      <c r="G964" s="49">
        <v>0.84997730000000005</v>
      </c>
      <c r="H964" s="49">
        <v>0.2243608</v>
      </c>
    </row>
    <row r="965" spans="1:8" x14ac:dyDescent="0.25">
      <c r="A965" s="46">
        <v>185</v>
      </c>
      <c r="B965" s="46">
        <v>2003</v>
      </c>
      <c r="C965" s="47">
        <v>0</v>
      </c>
      <c r="D965" s="49">
        <v>8.2750500000000005E-2</v>
      </c>
      <c r="E965" s="49">
        <v>9.2828599999999997E-2</v>
      </c>
      <c r="F965" s="49">
        <v>2.2955E-2</v>
      </c>
      <c r="G965" s="49">
        <v>1.0451950000000001</v>
      </c>
      <c r="H965" s="49">
        <v>0.27439069999999999</v>
      </c>
    </row>
    <row r="966" spans="1:8" x14ac:dyDescent="0.25">
      <c r="A966" s="46">
        <v>185</v>
      </c>
      <c r="B966" s="46">
        <v>2004</v>
      </c>
      <c r="C966" s="47">
        <v>0</v>
      </c>
      <c r="D966" s="49">
        <v>0.1116168</v>
      </c>
      <c r="E966" s="49">
        <v>6.3383400000000006E-2</v>
      </c>
      <c r="F966" s="49">
        <v>2.7837600000000001E-2</v>
      </c>
      <c r="G966" s="49">
        <v>0.95001679999999999</v>
      </c>
      <c r="H966" s="49">
        <v>0.28801769999999999</v>
      </c>
    </row>
    <row r="967" spans="1:8" x14ac:dyDescent="0.25">
      <c r="A967" s="46">
        <v>186</v>
      </c>
      <c r="B967" s="46">
        <v>1999</v>
      </c>
      <c r="C967" s="47">
        <v>0</v>
      </c>
      <c r="D967" s="49">
        <v>3.8406299999999997E-2</v>
      </c>
      <c r="E967" s="49">
        <v>0.41854789999999997</v>
      </c>
      <c r="F967" s="49">
        <v>8.27793E-2</v>
      </c>
      <c r="G967" s="49">
        <v>1.204631</v>
      </c>
      <c r="H967" s="49">
        <v>0.43239739999999999</v>
      </c>
    </row>
    <row r="968" spans="1:8" x14ac:dyDescent="0.25">
      <c r="A968" s="46">
        <v>186</v>
      </c>
      <c r="B968" s="46">
        <v>2000</v>
      </c>
      <c r="C968" s="47">
        <v>0</v>
      </c>
      <c r="D968" s="49">
        <v>2.2495100000000001E-2</v>
      </c>
      <c r="E968" s="49">
        <v>0.43820969999999998</v>
      </c>
      <c r="F968" s="49">
        <v>6.1105100000000002E-2</v>
      </c>
      <c r="G968" s="49">
        <v>1.2696730000000001</v>
      </c>
      <c r="H968" s="49">
        <v>0.44208589999999998</v>
      </c>
    </row>
    <row r="969" spans="1:8" x14ac:dyDescent="0.25">
      <c r="A969" s="46">
        <v>186</v>
      </c>
      <c r="B969" s="46">
        <v>2002</v>
      </c>
      <c r="C969" s="47">
        <v>0</v>
      </c>
      <c r="D969" s="49">
        <v>6.1120000000000002E-3</v>
      </c>
      <c r="E969" s="49">
        <v>0.50394490000000003</v>
      </c>
      <c r="F969" s="49">
        <v>6.66847E-2</v>
      </c>
      <c r="G969" s="49">
        <v>1.1310990000000001</v>
      </c>
      <c r="H969" s="49">
        <v>0.45446449999999999</v>
      </c>
    </row>
    <row r="970" spans="1:8" x14ac:dyDescent="0.25">
      <c r="A970" s="46">
        <v>186</v>
      </c>
      <c r="B970" s="46">
        <v>2003</v>
      </c>
      <c r="C970" s="47">
        <v>0</v>
      </c>
      <c r="D970" s="49">
        <v>5.90585E-2</v>
      </c>
      <c r="E970" s="49">
        <v>0.51213739999999996</v>
      </c>
      <c r="F970" s="49">
        <v>6.3942600000000002E-2</v>
      </c>
      <c r="G970" s="49">
        <v>1.5856570000000001</v>
      </c>
      <c r="H970" s="49">
        <v>0.41171079999999999</v>
      </c>
    </row>
    <row r="971" spans="1:8" x14ac:dyDescent="0.25">
      <c r="A971" s="46">
        <v>186</v>
      </c>
      <c r="B971" s="46">
        <v>2004</v>
      </c>
      <c r="C971" s="47">
        <v>0</v>
      </c>
      <c r="D971" s="49">
        <v>0.1626562</v>
      </c>
      <c r="E971" s="49">
        <v>0.20806269999999999</v>
      </c>
      <c r="F971" s="49">
        <v>6.2556200000000006E-2</v>
      </c>
      <c r="G971" s="49">
        <v>1.719592</v>
      </c>
      <c r="H971" s="49">
        <v>0.28654269999999998</v>
      </c>
    </row>
    <row r="972" spans="1:8" x14ac:dyDescent="0.25">
      <c r="A972" s="46">
        <v>187</v>
      </c>
      <c r="B972" s="46">
        <v>1999</v>
      </c>
      <c r="C972" s="47">
        <v>0</v>
      </c>
      <c r="D972" s="49">
        <v>0.1022622</v>
      </c>
      <c r="E972" s="49">
        <v>0.70509120000000003</v>
      </c>
      <c r="F972" s="49">
        <v>7.9791299999999996E-2</v>
      </c>
      <c r="G972" s="49">
        <v>4.4266620000000003</v>
      </c>
      <c r="H972" s="49">
        <v>0.33783220000000003</v>
      </c>
    </row>
    <row r="973" spans="1:8" x14ac:dyDescent="0.25">
      <c r="A973" s="46">
        <v>187</v>
      </c>
      <c r="B973" s="46">
        <v>2000</v>
      </c>
      <c r="C973" s="47">
        <v>0</v>
      </c>
      <c r="D973" s="49">
        <v>0.1128765</v>
      </c>
      <c r="E973" s="49">
        <v>0.65805729999999996</v>
      </c>
      <c r="F973" s="49">
        <v>6.9857299999999997E-2</v>
      </c>
      <c r="G973" s="49">
        <v>3.3711820000000001</v>
      </c>
      <c r="H973" s="49">
        <v>0.30175190000000002</v>
      </c>
    </row>
    <row r="974" spans="1:8" x14ac:dyDescent="0.25">
      <c r="A974" s="46">
        <v>187</v>
      </c>
      <c r="B974" s="46">
        <v>2001</v>
      </c>
      <c r="C974" s="47">
        <v>0</v>
      </c>
      <c r="D974" s="49">
        <v>0.20145189999999999</v>
      </c>
      <c r="E974" s="49">
        <v>0.747776</v>
      </c>
      <c r="F974" s="49">
        <v>5.8700700000000001E-2</v>
      </c>
      <c r="G974" s="49">
        <v>3.628682</v>
      </c>
      <c r="H974" s="49">
        <v>0.23200680000000001</v>
      </c>
    </row>
    <row r="975" spans="1:8" x14ac:dyDescent="0.25">
      <c r="A975" s="46">
        <v>187</v>
      </c>
      <c r="B975" s="46">
        <v>2002</v>
      </c>
      <c r="C975" s="47">
        <v>0</v>
      </c>
      <c r="D975" s="49">
        <v>0.25271589999999999</v>
      </c>
      <c r="E975" s="49">
        <v>0.7353324</v>
      </c>
      <c r="F975" s="49">
        <v>4.5027499999999998E-2</v>
      </c>
      <c r="G975" s="49">
        <v>2.9207429999999999</v>
      </c>
      <c r="H975" s="49">
        <v>0.27277790000000002</v>
      </c>
    </row>
    <row r="976" spans="1:8" x14ac:dyDescent="0.25">
      <c r="A976" s="46">
        <v>187</v>
      </c>
      <c r="B976" s="46">
        <v>2004</v>
      </c>
      <c r="C976" s="47">
        <v>0</v>
      </c>
      <c r="D976" s="49">
        <v>0.16419320000000001</v>
      </c>
      <c r="E976" s="49">
        <v>0.69330740000000002</v>
      </c>
      <c r="F976" s="49">
        <v>4.9814299999999999E-2</v>
      </c>
      <c r="G976" s="49">
        <v>3.2221099999999998</v>
      </c>
      <c r="H976" s="49">
        <v>0.28329280000000001</v>
      </c>
    </row>
    <row r="977" spans="1:8" x14ac:dyDescent="0.25">
      <c r="A977" s="46">
        <v>188</v>
      </c>
      <c r="B977" s="46">
        <v>1999</v>
      </c>
      <c r="C977" s="47">
        <v>0</v>
      </c>
      <c r="D977" s="49">
        <v>0.1281659</v>
      </c>
      <c r="E977" s="49">
        <v>0.54797890000000005</v>
      </c>
      <c r="F977" s="49">
        <v>6.3050700000000001E-2</v>
      </c>
      <c r="G977" s="49">
        <v>1.7437320000000001</v>
      </c>
      <c r="H977" s="49">
        <v>0.23900689999999999</v>
      </c>
    </row>
    <row r="978" spans="1:8" x14ac:dyDescent="0.25">
      <c r="A978" s="46">
        <v>188</v>
      </c>
      <c r="B978" s="46">
        <v>2000</v>
      </c>
      <c r="C978" s="47">
        <v>0</v>
      </c>
      <c r="D978" s="49">
        <v>9.2622300000000005E-2</v>
      </c>
      <c r="E978" s="49">
        <v>0.51042399999999999</v>
      </c>
      <c r="F978" s="49">
        <v>4.88834E-2</v>
      </c>
      <c r="G978" s="49">
        <v>1.3703780000000001</v>
      </c>
      <c r="H978" s="49">
        <v>0.29708190000000001</v>
      </c>
    </row>
    <row r="979" spans="1:8" x14ac:dyDescent="0.25">
      <c r="A979" s="46">
        <v>188</v>
      </c>
      <c r="B979" s="46">
        <v>2001</v>
      </c>
      <c r="C979" s="47">
        <v>0</v>
      </c>
      <c r="D979" s="49">
        <v>8.7552599999999994E-2</v>
      </c>
      <c r="E979" s="49">
        <v>0.29907339999999999</v>
      </c>
      <c r="F979" s="49">
        <v>2.93561E-2</v>
      </c>
      <c r="G979" s="49">
        <v>1.2183949999999999</v>
      </c>
      <c r="H979" s="49">
        <v>0.19636290000000001</v>
      </c>
    </row>
    <row r="980" spans="1:8" x14ac:dyDescent="0.25">
      <c r="A980" s="46">
        <v>188</v>
      </c>
      <c r="B980" s="46">
        <v>2002</v>
      </c>
      <c r="C980" s="47">
        <v>0</v>
      </c>
      <c r="D980" s="49">
        <v>9.6967499999999998E-2</v>
      </c>
      <c r="E980" s="49">
        <v>0.2233279</v>
      </c>
      <c r="F980" s="49">
        <v>3.5263299999999997E-2</v>
      </c>
      <c r="G980" s="49">
        <v>0.89639000000000002</v>
      </c>
      <c r="H980" s="49">
        <v>0.20559350000000001</v>
      </c>
    </row>
    <row r="981" spans="1:8" x14ac:dyDescent="0.25">
      <c r="A981" s="46">
        <v>188</v>
      </c>
      <c r="B981" s="46">
        <v>2003</v>
      </c>
      <c r="C981" s="47">
        <v>0</v>
      </c>
      <c r="D981" s="49">
        <v>0.10749</v>
      </c>
      <c r="E981" s="49">
        <v>0.2295719</v>
      </c>
      <c r="F981" s="49">
        <v>2.8613599999999999E-2</v>
      </c>
      <c r="G981" s="49">
        <v>1.2046250000000001</v>
      </c>
      <c r="H981" s="49">
        <v>0.23916180000000001</v>
      </c>
    </row>
    <row r="982" spans="1:8" x14ac:dyDescent="0.25">
      <c r="A982" s="46">
        <v>188</v>
      </c>
      <c r="B982" s="46">
        <v>2004</v>
      </c>
      <c r="C982" s="47">
        <v>0</v>
      </c>
      <c r="D982" s="49">
        <v>0.147761</v>
      </c>
      <c r="E982" s="49">
        <v>0.2675052</v>
      </c>
      <c r="F982" s="49">
        <v>4.7598300000000003E-2</v>
      </c>
      <c r="G982" s="49">
        <v>1.4182859999999999</v>
      </c>
      <c r="H982" s="49">
        <v>0.25455899999999998</v>
      </c>
    </row>
    <row r="983" spans="1:8" x14ac:dyDescent="0.25">
      <c r="A983" s="46">
        <v>189</v>
      </c>
      <c r="B983" s="46">
        <v>1999</v>
      </c>
      <c r="C983" s="47">
        <v>0</v>
      </c>
      <c r="D983" s="49">
        <v>-5.9730100000000001E-2</v>
      </c>
      <c r="E983" s="49">
        <v>0.56351490000000004</v>
      </c>
      <c r="F983" s="49">
        <v>0.1056634</v>
      </c>
      <c r="G983" s="49">
        <v>5.7554179999999997</v>
      </c>
      <c r="H983" s="49">
        <v>0.39389420000000003</v>
      </c>
    </row>
    <row r="984" spans="1:8" x14ac:dyDescent="0.25">
      <c r="A984" s="46">
        <v>189</v>
      </c>
      <c r="B984" s="46">
        <v>2000</v>
      </c>
      <c r="C984" s="47">
        <v>0</v>
      </c>
      <c r="D984" s="49">
        <v>-0.1337197</v>
      </c>
      <c r="E984" s="49">
        <v>0.46729860000000001</v>
      </c>
      <c r="F984" s="49">
        <v>0.1107079</v>
      </c>
      <c r="G984" s="49">
        <v>4.0463909999999998</v>
      </c>
      <c r="H984" s="49">
        <v>0.4437777</v>
      </c>
    </row>
    <row r="985" spans="1:8" x14ac:dyDescent="0.25">
      <c r="A985" s="46">
        <v>189</v>
      </c>
      <c r="B985" s="46">
        <v>2001</v>
      </c>
      <c r="C985" s="47">
        <v>0</v>
      </c>
      <c r="D985" s="49">
        <v>-0.2342824</v>
      </c>
      <c r="E985" s="49">
        <v>0.49753160000000002</v>
      </c>
      <c r="F985" s="49">
        <v>6.4435599999999996E-2</v>
      </c>
      <c r="G985" s="49">
        <v>3.5305409999999999</v>
      </c>
      <c r="H985" s="49">
        <v>0.36208560000000001</v>
      </c>
    </row>
    <row r="986" spans="1:8" x14ac:dyDescent="0.25">
      <c r="A986" s="46">
        <v>189</v>
      </c>
      <c r="B986" s="46">
        <v>2002</v>
      </c>
      <c r="C986" s="47">
        <v>0</v>
      </c>
      <c r="D986" s="49">
        <v>-0.28620309999999999</v>
      </c>
      <c r="E986" s="49">
        <v>0.63077669999999997</v>
      </c>
      <c r="F986" s="49">
        <v>6.8656400000000006E-2</v>
      </c>
      <c r="G986" s="49">
        <v>3.046662</v>
      </c>
      <c r="H986" s="49">
        <v>0.37168109999999999</v>
      </c>
    </row>
    <row r="987" spans="1:8" x14ac:dyDescent="0.25">
      <c r="A987" s="46">
        <v>189</v>
      </c>
      <c r="B987" s="46">
        <v>2003</v>
      </c>
      <c r="C987" s="47">
        <v>0</v>
      </c>
      <c r="D987" s="49">
        <v>-0.2464636</v>
      </c>
      <c r="E987" s="49">
        <v>0.66426099999999999</v>
      </c>
      <c r="F987" s="49">
        <v>6.5220299999999995E-2</v>
      </c>
      <c r="G987" s="49">
        <v>3.456404</v>
      </c>
      <c r="H987" s="49">
        <v>0.3465298</v>
      </c>
    </row>
    <row r="988" spans="1:8" x14ac:dyDescent="0.25">
      <c r="A988" s="46">
        <v>189</v>
      </c>
      <c r="B988" s="46">
        <v>2004</v>
      </c>
      <c r="C988" s="47">
        <v>0</v>
      </c>
      <c r="D988" s="49">
        <v>-0.30062660000000002</v>
      </c>
      <c r="E988" s="49">
        <v>0.63841429999999999</v>
      </c>
      <c r="F988" s="49">
        <v>8.3505899999999994E-2</v>
      </c>
      <c r="G988" s="49">
        <v>2.9262060000000001</v>
      </c>
      <c r="H988" s="49">
        <v>0.35628280000000001</v>
      </c>
    </row>
    <row r="989" spans="1:8" x14ac:dyDescent="0.25">
      <c r="A989" s="46">
        <v>190</v>
      </c>
      <c r="B989" s="46">
        <v>1999</v>
      </c>
      <c r="C989" s="47">
        <v>0</v>
      </c>
      <c r="D989" s="49">
        <v>-0.1043024</v>
      </c>
      <c r="E989" s="49">
        <v>0.17109940000000001</v>
      </c>
      <c r="F989" s="49">
        <v>5.7044200000000003E-2</v>
      </c>
      <c r="G989" s="49">
        <v>2.4092859999999998</v>
      </c>
      <c r="H989" s="49">
        <v>0.19483120000000001</v>
      </c>
    </row>
    <row r="990" spans="1:8" x14ac:dyDescent="0.25">
      <c r="A990" s="46">
        <v>190</v>
      </c>
      <c r="B990" s="46">
        <v>2000</v>
      </c>
      <c r="C990" s="47">
        <v>0</v>
      </c>
      <c r="D990" s="49">
        <v>-8.8357000000000005E-2</v>
      </c>
      <c r="E990" s="49">
        <v>0.12745899999999999</v>
      </c>
      <c r="F990" s="49">
        <v>5.7180599999999998E-2</v>
      </c>
      <c r="G990" s="49">
        <v>1.8115270000000001</v>
      </c>
      <c r="H990" s="49">
        <v>0.20810890000000001</v>
      </c>
    </row>
    <row r="991" spans="1:8" x14ac:dyDescent="0.25">
      <c r="A991" s="46">
        <v>190</v>
      </c>
      <c r="B991" s="46">
        <v>2001</v>
      </c>
      <c r="C991" s="47">
        <v>0</v>
      </c>
      <c r="D991" s="49">
        <v>-9.92952E-2</v>
      </c>
      <c r="E991" s="49">
        <v>0.1461636</v>
      </c>
      <c r="F991" s="49">
        <v>5.8213899999999999E-2</v>
      </c>
      <c r="G991" s="49">
        <v>1.995171</v>
      </c>
      <c r="H991" s="49">
        <v>0.2232277</v>
      </c>
    </row>
    <row r="992" spans="1:8" x14ac:dyDescent="0.25">
      <c r="A992" s="46">
        <v>190</v>
      </c>
      <c r="B992" s="46">
        <v>2002</v>
      </c>
      <c r="C992" s="47">
        <v>0</v>
      </c>
      <c r="D992" s="49">
        <v>-6.9098699999999999E-2</v>
      </c>
      <c r="E992" s="49">
        <v>0.20552860000000001</v>
      </c>
      <c r="F992" s="49">
        <v>6.1896199999999998E-2</v>
      </c>
      <c r="G992" s="49">
        <v>1.3498319999999999</v>
      </c>
      <c r="H992" s="49">
        <v>0.2095119</v>
      </c>
    </row>
    <row r="993" spans="1:8" x14ac:dyDescent="0.25">
      <c r="A993" s="46">
        <v>190</v>
      </c>
      <c r="B993" s="46">
        <v>2003</v>
      </c>
      <c r="C993" s="47">
        <v>0</v>
      </c>
      <c r="D993" s="49">
        <v>1.7447000000000001E-3</v>
      </c>
      <c r="E993" s="49">
        <v>0.20293149999999999</v>
      </c>
      <c r="F993" s="49">
        <v>5.0698300000000002E-2</v>
      </c>
      <c r="G993" s="49">
        <v>1.5220119999999999</v>
      </c>
      <c r="H993" s="49">
        <v>0.2160155</v>
      </c>
    </row>
    <row r="994" spans="1:8" x14ac:dyDescent="0.25">
      <c r="A994" s="46">
        <v>190</v>
      </c>
      <c r="B994" s="46">
        <v>2004</v>
      </c>
      <c r="C994" s="47">
        <v>0</v>
      </c>
      <c r="D994" s="49">
        <v>-1.1751899999999999E-2</v>
      </c>
      <c r="E994" s="49">
        <v>0.2389204</v>
      </c>
      <c r="F994" s="49">
        <v>6.1995300000000003E-2</v>
      </c>
      <c r="G994" s="49">
        <v>1.358741</v>
      </c>
      <c r="H994" s="49">
        <v>0.2028547</v>
      </c>
    </row>
    <row r="995" spans="1:8" x14ac:dyDescent="0.25">
      <c r="A995" s="46">
        <v>191</v>
      </c>
      <c r="B995" s="46">
        <v>1999</v>
      </c>
      <c r="C995" s="47">
        <v>0</v>
      </c>
      <c r="D995" s="49">
        <v>6.3648200000000002E-2</v>
      </c>
      <c r="E995" s="49">
        <v>0.32272879999999998</v>
      </c>
      <c r="F995" s="49">
        <v>4.8533800000000002E-2</v>
      </c>
      <c r="G995" s="49">
        <v>2.4940869999999999</v>
      </c>
      <c r="H995" s="49">
        <v>0.2256406</v>
      </c>
    </row>
    <row r="996" spans="1:8" x14ac:dyDescent="0.25">
      <c r="A996" s="46">
        <v>191</v>
      </c>
      <c r="B996" s="46">
        <v>2000</v>
      </c>
      <c r="C996" s="47">
        <v>0</v>
      </c>
      <c r="D996" s="49">
        <v>9.3969800000000006E-2</v>
      </c>
      <c r="E996" s="49">
        <v>0.32881719999999998</v>
      </c>
      <c r="F996" s="49">
        <v>4.30643E-2</v>
      </c>
      <c r="G996" s="49">
        <v>1.952647</v>
      </c>
      <c r="H996" s="49">
        <v>0.18620690000000001</v>
      </c>
    </row>
    <row r="997" spans="1:8" x14ac:dyDescent="0.25">
      <c r="A997" s="46">
        <v>191</v>
      </c>
      <c r="B997" s="46">
        <v>2001</v>
      </c>
      <c r="C997" s="47">
        <v>0</v>
      </c>
      <c r="D997" s="49">
        <v>0.19562889999999999</v>
      </c>
      <c r="E997" s="49">
        <v>0.359128</v>
      </c>
      <c r="F997" s="49">
        <v>2.21405E-2</v>
      </c>
      <c r="G997" s="49">
        <v>1.7382770000000001</v>
      </c>
      <c r="H997" s="49">
        <v>0.1572247</v>
      </c>
    </row>
    <row r="998" spans="1:8" x14ac:dyDescent="0.25">
      <c r="A998" s="46">
        <v>191</v>
      </c>
      <c r="B998" s="46">
        <v>2002</v>
      </c>
      <c r="C998" s="47">
        <v>0</v>
      </c>
      <c r="D998" s="49">
        <v>0.20790220000000001</v>
      </c>
      <c r="E998" s="49">
        <v>0.2540906</v>
      </c>
      <c r="F998" s="49">
        <v>3.9297499999999999E-2</v>
      </c>
      <c r="G998" s="49">
        <v>1.6817839999999999</v>
      </c>
      <c r="H998" s="49">
        <v>0.201711</v>
      </c>
    </row>
    <row r="999" spans="1:8" x14ac:dyDescent="0.25">
      <c r="A999" s="46">
        <v>191</v>
      </c>
      <c r="B999" s="46">
        <v>2003</v>
      </c>
      <c r="C999" s="47">
        <v>0</v>
      </c>
      <c r="D999" s="49">
        <v>0.18178520000000001</v>
      </c>
      <c r="E999" s="49">
        <v>0.26052950000000002</v>
      </c>
      <c r="F999" s="49">
        <v>3.32089E-2</v>
      </c>
      <c r="G999" s="49">
        <v>1.7046380000000001</v>
      </c>
      <c r="H999" s="49">
        <v>0.20918220000000001</v>
      </c>
    </row>
    <row r="1000" spans="1:8" x14ac:dyDescent="0.25">
      <c r="A1000" s="46">
        <v>191</v>
      </c>
      <c r="B1000" s="46">
        <v>2004</v>
      </c>
      <c r="C1000" s="47">
        <v>0</v>
      </c>
      <c r="D1000" s="49">
        <v>0.23076240000000001</v>
      </c>
      <c r="E1000" s="49">
        <v>0.291742</v>
      </c>
      <c r="F1000" s="49">
        <v>4.0890200000000002E-2</v>
      </c>
      <c r="G1000" s="49">
        <v>2.204361</v>
      </c>
      <c r="H1000" s="49">
        <v>0.19732649999999999</v>
      </c>
    </row>
    <row r="1001" spans="1:8" x14ac:dyDescent="0.25">
      <c r="A1001" s="46">
        <v>192</v>
      </c>
      <c r="B1001" s="46">
        <v>1999</v>
      </c>
      <c r="C1001" s="47">
        <v>0</v>
      </c>
      <c r="D1001" s="49">
        <v>5.42283E-2</v>
      </c>
      <c r="E1001" s="49">
        <v>0.1518824</v>
      </c>
      <c r="F1001" s="49">
        <v>1.2866799999999999E-2</v>
      </c>
      <c r="G1001" s="49">
        <v>0.77990340000000002</v>
      </c>
      <c r="H1001" s="49">
        <v>0.2230181</v>
      </c>
    </row>
    <row r="1002" spans="1:8" x14ac:dyDescent="0.25">
      <c r="A1002" s="46">
        <v>192</v>
      </c>
      <c r="B1002" s="46">
        <v>2000</v>
      </c>
      <c r="C1002" s="47">
        <v>0</v>
      </c>
      <c r="D1002" s="49">
        <v>1.2106499999999999E-2</v>
      </c>
      <c r="E1002" s="49">
        <v>0.144118</v>
      </c>
      <c r="F1002" s="49">
        <v>4.0976800000000001E-2</v>
      </c>
      <c r="G1002" s="49">
        <v>0.68277569999999999</v>
      </c>
      <c r="H1002" s="49">
        <v>0.28108820000000001</v>
      </c>
    </row>
    <row r="1003" spans="1:8" x14ac:dyDescent="0.25">
      <c r="A1003" s="46">
        <v>192</v>
      </c>
      <c r="B1003" s="46">
        <v>2001</v>
      </c>
      <c r="C1003" s="47">
        <v>0</v>
      </c>
      <c r="D1003" s="49">
        <v>1.5284600000000001E-2</v>
      </c>
      <c r="E1003" s="49">
        <v>0.15624489999999999</v>
      </c>
      <c r="F1003" s="49">
        <v>4.6843200000000002E-2</v>
      </c>
      <c r="G1003" s="49">
        <v>0.88682119999999998</v>
      </c>
      <c r="H1003" s="49">
        <v>8.8466299999999998E-2</v>
      </c>
    </row>
    <row r="1004" spans="1:8" x14ac:dyDescent="0.25">
      <c r="A1004" s="46">
        <v>192</v>
      </c>
      <c r="B1004" s="46">
        <v>2002</v>
      </c>
      <c r="C1004" s="47">
        <v>0</v>
      </c>
      <c r="D1004" s="49">
        <v>2.68965E-2</v>
      </c>
      <c r="E1004" s="49">
        <v>0.13390469999999999</v>
      </c>
      <c r="F1004" s="49">
        <v>5.50695E-2</v>
      </c>
      <c r="G1004" s="49">
        <v>0.40880759999999999</v>
      </c>
      <c r="H1004" s="49">
        <v>0.12469719999999999</v>
      </c>
    </row>
    <row r="1005" spans="1:8" x14ac:dyDescent="0.25">
      <c r="A1005" s="46">
        <v>192</v>
      </c>
      <c r="B1005" s="46">
        <v>2003</v>
      </c>
      <c r="C1005" s="47">
        <v>0</v>
      </c>
      <c r="D1005" s="49">
        <v>2.26676E-2</v>
      </c>
      <c r="E1005" s="49">
        <v>0.11704199999999999</v>
      </c>
      <c r="F1005" s="49">
        <v>4.3453100000000001E-2</v>
      </c>
      <c r="G1005" s="49">
        <v>0.47661179999999997</v>
      </c>
      <c r="H1005" s="49">
        <v>0.11104550000000001</v>
      </c>
    </row>
    <row r="1006" spans="1:8" x14ac:dyDescent="0.25">
      <c r="A1006" s="46">
        <v>192</v>
      </c>
      <c r="B1006" s="46">
        <v>2004</v>
      </c>
      <c r="C1006" s="47">
        <v>0</v>
      </c>
      <c r="D1006" s="49">
        <v>3.3993200000000001E-2</v>
      </c>
      <c r="E1006" s="49">
        <v>9.7680500000000003E-2</v>
      </c>
      <c r="F1006" s="49">
        <v>3.5232100000000002E-2</v>
      </c>
      <c r="G1006" s="49">
        <v>0.63532920000000004</v>
      </c>
      <c r="H1006" s="49">
        <v>0.12619759999999999</v>
      </c>
    </row>
    <row r="1007" spans="1:8" x14ac:dyDescent="0.25">
      <c r="A1007" s="46">
        <v>193</v>
      </c>
      <c r="B1007" s="46">
        <v>2000</v>
      </c>
      <c r="C1007" s="47">
        <v>0</v>
      </c>
      <c r="D1007" s="49">
        <v>0.24997059999999999</v>
      </c>
      <c r="E1007" s="49">
        <v>0.1574285</v>
      </c>
      <c r="F1007" s="49">
        <v>5.2178099999999998E-2</v>
      </c>
      <c r="G1007" s="49">
        <v>0.47664129999999999</v>
      </c>
      <c r="H1007" s="49">
        <v>0.28902460000000002</v>
      </c>
    </row>
    <row r="1008" spans="1:8" x14ac:dyDescent="0.25">
      <c r="A1008" s="46">
        <v>193</v>
      </c>
      <c r="B1008" s="46">
        <v>2001</v>
      </c>
      <c r="C1008" s="47">
        <v>0</v>
      </c>
      <c r="D1008" s="49">
        <v>0.24323349999999999</v>
      </c>
      <c r="E1008" s="49">
        <v>0.1156626</v>
      </c>
      <c r="F1008" s="49">
        <v>6.83E-2</v>
      </c>
      <c r="G1008" s="49">
        <v>0.73758939999999995</v>
      </c>
      <c r="H1008" s="49">
        <v>0.29840060000000002</v>
      </c>
    </row>
    <row r="1009" spans="1:8" x14ac:dyDescent="0.25">
      <c r="A1009" s="46">
        <v>193</v>
      </c>
      <c r="B1009" s="46">
        <v>2002</v>
      </c>
      <c r="C1009" s="47">
        <v>0</v>
      </c>
      <c r="D1009" s="49">
        <v>0.2369144</v>
      </c>
      <c r="E1009" s="49">
        <v>0.13782839999999999</v>
      </c>
      <c r="F1009" s="49">
        <v>4.0865899999999997E-2</v>
      </c>
      <c r="G1009" s="49">
        <v>0.45949119999999999</v>
      </c>
      <c r="H1009" s="49">
        <v>0.272422</v>
      </c>
    </row>
    <row r="1010" spans="1:8" x14ac:dyDescent="0.25">
      <c r="A1010" s="46">
        <v>193</v>
      </c>
      <c r="B1010" s="46">
        <v>2003</v>
      </c>
      <c r="C1010" s="47">
        <v>0</v>
      </c>
      <c r="D1010" s="49">
        <v>0.1952216</v>
      </c>
      <c r="E1010" s="49">
        <v>0.15554309999999999</v>
      </c>
      <c r="F1010" s="49">
        <v>4.9039699999999999E-2</v>
      </c>
      <c r="G1010" s="49">
        <v>0.60639200000000004</v>
      </c>
      <c r="H1010" s="49">
        <v>0.26233050000000002</v>
      </c>
    </row>
    <row r="1011" spans="1:8" x14ac:dyDescent="0.25">
      <c r="A1011" s="46">
        <v>194</v>
      </c>
      <c r="B1011" s="46">
        <v>1998</v>
      </c>
      <c r="C1011" s="47">
        <v>0</v>
      </c>
      <c r="D1011" s="49">
        <v>0.18791279999999999</v>
      </c>
      <c r="E1011" s="49">
        <v>-1.8031470000000001</v>
      </c>
      <c r="F1011" s="49">
        <v>0.1068938</v>
      </c>
      <c r="G1011" s="49">
        <v>0.65214680000000003</v>
      </c>
      <c r="H1011" s="49">
        <v>0.46679949999999998</v>
      </c>
    </row>
    <row r="1012" spans="1:8" x14ac:dyDescent="0.25">
      <c r="A1012" s="46">
        <v>195</v>
      </c>
      <c r="B1012" s="46">
        <v>1999</v>
      </c>
      <c r="C1012" s="47">
        <v>0</v>
      </c>
      <c r="D1012" s="49">
        <v>1.1391699999999999E-2</v>
      </c>
      <c r="E1012" s="49">
        <v>0.4714159</v>
      </c>
      <c r="F1012" s="49">
        <v>5.6887399999999998E-2</v>
      </c>
      <c r="G1012" s="49">
        <v>1.67452</v>
      </c>
      <c r="H1012" s="49">
        <v>0.2842615</v>
      </c>
    </row>
    <row r="1013" spans="1:8" x14ac:dyDescent="0.25">
      <c r="A1013" s="46">
        <v>195</v>
      </c>
      <c r="B1013" s="46">
        <v>2001</v>
      </c>
      <c r="C1013" s="47">
        <v>0</v>
      </c>
      <c r="D1013" s="49">
        <v>0.13664860000000001</v>
      </c>
      <c r="E1013" s="49">
        <v>0.30182759999999997</v>
      </c>
      <c r="F1013" s="49">
        <v>4.3020299999999997E-2</v>
      </c>
      <c r="G1013" s="49">
        <v>2.3300149999999999</v>
      </c>
      <c r="H1013" s="49">
        <v>0.17125969999999999</v>
      </c>
    </row>
    <row r="1014" spans="1:8" x14ac:dyDescent="0.25">
      <c r="A1014" s="46">
        <v>195</v>
      </c>
      <c r="B1014" s="46">
        <v>2002</v>
      </c>
      <c r="C1014" s="47">
        <v>0</v>
      </c>
      <c r="D1014" s="49">
        <v>0.12733240000000001</v>
      </c>
      <c r="E1014" s="49">
        <v>0.24256829999999999</v>
      </c>
      <c r="F1014" s="49">
        <v>3.03082E-2</v>
      </c>
      <c r="G1014" s="49">
        <v>0.70377049999999997</v>
      </c>
      <c r="H1014" s="49">
        <v>0.1703276</v>
      </c>
    </row>
    <row r="1015" spans="1:8" x14ac:dyDescent="0.25">
      <c r="A1015" s="46">
        <v>195</v>
      </c>
      <c r="B1015" s="46">
        <v>2003</v>
      </c>
      <c r="C1015" s="47">
        <v>0</v>
      </c>
      <c r="D1015" s="49">
        <v>0.14841309999999999</v>
      </c>
      <c r="E1015" s="49">
        <v>0.2948691</v>
      </c>
      <c r="F1015" s="49">
        <v>4.1273400000000002E-2</v>
      </c>
      <c r="G1015" s="49">
        <v>1.7372460000000001</v>
      </c>
      <c r="H1015" s="49">
        <v>0.19689580000000001</v>
      </c>
    </row>
    <row r="1016" spans="1:8" x14ac:dyDescent="0.25">
      <c r="A1016" s="46">
        <v>195</v>
      </c>
      <c r="B1016" s="46">
        <v>2004</v>
      </c>
      <c r="C1016" s="47">
        <v>0</v>
      </c>
      <c r="D1016" s="49">
        <v>0.15523049999999999</v>
      </c>
      <c r="E1016" s="49">
        <v>0.35156969999999998</v>
      </c>
      <c r="F1016" s="49">
        <v>5.69425E-2</v>
      </c>
      <c r="G1016" s="49">
        <v>2.6148250000000002</v>
      </c>
      <c r="H1016" s="49">
        <v>0.2034282</v>
      </c>
    </row>
    <row r="1017" spans="1:8" x14ac:dyDescent="0.25">
      <c r="A1017" s="46">
        <v>196</v>
      </c>
      <c r="B1017" s="46">
        <v>1999</v>
      </c>
      <c r="C1017" s="47">
        <v>0</v>
      </c>
      <c r="D1017" s="49">
        <v>2.6587999999999998E-3</v>
      </c>
      <c r="E1017" s="49">
        <v>0.5042799</v>
      </c>
      <c r="F1017" s="49">
        <v>6.5640799999999999E-2</v>
      </c>
      <c r="G1017" s="49">
        <v>2.030627</v>
      </c>
      <c r="H1017" s="49">
        <v>0.28607769999999999</v>
      </c>
    </row>
    <row r="1018" spans="1:8" x14ac:dyDescent="0.25">
      <c r="A1018" s="46">
        <v>196</v>
      </c>
      <c r="B1018" s="46">
        <v>2000</v>
      </c>
      <c r="C1018" s="47">
        <v>0</v>
      </c>
      <c r="D1018" s="49">
        <v>-1.67326E-2</v>
      </c>
      <c r="E1018" s="49">
        <v>0.54926739999999996</v>
      </c>
      <c r="F1018" s="49">
        <v>6.4228499999999994E-2</v>
      </c>
      <c r="G1018" s="49">
        <v>1.144801</v>
      </c>
      <c r="H1018" s="49">
        <v>0.27083990000000002</v>
      </c>
    </row>
    <row r="1019" spans="1:8" x14ac:dyDescent="0.25">
      <c r="A1019" s="46">
        <v>196</v>
      </c>
      <c r="B1019" s="46">
        <v>2001</v>
      </c>
      <c r="C1019" s="47">
        <v>0</v>
      </c>
      <c r="D1019" s="49">
        <v>-1.8529E-2</v>
      </c>
      <c r="E1019" s="49">
        <v>0.54772069999999995</v>
      </c>
      <c r="F1019" s="49">
        <v>3.6887700000000002E-2</v>
      </c>
      <c r="G1019" s="49">
        <v>0.84790259999999995</v>
      </c>
      <c r="H1019" s="49">
        <v>0.2873501</v>
      </c>
    </row>
    <row r="1020" spans="1:8" x14ac:dyDescent="0.25">
      <c r="A1020" s="46">
        <v>196</v>
      </c>
      <c r="B1020" s="46">
        <v>2002</v>
      </c>
      <c r="C1020" s="47">
        <v>0</v>
      </c>
      <c r="D1020" s="49">
        <v>-2.5924800000000001E-2</v>
      </c>
      <c r="E1020" s="49">
        <v>0.54483749999999997</v>
      </c>
      <c r="F1020" s="49">
        <v>5.23326E-2</v>
      </c>
      <c r="G1020" s="49">
        <v>1.0095890000000001</v>
      </c>
      <c r="H1020" s="49">
        <v>0.29509400000000002</v>
      </c>
    </row>
    <row r="1021" spans="1:8" x14ac:dyDescent="0.25">
      <c r="A1021" s="46">
        <v>196</v>
      </c>
      <c r="B1021" s="46">
        <v>2003</v>
      </c>
      <c r="C1021" s="47">
        <v>0</v>
      </c>
      <c r="D1021" s="49">
        <v>4.3122000000000001E-2</v>
      </c>
      <c r="E1021" s="49">
        <v>0.5117505</v>
      </c>
      <c r="F1021" s="49">
        <v>4.6431899999999998E-2</v>
      </c>
      <c r="G1021" s="49">
        <v>0.66415670000000004</v>
      </c>
      <c r="H1021" s="49">
        <v>0.27456170000000002</v>
      </c>
    </row>
    <row r="1022" spans="1:8" x14ac:dyDescent="0.25">
      <c r="A1022" s="46">
        <v>197</v>
      </c>
      <c r="B1022" s="46">
        <v>1999</v>
      </c>
      <c r="C1022" s="47">
        <v>0</v>
      </c>
      <c r="D1022" s="49">
        <v>4.2483699999999999E-2</v>
      </c>
      <c r="E1022" s="49">
        <v>0.2176632</v>
      </c>
      <c r="F1022" s="49">
        <v>5.4396600000000003E-2</v>
      </c>
      <c r="G1022" s="49">
        <v>0.9541636</v>
      </c>
      <c r="H1022" s="49">
        <v>0.29888619999999999</v>
      </c>
    </row>
    <row r="1023" spans="1:8" x14ac:dyDescent="0.25">
      <c r="A1023" s="46">
        <v>197</v>
      </c>
      <c r="B1023" s="46">
        <v>2000</v>
      </c>
      <c r="C1023" s="47">
        <v>0</v>
      </c>
      <c r="D1023" s="49">
        <v>8.8281899999999996E-2</v>
      </c>
      <c r="E1023" s="49">
        <v>0.1723963</v>
      </c>
      <c r="F1023" s="49">
        <v>5.6317899999999997E-2</v>
      </c>
      <c r="G1023" s="49">
        <v>0.99207060000000002</v>
      </c>
      <c r="H1023" s="49">
        <v>0.26961059999999998</v>
      </c>
    </row>
    <row r="1024" spans="1:8" x14ac:dyDescent="0.25">
      <c r="A1024" s="46">
        <v>197</v>
      </c>
      <c r="B1024" s="46">
        <v>2001</v>
      </c>
      <c r="C1024" s="47">
        <v>0</v>
      </c>
      <c r="D1024" s="49">
        <v>0.1135978</v>
      </c>
      <c r="E1024" s="49">
        <v>0.1791615</v>
      </c>
      <c r="F1024" s="49">
        <v>4.2792200000000002E-2</v>
      </c>
      <c r="G1024" s="49">
        <v>1.0238700000000001</v>
      </c>
      <c r="H1024" s="49">
        <v>0.25054680000000001</v>
      </c>
    </row>
    <row r="1025" spans="1:8" x14ac:dyDescent="0.25">
      <c r="A1025" s="46">
        <v>197</v>
      </c>
      <c r="B1025" s="46">
        <v>2002</v>
      </c>
      <c r="C1025" s="47">
        <v>0</v>
      </c>
      <c r="D1025" s="49">
        <v>0.13651559999999999</v>
      </c>
      <c r="E1025" s="49">
        <v>0.16683539999999999</v>
      </c>
      <c r="F1025" s="49">
        <v>4.0169700000000003E-2</v>
      </c>
      <c r="G1025" s="49">
        <v>1.187486</v>
      </c>
      <c r="H1025" s="49">
        <v>0.29889349999999998</v>
      </c>
    </row>
    <row r="1026" spans="1:8" x14ac:dyDescent="0.25">
      <c r="A1026" s="46">
        <v>197</v>
      </c>
      <c r="B1026" s="46">
        <v>2003</v>
      </c>
      <c r="C1026" s="47">
        <v>0</v>
      </c>
      <c r="D1026" s="49">
        <v>0.14436660000000001</v>
      </c>
      <c r="E1026" s="49">
        <v>0.18308079999999999</v>
      </c>
      <c r="F1026" s="49">
        <v>3.5280400000000003E-2</v>
      </c>
      <c r="G1026" s="49">
        <v>1.657138</v>
      </c>
      <c r="H1026" s="49">
        <v>0.27752250000000001</v>
      </c>
    </row>
    <row r="1027" spans="1:8" x14ac:dyDescent="0.25">
      <c r="A1027" s="46">
        <v>197</v>
      </c>
      <c r="B1027" s="46">
        <v>2004</v>
      </c>
      <c r="C1027" s="47">
        <v>0</v>
      </c>
      <c r="D1027" s="49">
        <v>0.1267837</v>
      </c>
      <c r="E1027" s="49">
        <v>0.19568949999999999</v>
      </c>
      <c r="F1027" s="49">
        <v>5.95259E-2</v>
      </c>
      <c r="G1027" s="49">
        <v>2.0456249999999998</v>
      </c>
      <c r="H1027" s="49">
        <v>0.31638100000000002</v>
      </c>
    </row>
    <row r="1028" spans="1:8" x14ac:dyDescent="0.25">
      <c r="A1028" s="46">
        <v>198</v>
      </c>
      <c r="B1028" s="46">
        <v>1999</v>
      </c>
      <c r="C1028" s="47">
        <v>0</v>
      </c>
      <c r="D1028" s="49">
        <v>4.0344699999999997E-2</v>
      </c>
      <c r="E1028" s="49">
        <v>-1.7620359999999999</v>
      </c>
      <c r="F1028" s="49">
        <v>1.9223299999999999E-2</v>
      </c>
      <c r="G1028" s="49">
        <v>0.72148500000000004</v>
      </c>
      <c r="H1028" s="49">
        <v>0.20384910000000001</v>
      </c>
    </row>
    <row r="1029" spans="1:8" x14ac:dyDescent="0.25">
      <c r="A1029" s="46">
        <v>198</v>
      </c>
      <c r="B1029" s="46">
        <v>2000</v>
      </c>
      <c r="C1029" s="47">
        <v>0</v>
      </c>
      <c r="D1029" s="49">
        <v>5.1442799999999997E-2</v>
      </c>
      <c r="E1029" s="49">
        <v>-1.990381</v>
      </c>
      <c r="F1029" s="49">
        <v>3.6143599999999998E-2</v>
      </c>
      <c r="G1029" s="49">
        <v>0.30910290000000001</v>
      </c>
      <c r="H1029" s="49">
        <v>0.26111879999999998</v>
      </c>
    </row>
    <row r="1030" spans="1:8" x14ac:dyDescent="0.25">
      <c r="A1030" s="46">
        <v>199</v>
      </c>
      <c r="B1030" s="46">
        <v>1999</v>
      </c>
      <c r="C1030" s="47">
        <v>0</v>
      </c>
      <c r="D1030" s="49">
        <v>0.1018352</v>
      </c>
      <c r="E1030" s="49">
        <v>0.46656769999999997</v>
      </c>
      <c r="F1030" s="49">
        <v>7.4830499999999994E-2</v>
      </c>
      <c r="G1030" s="49">
        <v>6.1785699999999997</v>
      </c>
      <c r="H1030" s="49">
        <v>0.36036289999999999</v>
      </c>
    </row>
    <row r="1031" spans="1:8" x14ac:dyDescent="0.25">
      <c r="A1031" s="46">
        <v>199</v>
      </c>
      <c r="B1031" s="46">
        <v>2000</v>
      </c>
      <c r="C1031" s="47">
        <v>0</v>
      </c>
      <c r="D1031" s="49">
        <v>6.9460400000000005E-2</v>
      </c>
      <c r="E1031" s="49">
        <v>0.5185459</v>
      </c>
      <c r="F1031" s="49">
        <v>7.3767899999999997E-2</v>
      </c>
      <c r="G1031" s="49">
        <v>5.7495839999999996</v>
      </c>
      <c r="H1031" s="49">
        <v>0.35107120000000003</v>
      </c>
    </row>
    <row r="1032" spans="1:8" x14ac:dyDescent="0.25">
      <c r="A1032" s="46">
        <v>199</v>
      </c>
      <c r="B1032" s="46">
        <v>2001</v>
      </c>
      <c r="C1032" s="47">
        <v>0</v>
      </c>
      <c r="D1032" s="49">
        <v>7.1538000000000004E-2</v>
      </c>
      <c r="E1032" s="49">
        <v>0.40060810000000002</v>
      </c>
      <c r="F1032" s="49">
        <v>6.0689600000000003E-2</v>
      </c>
      <c r="G1032" s="49">
        <v>3.159923</v>
      </c>
      <c r="H1032" s="49">
        <v>0.25759179999999998</v>
      </c>
    </row>
    <row r="1033" spans="1:8" x14ac:dyDescent="0.25">
      <c r="A1033" s="46">
        <v>199</v>
      </c>
      <c r="B1033" s="46">
        <v>2002</v>
      </c>
      <c r="C1033" s="47">
        <v>0</v>
      </c>
      <c r="D1033" s="49">
        <v>8.5554199999999997E-2</v>
      </c>
      <c r="E1033" s="49">
        <v>0.41699370000000002</v>
      </c>
      <c r="F1033" s="49">
        <v>7.9755400000000004E-2</v>
      </c>
      <c r="G1033" s="49">
        <v>3.6383809999999999</v>
      </c>
      <c r="H1033" s="49">
        <v>0.35093340000000001</v>
      </c>
    </row>
    <row r="1034" spans="1:8" x14ac:dyDescent="0.25">
      <c r="A1034" s="46">
        <v>199</v>
      </c>
      <c r="B1034" s="46">
        <v>2003</v>
      </c>
      <c r="C1034" s="47">
        <v>0</v>
      </c>
      <c r="D1034" s="49">
        <v>0.11590590000000001</v>
      </c>
      <c r="E1034" s="49">
        <v>0.43712479999999998</v>
      </c>
      <c r="F1034" s="49">
        <v>6.4466200000000001E-2</v>
      </c>
      <c r="G1034" s="49">
        <v>3.6785320000000001</v>
      </c>
      <c r="H1034" s="49">
        <v>0.33804260000000003</v>
      </c>
    </row>
    <row r="1035" spans="1:8" x14ac:dyDescent="0.25">
      <c r="A1035" s="46">
        <v>199</v>
      </c>
      <c r="B1035" s="46">
        <v>2004</v>
      </c>
      <c r="C1035" s="47">
        <v>0</v>
      </c>
      <c r="D1035" s="49">
        <v>0.1121243</v>
      </c>
      <c r="E1035" s="49">
        <v>0.47516609999999998</v>
      </c>
      <c r="F1035" s="49">
        <v>6.4943600000000004E-2</v>
      </c>
      <c r="G1035" s="49">
        <v>4.2396209999999996</v>
      </c>
      <c r="H1035" s="49">
        <v>0.31183660000000002</v>
      </c>
    </row>
    <row r="1036" spans="1:8" x14ac:dyDescent="0.25">
      <c r="A1036" s="46">
        <v>200</v>
      </c>
      <c r="B1036" s="46">
        <v>1999</v>
      </c>
      <c r="C1036" s="47">
        <v>0</v>
      </c>
      <c r="D1036" s="49">
        <v>5.0340700000000002E-2</v>
      </c>
      <c r="E1036" s="49">
        <v>0.1259998</v>
      </c>
      <c r="F1036" s="49">
        <v>6.0463500000000003E-2</v>
      </c>
      <c r="G1036" s="49">
        <v>0.50497729999999996</v>
      </c>
      <c r="H1036" s="49">
        <v>0.1149665</v>
      </c>
    </row>
    <row r="1037" spans="1:8" x14ac:dyDescent="0.25">
      <c r="A1037" s="46">
        <v>200</v>
      </c>
      <c r="B1037" s="46">
        <v>2000</v>
      </c>
      <c r="C1037" s="47">
        <v>0</v>
      </c>
      <c r="D1037" s="49">
        <v>1.26135E-2</v>
      </c>
      <c r="E1037" s="49">
        <v>0.16345660000000001</v>
      </c>
      <c r="F1037" s="49">
        <v>5.0415399999999999E-2</v>
      </c>
      <c r="G1037" s="49">
        <v>0.6305885</v>
      </c>
      <c r="H1037" s="49">
        <v>0.146979</v>
      </c>
    </row>
    <row r="1038" spans="1:8" x14ac:dyDescent="0.25">
      <c r="A1038" s="46">
        <v>200</v>
      </c>
      <c r="B1038" s="46">
        <v>2001</v>
      </c>
      <c r="C1038" s="47">
        <v>0</v>
      </c>
      <c r="D1038" s="49">
        <v>4.95098E-2</v>
      </c>
      <c r="E1038" s="49">
        <v>0.2015527</v>
      </c>
      <c r="F1038" s="49">
        <v>4.0932999999999997E-2</v>
      </c>
      <c r="G1038" s="49">
        <v>0.63790259999999999</v>
      </c>
      <c r="H1038" s="49">
        <v>0.12715000000000001</v>
      </c>
    </row>
    <row r="1039" spans="1:8" x14ac:dyDescent="0.25">
      <c r="A1039" s="46">
        <v>200</v>
      </c>
      <c r="B1039" s="46">
        <v>2002</v>
      </c>
      <c r="C1039" s="47">
        <v>0</v>
      </c>
      <c r="D1039" s="49">
        <v>5.3337500000000003E-2</v>
      </c>
      <c r="E1039" s="49">
        <v>0.19049930000000001</v>
      </c>
      <c r="F1039" s="49">
        <v>1.6305099999999999E-2</v>
      </c>
      <c r="G1039" s="49">
        <v>0.49160710000000002</v>
      </c>
      <c r="H1039" s="49">
        <v>0.1149929</v>
      </c>
    </row>
    <row r="1040" spans="1:8" x14ac:dyDescent="0.25">
      <c r="A1040" s="46">
        <v>200</v>
      </c>
      <c r="B1040" s="46">
        <v>2003</v>
      </c>
      <c r="C1040" s="47">
        <v>0</v>
      </c>
      <c r="D1040" s="49">
        <v>8.8950799999999997E-2</v>
      </c>
      <c r="E1040" s="49">
        <v>0.25340639999999998</v>
      </c>
      <c r="F1040" s="49">
        <v>5.2772699999999999E-2</v>
      </c>
      <c r="G1040" s="49">
        <v>0.61691439999999997</v>
      </c>
      <c r="H1040" s="49">
        <v>0.12959270000000001</v>
      </c>
    </row>
    <row r="1041" spans="1:8" x14ac:dyDescent="0.25">
      <c r="A1041" s="46">
        <v>200</v>
      </c>
      <c r="B1041" s="46">
        <v>2004</v>
      </c>
      <c r="C1041" s="47">
        <v>0</v>
      </c>
      <c r="D1041" s="49">
        <v>-4.9346599999999997E-2</v>
      </c>
      <c r="E1041" s="49">
        <v>0.27651710000000002</v>
      </c>
      <c r="F1041" s="49">
        <v>3.8873600000000001E-2</v>
      </c>
      <c r="G1041" s="49">
        <v>0.89511510000000005</v>
      </c>
      <c r="H1041" s="49">
        <v>0.14640520000000001</v>
      </c>
    </row>
    <row r="1042" spans="1:8" x14ac:dyDescent="0.25">
      <c r="A1042" s="46">
        <v>201</v>
      </c>
      <c r="B1042" s="46">
        <v>1997</v>
      </c>
      <c r="C1042" s="47">
        <v>0</v>
      </c>
      <c r="D1042" s="49">
        <v>-6.5863400000000002E-2</v>
      </c>
      <c r="E1042" s="49">
        <v>5.2422499999999997E-2</v>
      </c>
      <c r="F1042" s="49">
        <v>4.2057799999999999E-2</v>
      </c>
      <c r="G1042" s="49">
        <v>0.58086349999999998</v>
      </c>
      <c r="H1042" s="49">
        <v>0.19584109999999999</v>
      </c>
    </row>
    <row r="1043" spans="1:8" x14ac:dyDescent="0.25">
      <c r="A1043" s="46">
        <v>201</v>
      </c>
      <c r="B1043" s="46">
        <v>1998</v>
      </c>
      <c r="C1043" s="47">
        <v>0</v>
      </c>
      <c r="D1043" s="49">
        <v>-5.5973000000000002E-2</v>
      </c>
      <c r="E1043" s="49">
        <v>6.7023899999999997E-2</v>
      </c>
      <c r="F1043" s="49">
        <v>3.8719400000000001E-2</v>
      </c>
      <c r="G1043" s="49">
        <v>0.579098</v>
      </c>
      <c r="H1043" s="49">
        <v>0.155776</v>
      </c>
    </row>
    <row r="1044" spans="1:8" x14ac:dyDescent="0.25">
      <c r="A1044" s="46">
        <v>201</v>
      </c>
      <c r="B1044" s="46">
        <v>1999</v>
      </c>
      <c r="C1044" s="47">
        <v>0</v>
      </c>
      <c r="D1044" s="49">
        <v>-1.5865600000000001E-2</v>
      </c>
      <c r="E1044" s="49">
        <v>8.7427400000000002E-2</v>
      </c>
      <c r="F1044" s="49">
        <v>1.5342400000000001E-2</v>
      </c>
      <c r="G1044" s="49">
        <v>0.67632139999999996</v>
      </c>
      <c r="H1044" s="49">
        <v>0.16871949999999999</v>
      </c>
    </row>
    <row r="1045" spans="1:8" x14ac:dyDescent="0.25">
      <c r="A1045" s="46">
        <v>201</v>
      </c>
      <c r="B1045" s="46">
        <v>2000</v>
      </c>
      <c r="C1045" s="47">
        <v>0</v>
      </c>
      <c r="D1045" s="49">
        <v>2.24846E-2</v>
      </c>
      <c r="E1045" s="49">
        <v>7.6025800000000004E-2</v>
      </c>
      <c r="F1045" s="49">
        <v>5.2451400000000002E-2</v>
      </c>
      <c r="G1045" s="49">
        <v>0.7430599</v>
      </c>
      <c r="H1045" s="49">
        <v>0.63878100000000004</v>
      </c>
    </row>
    <row r="1046" spans="1:8" x14ac:dyDescent="0.25">
      <c r="A1046" s="46">
        <v>201</v>
      </c>
      <c r="B1046" s="46">
        <v>2001</v>
      </c>
      <c r="C1046" s="47">
        <v>0</v>
      </c>
      <c r="D1046" s="49">
        <v>4.6252000000000003E-3</v>
      </c>
      <c r="E1046" s="49">
        <v>0.13704479999999999</v>
      </c>
      <c r="F1046" s="49">
        <v>3.5474100000000001E-2</v>
      </c>
      <c r="G1046" s="49">
        <v>0.6437254</v>
      </c>
      <c r="H1046" s="49">
        <v>8.8809299999999994E-2</v>
      </c>
    </row>
    <row r="1047" spans="1:8" x14ac:dyDescent="0.25">
      <c r="A1047" s="46">
        <v>201</v>
      </c>
      <c r="B1047" s="46">
        <v>2002</v>
      </c>
      <c r="C1047" s="47">
        <v>0</v>
      </c>
      <c r="D1047" s="49">
        <v>5.1460199999999998E-2</v>
      </c>
      <c r="E1047" s="49">
        <v>8.6972900000000006E-2</v>
      </c>
      <c r="F1047" s="49">
        <v>-1.62005E-2</v>
      </c>
      <c r="G1047" s="49">
        <v>0.14664240000000001</v>
      </c>
      <c r="H1047" s="49">
        <v>3.5858300000000003E-2</v>
      </c>
    </row>
    <row r="1048" spans="1:8" x14ac:dyDescent="0.25">
      <c r="A1048" s="46">
        <v>201</v>
      </c>
      <c r="B1048" s="46">
        <v>2003</v>
      </c>
      <c r="C1048" s="47">
        <v>0</v>
      </c>
      <c r="D1048" s="49">
        <v>6.9845299999999999E-2</v>
      </c>
      <c r="E1048" s="49">
        <v>-9.3264000000000003E-3</v>
      </c>
      <c r="F1048" s="49">
        <v>3.4992299999999997E-2</v>
      </c>
      <c r="G1048" s="49">
        <v>0.19157199999999999</v>
      </c>
      <c r="H1048" s="49">
        <v>7.2883900000000001E-2</v>
      </c>
    </row>
    <row r="1049" spans="1:8" x14ac:dyDescent="0.25">
      <c r="A1049" s="46">
        <v>201</v>
      </c>
      <c r="B1049" s="46">
        <v>2004</v>
      </c>
      <c r="C1049" s="47">
        <v>0</v>
      </c>
      <c r="D1049" s="49">
        <v>5.5765500000000003E-2</v>
      </c>
      <c r="E1049" s="49">
        <v>-7.0347900000000005E-2</v>
      </c>
      <c r="F1049" s="49">
        <v>3.1214700000000001E-2</v>
      </c>
      <c r="G1049" s="49">
        <v>0.27053539999999998</v>
      </c>
      <c r="H1049" s="49">
        <v>7.1913400000000002E-2</v>
      </c>
    </row>
    <row r="1050" spans="1:8" x14ac:dyDescent="0.25">
      <c r="A1050" s="46">
        <v>202</v>
      </c>
      <c r="B1050" s="46">
        <v>1999</v>
      </c>
      <c r="C1050" s="47">
        <v>0</v>
      </c>
      <c r="D1050" s="49">
        <v>6.8308400000000005E-2</v>
      </c>
      <c r="E1050" s="49">
        <v>0.56987860000000001</v>
      </c>
      <c r="F1050" s="49">
        <v>7.5943399999999994E-2</v>
      </c>
      <c r="G1050" s="49">
        <v>3.715125</v>
      </c>
      <c r="H1050" s="49">
        <v>0.3046913</v>
      </c>
    </row>
    <row r="1051" spans="1:8" x14ac:dyDescent="0.25">
      <c r="A1051" s="46">
        <v>202</v>
      </c>
      <c r="B1051" s="46">
        <v>2000</v>
      </c>
      <c r="C1051" s="47">
        <v>0</v>
      </c>
      <c r="D1051" s="49">
        <v>4.8404799999999998E-2</v>
      </c>
      <c r="E1051" s="49">
        <v>0.56603230000000004</v>
      </c>
      <c r="F1051" s="49">
        <v>8.5879899999999995E-2</v>
      </c>
      <c r="G1051" s="49">
        <v>3.3091400000000002</v>
      </c>
      <c r="H1051" s="49">
        <v>0.31679390000000002</v>
      </c>
    </row>
    <row r="1052" spans="1:8" x14ac:dyDescent="0.25">
      <c r="A1052" s="46">
        <v>202</v>
      </c>
      <c r="B1052" s="46">
        <v>2001</v>
      </c>
      <c r="C1052" s="47">
        <v>0</v>
      </c>
      <c r="D1052" s="49">
        <v>3.7685299999999998E-2</v>
      </c>
      <c r="E1052" s="49">
        <v>0.56939289999999998</v>
      </c>
      <c r="F1052" s="49">
        <v>6.7569599999999994E-2</v>
      </c>
      <c r="G1052" s="49">
        <v>2.2878050000000001</v>
      </c>
      <c r="H1052" s="49">
        <v>0.2680903</v>
      </c>
    </row>
    <row r="1053" spans="1:8" x14ac:dyDescent="0.25">
      <c r="A1053" s="46">
        <v>202</v>
      </c>
      <c r="B1053" s="46">
        <v>2002</v>
      </c>
      <c r="C1053" s="47">
        <v>0</v>
      </c>
      <c r="D1053" s="49">
        <v>8.5465200000000005E-2</v>
      </c>
      <c r="E1053" s="49">
        <v>0.57497600000000004</v>
      </c>
      <c r="F1053" s="49">
        <v>6.1185099999999999E-2</v>
      </c>
      <c r="G1053" s="49">
        <v>2.133264</v>
      </c>
      <c r="H1053" s="49">
        <v>0.25945570000000001</v>
      </c>
    </row>
    <row r="1054" spans="1:8" x14ac:dyDescent="0.25">
      <c r="A1054" s="46">
        <v>202</v>
      </c>
      <c r="B1054" s="46">
        <v>2003</v>
      </c>
      <c r="C1054" s="47">
        <v>0</v>
      </c>
      <c r="D1054" s="49">
        <v>0.1660693</v>
      </c>
      <c r="E1054" s="49">
        <v>0.58616029999999997</v>
      </c>
      <c r="F1054" s="49">
        <v>7.13337E-2</v>
      </c>
      <c r="G1054" s="49">
        <v>2.5836480000000002</v>
      </c>
      <c r="H1054" s="49">
        <v>0.27262439999999999</v>
      </c>
    </row>
    <row r="1055" spans="1:8" x14ac:dyDescent="0.25">
      <c r="A1055" s="46">
        <v>202</v>
      </c>
      <c r="B1055" s="46">
        <v>2004</v>
      </c>
      <c r="C1055" s="47">
        <v>0</v>
      </c>
      <c r="D1055" s="49">
        <v>0.1500679</v>
      </c>
      <c r="E1055" s="49">
        <v>0.61105330000000002</v>
      </c>
      <c r="F1055" s="49">
        <v>7.0125400000000004E-2</v>
      </c>
      <c r="G1055" s="49">
        <v>2.8750740000000001</v>
      </c>
      <c r="H1055" s="49">
        <v>0.27001979999999998</v>
      </c>
    </row>
    <row r="1056" spans="1:8" x14ac:dyDescent="0.25">
      <c r="A1056" s="46">
        <v>203</v>
      </c>
      <c r="B1056" s="46">
        <v>1999</v>
      </c>
      <c r="C1056" s="47">
        <v>0</v>
      </c>
      <c r="D1056" s="49">
        <v>7.8260300000000005E-2</v>
      </c>
      <c r="E1056" s="49">
        <v>9.3273999999999996E-2</v>
      </c>
      <c r="F1056" s="49">
        <v>3.8852600000000001E-2</v>
      </c>
      <c r="G1056" s="49">
        <v>0.80952970000000002</v>
      </c>
      <c r="H1056" s="49">
        <v>0.103505</v>
      </c>
    </row>
    <row r="1057" spans="1:8" x14ac:dyDescent="0.25">
      <c r="A1057" s="46">
        <v>203</v>
      </c>
      <c r="B1057" s="46">
        <v>2000</v>
      </c>
      <c r="C1057" s="47">
        <v>0</v>
      </c>
      <c r="D1057" s="49">
        <v>-7.3536000000000004E-2</v>
      </c>
      <c r="E1057" s="49">
        <v>0.1029548</v>
      </c>
      <c r="F1057" s="49">
        <v>4.6163700000000002E-2</v>
      </c>
      <c r="G1057" s="49">
        <v>0.82499750000000005</v>
      </c>
      <c r="H1057" s="49">
        <v>0.10317900000000001</v>
      </c>
    </row>
    <row r="1058" spans="1:8" x14ac:dyDescent="0.25">
      <c r="A1058" s="46">
        <v>203</v>
      </c>
      <c r="B1058" s="46">
        <v>2001</v>
      </c>
      <c r="C1058" s="47">
        <v>0</v>
      </c>
      <c r="D1058" s="49">
        <v>-5.3948999999999997E-2</v>
      </c>
      <c r="E1058" s="49">
        <v>7.2012099999999996E-2</v>
      </c>
      <c r="F1058" s="49">
        <v>4.0275400000000003E-2</v>
      </c>
      <c r="G1058" s="49">
        <v>0.69156960000000001</v>
      </c>
      <c r="H1058" s="49">
        <v>9.9577200000000005E-2</v>
      </c>
    </row>
    <row r="1059" spans="1:8" x14ac:dyDescent="0.25">
      <c r="A1059" s="46">
        <v>203</v>
      </c>
      <c r="B1059" s="46">
        <v>2002</v>
      </c>
      <c r="C1059" s="47">
        <v>0</v>
      </c>
      <c r="D1059" s="49">
        <v>3.05963E-2</v>
      </c>
      <c r="E1059" s="49">
        <v>8.5508299999999995E-2</v>
      </c>
      <c r="F1059" s="49">
        <v>4.6567900000000002E-2</v>
      </c>
      <c r="G1059" s="49">
        <v>0.67861039999999995</v>
      </c>
      <c r="H1059" s="49">
        <v>9.1830200000000001E-2</v>
      </c>
    </row>
    <row r="1060" spans="1:8" x14ac:dyDescent="0.25">
      <c r="A1060" s="46">
        <v>203</v>
      </c>
      <c r="B1060" s="46">
        <v>2003</v>
      </c>
      <c r="C1060" s="47">
        <v>0</v>
      </c>
      <c r="D1060" s="49">
        <v>7.1943300000000002E-2</v>
      </c>
      <c r="E1060" s="49">
        <v>7.6339400000000002E-2</v>
      </c>
      <c r="F1060" s="49">
        <v>3.3698199999999998E-2</v>
      </c>
      <c r="G1060" s="49">
        <v>0.8338392</v>
      </c>
      <c r="H1060" s="49">
        <v>0.108872</v>
      </c>
    </row>
    <row r="1061" spans="1:8" x14ac:dyDescent="0.25">
      <c r="A1061" s="46">
        <v>203</v>
      </c>
      <c r="B1061" s="46">
        <v>2004</v>
      </c>
      <c r="C1061" s="47">
        <v>0</v>
      </c>
      <c r="D1061" s="49">
        <v>6.9376599999999997E-2</v>
      </c>
      <c r="E1061" s="49">
        <v>5.2491000000000003E-2</v>
      </c>
      <c r="F1061" s="49">
        <v>3.4548099999999998E-2</v>
      </c>
      <c r="G1061" s="49">
        <v>0.9365253</v>
      </c>
      <c r="H1061" s="49">
        <v>9.0876700000000005E-2</v>
      </c>
    </row>
    <row r="1062" spans="1:8" x14ac:dyDescent="0.25">
      <c r="A1062" s="46">
        <v>204</v>
      </c>
      <c r="B1062" s="46">
        <v>1999</v>
      </c>
      <c r="C1062" s="47">
        <v>0</v>
      </c>
      <c r="D1062" s="49">
        <v>-0.1094929</v>
      </c>
      <c r="E1062" s="49">
        <v>0.17213439999999999</v>
      </c>
      <c r="F1062" s="49">
        <v>1.7431499999999999E-2</v>
      </c>
      <c r="G1062" s="49">
        <v>0.75814389999999998</v>
      </c>
      <c r="H1062" s="49">
        <v>0.1103779</v>
      </c>
    </row>
    <row r="1063" spans="1:8" x14ac:dyDescent="0.25">
      <c r="A1063" s="46">
        <v>204</v>
      </c>
      <c r="B1063" s="46">
        <v>2000</v>
      </c>
      <c r="C1063" s="47">
        <v>0</v>
      </c>
      <c r="D1063" s="49">
        <v>-0.10903060000000001</v>
      </c>
      <c r="E1063" s="49">
        <v>0.18514439999999999</v>
      </c>
      <c r="F1063" s="49">
        <v>3.8938100000000003E-2</v>
      </c>
      <c r="G1063" s="49">
        <v>1.159162</v>
      </c>
      <c r="H1063" s="49">
        <v>0.1222324</v>
      </c>
    </row>
    <row r="1064" spans="1:8" x14ac:dyDescent="0.25">
      <c r="A1064" s="46">
        <v>204</v>
      </c>
      <c r="B1064" s="46">
        <v>2001</v>
      </c>
      <c r="C1064" s="47">
        <v>0</v>
      </c>
      <c r="D1064" s="49">
        <v>3.9556000000000001E-2</v>
      </c>
      <c r="E1064" s="49">
        <v>0.22764570000000001</v>
      </c>
      <c r="F1064" s="49">
        <v>2.3852100000000001E-2</v>
      </c>
      <c r="G1064" s="49">
        <v>0.96614889999999998</v>
      </c>
      <c r="H1064" s="49">
        <v>0.129968</v>
      </c>
    </row>
    <row r="1065" spans="1:8" x14ac:dyDescent="0.25">
      <c r="A1065" s="46">
        <v>204</v>
      </c>
      <c r="B1065" s="46">
        <v>2002</v>
      </c>
      <c r="C1065" s="47">
        <v>0</v>
      </c>
      <c r="D1065" s="49">
        <v>-7.4648599999999996E-2</v>
      </c>
      <c r="E1065" s="49">
        <v>0.20738809999999999</v>
      </c>
      <c r="F1065" s="49">
        <v>5.89265E-2</v>
      </c>
      <c r="G1065" s="49">
        <v>1.095391</v>
      </c>
      <c r="H1065" s="49">
        <v>0.13453300000000001</v>
      </c>
    </row>
    <row r="1066" spans="1:8" x14ac:dyDescent="0.25">
      <c r="A1066" s="46">
        <v>204</v>
      </c>
      <c r="B1066" s="46">
        <v>2003</v>
      </c>
      <c r="C1066" s="47">
        <v>0</v>
      </c>
      <c r="D1066" s="49">
        <v>1.2558E-2</v>
      </c>
      <c r="E1066" s="49">
        <v>0.20882909999999999</v>
      </c>
      <c r="F1066" s="49">
        <v>5.4982700000000002E-2</v>
      </c>
      <c r="G1066" s="49">
        <v>1.3980159999999999</v>
      </c>
      <c r="H1066" s="49">
        <v>0.14652019999999999</v>
      </c>
    </row>
    <row r="1067" spans="1:8" x14ac:dyDescent="0.25">
      <c r="A1067" s="46">
        <v>204</v>
      </c>
      <c r="B1067" s="46">
        <v>2004</v>
      </c>
      <c r="C1067" s="47">
        <v>0</v>
      </c>
      <c r="D1067" s="49">
        <v>-4.59853E-2</v>
      </c>
      <c r="E1067" s="49">
        <v>0.21812010000000001</v>
      </c>
      <c r="F1067" s="49">
        <v>6.0867999999999998E-2</v>
      </c>
      <c r="G1067" s="49">
        <v>1.590201</v>
      </c>
      <c r="H1067" s="49">
        <v>0.14504980000000001</v>
      </c>
    </row>
    <row r="1068" spans="1:8" x14ac:dyDescent="0.25">
      <c r="A1068" s="46">
        <v>205</v>
      </c>
      <c r="B1068" s="46">
        <v>1999</v>
      </c>
      <c r="C1068" s="47">
        <v>0</v>
      </c>
      <c r="D1068" s="49">
        <v>1.50993E-2</v>
      </c>
      <c r="E1068" s="49">
        <v>0.35538320000000001</v>
      </c>
      <c r="F1068" s="49">
        <v>5.8243799999999998E-2</v>
      </c>
      <c r="G1068" s="49">
        <v>1.144002</v>
      </c>
      <c r="H1068" s="49">
        <v>0.40637790000000001</v>
      </c>
    </row>
    <row r="1069" spans="1:8" x14ac:dyDescent="0.25">
      <c r="A1069" s="46">
        <v>205</v>
      </c>
      <c r="B1069" s="46">
        <v>2000</v>
      </c>
      <c r="C1069" s="47">
        <v>0</v>
      </c>
      <c r="D1069" s="49">
        <v>1.2524999999999999E-3</v>
      </c>
      <c r="E1069" s="49">
        <v>0.37719340000000001</v>
      </c>
      <c r="F1069" s="49">
        <v>4.1415199999999999E-2</v>
      </c>
      <c r="G1069" s="49">
        <v>1.1708419999999999</v>
      </c>
      <c r="H1069" s="49">
        <v>0.50726760000000004</v>
      </c>
    </row>
    <row r="1070" spans="1:8" x14ac:dyDescent="0.25">
      <c r="A1070" s="46">
        <v>205</v>
      </c>
      <c r="B1070" s="46">
        <v>2001</v>
      </c>
      <c r="C1070" s="47">
        <v>0</v>
      </c>
      <c r="D1070" s="49">
        <v>2.2070200000000002E-2</v>
      </c>
      <c r="E1070" s="49">
        <v>0.43967079999999997</v>
      </c>
      <c r="F1070" s="49">
        <v>7.0268200000000003E-2</v>
      </c>
      <c r="G1070" s="49">
        <v>1.810163</v>
      </c>
      <c r="H1070" s="49">
        <v>0.32066220000000001</v>
      </c>
    </row>
    <row r="1071" spans="1:8" x14ac:dyDescent="0.25">
      <c r="A1071" s="46">
        <v>205</v>
      </c>
      <c r="B1071" s="46">
        <v>2002</v>
      </c>
      <c r="C1071" s="47">
        <v>0</v>
      </c>
      <c r="D1071" s="49">
        <v>8.0137700000000006E-2</v>
      </c>
      <c r="E1071" s="49">
        <v>0.47514129999999999</v>
      </c>
      <c r="F1071" s="49">
        <v>5.0696499999999999E-2</v>
      </c>
      <c r="G1071" s="49">
        <v>1.492256</v>
      </c>
      <c r="H1071" s="49">
        <v>0.32497239999999999</v>
      </c>
    </row>
    <row r="1072" spans="1:8" x14ac:dyDescent="0.25">
      <c r="A1072" s="46">
        <v>205</v>
      </c>
      <c r="B1072" s="46">
        <v>2003</v>
      </c>
      <c r="C1072" s="47">
        <v>0</v>
      </c>
      <c r="D1072" s="49">
        <v>0.1763045</v>
      </c>
      <c r="E1072" s="49">
        <v>0.58082160000000005</v>
      </c>
      <c r="F1072" s="49">
        <v>4.9362999999999997E-2</v>
      </c>
      <c r="G1072" s="49">
        <v>2.2968060000000001</v>
      </c>
      <c r="H1072" s="49">
        <v>0.37754179999999998</v>
      </c>
    </row>
    <row r="1073" spans="1:8" x14ac:dyDescent="0.25">
      <c r="A1073" s="46">
        <v>205</v>
      </c>
      <c r="B1073" s="46">
        <v>2004</v>
      </c>
      <c r="C1073" s="47">
        <v>0</v>
      </c>
      <c r="D1073" s="49">
        <v>0.25201050000000003</v>
      </c>
      <c r="E1073" s="49">
        <v>0.58411089999999999</v>
      </c>
      <c r="F1073" s="49">
        <v>4.8565400000000002E-2</v>
      </c>
      <c r="G1073" s="49">
        <v>2.1564000000000001</v>
      </c>
      <c r="H1073" s="49">
        <v>0.3595682</v>
      </c>
    </row>
    <row r="1074" spans="1:8" x14ac:dyDescent="0.25">
      <c r="A1074" s="46">
        <v>206</v>
      </c>
      <c r="B1074" s="46">
        <v>1997</v>
      </c>
      <c r="C1074" s="47">
        <v>0</v>
      </c>
      <c r="D1074" s="49">
        <v>-0.1277316</v>
      </c>
      <c r="E1074" s="49">
        <v>9.1410400000000003E-2</v>
      </c>
      <c r="F1074" s="49">
        <v>-9.3332999999999992E-3</v>
      </c>
      <c r="G1074" s="49">
        <v>0.99900009999999995</v>
      </c>
      <c r="H1074" s="49">
        <v>0.12677140000000001</v>
      </c>
    </row>
    <row r="1075" spans="1:8" x14ac:dyDescent="0.25">
      <c r="A1075" s="46">
        <v>206</v>
      </c>
      <c r="B1075" s="46">
        <v>1998</v>
      </c>
      <c r="C1075" s="47">
        <v>0</v>
      </c>
      <c r="D1075" s="49">
        <v>-6.2754599999999994E-2</v>
      </c>
      <c r="E1075" s="49">
        <v>0.1189688</v>
      </c>
      <c r="F1075" s="49">
        <v>2.59876E-2</v>
      </c>
      <c r="G1075" s="49">
        <v>1.1486940000000001</v>
      </c>
      <c r="H1075" s="49">
        <v>0.13879820000000001</v>
      </c>
    </row>
    <row r="1076" spans="1:8" x14ac:dyDescent="0.25">
      <c r="A1076" s="46">
        <v>206</v>
      </c>
      <c r="B1076" s="46">
        <v>1999</v>
      </c>
      <c r="C1076" s="47">
        <v>0</v>
      </c>
      <c r="D1076" s="49">
        <v>-9.3834000000000001E-2</v>
      </c>
      <c r="E1076" s="49">
        <v>0.1026637</v>
      </c>
      <c r="F1076" s="49">
        <v>4.6211999999999998E-3</v>
      </c>
      <c r="G1076" s="49">
        <v>0.88951550000000001</v>
      </c>
      <c r="H1076" s="49">
        <v>0.12217020000000001</v>
      </c>
    </row>
    <row r="1077" spans="1:8" x14ac:dyDescent="0.25">
      <c r="A1077" s="46">
        <v>206</v>
      </c>
      <c r="B1077" s="46">
        <v>2000</v>
      </c>
      <c r="C1077" s="47">
        <v>0</v>
      </c>
      <c r="D1077" s="49">
        <v>-0.1060157</v>
      </c>
      <c r="E1077" s="49">
        <v>9.4770099999999996E-2</v>
      </c>
      <c r="F1077" s="49">
        <v>4.6242600000000002E-2</v>
      </c>
      <c r="G1077" s="49">
        <v>0.72067550000000002</v>
      </c>
      <c r="H1077" s="49">
        <v>0.13242999999999999</v>
      </c>
    </row>
    <row r="1078" spans="1:8" x14ac:dyDescent="0.25">
      <c r="A1078" s="46">
        <v>206</v>
      </c>
      <c r="B1078" s="46">
        <v>2001</v>
      </c>
      <c r="C1078" s="47">
        <v>0</v>
      </c>
      <c r="D1078" s="49">
        <v>-1.29798E-2</v>
      </c>
      <c r="E1078" s="49">
        <v>8.8586300000000007E-2</v>
      </c>
      <c r="F1078" s="49">
        <v>3.0504900000000001E-2</v>
      </c>
      <c r="G1078" s="49">
        <v>0.63649080000000002</v>
      </c>
      <c r="H1078" s="49">
        <v>0.11313139999999999</v>
      </c>
    </row>
    <row r="1079" spans="1:8" x14ac:dyDescent="0.25">
      <c r="A1079" s="46">
        <v>206</v>
      </c>
      <c r="B1079" s="46">
        <v>2002</v>
      </c>
      <c r="C1079" s="47">
        <v>0</v>
      </c>
      <c r="D1079" s="49">
        <v>-3.1082499999999999E-2</v>
      </c>
      <c r="E1079" s="49">
        <v>5.4965699999999999E-2</v>
      </c>
      <c r="F1079" s="49">
        <v>2.3554599999999998E-2</v>
      </c>
      <c r="G1079" s="49">
        <v>0.67017090000000001</v>
      </c>
      <c r="H1079" s="49">
        <v>8.6688399999999999E-2</v>
      </c>
    </row>
    <row r="1080" spans="1:8" x14ac:dyDescent="0.25">
      <c r="A1080" s="46">
        <v>206</v>
      </c>
      <c r="B1080" s="46">
        <v>2003</v>
      </c>
      <c r="C1080" s="47">
        <v>0</v>
      </c>
      <c r="D1080" s="49">
        <v>5.1236400000000001E-2</v>
      </c>
      <c r="E1080" s="49">
        <v>9.1510099999999997E-2</v>
      </c>
      <c r="F1080" s="49">
        <v>4.7467799999999997E-2</v>
      </c>
      <c r="G1080" s="49">
        <v>0.77762869999999995</v>
      </c>
      <c r="H1080" s="49">
        <v>0.2002554</v>
      </c>
    </row>
    <row r="1081" spans="1:8" x14ac:dyDescent="0.25">
      <c r="A1081" s="46">
        <v>206</v>
      </c>
      <c r="B1081" s="46">
        <v>2004</v>
      </c>
      <c r="C1081" s="47">
        <v>0</v>
      </c>
      <c r="D1081" s="49">
        <v>0.1280731</v>
      </c>
      <c r="E1081" s="49">
        <v>7.4249200000000001E-2</v>
      </c>
      <c r="F1081" s="49">
        <v>2.6865400000000001E-2</v>
      </c>
      <c r="G1081" s="49">
        <v>0.9430075</v>
      </c>
      <c r="H1081" s="49">
        <v>0.1927142</v>
      </c>
    </row>
    <row r="1082" spans="1:8" x14ac:dyDescent="0.25">
      <c r="A1082" s="46">
        <v>207</v>
      </c>
      <c r="B1082" s="46">
        <v>1999</v>
      </c>
      <c r="C1082" s="47">
        <v>0</v>
      </c>
      <c r="D1082" s="49">
        <v>9.7715099999999999E-2</v>
      </c>
      <c r="E1082" s="49">
        <v>-0.43240499999999998</v>
      </c>
      <c r="F1082" s="49">
        <v>4.1917799999999998E-2</v>
      </c>
      <c r="G1082" s="49">
        <v>0.10406360000000001</v>
      </c>
      <c r="H1082" s="49">
        <v>0.15233559999999999</v>
      </c>
    </row>
    <row r="1083" spans="1:8" x14ac:dyDescent="0.25">
      <c r="A1083" s="46">
        <v>207</v>
      </c>
      <c r="B1083" s="46">
        <v>2000</v>
      </c>
      <c r="C1083" s="47">
        <v>0</v>
      </c>
      <c r="D1083" s="49">
        <v>-0.30722860000000002</v>
      </c>
      <c r="E1083" s="49">
        <v>-0.73215850000000005</v>
      </c>
      <c r="F1083" s="49">
        <v>1.8441099999999998E-2</v>
      </c>
      <c r="G1083" s="49">
        <v>6.4637E-2</v>
      </c>
      <c r="H1083" s="49">
        <v>0.1782166</v>
      </c>
    </row>
    <row r="1084" spans="1:8" x14ac:dyDescent="0.25">
      <c r="A1084" s="46">
        <v>207</v>
      </c>
      <c r="B1084" s="46">
        <v>2001</v>
      </c>
      <c r="C1084" s="47">
        <v>0</v>
      </c>
      <c r="D1084" s="49">
        <v>-0.72657289999999997</v>
      </c>
      <c r="E1084" s="49">
        <v>-1.1440699999999999</v>
      </c>
      <c r="F1084" s="49">
        <v>4.646E-3</v>
      </c>
      <c r="G1084" s="49">
        <v>2.8029700000000001E-2</v>
      </c>
      <c r="H1084" s="49">
        <v>0.23160430000000001</v>
      </c>
    </row>
    <row r="1085" spans="1:8" x14ac:dyDescent="0.25">
      <c r="A1085" s="46">
        <v>208</v>
      </c>
      <c r="B1085" s="46">
        <v>1995</v>
      </c>
      <c r="C1085" s="47">
        <v>0</v>
      </c>
      <c r="D1085" s="49">
        <v>0.1310318</v>
      </c>
      <c r="E1085" s="49">
        <v>0.26141920000000002</v>
      </c>
      <c r="F1085" s="49">
        <v>0.11221639999999999</v>
      </c>
      <c r="G1085" s="49">
        <v>4.508489</v>
      </c>
      <c r="H1085" s="49">
        <v>0.42804940000000002</v>
      </c>
    </row>
    <row r="1086" spans="1:8" x14ac:dyDescent="0.25">
      <c r="A1086" s="46">
        <v>208</v>
      </c>
      <c r="B1086" s="46">
        <v>1996</v>
      </c>
      <c r="C1086" s="47">
        <v>0</v>
      </c>
      <c r="D1086" s="49">
        <v>7.61598E-2</v>
      </c>
      <c r="E1086" s="49">
        <v>0.32097609999999999</v>
      </c>
      <c r="F1086" s="49">
        <v>9.0880299999999997E-2</v>
      </c>
      <c r="G1086" s="49">
        <v>5.0775189999999997</v>
      </c>
      <c r="H1086" s="49">
        <v>0.2819642</v>
      </c>
    </row>
    <row r="1087" spans="1:8" x14ac:dyDescent="0.25">
      <c r="A1087" s="46">
        <v>208</v>
      </c>
      <c r="B1087" s="46">
        <v>1997</v>
      </c>
      <c r="C1087" s="47">
        <v>0</v>
      </c>
      <c r="D1087" s="49">
        <v>8.7042999999999995E-2</v>
      </c>
      <c r="E1087" s="49">
        <v>0.38800259999999998</v>
      </c>
      <c r="F1087" s="49">
        <v>0.1148351</v>
      </c>
      <c r="G1087" s="49">
        <v>6.1529049999999996</v>
      </c>
      <c r="H1087" s="49">
        <v>0.3389972</v>
      </c>
    </row>
    <row r="1088" spans="1:8" x14ac:dyDescent="0.25">
      <c r="A1088" s="46">
        <v>208</v>
      </c>
      <c r="B1088" s="46">
        <v>1998</v>
      </c>
      <c r="C1088" s="47">
        <v>0</v>
      </c>
      <c r="D1088" s="49">
        <v>8.1175899999999995E-2</v>
      </c>
      <c r="E1088" s="49">
        <v>0.31394450000000002</v>
      </c>
      <c r="F1088" s="49">
        <v>7.1012199999999998E-2</v>
      </c>
      <c r="G1088" s="49">
        <v>3.4674960000000001</v>
      </c>
      <c r="H1088" s="49">
        <v>0.2831864</v>
      </c>
    </row>
    <row r="1089" spans="1:8" x14ac:dyDescent="0.25">
      <c r="A1089" s="46">
        <v>208</v>
      </c>
      <c r="B1089" s="46">
        <v>1999</v>
      </c>
      <c r="C1089" s="47">
        <v>0</v>
      </c>
      <c r="D1089" s="49">
        <v>7.4694399999999994E-2</v>
      </c>
      <c r="E1089" s="49">
        <v>0.33734740000000002</v>
      </c>
      <c r="F1089" s="49">
        <v>9.6538499999999999E-2</v>
      </c>
      <c r="G1089" s="49">
        <v>2.0857969999999999</v>
      </c>
      <c r="H1089" s="49">
        <v>0.28319830000000001</v>
      </c>
    </row>
    <row r="1090" spans="1:8" x14ac:dyDescent="0.25">
      <c r="A1090" s="46">
        <v>208</v>
      </c>
      <c r="B1090" s="46">
        <v>2000</v>
      </c>
      <c r="C1090" s="47">
        <v>0</v>
      </c>
      <c r="D1090" s="49">
        <v>0.12706039999999999</v>
      </c>
      <c r="E1090" s="49">
        <v>0.37156129999999998</v>
      </c>
      <c r="F1090" s="49">
        <v>7.4874700000000002E-2</v>
      </c>
      <c r="G1090" s="49">
        <v>2.4268070000000002</v>
      </c>
      <c r="H1090" s="49">
        <v>0.16450600000000001</v>
      </c>
    </row>
    <row r="1091" spans="1:8" x14ac:dyDescent="0.25">
      <c r="A1091" s="46">
        <v>208</v>
      </c>
      <c r="B1091" s="46">
        <v>2001</v>
      </c>
      <c r="C1091" s="47">
        <v>0</v>
      </c>
      <c r="D1091" s="49">
        <v>8.8083499999999995E-2</v>
      </c>
      <c r="E1091" s="49">
        <v>0.42439739999999998</v>
      </c>
      <c r="F1091" s="49">
        <v>9.1077599999999995E-2</v>
      </c>
      <c r="G1091" s="49">
        <v>3.0017399999999999</v>
      </c>
      <c r="H1091" s="49">
        <v>0.23051830000000001</v>
      </c>
    </row>
    <row r="1092" spans="1:8" x14ac:dyDescent="0.25">
      <c r="A1092" s="46">
        <v>208</v>
      </c>
      <c r="B1092" s="46">
        <v>2002</v>
      </c>
      <c r="C1092" s="47">
        <v>0</v>
      </c>
      <c r="D1092" s="49">
        <v>-6.8159999999999998E-2</v>
      </c>
      <c r="E1092" s="49">
        <v>0.40982449999999998</v>
      </c>
      <c r="F1092" s="49">
        <v>8.6818599999999996E-2</v>
      </c>
      <c r="G1092" s="49">
        <v>2.5910880000000001</v>
      </c>
      <c r="H1092" s="49">
        <v>0.22014139999999999</v>
      </c>
    </row>
    <row r="1093" spans="1:8" x14ac:dyDescent="0.25">
      <c r="A1093" s="46">
        <v>208</v>
      </c>
      <c r="B1093" s="46">
        <v>2003</v>
      </c>
      <c r="C1093" s="47">
        <v>0</v>
      </c>
      <c r="D1093" s="49">
        <v>-4.7550000000000001E-4</v>
      </c>
      <c r="E1093" s="49">
        <v>0.53889869999999995</v>
      </c>
      <c r="F1093" s="49">
        <v>7.0834499999999995E-2</v>
      </c>
      <c r="G1093" s="49">
        <v>2.905478</v>
      </c>
      <c r="H1093" s="49">
        <v>0.21630959999999999</v>
      </c>
    </row>
    <row r="1094" spans="1:8" x14ac:dyDescent="0.25">
      <c r="A1094" s="46">
        <v>208</v>
      </c>
      <c r="B1094" s="46">
        <v>2004</v>
      </c>
      <c r="C1094" s="47">
        <v>0</v>
      </c>
      <c r="D1094" s="49">
        <v>-7.1552299999999999E-2</v>
      </c>
      <c r="E1094" s="49">
        <v>0.69229980000000002</v>
      </c>
      <c r="F1094" s="49">
        <v>8.9241899999999999E-2</v>
      </c>
      <c r="G1094" s="49">
        <v>3.7044250000000001</v>
      </c>
      <c r="H1094" s="49">
        <v>0.23490340000000001</v>
      </c>
    </row>
    <row r="1095" spans="1:8" x14ac:dyDescent="0.25">
      <c r="A1095" s="46">
        <v>209</v>
      </c>
      <c r="B1095" s="46">
        <v>1999</v>
      </c>
      <c r="C1095" s="47">
        <v>0</v>
      </c>
      <c r="D1095" s="49">
        <v>-2.92328E-2</v>
      </c>
      <c r="E1095" s="49">
        <v>0.30968109999999999</v>
      </c>
      <c r="F1095" s="49">
        <v>6.2290499999999999E-2</v>
      </c>
      <c r="G1095" s="49">
        <v>0.9906684</v>
      </c>
      <c r="H1095" s="49">
        <v>0.1582933</v>
      </c>
    </row>
    <row r="1096" spans="1:8" x14ac:dyDescent="0.25">
      <c r="A1096" s="46">
        <v>209</v>
      </c>
      <c r="B1096" s="46">
        <v>2000</v>
      </c>
      <c r="C1096" s="47">
        <v>0</v>
      </c>
      <c r="D1096" s="49">
        <v>-7.6471899999999995E-2</v>
      </c>
      <c r="E1096" s="49">
        <v>0.27916410000000003</v>
      </c>
      <c r="F1096" s="49">
        <v>5.6999500000000002E-2</v>
      </c>
      <c r="G1096" s="49">
        <v>1.2765249999999999</v>
      </c>
      <c r="H1096" s="49">
        <v>0.28502230000000001</v>
      </c>
    </row>
    <row r="1097" spans="1:8" x14ac:dyDescent="0.25">
      <c r="A1097" s="46">
        <v>209</v>
      </c>
      <c r="B1097" s="46">
        <v>2001</v>
      </c>
      <c r="C1097" s="47">
        <v>0</v>
      </c>
      <c r="D1097" s="49">
        <v>2.4837399999999999E-2</v>
      </c>
      <c r="E1097" s="49">
        <v>0.32085409999999998</v>
      </c>
      <c r="F1097" s="49">
        <v>4.9952000000000003E-2</v>
      </c>
      <c r="G1097" s="49">
        <v>1.3341959999999999</v>
      </c>
      <c r="H1097" s="49">
        <v>0.16979130000000001</v>
      </c>
    </row>
    <row r="1098" spans="1:8" x14ac:dyDescent="0.25">
      <c r="A1098" s="46">
        <v>209</v>
      </c>
      <c r="B1098" s="46">
        <v>2002</v>
      </c>
      <c r="C1098" s="47">
        <v>0</v>
      </c>
      <c r="D1098" s="49">
        <v>-2.656E-2</v>
      </c>
      <c r="E1098" s="49">
        <v>0.34183269999999999</v>
      </c>
      <c r="F1098" s="49">
        <v>6.4602400000000004E-2</v>
      </c>
      <c r="G1098" s="49">
        <v>1.348214</v>
      </c>
      <c r="H1098" s="49">
        <v>0.1608839</v>
      </c>
    </row>
    <row r="1099" spans="1:8" x14ac:dyDescent="0.25">
      <c r="A1099" s="46">
        <v>209</v>
      </c>
      <c r="B1099" s="46">
        <v>2003</v>
      </c>
      <c r="C1099" s="47">
        <v>0</v>
      </c>
      <c r="D1099" s="49">
        <v>-2.72044E-2</v>
      </c>
      <c r="E1099" s="49">
        <v>0.3476783</v>
      </c>
      <c r="F1099" s="49">
        <v>5.4914699999999997E-2</v>
      </c>
      <c r="G1099" s="49">
        <v>1.3709290000000001</v>
      </c>
      <c r="H1099" s="49">
        <v>0.1333252</v>
      </c>
    </row>
    <row r="1100" spans="1:8" x14ac:dyDescent="0.25">
      <c r="A1100" s="46">
        <v>209</v>
      </c>
      <c r="B1100" s="46">
        <v>2004</v>
      </c>
      <c r="C1100" s="47">
        <v>0</v>
      </c>
      <c r="D1100" s="49">
        <v>-7.9670199999999997E-2</v>
      </c>
      <c r="E1100" s="49">
        <v>0.31443779999999999</v>
      </c>
      <c r="F1100" s="49">
        <v>4.95139E-2</v>
      </c>
      <c r="G1100" s="49">
        <v>1.6392629999999999</v>
      </c>
      <c r="H1100" s="49">
        <v>0.13259409999999999</v>
      </c>
    </row>
    <row r="1101" spans="1:8" x14ac:dyDescent="0.25">
      <c r="A1101" s="46">
        <v>210</v>
      </c>
      <c r="B1101" s="46">
        <v>1995</v>
      </c>
      <c r="C1101" s="47">
        <v>0</v>
      </c>
      <c r="D1101" s="49">
        <v>0.3069964</v>
      </c>
      <c r="E1101" s="49">
        <v>0.389629</v>
      </c>
      <c r="F1101" s="49">
        <v>7.1087399999999995E-2</v>
      </c>
      <c r="G1101" s="49">
        <v>2.2300110000000002</v>
      </c>
      <c r="H1101" s="49">
        <v>0.4279963</v>
      </c>
    </row>
    <row r="1102" spans="1:8" x14ac:dyDescent="0.25">
      <c r="A1102" s="46">
        <v>210</v>
      </c>
      <c r="B1102" s="46">
        <v>1996</v>
      </c>
      <c r="C1102" s="47">
        <v>0</v>
      </c>
      <c r="D1102" s="49">
        <v>0.287549</v>
      </c>
      <c r="E1102" s="49">
        <v>0.36948370000000003</v>
      </c>
      <c r="F1102" s="49">
        <v>6.9328500000000001E-2</v>
      </c>
      <c r="G1102" s="49">
        <v>2.7892269999999999</v>
      </c>
      <c r="H1102" s="49">
        <v>0.41600579999999998</v>
      </c>
    </row>
    <row r="1103" spans="1:8" x14ac:dyDescent="0.25">
      <c r="A1103" s="46">
        <v>210</v>
      </c>
      <c r="B1103" s="46">
        <v>1997</v>
      </c>
      <c r="C1103" s="47">
        <v>0</v>
      </c>
      <c r="D1103" s="49">
        <v>0.43265900000000002</v>
      </c>
      <c r="E1103" s="49">
        <v>0.36798560000000002</v>
      </c>
      <c r="F1103" s="49">
        <v>6.5580399999999997E-2</v>
      </c>
      <c r="G1103" s="49">
        <v>3.0875370000000002</v>
      </c>
      <c r="H1103" s="49">
        <v>0.3700445</v>
      </c>
    </row>
    <row r="1104" spans="1:8" x14ac:dyDescent="0.25">
      <c r="A1104" s="46">
        <v>210</v>
      </c>
      <c r="B1104" s="46">
        <v>1998</v>
      </c>
      <c r="C1104" s="47">
        <v>0</v>
      </c>
      <c r="D1104" s="49">
        <v>0.37411509999999998</v>
      </c>
      <c r="E1104" s="49">
        <v>0.37341679999999999</v>
      </c>
      <c r="F1104" s="49">
        <v>5.8859700000000001E-2</v>
      </c>
      <c r="G1104" s="49">
        <v>3.4428550000000002</v>
      </c>
      <c r="H1104" s="49">
        <v>0.36740709999999999</v>
      </c>
    </row>
    <row r="1105" spans="1:8" x14ac:dyDescent="0.25">
      <c r="A1105" s="46">
        <v>210</v>
      </c>
      <c r="B1105" s="46">
        <v>1999</v>
      </c>
      <c r="C1105" s="47">
        <v>0</v>
      </c>
      <c r="D1105" s="49">
        <v>0.36453049999999998</v>
      </c>
      <c r="E1105" s="49">
        <v>0.35280810000000001</v>
      </c>
      <c r="F1105" s="49">
        <v>5.3288700000000001E-2</v>
      </c>
      <c r="G1105" s="49">
        <v>7.7609019999999997</v>
      </c>
      <c r="H1105" s="49">
        <v>0.3624983</v>
      </c>
    </row>
    <row r="1106" spans="1:8" x14ac:dyDescent="0.25">
      <c r="A1106" s="46">
        <v>210</v>
      </c>
      <c r="B1106" s="46">
        <v>2000</v>
      </c>
      <c r="C1106" s="47">
        <v>0</v>
      </c>
      <c r="D1106" s="49">
        <v>0.41087370000000001</v>
      </c>
      <c r="E1106" s="49">
        <v>0.35663640000000002</v>
      </c>
      <c r="F1106" s="49">
        <v>-1.3296000000000001E-2</v>
      </c>
      <c r="G1106" s="49">
        <v>4.8091660000000003</v>
      </c>
      <c r="H1106" s="49">
        <v>0.32941019999999999</v>
      </c>
    </row>
    <row r="1107" spans="1:8" x14ac:dyDescent="0.25">
      <c r="A1107" s="46">
        <v>210</v>
      </c>
      <c r="B1107" s="46">
        <v>2001</v>
      </c>
      <c r="C1107" s="47">
        <v>0</v>
      </c>
      <c r="D1107" s="49">
        <v>0.4348168</v>
      </c>
      <c r="E1107" s="49">
        <v>0.28176639999999997</v>
      </c>
      <c r="F1107" s="49">
        <v>1.0789200000000001E-2</v>
      </c>
      <c r="G1107" s="49">
        <v>2.2665690000000001</v>
      </c>
      <c r="H1107" s="49">
        <v>0.27713850000000001</v>
      </c>
    </row>
    <row r="1108" spans="1:8" x14ac:dyDescent="0.25">
      <c r="A1108" s="46">
        <v>210</v>
      </c>
      <c r="B1108" s="46">
        <v>2002</v>
      </c>
      <c r="C1108" s="47">
        <v>0</v>
      </c>
      <c r="D1108" s="49">
        <v>0.40706160000000002</v>
      </c>
      <c r="E1108" s="49">
        <v>0.31488890000000003</v>
      </c>
      <c r="F1108" s="49">
        <v>-5.2534000000000001E-3</v>
      </c>
      <c r="G1108" s="49">
        <v>0.69601610000000003</v>
      </c>
      <c r="H1108" s="49">
        <v>0.24778030000000001</v>
      </c>
    </row>
    <row r="1109" spans="1:8" x14ac:dyDescent="0.25">
      <c r="A1109" s="46">
        <v>210</v>
      </c>
      <c r="B1109" s="46">
        <v>2003</v>
      </c>
      <c r="C1109" s="47">
        <v>0</v>
      </c>
      <c r="D1109" s="49">
        <v>0.45450819999999997</v>
      </c>
      <c r="E1109" s="49">
        <v>0.26502599999999998</v>
      </c>
      <c r="F1109" s="49">
        <v>3.81769E-2</v>
      </c>
      <c r="G1109" s="49">
        <v>1.6606430000000001</v>
      </c>
      <c r="H1109" s="49">
        <v>0.2516987</v>
      </c>
    </row>
    <row r="1110" spans="1:8" x14ac:dyDescent="0.25">
      <c r="A1110" s="46">
        <v>210</v>
      </c>
      <c r="B1110" s="46">
        <v>2004</v>
      </c>
      <c r="C1110" s="47">
        <v>0</v>
      </c>
      <c r="D1110" s="49">
        <v>0.51685930000000002</v>
      </c>
      <c r="E1110" s="49">
        <v>0.34834809999999999</v>
      </c>
      <c r="F1110" s="49">
        <v>7.2101200000000004E-2</v>
      </c>
      <c r="G1110" s="49">
        <v>2.965767</v>
      </c>
      <c r="H1110" s="49">
        <v>0.29556450000000001</v>
      </c>
    </row>
    <row r="1111" spans="1:8" x14ac:dyDescent="0.25">
      <c r="A1111" s="46">
        <v>211</v>
      </c>
      <c r="B1111" s="46">
        <v>1999</v>
      </c>
      <c r="C1111" s="47">
        <v>0</v>
      </c>
      <c r="D1111" s="49">
        <v>0.47267759999999998</v>
      </c>
      <c r="E1111" s="49">
        <v>0.47707270000000002</v>
      </c>
      <c r="F1111" s="49">
        <v>3.7905999999999999E-3</v>
      </c>
      <c r="G1111" s="49">
        <v>1.1362620000000001</v>
      </c>
      <c r="H1111" s="49">
        <v>0.2546853</v>
      </c>
    </row>
    <row r="1112" spans="1:8" x14ac:dyDescent="0.25">
      <c r="A1112" s="46">
        <v>211</v>
      </c>
      <c r="B1112" s="46">
        <v>2000</v>
      </c>
      <c r="C1112" s="47">
        <v>0</v>
      </c>
      <c r="D1112" s="49">
        <v>0.31499050000000001</v>
      </c>
      <c r="E1112" s="49">
        <v>0.23591809999999999</v>
      </c>
      <c r="F1112" s="49">
        <v>1.03429E-2</v>
      </c>
      <c r="G1112" s="49">
        <v>0.61670959999999997</v>
      </c>
      <c r="H1112" s="49">
        <v>0.2426614</v>
      </c>
    </row>
    <row r="1113" spans="1:8" x14ac:dyDescent="0.25">
      <c r="A1113" s="46">
        <v>211</v>
      </c>
      <c r="B1113" s="46">
        <v>2001</v>
      </c>
      <c r="C1113" s="47">
        <v>0</v>
      </c>
      <c r="D1113" s="49">
        <v>0.34531580000000001</v>
      </c>
      <c r="E1113" s="49">
        <v>0.141486</v>
      </c>
      <c r="F1113" s="49">
        <v>-3.2251599999999998E-2</v>
      </c>
      <c r="G1113" s="49">
        <v>0.63897939999999998</v>
      </c>
      <c r="H1113" s="49">
        <v>0.1851246</v>
      </c>
    </row>
    <row r="1114" spans="1:8" x14ac:dyDescent="0.25">
      <c r="A1114" s="46">
        <v>211</v>
      </c>
      <c r="B1114" s="46">
        <v>2002</v>
      </c>
      <c r="C1114" s="47">
        <v>0</v>
      </c>
      <c r="D1114" s="49">
        <v>0.46900730000000002</v>
      </c>
      <c r="E1114" s="49">
        <v>7.7773900000000007E-2</v>
      </c>
      <c r="F1114" s="49">
        <v>1.7723999999999999E-3</v>
      </c>
      <c r="G1114" s="49">
        <v>0.89935799999999999</v>
      </c>
      <c r="H1114" s="49">
        <v>0.26617990000000002</v>
      </c>
    </row>
    <row r="1115" spans="1:8" x14ac:dyDescent="0.25">
      <c r="A1115" s="46">
        <v>211</v>
      </c>
      <c r="B1115" s="46">
        <v>2003</v>
      </c>
      <c r="C1115" s="47">
        <v>0</v>
      </c>
      <c r="D1115" s="49">
        <v>0.27002379999999998</v>
      </c>
      <c r="E1115" s="49">
        <v>-0.31947490000000001</v>
      </c>
      <c r="F1115" s="49">
        <v>3.1440000000000003E-2</v>
      </c>
      <c r="G1115" s="49">
        <v>0.65210029999999997</v>
      </c>
      <c r="H1115" s="49">
        <v>0.2969157</v>
      </c>
    </row>
    <row r="1116" spans="1:8" x14ac:dyDescent="0.25">
      <c r="A1116" s="46">
        <v>211</v>
      </c>
      <c r="B1116" s="46">
        <v>2004</v>
      </c>
      <c r="C1116" s="47">
        <v>0</v>
      </c>
      <c r="D1116" s="49">
        <v>0.26688820000000002</v>
      </c>
      <c r="E1116" s="49">
        <v>-0.55961499999999997</v>
      </c>
      <c r="F1116" s="49">
        <v>-2.2365000000000002E-3</v>
      </c>
      <c r="G1116" s="49">
        <v>1.0720590000000001</v>
      </c>
      <c r="H1116" s="49">
        <v>0.28317900000000001</v>
      </c>
    </row>
    <row r="1117" spans="1:8" x14ac:dyDescent="0.25">
      <c r="A1117" s="46">
        <v>212</v>
      </c>
      <c r="B1117" s="46">
        <v>1999</v>
      </c>
      <c r="C1117" s="47">
        <v>0</v>
      </c>
      <c r="D1117" s="49">
        <v>-2.1128999999999998E-2</v>
      </c>
      <c r="E1117" s="49">
        <v>0.53046289999999996</v>
      </c>
      <c r="F1117" s="49">
        <v>5.1511099999999997E-2</v>
      </c>
      <c r="G1117" s="49">
        <v>3.474056</v>
      </c>
      <c r="H1117" s="49">
        <v>0.3641933</v>
      </c>
    </row>
    <row r="1118" spans="1:8" x14ac:dyDescent="0.25">
      <c r="A1118" s="46">
        <v>212</v>
      </c>
      <c r="B1118" s="46">
        <v>2000</v>
      </c>
      <c r="C1118" s="47">
        <v>0</v>
      </c>
      <c r="D1118" s="49">
        <v>4.8742000000000001E-2</v>
      </c>
      <c r="E1118" s="49">
        <v>0.58568750000000003</v>
      </c>
      <c r="F1118" s="49">
        <v>8.2552E-2</v>
      </c>
      <c r="G1118" s="49">
        <v>3.8969809999999998</v>
      </c>
      <c r="H1118" s="49">
        <v>0.40637329999999999</v>
      </c>
    </row>
    <row r="1119" spans="1:8" x14ac:dyDescent="0.25">
      <c r="A1119" s="46">
        <v>212</v>
      </c>
      <c r="B1119" s="46">
        <v>2001</v>
      </c>
      <c r="C1119" s="47">
        <v>0</v>
      </c>
      <c r="D1119" s="49">
        <v>7.2849499999999998E-2</v>
      </c>
      <c r="E1119" s="49">
        <v>0.66270119999999999</v>
      </c>
      <c r="F1119" s="49">
        <v>5.0458900000000001E-2</v>
      </c>
      <c r="G1119" s="49">
        <v>3.8554590000000002</v>
      </c>
      <c r="H1119" s="49">
        <v>0.32061790000000001</v>
      </c>
    </row>
    <row r="1120" spans="1:8" x14ac:dyDescent="0.25">
      <c r="A1120" s="46">
        <v>212</v>
      </c>
      <c r="B1120" s="46">
        <v>2002</v>
      </c>
      <c r="C1120" s="47">
        <v>0</v>
      </c>
      <c r="D1120" s="49">
        <v>4.96715E-2</v>
      </c>
      <c r="E1120" s="49">
        <v>0.63856760000000001</v>
      </c>
      <c r="F1120" s="49">
        <v>5.95317E-2</v>
      </c>
      <c r="G1120" s="49">
        <v>3.0463520000000002</v>
      </c>
      <c r="H1120" s="49">
        <v>0.34611069999999999</v>
      </c>
    </row>
    <row r="1121" spans="1:8" x14ac:dyDescent="0.25">
      <c r="A1121" s="46">
        <v>212</v>
      </c>
      <c r="B1121" s="46">
        <v>2003</v>
      </c>
      <c r="C1121" s="47">
        <v>0</v>
      </c>
      <c r="D1121" s="49">
        <v>7.2668099999999999E-2</v>
      </c>
      <c r="E1121" s="49">
        <v>0.69072160000000005</v>
      </c>
      <c r="F1121" s="49">
        <v>6.2953499999999996E-2</v>
      </c>
      <c r="G1121" s="49">
        <v>3.2278549999999999</v>
      </c>
      <c r="H1121" s="49">
        <v>0.353995</v>
      </c>
    </row>
    <row r="1122" spans="1:8" x14ac:dyDescent="0.25">
      <c r="A1122" s="46">
        <v>212</v>
      </c>
      <c r="B1122" s="46">
        <v>2004</v>
      </c>
      <c r="C1122" s="47">
        <v>0</v>
      </c>
      <c r="D1122" s="49">
        <v>0.1129006</v>
      </c>
      <c r="E1122" s="49">
        <v>0.73237810000000003</v>
      </c>
      <c r="F1122" s="49">
        <v>9.3502500000000002E-2</v>
      </c>
      <c r="G1122" s="49">
        <v>3.565836</v>
      </c>
      <c r="H1122" s="49">
        <v>0.4102732</v>
      </c>
    </row>
    <row r="1123" spans="1:8" x14ac:dyDescent="0.25">
      <c r="A1123" s="46">
        <v>213</v>
      </c>
      <c r="B1123" s="46">
        <v>1995</v>
      </c>
      <c r="C1123" s="47">
        <v>0</v>
      </c>
      <c r="D1123" s="49">
        <v>5.0689100000000001E-2</v>
      </c>
      <c r="E1123" s="49">
        <v>0.1936147</v>
      </c>
      <c r="F1123" s="49">
        <v>5.4582199999999997E-2</v>
      </c>
      <c r="G1123" s="49">
        <v>1.7679510000000001</v>
      </c>
      <c r="H1123" s="49">
        <v>0.2088026</v>
      </c>
    </row>
    <row r="1124" spans="1:8" x14ac:dyDescent="0.25">
      <c r="A1124" s="46">
        <v>213</v>
      </c>
      <c r="B1124" s="46">
        <v>1996</v>
      </c>
      <c r="C1124" s="47">
        <v>0</v>
      </c>
      <c r="D1124" s="49">
        <v>2.7242999999999998E-3</v>
      </c>
      <c r="E1124" s="49">
        <v>0.16370219999999999</v>
      </c>
      <c r="F1124" s="49">
        <v>3.3888000000000001E-2</v>
      </c>
      <c r="G1124" s="49">
        <v>1.035833</v>
      </c>
      <c r="H1124" s="49">
        <v>0.1349426</v>
      </c>
    </row>
    <row r="1125" spans="1:8" x14ac:dyDescent="0.25">
      <c r="A1125" s="46">
        <v>213</v>
      </c>
      <c r="B1125" s="46">
        <v>1997</v>
      </c>
      <c r="C1125" s="47">
        <v>0</v>
      </c>
      <c r="D1125" s="49">
        <v>6.2042300000000002E-2</v>
      </c>
      <c r="E1125" s="49">
        <v>0.18906100000000001</v>
      </c>
      <c r="F1125" s="49">
        <v>6.6331000000000001E-2</v>
      </c>
      <c r="G1125" s="49">
        <v>1.6533880000000001</v>
      </c>
      <c r="H1125" s="49">
        <v>0.2407861</v>
      </c>
    </row>
    <row r="1126" spans="1:8" x14ac:dyDescent="0.25">
      <c r="A1126" s="46">
        <v>214</v>
      </c>
      <c r="B1126" s="46">
        <v>1999</v>
      </c>
      <c r="C1126" s="47">
        <v>0</v>
      </c>
      <c r="D1126" s="49">
        <v>-6.9780000000000005E-4</v>
      </c>
      <c r="E1126" s="49">
        <v>0.29669269999999998</v>
      </c>
      <c r="F1126" s="49">
        <v>5.0847900000000001E-2</v>
      </c>
      <c r="G1126" s="49">
        <v>0.57109200000000004</v>
      </c>
      <c r="H1126" s="49">
        <v>0.28500789999999998</v>
      </c>
    </row>
    <row r="1127" spans="1:8" x14ac:dyDescent="0.25">
      <c r="A1127" s="46">
        <v>214</v>
      </c>
      <c r="B1127" s="46">
        <v>2000</v>
      </c>
      <c r="C1127" s="47">
        <v>0</v>
      </c>
      <c r="D1127" s="49">
        <v>9.2432E-3</v>
      </c>
      <c r="E1127" s="49">
        <v>0.32154939999999999</v>
      </c>
      <c r="F1127" s="49">
        <v>4.3856300000000001E-2</v>
      </c>
      <c r="G1127" s="49">
        <v>0.77130900000000002</v>
      </c>
      <c r="H1127" s="49">
        <v>0.31457600000000002</v>
      </c>
    </row>
    <row r="1128" spans="1:8" x14ac:dyDescent="0.25">
      <c r="A1128" s="46">
        <v>214</v>
      </c>
      <c r="B1128" s="46">
        <v>2001</v>
      </c>
      <c r="C1128" s="47">
        <v>0</v>
      </c>
      <c r="D1128" s="49">
        <v>-7.4192999999999995E-2</v>
      </c>
      <c r="E1128" s="49">
        <v>0.23268040000000001</v>
      </c>
      <c r="F1128" s="49">
        <v>4.8561300000000002E-2</v>
      </c>
      <c r="G1128" s="49">
        <v>0.87557189999999996</v>
      </c>
      <c r="H1128" s="49">
        <v>0.2244563</v>
      </c>
    </row>
    <row r="1129" spans="1:8" x14ac:dyDescent="0.25">
      <c r="A1129" s="46">
        <v>214</v>
      </c>
      <c r="B1129" s="46">
        <v>2002</v>
      </c>
      <c r="C1129" s="47">
        <v>0</v>
      </c>
      <c r="D1129" s="49">
        <v>0.124681</v>
      </c>
      <c r="E1129" s="49">
        <v>0.22147130000000001</v>
      </c>
      <c r="F1129" s="49">
        <v>5.4342500000000002E-2</v>
      </c>
      <c r="G1129" s="49">
        <v>0.41836659999999998</v>
      </c>
      <c r="H1129" s="49">
        <v>0.18841350000000001</v>
      </c>
    </row>
    <row r="1130" spans="1:8" x14ac:dyDescent="0.25">
      <c r="A1130" s="46">
        <v>214</v>
      </c>
      <c r="B1130" s="46">
        <v>2003</v>
      </c>
      <c r="C1130" s="47">
        <v>0</v>
      </c>
      <c r="D1130" s="49">
        <v>0.1127121</v>
      </c>
      <c r="E1130" s="49">
        <v>0.28908430000000002</v>
      </c>
      <c r="F1130" s="49">
        <v>5.0192300000000002E-2</v>
      </c>
      <c r="G1130" s="49">
        <v>0.57747839999999995</v>
      </c>
      <c r="H1130" s="49">
        <v>0.2144084</v>
      </c>
    </row>
    <row r="1131" spans="1:8" x14ac:dyDescent="0.25">
      <c r="A1131" s="46">
        <v>214</v>
      </c>
      <c r="B1131" s="46">
        <v>2004</v>
      </c>
      <c r="C1131" s="47">
        <v>0</v>
      </c>
      <c r="D1131" s="49">
        <v>0.11651400000000001</v>
      </c>
      <c r="E1131" s="49">
        <v>0.36830659999999998</v>
      </c>
      <c r="F1131" s="49">
        <v>5.6988400000000002E-2</v>
      </c>
      <c r="G1131" s="49">
        <v>0.87577190000000005</v>
      </c>
      <c r="H1131" s="49">
        <v>0.21382789999999999</v>
      </c>
    </row>
    <row r="1132" spans="1:8" x14ac:dyDescent="0.25">
      <c r="A1132" s="46">
        <v>215</v>
      </c>
      <c r="B1132" s="46">
        <v>1999</v>
      </c>
      <c r="C1132" s="47">
        <v>0</v>
      </c>
      <c r="D1132" s="49">
        <v>-9.3694E-3</v>
      </c>
      <c r="E1132" s="49">
        <v>0.20673150000000001</v>
      </c>
      <c r="F1132" s="49">
        <v>3.3096599999999997E-2</v>
      </c>
      <c r="G1132" s="49">
        <v>1.0194989999999999</v>
      </c>
      <c r="H1132" s="49">
        <v>0.1426432</v>
      </c>
    </row>
    <row r="1133" spans="1:8" x14ac:dyDescent="0.25">
      <c r="A1133" s="46">
        <v>215</v>
      </c>
      <c r="B1133" s="46">
        <v>2000</v>
      </c>
      <c r="C1133" s="47">
        <v>0</v>
      </c>
      <c r="D1133" s="49">
        <v>-3.2631800000000002E-2</v>
      </c>
      <c r="E1133" s="49">
        <v>0.21238670000000001</v>
      </c>
      <c r="F1133" s="49">
        <v>4.32214E-2</v>
      </c>
      <c r="G1133" s="49">
        <v>1.368382</v>
      </c>
      <c r="H1133" s="49">
        <v>0.1557743</v>
      </c>
    </row>
    <row r="1134" spans="1:8" x14ac:dyDescent="0.25">
      <c r="A1134" s="46">
        <v>215</v>
      </c>
      <c r="B1134" s="46">
        <v>2001</v>
      </c>
      <c r="C1134" s="47">
        <v>0</v>
      </c>
      <c r="D1134" s="49">
        <v>-8.2932500000000006E-2</v>
      </c>
      <c r="E1134" s="49">
        <v>0.2115264</v>
      </c>
      <c r="F1134" s="49">
        <v>3.8190399999999999E-2</v>
      </c>
      <c r="G1134" s="49">
        <v>0.89559169999999999</v>
      </c>
      <c r="H1134" s="49">
        <v>0.1239401</v>
      </c>
    </row>
    <row r="1135" spans="1:8" x14ac:dyDescent="0.25">
      <c r="A1135" s="46">
        <v>215</v>
      </c>
      <c r="B1135" s="46">
        <v>2002</v>
      </c>
      <c r="C1135" s="47">
        <v>0</v>
      </c>
      <c r="D1135" s="49">
        <v>-7.3416400000000007E-2</v>
      </c>
      <c r="E1135" s="49">
        <v>0.2097743</v>
      </c>
      <c r="F1135" s="49">
        <v>4.4507900000000003E-2</v>
      </c>
      <c r="G1135" s="49">
        <v>0.85373160000000003</v>
      </c>
      <c r="H1135" s="49">
        <v>0.1246134</v>
      </c>
    </row>
    <row r="1136" spans="1:8" x14ac:dyDescent="0.25">
      <c r="A1136" s="46">
        <v>215</v>
      </c>
      <c r="B1136" s="46">
        <v>2003</v>
      </c>
      <c r="C1136" s="47">
        <v>0</v>
      </c>
      <c r="D1136" s="49">
        <v>1.2622700000000001E-2</v>
      </c>
      <c r="E1136" s="49">
        <v>0.1768026</v>
      </c>
      <c r="F1136" s="49">
        <v>4.66489E-2</v>
      </c>
      <c r="G1136" s="49">
        <v>0.62919000000000003</v>
      </c>
      <c r="H1136" s="49">
        <v>0.11669069999999999</v>
      </c>
    </row>
    <row r="1137" spans="1:8" x14ac:dyDescent="0.25">
      <c r="A1137" s="46">
        <v>215</v>
      </c>
      <c r="B1137" s="46">
        <v>2004</v>
      </c>
      <c r="C1137" s="47">
        <v>0</v>
      </c>
      <c r="D1137" s="49">
        <v>-3.22186E-2</v>
      </c>
      <c r="E1137" s="49">
        <v>0.17841489999999999</v>
      </c>
      <c r="F1137" s="49">
        <v>3.8082600000000001E-2</v>
      </c>
      <c r="G1137" s="49">
        <v>0.70029949999999996</v>
      </c>
      <c r="H1137" s="49">
        <v>0.1209597</v>
      </c>
    </row>
    <row r="1138" spans="1:8" x14ac:dyDescent="0.25">
      <c r="A1138" s="46">
        <v>216</v>
      </c>
      <c r="B1138" s="46">
        <v>2003</v>
      </c>
      <c r="C1138" s="47">
        <v>0</v>
      </c>
      <c r="D1138" s="49">
        <v>0.41203820000000002</v>
      </c>
      <c r="E1138" s="49">
        <v>0.38861950000000001</v>
      </c>
      <c r="F1138" s="49">
        <v>0.1007917</v>
      </c>
      <c r="G1138" s="49">
        <v>1.4520789999999999</v>
      </c>
      <c r="H1138" s="49">
        <v>0.80570030000000004</v>
      </c>
    </row>
    <row r="1139" spans="1:8" x14ac:dyDescent="0.25">
      <c r="A1139" s="46">
        <v>216</v>
      </c>
      <c r="B1139" s="46">
        <v>2004</v>
      </c>
      <c r="C1139" s="47">
        <v>0</v>
      </c>
      <c r="D1139" s="49">
        <v>0.38176330000000003</v>
      </c>
      <c r="E1139" s="49">
        <v>0.37811850000000002</v>
      </c>
      <c r="F1139" s="49">
        <v>0.10222539999999999</v>
      </c>
      <c r="G1139" s="49">
        <v>1.4718530000000001</v>
      </c>
      <c r="H1139" s="49">
        <v>0.72727339999999996</v>
      </c>
    </row>
    <row r="1140" spans="1:8" x14ac:dyDescent="0.25">
      <c r="A1140" s="46">
        <v>217</v>
      </c>
      <c r="B1140" s="46">
        <v>1999</v>
      </c>
      <c r="C1140" s="47">
        <v>0</v>
      </c>
      <c r="D1140" s="49">
        <v>0.19452459999999999</v>
      </c>
      <c r="E1140" s="49">
        <v>0.1779202</v>
      </c>
      <c r="F1140" s="49">
        <v>5.56824E-2</v>
      </c>
      <c r="G1140" s="49">
        <v>0.37134129999999999</v>
      </c>
      <c r="H1140" s="49">
        <v>0.33065749999999999</v>
      </c>
    </row>
    <row r="1141" spans="1:8" x14ac:dyDescent="0.25">
      <c r="A1141" s="46">
        <v>217</v>
      </c>
      <c r="B1141" s="46">
        <v>2000</v>
      </c>
      <c r="C1141" s="47">
        <v>0</v>
      </c>
      <c r="D1141" s="49">
        <v>0.18407129999999999</v>
      </c>
      <c r="E1141" s="49">
        <v>0.18698680000000001</v>
      </c>
      <c r="F1141" s="49">
        <v>6.2381699999999998E-2</v>
      </c>
      <c r="G1141" s="49">
        <v>0.35561100000000001</v>
      </c>
      <c r="H1141" s="49">
        <v>0.32827729999999999</v>
      </c>
    </row>
    <row r="1142" spans="1:8" x14ac:dyDescent="0.25">
      <c r="A1142" s="46">
        <v>217</v>
      </c>
      <c r="B1142" s="46">
        <v>2001</v>
      </c>
      <c r="C1142" s="47">
        <v>0</v>
      </c>
      <c r="D1142" s="49">
        <v>0.14987700000000001</v>
      </c>
      <c r="E1142" s="49">
        <v>0.1367941</v>
      </c>
      <c r="F1142" s="49">
        <v>5.6862200000000002E-2</v>
      </c>
      <c r="G1142" s="49">
        <v>0.26059290000000002</v>
      </c>
      <c r="H1142" s="49">
        <v>0.34344079999999999</v>
      </c>
    </row>
    <row r="1143" spans="1:8" x14ac:dyDescent="0.25">
      <c r="A1143" s="46">
        <v>217</v>
      </c>
      <c r="B1143" s="46">
        <v>2002</v>
      </c>
      <c r="C1143" s="47">
        <v>0</v>
      </c>
      <c r="D1143" s="49">
        <v>0.16894609999999999</v>
      </c>
      <c r="E1143" s="49">
        <v>0.1305626</v>
      </c>
      <c r="F1143" s="49">
        <v>5.1298099999999999E-2</v>
      </c>
      <c r="G1143" s="49">
        <v>0.19856770000000001</v>
      </c>
      <c r="H1143" s="49">
        <v>0.3148841</v>
      </c>
    </row>
    <row r="1144" spans="1:8" x14ac:dyDescent="0.25">
      <c r="A1144" s="46">
        <v>217</v>
      </c>
      <c r="B1144" s="46">
        <v>2003</v>
      </c>
      <c r="C1144" s="47">
        <v>1</v>
      </c>
      <c r="D1144" s="49">
        <v>0.20207610000000001</v>
      </c>
      <c r="E1144" s="49">
        <v>5.2325200000000002E-2</v>
      </c>
      <c r="F1144" s="49">
        <v>1.0134900000000001E-2</v>
      </c>
      <c r="G1144" s="49">
        <v>0.26838800000000002</v>
      </c>
      <c r="H1144" s="49">
        <v>0.28150449999999999</v>
      </c>
    </row>
    <row r="1145" spans="1:8" x14ac:dyDescent="0.25">
      <c r="A1145" s="46">
        <v>218</v>
      </c>
      <c r="B1145" s="46">
        <v>2001</v>
      </c>
      <c r="C1145" s="47">
        <v>0</v>
      </c>
      <c r="D1145" s="49">
        <v>8.4525199999999995E-2</v>
      </c>
      <c r="E1145" s="49">
        <v>0.4149349</v>
      </c>
      <c r="F1145" s="49">
        <v>4.9595100000000003E-2</v>
      </c>
      <c r="G1145" s="49">
        <v>2.2336529999999999</v>
      </c>
      <c r="H1145" s="49">
        <v>0.4140723</v>
      </c>
    </row>
    <row r="1146" spans="1:8" x14ac:dyDescent="0.25">
      <c r="A1146" s="46">
        <v>218</v>
      </c>
      <c r="B1146" s="46">
        <v>2002</v>
      </c>
      <c r="C1146" s="47">
        <v>0</v>
      </c>
      <c r="D1146" s="49">
        <v>8.0111199999999994E-2</v>
      </c>
      <c r="E1146" s="49">
        <v>0.42344769999999998</v>
      </c>
      <c r="F1146" s="49">
        <v>6.4742800000000003E-2</v>
      </c>
      <c r="G1146" s="49">
        <v>2.4007930000000002</v>
      </c>
      <c r="H1146" s="49">
        <v>0.3986093</v>
      </c>
    </row>
    <row r="1147" spans="1:8" x14ac:dyDescent="0.25">
      <c r="A1147" s="46">
        <v>218</v>
      </c>
      <c r="B1147" s="46">
        <v>2003</v>
      </c>
      <c r="C1147" s="47">
        <v>0</v>
      </c>
      <c r="D1147" s="49">
        <v>4.6731099999999998E-2</v>
      </c>
      <c r="E1147" s="49">
        <v>0.39475209999999999</v>
      </c>
      <c r="F1147" s="49">
        <v>6.8206699999999995E-2</v>
      </c>
      <c r="G1147" s="49">
        <v>2.013976</v>
      </c>
      <c r="H1147" s="49">
        <v>0.40089789999999997</v>
      </c>
    </row>
    <row r="1148" spans="1:8" x14ac:dyDescent="0.25">
      <c r="A1148" s="46">
        <v>218</v>
      </c>
      <c r="B1148" s="46">
        <v>2004</v>
      </c>
      <c r="C1148" s="47">
        <v>0</v>
      </c>
      <c r="D1148" s="49">
        <v>4.9555599999999998E-2</v>
      </c>
      <c r="E1148" s="49">
        <v>0.4295177</v>
      </c>
      <c r="F1148" s="49">
        <v>7.7824199999999996E-2</v>
      </c>
      <c r="G1148" s="49">
        <v>2.5300750000000001</v>
      </c>
      <c r="H1148" s="49">
        <v>0.40857589999999999</v>
      </c>
    </row>
    <row r="1149" spans="1:8" x14ac:dyDescent="0.25">
      <c r="A1149" s="46">
        <v>219</v>
      </c>
      <c r="B1149" s="46">
        <v>1999</v>
      </c>
      <c r="C1149" s="47">
        <v>0</v>
      </c>
      <c r="D1149" s="49">
        <v>0.5186634</v>
      </c>
      <c r="E1149" s="49">
        <v>0.13953699999999999</v>
      </c>
      <c r="F1149" s="49">
        <v>7.40788E-2</v>
      </c>
      <c r="G1149" s="49">
        <v>0.51497700000000002</v>
      </c>
      <c r="H1149" s="49">
        <v>0.60432229999999998</v>
      </c>
    </row>
    <row r="1150" spans="1:8" x14ac:dyDescent="0.25">
      <c r="A1150" s="46">
        <v>219</v>
      </c>
      <c r="B1150" s="46">
        <v>2004</v>
      </c>
      <c r="C1150" s="47">
        <v>0</v>
      </c>
      <c r="D1150" s="49">
        <v>0.45400499999999999</v>
      </c>
      <c r="E1150" s="49">
        <v>0.2481389</v>
      </c>
      <c r="F1150" s="49">
        <v>8.4235299999999999E-2</v>
      </c>
      <c r="G1150" s="49">
        <v>1.084589</v>
      </c>
      <c r="H1150" s="49">
        <v>0.6317313</v>
      </c>
    </row>
    <row r="1151" spans="1:8" x14ac:dyDescent="0.25">
      <c r="A1151" s="46">
        <v>220</v>
      </c>
      <c r="B1151" s="46">
        <v>1999</v>
      </c>
      <c r="C1151" s="47">
        <v>0</v>
      </c>
      <c r="D1151" s="49">
        <v>4.4032300000000003E-2</v>
      </c>
      <c r="E1151" s="49">
        <v>2.2622099999999999E-2</v>
      </c>
      <c r="F1151" s="49">
        <v>3.9069100000000002E-2</v>
      </c>
      <c r="G1151" s="49">
        <v>0.22195690000000001</v>
      </c>
      <c r="H1151" s="49">
        <v>0.18955449999999999</v>
      </c>
    </row>
    <row r="1152" spans="1:8" x14ac:dyDescent="0.25">
      <c r="A1152" s="46">
        <v>220</v>
      </c>
      <c r="B1152" s="46">
        <v>2000</v>
      </c>
      <c r="C1152" s="47">
        <v>0</v>
      </c>
      <c r="D1152" s="49">
        <v>6.5046499999999993E-2</v>
      </c>
      <c r="E1152" s="49">
        <v>-2.24514E-2</v>
      </c>
      <c r="F1152" s="49">
        <v>2.4773900000000001E-2</v>
      </c>
      <c r="G1152" s="49">
        <v>6.9915599999999994E-2</v>
      </c>
      <c r="H1152" s="49">
        <v>0.17108419999999999</v>
      </c>
    </row>
    <row r="1153" spans="1:8" x14ac:dyDescent="0.25">
      <c r="A1153" s="46">
        <v>221</v>
      </c>
      <c r="B1153" s="46">
        <v>1999</v>
      </c>
      <c r="C1153" s="47">
        <v>0</v>
      </c>
      <c r="D1153" s="49">
        <v>0.2424192</v>
      </c>
      <c r="E1153" s="49">
        <v>0.1935886</v>
      </c>
      <c r="F1153" s="49">
        <v>8.2324099999999997E-2</v>
      </c>
      <c r="G1153" s="49">
        <v>0.80550440000000001</v>
      </c>
      <c r="H1153" s="49">
        <v>0.35766320000000001</v>
      </c>
    </row>
    <row r="1154" spans="1:8" x14ac:dyDescent="0.25">
      <c r="A1154" s="46">
        <v>221</v>
      </c>
      <c r="B1154" s="46">
        <v>2000</v>
      </c>
      <c r="C1154" s="47">
        <v>0</v>
      </c>
      <c r="D1154" s="49">
        <v>0.25711070000000003</v>
      </c>
      <c r="E1154" s="49">
        <v>0.19197359999999999</v>
      </c>
      <c r="F1154" s="49">
        <v>8.4510100000000005E-2</v>
      </c>
      <c r="G1154" s="49">
        <v>0.83255579999999996</v>
      </c>
      <c r="H1154" s="49">
        <v>0.39176480000000002</v>
      </c>
    </row>
    <row r="1155" spans="1:8" x14ac:dyDescent="0.25">
      <c r="A1155" s="46">
        <v>221</v>
      </c>
      <c r="B1155" s="46">
        <v>2001</v>
      </c>
      <c r="C1155" s="47">
        <v>0</v>
      </c>
      <c r="D1155" s="49">
        <v>0.25713989999999998</v>
      </c>
      <c r="E1155" s="49">
        <v>0.18484970000000001</v>
      </c>
      <c r="F1155" s="49">
        <v>8.3046700000000001E-2</v>
      </c>
      <c r="G1155" s="49">
        <v>0.86722200000000005</v>
      </c>
      <c r="H1155" s="49">
        <v>0.38106830000000003</v>
      </c>
    </row>
    <row r="1156" spans="1:8" x14ac:dyDescent="0.25">
      <c r="A1156" s="46">
        <v>221</v>
      </c>
      <c r="B1156" s="46">
        <v>2002</v>
      </c>
      <c r="C1156" s="47">
        <v>0</v>
      </c>
      <c r="D1156" s="49">
        <v>0.28693079999999999</v>
      </c>
      <c r="E1156" s="49">
        <v>0.2206051</v>
      </c>
      <c r="F1156" s="49">
        <v>6.9198300000000004E-2</v>
      </c>
      <c r="G1156" s="49">
        <v>0.59862890000000002</v>
      </c>
      <c r="H1156" s="49">
        <v>0.37873620000000002</v>
      </c>
    </row>
    <row r="1157" spans="1:8" x14ac:dyDescent="0.25">
      <c r="A1157" s="46">
        <v>221</v>
      </c>
      <c r="B1157" s="46">
        <v>2003</v>
      </c>
      <c r="C1157" s="47">
        <v>0</v>
      </c>
      <c r="D1157" s="49">
        <v>0.27078469999999999</v>
      </c>
      <c r="E1157" s="49">
        <v>0.26946819999999999</v>
      </c>
      <c r="F1157" s="49">
        <v>8.5833099999999996E-2</v>
      </c>
      <c r="G1157" s="49">
        <v>1.0296890000000001</v>
      </c>
      <c r="H1157" s="49">
        <v>0.38436439999999999</v>
      </c>
    </row>
    <row r="1158" spans="1:8" x14ac:dyDescent="0.25">
      <c r="A1158" s="46">
        <v>221</v>
      </c>
      <c r="B1158" s="46">
        <v>2004</v>
      </c>
      <c r="C1158" s="47">
        <v>0</v>
      </c>
      <c r="D1158" s="49">
        <v>0.23864050000000001</v>
      </c>
      <c r="E1158" s="49">
        <v>0.30990459999999997</v>
      </c>
      <c r="F1158" s="49">
        <v>8.2111199999999995E-2</v>
      </c>
      <c r="G1158" s="49">
        <v>1.122932</v>
      </c>
      <c r="H1158" s="49">
        <v>0.37369520000000001</v>
      </c>
    </row>
    <row r="1159" spans="1:8" x14ac:dyDescent="0.25">
      <c r="A1159" s="46">
        <v>222</v>
      </c>
      <c r="B1159" s="46">
        <v>1999</v>
      </c>
      <c r="C1159" s="47">
        <v>0</v>
      </c>
      <c r="D1159" s="49">
        <v>0.19624559999999999</v>
      </c>
      <c r="E1159" s="49">
        <v>0.45445380000000002</v>
      </c>
      <c r="F1159" s="49">
        <v>6.3713900000000004E-2</v>
      </c>
      <c r="G1159" s="49">
        <v>1.1834530000000001</v>
      </c>
      <c r="H1159" s="49">
        <v>0.39198959999999999</v>
      </c>
    </row>
    <row r="1160" spans="1:8" x14ac:dyDescent="0.25">
      <c r="A1160" s="46">
        <v>222</v>
      </c>
      <c r="B1160" s="46">
        <v>2000</v>
      </c>
      <c r="C1160" s="47">
        <v>0</v>
      </c>
      <c r="D1160" s="49">
        <v>0.1073474</v>
      </c>
      <c r="E1160" s="49">
        <v>0.43441259999999998</v>
      </c>
      <c r="F1160" s="49">
        <v>6.8540199999999996E-2</v>
      </c>
      <c r="G1160" s="49">
        <v>1.0076959999999999</v>
      </c>
      <c r="H1160" s="49">
        <v>0.34250799999999998</v>
      </c>
    </row>
    <row r="1161" spans="1:8" x14ac:dyDescent="0.25">
      <c r="A1161" s="46">
        <v>222</v>
      </c>
      <c r="B1161" s="46">
        <v>2001</v>
      </c>
      <c r="C1161" s="47">
        <v>0</v>
      </c>
      <c r="D1161" s="49">
        <v>0.13958490000000001</v>
      </c>
      <c r="E1161" s="49">
        <v>0.29352689999999998</v>
      </c>
      <c r="F1161" s="49">
        <v>4.6267000000000003E-2</v>
      </c>
      <c r="G1161" s="49">
        <v>0.61468210000000001</v>
      </c>
      <c r="H1161" s="49">
        <v>0.222497</v>
      </c>
    </row>
    <row r="1162" spans="1:8" x14ac:dyDescent="0.25">
      <c r="A1162" s="46">
        <v>222</v>
      </c>
      <c r="B1162" s="46">
        <v>2002</v>
      </c>
      <c r="C1162" s="47">
        <v>0</v>
      </c>
      <c r="D1162" s="49">
        <v>8.72227E-2</v>
      </c>
      <c r="E1162" s="49">
        <v>0.32215549999999998</v>
      </c>
      <c r="F1162" s="49">
        <v>4.691E-2</v>
      </c>
      <c r="G1162" s="49">
        <v>0.89996209999999999</v>
      </c>
      <c r="H1162" s="49">
        <v>0.25516929999999999</v>
      </c>
    </row>
    <row r="1163" spans="1:8" x14ac:dyDescent="0.25">
      <c r="A1163" s="46">
        <v>222</v>
      </c>
      <c r="B1163" s="46">
        <v>2003</v>
      </c>
      <c r="C1163" s="47">
        <v>0</v>
      </c>
      <c r="D1163" s="49">
        <v>0.1242813</v>
      </c>
      <c r="E1163" s="49">
        <v>0.33336199999999999</v>
      </c>
      <c r="F1163" s="49">
        <v>3.3655600000000001E-2</v>
      </c>
      <c r="G1163" s="49">
        <v>0.94759300000000002</v>
      </c>
      <c r="H1163" s="49">
        <v>0.25389250000000002</v>
      </c>
    </row>
    <row r="1164" spans="1:8" x14ac:dyDescent="0.25">
      <c r="A1164" s="46">
        <v>223</v>
      </c>
      <c r="B1164" s="46">
        <v>1999</v>
      </c>
      <c r="C1164" s="47">
        <v>0</v>
      </c>
      <c r="D1164" s="49">
        <v>0.28552440000000001</v>
      </c>
      <c r="E1164" s="49">
        <v>3.9794200000000002E-2</v>
      </c>
      <c r="F1164" s="49">
        <v>6.0269700000000002E-2</v>
      </c>
      <c r="G1164" s="49">
        <v>1.8765350000000001</v>
      </c>
      <c r="H1164" s="49">
        <v>0.22184960000000001</v>
      </c>
    </row>
    <row r="1165" spans="1:8" x14ac:dyDescent="0.25">
      <c r="A1165" s="46">
        <v>223</v>
      </c>
      <c r="B1165" s="46">
        <v>2000</v>
      </c>
      <c r="C1165" s="47">
        <v>0</v>
      </c>
      <c r="D1165" s="49">
        <v>0.263652</v>
      </c>
      <c r="E1165" s="49">
        <v>0.1289949</v>
      </c>
      <c r="F1165" s="49">
        <v>5.36617E-2</v>
      </c>
      <c r="G1165" s="49">
        <v>2.2317089999999999</v>
      </c>
      <c r="H1165" s="49">
        <v>0.28086430000000001</v>
      </c>
    </row>
    <row r="1166" spans="1:8" x14ac:dyDescent="0.25">
      <c r="A1166" s="46">
        <v>224</v>
      </c>
      <c r="B1166" s="46">
        <v>1999</v>
      </c>
      <c r="C1166" s="47">
        <v>0</v>
      </c>
      <c r="D1166" s="49">
        <v>0.23356740000000001</v>
      </c>
      <c r="E1166" s="49">
        <v>0.26134689999999999</v>
      </c>
      <c r="F1166" s="49">
        <v>4.3505099999999998E-2</v>
      </c>
      <c r="G1166" s="49">
        <v>0.52560099999999998</v>
      </c>
      <c r="H1166" s="49">
        <v>0.61288410000000004</v>
      </c>
    </row>
    <row r="1167" spans="1:8" x14ac:dyDescent="0.25">
      <c r="A1167" s="46">
        <v>224</v>
      </c>
      <c r="B1167" s="46">
        <v>2000</v>
      </c>
      <c r="C1167" s="47">
        <v>0</v>
      </c>
      <c r="D1167" s="49">
        <v>0.1141863</v>
      </c>
      <c r="E1167" s="49">
        <v>8.4666099999999994E-2</v>
      </c>
      <c r="F1167" s="49">
        <v>2.2353E-3</v>
      </c>
      <c r="G1167" s="49">
        <v>0.52200539999999995</v>
      </c>
      <c r="H1167" s="49">
        <v>0.50791470000000005</v>
      </c>
    </row>
    <row r="1168" spans="1:8" x14ac:dyDescent="0.25">
      <c r="A1168" s="46">
        <v>224</v>
      </c>
      <c r="B1168" s="46">
        <v>2001</v>
      </c>
      <c r="C1168" s="47">
        <v>0</v>
      </c>
      <c r="D1168" s="49">
        <v>0.2480994</v>
      </c>
      <c r="E1168" s="49">
        <v>-8.2766099999999995E-2</v>
      </c>
      <c r="F1168" s="49">
        <v>-2.9426999999999999E-3</v>
      </c>
      <c r="G1168" s="49">
        <v>0.49451260000000002</v>
      </c>
      <c r="H1168" s="49">
        <v>0.63804289999999997</v>
      </c>
    </row>
    <row r="1169" spans="1:8" x14ac:dyDescent="0.25">
      <c r="A1169" s="46">
        <v>224</v>
      </c>
      <c r="B1169" s="46">
        <v>2002</v>
      </c>
      <c r="C1169" s="47">
        <v>0</v>
      </c>
      <c r="D1169" s="49">
        <v>0.2267604</v>
      </c>
      <c r="E1169" s="49">
        <v>-0.16681499999999999</v>
      </c>
      <c r="F1169" s="49">
        <v>-1.6524299999999999E-2</v>
      </c>
      <c r="G1169" s="49">
        <v>0.25244539999999999</v>
      </c>
      <c r="H1169" s="49">
        <v>0.64432639999999997</v>
      </c>
    </row>
    <row r="1170" spans="1:8" x14ac:dyDescent="0.25">
      <c r="A1170" s="46">
        <v>224</v>
      </c>
      <c r="B1170" s="46">
        <v>2003</v>
      </c>
      <c r="C1170" s="47">
        <v>0</v>
      </c>
      <c r="D1170" s="49">
        <v>0.28998309999999999</v>
      </c>
      <c r="E1170" s="49">
        <v>-0.14552409999999999</v>
      </c>
      <c r="F1170" s="49">
        <v>4.3287800000000001E-2</v>
      </c>
      <c r="G1170" s="49">
        <v>0.71910370000000001</v>
      </c>
      <c r="H1170" s="49">
        <v>0.6789809</v>
      </c>
    </row>
    <row r="1171" spans="1:8" x14ac:dyDescent="0.25">
      <c r="A1171" s="46">
        <v>225</v>
      </c>
      <c r="B1171" s="46">
        <v>1999</v>
      </c>
      <c r="C1171" s="47">
        <v>0</v>
      </c>
      <c r="D1171" s="49">
        <v>0.14914350000000001</v>
      </c>
      <c r="E1171" s="49">
        <v>2.4149400000000001E-2</v>
      </c>
      <c r="F1171" s="49">
        <v>4.6677400000000001E-2</v>
      </c>
      <c r="G1171" s="49">
        <v>0.1711772</v>
      </c>
      <c r="H1171" s="49">
        <v>1.0070479999999999</v>
      </c>
    </row>
    <row r="1172" spans="1:8" x14ac:dyDescent="0.25">
      <c r="A1172" s="46">
        <v>225</v>
      </c>
      <c r="B1172" s="46">
        <v>2000</v>
      </c>
      <c r="C1172" s="47">
        <v>0</v>
      </c>
      <c r="D1172" s="49">
        <v>0.140843</v>
      </c>
      <c r="E1172" s="49">
        <v>-1.8039099999999999E-2</v>
      </c>
      <c r="F1172" s="49">
        <v>4.4848199999999998E-2</v>
      </c>
      <c r="G1172" s="49">
        <v>0.17897060000000001</v>
      </c>
      <c r="H1172" s="49">
        <v>1.1056619999999999</v>
      </c>
    </row>
    <row r="1173" spans="1:8" x14ac:dyDescent="0.25">
      <c r="A1173" s="46">
        <v>225</v>
      </c>
      <c r="B1173" s="46">
        <v>2001</v>
      </c>
      <c r="C1173" s="47">
        <v>0</v>
      </c>
      <c r="D1173" s="49">
        <v>0.16062760000000001</v>
      </c>
      <c r="E1173" s="49">
        <v>-1.96016E-2</v>
      </c>
      <c r="F1173" s="49">
        <v>3.6512700000000002E-2</v>
      </c>
      <c r="G1173" s="49">
        <v>0.29027789999999998</v>
      </c>
      <c r="H1173" s="49">
        <v>0.98858429999999997</v>
      </c>
    </row>
    <row r="1174" spans="1:8" x14ac:dyDescent="0.25">
      <c r="A1174" s="46">
        <v>226</v>
      </c>
      <c r="B1174" s="46">
        <v>2004</v>
      </c>
      <c r="C1174" s="47">
        <v>0</v>
      </c>
      <c r="D1174" s="49">
        <v>0.25987270000000001</v>
      </c>
      <c r="E1174" s="49">
        <v>0.2505638</v>
      </c>
      <c r="F1174" s="49">
        <v>4.8980099999999999E-2</v>
      </c>
      <c r="G1174" s="49">
        <v>1.738982</v>
      </c>
      <c r="H1174" s="49">
        <v>0.70533319999999999</v>
      </c>
    </row>
    <row r="1175" spans="1:8" x14ac:dyDescent="0.25">
      <c r="A1175" s="46">
        <v>227</v>
      </c>
      <c r="B1175" s="46">
        <v>1998</v>
      </c>
      <c r="C1175" s="47">
        <v>0</v>
      </c>
      <c r="D1175" s="49">
        <v>0.25073679999999998</v>
      </c>
      <c r="E1175" s="49">
        <v>0.21884919999999999</v>
      </c>
      <c r="F1175" s="49">
        <v>8.1036899999999995E-2</v>
      </c>
      <c r="G1175" s="49">
        <v>0.95010240000000001</v>
      </c>
      <c r="H1175" s="49">
        <v>0.39380609999999999</v>
      </c>
    </row>
    <row r="1176" spans="1:8" x14ac:dyDescent="0.25">
      <c r="A1176" s="46">
        <v>228</v>
      </c>
      <c r="B1176" s="46">
        <v>1999</v>
      </c>
      <c r="C1176" s="47">
        <v>0</v>
      </c>
      <c r="D1176" s="49">
        <v>1.7285399999999999E-2</v>
      </c>
      <c r="E1176" s="49">
        <v>-0.47103469999999997</v>
      </c>
      <c r="F1176" s="49">
        <v>4.3435500000000002E-2</v>
      </c>
      <c r="G1176" s="49">
        <v>1.498699</v>
      </c>
      <c r="H1176" s="49">
        <v>0.15488859999999999</v>
      </c>
    </row>
    <row r="1177" spans="1:8" x14ac:dyDescent="0.25">
      <c r="A1177" s="46">
        <v>228</v>
      </c>
      <c r="B1177" s="46">
        <v>2000</v>
      </c>
      <c r="C1177" s="47">
        <v>0</v>
      </c>
      <c r="D1177" s="49">
        <v>2.9708700000000001E-2</v>
      </c>
      <c r="E1177" s="49">
        <v>-0.1411925</v>
      </c>
      <c r="F1177" s="49">
        <v>0.1074794</v>
      </c>
      <c r="G1177" s="49">
        <v>2.044165</v>
      </c>
      <c r="H1177" s="49">
        <v>0.35272500000000001</v>
      </c>
    </row>
    <row r="1178" spans="1:8" x14ac:dyDescent="0.25">
      <c r="A1178" s="46">
        <v>228</v>
      </c>
      <c r="B1178" s="46">
        <v>2001</v>
      </c>
      <c r="C1178" s="47">
        <v>0</v>
      </c>
      <c r="D1178" s="49">
        <v>1.15639E-2</v>
      </c>
      <c r="E1178" s="49">
        <v>-5.5037500000000003E-2</v>
      </c>
      <c r="F1178" s="49">
        <v>3.9044700000000002E-2</v>
      </c>
      <c r="G1178" s="49">
        <v>1.539123</v>
      </c>
      <c r="H1178" s="49">
        <v>0.14188239999999999</v>
      </c>
    </row>
    <row r="1179" spans="1:8" x14ac:dyDescent="0.25">
      <c r="A1179" s="46">
        <v>228</v>
      </c>
      <c r="B1179" s="46">
        <v>2002</v>
      </c>
      <c r="C1179" s="47">
        <v>0</v>
      </c>
      <c r="D1179" s="49">
        <v>-2.6069999999999999E-4</v>
      </c>
      <c r="E1179" s="49">
        <v>-7.1995799999999999E-2</v>
      </c>
      <c r="F1179" s="49">
        <v>3.2391099999999999E-2</v>
      </c>
      <c r="G1179" s="49">
        <v>1.3128820000000001</v>
      </c>
      <c r="H1179" s="49">
        <v>9.4525999999999999E-2</v>
      </c>
    </row>
    <row r="1180" spans="1:8" x14ac:dyDescent="0.25">
      <c r="A1180" s="46">
        <v>228</v>
      </c>
      <c r="B1180" s="46">
        <v>2003</v>
      </c>
      <c r="C1180" s="47">
        <v>0</v>
      </c>
      <c r="D1180" s="49">
        <v>8.6406999999999994E-3</v>
      </c>
      <c r="E1180" s="49">
        <v>1.6154200000000001E-2</v>
      </c>
      <c r="F1180" s="49">
        <v>2.92917E-2</v>
      </c>
      <c r="G1180" s="49">
        <v>1.0499769999999999</v>
      </c>
      <c r="H1180" s="49">
        <v>8.7423799999999996E-2</v>
      </c>
    </row>
    <row r="1181" spans="1:8" x14ac:dyDescent="0.25">
      <c r="A1181" s="46">
        <v>228</v>
      </c>
      <c r="B1181" s="46">
        <v>2004</v>
      </c>
      <c r="C1181" s="47">
        <v>0</v>
      </c>
      <c r="D1181" s="49">
        <v>1.5336600000000001E-2</v>
      </c>
      <c r="E1181" s="49">
        <v>6.5827700000000003E-2</v>
      </c>
      <c r="F1181" s="49">
        <v>6.0305600000000001E-2</v>
      </c>
      <c r="G1181" s="49">
        <v>1.1645049999999999</v>
      </c>
      <c r="H1181" s="49">
        <v>0.1115415</v>
      </c>
    </row>
    <row r="1182" spans="1:8" x14ac:dyDescent="0.25">
      <c r="A1182" s="46">
        <v>229</v>
      </c>
      <c r="B1182" s="46">
        <v>1999</v>
      </c>
      <c r="C1182" s="47">
        <v>0</v>
      </c>
      <c r="D1182" s="49">
        <v>-0.1052575</v>
      </c>
      <c r="E1182" s="49">
        <v>0.1126226</v>
      </c>
      <c r="F1182" s="49">
        <v>5.06828E-2</v>
      </c>
      <c r="G1182" s="49">
        <v>1.741544</v>
      </c>
      <c r="H1182" s="49">
        <v>0.16118650000000001</v>
      </c>
    </row>
    <row r="1183" spans="1:8" x14ac:dyDescent="0.25">
      <c r="A1183" s="46">
        <v>230</v>
      </c>
      <c r="B1183" s="46">
        <v>1999</v>
      </c>
      <c r="C1183" s="47">
        <v>0</v>
      </c>
      <c r="D1183" s="49">
        <v>3.7511599999999999E-2</v>
      </c>
      <c r="E1183" s="49">
        <v>0.64537109999999998</v>
      </c>
      <c r="F1183" s="49">
        <v>9.3454999999999996E-2</v>
      </c>
      <c r="G1183" s="49">
        <v>5.2254889999999996</v>
      </c>
      <c r="H1183" s="49">
        <v>0.18857199999999999</v>
      </c>
    </row>
    <row r="1184" spans="1:8" x14ac:dyDescent="0.25">
      <c r="A1184" s="46">
        <v>230</v>
      </c>
      <c r="B1184" s="46">
        <v>2000</v>
      </c>
      <c r="C1184" s="47">
        <v>0</v>
      </c>
      <c r="D1184" s="49">
        <v>4.92726E-2</v>
      </c>
      <c r="E1184" s="49">
        <v>0.56679710000000005</v>
      </c>
      <c r="F1184" s="49">
        <v>7.8808799999999998E-2</v>
      </c>
      <c r="G1184" s="49">
        <v>2.1404830000000001</v>
      </c>
      <c r="H1184" s="49">
        <v>0.18836230000000001</v>
      </c>
    </row>
    <row r="1185" spans="1:8" x14ac:dyDescent="0.25">
      <c r="A1185" s="46">
        <v>230</v>
      </c>
      <c r="B1185" s="46">
        <v>2001</v>
      </c>
      <c r="C1185" s="47">
        <v>0</v>
      </c>
      <c r="D1185" s="49">
        <v>4.0454900000000002E-2</v>
      </c>
      <c r="E1185" s="49">
        <v>0.59443710000000005</v>
      </c>
      <c r="F1185" s="49">
        <v>5.5545799999999999E-2</v>
      </c>
      <c r="G1185" s="49">
        <v>2.4480719999999998</v>
      </c>
      <c r="H1185" s="49">
        <v>0.15302009999999999</v>
      </c>
    </row>
    <row r="1186" spans="1:8" x14ac:dyDescent="0.25">
      <c r="A1186" s="46">
        <v>230</v>
      </c>
      <c r="B1186" s="46">
        <v>2002</v>
      </c>
      <c r="C1186" s="47">
        <v>0</v>
      </c>
      <c r="D1186" s="49">
        <v>3.74957E-2</v>
      </c>
      <c r="E1186" s="49">
        <v>0.64534360000000002</v>
      </c>
      <c r="F1186" s="49">
        <v>7.4436299999999997E-2</v>
      </c>
      <c r="G1186" s="49">
        <v>2.850533</v>
      </c>
      <c r="H1186" s="49">
        <v>0.1507975</v>
      </c>
    </row>
    <row r="1187" spans="1:8" x14ac:dyDescent="0.25">
      <c r="A1187" s="46">
        <v>230</v>
      </c>
      <c r="B1187" s="46">
        <v>2003</v>
      </c>
      <c r="C1187" s="47">
        <v>0</v>
      </c>
      <c r="D1187" s="49">
        <v>4.3627899999999997E-2</v>
      </c>
      <c r="E1187" s="49">
        <v>0.68679140000000005</v>
      </c>
      <c r="F1187" s="49">
        <v>6.5791699999999995E-2</v>
      </c>
      <c r="G1187" s="49">
        <v>3.8872819999999999</v>
      </c>
      <c r="H1187" s="49">
        <v>0.14189189999999999</v>
      </c>
    </row>
    <row r="1188" spans="1:8" x14ac:dyDescent="0.25">
      <c r="A1188" s="46">
        <v>230</v>
      </c>
      <c r="B1188" s="46">
        <v>2004</v>
      </c>
      <c r="C1188" s="47">
        <v>0</v>
      </c>
      <c r="D1188" s="49">
        <v>4.8661700000000002E-2</v>
      </c>
      <c r="E1188" s="49">
        <v>0.74567349999999999</v>
      </c>
      <c r="F1188" s="49">
        <v>7.1960499999999997E-2</v>
      </c>
      <c r="G1188" s="49">
        <v>2.916207</v>
      </c>
      <c r="H1188" s="49">
        <v>0.17167460000000001</v>
      </c>
    </row>
    <row r="1189" spans="1:8" x14ac:dyDescent="0.25">
      <c r="A1189" s="46">
        <v>231</v>
      </c>
      <c r="B1189" s="46">
        <v>1999</v>
      </c>
      <c r="C1189" s="47">
        <v>0</v>
      </c>
      <c r="D1189" s="49">
        <v>0.1331135</v>
      </c>
      <c r="E1189" s="49">
        <v>0.82356320000000005</v>
      </c>
      <c r="F1189" s="49">
        <v>0.15677430000000001</v>
      </c>
      <c r="G1189" s="49">
        <v>12.89359</v>
      </c>
      <c r="H1189" s="49">
        <v>0.77723260000000005</v>
      </c>
    </row>
    <row r="1190" spans="1:8" x14ac:dyDescent="0.25">
      <c r="A1190" s="46">
        <v>231</v>
      </c>
      <c r="B1190" s="46">
        <v>2000</v>
      </c>
      <c r="C1190" s="47">
        <v>0</v>
      </c>
      <c r="D1190" s="49">
        <v>8.1826999999999993E-3</v>
      </c>
      <c r="E1190" s="49">
        <v>0.74877419999999995</v>
      </c>
      <c r="F1190" s="49">
        <v>8.1694699999999995E-2</v>
      </c>
      <c r="G1190" s="49">
        <v>6.8036409999999998</v>
      </c>
      <c r="H1190" s="49">
        <v>0.66422000000000003</v>
      </c>
    </row>
    <row r="1191" spans="1:8" x14ac:dyDescent="0.25">
      <c r="A1191" s="46">
        <v>231</v>
      </c>
      <c r="B1191" s="46">
        <v>2001</v>
      </c>
      <c r="C1191" s="47">
        <v>0</v>
      </c>
      <c r="D1191" s="49">
        <v>0.159413</v>
      </c>
      <c r="E1191" s="49">
        <v>0.66484739999999998</v>
      </c>
      <c r="F1191" s="49">
        <v>3.0783999999999999E-2</v>
      </c>
      <c r="G1191" s="49">
        <v>2.6943860000000002</v>
      </c>
      <c r="H1191" s="49">
        <v>0.56856859999999998</v>
      </c>
    </row>
    <row r="1192" spans="1:8" x14ac:dyDescent="0.25">
      <c r="A1192" s="46">
        <v>231</v>
      </c>
      <c r="B1192" s="46">
        <v>2002</v>
      </c>
      <c r="C1192" s="47">
        <v>0</v>
      </c>
      <c r="D1192" s="49">
        <v>0.33142779999999999</v>
      </c>
      <c r="E1192" s="49">
        <v>0.56211359999999999</v>
      </c>
      <c r="F1192" s="49">
        <v>7.9987799999999998E-2</v>
      </c>
      <c r="G1192" s="49">
        <v>2.0988820000000001</v>
      </c>
      <c r="H1192" s="49">
        <v>0.49551840000000003</v>
      </c>
    </row>
    <row r="1193" spans="1:8" x14ac:dyDescent="0.25">
      <c r="A1193" s="46">
        <v>231</v>
      </c>
      <c r="B1193" s="46">
        <v>2003</v>
      </c>
      <c r="C1193" s="47">
        <v>0</v>
      </c>
      <c r="D1193" s="49">
        <v>0.45235009999999998</v>
      </c>
      <c r="E1193" s="49">
        <v>0.64053139999999997</v>
      </c>
      <c r="F1193" s="49">
        <v>9.0697899999999998E-2</v>
      </c>
      <c r="G1193" s="49">
        <v>3.0224169999999999</v>
      </c>
      <c r="H1193" s="49">
        <v>0.50805690000000003</v>
      </c>
    </row>
    <row r="1194" spans="1:8" x14ac:dyDescent="0.25">
      <c r="A1194" s="46">
        <v>231</v>
      </c>
      <c r="B1194" s="46">
        <v>2004</v>
      </c>
      <c r="C1194" s="47">
        <v>0</v>
      </c>
      <c r="D1194" s="49">
        <v>0.42739470000000002</v>
      </c>
      <c r="E1194" s="49">
        <v>0.7380757</v>
      </c>
      <c r="F1194" s="49">
        <v>8.6992299999999995E-2</v>
      </c>
      <c r="G1194" s="49">
        <v>3.7936550000000002</v>
      </c>
      <c r="H1194" s="49">
        <v>0.52355799999999997</v>
      </c>
    </row>
    <row r="1195" spans="1:8" x14ac:dyDescent="0.25">
      <c r="A1195" s="46">
        <v>232</v>
      </c>
      <c r="B1195" s="46">
        <v>1999</v>
      </c>
      <c r="C1195" s="47">
        <v>0</v>
      </c>
      <c r="D1195" s="49">
        <v>2.03857E-2</v>
      </c>
      <c r="E1195" s="49">
        <v>8.1238099999999994E-2</v>
      </c>
      <c r="F1195" s="49">
        <v>3.9634299999999997E-2</v>
      </c>
      <c r="G1195" s="49">
        <v>0.42531350000000001</v>
      </c>
      <c r="H1195" s="49">
        <v>0.24467559999999999</v>
      </c>
    </row>
    <row r="1196" spans="1:8" x14ac:dyDescent="0.25">
      <c r="A1196" s="46">
        <v>232</v>
      </c>
      <c r="B1196" s="46">
        <v>2000</v>
      </c>
      <c r="C1196" s="47">
        <v>0</v>
      </c>
      <c r="D1196" s="49">
        <v>4.6830799999999999E-2</v>
      </c>
      <c r="E1196" s="49">
        <v>0.18611069999999999</v>
      </c>
      <c r="F1196" s="49">
        <v>5.2357800000000003E-2</v>
      </c>
      <c r="G1196" s="49">
        <v>0.33026450000000002</v>
      </c>
      <c r="H1196" s="49">
        <v>0.2294592</v>
      </c>
    </row>
    <row r="1197" spans="1:8" x14ac:dyDescent="0.25">
      <c r="A1197" s="46">
        <v>232</v>
      </c>
      <c r="B1197" s="46">
        <v>2001</v>
      </c>
      <c r="C1197" s="47">
        <v>0</v>
      </c>
      <c r="D1197" s="49">
        <v>1.35128E-2</v>
      </c>
      <c r="E1197" s="49">
        <v>0.23279140000000001</v>
      </c>
      <c r="F1197" s="49">
        <v>6.8621100000000004E-2</v>
      </c>
      <c r="G1197" s="49">
        <v>0.51149699999999998</v>
      </c>
      <c r="H1197" s="49">
        <v>0.26799099999999998</v>
      </c>
    </row>
    <row r="1198" spans="1:8" x14ac:dyDescent="0.25">
      <c r="A1198" s="46">
        <v>232</v>
      </c>
      <c r="B1198" s="46">
        <v>2002</v>
      </c>
      <c r="C1198" s="47">
        <v>0</v>
      </c>
      <c r="D1198" s="49">
        <v>4.8947600000000001E-2</v>
      </c>
      <c r="E1198" s="49">
        <v>0.23914270000000001</v>
      </c>
      <c r="F1198" s="49">
        <v>4.8816499999999999E-2</v>
      </c>
      <c r="G1198" s="49">
        <v>0.30671530000000002</v>
      </c>
      <c r="H1198" s="49">
        <v>0.2130058</v>
      </c>
    </row>
    <row r="1199" spans="1:8" x14ac:dyDescent="0.25">
      <c r="A1199" s="46">
        <v>232</v>
      </c>
      <c r="B1199" s="46">
        <v>2003</v>
      </c>
      <c r="C1199" s="47">
        <v>0</v>
      </c>
      <c r="D1199" s="49">
        <v>5.9157300000000003E-2</v>
      </c>
      <c r="E1199" s="49">
        <v>0.23273769999999999</v>
      </c>
      <c r="F1199" s="49">
        <v>3.2747400000000003E-2</v>
      </c>
      <c r="G1199" s="49">
        <v>0.34379939999999998</v>
      </c>
      <c r="H1199" s="49">
        <v>7.0168999999999995E-2</v>
      </c>
    </row>
    <row r="1200" spans="1:8" x14ac:dyDescent="0.25">
      <c r="A1200" s="46">
        <v>232</v>
      </c>
      <c r="B1200" s="46">
        <v>2004</v>
      </c>
      <c r="C1200" s="47">
        <v>0</v>
      </c>
      <c r="D1200" s="49">
        <v>0.12502840000000001</v>
      </c>
      <c r="E1200" s="49">
        <v>-3.8384999999999999E-3</v>
      </c>
      <c r="F1200" s="49">
        <v>3.92693E-2</v>
      </c>
      <c r="G1200" s="49">
        <v>0.68813040000000003</v>
      </c>
      <c r="H1200" s="49">
        <v>0.13332939999999999</v>
      </c>
    </row>
    <row r="1201" spans="1:8" x14ac:dyDescent="0.25">
      <c r="A1201" s="46">
        <v>233</v>
      </c>
      <c r="B1201" s="46">
        <v>1999</v>
      </c>
      <c r="C1201" s="47">
        <v>0</v>
      </c>
      <c r="D1201" s="49">
        <v>0.1631078</v>
      </c>
      <c r="E1201" s="49">
        <v>-0.26179229999999998</v>
      </c>
      <c r="F1201" s="49">
        <v>1.1643199999999999E-2</v>
      </c>
      <c r="G1201" s="49">
        <v>27.20945</v>
      </c>
      <c r="H1201" s="49">
        <v>8.7439000000000003E-2</v>
      </c>
    </row>
    <row r="1202" spans="1:8" x14ac:dyDescent="0.25">
      <c r="A1202" s="46">
        <v>233</v>
      </c>
      <c r="B1202" s="46">
        <v>2000</v>
      </c>
      <c r="C1202" s="47">
        <v>0</v>
      </c>
      <c r="D1202" s="49">
        <v>0.22156090000000001</v>
      </c>
      <c r="E1202" s="49">
        <v>-0.11395230000000001</v>
      </c>
      <c r="F1202" s="49">
        <v>4.2148900000000003E-2</v>
      </c>
      <c r="G1202" s="49">
        <v>41.262949999999996</v>
      </c>
      <c r="H1202" s="49">
        <v>9.8510200000000006E-2</v>
      </c>
    </row>
    <row r="1203" spans="1:8" x14ac:dyDescent="0.25">
      <c r="A1203" s="46">
        <v>233</v>
      </c>
      <c r="B1203" s="46">
        <v>2001</v>
      </c>
      <c r="C1203" s="47">
        <v>0</v>
      </c>
      <c r="D1203" s="49">
        <v>0.25756220000000002</v>
      </c>
      <c r="E1203" s="49">
        <v>-9.5935800000000002E-2</v>
      </c>
      <c r="F1203" s="49">
        <v>5.8187500000000003E-2</v>
      </c>
      <c r="G1203" s="49">
        <v>23.578600000000002</v>
      </c>
      <c r="H1203" s="49">
        <v>0.1070181</v>
      </c>
    </row>
    <row r="1204" spans="1:8" x14ac:dyDescent="0.25">
      <c r="A1204" s="46">
        <v>234</v>
      </c>
      <c r="B1204" s="46">
        <v>1999</v>
      </c>
      <c r="C1204" s="47">
        <v>0</v>
      </c>
      <c r="D1204" s="49">
        <v>0.25613910000000001</v>
      </c>
      <c r="E1204" s="49">
        <v>0.2204382</v>
      </c>
      <c r="F1204" s="49">
        <v>4.2022200000000003E-2</v>
      </c>
      <c r="G1204" s="49">
        <v>0.25613419999999998</v>
      </c>
      <c r="H1204" s="49">
        <v>0.32284299999999999</v>
      </c>
    </row>
    <row r="1205" spans="1:8" x14ac:dyDescent="0.25">
      <c r="A1205" s="46">
        <v>234</v>
      </c>
      <c r="B1205" s="46">
        <v>2000</v>
      </c>
      <c r="C1205" s="47">
        <v>0</v>
      </c>
      <c r="D1205" s="49">
        <v>0.2351336</v>
      </c>
      <c r="E1205" s="49">
        <v>0.22539219999999999</v>
      </c>
      <c r="F1205" s="49">
        <v>6.0853900000000002E-2</v>
      </c>
      <c r="G1205" s="49">
        <v>0.18692629999999999</v>
      </c>
      <c r="H1205" s="49">
        <v>0.30690600000000001</v>
      </c>
    </row>
    <row r="1206" spans="1:8" x14ac:dyDescent="0.25">
      <c r="A1206" s="46">
        <v>234</v>
      </c>
      <c r="B1206" s="46">
        <v>2001</v>
      </c>
      <c r="C1206" s="47">
        <v>0</v>
      </c>
      <c r="D1206" s="49">
        <v>0.26044879999999998</v>
      </c>
      <c r="E1206" s="49">
        <v>0.2167386</v>
      </c>
      <c r="F1206" s="49">
        <v>3.6716100000000002E-2</v>
      </c>
      <c r="G1206" s="49">
        <v>0.31857000000000002</v>
      </c>
      <c r="H1206" s="49">
        <v>0.24846499999999999</v>
      </c>
    </row>
    <row r="1207" spans="1:8" x14ac:dyDescent="0.25">
      <c r="A1207" s="46">
        <v>234</v>
      </c>
      <c r="B1207" s="46">
        <v>2002</v>
      </c>
      <c r="C1207" s="47">
        <v>0</v>
      </c>
      <c r="D1207" s="49">
        <v>0.21716450000000001</v>
      </c>
      <c r="E1207" s="49">
        <v>9.1620499999999994E-2</v>
      </c>
      <c r="F1207" s="49">
        <v>5.8559600000000003E-2</v>
      </c>
      <c r="G1207" s="49">
        <v>0.26810699999999998</v>
      </c>
      <c r="H1207" s="49">
        <v>0.3432558</v>
      </c>
    </row>
    <row r="1208" spans="1:8" x14ac:dyDescent="0.25">
      <c r="A1208" s="46">
        <v>234</v>
      </c>
      <c r="B1208" s="46">
        <v>2003</v>
      </c>
      <c r="C1208" s="47">
        <v>0</v>
      </c>
      <c r="D1208" s="49">
        <v>0.2216677</v>
      </c>
      <c r="E1208" s="49">
        <v>0.12651709999999999</v>
      </c>
      <c r="F1208" s="49">
        <v>8.1399799999999994E-2</v>
      </c>
      <c r="G1208" s="49">
        <v>0.53791800000000001</v>
      </c>
      <c r="H1208" s="49">
        <v>0.35919380000000001</v>
      </c>
    </row>
    <row r="1209" spans="1:8" x14ac:dyDescent="0.25">
      <c r="A1209" s="46">
        <v>234</v>
      </c>
      <c r="B1209" s="46">
        <v>2004</v>
      </c>
      <c r="C1209" s="47">
        <v>0</v>
      </c>
      <c r="D1209" s="49">
        <v>0.21433350000000001</v>
      </c>
      <c r="E1209" s="49">
        <v>0.15176210000000001</v>
      </c>
      <c r="F1209" s="49">
        <v>4.8166599999999997E-2</v>
      </c>
      <c r="G1209" s="49">
        <v>0.41152100000000003</v>
      </c>
      <c r="H1209" s="49">
        <v>0.380963</v>
      </c>
    </row>
    <row r="1210" spans="1:8" x14ac:dyDescent="0.25">
      <c r="A1210" s="46">
        <v>235</v>
      </c>
      <c r="B1210" s="46">
        <v>1999</v>
      </c>
      <c r="C1210" s="47">
        <v>0</v>
      </c>
      <c r="D1210" s="49">
        <v>7.1944400000000006E-2</v>
      </c>
      <c r="E1210" s="49">
        <v>0.1212516</v>
      </c>
      <c r="F1210" s="49">
        <v>8.1022700000000003E-2</v>
      </c>
      <c r="G1210" s="49">
        <v>0.88153539999999997</v>
      </c>
      <c r="H1210" s="49">
        <v>0.26391569999999998</v>
      </c>
    </row>
    <row r="1211" spans="1:8" x14ac:dyDescent="0.25">
      <c r="A1211" s="46">
        <v>235</v>
      </c>
      <c r="B1211" s="46">
        <v>2000</v>
      </c>
      <c r="C1211" s="47">
        <v>0</v>
      </c>
      <c r="D1211" s="49">
        <v>5.2302700000000001E-2</v>
      </c>
      <c r="E1211" s="49">
        <v>0.132048</v>
      </c>
      <c r="F1211" s="49">
        <v>7.0011299999999999E-2</v>
      </c>
      <c r="G1211" s="49">
        <v>1.310964</v>
      </c>
      <c r="H1211" s="49">
        <v>0.27587820000000002</v>
      </c>
    </row>
    <row r="1212" spans="1:8" x14ac:dyDescent="0.25">
      <c r="A1212" s="46">
        <v>236</v>
      </c>
      <c r="B1212" s="46">
        <v>1999</v>
      </c>
      <c r="C1212" s="47">
        <v>0</v>
      </c>
      <c r="D1212" s="49">
        <v>3.4649300000000001E-2</v>
      </c>
      <c r="E1212" s="49">
        <v>0.44997779999999998</v>
      </c>
      <c r="F1212" s="49">
        <v>5.7924799999999999E-2</v>
      </c>
      <c r="G1212" s="49">
        <v>2.3392819999999999</v>
      </c>
      <c r="H1212" s="49">
        <v>0.36537839999999999</v>
      </c>
    </row>
    <row r="1213" spans="1:8" x14ac:dyDescent="0.25">
      <c r="A1213" s="46">
        <v>236</v>
      </c>
      <c r="B1213" s="46">
        <v>2000</v>
      </c>
      <c r="C1213" s="47">
        <v>0</v>
      </c>
      <c r="D1213" s="49">
        <v>0.10313460000000001</v>
      </c>
      <c r="E1213" s="49">
        <v>0.53574659999999996</v>
      </c>
      <c r="F1213" s="49">
        <v>6.5970899999999999E-2</v>
      </c>
      <c r="G1213" s="49">
        <v>3.714121</v>
      </c>
      <c r="H1213" s="49">
        <v>0.3803897</v>
      </c>
    </row>
    <row r="1214" spans="1:8" x14ac:dyDescent="0.25">
      <c r="A1214" s="46">
        <v>236</v>
      </c>
      <c r="B1214" s="46">
        <v>2001</v>
      </c>
      <c r="C1214" s="47">
        <v>0</v>
      </c>
      <c r="D1214" s="49">
        <v>5.6012300000000001E-2</v>
      </c>
      <c r="E1214" s="49">
        <v>0.46700629999999999</v>
      </c>
      <c r="F1214" s="49">
        <v>7.3999099999999998E-2</v>
      </c>
      <c r="G1214" s="49">
        <v>2.4926550000000001</v>
      </c>
      <c r="H1214" s="49">
        <v>0.35441539999999999</v>
      </c>
    </row>
    <row r="1215" spans="1:8" x14ac:dyDescent="0.25">
      <c r="A1215" s="46">
        <v>236</v>
      </c>
      <c r="B1215" s="46">
        <v>2002</v>
      </c>
      <c r="C1215" s="47">
        <v>0</v>
      </c>
      <c r="D1215" s="49">
        <v>6.8197599999999997E-2</v>
      </c>
      <c r="E1215" s="49">
        <v>0.48565269999999999</v>
      </c>
      <c r="F1215" s="49">
        <v>5.5197799999999998E-2</v>
      </c>
      <c r="G1215" s="49">
        <v>2.4661749999999998</v>
      </c>
      <c r="H1215" s="49">
        <v>0.36971680000000001</v>
      </c>
    </row>
    <row r="1216" spans="1:8" x14ac:dyDescent="0.25">
      <c r="A1216" s="46">
        <v>236</v>
      </c>
      <c r="B1216" s="46">
        <v>2003</v>
      </c>
      <c r="C1216" s="47">
        <v>0</v>
      </c>
      <c r="D1216" s="49">
        <v>7.5029700000000005E-2</v>
      </c>
      <c r="E1216" s="49">
        <v>0.41753980000000002</v>
      </c>
      <c r="F1216" s="49">
        <v>5.9749200000000002E-2</v>
      </c>
      <c r="G1216" s="49">
        <v>1.7553399999999999</v>
      </c>
      <c r="H1216" s="49">
        <v>0.33177620000000002</v>
      </c>
    </row>
    <row r="1217" spans="1:8" x14ac:dyDescent="0.25">
      <c r="A1217" s="46">
        <v>236</v>
      </c>
      <c r="B1217" s="46">
        <v>2004</v>
      </c>
      <c r="C1217" s="47">
        <v>0</v>
      </c>
      <c r="D1217" s="49">
        <v>0.13587879999999999</v>
      </c>
      <c r="E1217" s="49">
        <v>0.45296160000000002</v>
      </c>
      <c r="F1217" s="49">
        <v>5.8938200000000003E-2</v>
      </c>
      <c r="G1217" s="49">
        <v>2.0449320000000002</v>
      </c>
      <c r="H1217" s="49">
        <v>0.32425809999999999</v>
      </c>
    </row>
    <row r="1218" spans="1:8" x14ac:dyDescent="0.25">
      <c r="A1218" s="46">
        <v>237</v>
      </c>
      <c r="B1218" s="46">
        <v>1999</v>
      </c>
      <c r="C1218" s="47">
        <v>0</v>
      </c>
      <c r="D1218" s="49">
        <v>-0.27470610000000001</v>
      </c>
      <c r="E1218" s="49">
        <v>0.4593042</v>
      </c>
      <c r="F1218" s="49">
        <v>9.2919799999999997E-2</v>
      </c>
      <c r="G1218" s="49">
        <v>2.405087</v>
      </c>
      <c r="H1218" s="49">
        <v>0.39650760000000002</v>
      </c>
    </row>
    <row r="1219" spans="1:8" x14ac:dyDescent="0.25">
      <c r="A1219" s="46">
        <v>237</v>
      </c>
      <c r="B1219" s="46">
        <v>2001</v>
      </c>
      <c r="C1219" s="47">
        <v>0</v>
      </c>
      <c r="D1219" s="49">
        <v>-0.1122568</v>
      </c>
      <c r="E1219" s="49">
        <v>0.16258</v>
      </c>
      <c r="F1219" s="49">
        <v>5.0491399999999999E-2</v>
      </c>
      <c r="G1219" s="49">
        <v>1.317221</v>
      </c>
      <c r="H1219" s="49">
        <v>0.16913059999999999</v>
      </c>
    </row>
    <row r="1220" spans="1:8" x14ac:dyDescent="0.25">
      <c r="A1220" s="46">
        <v>237</v>
      </c>
      <c r="B1220" s="46">
        <v>2002</v>
      </c>
      <c r="C1220" s="47">
        <v>0</v>
      </c>
      <c r="D1220" s="49">
        <v>2.6006100000000001E-2</v>
      </c>
      <c r="E1220" s="49">
        <v>0.18474389999999999</v>
      </c>
      <c r="F1220" s="49">
        <v>5.9770700000000003E-2</v>
      </c>
      <c r="G1220" s="49">
        <v>1.2578819999999999</v>
      </c>
      <c r="H1220" s="49">
        <v>0.17006669999999999</v>
      </c>
    </row>
    <row r="1221" spans="1:8" x14ac:dyDescent="0.25">
      <c r="A1221" s="46">
        <v>237</v>
      </c>
      <c r="B1221" s="46">
        <v>2003</v>
      </c>
      <c r="C1221" s="47">
        <v>0</v>
      </c>
      <c r="D1221" s="49">
        <v>4.9736599999999999E-2</v>
      </c>
      <c r="E1221" s="49">
        <v>0.21943480000000001</v>
      </c>
      <c r="F1221" s="49">
        <v>5.29156E-2</v>
      </c>
      <c r="G1221" s="49">
        <v>1.3423069999999999</v>
      </c>
      <c r="H1221" s="49">
        <v>0.18716360000000001</v>
      </c>
    </row>
    <row r="1222" spans="1:8" x14ac:dyDescent="0.25">
      <c r="A1222" s="46">
        <v>237</v>
      </c>
      <c r="B1222" s="46">
        <v>2004</v>
      </c>
      <c r="C1222" s="47">
        <v>0</v>
      </c>
      <c r="D1222" s="49">
        <v>3.9971300000000001E-2</v>
      </c>
      <c r="E1222" s="49">
        <v>0.28687220000000002</v>
      </c>
      <c r="F1222" s="49">
        <v>6.4155299999999998E-2</v>
      </c>
      <c r="G1222" s="49">
        <v>1.508059</v>
      </c>
      <c r="H1222" s="49">
        <v>0.16872980000000001</v>
      </c>
    </row>
    <row r="1223" spans="1:8" x14ac:dyDescent="0.25">
      <c r="A1223" s="46">
        <v>238</v>
      </c>
      <c r="B1223" s="46">
        <v>1999</v>
      </c>
      <c r="C1223" s="47">
        <v>0</v>
      </c>
      <c r="D1223" s="49">
        <v>8.4594699999999995E-2</v>
      </c>
      <c r="E1223" s="49">
        <v>0.4369326</v>
      </c>
      <c r="F1223" s="49">
        <v>6.4833600000000005E-2</v>
      </c>
      <c r="G1223" s="49">
        <v>3.9882960000000001</v>
      </c>
      <c r="H1223" s="49">
        <v>0.41491749999999999</v>
      </c>
    </row>
    <row r="1224" spans="1:8" x14ac:dyDescent="0.25">
      <c r="A1224" s="46">
        <v>238</v>
      </c>
      <c r="B1224" s="46">
        <v>2000</v>
      </c>
      <c r="C1224" s="47">
        <v>0</v>
      </c>
      <c r="D1224" s="49">
        <v>0.18335190000000001</v>
      </c>
      <c r="E1224" s="49">
        <v>0.4844097</v>
      </c>
      <c r="F1224" s="49">
        <v>7.6011899999999993E-2</v>
      </c>
      <c r="G1224" s="49">
        <v>3.5975820000000001</v>
      </c>
      <c r="H1224" s="49">
        <v>0.44490780000000002</v>
      </c>
    </row>
    <row r="1225" spans="1:8" x14ac:dyDescent="0.25">
      <c r="A1225" s="46">
        <v>238</v>
      </c>
      <c r="B1225" s="46">
        <v>2001</v>
      </c>
      <c r="C1225" s="47">
        <v>0</v>
      </c>
      <c r="D1225" s="49">
        <v>0.21682399999999999</v>
      </c>
      <c r="E1225" s="49">
        <v>0.42611559999999998</v>
      </c>
      <c r="F1225" s="49">
        <v>5.8544400000000003E-2</v>
      </c>
      <c r="G1225" s="49">
        <v>3.3040940000000001</v>
      </c>
      <c r="H1225" s="49">
        <v>0.38298500000000002</v>
      </c>
    </row>
    <row r="1226" spans="1:8" x14ac:dyDescent="0.25">
      <c r="A1226" s="46">
        <v>238</v>
      </c>
      <c r="B1226" s="46">
        <v>2002</v>
      </c>
      <c r="C1226" s="47">
        <v>0</v>
      </c>
      <c r="D1226" s="49">
        <v>0.20231250000000001</v>
      </c>
      <c r="E1226" s="49">
        <v>0.40743740000000001</v>
      </c>
      <c r="F1226" s="49">
        <v>5.2349399999999997E-2</v>
      </c>
      <c r="G1226" s="49">
        <v>0.76903220000000005</v>
      </c>
      <c r="H1226" s="49">
        <v>0.3266714</v>
      </c>
    </row>
    <row r="1227" spans="1:8" x14ac:dyDescent="0.25">
      <c r="A1227" s="46">
        <v>238</v>
      </c>
      <c r="B1227" s="46">
        <v>2003</v>
      </c>
      <c r="C1227" s="47">
        <v>0</v>
      </c>
      <c r="D1227" s="49">
        <v>-1.0142699999999999E-2</v>
      </c>
      <c r="E1227" s="49">
        <v>0.34227200000000002</v>
      </c>
      <c r="F1227" s="49">
        <v>4.8628200000000003E-2</v>
      </c>
      <c r="G1227" s="49">
        <v>1.0130300000000001</v>
      </c>
      <c r="H1227" s="49">
        <v>0.33146949999999997</v>
      </c>
    </row>
    <row r="1228" spans="1:8" x14ac:dyDescent="0.25">
      <c r="A1228" s="46">
        <v>238</v>
      </c>
      <c r="B1228" s="46">
        <v>2004</v>
      </c>
      <c r="C1228" s="47">
        <v>0</v>
      </c>
      <c r="D1228" s="49">
        <v>0.21922639999999999</v>
      </c>
      <c r="E1228" s="49">
        <v>0.32846029999999998</v>
      </c>
      <c r="F1228" s="49">
        <v>5.1636599999999998E-2</v>
      </c>
      <c r="G1228" s="49">
        <v>1.174315</v>
      </c>
      <c r="H1228" s="49">
        <v>0.33405210000000002</v>
      </c>
    </row>
    <row r="1229" spans="1:8" x14ac:dyDescent="0.25">
      <c r="A1229" s="46">
        <v>239</v>
      </c>
      <c r="B1229" s="46">
        <v>1999</v>
      </c>
      <c r="C1229" s="47">
        <v>0</v>
      </c>
      <c r="D1229" s="49">
        <v>-5.9088599999999998E-2</v>
      </c>
      <c r="E1229" s="49">
        <v>0.153359</v>
      </c>
      <c r="F1229" s="49">
        <v>5.23828E-2</v>
      </c>
      <c r="G1229" s="49">
        <v>0.2347727</v>
      </c>
      <c r="H1229" s="49">
        <v>9.3606499999999995E-2</v>
      </c>
    </row>
    <row r="1230" spans="1:8" x14ac:dyDescent="0.25">
      <c r="A1230" s="46">
        <v>239</v>
      </c>
      <c r="B1230" s="46">
        <v>2000</v>
      </c>
      <c r="C1230" s="47">
        <v>0</v>
      </c>
      <c r="D1230" s="49">
        <v>-8.2410499999999998E-2</v>
      </c>
      <c r="E1230" s="49">
        <v>0.14479980000000001</v>
      </c>
      <c r="F1230" s="49">
        <v>3.7982200000000001E-2</v>
      </c>
      <c r="G1230" s="49">
        <v>0.31191190000000002</v>
      </c>
      <c r="H1230" s="49">
        <v>9.0222300000000005E-2</v>
      </c>
    </row>
    <row r="1231" spans="1:8" x14ac:dyDescent="0.25">
      <c r="A1231" s="46">
        <v>240</v>
      </c>
      <c r="B1231" s="46">
        <v>1995</v>
      </c>
      <c r="C1231" s="47">
        <v>0</v>
      </c>
      <c r="D1231" s="49">
        <v>0.220051</v>
      </c>
      <c r="E1231" s="49">
        <v>0.38367259999999997</v>
      </c>
      <c r="F1231" s="49">
        <v>6.1980199999999999E-2</v>
      </c>
      <c r="G1231" s="49">
        <v>1.575709</v>
      </c>
      <c r="H1231" s="49">
        <v>0.33147840000000001</v>
      </c>
    </row>
    <row r="1232" spans="1:8" x14ac:dyDescent="0.25">
      <c r="A1232" s="46">
        <v>240</v>
      </c>
      <c r="B1232" s="46">
        <v>1996</v>
      </c>
      <c r="C1232" s="47">
        <v>0</v>
      </c>
      <c r="D1232" s="49">
        <v>0.19048909999999999</v>
      </c>
      <c r="E1232" s="49">
        <v>0.4615127</v>
      </c>
      <c r="F1232" s="49">
        <v>5.8780899999999997E-2</v>
      </c>
      <c r="G1232" s="49">
        <v>2.7456909999999999</v>
      </c>
      <c r="H1232" s="49">
        <v>0.38819609999999999</v>
      </c>
    </row>
    <row r="1233" spans="1:8" x14ac:dyDescent="0.25">
      <c r="A1233" s="46">
        <v>240</v>
      </c>
      <c r="B1233" s="46">
        <v>1997</v>
      </c>
      <c r="C1233" s="47">
        <v>0</v>
      </c>
      <c r="D1233" s="49">
        <v>0.16657079999999999</v>
      </c>
      <c r="E1233" s="49">
        <v>0.54678930000000003</v>
      </c>
      <c r="F1233" s="49">
        <v>0.1270771</v>
      </c>
      <c r="G1233" s="49">
        <v>2.6523439999999998</v>
      </c>
      <c r="H1233" s="49">
        <v>0.9370444</v>
      </c>
    </row>
    <row r="1234" spans="1:8" x14ac:dyDescent="0.25">
      <c r="A1234" s="46">
        <v>240</v>
      </c>
      <c r="B1234" s="46">
        <v>1998</v>
      </c>
      <c r="C1234" s="47">
        <v>0</v>
      </c>
      <c r="D1234" s="49">
        <v>0.1175697</v>
      </c>
      <c r="E1234" s="49">
        <v>-1.3228500000000001E-2</v>
      </c>
      <c r="F1234" s="49">
        <v>5.30804E-2</v>
      </c>
      <c r="G1234" s="49">
        <v>0.82717759999999996</v>
      </c>
      <c r="H1234" s="49">
        <v>0.24709329999999999</v>
      </c>
    </row>
    <row r="1235" spans="1:8" x14ac:dyDescent="0.25">
      <c r="A1235" s="46">
        <v>240</v>
      </c>
      <c r="B1235" s="46">
        <v>1999</v>
      </c>
      <c r="C1235" s="47">
        <v>0</v>
      </c>
      <c r="D1235" s="49">
        <v>0.11052090000000001</v>
      </c>
      <c r="E1235" s="49">
        <v>2.3076900000000001E-2</v>
      </c>
      <c r="F1235" s="49">
        <v>5.6757299999999997E-2</v>
      </c>
      <c r="G1235" s="49">
        <v>1.1346849999999999</v>
      </c>
      <c r="H1235" s="49">
        <v>0.27755259999999998</v>
      </c>
    </row>
    <row r="1236" spans="1:8" x14ac:dyDescent="0.25">
      <c r="A1236" s="46">
        <v>240</v>
      </c>
      <c r="B1236" s="46">
        <v>2000</v>
      </c>
      <c r="C1236" s="47">
        <v>0</v>
      </c>
      <c r="D1236" s="49">
        <v>0.15442429999999999</v>
      </c>
      <c r="E1236" s="49">
        <v>8.3301100000000003E-2</v>
      </c>
      <c r="F1236" s="49">
        <v>6.2348899999999999E-2</v>
      </c>
      <c r="G1236" s="49">
        <v>1.372689</v>
      </c>
      <c r="H1236" s="49">
        <v>0.2602642</v>
      </c>
    </row>
    <row r="1237" spans="1:8" x14ac:dyDescent="0.25">
      <c r="A1237" s="46">
        <v>240</v>
      </c>
      <c r="B1237" s="46">
        <v>2001</v>
      </c>
      <c r="C1237" s="47">
        <v>0</v>
      </c>
      <c r="D1237" s="49">
        <v>0.15150720000000001</v>
      </c>
      <c r="E1237" s="49">
        <v>6.9666699999999998E-2</v>
      </c>
      <c r="F1237" s="49">
        <v>6.16149E-2</v>
      </c>
      <c r="G1237" s="49">
        <v>1.054246</v>
      </c>
      <c r="H1237" s="49">
        <v>0.20855409999999999</v>
      </c>
    </row>
    <row r="1238" spans="1:8" x14ac:dyDescent="0.25">
      <c r="A1238" s="46">
        <v>240</v>
      </c>
      <c r="B1238" s="46">
        <v>2002</v>
      </c>
      <c r="C1238" s="47">
        <v>0</v>
      </c>
      <c r="D1238" s="49">
        <v>0.15916540000000001</v>
      </c>
      <c r="E1238" s="49">
        <v>6.6463099999999997E-2</v>
      </c>
      <c r="F1238" s="49">
        <v>6.4002199999999995E-2</v>
      </c>
      <c r="G1238" s="49">
        <v>0.58466600000000002</v>
      </c>
      <c r="H1238" s="49">
        <v>0.20744850000000001</v>
      </c>
    </row>
    <row r="1239" spans="1:8" x14ac:dyDescent="0.25">
      <c r="A1239" s="46">
        <v>240</v>
      </c>
      <c r="B1239" s="46">
        <v>2003</v>
      </c>
      <c r="C1239" s="47">
        <v>0</v>
      </c>
      <c r="D1239" s="49">
        <v>0.1819596</v>
      </c>
      <c r="E1239" s="49">
        <v>0.1450506</v>
      </c>
      <c r="F1239" s="49">
        <v>5.0417900000000002E-2</v>
      </c>
      <c r="G1239" s="49">
        <v>0.81528259999999997</v>
      </c>
      <c r="H1239" s="49">
        <v>0.19121879999999999</v>
      </c>
    </row>
    <row r="1240" spans="1:8" x14ac:dyDescent="0.25">
      <c r="A1240" s="46">
        <v>240</v>
      </c>
      <c r="B1240" s="46">
        <v>2004</v>
      </c>
      <c r="C1240" s="47">
        <v>0</v>
      </c>
      <c r="D1240" s="49">
        <v>0.3028129</v>
      </c>
      <c r="E1240" s="49">
        <v>0.1696386</v>
      </c>
      <c r="F1240" s="49">
        <v>3.5587800000000003E-2</v>
      </c>
      <c r="G1240" s="49">
        <v>0.5766038</v>
      </c>
      <c r="H1240" s="49">
        <v>0.1856344</v>
      </c>
    </row>
    <row r="1241" spans="1:8" x14ac:dyDescent="0.25">
      <c r="A1241" s="46">
        <v>241</v>
      </c>
      <c r="B1241" s="46">
        <v>1999</v>
      </c>
      <c r="C1241" s="47">
        <v>0</v>
      </c>
      <c r="D1241" s="49">
        <v>0.49074410000000002</v>
      </c>
      <c r="E1241" s="49">
        <v>4.3261399999999998E-2</v>
      </c>
      <c r="F1241" s="49">
        <v>9.5677600000000002E-2</v>
      </c>
      <c r="G1241" s="49">
        <v>1.0359830000000001</v>
      </c>
      <c r="H1241" s="49">
        <v>0.6112438</v>
      </c>
    </row>
    <row r="1242" spans="1:8" x14ac:dyDescent="0.25">
      <c r="A1242" s="46">
        <v>241</v>
      </c>
      <c r="B1242" s="46">
        <v>2000</v>
      </c>
      <c r="C1242" s="47">
        <v>0</v>
      </c>
      <c r="D1242" s="49">
        <v>0.42657650000000003</v>
      </c>
      <c r="E1242" s="49">
        <v>0.12782959999999999</v>
      </c>
      <c r="F1242" s="49">
        <v>0.1068282</v>
      </c>
      <c r="G1242" s="49">
        <v>2.5391710000000001</v>
      </c>
      <c r="H1242" s="49">
        <v>0.64456769999999997</v>
      </c>
    </row>
    <row r="1243" spans="1:8" x14ac:dyDescent="0.25">
      <c r="A1243" s="46">
        <v>241</v>
      </c>
      <c r="B1243" s="46">
        <v>2001</v>
      </c>
      <c r="C1243" s="47">
        <v>0</v>
      </c>
      <c r="D1243" s="49">
        <v>0.47510530000000001</v>
      </c>
      <c r="E1243" s="49">
        <v>0.1688875</v>
      </c>
      <c r="F1243" s="49">
        <v>0.1087846</v>
      </c>
      <c r="G1243" s="49">
        <v>2.7738830000000001</v>
      </c>
      <c r="H1243" s="49">
        <v>0.64708699999999997</v>
      </c>
    </row>
    <row r="1244" spans="1:8" x14ac:dyDescent="0.25">
      <c r="A1244" s="46">
        <v>241</v>
      </c>
      <c r="B1244" s="46">
        <v>2002</v>
      </c>
      <c r="C1244" s="47">
        <v>0</v>
      </c>
      <c r="D1244" s="49">
        <v>0.46469450000000001</v>
      </c>
      <c r="E1244" s="49">
        <v>0.19433049999999999</v>
      </c>
      <c r="F1244" s="49">
        <v>8.96208E-2</v>
      </c>
      <c r="G1244" s="49">
        <v>1.5740510000000001</v>
      </c>
      <c r="H1244" s="49">
        <v>0.62601119999999999</v>
      </c>
    </row>
    <row r="1245" spans="1:8" x14ac:dyDescent="0.25">
      <c r="A1245" s="46">
        <v>241</v>
      </c>
      <c r="B1245" s="46">
        <v>2003</v>
      </c>
      <c r="C1245" s="47">
        <v>0</v>
      </c>
      <c r="D1245" s="49">
        <v>0.46106649999999999</v>
      </c>
      <c r="E1245" s="49">
        <v>0.28159459999999997</v>
      </c>
      <c r="F1245" s="49">
        <v>8.7165400000000004E-2</v>
      </c>
      <c r="G1245" s="49">
        <v>1.7821499999999999</v>
      </c>
      <c r="H1245" s="49">
        <v>0.61241590000000001</v>
      </c>
    </row>
    <row r="1246" spans="1:8" x14ac:dyDescent="0.25">
      <c r="A1246" s="46">
        <v>242</v>
      </c>
      <c r="B1246" s="46">
        <v>1995</v>
      </c>
      <c r="C1246" s="47">
        <v>0</v>
      </c>
      <c r="D1246" s="49">
        <v>0.38037480000000001</v>
      </c>
      <c r="E1246" s="49">
        <v>-1.740432</v>
      </c>
      <c r="F1246" s="49">
        <v>7.4835299999999993E-2</v>
      </c>
      <c r="G1246" s="49">
        <v>1.831558</v>
      </c>
      <c r="H1246" s="49">
        <v>0.52866360000000001</v>
      </c>
    </row>
    <row r="1247" spans="1:8" x14ac:dyDescent="0.25">
      <c r="A1247" s="46">
        <v>243</v>
      </c>
      <c r="B1247" s="46">
        <v>2001</v>
      </c>
      <c r="C1247" s="47">
        <v>0</v>
      </c>
      <c r="D1247" s="49">
        <v>1.61754E-2</v>
      </c>
      <c r="E1247" s="49">
        <v>0.1066416</v>
      </c>
      <c r="F1247" s="49">
        <v>2.77126E-2</v>
      </c>
      <c r="G1247" s="49">
        <v>0.32626870000000002</v>
      </c>
      <c r="H1247" s="49">
        <v>0.24951280000000001</v>
      </c>
    </row>
    <row r="1248" spans="1:8" x14ac:dyDescent="0.25">
      <c r="A1248" s="46">
        <v>243</v>
      </c>
      <c r="B1248" s="46">
        <v>2002</v>
      </c>
      <c r="C1248" s="47">
        <v>0</v>
      </c>
      <c r="D1248" s="49">
        <v>5.1317700000000001E-2</v>
      </c>
      <c r="E1248" s="49">
        <v>7.2268499999999999E-2</v>
      </c>
      <c r="F1248" s="49">
        <v>4.2289899999999998E-2</v>
      </c>
      <c r="G1248" s="49">
        <v>0.2205799</v>
      </c>
      <c r="H1248" s="49">
        <v>0.2360293</v>
      </c>
    </row>
    <row r="1249" spans="1:8" x14ac:dyDescent="0.25">
      <c r="A1249" s="46">
        <v>243</v>
      </c>
      <c r="B1249" s="46">
        <v>2003</v>
      </c>
      <c r="C1249" s="47">
        <v>0</v>
      </c>
      <c r="D1249" s="49">
        <v>4.3164800000000003E-2</v>
      </c>
      <c r="E1249" s="49">
        <v>0.1114207</v>
      </c>
      <c r="F1249" s="49">
        <v>3.06991E-2</v>
      </c>
      <c r="G1249" s="49">
        <v>0.45923720000000001</v>
      </c>
      <c r="H1249" s="49">
        <v>0.23642879999999999</v>
      </c>
    </row>
    <row r="1250" spans="1:8" x14ac:dyDescent="0.25">
      <c r="A1250" s="46">
        <v>243</v>
      </c>
      <c r="B1250" s="46">
        <v>2004</v>
      </c>
      <c r="C1250" s="47">
        <v>0</v>
      </c>
      <c r="D1250" s="49">
        <v>3.8685200000000003E-2</v>
      </c>
      <c r="E1250" s="49">
        <v>0.12844369999999999</v>
      </c>
      <c r="F1250" s="49">
        <v>4.39376E-2</v>
      </c>
      <c r="G1250" s="49">
        <v>0.60977110000000001</v>
      </c>
      <c r="H1250" s="49">
        <v>0.22244330000000001</v>
      </c>
    </row>
    <row r="1251" spans="1:8" x14ac:dyDescent="0.25">
      <c r="A1251" s="46">
        <v>244</v>
      </c>
      <c r="B1251" s="46">
        <v>1999</v>
      </c>
      <c r="C1251" s="47">
        <v>0</v>
      </c>
      <c r="D1251" s="49">
        <v>0.1050987</v>
      </c>
      <c r="E1251" s="49">
        <v>0.45391930000000003</v>
      </c>
      <c r="F1251" s="49">
        <v>8.5056199999999998E-2</v>
      </c>
      <c r="G1251" s="49">
        <v>5.3145850000000001</v>
      </c>
      <c r="H1251" s="49">
        <v>0.2686692</v>
      </c>
    </row>
    <row r="1252" spans="1:8" x14ac:dyDescent="0.25">
      <c r="A1252" s="46">
        <v>244</v>
      </c>
      <c r="B1252" s="46">
        <v>2000</v>
      </c>
      <c r="C1252" s="47">
        <v>0</v>
      </c>
      <c r="D1252" s="49">
        <v>-3.8003799999999997E-2</v>
      </c>
      <c r="E1252" s="49">
        <v>0.46076739999999999</v>
      </c>
      <c r="F1252" s="49">
        <v>7.1708400000000005E-2</v>
      </c>
      <c r="G1252" s="49">
        <v>4.5789479999999996</v>
      </c>
      <c r="H1252" s="49">
        <v>0.30583339999999998</v>
      </c>
    </row>
    <row r="1253" spans="1:8" x14ac:dyDescent="0.25">
      <c r="A1253" s="46">
        <v>244</v>
      </c>
      <c r="B1253" s="46">
        <v>2001</v>
      </c>
      <c r="C1253" s="47">
        <v>0</v>
      </c>
      <c r="D1253" s="49">
        <v>-1.7103799999999999E-2</v>
      </c>
      <c r="E1253" s="49">
        <v>0.50303600000000004</v>
      </c>
      <c r="F1253" s="49">
        <v>7.9860500000000001E-2</v>
      </c>
      <c r="G1253" s="49">
        <v>4.5408989999999996</v>
      </c>
      <c r="H1253" s="49">
        <v>0.2773427</v>
      </c>
    </row>
    <row r="1254" spans="1:8" x14ac:dyDescent="0.25">
      <c r="A1254" s="46">
        <v>244</v>
      </c>
      <c r="B1254" s="46">
        <v>2002</v>
      </c>
      <c r="C1254" s="47">
        <v>0</v>
      </c>
      <c r="D1254" s="49">
        <v>5.5285599999999997E-2</v>
      </c>
      <c r="E1254" s="49">
        <v>0.54155770000000003</v>
      </c>
      <c r="F1254" s="49">
        <v>8.35674E-2</v>
      </c>
      <c r="G1254" s="49">
        <v>4.2529490000000001</v>
      </c>
      <c r="H1254" s="49">
        <v>0.28360469999999999</v>
      </c>
    </row>
    <row r="1255" spans="1:8" x14ac:dyDescent="0.25">
      <c r="A1255" s="46">
        <v>244</v>
      </c>
      <c r="B1255" s="46">
        <v>2003</v>
      </c>
      <c r="C1255" s="47">
        <v>0</v>
      </c>
      <c r="D1255" s="49">
        <v>3.7098199999999998E-2</v>
      </c>
      <c r="E1255" s="49">
        <v>0.6716763</v>
      </c>
      <c r="F1255" s="49">
        <v>9.5316799999999993E-2</v>
      </c>
      <c r="G1255" s="49">
        <v>4.8457499999999998</v>
      </c>
      <c r="H1255" s="49">
        <v>0.29237960000000002</v>
      </c>
    </row>
    <row r="1256" spans="1:8" x14ac:dyDescent="0.25">
      <c r="A1256" s="46">
        <v>244</v>
      </c>
      <c r="B1256" s="46">
        <v>2004</v>
      </c>
      <c r="C1256" s="47">
        <v>0</v>
      </c>
      <c r="D1256" s="49">
        <v>9.6048000000000001E-3</v>
      </c>
      <c r="E1256" s="49">
        <v>0.74257550000000005</v>
      </c>
      <c r="F1256" s="49">
        <v>8.5172899999999996E-2</v>
      </c>
      <c r="G1256" s="49">
        <v>5.6619400000000004</v>
      </c>
      <c r="H1256" s="49">
        <v>0.3196061</v>
      </c>
    </row>
    <row r="1257" spans="1:8" x14ac:dyDescent="0.25">
      <c r="A1257" s="46">
        <v>245</v>
      </c>
      <c r="B1257" s="46">
        <v>1995</v>
      </c>
      <c r="C1257" s="47">
        <v>0</v>
      </c>
      <c r="D1257" s="49">
        <v>0.13546820000000001</v>
      </c>
      <c r="E1257" s="49">
        <v>0.66784149999999998</v>
      </c>
      <c r="F1257" s="49">
        <v>8.0510799999999993E-2</v>
      </c>
      <c r="G1257" s="49">
        <v>2.116412</v>
      </c>
      <c r="H1257" s="49">
        <v>0.2446111</v>
      </c>
    </row>
    <row r="1258" spans="1:8" x14ac:dyDescent="0.25">
      <c r="A1258" s="46">
        <v>245</v>
      </c>
      <c r="B1258" s="46">
        <v>1996</v>
      </c>
      <c r="C1258" s="47">
        <v>0</v>
      </c>
      <c r="D1258" s="49">
        <v>0.16174730000000001</v>
      </c>
      <c r="E1258" s="49">
        <v>0.6959497</v>
      </c>
      <c r="F1258" s="49">
        <v>7.9944200000000007E-2</v>
      </c>
      <c r="G1258" s="49">
        <v>2.0153729999999999</v>
      </c>
      <c r="H1258" s="49">
        <v>0.22664329999999999</v>
      </c>
    </row>
    <row r="1259" spans="1:8" x14ac:dyDescent="0.25">
      <c r="A1259" s="46">
        <v>245</v>
      </c>
      <c r="B1259" s="46">
        <v>1997</v>
      </c>
      <c r="C1259" s="47">
        <v>0</v>
      </c>
      <c r="D1259" s="49">
        <v>0.13136700000000001</v>
      </c>
      <c r="E1259" s="49">
        <v>0.55045630000000001</v>
      </c>
      <c r="F1259" s="49">
        <v>4.4670099999999997E-2</v>
      </c>
      <c r="G1259" s="49">
        <v>1.336616</v>
      </c>
      <c r="H1259" s="49">
        <v>0.16236129999999999</v>
      </c>
    </row>
    <row r="1260" spans="1:8" x14ac:dyDescent="0.25">
      <c r="A1260" s="46">
        <v>245</v>
      </c>
      <c r="B1260" s="46">
        <v>1998</v>
      </c>
      <c r="C1260" s="47">
        <v>0</v>
      </c>
      <c r="D1260" s="49">
        <v>0.14525150000000001</v>
      </c>
      <c r="E1260" s="49">
        <v>0.52723050000000005</v>
      </c>
      <c r="F1260" s="49">
        <v>4.4930600000000001E-2</v>
      </c>
      <c r="G1260" s="49">
        <v>0.82768640000000004</v>
      </c>
      <c r="H1260" s="49">
        <v>0.1757649</v>
      </c>
    </row>
    <row r="1261" spans="1:8" x14ac:dyDescent="0.25">
      <c r="A1261" s="46">
        <v>245</v>
      </c>
      <c r="B1261" s="46">
        <v>1999</v>
      </c>
      <c r="C1261" s="47">
        <v>0</v>
      </c>
      <c r="D1261" s="49">
        <v>0.1537192</v>
      </c>
      <c r="E1261" s="49">
        <v>0.53443189999999996</v>
      </c>
      <c r="F1261" s="49">
        <v>5.3822700000000001E-2</v>
      </c>
      <c r="G1261" s="49">
        <v>0.97038230000000003</v>
      </c>
      <c r="H1261" s="49">
        <v>0.1994814</v>
      </c>
    </row>
    <row r="1262" spans="1:8" x14ac:dyDescent="0.25">
      <c r="A1262" s="46">
        <v>245</v>
      </c>
      <c r="B1262" s="46">
        <v>2000</v>
      </c>
      <c r="C1262" s="47">
        <v>0</v>
      </c>
      <c r="D1262" s="49">
        <v>0.20557429999999999</v>
      </c>
      <c r="E1262" s="49">
        <v>0.52481319999999998</v>
      </c>
      <c r="F1262" s="49">
        <v>3.9574999999999999E-2</v>
      </c>
      <c r="G1262" s="49">
        <v>0.85083339999999996</v>
      </c>
      <c r="H1262" s="49">
        <v>0.1965073</v>
      </c>
    </row>
    <row r="1263" spans="1:8" x14ac:dyDescent="0.25">
      <c r="A1263" s="46">
        <v>245</v>
      </c>
      <c r="B1263" s="46">
        <v>2001</v>
      </c>
      <c r="C1263" s="47">
        <v>0</v>
      </c>
      <c r="D1263" s="49">
        <v>7.1812200000000007E-2</v>
      </c>
      <c r="E1263" s="49">
        <v>0.52243010000000001</v>
      </c>
      <c r="F1263" s="49">
        <v>3.3362099999999999E-2</v>
      </c>
      <c r="G1263" s="49">
        <v>1.1388370000000001</v>
      </c>
      <c r="H1263" s="49">
        <v>0.16156809999999999</v>
      </c>
    </row>
    <row r="1264" spans="1:8" x14ac:dyDescent="0.25">
      <c r="A1264" s="46">
        <v>245</v>
      </c>
      <c r="B1264" s="46">
        <v>2002</v>
      </c>
      <c r="C1264" s="47">
        <v>0</v>
      </c>
      <c r="D1264" s="49">
        <v>0.1075065</v>
      </c>
      <c r="E1264" s="49">
        <v>0.53714720000000005</v>
      </c>
      <c r="F1264" s="49">
        <v>5.7467299999999999E-2</v>
      </c>
      <c r="G1264" s="49">
        <v>1.0074939999999999</v>
      </c>
      <c r="H1264" s="49">
        <v>0.18482299999999999</v>
      </c>
    </row>
    <row r="1265" spans="1:8" x14ac:dyDescent="0.25">
      <c r="A1265" s="46">
        <v>245</v>
      </c>
      <c r="B1265" s="46">
        <v>2003</v>
      </c>
      <c r="C1265" s="47">
        <v>0</v>
      </c>
      <c r="D1265" s="49">
        <v>8.9226E-2</v>
      </c>
      <c r="E1265" s="49">
        <v>0.51456800000000003</v>
      </c>
      <c r="F1265" s="49">
        <v>3.8437699999999998E-2</v>
      </c>
      <c r="G1265" s="49">
        <v>0.85097389999999995</v>
      </c>
      <c r="H1265" s="49">
        <v>0.15417139999999999</v>
      </c>
    </row>
    <row r="1266" spans="1:8" x14ac:dyDescent="0.25">
      <c r="A1266" s="46">
        <v>245</v>
      </c>
      <c r="B1266" s="46">
        <v>2004</v>
      </c>
      <c r="C1266" s="47">
        <v>0</v>
      </c>
      <c r="D1266" s="49">
        <v>0.1274795</v>
      </c>
      <c r="E1266" s="49">
        <v>0.51860850000000003</v>
      </c>
      <c r="F1266" s="49">
        <v>2.6050400000000001E-2</v>
      </c>
      <c r="G1266" s="49">
        <v>1.076702</v>
      </c>
      <c r="H1266" s="49">
        <v>0.15680730000000001</v>
      </c>
    </row>
    <row r="1267" spans="1:8" x14ac:dyDescent="0.25">
      <c r="A1267" s="46">
        <v>246</v>
      </c>
      <c r="B1267" s="46">
        <v>2002</v>
      </c>
      <c r="C1267" s="47">
        <v>0</v>
      </c>
      <c r="D1267" s="49">
        <v>0.1220806</v>
      </c>
      <c r="E1267" s="49">
        <v>0.2539225</v>
      </c>
      <c r="F1267" s="49">
        <v>0.1185607</v>
      </c>
      <c r="G1267" s="49">
        <v>4.5143409999999999</v>
      </c>
      <c r="H1267" s="49">
        <v>0.33890809999999999</v>
      </c>
    </row>
    <row r="1268" spans="1:8" x14ac:dyDescent="0.25">
      <c r="A1268" s="46">
        <v>246</v>
      </c>
      <c r="B1268" s="46">
        <v>2003</v>
      </c>
      <c r="C1268" s="47">
        <v>0</v>
      </c>
      <c r="D1268" s="49">
        <v>0.1897259</v>
      </c>
      <c r="E1268" s="49">
        <v>0.28030670000000002</v>
      </c>
      <c r="F1268" s="49">
        <v>0.1045683</v>
      </c>
      <c r="G1268" s="49">
        <v>4.8211760000000004</v>
      </c>
      <c r="H1268" s="49">
        <v>0.29612260000000001</v>
      </c>
    </row>
    <row r="1269" spans="1:8" x14ac:dyDescent="0.25">
      <c r="A1269" s="46">
        <v>246</v>
      </c>
      <c r="B1269" s="46">
        <v>2004</v>
      </c>
      <c r="C1269" s="47">
        <v>0</v>
      </c>
      <c r="D1269" s="49">
        <v>0.25351560000000001</v>
      </c>
      <c r="E1269" s="49">
        <v>0.34623350000000003</v>
      </c>
      <c r="F1269" s="49">
        <v>0.1038138</v>
      </c>
      <c r="G1269" s="49">
        <v>4.3814979999999997</v>
      </c>
      <c r="H1269" s="49">
        <v>0.2949291</v>
      </c>
    </row>
    <row r="1270" spans="1:8" x14ac:dyDescent="0.25">
      <c r="A1270" s="46">
        <v>247</v>
      </c>
      <c r="B1270" s="46">
        <v>1999</v>
      </c>
      <c r="C1270" s="47">
        <v>0</v>
      </c>
      <c r="D1270" s="49">
        <v>6.2376899999999999E-2</v>
      </c>
      <c r="E1270" s="49">
        <v>0.38887270000000002</v>
      </c>
      <c r="F1270" s="49">
        <v>3.1868399999999998E-2</v>
      </c>
      <c r="G1270" s="49">
        <v>2.5934560000000002</v>
      </c>
      <c r="H1270" s="49">
        <v>0.1219105</v>
      </c>
    </row>
    <row r="1271" spans="1:8" x14ac:dyDescent="0.25">
      <c r="A1271" s="46">
        <v>247</v>
      </c>
      <c r="B1271" s="46">
        <v>2000</v>
      </c>
      <c r="C1271" s="47">
        <v>0</v>
      </c>
      <c r="D1271" s="49">
        <v>0.1245778</v>
      </c>
      <c r="E1271" s="49">
        <v>0.42473939999999999</v>
      </c>
      <c r="F1271" s="49">
        <v>4.9581600000000003E-2</v>
      </c>
      <c r="G1271" s="49">
        <v>4.4507630000000002</v>
      </c>
      <c r="H1271" s="49">
        <v>0.18688109999999999</v>
      </c>
    </row>
    <row r="1272" spans="1:8" x14ac:dyDescent="0.25">
      <c r="A1272" s="46">
        <v>247</v>
      </c>
      <c r="B1272" s="46">
        <v>2001</v>
      </c>
      <c r="C1272" s="47">
        <v>0</v>
      </c>
      <c r="D1272" s="49">
        <v>0.15783</v>
      </c>
      <c r="E1272" s="49">
        <v>0.2368065</v>
      </c>
      <c r="F1272" s="49">
        <v>4.8743000000000002E-2</v>
      </c>
      <c r="G1272" s="49">
        <v>4.4800060000000004</v>
      </c>
      <c r="H1272" s="49">
        <v>0.101365</v>
      </c>
    </row>
    <row r="1273" spans="1:8" x14ac:dyDescent="0.25">
      <c r="A1273" s="46">
        <v>247</v>
      </c>
      <c r="B1273" s="46">
        <v>2002</v>
      </c>
      <c r="C1273" s="47">
        <v>0</v>
      </c>
      <c r="D1273" s="49">
        <v>0.1363248</v>
      </c>
      <c r="E1273" s="49">
        <v>0.25128499999999998</v>
      </c>
      <c r="F1273" s="49">
        <v>4.3603099999999999E-2</v>
      </c>
      <c r="G1273" s="49">
        <v>3.635894</v>
      </c>
      <c r="H1273" s="49">
        <v>0.12753210000000001</v>
      </c>
    </row>
    <row r="1274" spans="1:8" x14ac:dyDescent="0.25">
      <c r="A1274" s="46">
        <v>247</v>
      </c>
      <c r="B1274" s="46">
        <v>2003</v>
      </c>
      <c r="C1274" s="47">
        <v>0</v>
      </c>
      <c r="D1274" s="49">
        <v>0.1638927</v>
      </c>
      <c r="E1274" s="49">
        <v>0.25561099999999998</v>
      </c>
      <c r="F1274" s="49">
        <v>2.9458999999999999E-2</v>
      </c>
      <c r="G1274" s="49">
        <v>3.2122090000000001</v>
      </c>
      <c r="H1274" s="49">
        <v>0.11149100000000001</v>
      </c>
    </row>
    <row r="1275" spans="1:8" x14ac:dyDescent="0.25">
      <c r="A1275" s="46">
        <v>247</v>
      </c>
      <c r="B1275" s="46">
        <v>2004</v>
      </c>
      <c r="C1275" s="47">
        <v>0</v>
      </c>
      <c r="D1275" s="49">
        <v>0.10484350000000001</v>
      </c>
      <c r="E1275" s="49">
        <v>0.2748351</v>
      </c>
      <c r="F1275" s="49">
        <v>3.9923699999999999E-2</v>
      </c>
      <c r="G1275" s="49">
        <v>5.0968960000000001</v>
      </c>
      <c r="H1275" s="49">
        <v>0.10106710000000001</v>
      </c>
    </row>
    <row r="1276" spans="1:8" x14ac:dyDescent="0.25">
      <c r="A1276" s="46">
        <v>248</v>
      </c>
      <c r="B1276" s="46">
        <v>1996</v>
      </c>
      <c r="C1276" s="47">
        <v>0</v>
      </c>
      <c r="D1276" s="49">
        <v>3.36032E-2</v>
      </c>
      <c r="E1276" s="49">
        <v>0.42537520000000001</v>
      </c>
      <c r="F1276" s="49">
        <v>6.5442E-2</v>
      </c>
      <c r="G1276" s="49">
        <v>4.5387300000000002</v>
      </c>
      <c r="H1276" s="49">
        <v>0.19321759999999999</v>
      </c>
    </row>
    <row r="1277" spans="1:8" x14ac:dyDescent="0.25">
      <c r="A1277" s="46">
        <v>248</v>
      </c>
      <c r="B1277" s="46">
        <v>1997</v>
      </c>
      <c r="C1277" s="47">
        <v>0</v>
      </c>
      <c r="D1277" s="49">
        <v>2.9459300000000001E-2</v>
      </c>
      <c r="E1277" s="49">
        <v>0.34872039999999999</v>
      </c>
      <c r="F1277" s="49">
        <v>5.8884699999999998E-2</v>
      </c>
      <c r="G1277" s="49">
        <v>2.2522150000000001</v>
      </c>
      <c r="H1277" s="49">
        <v>0.12816069999999999</v>
      </c>
    </row>
    <row r="1278" spans="1:8" x14ac:dyDescent="0.25">
      <c r="A1278" s="46">
        <v>248</v>
      </c>
      <c r="B1278" s="46">
        <v>1998</v>
      </c>
      <c r="C1278" s="47">
        <v>0</v>
      </c>
      <c r="D1278" s="49">
        <v>5.8721700000000002E-2</v>
      </c>
      <c r="E1278" s="49">
        <v>0.28391230000000001</v>
      </c>
      <c r="F1278" s="49">
        <v>2.21663E-2</v>
      </c>
      <c r="G1278" s="49">
        <v>0.93936390000000003</v>
      </c>
      <c r="H1278" s="49">
        <v>0.14144760000000001</v>
      </c>
    </row>
    <row r="1279" spans="1:8" x14ac:dyDescent="0.25">
      <c r="A1279" s="46">
        <v>248</v>
      </c>
      <c r="B1279" s="46">
        <v>1999</v>
      </c>
      <c r="C1279" s="47">
        <v>0</v>
      </c>
      <c r="D1279" s="49">
        <v>6.1797100000000001E-2</v>
      </c>
      <c r="E1279" s="49">
        <v>0.2986664</v>
      </c>
      <c r="F1279" s="49">
        <v>4.4262900000000001E-2</v>
      </c>
      <c r="G1279" s="49">
        <v>1.0792569999999999</v>
      </c>
      <c r="H1279" s="49">
        <v>0.1606032</v>
      </c>
    </row>
    <row r="1280" spans="1:8" x14ac:dyDescent="0.25">
      <c r="A1280" s="46">
        <v>249</v>
      </c>
      <c r="B1280" s="46">
        <v>1999</v>
      </c>
      <c r="C1280" s="47">
        <v>0</v>
      </c>
      <c r="D1280" s="49">
        <v>0.13949230000000001</v>
      </c>
      <c r="E1280" s="49">
        <v>1.2552900000000001E-2</v>
      </c>
      <c r="F1280" s="49">
        <v>5.2058199999999999E-2</v>
      </c>
      <c r="G1280" s="49">
        <v>0.75883529999999999</v>
      </c>
      <c r="H1280" s="49">
        <v>0.26894119999999999</v>
      </c>
    </row>
    <row r="1281" spans="1:8" x14ac:dyDescent="0.25">
      <c r="A1281" s="46">
        <v>249</v>
      </c>
      <c r="B1281" s="46">
        <v>2000</v>
      </c>
      <c r="C1281" s="47">
        <v>0</v>
      </c>
      <c r="D1281" s="49">
        <v>0.19142329999999999</v>
      </c>
      <c r="E1281" s="49">
        <v>5.1523199999999998E-2</v>
      </c>
      <c r="F1281" s="49">
        <v>5.39339E-2</v>
      </c>
      <c r="G1281" s="49">
        <v>0.85134279999999996</v>
      </c>
      <c r="H1281" s="49">
        <v>0.196766</v>
      </c>
    </row>
    <row r="1282" spans="1:8" x14ac:dyDescent="0.25">
      <c r="A1282" s="46">
        <v>249</v>
      </c>
      <c r="B1282" s="46">
        <v>2001</v>
      </c>
      <c r="C1282" s="47">
        <v>0</v>
      </c>
      <c r="D1282" s="49">
        <v>0.19059999999999999</v>
      </c>
      <c r="E1282" s="49">
        <v>8.5446099999999997E-2</v>
      </c>
      <c r="F1282" s="49">
        <v>7.0703199999999994E-2</v>
      </c>
      <c r="G1282" s="49">
        <v>0.85775089999999998</v>
      </c>
      <c r="H1282" s="49">
        <v>0.2650922</v>
      </c>
    </row>
    <row r="1283" spans="1:8" x14ac:dyDescent="0.25">
      <c r="A1283" s="46">
        <v>249</v>
      </c>
      <c r="B1283" s="46">
        <v>2002</v>
      </c>
      <c r="C1283" s="47">
        <v>0</v>
      </c>
      <c r="D1283" s="49">
        <v>0.1072306</v>
      </c>
      <c r="E1283" s="49">
        <v>-2.45328E-2</v>
      </c>
      <c r="F1283" s="49">
        <v>5.1083200000000002E-2</v>
      </c>
      <c r="G1283" s="49">
        <v>0.45246459999999999</v>
      </c>
      <c r="H1283" s="49">
        <v>0.22473180000000001</v>
      </c>
    </row>
    <row r="1284" spans="1:8" x14ac:dyDescent="0.25">
      <c r="A1284" s="46">
        <v>249</v>
      </c>
      <c r="B1284" s="46">
        <v>2003</v>
      </c>
      <c r="C1284" s="47">
        <v>0</v>
      </c>
      <c r="D1284" s="49">
        <v>0.15090509999999999</v>
      </c>
      <c r="E1284" s="49">
        <v>2.0695600000000001E-2</v>
      </c>
      <c r="F1284" s="49">
        <v>3.94119E-2</v>
      </c>
      <c r="G1284" s="49">
        <v>0.75934330000000005</v>
      </c>
      <c r="H1284" s="49">
        <v>0.21815200000000001</v>
      </c>
    </row>
    <row r="1285" spans="1:8" x14ac:dyDescent="0.25">
      <c r="A1285" s="46">
        <v>249</v>
      </c>
      <c r="B1285" s="46">
        <v>2004</v>
      </c>
      <c r="C1285" s="47">
        <v>0</v>
      </c>
      <c r="D1285" s="49">
        <v>0.14952950000000001</v>
      </c>
      <c r="E1285" s="49">
        <v>3.82592E-2</v>
      </c>
      <c r="F1285" s="49">
        <v>5.7008499999999997E-2</v>
      </c>
      <c r="G1285" s="49">
        <v>0.8381248</v>
      </c>
      <c r="H1285" s="49">
        <v>0.2274612</v>
      </c>
    </row>
    <row r="1286" spans="1:8" x14ac:dyDescent="0.25">
      <c r="A1286" s="46">
        <v>250</v>
      </c>
      <c r="B1286" s="46">
        <v>1999</v>
      </c>
      <c r="C1286" s="47">
        <v>0</v>
      </c>
      <c r="D1286" s="49">
        <v>0.1318512</v>
      </c>
      <c r="E1286" s="49">
        <v>0.22403190000000001</v>
      </c>
      <c r="F1286" s="49">
        <v>3.9438300000000003E-2</v>
      </c>
      <c r="G1286" s="49">
        <v>0.49239149999999998</v>
      </c>
      <c r="H1286" s="49">
        <v>0.30845610000000001</v>
      </c>
    </row>
    <row r="1287" spans="1:8" x14ac:dyDescent="0.25">
      <c r="A1287" s="46">
        <v>250</v>
      </c>
      <c r="B1287" s="46">
        <v>2000</v>
      </c>
      <c r="C1287" s="47">
        <v>0</v>
      </c>
      <c r="D1287" s="49">
        <v>0.11738460000000001</v>
      </c>
      <c r="E1287" s="49">
        <v>0.20633570000000001</v>
      </c>
      <c r="F1287" s="49">
        <v>3.1417899999999999E-2</v>
      </c>
      <c r="G1287" s="49">
        <v>0.37978679999999998</v>
      </c>
      <c r="H1287" s="49">
        <v>0.28555570000000002</v>
      </c>
    </row>
    <row r="1288" spans="1:8" x14ac:dyDescent="0.25">
      <c r="A1288" s="46">
        <v>250</v>
      </c>
      <c r="B1288" s="46">
        <v>2001</v>
      </c>
      <c r="C1288" s="47">
        <v>0</v>
      </c>
      <c r="D1288" s="49">
        <v>0.1701908</v>
      </c>
      <c r="E1288" s="49">
        <v>0.13855419999999999</v>
      </c>
      <c r="F1288" s="49">
        <v>4.2979200000000002E-2</v>
      </c>
      <c r="G1288" s="49">
        <v>0.39250980000000002</v>
      </c>
      <c r="H1288" s="49">
        <v>0.27657340000000002</v>
      </c>
    </row>
    <row r="1289" spans="1:8" x14ac:dyDescent="0.25">
      <c r="A1289" s="46">
        <v>250</v>
      </c>
      <c r="B1289" s="46">
        <v>2002</v>
      </c>
      <c r="C1289" s="47">
        <v>0</v>
      </c>
      <c r="D1289" s="49">
        <v>9.8435400000000006E-2</v>
      </c>
      <c r="E1289" s="49">
        <v>-4.1049299999999997E-2</v>
      </c>
      <c r="F1289" s="49">
        <v>2.23497E-2</v>
      </c>
      <c r="G1289" s="49">
        <v>0.12336270000000001</v>
      </c>
      <c r="H1289" s="49">
        <v>0.29316419999999999</v>
      </c>
    </row>
    <row r="1290" spans="1:8" x14ac:dyDescent="0.25">
      <c r="A1290" s="46">
        <v>250</v>
      </c>
      <c r="B1290" s="46">
        <v>2003</v>
      </c>
      <c r="C1290" s="47">
        <v>0</v>
      </c>
      <c r="D1290" s="49">
        <v>0.25377159999999999</v>
      </c>
      <c r="E1290" s="49">
        <v>-8.3185899999999993E-2</v>
      </c>
      <c r="F1290" s="49">
        <v>3.3851300000000001E-2</v>
      </c>
      <c r="G1290" s="49">
        <v>0.11881559999999999</v>
      </c>
      <c r="H1290" s="49">
        <v>0.29546869999999997</v>
      </c>
    </row>
    <row r="1291" spans="1:8" x14ac:dyDescent="0.25">
      <c r="A1291" s="46">
        <v>250</v>
      </c>
      <c r="B1291" s="46">
        <v>2004</v>
      </c>
      <c r="C1291" s="47">
        <v>0</v>
      </c>
      <c r="D1291" s="49">
        <v>0.2429163</v>
      </c>
      <c r="E1291" s="49">
        <v>-4.5252399999999998E-2</v>
      </c>
      <c r="F1291" s="49">
        <v>4.2305599999999999E-2</v>
      </c>
      <c r="G1291" s="49">
        <v>0.19287670000000001</v>
      </c>
      <c r="H1291" s="49">
        <v>0.31554270000000001</v>
      </c>
    </row>
    <row r="1292" spans="1:8" x14ac:dyDescent="0.25">
      <c r="A1292" s="46">
        <v>251</v>
      </c>
      <c r="B1292" s="46">
        <v>1996</v>
      </c>
      <c r="C1292" s="47">
        <v>0</v>
      </c>
      <c r="D1292" s="49">
        <v>2.9912600000000001E-2</v>
      </c>
      <c r="E1292" s="49">
        <v>6.3730800000000004E-2</v>
      </c>
      <c r="F1292" s="49">
        <v>3.2711499999999998E-2</v>
      </c>
      <c r="G1292" s="49">
        <v>0.74321619999999999</v>
      </c>
      <c r="H1292" s="49">
        <v>0.11831460000000001</v>
      </c>
    </row>
    <row r="1293" spans="1:8" x14ac:dyDescent="0.25">
      <c r="A1293" s="46">
        <v>251</v>
      </c>
      <c r="B1293" s="46">
        <v>1997</v>
      </c>
      <c r="C1293" s="47">
        <v>0</v>
      </c>
      <c r="D1293" s="49">
        <v>6.9254200000000002E-2</v>
      </c>
      <c r="E1293" s="49">
        <v>5.1639400000000002E-2</v>
      </c>
      <c r="F1293" s="49">
        <v>4.7792500000000002E-2</v>
      </c>
      <c r="G1293" s="49">
        <v>0.84393269999999998</v>
      </c>
      <c r="H1293" s="49">
        <v>0.10909199999999999</v>
      </c>
    </row>
    <row r="1294" spans="1:8" x14ac:dyDescent="0.25">
      <c r="A1294" s="46">
        <v>251</v>
      </c>
      <c r="B1294" s="46">
        <v>1998</v>
      </c>
      <c r="C1294" s="47">
        <v>0</v>
      </c>
      <c r="D1294" s="49">
        <v>6.3509899999999994E-2</v>
      </c>
      <c r="E1294" s="49">
        <v>0.12951199999999999</v>
      </c>
      <c r="F1294" s="49">
        <v>4.36058E-2</v>
      </c>
      <c r="G1294" s="49">
        <v>0.60465279999999999</v>
      </c>
      <c r="H1294" s="49">
        <v>0.109795</v>
      </c>
    </row>
    <row r="1295" spans="1:8" x14ac:dyDescent="0.25">
      <c r="A1295" s="46">
        <v>251</v>
      </c>
      <c r="B1295" s="46">
        <v>1999</v>
      </c>
      <c r="C1295" s="47">
        <v>0</v>
      </c>
      <c r="D1295" s="49">
        <v>5.9239899999999998E-2</v>
      </c>
      <c r="E1295" s="49">
        <v>9.3021599999999996E-2</v>
      </c>
      <c r="F1295" s="49">
        <v>4.0741800000000002E-2</v>
      </c>
      <c r="G1295" s="49">
        <v>0.52846590000000004</v>
      </c>
      <c r="H1295" s="49">
        <v>0.1039596</v>
      </c>
    </row>
    <row r="1296" spans="1:8" x14ac:dyDescent="0.25">
      <c r="A1296" s="46">
        <v>251</v>
      </c>
      <c r="B1296" s="46">
        <v>2000</v>
      </c>
      <c r="C1296" s="47">
        <v>0</v>
      </c>
      <c r="D1296" s="49">
        <v>5.5694599999999997E-2</v>
      </c>
      <c r="E1296" s="49">
        <v>6.6891000000000006E-2</v>
      </c>
      <c r="F1296" s="49">
        <v>4.8673300000000003E-2</v>
      </c>
      <c r="G1296" s="49">
        <v>0.51695720000000001</v>
      </c>
      <c r="H1296" s="49">
        <v>9.1725699999999993E-2</v>
      </c>
    </row>
    <row r="1297" spans="1:8" x14ac:dyDescent="0.25">
      <c r="A1297" s="46">
        <v>251</v>
      </c>
      <c r="B1297" s="46">
        <v>2001</v>
      </c>
      <c r="C1297" s="47">
        <v>0</v>
      </c>
      <c r="D1297" s="49">
        <v>4.3811099999999999E-2</v>
      </c>
      <c r="E1297" s="49">
        <v>3.49888E-2</v>
      </c>
      <c r="F1297" s="49">
        <v>3.43392E-2</v>
      </c>
      <c r="G1297" s="49">
        <v>0.31205729999999998</v>
      </c>
      <c r="H1297" s="49">
        <v>7.2764099999999998E-2</v>
      </c>
    </row>
    <row r="1298" spans="1:8" x14ac:dyDescent="0.25">
      <c r="A1298" s="46">
        <v>251</v>
      </c>
      <c r="B1298" s="46">
        <v>2002</v>
      </c>
      <c r="C1298" s="47">
        <v>0</v>
      </c>
      <c r="D1298" s="49">
        <v>5.6903500000000003E-2</v>
      </c>
      <c r="E1298" s="49">
        <v>1.21104E-2</v>
      </c>
      <c r="F1298" s="49">
        <v>5.2809799999999997E-2</v>
      </c>
      <c r="G1298" s="49">
        <v>0.55502479999999998</v>
      </c>
      <c r="H1298" s="49">
        <v>8.8245500000000004E-2</v>
      </c>
    </row>
    <row r="1299" spans="1:8" x14ac:dyDescent="0.25">
      <c r="A1299" s="46">
        <v>251</v>
      </c>
      <c r="B1299" s="46">
        <v>2003</v>
      </c>
      <c r="C1299" s="47">
        <v>0</v>
      </c>
      <c r="D1299" s="49">
        <v>7.0826899999999998E-2</v>
      </c>
      <c r="E1299" s="49">
        <v>2.1399899999999999E-2</v>
      </c>
      <c r="F1299" s="49">
        <v>5.6881500000000002E-2</v>
      </c>
      <c r="G1299" s="49">
        <v>0.83970120000000004</v>
      </c>
      <c r="H1299" s="49">
        <v>8.8365399999999997E-2</v>
      </c>
    </row>
    <row r="1300" spans="1:8" x14ac:dyDescent="0.25">
      <c r="A1300" s="46">
        <v>251</v>
      </c>
      <c r="B1300" s="46">
        <v>2004</v>
      </c>
      <c r="C1300" s="47">
        <v>0</v>
      </c>
      <c r="D1300" s="49">
        <v>8.0450800000000003E-2</v>
      </c>
      <c r="E1300" s="49">
        <v>3.7041299999999999E-2</v>
      </c>
      <c r="F1300" s="49">
        <v>4.5239500000000002E-2</v>
      </c>
      <c r="G1300" s="49">
        <v>0.81062440000000002</v>
      </c>
      <c r="H1300" s="49">
        <v>9.3948199999999996E-2</v>
      </c>
    </row>
    <row r="1301" spans="1:8" x14ac:dyDescent="0.25">
      <c r="A1301" s="46">
        <v>252</v>
      </c>
      <c r="B1301" s="46">
        <v>1999</v>
      </c>
      <c r="C1301" s="47">
        <v>0</v>
      </c>
      <c r="D1301" s="49">
        <v>6.5770200000000001E-2</v>
      </c>
      <c r="E1301" s="49">
        <v>0.13906669999999999</v>
      </c>
      <c r="F1301" s="49">
        <v>3.1504499999999998E-2</v>
      </c>
      <c r="G1301" s="49">
        <v>0.39391080000000001</v>
      </c>
      <c r="H1301" s="49">
        <v>0.76554739999999999</v>
      </c>
    </row>
    <row r="1302" spans="1:8" x14ac:dyDescent="0.25">
      <c r="A1302" s="46">
        <v>252</v>
      </c>
      <c r="B1302" s="46">
        <v>2000</v>
      </c>
      <c r="C1302" s="47">
        <v>0</v>
      </c>
      <c r="D1302" s="49">
        <v>5.2470099999999999E-2</v>
      </c>
      <c r="E1302" s="49">
        <v>0.12117410000000001</v>
      </c>
      <c r="F1302" s="49">
        <v>4.9108800000000001E-2</v>
      </c>
      <c r="G1302" s="49">
        <v>0.17129559999999999</v>
      </c>
      <c r="H1302" s="49">
        <v>0.80108480000000004</v>
      </c>
    </row>
    <row r="1303" spans="1:8" x14ac:dyDescent="0.25">
      <c r="A1303" s="46">
        <v>252</v>
      </c>
      <c r="B1303" s="46">
        <v>2001</v>
      </c>
      <c r="C1303" s="47">
        <v>0</v>
      </c>
      <c r="D1303" s="49">
        <v>3.9691799999999999E-2</v>
      </c>
      <c r="E1303" s="49">
        <v>9.1295100000000004E-2</v>
      </c>
      <c r="F1303" s="49">
        <v>4.2068000000000001E-2</v>
      </c>
      <c r="G1303" s="49">
        <v>0.44629619999999998</v>
      </c>
      <c r="H1303" s="49">
        <v>0.83502140000000002</v>
      </c>
    </row>
    <row r="1304" spans="1:8" x14ac:dyDescent="0.25">
      <c r="A1304" s="46">
        <v>252</v>
      </c>
      <c r="B1304" s="46">
        <v>2002</v>
      </c>
      <c r="C1304" s="47">
        <v>0</v>
      </c>
      <c r="D1304" s="49">
        <v>1.3810100000000001E-2</v>
      </c>
      <c r="E1304" s="49">
        <v>3.0203500000000001E-2</v>
      </c>
      <c r="F1304" s="49">
        <v>1.1497500000000001E-2</v>
      </c>
      <c r="G1304" s="49">
        <v>0.1245288</v>
      </c>
      <c r="H1304" s="49">
        <v>0.84057420000000005</v>
      </c>
    </row>
    <row r="1305" spans="1:8" x14ac:dyDescent="0.25">
      <c r="A1305" s="46">
        <v>252</v>
      </c>
      <c r="B1305" s="46">
        <v>2003</v>
      </c>
      <c r="C1305" s="47">
        <v>0</v>
      </c>
      <c r="D1305" s="49">
        <v>6.0974399999999998E-2</v>
      </c>
      <c r="E1305" s="49">
        <v>-1.6109600000000002E-2</v>
      </c>
      <c r="F1305" s="49">
        <v>3.6360000000000003E-2</v>
      </c>
      <c r="G1305" s="49">
        <v>0.15584529999999999</v>
      </c>
      <c r="H1305" s="49">
        <v>1.016535</v>
      </c>
    </row>
    <row r="1306" spans="1:8" x14ac:dyDescent="0.25">
      <c r="A1306" s="46">
        <v>252</v>
      </c>
      <c r="B1306" s="46">
        <v>2004</v>
      </c>
      <c r="C1306" s="47">
        <v>0</v>
      </c>
      <c r="D1306" s="49">
        <v>6.0887499999999997E-2</v>
      </c>
      <c r="E1306" s="49">
        <v>-5.6935300000000001E-2</v>
      </c>
      <c r="F1306" s="49">
        <v>3.6688600000000002E-2</v>
      </c>
      <c r="G1306" s="49">
        <v>0.21623300000000001</v>
      </c>
      <c r="H1306" s="49">
        <v>0.9303399</v>
      </c>
    </row>
    <row r="1307" spans="1:8" x14ac:dyDescent="0.25">
      <c r="A1307" s="46">
        <v>253</v>
      </c>
      <c r="B1307" s="46">
        <v>1999</v>
      </c>
      <c r="C1307" s="47">
        <v>0</v>
      </c>
      <c r="D1307" s="49">
        <v>0.4225256</v>
      </c>
      <c r="E1307" s="49">
        <v>0.79434490000000002</v>
      </c>
      <c r="F1307" s="49">
        <v>4.6594200000000002E-2</v>
      </c>
      <c r="G1307" s="49">
        <v>1.762175</v>
      </c>
      <c r="H1307" s="49">
        <v>0.1909517</v>
      </c>
    </row>
    <row r="1308" spans="1:8" x14ac:dyDescent="0.25">
      <c r="A1308" s="46">
        <v>253</v>
      </c>
      <c r="B1308" s="46">
        <v>2000</v>
      </c>
      <c r="C1308" s="47">
        <v>0</v>
      </c>
      <c r="D1308" s="49">
        <v>0.31571110000000002</v>
      </c>
      <c r="E1308" s="49">
        <v>0.86210229999999999</v>
      </c>
      <c r="F1308" s="49">
        <v>4.8239799999999999E-2</v>
      </c>
      <c r="G1308" s="49">
        <v>1.738958</v>
      </c>
      <c r="H1308" s="49">
        <v>0.21790470000000001</v>
      </c>
    </row>
    <row r="1309" spans="1:8" x14ac:dyDescent="0.25">
      <c r="A1309" s="46">
        <v>253</v>
      </c>
      <c r="B1309" s="46">
        <v>2001</v>
      </c>
      <c r="C1309" s="47">
        <v>0</v>
      </c>
      <c r="D1309" s="49">
        <v>0.16073399999999999</v>
      </c>
      <c r="E1309" s="49">
        <v>0.89617820000000004</v>
      </c>
      <c r="F1309" s="49">
        <v>1.3469699999999999E-2</v>
      </c>
      <c r="G1309" s="49">
        <v>1.1683840000000001</v>
      </c>
      <c r="H1309" s="49">
        <v>0.20227899999999999</v>
      </c>
    </row>
    <row r="1310" spans="1:8" x14ac:dyDescent="0.25">
      <c r="A1310" s="46">
        <v>253</v>
      </c>
      <c r="B1310" s="46">
        <v>2002</v>
      </c>
      <c r="C1310" s="47">
        <v>0</v>
      </c>
      <c r="D1310" s="49">
        <v>0.28096349999999998</v>
      </c>
      <c r="E1310" s="49">
        <v>0.95599100000000004</v>
      </c>
      <c r="F1310" s="49">
        <v>3.3983899999999997E-2</v>
      </c>
      <c r="G1310" s="49">
        <v>1.259495</v>
      </c>
      <c r="H1310" s="49">
        <v>0.220968</v>
      </c>
    </row>
    <row r="1311" spans="1:8" x14ac:dyDescent="0.25">
      <c r="A1311" s="46">
        <v>253</v>
      </c>
      <c r="B1311" s="46">
        <v>2003</v>
      </c>
      <c r="C1311" s="47">
        <v>0</v>
      </c>
      <c r="D1311" s="49">
        <v>0.2417086</v>
      </c>
      <c r="E1311" s="49">
        <v>0.95891269999999995</v>
      </c>
      <c r="F1311" s="49">
        <v>2.13069E-2</v>
      </c>
      <c r="G1311" s="49">
        <v>1.4671449999999999</v>
      </c>
      <c r="H1311" s="49">
        <v>0.23356440000000001</v>
      </c>
    </row>
    <row r="1312" spans="1:8" x14ac:dyDescent="0.25">
      <c r="A1312" s="46">
        <v>253</v>
      </c>
      <c r="B1312" s="46">
        <v>2004</v>
      </c>
      <c r="C1312" s="47">
        <v>0</v>
      </c>
      <c r="D1312" s="49">
        <v>0.3285497</v>
      </c>
      <c r="E1312" s="49">
        <v>0.97631109999999999</v>
      </c>
      <c r="F1312" s="49">
        <v>4.0381100000000003E-2</v>
      </c>
      <c r="G1312" s="49">
        <v>1.6068739999999999</v>
      </c>
      <c r="H1312" s="49">
        <v>0.25880069999999999</v>
      </c>
    </row>
    <row r="1313" spans="1:8" x14ac:dyDescent="0.25">
      <c r="A1313" s="46">
        <v>254</v>
      </c>
      <c r="B1313" s="46">
        <v>1999</v>
      </c>
      <c r="C1313" s="47">
        <v>0</v>
      </c>
      <c r="D1313" s="49">
        <v>1.7991699999999999E-2</v>
      </c>
      <c r="E1313" s="49">
        <v>6.7702799999999994E-2</v>
      </c>
      <c r="F1313" s="49">
        <v>3.9471699999999998E-2</v>
      </c>
      <c r="G1313" s="49">
        <v>0.2467019</v>
      </c>
      <c r="H1313" s="49">
        <v>0.2393729</v>
      </c>
    </row>
    <row r="1314" spans="1:8" x14ac:dyDescent="0.25">
      <c r="A1314" s="46">
        <v>254</v>
      </c>
      <c r="B1314" s="46">
        <v>2000</v>
      </c>
      <c r="C1314" s="47">
        <v>0</v>
      </c>
      <c r="D1314" s="49">
        <v>-1.5662300000000001E-2</v>
      </c>
      <c r="E1314" s="49">
        <v>3.8109299999999999E-2</v>
      </c>
      <c r="F1314" s="49">
        <v>2.1263199999999999E-2</v>
      </c>
      <c r="G1314" s="49">
        <v>0.3706874</v>
      </c>
      <c r="H1314" s="49">
        <v>0.25460480000000002</v>
      </c>
    </row>
    <row r="1315" spans="1:8" x14ac:dyDescent="0.25">
      <c r="A1315" s="46">
        <v>254</v>
      </c>
      <c r="B1315" s="46">
        <v>2001</v>
      </c>
      <c r="C1315" s="47">
        <v>0</v>
      </c>
      <c r="D1315" s="49">
        <v>1.8013899999999999E-2</v>
      </c>
      <c r="E1315" s="49">
        <v>4.3776700000000002E-2</v>
      </c>
      <c r="F1315" s="49">
        <v>4.1992500000000002E-2</v>
      </c>
      <c r="G1315" s="49">
        <v>0.52482709999999999</v>
      </c>
      <c r="H1315" s="49">
        <v>0.23933570000000001</v>
      </c>
    </row>
    <row r="1316" spans="1:8" x14ac:dyDescent="0.25">
      <c r="A1316" s="46">
        <v>254</v>
      </c>
      <c r="B1316" s="46">
        <v>2002</v>
      </c>
      <c r="C1316" s="47">
        <v>0</v>
      </c>
      <c r="D1316" s="49">
        <v>1.0513399999999999E-2</v>
      </c>
      <c r="E1316" s="49">
        <v>6.4569799999999997E-2</v>
      </c>
      <c r="F1316" s="49">
        <v>4.6954000000000003E-2</v>
      </c>
      <c r="G1316" s="49">
        <v>0.49432379999999998</v>
      </c>
      <c r="H1316" s="49">
        <v>0.26334800000000003</v>
      </c>
    </row>
    <row r="1317" spans="1:8" x14ac:dyDescent="0.25">
      <c r="A1317" s="46">
        <v>254</v>
      </c>
      <c r="B1317" s="46">
        <v>2003</v>
      </c>
      <c r="C1317" s="47">
        <v>0</v>
      </c>
      <c r="D1317" s="49">
        <v>6.5559199999999998E-2</v>
      </c>
      <c r="E1317" s="49">
        <v>8.7300299999999997E-2</v>
      </c>
      <c r="F1317" s="49">
        <v>3.89001E-2</v>
      </c>
      <c r="G1317" s="49">
        <v>0.54182149999999996</v>
      </c>
      <c r="H1317" s="49">
        <v>0.2277074</v>
      </c>
    </row>
    <row r="1318" spans="1:8" x14ac:dyDescent="0.25">
      <c r="A1318" s="46">
        <v>254</v>
      </c>
      <c r="B1318" s="46">
        <v>2004</v>
      </c>
      <c r="C1318" s="47">
        <v>0</v>
      </c>
      <c r="D1318" s="49">
        <v>6.3663999999999998E-2</v>
      </c>
      <c r="E1318" s="49">
        <v>0.1231124</v>
      </c>
      <c r="F1318" s="49">
        <v>3.8111800000000001E-2</v>
      </c>
      <c r="G1318" s="49">
        <v>0.66566159999999996</v>
      </c>
      <c r="H1318" s="49">
        <v>0.18379190000000001</v>
      </c>
    </row>
    <row r="1319" spans="1:8" x14ac:dyDescent="0.25">
      <c r="A1319" s="46">
        <v>255</v>
      </c>
      <c r="B1319" s="46">
        <v>2001</v>
      </c>
      <c r="C1319" s="47">
        <v>0</v>
      </c>
      <c r="D1319" s="49">
        <v>0.15391779999999999</v>
      </c>
      <c r="E1319" s="49">
        <v>0.38219619999999999</v>
      </c>
      <c r="F1319" s="49">
        <v>5.6248699999999999E-2</v>
      </c>
      <c r="G1319" s="49">
        <v>0.49303839999999999</v>
      </c>
      <c r="H1319" s="49">
        <v>0.2768854</v>
      </c>
    </row>
    <row r="1320" spans="1:8" x14ac:dyDescent="0.25">
      <c r="A1320" s="46">
        <v>255</v>
      </c>
      <c r="B1320" s="46">
        <v>2002</v>
      </c>
      <c r="C1320" s="47">
        <v>0</v>
      </c>
      <c r="D1320" s="49">
        <v>0.15711549999999999</v>
      </c>
      <c r="E1320" s="49">
        <v>0.38417390000000001</v>
      </c>
      <c r="F1320" s="49">
        <v>5.5421600000000001E-2</v>
      </c>
      <c r="G1320" s="49">
        <v>0.51784269999999999</v>
      </c>
      <c r="H1320" s="49">
        <v>0.2836051</v>
      </c>
    </row>
    <row r="1321" spans="1:8" x14ac:dyDescent="0.25">
      <c r="A1321" s="46">
        <v>255</v>
      </c>
      <c r="B1321" s="46">
        <v>2003</v>
      </c>
      <c r="C1321" s="47">
        <v>0</v>
      </c>
      <c r="D1321" s="49">
        <v>0.17446880000000001</v>
      </c>
      <c r="E1321" s="49">
        <v>0.36886360000000001</v>
      </c>
      <c r="F1321" s="49">
        <v>5.3207999999999998E-2</v>
      </c>
      <c r="G1321" s="49">
        <v>0.62113799999999997</v>
      </c>
      <c r="H1321" s="49">
        <v>0.30644270000000001</v>
      </c>
    </row>
    <row r="1322" spans="1:8" x14ac:dyDescent="0.25">
      <c r="A1322" s="46">
        <v>255</v>
      </c>
      <c r="B1322" s="46">
        <v>2004</v>
      </c>
      <c r="C1322" s="47">
        <v>0</v>
      </c>
      <c r="D1322" s="49">
        <v>0.1193483</v>
      </c>
      <c r="E1322" s="49">
        <v>0.3981248</v>
      </c>
      <c r="F1322" s="49">
        <v>6.8943000000000004E-2</v>
      </c>
      <c r="G1322" s="49">
        <v>0.82161580000000001</v>
      </c>
      <c r="H1322" s="49">
        <v>0.37158190000000002</v>
      </c>
    </row>
    <row r="1323" spans="1:8" x14ac:dyDescent="0.25">
      <c r="A1323" s="46">
        <v>256</v>
      </c>
      <c r="B1323" s="46">
        <v>1999</v>
      </c>
      <c r="C1323" s="47">
        <v>0</v>
      </c>
      <c r="D1323" s="49">
        <v>-0.53570680000000004</v>
      </c>
      <c r="E1323" s="49">
        <v>0.15151619999999999</v>
      </c>
      <c r="F1323" s="49">
        <v>3.8289400000000001E-2</v>
      </c>
      <c r="G1323" s="49">
        <v>0.61330589999999996</v>
      </c>
      <c r="H1323" s="49">
        <v>0.10347099999999999</v>
      </c>
    </row>
    <row r="1324" spans="1:8" x14ac:dyDescent="0.25">
      <c r="A1324" s="46">
        <v>256</v>
      </c>
      <c r="B1324" s="46">
        <v>2000</v>
      </c>
      <c r="C1324" s="47">
        <v>0</v>
      </c>
      <c r="D1324" s="49">
        <v>-0.51329210000000003</v>
      </c>
      <c r="E1324" s="49">
        <v>0.1521576</v>
      </c>
      <c r="F1324" s="49">
        <v>3.9652100000000003E-2</v>
      </c>
      <c r="G1324" s="49">
        <v>0.42244300000000001</v>
      </c>
      <c r="H1324" s="49">
        <v>0.10710359999999999</v>
      </c>
    </row>
    <row r="1325" spans="1:8" x14ac:dyDescent="0.25">
      <c r="A1325" s="46">
        <v>256</v>
      </c>
      <c r="B1325" s="46">
        <v>2001</v>
      </c>
      <c r="C1325" s="47">
        <v>0</v>
      </c>
      <c r="D1325" s="49">
        <v>-0.57404330000000003</v>
      </c>
      <c r="E1325" s="49">
        <v>0.1205222</v>
      </c>
      <c r="F1325" s="49">
        <v>2.9222000000000001E-2</v>
      </c>
      <c r="G1325" s="49">
        <v>0.29932300000000001</v>
      </c>
      <c r="H1325" s="49">
        <v>6.24515E-2</v>
      </c>
    </row>
    <row r="1326" spans="1:8" x14ac:dyDescent="0.25">
      <c r="A1326" s="46">
        <v>256</v>
      </c>
      <c r="B1326" s="46">
        <v>2002</v>
      </c>
      <c r="C1326" s="47">
        <v>0</v>
      </c>
      <c r="D1326" s="49">
        <v>-0.58294959999999996</v>
      </c>
      <c r="E1326" s="49">
        <v>0.1119175</v>
      </c>
      <c r="F1326" s="49">
        <v>2.3777099999999999E-2</v>
      </c>
      <c r="G1326" s="49">
        <v>0.26489659999999998</v>
      </c>
      <c r="H1326" s="49">
        <v>5.9377399999999997E-2</v>
      </c>
    </row>
    <row r="1327" spans="1:8" x14ac:dyDescent="0.25">
      <c r="A1327" s="46">
        <v>256</v>
      </c>
      <c r="B1327" s="46">
        <v>2003</v>
      </c>
      <c r="C1327" s="47">
        <v>0</v>
      </c>
      <c r="D1327" s="49">
        <v>-0.58134350000000001</v>
      </c>
      <c r="E1327" s="49">
        <v>0.1282055</v>
      </c>
      <c r="F1327" s="49">
        <v>2.5555600000000001E-2</v>
      </c>
      <c r="G1327" s="49">
        <v>0.28294219999999998</v>
      </c>
      <c r="H1327" s="49">
        <v>3.81004E-2</v>
      </c>
    </row>
    <row r="1328" spans="1:8" x14ac:dyDescent="0.25">
      <c r="A1328" s="46">
        <v>257</v>
      </c>
      <c r="B1328" s="46">
        <v>1998</v>
      </c>
      <c r="C1328" s="47">
        <v>0</v>
      </c>
      <c r="D1328" s="49">
        <v>0.18111959999999999</v>
      </c>
      <c r="E1328" s="49">
        <v>0.2041037</v>
      </c>
      <c r="F1328" s="49">
        <v>6.6626599999999994E-2</v>
      </c>
      <c r="G1328" s="49">
        <v>0.81555960000000005</v>
      </c>
      <c r="H1328" s="49">
        <v>0.12402630000000001</v>
      </c>
    </row>
    <row r="1329" spans="1:8" x14ac:dyDescent="0.25">
      <c r="A1329" s="46">
        <v>257</v>
      </c>
      <c r="B1329" s="46">
        <v>1999</v>
      </c>
      <c r="C1329" s="47">
        <v>0</v>
      </c>
      <c r="D1329" s="49">
        <v>0.15798400000000001</v>
      </c>
      <c r="E1329" s="49">
        <v>0.18376310000000001</v>
      </c>
      <c r="F1329" s="49">
        <v>2.8278500000000002E-2</v>
      </c>
      <c r="G1329" s="49">
        <v>0.7378981</v>
      </c>
      <c r="H1329" s="49">
        <v>8.2289600000000004E-2</v>
      </c>
    </row>
    <row r="1330" spans="1:8" x14ac:dyDescent="0.25">
      <c r="A1330" s="46">
        <v>257</v>
      </c>
      <c r="B1330" s="46">
        <v>2000</v>
      </c>
      <c r="C1330" s="47">
        <v>0</v>
      </c>
      <c r="D1330" s="49">
        <v>0.22236620000000001</v>
      </c>
      <c r="E1330" s="49">
        <v>0.15300549999999999</v>
      </c>
      <c r="F1330" s="49">
        <v>5.4831900000000003E-2</v>
      </c>
      <c r="G1330" s="49">
        <v>1.4323760000000001</v>
      </c>
      <c r="H1330" s="49">
        <v>0.1119291</v>
      </c>
    </row>
    <row r="1331" spans="1:8" x14ac:dyDescent="0.25">
      <c r="A1331" s="46">
        <v>257</v>
      </c>
      <c r="B1331" s="46">
        <v>2001</v>
      </c>
      <c r="C1331" s="47">
        <v>0</v>
      </c>
      <c r="D1331" s="49">
        <v>0.1221875</v>
      </c>
      <c r="E1331" s="49">
        <v>0.23980679999999999</v>
      </c>
      <c r="F1331" s="49">
        <v>5.7211699999999997E-2</v>
      </c>
      <c r="G1331" s="49">
        <v>1.090042</v>
      </c>
      <c r="H1331" s="49">
        <v>0.13144320000000001</v>
      </c>
    </row>
    <row r="1332" spans="1:8" x14ac:dyDescent="0.25">
      <c r="A1332" s="46">
        <v>257</v>
      </c>
      <c r="B1332" s="46">
        <v>2002</v>
      </c>
      <c r="C1332" s="47">
        <v>0</v>
      </c>
      <c r="D1332" s="49">
        <v>6.5427399999999997E-2</v>
      </c>
      <c r="E1332" s="49">
        <v>0.31736009999999998</v>
      </c>
      <c r="F1332" s="49">
        <v>4.9327599999999999E-2</v>
      </c>
      <c r="G1332" s="49">
        <v>1.3055099999999999</v>
      </c>
      <c r="H1332" s="49">
        <v>9.0742000000000003E-2</v>
      </c>
    </row>
    <row r="1333" spans="1:8" x14ac:dyDescent="0.25">
      <c r="A1333" s="46">
        <v>257</v>
      </c>
      <c r="B1333" s="46">
        <v>2003</v>
      </c>
      <c r="C1333" s="47">
        <v>0</v>
      </c>
      <c r="D1333" s="49">
        <v>6.9180699999999998E-2</v>
      </c>
      <c r="E1333" s="49">
        <v>0.3300903</v>
      </c>
      <c r="F1333" s="49">
        <v>4.4051800000000002E-2</v>
      </c>
      <c r="G1333" s="49">
        <v>1.017649</v>
      </c>
      <c r="H1333" s="49">
        <v>8.37894E-2</v>
      </c>
    </row>
    <row r="1334" spans="1:8" x14ac:dyDescent="0.25">
      <c r="A1334" s="46">
        <v>257</v>
      </c>
      <c r="B1334" s="46">
        <v>2004</v>
      </c>
      <c r="C1334" s="47">
        <v>0</v>
      </c>
      <c r="D1334" s="49">
        <v>4.3336800000000002E-2</v>
      </c>
      <c r="E1334" s="49">
        <v>0.33622849999999999</v>
      </c>
      <c r="F1334" s="49">
        <v>3.7447399999999999E-2</v>
      </c>
      <c r="G1334" s="49">
        <v>1.4516180000000001</v>
      </c>
      <c r="H1334" s="49">
        <v>9.4226000000000004E-2</v>
      </c>
    </row>
    <row r="1335" spans="1:8" x14ac:dyDescent="0.25">
      <c r="A1335" s="46">
        <v>258</v>
      </c>
      <c r="B1335" s="46">
        <v>1998</v>
      </c>
      <c r="C1335" s="47">
        <v>0</v>
      </c>
      <c r="D1335" s="49">
        <v>0.14711930000000001</v>
      </c>
      <c r="E1335" s="49">
        <v>4.94782E-2</v>
      </c>
      <c r="F1335" s="49">
        <v>4.7548800000000002E-2</v>
      </c>
      <c r="G1335" s="49">
        <v>0.78237000000000001</v>
      </c>
      <c r="H1335" s="49">
        <v>0.32302419999999998</v>
      </c>
    </row>
    <row r="1336" spans="1:8" x14ac:dyDescent="0.25">
      <c r="A1336" s="46">
        <v>258</v>
      </c>
      <c r="B1336" s="46">
        <v>1999</v>
      </c>
      <c r="C1336" s="47">
        <v>0</v>
      </c>
      <c r="D1336" s="49">
        <v>9.2933199999999994E-2</v>
      </c>
      <c r="E1336" s="49">
        <v>7.5823799999999997E-2</v>
      </c>
      <c r="F1336" s="49">
        <v>4.8268999999999999E-2</v>
      </c>
      <c r="G1336" s="49">
        <v>1.0124789999999999</v>
      </c>
      <c r="H1336" s="49">
        <v>0.39139800000000002</v>
      </c>
    </row>
    <row r="1337" spans="1:8" x14ac:dyDescent="0.25">
      <c r="A1337" s="46">
        <v>259</v>
      </c>
      <c r="B1337" s="46">
        <v>1999</v>
      </c>
      <c r="C1337" s="47">
        <v>0</v>
      </c>
      <c r="D1337" s="49">
        <v>0.2633489</v>
      </c>
      <c r="E1337" s="49">
        <v>0.33647080000000001</v>
      </c>
      <c r="F1337" s="49">
        <v>3.6641800000000002E-2</v>
      </c>
      <c r="G1337" s="49">
        <v>2.7888470000000001</v>
      </c>
      <c r="H1337" s="49">
        <v>0.29838910000000002</v>
      </c>
    </row>
    <row r="1338" spans="1:8" x14ac:dyDescent="0.25">
      <c r="A1338" s="46">
        <v>259</v>
      </c>
      <c r="B1338" s="46">
        <v>2000</v>
      </c>
      <c r="C1338" s="47">
        <v>0</v>
      </c>
      <c r="D1338" s="49">
        <v>0.19720689999999999</v>
      </c>
      <c r="E1338" s="49">
        <v>0.36582559999999997</v>
      </c>
      <c r="F1338" s="49">
        <v>2.2308100000000001E-2</v>
      </c>
      <c r="G1338" s="49">
        <v>2.6404139999999998</v>
      </c>
      <c r="H1338" s="49">
        <v>0.33563569999999998</v>
      </c>
    </row>
    <row r="1339" spans="1:8" x14ac:dyDescent="0.25">
      <c r="A1339" s="46">
        <v>259</v>
      </c>
      <c r="B1339" s="46">
        <v>2002</v>
      </c>
      <c r="C1339" s="47">
        <v>0</v>
      </c>
      <c r="D1339" s="49">
        <v>0.21149490000000001</v>
      </c>
      <c r="E1339" s="49">
        <v>0.26394250000000002</v>
      </c>
      <c r="F1339" s="49">
        <v>3.8683299999999997E-2</v>
      </c>
      <c r="G1339" s="49">
        <v>0.9054198</v>
      </c>
      <c r="H1339" s="49">
        <v>0.28958020000000001</v>
      </c>
    </row>
    <row r="1340" spans="1:8" x14ac:dyDescent="0.25">
      <c r="A1340" s="46">
        <v>259</v>
      </c>
      <c r="B1340" s="46">
        <v>2003</v>
      </c>
      <c r="C1340" s="47">
        <v>0</v>
      </c>
      <c r="D1340" s="49">
        <v>0.12086760000000001</v>
      </c>
      <c r="E1340" s="49">
        <v>0.14160239999999999</v>
      </c>
      <c r="F1340" s="49">
        <v>6.2876600000000005E-2</v>
      </c>
      <c r="G1340" s="49">
        <v>0.89989719999999995</v>
      </c>
      <c r="H1340" s="49">
        <v>0.3675948</v>
      </c>
    </row>
    <row r="1341" spans="1:8" x14ac:dyDescent="0.25">
      <c r="A1341" s="46">
        <v>259</v>
      </c>
      <c r="B1341" s="46">
        <v>2004</v>
      </c>
      <c r="C1341" s="47">
        <v>0</v>
      </c>
      <c r="D1341" s="49">
        <v>0.20621249999999999</v>
      </c>
      <c r="E1341" s="49">
        <v>0.22814480000000001</v>
      </c>
      <c r="F1341" s="49">
        <v>5.4558500000000003E-2</v>
      </c>
      <c r="G1341" s="49">
        <v>1.4856469999999999</v>
      </c>
      <c r="H1341" s="49">
        <v>0.3628769</v>
      </c>
    </row>
    <row r="1342" spans="1:8" x14ac:dyDescent="0.25">
      <c r="A1342" s="46">
        <v>260</v>
      </c>
      <c r="B1342" s="46">
        <v>1995</v>
      </c>
      <c r="C1342" s="47">
        <v>0</v>
      </c>
      <c r="D1342" s="49">
        <v>0.21186379999999999</v>
      </c>
      <c r="E1342" s="49">
        <v>0.3445512</v>
      </c>
      <c r="F1342" s="49">
        <v>4.3430799999999999E-2</v>
      </c>
      <c r="G1342" s="49">
        <v>1.3387899999999999</v>
      </c>
      <c r="H1342" s="49">
        <v>0.39243359999999999</v>
      </c>
    </row>
    <row r="1343" spans="1:8" x14ac:dyDescent="0.25">
      <c r="A1343" s="46">
        <v>260</v>
      </c>
      <c r="B1343" s="46">
        <v>1996</v>
      </c>
      <c r="C1343" s="47">
        <v>0</v>
      </c>
      <c r="D1343" s="49">
        <v>0.18634129999999999</v>
      </c>
      <c r="E1343" s="49">
        <v>0.35398750000000001</v>
      </c>
      <c r="F1343" s="49">
        <v>5.32597E-2</v>
      </c>
      <c r="G1343" s="49">
        <v>1.5107429999999999</v>
      </c>
      <c r="H1343" s="49">
        <v>0.42865310000000001</v>
      </c>
    </row>
    <row r="1344" spans="1:8" x14ac:dyDescent="0.25">
      <c r="A1344" s="46">
        <v>260</v>
      </c>
      <c r="B1344" s="46">
        <v>1997</v>
      </c>
      <c r="C1344" s="47">
        <v>0</v>
      </c>
      <c r="D1344" s="49">
        <v>0.20705589999999999</v>
      </c>
      <c r="E1344" s="49">
        <v>0.33504529999999999</v>
      </c>
      <c r="F1344" s="49">
        <v>5.10819E-2</v>
      </c>
      <c r="G1344" s="49">
        <v>1.4025129999999999</v>
      </c>
      <c r="H1344" s="49">
        <v>0.39820169999999999</v>
      </c>
    </row>
    <row r="1345" spans="1:8" x14ac:dyDescent="0.25">
      <c r="A1345" s="46">
        <v>260</v>
      </c>
      <c r="B1345" s="46">
        <v>1998</v>
      </c>
      <c r="C1345" s="47">
        <v>0</v>
      </c>
      <c r="D1345" s="49">
        <v>0.21729219999999999</v>
      </c>
      <c r="E1345" s="49">
        <v>0.3137991</v>
      </c>
      <c r="F1345" s="49">
        <v>3.49357E-2</v>
      </c>
      <c r="G1345" s="49">
        <v>0.61643669999999995</v>
      </c>
      <c r="H1345" s="49">
        <v>0.37363760000000001</v>
      </c>
    </row>
    <row r="1346" spans="1:8" x14ac:dyDescent="0.25">
      <c r="A1346" s="46">
        <v>261</v>
      </c>
      <c r="B1346" s="46">
        <v>1995</v>
      </c>
      <c r="C1346" s="47">
        <v>0</v>
      </c>
      <c r="D1346" s="49">
        <v>0.29657630000000001</v>
      </c>
      <c r="E1346" s="49">
        <v>0.38053769999999998</v>
      </c>
      <c r="F1346" s="49">
        <v>6.4232399999999995E-2</v>
      </c>
      <c r="G1346" s="49">
        <v>1.2856559999999999</v>
      </c>
      <c r="H1346" s="49">
        <v>0.35296810000000001</v>
      </c>
    </row>
    <row r="1347" spans="1:8" x14ac:dyDescent="0.25">
      <c r="A1347" s="46">
        <v>261</v>
      </c>
      <c r="B1347" s="46">
        <v>1996</v>
      </c>
      <c r="C1347" s="47">
        <v>0</v>
      </c>
      <c r="D1347" s="49">
        <v>0.27017530000000001</v>
      </c>
      <c r="E1347" s="49">
        <v>0.36385010000000001</v>
      </c>
      <c r="F1347" s="49">
        <v>5.3877899999999999E-2</v>
      </c>
      <c r="G1347" s="49">
        <v>1.320174</v>
      </c>
      <c r="H1347" s="49">
        <v>0.35910409999999998</v>
      </c>
    </row>
    <row r="1348" spans="1:8" x14ac:dyDescent="0.25">
      <c r="A1348" s="46">
        <v>261</v>
      </c>
      <c r="B1348" s="46">
        <v>1997</v>
      </c>
      <c r="C1348" s="47">
        <v>0</v>
      </c>
      <c r="D1348" s="49">
        <v>0.24028840000000001</v>
      </c>
      <c r="E1348" s="49">
        <v>0.38359310000000002</v>
      </c>
      <c r="F1348" s="49">
        <v>7.4139399999999994E-2</v>
      </c>
      <c r="G1348" s="49">
        <v>1.645222</v>
      </c>
      <c r="H1348" s="49">
        <v>0.31291170000000001</v>
      </c>
    </row>
    <row r="1349" spans="1:8" x14ac:dyDescent="0.25">
      <c r="A1349" s="46">
        <v>261</v>
      </c>
      <c r="B1349" s="46">
        <v>1998</v>
      </c>
      <c r="C1349" s="47">
        <v>0</v>
      </c>
      <c r="D1349" s="49">
        <v>0.26262869999999999</v>
      </c>
      <c r="E1349" s="49">
        <v>0.35642970000000002</v>
      </c>
      <c r="F1349" s="49">
        <v>3.07687E-2</v>
      </c>
      <c r="G1349" s="49">
        <v>1.6677649999999999</v>
      </c>
      <c r="H1349" s="49">
        <v>0.28971390000000002</v>
      </c>
    </row>
    <row r="1350" spans="1:8" x14ac:dyDescent="0.25">
      <c r="A1350" s="46">
        <v>261</v>
      </c>
      <c r="B1350" s="46">
        <v>1999</v>
      </c>
      <c r="C1350" s="47">
        <v>0</v>
      </c>
      <c r="D1350" s="49">
        <v>0.1068094</v>
      </c>
      <c r="E1350" s="49">
        <v>0.44842860000000001</v>
      </c>
      <c r="F1350" s="49">
        <v>2.7430300000000001E-2</v>
      </c>
      <c r="G1350" s="49">
        <v>2.2911060000000001</v>
      </c>
      <c r="H1350" s="49">
        <v>0.18987309999999999</v>
      </c>
    </row>
    <row r="1351" spans="1:8" x14ac:dyDescent="0.25">
      <c r="A1351" s="46">
        <v>261</v>
      </c>
      <c r="B1351" s="46">
        <v>2000</v>
      </c>
      <c r="C1351" s="47">
        <v>0</v>
      </c>
      <c r="D1351" s="49">
        <v>0.4928053</v>
      </c>
      <c r="E1351" s="49">
        <v>0.51420049999999995</v>
      </c>
      <c r="F1351" s="49">
        <v>5.29361E-2</v>
      </c>
      <c r="G1351" s="49">
        <v>2.4125920000000001</v>
      </c>
      <c r="H1351" s="49">
        <v>0.25522220000000001</v>
      </c>
    </row>
    <row r="1352" spans="1:8" x14ac:dyDescent="0.25">
      <c r="A1352" s="46">
        <v>261</v>
      </c>
      <c r="B1352" s="46">
        <v>2001</v>
      </c>
      <c r="C1352" s="47">
        <v>0</v>
      </c>
      <c r="D1352" s="49">
        <v>0.41296070000000001</v>
      </c>
      <c r="E1352" s="49">
        <v>0.46561940000000002</v>
      </c>
      <c r="F1352" s="49">
        <v>3.5930700000000003E-2</v>
      </c>
      <c r="G1352" s="49">
        <v>2.1510289999999999</v>
      </c>
      <c r="H1352" s="49">
        <v>0.29989159999999998</v>
      </c>
    </row>
    <row r="1353" spans="1:8" x14ac:dyDescent="0.25">
      <c r="A1353" s="46">
        <v>261</v>
      </c>
      <c r="B1353" s="46">
        <v>2002</v>
      </c>
      <c r="C1353" s="47">
        <v>0</v>
      </c>
      <c r="D1353" s="49">
        <v>0.43309819999999999</v>
      </c>
      <c r="E1353" s="49">
        <v>0.48939280000000002</v>
      </c>
      <c r="F1353" s="49">
        <v>5.6642100000000001E-2</v>
      </c>
      <c r="G1353" s="49">
        <v>3.4182079999999999</v>
      </c>
      <c r="H1353" s="49">
        <v>0.30681609999999998</v>
      </c>
    </row>
    <row r="1354" spans="1:8" x14ac:dyDescent="0.25">
      <c r="A1354" s="46">
        <v>261</v>
      </c>
      <c r="B1354" s="46">
        <v>2003</v>
      </c>
      <c r="C1354" s="47">
        <v>0</v>
      </c>
      <c r="D1354" s="49">
        <v>0.44181540000000002</v>
      </c>
      <c r="E1354" s="49">
        <v>0.45116270000000003</v>
      </c>
      <c r="F1354" s="49">
        <v>2.9457199999999999E-2</v>
      </c>
      <c r="G1354" s="49">
        <v>2.259998</v>
      </c>
      <c r="H1354" s="49">
        <v>0.3128783</v>
      </c>
    </row>
    <row r="1355" spans="1:8" x14ac:dyDescent="0.25">
      <c r="A1355" s="46">
        <v>261</v>
      </c>
      <c r="B1355" s="46">
        <v>2004</v>
      </c>
      <c r="C1355" s="47">
        <v>0</v>
      </c>
      <c r="D1355" s="49">
        <v>0.48222120000000002</v>
      </c>
      <c r="E1355" s="49">
        <v>0.46473910000000002</v>
      </c>
      <c r="F1355" s="49">
        <v>6.4355700000000002E-2</v>
      </c>
      <c r="G1355" s="49">
        <v>3.595507</v>
      </c>
      <c r="H1355" s="49">
        <v>0.35752889999999998</v>
      </c>
    </row>
    <row r="1356" spans="1:8" x14ac:dyDescent="0.25">
      <c r="A1356" s="46">
        <v>262</v>
      </c>
      <c r="B1356" s="46">
        <v>1995</v>
      </c>
      <c r="C1356" s="47">
        <v>0</v>
      </c>
      <c r="D1356" s="49">
        <v>0.13329750000000001</v>
      </c>
      <c r="E1356" s="49">
        <v>0.5707856</v>
      </c>
      <c r="F1356" s="49">
        <v>6.1645999999999999E-2</v>
      </c>
      <c r="G1356" s="49">
        <v>2.1575929999999999</v>
      </c>
      <c r="H1356" s="49">
        <v>0.3171254</v>
      </c>
    </row>
    <row r="1357" spans="1:8" x14ac:dyDescent="0.25">
      <c r="A1357" s="46">
        <v>262</v>
      </c>
      <c r="B1357" s="46">
        <v>1996</v>
      </c>
      <c r="C1357" s="47">
        <v>0</v>
      </c>
      <c r="D1357" s="49">
        <v>0.1889266</v>
      </c>
      <c r="E1357" s="49">
        <v>0.6100951</v>
      </c>
      <c r="F1357" s="49">
        <v>6.6556299999999999E-2</v>
      </c>
      <c r="G1357" s="49">
        <v>2.667227</v>
      </c>
      <c r="H1357" s="49">
        <v>0.3382713</v>
      </c>
    </row>
    <row r="1358" spans="1:8" x14ac:dyDescent="0.25">
      <c r="A1358" s="46">
        <v>262</v>
      </c>
      <c r="B1358" s="46">
        <v>1997</v>
      </c>
      <c r="C1358" s="47">
        <v>0</v>
      </c>
      <c r="D1358" s="49">
        <v>0.26435999999999998</v>
      </c>
      <c r="E1358" s="49">
        <v>0.70093360000000005</v>
      </c>
      <c r="F1358" s="49">
        <v>5.8042499999999997E-2</v>
      </c>
      <c r="G1358" s="49">
        <v>2.9328560000000001</v>
      </c>
      <c r="H1358" s="49">
        <v>0.305282</v>
      </c>
    </row>
    <row r="1359" spans="1:8" x14ac:dyDescent="0.25">
      <c r="A1359" s="46">
        <v>262</v>
      </c>
      <c r="B1359" s="46">
        <v>1998</v>
      </c>
      <c r="C1359" s="47">
        <v>0</v>
      </c>
      <c r="D1359" s="49">
        <v>8.8379200000000005E-2</v>
      </c>
      <c r="E1359" s="49">
        <v>0.66953790000000002</v>
      </c>
      <c r="F1359" s="49">
        <v>6.8145399999999995E-2</v>
      </c>
      <c r="G1359" s="49">
        <v>1.473419</v>
      </c>
      <c r="H1359" s="49">
        <v>0.3124847</v>
      </c>
    </row>
    <row r="1360" spans="1:8" x14ac:dyDescent="0.25">
      <c r="A1360" s="46">
        <v>262</v>
      </c>
      <c r="B1360" s="46">
        <v>1999</v>
      </c>
      <c r="C1360" s="47">
        <v>0</v>
      </c>
      <c r="D1360" s="49">
        <v>0.1228665</v>
      </c>
      <c r="E1360" s="49">
        <v>0.68788990000000005</v>
      </c>
      <c r="F1360" s="49">
        <v>5.7714500000000002E-2</v>
      </c>
      <c r="G1360" s="49">
        <v>1.2912969999999999</v>
      </c>
      <c r="H1360" s="49">
        <v>0.2934869</v>
      </c>
    </row>
    <row r="1361" spans="1:8" x14ac:dyDescent="0.25">
      <c r="A1361" s="46">
        <v>262</v>
      </c>
      <c r="B1361" s="46">
        <v>2000</v>
      </c>
      <c r="C1361" s="47">
        <v>0</v>
      </c>
      <c r="D1361" s="49">
        <v>0.1198249</v>
      </c>
      <c r="E1361" s="49">
        <v>0.54047020000000001</v>
      </c>
      <c r="F1361" s="49">
        <v>5.0946499999999999E-2</v>
      </c>
      <c r="G1361" s="49">
        <v>0.67865299999999995</v>
      </c>
      <c r="H1361" s="49">
        <v>0.27494839999999998</v>
      </c>
    </row>
    <row r="1362" spans="1:8" x14ac:dyDescent="0.25">
      <c r="A1362" s="46">
        <v>262</v>
      </c>
      <c r="B1362" s="46">
        <v>2002</v>
      </c>
      <c r="C1362" s="47">
        <v>0</v>
      </c>
      <c r="D1362" s="49">
        <v>0.14021249999999999</v>
      </c>
      <c r="E1362" s="49">
        <v>0.5622085</v>
      </c>
      <c r="F1362" s="49">
        <v>4.63398E-2</v>
      </c>
      <c r="G1362" s="49">
        <v>0.97973449999999995</v>
      </c>
      <c r="H1362" s="49">
        <v>0.30014380000000002</v>
      </c>
    </row>
    <row r="1363" spans="1:8" x14ac:dyDescent="0.25">
      <c r="A1363" s="46">
        <v>262</v>
      </c>
      <c r="B1363" s="46">
        <v>2003</v>
      </c>
      <c r="C1363" s="47">
        <v>0</v>
      </c>
      <c r="D1363" s="49">
        <v>0.14543449999999999</v>
      </c>
      <c r="E1363" s="49">
        <v>0.57613080000000005</v>
      </c>
      <c r="F1363" s="49">
        <v>5.3199999999999997E-2</v>
      </c>
      <c r="G1363" s="49">
        <v>1.3443799999999999</v>
      </c>
      <c r="H1363" s="49">
        <v>0.28891650000000002</v>
      </c>
    </row>
    <row r="1364" spans="1:8" x14ac:dyDescent="0.25">
      <c r="A1364" s="46">
        <v>262</v>
      </c>
      <c r="B1364" s="46">
        <v>2004</v>
      </c>
      <c r="C1364" s="47">
        <v>0</v>
      </c>
      <c r="D1364" s="49">
        <v>0.1795139</v>
      </c>
      <c r="E1364" s="49">
        <v>0.57000360000000005</v>
      </c>
      <c r="F1364" s="49">
        <v>4.1390499999999997E-2</v>
      </c>
      <c r="G1364" s="49">
        <v>1.601369</v>
      </c>
      <c r="H1364" s="49">
        <v>0.331903</v>
      </c>
    </row>
    <row r="1365" spans="1:8" x14ac:dyDescent="0.25">
      <c r="A1365" s="46">
        <v>263</v>
      </c>
      <c r="B1365" s="46">
        <v>1995</v>
      </c>
      <c r="C1365" s="47">
        <v>0</v>
      </c>
      <c r="D1365" s="49">
        <v>0.53117389999999998</v>
      </c>
      <c r="E1365" s="49">
        <v>3.6112000000000002E-3</v>
      </c>
      <c r="F1365" s="49">
        <v>2.8132999999999998E-2</v>
      </c>
      <c r="G1365" s="49">
        <v>0.63406379999999996</v>
      </c>
      <c r="H1365" s="49">
        <v>0.42435709999999999</v>
      </c>
    </row>
    <row r="1366" spans="1:8" x14ac:dyDescent="0.25">
      <c r="A1366" s="46">
        <v>263</v>
      </c>
      <c r="B1366" s="46">
        <v>1996</v>
      </c>
      <c r="C1366" s="47">
        <v>0</v>
      </c>
      <c r="D1366" s="49">
        <v>0.49503930000000002</v>
      </c>
      <c r="E1366" s="49">
        <v>4.8260200000000003E-2</v>
      </c>
      <c r="F1366" s="49">
        <v>4.3217699999999998E-2</v>
      </c>
      <c r="G1366" s="49">
        <v>0.68418730000000005</v>
      </c>
      <c r="H1366" s="49">
        <v>0.41806320000000002</v>
      </c>
    </row>
    <row r="1367" spans="1:8" x14ac:dyDescent="0.25">
      <c r="A1367" s="46">
        <v>263</v>
      </c>
      <c r="B1367" s="46">
        <v>1997</v>
      </c>
      <c r="C1367" s="47">
        <v>0</v>
      </c>
      <c r="D1367" s="49">
        <v>0.52680499999999997</v>
      </c>
      <c r="E1367" s="49">
        <v>9.5292299999999996E-2</v>
      </c>
      <c r="F1367" s="49">
        <v>5.7141400000000002E-2</v>
      </c>
      <c r="G1367" s="49">
        <v>1.033531</v>
      </c>
      <c r="H1367" s="49">
        <v>0.4253112</v>
      </c>
    </row>
    <row r="1368" spans="1:8" x14ac:dyDescent="0.25">
      <c r="A1368" s="46">
        <v>263</v>
      </c>
      <c r="B1368" s="46">
        <v>1998</v>
      </c>
      <c r="C1368" s="47">
        <v>0</v>
      </c>
      <c r="D1368" s="49">
        <v>0.55700590000000005</v>
      </c>
      <c r="E1368" s="49">
        <v>0.13427939999999999</v>
      </c>
      <c r="F1368" s="49">
        <v>5.7462199999999998E-2</v>
      </c>
      <c r="G1368" s="49">
        <v>0.78576509999999999</v>
      </c>
      <c r="H1368" s="49">
        <v>0.40635779999999999</v>
      </c>
    </row>
    <row r="1369" spans="1:8" x14ac:dyDescent="0.25">
      <c r="A1369" s="46">
        <v>263</v>
      </c>
      <c r="B1369" s="46">
        <v>1999</v>
      </c>
      <c r="C1369" s="47">
        <v>0</v>
      </c>
      <c r="D1369" s="49">
        <v>0.5213776</v>
      </c>
      <c r="E1369" s="49">
        <v>0.14885670000000001</v>
      </c>
      <c r="F1369" s="49">
        <v>4.7785800000000003E-2</v>
      </c>
      <c r="G1369" s="49">
        <v>0.459287</v>
      </c>
      <c r="H1369" s="49">
        <v>0.45156259999999998</v>
      </c>
    </row>
    <row r="1370" spans="1:8" x14ac:dyDescent="0.25">
      <c r="A1370" s="46">
        <v>263</v>
      </c>
      <c r="B1370" s="46">
        <v>2000</v>
      </c>
      <c r="C1370" s="47">
        <v>0</v>
      </c>
      <c r="D1370" s="49">
        <v>0.48752200000000001</v>
      </c>
      <c r="E1370" s="49">
        <v>0.1635067</v>
      </c>
      <c r="F1370" s="49">
        <v>4.14483E-2</v>
      </c>
      <c r="G1370" s="49">
        <v>0.32149450000000002</v>
      </c>
      <c r="H1370" s="49">
        <v>0.42891859999999998</v>
      </c>
    </row>
    <row r="1371" spans="1:8" x14ac:dyDescent="0.25">
      <c r="A1371" s="46">
        <v>263</v>
      </c>
      <c r="B1371" s="46">
        <v>2001</v>
      </c>
      <c r="C1371" s="47">
        <v>0</v>
      </c>
      <c r="D1371" s="49">
        <v>0.46047709999999997</v>
      </c>
      <c r="E1371" s="49">
        <v>0.13379659999999999</v>
      </c>
      <c r="F1371" s="49">
        <v>4.9335799999999999E-2</v>
      </c>
      <c r="G1371" s="49">
        <v>0.24207129999999999</v>
      </c>
      <c r="H1371" s="49">
        <v>0.36739280000000002</v>
      </c>
    </row>
    <row r="1372" spans="1:8" x14ac:dyDescent="0.25">
      <c r="A1372" s="46">
        <v>264</v>
      </c>
      <c r="B1372" s="46">
        <v>1995</v>
      </c>
      <c r="C1372" s="47">
        <v>0</v>
      </c>
      <c r="D1372" s="49">
        <v>5.8148499999999999E-2</v>
      </c>
      <c r="E1372" s="49">
        <v>-0.15330550000000001</v>
      </c>
      <c r="F1372" s="49">
        <v>4.4525000000000002E-2</v>
      </c>
      <c r="G1372" s="49">
        <v>0.32252429999999999</v>
      </c>
      <c r="H1372" s="49">
        <v>0.29625390000000001</v>
      </c>
    </row>
    <row r="1373" spans="1:8" x14ac:dyDescent="0.25">
      <c r="A1373" s="46">
        <v>264</v>
      </c>
      <c r="B1373" s="46">
        <v>1996</v>
      </c>
      <c r="C1373" s="47">
        <v>1</v>
      </c>
      <c r="D1373" s="49">
        <v>2.3043999999999999E-2</v>
      </c>
      <c r="E1373" s="49">
        <v>-0.26934989999999998</v>
      </c>
      <c r="F1373" s="49">
        <v>2.7171000000000001E-3</v>
      </c>
      <c r="G1373" s="49">
        <v>0.15356639999999999</v>
      </c>
      <c r="H1373" s="49">
        <v>0.33865889999999998</v>
      </c>
    </row>
    <row r="1374" spans="1:8" x14ac:dyDescent="0.25">
      <c r="A1374" s="46">
        <v>265</v>
      </c>
      <c r="B1374" s="46">
        <v>1995</v>
      </c>
      <c r="C1374" s="47">
        <v>0</v>
      </c>
      <c r="D1374" s="49">
        <v>0.2334135</v>
      </c>
      <c r="E1374" s="49">
        <v>0.50828110000000004</v>
      </c>
      <c r="F1374" s="49">
        <v>8.4744E-2</v>
      </c>
      <c r="G1374" s="49">
        <v>2.5092729999999999</v>
      </c>
      <c r="H1374" s="49">
        <v>0.42478260000000001</v>
      </c>
    </row>
    <row r="1375" spans="1:8" x14ac:dyDescent="0.25">
      <c r="A1375" s="46">
        <v>265</v>
      </c>
      <c r="B1375" s="46">
        <v>1996</v>
      </c>
      <c r="C1375" s="47">
        <v>0</v>
      </c>
      <c r="D1375" s="49">
        <v>0.2597756</v>
      </c>
      <c r="E1375" s="49">
        <v>0.52651130000000002</v>
      </c>
      <c r="F1375" s="49">
        <v>7.4379700000000007E-2</v>
      </c>
      <c r="G1375" s="49">
        <v>3.2107329999999998</v>
      </c>
      <c r="H1375" s="49">
        <v>0.44117590000000001</v>
      </c>
    </row>
    <row r="1376" spans="1:8" x14ac:dyDescent="0.25">
      <c r="A1376" s="46">
        <v>265</v>
      </c>
      <c r="B1376" s="46">
        <v>1997</v>
      </c>
      <c r="C1376" s="47">
        <v>0</v>
      </c>
      <c r="D1376" s="49">
        <v>0.2202395</v>
      </c>
      <c r="E1376" s="49">
        <v>0.52721839999999998</v>
      </c>
      <c r="F1376" s="49">
        <v>8.4431900000000004E-2</v>
      </c>
      <c r="G1376" s="49">
        <v>3.9881769999999999</v>
      </c>
      <c r="H1376" s="49">
        <v>0.42054809999999998</v>
      </c>
    </row>
    <row r="1377" spans="1:8" x14ac:dyDescent="0.25">
      <c r="A1377" s="46">
        <v>265</v>
      </c>
      <c r="B1377" s="46">
        <v>1998</v>
      </c>
      <c r="C1377" s="47">
        <v>0</v>
      </c>
      <c r="D1377" s="49">
        <v>0.14013049999999999</v>
      </c>
      <c r="E1377" s="49">
        <v>0.43521890000000002</v>
      </c>
      <c r="F1377" s="49">
        <v>7.7569299999999994E-2</v>
      </c>
      <c r="G1377" s="49">
        <v>2.603545</v>
      </c>
      <c r="H1377" s="49">
        <v>0.36689240000000001</v>
      </c>
    </row>
    <row r="1378" spans="1:8" x14ac:dyDescent="0.25">
      <c r="A1378" s="46">
        <v>265</v>
      </c>
      <c r="B1378" s="46">
        <v>1999</v>
      </c>
      <c r="C1378" s="47">
        <v>0</v>
      </c>
      <c r="D1378" s="49">
        <v>2.3312300000000001E-2</v>
      </c>
      <c r="E1378" s="49">
        <v>0.4156627</v>
      </c>
      <c r="F1378" s="49">
        <v>8.4030499999999994E-2</v>
      </c>
      <c r="G1378" s="49">
        <v>1.450105</v>
      </c>
      <c r="H1378" s="49">
        <v>0.3972002</v>
      </c>
    </row>
    <row r="1379" spans="1:8" x14ac:dyDescent="0.25">
      <c r="A1379" s="46">
        <v>265</v>
      </c>
      <c r="B1379" s="46">
        <v>2000</v>
      </c>
      <c r="C1379" s="47">
        <v>0</v>
      </c>
      <c r="D1379" s="49">
        <v>0.1187926</v>
      </c>
      <c r="E1379" s="49">
        <v>0.4288225</v>
      </c>
      <c r="F1379" s="49">
        <v>2.4740700000000001E-2</v>
      </c>
      <c r="G1379" s="49">
        <v>0.76126349999999998</v>
      </c>
      <c r="H1379" s="49">
        <v>0.33841500000000002</v>
      </c>
    </row>
    <row r="1380" spans="1:8" x14ac:dyDescent="0.25">
      <c r="A1380" s="46">
        <v>265</v>
      </c>
      <c r="B1380" s="46">
        <v>2001</v>
      </c>
      <c r="C1380" s="47">
        <v>0</v>
      </c>
      <c r="D1380" s="49">
        <v>0.21991450000000001</v>
      </c>
      <c r="E1380" s="49">
        <v>0.49546269999999998</v>
      </c>
      <c r="F1380" s="49">
        <v>6.7125400000000002E-2</v>
      </c>
      <c r="G1380" s="49">
        <v>1.412852</v>
      </c>
      <c r="H1380" s="49">
        <v>0.32891379999999998</v>
      </c>
    </row>
    <row r="1381" spans="1:8" x14ac:dyDescent="0.25">
      <c r="A1381" s="46">
        <v>265</v>
      </c>
      <c r="B1381" s="46">
        <v>2002</v>
      </c>
      <c r="C1381" s="47">
        <v>0</v>
      </c>
      <c r="D1381" s="49">
        <v>0.18866640000000001</v>
      </c>
      <c r="E1381" s="49">
        <v>0.47094049999999998</v>
      </c>
      <c r="F1381" s="49">
        <v>6.9478700000000004E-2</v>
      </c>
      <c r="G1381" s="49">
        <v>1.0317419999999999</v>
      </c>
      <c r="H1381" s="49">
        <v>0.3549736</v>
      </c>
    </row>
    <row r="1382" spans="1:8" x14ac:dyDescent="0.25">
      <c r="A1382" s="46">
        <v>265</v>
      </c>
      <c r="B1382" s="46">
        <v>2003</v>
      </c>
      <c r="C1382" s="47">
        <v>0</v>
      </c>
      <c r="D1382" s="49">
        <v>0.1976426</v>
      </c>
      <c r="E1382" s="49">
        <v>0.54471429999999998</v>
      </c>
      <c r="F1382" s="49">
        <v>7.6577199999999998E-2</v>
      </c>
      <c r="G1382" s="49">
        <v>2.140218</v>
      </c>
      <c r="H1382" s="49">
        <v>0.41008749999999999</v>
      </c>
    </row>
    <row r="1383" spans="1:8" x14ac:dyDescent="0.25">
      <c r="A1383" s="46">
        <v>265</v>
      </c>
      <c r="B1383" s="46">
        <v>2004</v>
      </c>
      <c r="C1383" s="47">
        <v>0</v>
      </c>
      <c r="D1383" s="49">
        <v>0.22319259999999999</v>
      </c>
      <c r="E1383" s="49">
        <v>0.58076099999999997</v>
      </c>
      <c r="F1383" s="49">
        <v>6.7690200000000006E-2</v>
      </c>
      <c r="G1383" s="49">
        <v>2.1680090000000001</v>
      </c>
      <c r="H1383" s="49">
        <v>0.35477570000000003</v>
      </c>
    </row>
    <row r="1384" spans="1:8" x14ac:dyDescent="0.25">
      <c r="A1384" s="46">
        <v>266</v>
      </c>
      <c r="B1384" s="46">
        <v>1995</v>
      </c>
      <c r="C1384" s="47">
        <v>0</v>
      </c>
      <c r="D1384" s="49">
        <v>0.23434479999999999</v>
      </c>
      <c r="E1384" s="49">
        <v>0.1731615</v>
      </c>
      <c r="F1384" s="49">
        <v>1.6323799999999999E-2</v>
      </c>
      <c r="G1384" s="49">
        <v>0.3585991</v>
      </c>
      <c r="H1384" s="49">
        <v>0.48145700000000002</v>
      </c>
    </row>
    <row r="1385" spans="1:8" x14ac:dyDescent="0.25">
      <c r="A1385" s="46">
        <v>266</v>
      </c>
      <c r="B1385" s="46">
        <v>1996</v>
      </c>
      <c r="C1385" s="47">
        <v>0</v>
      </c>
      <c r="D1385" s="49">
        <v>0.2263328</v>
      </c>
      <c r="E1385" s="49">
        <v>0.15268950000000001</v>
      </c>
      <c r="F1385" s="49">
        <v>9.2014000000000002E-3</v>
      </c>
      <c r="G1385" s="49">
        <v>0.14302960000000001</v>
      </c>
      <c r="H1385" s="49">
        <v>0.4381989</v>
      </c>
    </row>
    <row r="1386" spans="1:8" x14ac:dyDescent="0.25">
      <c r="A1386" s="46">
        <v>267</v>
      </c>
      <c r="B1386" s="46">
        <v>1995</v>
      </c>
      <c r="C1386" s="47">
        <v>0</v>
      </c>
      <c r="D1386" s="49">
        <v>0.13928789999999999</v>
      </c>
      <c r="E1386" s="49">
        <v>-0.65829029999999999</v>
      </c>
      <c r="F1386" s="49">
        <v>3.08797E-2</v>
      </c>
      <c r="G1386" s="49">
        <v>3.5464769999999999</v>
      </c>
      <c r="H1386" s="49">
        <v>0.16962530000000001</v>
      </c>
    </row>
    <row r="1387" spans="1:8" x14ac:dyDescent="0.25">
      <c r="A1387" s="46">
        <v>267</v>
      </c>
      <c r="B1387" s="46">
        <v>1996</v>
      </c>
      <c r="C1387" s="47">
        <v>0</v>
      </c>
      <c r="D1387" s="49">
        <v>0.12255539999999999</v>
      </c>
      <c r="E1387" s="49">
        <v>-0.78042270000000002</v>
      </c>
      <c r="F1387" s="49">
        <v>2.22522E-2</v>
      </c>
      <c r="G1387" s="49">
        <v>2.3702830000000001</v>
      </c>
      <c r="H1387" s="49">
        <v>0.17435049999999999</v>
      </c>
    </row>
    <row r="1388" spans="1:8" x14ac:dyDescent="0.25">
      <c r="A1388" s="46">
        <v>267</v>
      </c>
      <c r="B1388" s="46">
        <v>1997</v>
      </c>
      <c r="C1388" s="47">
        <v>0</v>
      </c>
      <c r="D1388" s="49">
        <v>0.1433603</v>
      </c>
      <c r="E1388" s="49">
        <v>-0.86903699999999995</v>
      </c>
      <c r="F1388" s="49">
        <v>2.1079899999999999E-2</v>
      </c>
      <c r="G1388" s="49">
        <v>3.0251640000000002</v>
      </c>
      <c r="H1388" s="49">
        <v>0.1736955</v>
      </c>
    </row>
    <row r="1389" spans="1:8" x14ac:dyDescent="0.25">
      <c r="A1389" s="46">
        <v>267</v>
      </c>
      <c r="B1389" s="46">
        <v>1998</v>
      </c>
      <c r="C1389" s="47">
        <v>0</v>
      </c>
      <c r="D1389" s="49">
        <v>0.15429989999999999</v>
      </c>
      <c r="E1389" s="49">
        <v>-0.90004189999999995</v>
      </c>
      <c r="F1389" s="49">
        <v>1.7999999999999999E-2</v>
      </c>
      <c r="G1389" s="49">
        <v>2.0298020000000001</v>
      </c>
      <c r="H1389" s="49">
        <v>0.16884460000000001</v>
      </c>
    </row>
    <row r="1390" spans="1:8" x14ac:dyDescent="0.25">
      <c r="A1390" s="46">
        <v>267</v>
      </c>
      <c r="B1390" s="46">
        <v>1999</v>
      </c>
      <c r="C1390" s="47">
        <v>0</v>
      </c>
      <c r="D1390" s="49">
        <v>0.14999390000000001</v>
      </c>
      <c r="E1390" s="49">
        <v>-1.041169</v>
      </c>
      <c r="F1390" s="49">
        <v>1.9992E-3</v>
      </c>
      <c r="G1390" s="49">
        <v>0.80828420000000001</v>
      </c>
      <c r="H1390" s="49">
        <v>0.15964329999999999</v>
      </c>
    </row>
    <row r="1391" spans="1:8" x14ac:dyDescent="0.25">
      <c r="A1391" s="46">
        <v>267</v>
      </c>
      <c r="B1391" s="46">
        <v>2000</v>
      </c>
      <c r="C1391" s="47">
        <v>0</v>
      </c>
      <c r="D1391" s="49">
        <v>-5.2328800000000002E-2</v>
      </c>
      <c r="E1391" s="49">
        <v>-1.875254</v>
      </c>
      <c r="F1391" s="49">
        <v>-0.254492</v>
      </c>
      <c r="G1391" s="49">
        <v>0.2491708</v>
      </c>
      <c r="H1391" s="49">
        <v>0.1375093</v>
      </c>
    </row>
    <row r="1392" spans="1:8" x14ac:dyDescent="0.25">
      <c r="A1392" s="46">
        <v>267</v>
      </c>
      <c r="B1392" s="46">
        <v>2001</v>
      </c>
      <c r="C1392" s="47">
        <v>0</v>
      </c>
      <c r="D1392" s="49">
        <v>2.5602099999999999E-2</v>
      </c>
      <c r="E1392" s="49">
        <v>-2.3462160000000001</v>
      </c>
      <c r="F1392" s="49">
        <v>1.0134900000000001E-2</v>
      </c>
      <c r="G1392" s="49">
        <v>0.75204550000000003</v>
      </c>
      <c r="H1392" s="49">
        <v>0.1648143</v>
      </c>
    </row>
    <row r="1393" spans="1:8" x14ac:dyDescent="0.25">
      <c r="A1393" s="46">
        <v>267</v>
      </c>
      <c r="B1393" s="46">
        <v>2002</v>
      </c>
      <c r="C1393" s="47">
        <v>0</v>
      </c>
      <c r="D1393" s="49">
        <v>0.112758</v>
      </c>
      <c r="E1393" s="49">
        <v>-2.18573</v>
      </c>
      <c r="F1393" s="49">
        <v>3.7360499999999998E-2</v>
      </c>
      <c r="G1393" s="49">
        <v>4.9652969999999996</v>
      </c>
      <c r="H1393" s="49">
        <v>0.19108330000000001</v>
      </c>
    </row>
    <row r="1394" spans="1:8" x14ac:dyDescent="0.25">
      <c r="A1394" s="46">
        <v>267</v>
      </c>
      <c r="B1394" s="46">
        <v>2003</v>
      </c>
      <c r="C1394" s="47">
        <v>0</v>
      </c>
      <c r="D1394" s="49">
        <v>0.48796060000000002</v>
      </c>
      <c r="E1394" s="49">
        <v>-1.2705299999999999</v>
      </c>
      <c r="F1394" s="49">
        <v>3.7902999999999999E-2</v>
      </c>
      <c r="G1394" s="49">
        <v>8.6156849999999991</v>
      </c>
      <c r="H1394" s="49">
        <v>0.12445290000000001</v>
      </c>
    </row>
    <row r="1395" spans="1:8" x14ac:dyDescent="0.25">
      <c r="A1395" s="46">
        <v>267</v>
      </c>
      <c r="B1395" s="46">
        <v>2004</v>
      </c>
      <c r="C1395" s="47">
        <v>0</v>
      </c>
      <c r="D1395" s="49">
        <v>0.35557329999999998</v>
      </c>
      <c r="E1395" s="49">
        <v>-1.2758879999999999</v>
      </c>
      <c r="F1395" s="49">
        <v>3.4634199999999997E-2</v>
      </c>
      <c r="G1395" s="49">
        <v>6.2715129999999997</v>
      </c>
      <c r="H1395" s="49">
        <v>0.1251015</v>
      </c>
    </row>
    <row r="1396" spans="1:8" x14ac:dyDescent="0.25">
      <c r="A1396" s="46">
        <v>268</v>
      </c>
      <c r="B1396" s="46">
        <v>1997</v>
      </c>
      <c r="C1396" s="47">
        <v>0</v>
      </c>
      <c r="D1396" s="49">
        <v>0.53479569999999998</v>
      </c>
      <c r="E1396" s="49">
        <v>0.29395979999999999</v>
      </c>
      <c r="F1396" s="49">
        <v>6.6770999999999997E-2</v>
      </c>
      <c r="G1396" s="49">
        <v>6.8570190000000002</v>
      </c>
      <c r="H1396" s="49">
        <v>0.24216389999999999</v>
      </c>
    </row>
    <row r="1397" spans="1:8" x14ac:dyDescent="0.25">
      <c r="A1397" s="46">
        <v>268</v>
      </c>
      <c r="B1397" s="46">
        <v>1998</v>
      </c>
      <c r="C1397" s="47">
        <v>0</v>
      </c>
      <c r="D1397" s="49">
        <v>0.33789960000000002</v>
      </c>
      <c r="E1397" s="49">
        <v>0.27852510000000003</v>
      </c>
      <c r="F1397" s="49">
        <v>6.9689899999999999E-2</v>
      </c>
      <c r="G1397" s="49">
        <v>4.4592280000000004</v>
      </c>
      <c r="H1397" s="49">
        <v>0.24576980000000001</v>
      </c>
    </row>
    <row r="1398" spans="1:8" x14ac:dyDescent="0.25">
      <c r="A1398" s="46">
        <v>268</v>
      </c>
      <c r="B1398" s="46">
        <v>1999</v>
      </c>
      <c r="C1398" s="47">
        <v>0</v>
      </c>
      <c r="D1398" s="49">
        <v>0.26685490000000001</v>
      </c>
      <c r="E1398" s="49">
        <v>0.20284749999999999</v>
      </c>
      <c r="F1398" s="49">
        <v>7.2326000000000001E-2</v>
      </c>
      <c r="G1398" s="49">
        <v>1.9534590000000001</v>
      </c>
      <c r="H1398" s="49">
        <v>0.1951164</v>
      </c>
    </row>
    <row r="1399" spans="1:8" x14ac:dyDescent="0.25">
      <c r="A1399" s="46">
        <v>268</v>
      </c>
      <c r="B1399" s="46">
        <v>2000</v>
      </c>
      <c r="C1399" s="47">
        <v>0</v>
      </c>
      <c r="D1399" s="49">
        <v>0.23154659999999999</v>
      </c>
      <c r="E1399" s="49">
        <v>0.24036099999999999</v>
      </c>
      <c r="F1399" s="49">
        <v>4.1126500000000003E-2</v>
      </c>
      <c r="G1399" s="49">
        <v>1.7508269999999999</v>
      </c>
      <c r="H1399" s="49">
        <v>0.20236119999999999</v>
      </c>
    </row>
    <row r="1400" spans="1:8" x14ac:dyDescent="0.25">
      <c r="A1400" s="46">
        <v>268</v>
      </c>
      <c r="B1400" s="46">
        <v>2001</v>
      </c>
      <c r="C1400" s="47">
        <v>0</v>
      </c>
      <c r="D1400" s="49">
        <v>0.24619460000000001</v>
      </c>
      <c r="E1400" s="49">
        <v>0.1578445</v>
      </c>
      <c r="F1400" s="49">
        <v>5.3611800000000001E-2</v>
      </c>
      <c r="G1400" s="49">
        <v>2.0414439999999998</v>
      </c>
      <c r="H1400" s="49">
        <v>0.16511690000000001</v>
      </c>
    </row>
    <row r="1401" spans="1:8" x14ac:dyDescent="0.25">
      <c r="A1401" s="46">
        <v>268</v>
      </c>
      <c r="B1401" s="46">
        <v>2002</v>
      </c>
      <c r="C1401" s="47">
        <v>0</v>
      </c>
      <c r="D1401" s="49">
        <v>0.24687819999999999</v>
      </c>
      <c r="E1401" s="49">
        <v>0.2065131</v>
      </c>
      <c r="F1401" s="49">
        <v>5.52097E-2</v>
      </c>
      <c r="G1401" s="49">
        <v>1.407076</v>
      </c>
      <c r="H1401" s="49">
        <v>0.1689157</v>
      </c>
    </row>
    <row r="1402" spans="1:8" x14ac:dyDescent="0.25">
      <c r="A1402" s="46">
        <v>269</v>
      </c>
      <c r="B1402" s="46">
        <v>1995</v>
      </c>
      <c r="C1402" s="47">
        <v>0</v>
      </c>
      <c r="D1402" s="49">
        <v>7.3587799999999995E-2</v>
      </c>
      <c r="E1402" s="49">
        <v>0.48237459999999999</v>
      </c>
      <c r="F1402" s="49">
        <v>7.37593E-2</v>
      </c>
      <c r="G1402" s="49">
        <v>2.1393110000000002</v>
      </c>
      <c r="H1402" s="49">
        <v>0.33655230000000003</v>
      </c>
    </row>
    <row r="1403" spans="1:8" x14ac:dyDescent="0.25">
      <c r="A1403" s="46">
        <v>269</v>
      </c>
      <c r="B1403" s="46">
        <v>1996</v>
      </c>
      <c r="C1403" s="47">
        <v>0</v>
      </c>
      <c r="D1403" s="49">
        <v>6.1244100000000003E-2</v>
      </c>
      <c r="E1403" s="49">
        <v>0.49017179999999999</v>
      </c>
      <c r="F1403" s="49">
        <v>5.4827800000000003E-2</v>
      </c>
      <c r="G1403" s="49">
        <v>2.5790959999999998</v>
      </c>
      <c r="H1403" s="49">
        <v>0.31583410000000001</v>
      </c>
    </row>
    <row r="1404" spans="1:8" x14ac:dyDescent="0.25">
      <c r="A1404" s="46">
        <v>269</v>
      </c>
      <c r="B1404" s="46">
        <v>1997</v>
      </c>
      <c r="C1404" s="47">
        <v>0</v>
      </c>
      <c r="D1404" s="49">
        <v>9.4918699999999995E-2</v>
      </c>
      <c r="E1404" s="49">
        <v>0.54116129999999996</v>
      </c>
      <c r="F1404" s="49">
        <v>9.4923800000000003E-2</v>
      </c>
      <c r="G1404" s="49">
        <v>3.4664220000000001</v>
      </c>
      <c r="H1404" s="49">
        <v>0.3444506</v>
      </c>
    </row>
    <row r="1405" spans="1:8" x14ac:dyDescent="0.25">
      <c r="A1405" s="46">
        <v>269</v>
      </c>
      <c r="B1405" s="46">
        <v>1998</v>
      </c>
      <c r="C1405" s="47">
        <v>0</v>
      </c>
      <c r="D1405" s="49">
        <v>4.6629499999999997E-2</v>
      </c>
      <c r="E1405" s="49">
        <v>0.50812330000000006</v>
      </c>
      <c r="F1405" s="49">
        <v>8.9618100000000006E-2</v>
      </c>
      <c r="G1405" s="49">
        <v>2.7248540000000001</v>
      </c>
      <c r="H1405" s="49">
        <v>0.34442810000000001</v>
      </c>
    </row>
    <row r="1406" spans="1:8" x14ac:dyDescent="0.25">
      <c r="A1406" s="46">
        <v>269</v>
      </c>
      <c r="B1406" s="46">
        <v>1999</v>
      </c>
      <c r="C1406" s="47">
        <v>0</v>
      </c>
      <c r="D1406" s="49">
        <v>0.13631699999999999</v>
      </c>
      <c r="E1406" s="49">
        <v>0.49012790000000001</v>
      </c>
      <c r="F1406" s="49">
        <v>0.10697909999999999</v>
      </c>
      <c r="G1406" s="49">
        <v>1.6974320000000001</v>
      </c>
      <c r="H1406" s="49">
        <v>0.32052819999999999</v>
      </c>
    </row>
    <row r="1407" spans="1:8" x14ac:dyDescent="0.25">
      <c r="A1407" s="46">
        <v>269</v>
      </c>
      <c r="B1407" s="46">
        <v>2000</v>
      </c>
      <c r="C1407" s="47">
        <v>0</v>
      </c>
      <c r="D1407" s="49">
        <v>-3.8286000000000001E-2</v>
      </c>
      <c r="E1407" s="49">
        <v>0.4772904</v>
      </c>
      <c r="F1407" s="49">
        <v>1.5888900000000001E-2</v>
      </c>
      <c r="G1407" s="49">
        <v>1.810279</v>
      </c>
      <c r="H1407" s="49">
        <v>0.32164680000000001</v>
      </c>
    </row>
    <row r="1408" spans="1:8" x14ac:dyDescent="0.25">
      <c r="A1408" s="46">
        <v>269</v>
      </c>
      <c r="B1408" s="46">
        <v>2001</v>
      </c>
      <c r="C1408" s="47">
        <v>0</v>
      </c>
      <c r="D1408" s="49">
        <v>0.11202719999999999</v>
      </c>
      <c r="E1408" s="49">
        <v>0.42716520000000002</v>
      </c>
      <c r="F1408" s="49">
        <v>6.8504200000000001E-2</v>
      </c>
      <c r="G1408" s="49">
        <v>1.7523979999999999</v>
      </c>
      <c r="H1408" s="49">
        <v>0.2334919</v>
      </c>
    </row>
    <row r="1409" spans="1:8" x14ac:dyDescent="0.25">
      <c r="A1409" s="46">
        <v>269</v>
      </c>
      <c r="B1409" s="46">
        <v>2002</v>
      </c>
      <c r="C1409" s="47">
        <v>0</v>
      </c>
      <c r="D1409" s="49">
        <v>0.18731039999999999</v>
      </c>
      <c r="E1409" s="49">
        <v>0.41829539999999998</v>
      </c>
      <c r="F1409" s="49">
        <v>6.7271600000000001E-2</v>
      </c>
      <c r="G1409" s="49">
        <v>1.351769</v>
      </c>
      <c r="H1409" s="49">
        <v>0.26299879999999998</v>
      </c>
    </row>
    <row r="1410" spans="1:8" x14ac:dyDescent="0.25">
      <c r="A1410" s="46">
        <v>270</v>
      </c>
      <c r="B1410" s="46">
        <v>1995</v>
      </c>
      <c r="C1410" s="47">
        <v>0</v>
      </c>
      <c r="D1410" s="49">
        <v>0.1035959</v>
      </c>
      <c r="E1410" s="49">
        <v>0.75381229999999999</v>
      </c>
      <c r="F1410" s="49">
        <v>3.4118599999999999E-2</v>
      </c>
      <c r="G1410" s="49">
        <v>4.3691180000000003</v>
      </c>
      <c r="H1410" s="49">
        <v>0.25855529999999999</v>
      </c>
    </row>
    <row r="1411" spans="1:8" x14ac:dyDescent="0.25">
      <c r="A1411" s="46">
        <v>270</v>
      </c>
      <c r="B1411" s="46">
        <v>1996</v>
      </c>
      <c r="C1411" s="47">
        <v>0</v>
      </c>
      <c r="D1411" s="49">
        <v>6.98492E-2</v>
      </c>
      <c r="E1411" s="49">
        <v>0.85884709999999997</v>
      </c>
      <c r="F1411" s="49">
        <v>6.9964999999999999E-2</v>
      </c>
      <c r="G1411" s="49">
        <v>2.9603419999999998</v>
      </c>
      <c r="H1411" s="49">
        <v>0.2435795</v>
      </c>
    </row>
    <row r="1412" spans="1:8" x14ac:dyDescent="0.25">
      <c r="A1412" s="46">
        <v>270</v>
      </c>
      <c r="B1412" s="46">
        <v>1997</v>
      </c>
      <c r="C1412" s="47">
        <v>0</v>
      </c>
      <c r="D1412" s="49">
        <v>-2.5435300000000001E-2</v>
      </c>
      <c r="E1412" s="49">
        <v>0.9196569</v>
      </c>
      <c r="F1412" s="49">
        <v>5.33883E-2</v>
      </c>
      <c r="G1412" s="49">
        <v>2.8152210000000002</v>
      </c>
      <c r="H1412" s="49">
        <v>0.2042011</v>
      </c>
    </row>
    <row r="1413" spans="1:8" x14ac:dyDescent="0.25">
      <c r="A1413" s="46">
        <v>270</v>
      </c>
      <c r="B1413" s="46">
        <v>1998</v>
      </c>
      <c r="C1413" s="47">
        <v>0</v>
      </c>
      <c r="D1413" s="49">
        <v>2.8789599999999999E-2</v>
      </c>
      <c r="E1413" s="49">
        <v>0.37896170000000001</v>
      </c>
      <c r="F1413" s="49">
        <v>5.4738099999999998E-2</v>
      </c>
      <c r="G1413" s="49">
        <v>0.55576519999999996</v>
      </c>
      <c r="H1413" s="49">
        <v>0.16461519999999999</v>
      </c>
    </row>
    <row r="1414" spans="1:8" x14ac:dyDescent="0.25">
      <c r="A1414" s="46">
        <v>270</v>
      </c>
      <c r="B1414" s="46">
        <v>1999</v>
      </c>
      <c r="C1414" s="47">
        <v>0</v>
      </c>
      <c r="D1414" s="49">
        <v>-1.0466400000000001E-2</v>
      </c>
      <c r="E1414" s="49">
        <v>0.37953629999999999</v>
      </c>
      <c r="F1414" s="49">
        <v>5.6740899999999997E-2</v>
      </c>
      <c r="G1414" s="49">
        <v>0.62681589999999998</v>
      </c>
      <c r="H1414" s="49">
        <v>0.172289</v>
      </c>
    </row>
    <row r="1415" spans="1:8" x14ac:dyDescent="0.25">
      <c r="A1415" s="46">
        <v>270</v>
      </c>
      <c r="B1415" s="46">
        <v>2000</v>
      </c>
      <c r="C1415" s="47">
        <v>0</v>
      </c>
      <c r="D1415" s="49">
        <v>5.5473300000000003E-2</v>
      </c>
      <c r="E1415" s="49">
        <v>0.41246179999999999</v>
      </c>
      <c r="F1415" s="49">
        <v>4.9056799999999998E-2</v>
      </c>
      <c r="G1415" s="49">
        <v>0.4897261</v>
      </c>
      <c r="H1415" s="49">
        <v>0.17217689999999999</v>
      </c>
    </row>
    <row r="1416" spans="1:8" x14ac:dyDescent="0.25">
      <c r="A1416" s="46">
        <v>270</v>
      </c>
      <c r="B1416" s="46">
        <v>2001</v>
      </c>
      <c r="C1416" s="47">
        <v>0</v>
      </c>
      <c r="D1416" s="49">
        <v>2.9948200000000001E-2</v>
      </c>
      <c r="E1416" s="49">
        <v>0.40622599999999998</v>
      </c>
      <c r="F1416" s="49">
        <v>3.7238399999999998E-2</v>
      </c>
      <c r="G1416" s="49">
        <v>0.28221089999999999</v>
      </c>
      <c r="H1416" s="49">
        <v>0.11389779999999999</v>
      </c>
    </row>
    <row r="1417" spans="1:8" x14ac:dyDescent="0.25">
      <c r="A1417" s="46">
        <v>270</v>
      </c>
      <c r="B1417" s="46">
        <v>2002</v>
      </c>
      <c r="C1417" s="47">
        <v>0</v>
      </c>
      <c r="D1417" s="49">
        <v>0.1413094</v>
      </c>
      <c r="E1417" s="49">
        <v>0.4041671</v>
      </c>
      <c r="F1417" s="49">
        <v>5.7261300000000001E-2</v>
      </c>
      <c r="G1417" s="49">
        <v>0.3575141</v>
      </c>
      <c r="H1417" s="49">
        <v>0.18137639999999999</v>
      </c>
    </row>
    <row r="1418" spans="1:8" x14ac:dyDescent="0.25">
      <c r="A1418" s="46">
        <v>270</v>
      </c>
      <c r="B1418" s="46">
        <v>2003</v>
      </c>
      <c r="C1418" s="47">
        <v>0</v>
      </c>
      <c r="D1418" s="49">
        <v>0.1580278</v>
      </c>
      <c r="E1418" s="49">
        <v>0.46846179999999998</v>
      </c>
      <c r="F1418" s="49">
        <v>5.8611499999999997E-2</v>
      </c>
      <c r="G1418" s="49">
        <v>0.53517970000000004</v>
      </c>
      <c r="H1418" s="49">
        <v>0.19824839999999999</v>
      </c>
    </row>
    <row r="1419" spans="1:8" x14ac:dyDescent="0.25">
      <c r="A1419" s="46">
        <v>270</v>
      </c>
      <c r="B1419" s="46">
        <v>2004</v>
      </c>
      <c r="C1419" s="47">
        <v>0</v>
      </c>
      <c r="D1419" s="49">
        <v>0.1346743</v>
      </c>
      <c r="E1419" s="49">
        <v>0.481852</v>
      </c>
      <c r="F1419" s="49">
        <v>5.7518199999999998E-2</v>
      </c>
      <c r="G1419" s="49">
        <v>0.66684220000000005</v>
      </c>
      <c r="H1419" s="49">
        <v>0.21613289999999999</v>
      </c>
    </row>
    <row r="1420" spans="1:8" x14ac:dyDescent="0.25">
      <c r="A1420" s="46">
        <v>271</v>
      </c>
      <c r="B1420" s="46">
        <v>1995</v>
      </c>
      <c r="C1420" s="47">
        <v>0</v>
      </c>
      <c r="D1420" s="49">
        <v>4.8571099999999999E-2</v>
      </c>
      <c r="E1420" s="49">
        <v>0.62279609999999996</v>
      </c>
      <c r="F1420" s="49">
        <v>0.1070744</v>
      </c>
      <c r="G1420" s="49">
        <v>2.8998330000000001</v>
      </c>
      <c r="H1420" s="49">
        <v>0.43149530000000003</v>
      </c>
    </row>
    <row r="1421" spans="1:8" x14ac:dyDescent="0.25">
      <c r="A1421" s="46">
        <v>271</v>
      </c>
      <c r="B1421" s="46">
        <v>1996</v>
      </c>
      <c r="C1421" s="47">
        <v>0</v>
      </c>
      <c r="D1421" s="49">
        <v>7.74648E-2</v>
      </c>
      <c r="E1421" s="49">
        <v>0.57034700000000005</v>
      </c>
      <c r="F1421" s="49">
        <v>9.1863200000000006E-2</v>
      </c>
      <c r="G1421" s="49">
        <v>3.3393679999999999</v>
      </c>
      <c r="H1421" s="49">
        <v>0.4130434</v>
      </c>
    </row>
    <row r="1422" spans="1:8" x14ac:dyDescent="0.25">
      <c r="A1422" s="46">
        <v>271</v>
      </c>
      <c r="B1422" s="46">
        <v>1997</v>
      </c>
      <c r="C1422" s="47">
        <v>0</v>
      </c>
      <c r="D1422" s="49">
        <v>9.7972699999999996E-2</v>
      </c>
      <c r="E1422" s="49">
        <v>0.60581269999999998</v>
      </c>
      <c r="F1422" s="49">
        <v>0.1062097</v>
      </c>
      <c r="G1422" s="49">
        <v>3.6567729999999998</v>
      </c>
      <c r="H1422" s="49">
        <v>0.40799770000000002</v>
      </c>
    </row>
    <row r="1423" spans="1:8" x14ac:dyDescent="0.25">
      <c r="A1423" s="46">
        <v>271</v>
      </c>
      <c r="B1423" s="46">
        <v>1998</v>
      </c>
      <c r="C1423" s="47">
        <v>0</v>
      </c>
      <c r="D1423" s="49">
        <v>0.12902549999999999</v>
      </c>
      <c r="E1423" s="49">
        <v>0.65169999999999995</v>
      </c>
      <c r="F1423" s="49">
        <v>9.3235399999999996E-2</v>
      </c>
      <c r="G1423" s="49">
        <v>2.9982190000000002</v>
      </c>
      <c r="H1423" s="49">
        <v>0.39592509999999997</v>
      </c>
    </row>
    <row r="1424" spans="1:8" x14ac:dyDescent="0.25">
      <c r="A1424" s="46">
        <v>271</v>
      </c>
      <c r="B1424" s="46">
        <v>1999</v>
      </c>
      <c r="C1424" s="47">
        <v>0</v>
      </c>
      <c r="D1424" s="49">
        <v>0.19774659999999999</v>
      </c>
      <c r="E1424" s="49">
        <v>0.77592329999999998</v>
      </c>
      <c r="F1424" s="49">
        <v>8.2027699999999995E-2</v>
      </c>
      <c r="G1424" s="49">
        <v>2.317475</v>
      </c>
      <c r="H1424" s="49">
        <v>0.37247730000000001</v>
      </c>
    </row>
    <row r="1425" spans="1:8" x14ac:dyDescent="0.25">
      <c r="A1425" s="46">
        <v>271</v>
      </c>
      <c r="B1425" s="46">
        <v>2000</v>
      </c>
      <c r="C1425" s="47">
        <v>0</v>
      </c>
      <c r="D1425" s="49">
        <v>0.17631450000000001</v>
      </c>
      <c r="E1425" s="49">
        <v>0.79117539999999997</v>
      </c>
      <c r="F1425" s="49">
        <v>8.0651E-2</v>
      </c>
      <c r="G1425" s="49">
        <v>3.0516770000000002</v>
      </c>
      <c r="H1425" s="49">
        <v>0.38081229999999999</v>
      </c>
    </row>
    <row r="1426" spans="1:8" x14ac:dyDescent="0.25">
      <c r="A1426" s="46">
        <v>271</v>
      </c>
      <c r="B1426" s="46">
        <v>2001</v>
      </c>
      <c r="C1426" s="47">
        <v>0</v>
      </c>
      <c r="D1426" s="49">
        <v>0.2014493</v>
      </c>
      <c r="E1426" s="49">
        <v>0.8477015</v>
      </c>
      <c r="F1426" s="49">
        <v>0.1028709</v>
      </c>
      <c r="G1426" s="49">
        <v>3.4171909999999999</v>
      </c>
      <c r="H1426" s="49">
        <v>0.39288099999999998</v>
      </c>
    </row>
    <row r="1427" spans="1:8" x14ac:dyDescent="0.25">
      <c r="A1427" s="46">
        <v>271</v>
      </c>
      <c r="B1427" s="46">
        <v>2002</v>
      </c>
      <c r="C1427" s="47">
        <v>0</v>
      </c>
      <c r="D1427" s="49">
        <v>0.24065349999999999</v>
      </c>
      <c r="E1427" s="49">
        <v>0.90312709999999996</v>
      </c>
      <c r="F1427" s="49">
        <v>0.106709</v>
      </c>
      <c r="G1427" s="49">
        <v>3.4022579999999998</v>
      </c>
      <c r="H1427" s="49">
        <v>0.35419099999999998</v>
      </c>
    </row>
    <row r="1428" spans="1:8" x14ac:dyDescent="0.25">
      <c r="A1428" s="46">
        <v>271</v>
      </c>
      <c r="B1428" s="46">
        <v>2003</v>
      </c>
      <c r="C1428" s="47">
        <v>0</v>
      </c>
      <c r="D1428" s="49">
        <v>0.17046729999999999</v>
      </c>
      <c r="E1428" s="49">
        <v>0.9413686</v>
      </c>
      <c r="F1428" s="49">
        <v>9.9513599999999994E-2</v>
      </c>
      <c r="G1428" s="49">
        <v>3.3649330000000002</v>
      </c>
      <c r="H1428" s="49">
        <v>0.3557034</v>
      </c>
    </row>
    <row r="1429" spans="1:8" x14ac:dyDescent="0.25">
      <c r="A1429" s="46">
        <v>271</v>
      </c>
      <c r="B1429" s="46">
        <v>2004</v>
      </c>
      <c r="C1429" s="47">
        <v>0</v>
      </c>
      <c r="D1429" s="49">
        <v>3.6675000000000002E-3</v>
      </c>
      <c r="E1429" s="49">
        <v>0.93353249999999999</v>
      </c>
      <c r="F1429" s="49">
        <v>0.111499</v>
      </c>
      <c r="G1429" s="49">
        <v>3.8405840000000002</v>
      </c>
      <c r="H1429" s="49">
        <v>0.3735561</v>
      </c>
    </row>
    <row r="1430" spans="1:8" x14ac:dyDescent="0.25">
      <c r="A1430" s="46">
        <v>272</v>
      </c>
      <c r="B1430" s="46">
        <v>1996</v>
      </c>
      <c r="C1430" s="47">
        <v>0</v>
      </c>
      <c r="D1430" s="49">
        <v>0.3059171</v>
      </c>
      <c r="E1430" s="49">
        <v>0.48186760000000001</v>
      </c>
      <c r="F1430" s="49">
        <v>6.7819299999999999E-2</v>
      </c>
      <c r="G1430" s="49">
        <v>3.1813039999999999</v>
      </c>
      <c r="H1430" s="49">
        <v>0.40705809999999998</v>
      </c>
    </row>
    <row r="1431" spans="1:8" x14ac:dyDescent="0.25">
      <c r="A1431" s="46">
        <v>272</v>
      </c>
      <c r="B1431" s="46">
        <v>1997</v>
      </c>
      <c r="C1431" s="47">
        <v>0</v>
      </c>
      <c r="D1431" s="49">
        <v>0.34109859999999997</v>
      </c>
      <c r="E1431" s="49">
        <v>0.50165800000000005</v>
      </c>
      <c r="F1431" s="49">
        <v>6.4013299999999995E-2</v>
      </c>
      <c r="G1431" s="49">
        <v>4.1432869999999999</v>
      </c>
      <c r="H1431" s="49">
        <v>0.39516469999999998</v>
      </c>
    </row>
    <row r="1432" spans="1:8" x14ac:dyDescent="0.25">
      <c r="A1432" s="46">
        <v>272</v>
      </c>
      <c r="B1432" s="46">
        <v>1998</v>
      </c>
      <c r="C1432" s="47">
        <v>0</v>
      </c>
      <c r="D1432" s="49">
        <v>0.2790937</v>
      </c>
      <c r="E1432" s="49">
        <v>0.52994450000000004</v>
      </c>
      <c r="F1432" s="49">
        <v>5.2148E-2</v>
      </c>
      <c r="G1432" s="49">
        <v>3.7537630000000002</v>
      </c>
      <c r="H1432" s="49">
        <v>0.33856570000000002</v>
      </c>
    </row>
    <row r="1433" spans="1:8" x14ac:dyDescent="0.25">
      <c r="A1433" s="46">
        <v>272</v>
      </c>
      <c r="B1433" s="46">
        <v>1999</v>
      </c>
      <c r="C1433" s="47">
        <v>0</v>
      </c>
      <c r="D1433" s="49">
        <v>0.24068690000000001</v>
      </c>
      <c r="E1433" s="49">
        <v>0.54233629999999999</v>
      </c>
      <c r="F1433" s="49">
        <v>5.0318300000000003E-2</v>
      </c>
      <c r="G1433" s="49">
        <v>4.4764989999999996</v>
      </c>
      <c r="H1433" s="49">
        <v>0.35907299999999998</v>
      </c>
    </row>
    <row r="1434" spans="1:8" x14ac:dyDescent="0.25">
      <c r="A1434" s="46">
        <v>272</v>
      </c>
      <c r="B1434" s="46">
        <v>2000</v>
      </c>
      <c r="C1434" s="47">
        <v>0</v>
      </c>
      <c r="D1434" s="49">
        <v>0.28041129999999997</v>
      </c>
      <c r="E1434" s="49">
        <v>0.45368799999999998</v>
      </c>
      <c r="F1434" s="49">
        <v>6.5382899999999994E-2</v>
      </c>
      <c r="G1434" s="49">
        <v>4.6774380000000004</v>
      </c>
      <c r="H1434" s="49">
        <v>0.41550619999999999</v>
      </c>
    </row>
    <row r="1435" spans="1:8" x14ac:dyDescent="0.25">
      <c r="A1435" s="46">
        <v>272</v>
      </c>
      <c r="B1435" s="46">
        <v>2001</v>
      </c>
      <c r="C1435" s="47">
        <v>0</v>
      </c>
      <c r="D1435" s="49">
        <v>0.26931480000000002</v>
      </c>
      <c r="E1435" s="49">
        <v>0.4589877</v>
      </c>
      <c r="F1435" s="49">
        <v>3.2943699999999999E-2</v>
      </c>
      <c r="G1435" s="49">
        <v>1.773164</v>
      </c>
      <c r="H1435" s="49">
        <v>0.35703439999999997</v>
      </c>
    </row>
    <row r="1436" spans="1:8" x14ac:dyDescent="0.25">
      <c r="A1436" s="46">
        <v>272</v>
      </c>
      <c r="B1436" s="46">
        <v>2002</v>
      </c>
      <c r="C1436" s="47">
        <v>0</v>
      </c>
      <c r="D1436" s="49">
        <v>0.19966619999999999</v>
      </c>
      <c r="E1436" s="49">
        <v>0.19068060000000001</v>
      </c>
      <c r="F1436" s="49">
        <v>3.7967599999999997E-2</v>
      </c>
      <c r="G1436" s="49">
        <v>1.417921</v>
      </c>
      <c r="H1436" s="49">
        <v>0.28828740000000003</v>
      </c>
    </row>
    <row r="1437" spans="1:8" x14ac:dyDescent="0.25">
      <c r="A1437" s="46">
        <v>272</v>
      </c>
      <c r="B1437" s="46">
        <v>2003</v>
      </c>
      <c r="C1437" s="47">
        <v>0</v>
      </c>
      <c r="D1437" s="49">
        <v>0.21620710000000001</v>
      </c>
      <c r="E1437" s="49">
        <v>0.2141557</v>
      </c>
      <c r="F1437" s="49">
        <v>4.3656100000000003E-2</v>
      </c>
      <c r="G1437" s="49">
        <v>1.8749499999999999</v>
      </c>
      <c r="H1437" s="49">
        <v>0.31015409999999999</v>
      </c>
    </row>
    <row r="1438" spans="1:8" x14ac:dyDescent="0.25">
      <c r="A1438" s="46">
        <v>272</v>
      </c>
      <c r="B1438" s="46">
        <v>2004</v>
      </c>
      <c r="C1438" s="47">
        <v>0</v>
      </c>
      <c r="D1438" s="49">
        <v>0.2173117</v>
      </c>
      <c r="E1438" s="49">
        <v>0.22902610000000001</v>
      </c>
      <c r="F1438" s="49">
        <v>5.28847E-2</v>
      </c>
      <c r="G1438" s="49">
        <v>1.484675</v>
      </c>
      <c r="H1438" s="49">
        <v>0.30883369999999999</v>
      </c>
    </row>
    <row r="1439" spans="1:8" x14ac:dyDescent="0.25">
      <c r="A1439" s="46">
        <v>273</v>
      </c>
      <c r="B1439" s="46">
        <v>1995</v>
      </c>
      <c r="C1439" s="47">
        <v>0</v>
      </c>
      <c r="D1439" s="49">
        <v>0.3096544</v>
      </c>
      <c r="E1439" s="49">
        <v>-0.234043</v>
      </c>
      <c r="F1439" s="49">
        <v>5.5721899999999998E-2</v>
      </c>
      <c r="G1439" s="49">
        <v>1.140301</v>
      </c>
      <c r="H1439" s="49">
        <v>0.42513600000000001</v>
      </c>
    </row>
    <row r="1440" spans="1:8" x14ac:dyDescent="0.25">
      <c r="A1440" s="46">
        <v>273</v>
      </c>
      <c r="B1440" s="46">
        <v>1996</v>
      </c>
      <c r="C1440" s="47">
        <v>0</v>
      </c>
      <c r="D1440" s="49">
        <v>0.2084627</v>
      </c>
      <c r="E1440" s="49">
        <v>-9.0012499999999995E-2</v>
      </c>
      <c r="F1440" s="49">
        <v>4.5408700000000003E-2</v>
      </c>
      <c r="G1440" s="49">
        <v>1.1716740000000001</v>
      </c>
      <c r="H1440" s="49">
        <v>0.32685009999999998</v>
      </c>
    </row>
    <row r="1441" spans="1:8" x14ac:dyDescent="0.25">
      <c r="A1441" s="46">
        <v>273</v>
      </c>
      <c r="B1441" s="46">
        <v>1997</v>
      </c>
      <c r="C1441" s="47">
        <v>0</v>
      </c>
      <c r="D1441" s="49">
        <v>0.28330820000000001</v>
      </c>
      <c r="E1441" s="49">
        <v>2.0287999999999999E-3</v>
      </c>
      <c r="F1441" s="49">
        <v>6.7850400000000005E-2</v>
      </c>
      <c r="G1441" s="49">
        <v>1.6740919999999999</v>
      </c>
      <c r="H1441" s="49">
        <v>0.34326630000000002</v>
      </c>
    </row>
    <row r="1442" spans="1:8" x14ac:dyDescent="0.25">
      <c r="A1442" s="46">
        <v>273</v>
      </c>
      <c r="B1442" s="46">
        <v>1998</v>
      </c>
      <c r="C1442" s="47">
        <v>0</v>
      </c>
      <c r="D1442" s="49">
        <v>0.1969977</v>
      </c>
      <c r="E1442" s="49">
        <v>4.5185599999999999E-2</v>
      </c>
      <c r="F1442" s="49">
        <v>5.3298400000000003E-2</v>
      </c>
      <c r="G1442" s="49">
        <v>0.31005470000000002</v>
      </c>
      <c r="H1442" s="49">
        <v>0.25319130000000001</v>
      </c>
    </row>
    <row r="1443" spans="1:8" x14ac:dyDescent="0.25">
      <c r="A1443" s="46">
        <v>273</v>
      </c>
      <c r="B1443" s="46">
        <v>1999</v>
      </c>
      <c r="C1443" s="47">
        <v>0</v>
      </c>
      <c r="D1443" s="49">
        <v>0.1062864</v>
      </c>
      <c r="E1443" s="49">
        <v>4.9900600000000003E-2</v>
      </c>
      <c r="F1443" s="49">
        <v>2.9797199999999999E-2</v>
      </c>
      <c r="G1443" s="49">
        <v>0.23540720000000001</v>
      </c>
      <c r="H1443" s="49">
        <v>0.23966879999999999</v>
      </c>
    </row>
    <row r="1444" spans="1:8" x14ac:dyDescent="0.25">
      <c r="A1444" s="46">
        <v>273</v>
      </c>
      <c r="B1444" s="46">
        <v>2000</v>
      </c>
      <c r="C1444" s="47">
        <v>0</v>
      </c>
      <c r="D1444" s="49">
        <v>0.14881720000000001</v>
      </c>
      <c r="E1444" s="49">
        <v>7.8081700000000004E-2</v>
      </c>
      <c r="F1444" s="49">
        <v>4.7823499999999998E-2</v>
      </c>
      <c r="G1444" s="49">
        <v>0.39657880000000001</v>
      </c>
      <c r="H1444" s="49">
        <v>0.23525109999999999</v>
      </c>
    </row>
    <row r="1445" spans="1:8" x14ac:dyDescent="0.25">
      <c r="A1445" s="46">
        <v>273</v>
      </c>
      <c r="B1445" s="46">
        <v>2001</v>
      </c>
      <c r="C1445" s="47">
        <v>0</v>
      </c>
      <c r="D1445" s="49">
        <v>0.14729320000000001</v>
      </c>
      <c r="E1445" s="49">
        <v>-0.49496780000000001</v>
      </c>
      <c r="F1445" s="49">
        <v>3.3684199999999997E-2</v>
      </c>
      <c r="G1445" s="49">
        <v>0.16464670000000001</v>
      </c>
      <c r="H1445" s="49">
        <v>0.33085510000000001</v>
      </c>
    </row>
    <row r="1446" spans="1:8" x14ac:dyDescent="0.25">
      <c r="A1446" s="46">
        <v>273</v>
      </c>
      <c r="B1446" s="46">
        <v>2002</v>
      </c>
      <c r="C1446" s="47">
        <v>0</v>
      </c>
      <c r="D1446" s="49">
        <v>-0.71983410000000003</v>
      </c>
      <c r="E1446" s="49">
        <v>-0.53443779999999996</v>
      </c>
      <c r="F1446" s="49">
        <v>4.5596200000000003E-2</v>
      </c>
      <c r="G1446" s="49">
        <v>0.17510890000000001</v>
      </c>
      <c r="H1446" s="49">
        <v>0.32652490000000001</v>
      </c>
    </row>
    <row r="1447" spans="1:8" x14ac:dyDescent="0.25">
      <c r="A1447" s="46">
        <v>273</v>
      </c>
      <c r="B1447" s="46">
        <v>2003</v>
      </c>
      <c r="C1447" s="47">
        <v>0</v>
      </c>
      <c r="D1447" s="49">
        <v>0.2125572</v>
      </c>
      <c r="E1447" s="49">
        <v>-0.49721989999999999</v>
      </c>
      <c r="F1447" s="49">
        <v>5.5160099999999997E-2</v>
      </c>
      <c r="G1447" s="49">
        <v>0.42576700000000001</v>
      </c>
      <c r="H1447" s="49">
        <v>0.34411639999999999</v>
      </c>
    </row>
    <row r="1448" spans="1:8" x14ac:dyDescent="0.25">
      <c r="A1448" s="46">
        <v>273</v>
      </c>
      <c r="B1448" s="46">
        <v>2004</v>
      </c>
      <c r="C1448" s="47">
        <v>0</v>
      </c>
      <c r="D1448" s="49">
        <v>0.22548029999999999</v>
      </c>
      <c r="E1448" s="49">
        <v>-0.39803820000000001</v>
      </c>
      <c r="F1448" s="49">
        <v>6.4145599999999997E-2</v>
      </c>
      <c r="G1448" s="49">
        <v>1.0620259999999999</v>
      </c>
      <c r="H1448" s="49">
        <v>0.39134449999999998</v>
      </c>
    </row>
    <row r="1449" spans="1:8" x14ac:dyDescent="0.25">
      <c r="A1449" s="46">
        <v>274</v>
      </c>
      <c r="B1449" s="46">
        <v>2004</v>
      </c>
      <c r="C1449" s="47">
        <v>0</v>
      </c>
      <c r="D1449" s="49">
        <v>0.25222519999999998</v>
      </c>
      <c r="E1449" s="49">
        <v>0.81613930000000001</v>
      </c>
      <c r="F1449" s="49">
        <v>6.80732E-2</v>
      </c>
      <c r="G1449" s="49">
        <v>3.5255969999999999</v>
      </c>
      <c r="H1449" s="49">
        <v>0.26122610000000002</v>
      </c>
    </row>
    <row r="1450" spans="1:8" x14ac:dyDescent="0.25">
      <c r="A1450" s="46">
        <v>275</v>
      </c>
      <c r="B1450" s="46">
        <v>1995</v>
      </c>
      <c r="C1450" s="47">
        <v>0</v>
      </c>
      <c r="D1450" s="49">
        <v>9.0367699999999995E-2</v>
      </c>
      <c r="E1450" s="49">
        <v>0.4343168</v>
      </c>
      <c r="F1450" s="49">
        <v>5.4695100000000003E-2</v>
      </c>
      <c r="G1450" s="49">
        <v>1.6712629999999999</v>
      </c>
      <c r="H1450" s="49">
        <v>0.1651724</v>
      </c>
    </row>
    <row r="1451" spans="1:8" x14ac:dyDescent="0.25">
      <c r="A1451" s="46">
        <v>275</v>
      </c>
      <c r="B1451" s="46">
        <v>1996</v>
      </c>
      <c r="C1451" s="47">
        <v>0</v>
      </c>
      <c r="D1451" s="49">
        <v>5.41658E-2</v>
      </c>
      <c r="E1451" s="49">
        <v>0.15769230000000001</v>
      </c>
      <c r="F1451" s="49">
        <v>4.1683499999999998E-2</v>
      </c>
      <c r="G1451" s="49">
        <v>1.534518</v>
      </c>
      <c r="H1451" s="49">
        <v>0.1647411</v>
      </c>
    </row>
    <row r="1452" spans="1:8" x14ac:dyDescent="0.25">
      <c r="A1452" s="46">
        <v>275</v>
      </c>
      <c r="B1452" s="46">
        <v>1997</v>
      </c>
      <c r="C1452" s="47">
        <v>0</v>
      </c>
      <c r="D1452" s="49">
        <v>4.3891600000000003E-2</v>
      </c>
      <c r="E1452" s="49">
        <v>0.16062129999999999</v>
      </c>
      <c r="F1452" s="49">
        <v>6.1511799999999998E-2</v>
      </c>
      <c r="G1452" s="49">
        <v>1.703551</v>
      </c>
      <c r="H1452" s="49">
        <v>0.20424229999999999</v>
      </c>
    </row>
    <row r="1453" spans="1:8" x14ac:dyDescent="0.25">
      <c r="A1453" s="46">
        <v>275</v>
      </c>
      <c r="B1453" s="46">
        <v>1998</v>
      </c>
      <c r="C1453" s="47">
        <v>0</v>
      </c>
      <c r="D1453" s="49">
        <v>2.6822700000000001E-2</v>
      </c>
      <c r="E1453" s="49">
        <v>-5.7755800000000003E-2</v>
      </c>
      <c r="F1453" s="49">
        <v>6.1057199999999999E-2</v>
      </c>
      <c r="G1453" s="49">
        <v>1.3456680000000001</v>
      </c>
      <c r="H1453" s="49">
        <v>0.15178430000000001</v>
      </c>
    </row>
    <row r="1454" spans="1:8" x14ac:dyDescent="0.25">
      <c r="A1454" s="46">
        <v>275</v>
      </c>
      <c r="B1454" s="46">
        <v>1999</v>
      </c>
      <c r="C1454" s="47">
        <v>0</v>
      </c>
      <c r="D1454" s="49">
        <v>2.74457E-2</v>
      </c>
      <c r="E1454" s="49">
        <v>1.12085E-2</v>
      </c>
      <c r="F1454" s="49">
        <v>3.5859700000000001E-2</v>
      </c>
      <c r="G1454" s="49">
        <v>0.47547590000000001</v>
      </c>
      <c r="H1454" s="49">
        <v>9.8662899999999998E-2</v>
      </c>
    </row>
    <row r="1455" spans="1:8" x14ac:dyDescent="0.25">
      <c r="A1455" s="46">
        <v>275</v>
      </c>
      <c r="B1455" s="46">
        <v>2000</v>
      </c>
      <c r="C1455" s="47">
        <v>0</v>
      </c>
      <c r="D1455" s="49">
        <v>3.8560499999999998E-2</v>
      </c>
      <c r="E1455" s="49">
        <v>2.2856899999999999E-2</v>
      </c>
      <c r="F1455" s="49">
        <v>4.9891999999999999E-2</v>
      </c>
      <c r="G1455" s="49">
        <v>0.55262449999999996</v>
      </c>
      <c r="H1455" s="49">
        <v>0.1187338</v>
      </c>
    </row>
    <row r="1456" spans="1:8" x14ac:dyDescent="0.25">
      <c r="A1456" s="46">
        <v>275</v>
      </c>
      <c r="B1456" s="46">
        <v>2001</v>
      </c>
      <c r="C1456" s="47">
        <v>0</v>
      </c>
      <c r="D1456" s="49">
        <v>3.5391199999999998E-2</v>
      </c>
      <c r="E1456" s="49">
        <v>5.1256000000000003E-2</v>
      </c>
      <c r="F1456" s="49">
        <v>5.2603499999999997E-2</v>
      </c>
      <c r="G1456" s="49">
        <v>0.6027747</v>
      </c>
      <c r="H1456" s="49">
        <v>0.12292790000000001</v>
      </c>
    </row>
    <row r="1457" spans="1:8" x14ac:dyDescent="0.25">
      <c r="A1457" s="46">
        <v>275</v>
      </c>
      <c r="B1457" s="46">
        <v>2002</v>
      </c>
      <c r="C1457" s="47">
        <v>0</v>
      </c>
      <c r="D1457" s="49">
        <v>2.60062E-2</v>
      </c>
      <c r="E1457" s="49">
        <v>7.5293100000000002E-2</v>
      </c>
      <c r="F1457" s="49">
        <v>5.2896699999999998E-2</v>
      </c>
      <c r="G1457" s="49">
        <v>0.78956660000000001</v>
      </c>
      <c r="H1457" s="49">
        <v>0.13763819999999999</v>
      </c>
    </row>
    <row r="1458" spans="1:8" x14ac:dyDescent="0.25">
      <c r="A1458" s="46">
        <v>275</v>
      </c>
      <c r="B1458" s="46">
        <v>2003</v>
      </c>
      <c r="C1458" s="47">
        <v>0</v>
      </c>
      <c r="D1458" s="49">
        <v>5.8085499999999998E-2</v>
      </c>
      <c r="E1458" s="49">
        <v>9.4380800000000001E-2</v>
      </c>
      <c r="F1458" s="49">
        <v>4.8204200000000003E-2</v>
      </c>
      <c r="G1458" s="49">
        <v>1.121661</v>
      </c>
      <c r="H1458" s="49">
        <v>0.15551419999999999</v>
      </c>
    </row>
    <row r="1459" spans="1:8" x14ac:dyDescent="0.25">
      <c r="A1459" s="46">
        <v>275</v>
      </c>
      <c r="B1459" s="46">
        <v>2004</v>
      </c>
      <c r="C1459" s="47">
        <v>0</v>
      </c>
      <c r="D1459" s="49">
        <v>8.8965299999999997E-2</v>
      </c>
      <c r="E1459" s="49">
        <v>0.10574600000000001</v>
      </c>
      <c r="F1459" s="49">
        <v>5.78703E-2</v>
      </c>
      <c r="G1459" s="49">
        <v>1.5774049999999999</v>
      </c>
      <c r="H1459" s="49">
        <v>0.15757869999999999</v>
      </c>
    </row>
    <row r="1460" spans="1:8" x14ac:dyDescent="0.25">
      <c r="A1460" s="46">
        <v>276</v>
      </c>
      <c r="B1460" s="46">
        <v>2002</v>
      </c>
      <c r="C1460" s="47">
        <v>0</v>
      </c>
      <c r="D1460" s="49">
        <v>9.5161599999999999E-2</v>
      </c>
      <c r="E1460" s="49">
        <v>0.1198607</v>
      </c>
      <c r="F1460" s="49">
        <v>2.7246200000000002E-2</v>
      </c>
      <c r="G1460" s="49">
        <v>0.20028509999999999</v>
      </c>
      <c r="H1460" s="49">
        <v>0.25421490000000002</v>
      </c>
    </row>
    <row r="1461" spans="1:8" x14ac:dyDescent="0.25">
      <c r="A1461" s="46">
        <v>276</v>
      </c>
      <c r="B1461" s="46">
        <v>2003</v>
      </c>
      <c r="C1461" s="47">
        <v>0</v>
      </c>
      <c r="D1461" s="49">
        <v>0.12898180000000001</v>
      </c>
      <c r="E1461" s="49">
        <v>0.1584546</v>
      </c>
      <c r="F1461" s="49">
        <v>4.7031700000000003E-2</v>
      </c>
      <c r="G1461" s="49">
        <v>0.40490900000000002</v>
      </c>
      <c r="H1461" s="49">
        <v>0.31152609999999997</v>
      </c>
    </row>
    <row r="1462" spans="1:8" x14ac:dyDescent="0.25">
      <c r="A1462" s="46">
        <v>276</v>
      </c>
      <c r="B1462" s="46">
        <v>2004</v>
      </c>
      <c r="C1462" s="47">
        <v>0</v>
      </c>
      <c r="D1462" s="49">
        <v>0.17132610000000001</v>
      </c>
      <c r="E1462" s="49">
        <v>0.18431169999999999</v>
      </c>
      <c r="F1462" s="49">
        <v>5.4196000000000001E-2</v>
      </c>
      <c r="G1462" s="49">
        <v>0.33259460000000002</v>
      </c>
      <c r="H1462" s="49">
        <v>0.29149819999999999</v>
      </c>
    </row>
    <row r="1463" spans="1:8" x14ac:dyDescent="0.25">
      <c r="A1463" s="46">
        <v>277</v>
      </c>
      <c r="B1463" s="46">
        <v>1997</v>
      </c>
      <c r="C1463" s="47">
        <v>0</v>
      </c>
      <c r="D1463" s="49">
        <v>3.5773600000000003E-2</v>
      </c>
      <c r="E1463" s="49">
        <v>1.7212499999999999E-2</v>
      </c>
      <c r="F1463" s="49">
        <v>5.7371900000000003E-2</v>
      </c>
      <c r="G1463" s="49">
        <v>2.9545689999999998</v>
      </c>
      <c r="H1463" s="49">
        <v>0.23712820000000001</v>
      </c>
    </row>
    <row r="1464" spans="1:8" x14ac:dyDescent="0.25">
      <c r="A1464" s="46">
        <v>277</v>
      </c>
      <c r="B1464" s="46">
        <v>1998</v>
      </c>
      <c r="C1464" s="47">
        <v>0</v>
      </c>
      <c r="D1464" s="49">
        <v>-3.3647999999999998E-3</v>
      </c>
      <c r="E1464" s="49">
        <v>3.9152399999999997E-2</v>
      </c>
      <c r="F1464" s="49">
        <v>4.7760299999999999E-2</v>
      </c>
      <c r="G1464" s="49">
        <v>0.36060360000000002</v>
      </c>
      <c r="H1464" s="49">
        <v>0.20314989999999999</v>
      </c>
    </row>
    <row r="1465" spans="1:8" x14ac:dyDescent="0.25">
      <c r="A1465" s="46">
        <v>277</v>
      </c>
      <c r="B1465" s="46">
        <v>1999</v>
      </c>
      <c r="C1465" s="47">
        <v>0</v>
      </c>
      <c r="D1465" s="49">
        <v>0.30596699999999999</v>
      </c>
      <c r="E1465" s="49">
        <v>8.9963000000000001E-2</v>
      </c>
      <c r="F1465" s="49">
        <v>3.2089899999999998E-2</v>
      </c>
      <c r="G1465" s="49">
        <v>0.79700720000000003</v>
      </c>
      <c r="H1465" s="49">
        <v>0.18374289999999999</v>
      </c>
    </row>
    <row r="1466" spans="1:8" x14ac:dyDescent="0.25">
      <c r="A1466" s="46">
        <v>277</v>
      </c>
      <c r="B1466" s="46">
        <v>2000</v>
      </c>
      <c r="C1466" s="47">
        <v>0</v>
      </c>
      <c r="D1466" s="49">
        <v>0.17504459999999999</v>
      </c>
      <c r="E1466" s="49">
        <v>0.17139480000000001</v>
      </c>
      <c r="F1466" s="49">
        <v>4.08537E-2</v>
      </c>
      <c r="G1466" s="49">
        <v>0.6066066</v>
      </c>
      <c r="H1466" s="49">
        <v>0.16382969999999999</v>
      </c>
    </row>
    <row r="1467" spans="1:8" x14ac:dyDescent="0.25">
      <c r="A1467" s="46">
        <v>277</v>
      </c>
      <c r="B1467" s="46">
        <v>2001</v>
      </c>
      <c r="C1467" s="47">
        <v>0</v>
      </c>
      <c r="D1467" s="49">
        <v>0.1926197</v>
      </c>
      <c r="E1467" s="49">
        <v>0.1369998</v>
      </c>
      <c r="F1467" s="49">
        <v>3.5041700000000002E-2</v>
      </c>
      <c r="G1467" s="49">
        <v>0.27615390000000001</v>
      </c>
      <c r="H1467" s="49">
        <v>0.1452532</v>
      </c>
    </row>
    <row r="1468" spans="1:8" x14ac:dyDescent="0.25">
      <c r="A1468" s="46">
        <v>277</v>
      </c>
      <c r="B1468" s="46">
        <v>2002</v>
      </c>
      <c r="C1468" s="47">
        <v>0</v>
      </c>
      <c r="D1468" s="49">
        <v>0.1230319</v>
      </c>
      <c r="E1468" s="49">
        <v>5.9874700000000003E-2</v>
      </c>
      <c r="F1468" s="49">
        <v>4.5137900000000002E-2</v>
      </c>
      <c r="G1468" s="49">
        <v>0.32176969999999999</v>
      </c>
      <c r="H1468" s="49">
        <v>0.1763747</v>
      </c>
    </row>
    <row r="1469" spans="1:8" x14ac:dyDescent="0.25">
      <c r="A1469" s="46">
        <v>277</v>
      </c>
      <c r="B1469" s="46">
        <v>2003</v>
      </c>
      <c r="C1469" s="47">
        <v>0</v>
      </c>
      <c r="D1469" s="49">
        <v>7.3428999999999994E-2</v>
      </c>
      <c r="E1469" s="49">
        <v>2.0519099999999998E-2</v>
      </c>
      <c r="F1469" s="49">
        <v>4.5816299999999997E-2</v>
      </c>
      <c r="G1469" s="49">
        <v>0.33842410000000001</v>
      </c>
      <c r="H1469" s="49">
        <v>0.15598670000000001</v>
      </c>
    </row>
    <row r="1470" spans="1:8" x14ac:dyDescent="0.25">
      <c r="A1470" s="46">
        <v>277</v>
      </c>
      <c r="B1470" s="46">
        <v>2004</v>
      </c>
      <c r="C1470" s="47">
        <v>0</v>
      </c>
      <c r="D1470" s="49">
        <v>0.10728939999999999</v>
      </c>
      <c r="E1470" s="49">
        <v>4.2527500000000003E-2</v>
      </c>
      <c r="F1470" s="49">
        <v>2.1659999999999999E-2</v>
      </c>
      <c r="G1470" s="49">
        <v>1.013609</v>
      </c>
      <c r="H1470" s="49">
        <v>0.14080129999999999</v>
      </c>
    </row>
    <row r="1471" spans="1:8" x14ac:dyDescent="0.25">
      <c r="A1471" s="46">
        <v>278</v>
      </c>
      <c r="B1471" s="46">
        <v>1995</v>
      </c>
      <c r="C1471" s="47">
        <v>0</v>
      </c>
      <c r="D1471" s="49">
        <v>0.18353839999999999</v>
      </c>
      <c r="E1471" s="49">
        <v>0.3734188</v>
      </c>
      <c r="F1471" s="49">
        <v>6.6791199999999995E-2</v>
      </c>
      <c r="G1471" s="49">
        <v>9.3119449999999997</v>
      </c>
      <c r="H1471" s="49">
        <v>0.5340009</v>
      </c>
    </row>
    <row r="1472" spans="1:8" x14ac:dyDescent="0.25">
      <c r="A1472" s="46">
        <v>278</v>
      </c>
      <c r="B1472" s="46">
        <v>1996</v>
      </c>
      <c r="C1472" s="47">
        <v>0</v>
      </c>
      <c r="D1472" s="49">
        <v>0.23874680000000001</v>
      </c>
      <c r="E1472" s="49">
        <v>0.40074549999999998</v>
      </c>
      <c r="F1472" s="49">
        <v>7.3288699999999998E-2</v>
      </c>
      <c r="G1472" s="49">
        <v>7.0470079999999999</v>
      </c>
      <c r="H1472" s="49">
        <v>0.57328100000000004</v>
      </c>
    </row>
    <row r="1473" spans="1:8" x14ac:dyDescent="0.25">
      <c r="A1473" s="46">
        <v>278</v>
      </c>
      <c r="B1473" s="46">
        <v>1997</v>
      </c>
      <c r="C1473" s="47">
        <v>0</v>
      </c>
      <c r="D1473" s="49">
        <v>0.2197654</v>
      </c>
      <c r="E1473" s="49">
        <v>0.40558860000000002</v>
      </c>
      <c r="F1473" s="49">
        <v>8.04343E-2</v>
      </c>
      <c r="G1473" s="49">
        <v>10.75517</v>
      </c>
      <c r="H1473" s="49">
        <v>0.53564979999999995</v>
      </c>
    </row>
    <row r="1474" spans="1:8" x14ac:dyDescent="0.25">
      <c r="A1474" s="46">
        <v>278</v>
      </c>
      <c r="B1474" s="46">
        <v>1998</v>
      </c>
      <c r="C1474" s="47">
        <v>0</v>
      </c>
      <c r="D1474" s="49">
        <v>0.18685640000000001</v>
      </c>
      <c r="E1474" s="49">
        <v>0.47088629999999998</v>
      </c>
      <c r="F1474" s="49">
        <v>9.3429999999999999E-2</v>
      </c>
      <c r="G1474" s="49">
        <v>18.914529999999999</v>
      </c>
      <c r="H1474" s="49">
        <v>0.57070419999999999</v>
      </c>
    </row>
    <row r="1475" spans="1:8" x14ac:dyDescent="0.25">
      <c r="A1475" s="46">
        <v>278</v>
      </c>
      <c r="B1475" s="46">
        <v>1999</v>
      </c>
      <c r="C1475" s="47">
        <v>0</v>
      </c>
      <c r="D1475" s="49">
        <v>0.19791909999999999</v>
      </c>
      <c r="E1475" s="49">
        <v>0.48913810000000002</v>
      </c>
      <c r="F1475" s="49">
        <v>8.9363999999999999E-2</v>
      </c>
      <c r="G1475" s="49">
        <v>27.542770000000001</v>
      </c>
      <c r="H1475" s="49">
        <v>0.57048209999999999</v>
      </c>
    </row>
    <row r="1476" spans="1:8" x14ac:dyDescent="0.25">
      <c r="A1476" s="46">
        <v>278</v>
      </c>
      <c r="B1476" s="46">
        <v>2000</v>
      </c>
      <c r="C1476" s="47">
        <v>0</v>
      </c>
      <c r="D1476" s="49">
        <v>0.1870203</v>
      </c>
      <c r="E1476" s="49">
        <v>0.49645109999999998</v>
      </c>
      <c r="F1476" s="49">
        <v>7.7915399999999996E-2</v>
      </c>
      <c r="G1476" s="49">
        <v>17.55969</v>
      </c>
      <c r="H1476" s="49">
        <v>0.50274649999999999</v>
      </c>
    </row>
    <row r="1477" spans="1:8" x14ac:dyDescent="0.25">
      <c r="A1477" s="46">
        <v>278</v>
      </c>
      <c r="B1477" s="46">
        <v>2001</v>
      </c>
      <c r="C1477" s="47">
        <v>0</v>
      </c>
      <c r="D1477" s="49">
        <v>0.16782649999999999</v>
      </c>
      <c r="E1477" s="49">
        <v>0.50296529999999995</v>
      </c>
      <c r="F1477" s="49">
        <v>7.3828900000000003E-2</v>
      </c>
      <c r="G1477" s="49">
        <v>14.154170000000001</v>
      </c>
      <c r="H1477" s="49">
        <v>0.54501940000000004</v>
      </c>
    </row>
    <row r="1478" spans="1:8" x14ac:dyDescent="0.25">
      <c r="A1478" s="46">
        <v>278</v>
      </c>
      <c r="B1478" s="46">
        <v>2002</v>
      </c>
      <c r="C1478" s="47">
        <v>0</v>
      </c>
      <c r="D1478" s="49">
        <v>0.14929310000000001</v>
      </c>
      <c r="E1478" s="49">
        <v>0.55329660000000003</v>
      </c>
      <c r="F1478" s="49">
        <v>7.48973E-2</v>
      </c>
      <c r="G1478" s="49">
        <v>4.7817800000000004</v>
      </c>
      <c r="H1478" s="49">
        <v>0.47590369999999999</v>
      </c>
    </row>
    <row r="1479" spans="1:8" x14ac:dyDescent="0.25">
      <c r="A1479" s="46">
        <v>278</v>
      </c>
      <c r="B1479" s="46">
        <v>2003</v>
      </c>
      <c r="C1479" s="47">
        <v>0</v>
      </c>
      <c r="D1479" s="49">
        <v>0.13180710000000001</v>
      </c>
      <c r="E1479" s="49">
        <v>0.59694449999999999</v>
      </c>
      <c r="F1479" s="49">
        <v>7.84305E-2</v>
      </c>
      <c r="G1479" s="49">
        <v>6.7333920000000003</v>
      </c>
      <c r="H1479" s="49">
        <v>0.46682170000000001</v>
      </c>
    </row>
    <row r="1480" spans="1:8" x14ac:dyDescent="0.25">
      <c r="A1480" s="46">
        <v>278</v>
      </c>
      <c r="B1480" s="46">
        <v>2004</v>
      </c>
      <c r="C1480" s="47">
        <v>0</v>
      </c>
      <c r="D1480" s="49">
        <v>0.1213902</v>
      </c>
      <c r="E1480" s="49">
        <v>0.65804339999999995</v>
      </c>
      <c r="F1480" s="49">
        <v>7.2194499999999995E-2</v>
      </c>
      <c r="G1480" s="49">
        <v>6.1687620000000001</v>
      </c>
      <c r="H1480" s="49">
        <v>0.47319929999999999</v>
      </c>
    </row>
    <row r="1481" spans="1:8" x14ac:dyDescent="0.25">
      <c r="A1481" s="46">
        <v>279</v>
      </c>
      <c r="B1481" s="46">
        <v>1995</v>
      </c>
      <c r="C1481" s="47">
        <v>0</v>
      </c>
      <c r="D1481" s="49">
        <v>0.23379720000000001</v>
      </c>
      <c r="E1481" s="49">
        <v>0.1152393</v>
      </c>
      <c r="F1481" s="49">
        <v>4.6764800000000002E-2</v>
      </c>
      <c r="G1481" s="49">
        <v>3.22</v>
      </c>
      <c r="H1481" s="49">
        <v>0.17568619999999999</v>
      </c>
    </row>
    <row r="1482" spans="1:8" x14ac:dyDescent="0.25">
      <c r="A1482" s="46">
        <v>279</v>
      </c>
      <c r="B1482" s="46">
        <v>1996</v>
      </c>
      <c r="C1482" s="47">
        <v>0</v>
      </c>
      <c r="D1482" s="49">
        <v>0.21476310000000001</v>
      </c>
      <c r="E1482" s="49">
        <v>0.1369022</v>
      </c>
      <c r="F1482" s="49">
        <v>4.8189599999999999E-2</v>
      </c>
      <c r="G1482" s="49">
        <v>2.9532829999999999</v>
      </c>
      <c r="H1482" s="49">
        <v>0.1475805</v>
      </c>
    </row>
    <row r="1483" spans="1:8" x14ac:dyDescent="0.25">
      <c r="A1483" s="46">
        <v>279</v>
      </c>
      <c r="B1483" s="46">
        <v>1997</v>
      </c>
      <c r="C1483" s="47">
        <v>0</v>
      </c>
      <c r="D1483" s="49">
        <v>0.23664959999999999</v>
      </c>
      <c r="E1483" s="49">
        <v>-2.5876900000000001E-2</v>
      </c>
      <c r="F1483" s="49">
        <v>1.4050200000000001E-2</v>
      </c>
      <c r="G1483" s="49">
        <v>1.698472</v>
      </c>
      <c r="H1483" s="49">
        <v>0.20013130000000001</v>
      </c>
    </row>
    <row r="1484" spans="1:8" x14ac:dyDescent="0.25">
      <c r="A1484" s="46">
        <v>279</v>
      </c>
      <c r="B1484" s="46">
        <v>1998</v>
      </c>
      <c r="C1484" s="47">
        <v>0</v>
      </c>
      <c r="D1484" s="49">
        <v>0.215915</v>
      </c>
      <c r="E1484" s="49">
        <v>-0.20815120000000001</v>
      </c>
      <c r="F1484" s="49">
        <v>3.3295999999999999E-2</v>
      </c>
      <c r="G1484" s="49">
        <v>2.420064</v>
      </c>
      <c r="H1484" s="49">
        <v>0.1534179</v>
      </c>
    </row>
    <row r="1485" spans="1:8" x14ac:dyDescent="0.25">
      <c r="A1485" s="46">
        <v>279</v>
      </c>
      <c r="B1485" s="46">
        <v>2000</v>
      </c>
      <c r="C1485" s="47">
        <v>0</v>
      </c>
      <c r="D1485" s="49">
        <v>0.16255339999999999</v>
      </c>
      <c r="E1485" s="49">
        <v>-0.44794929999999999</v>
      </c>
      <c r="F1485" s="49">
        <v>2.54367E-2</v>
      </c>
      <c r="G1485" s="49">
        <v>1.363785</v>
      </c>
      <c r="H1485" s="49">
        <v>0.1486796</v>
      </c>
    </row>
    <row r="1486" spans="1:8" x14ac:dyDescent="0.25">
      <c r="A1486" s="46">
        <v>280</v>
      </c>
      <c r="B1486" s="46">
        <v>1995</v>
      </c>
      <c r="C1486" s="47">
        <v>0</v>
      </c>
      <c r="D1486" s="49">
        <v>0.1854124</v>
      </c>
      <c r="E1486" s="49">
        <v>0.60753710000000005</v>
      </c>
      <c r="F1486" s="49">
        <v>6.2825800000000001E-2</v>
      </c>
      <c r="G1486" s="49">
        <v>2.0745779999999998</v>
      </c>
      <c r="H1486" s="49">
        <v>0.41908909999999999</v>
      </c>
    </row>
    <row r="1487" spans="1:8" x14ac:dyDescent="0.25">
      <c r="A1487" s="46">
        <v>280</v>
      </c>
      <c r="B1487" s="46">
        <v>1996</v>
      </c>
      <c r="C1487" s="47">
        <v>0</v>
      </c>
      <c r="D1487" s="49">
        <v>0.20234659999999999</v>
      </c>
      <c r="E1487" s="49">
        <v>0.59496519999999997</v>
      </c>
      <c r="F1487" s="49">
        <v>6.6884600000000002E-2</v>
      </c>
      <c r="G1487" s="49">
        <v>2.5504009999999999</v>
      </c>
      <c r="H1487" s="49">
        <v>0.41491299999999998</v>
      </c>
    </row>
    <row r="1488" spans="1:8" x14ac:dyDescent="0.25">
      <c r="A1488" s="46">
        <v>280</v>
      </c>
      <c r="B1488" s="46">
        <v>1997</v>
      </c>
      <c r="C1488" s="47">
        <v>0</v>
      </c>
      <c r="D1488" s="49">
        <v>0.1923067</v>
      </c>
      <c r="E1488" s="49">
        <v>0.55705590000000005</v>
      </c>
      <c r="F1488" s="49">
        <v>8.5747599999999993E-2</v>
      </c>
      <c r="G1488" s="49">
        <v>2.1751740000000002</v>
      </c>
      <c r="H1488" s="49">
        <v>0.38974039999999999</v>
      </c>
    </row>
    <row r="1489" spans="1:8" x14ac:dyDescent="0.25">
      <c r="A1489" s="46">
        <v>280</v>
      </c>
      <c r="B1489" s="46">
        <v>1998</v>
      </c>
      <c r="C1489" s="47">
        <v>0</v>
      </c>
      <c r="D1489" s="49">
        <v>0.17916899999999999</v>
      </c>
      <c r="E1489" s="49">
        <v>0.55710360000000003</v>
      </c>
      <c r="F1489" s="49">
        <v>8.1701099999999999E-2</v>
      </c>
      <c r="G1489" s="49">
        <v>2.1807859999999999</v>
      </c>
      <c r="H1489" s="49">
        <v>0.34889530000000002</v>
      </c>
    </row>
    <row r="1490" spans="1:8" x14ac:dyDescent="0.25">
      <c r="A1490" s="46">
        <v>281</v>
      </c>
      <c r="B1490" s="46">
        <v>2001</v>
      </c>
      <c r="C1490" s="47">
        <v>0</v>
      </c>
      <c r="D1490" s="49">
        <v>0.2298375</v>
      </c>
      <c r="E1490" s="49">
        <v>0.50252140000000001</v>
      </c>
      <c r="F1490" s="49">
        <v>7.6724000000000001E-2</v>
      </c>
      <c r="G1490" s="49">
        <v>2.9007000000000001</v>
      </c>
      <c r="H1490" s="49">
        <v>0.51492910000000003</v>
      </c>
    </row>
    <row r="1491" spans="1:8" x14ac:dyDescent="0.25">
      <c r="A1491" s="46">
        <v>281</v>
      </c>
      <c r="B1491" s="46">
        <v>2002</v>
      </c>
      <c r="C1491" s="47">
        <v>0</v>
      </c>
      <c r="D1491" s="49">
        <v>0.26622020000000002</v>
      </c>
      <c r="E1491" s="49">
        <v>0.5258891</v>
      </c>
      <c r="F1491" s="49">
        <v>8.8365299999999994E-2</v>
      </c>
      <c r="G1491" s="49">
        <v>3.05647</v>
      </c>
      <c r="H1491" s="49">
        <v>0.50330810000000004</v>
      </c>
    </row>
    <row r="1492" spans="1:8" x14ac:dyDescent="0.25">
      <c r="A1492" s="46">
        <v>281</v>
      </c>
      <c r="B1492" s="46">
        <v>2003</v>
      </c>
      <c r="C1492" s="47">
        <v>0</v>
      </c>
      <c r="D1492" s="49">
        <v>0.1978337</v>
      </c>
      <c r="E1492" s="49">
        <v>0.54735040000000001</v>
      </c>
      <c r="F1492" s="49">
        <v>7.9312300000000002E-2</v>
      </c>
      <c r="G1492" s="49">
        <v>3.0364140000000002</v>
      </c>
      <c r="H1492" s="49">
        <v>0.5133626</v>
      </c>
    </row>
    <row r="1493" spans="1:8" x14ac:dyDescent="0.25">
      <c r="A1493" s="46">
        <v>281</v>
      </c>
      <c r="B1493" s="46">
        <v>2004</v>
      </c>
      <c r="C1493" s="47">
        <v>0</v>
      </c>
      <c r="D1493" s="49">
        <v>0.25537500000000002</v>
      </c>
      <c r="E1493" s="49">
        <v>0.57429589999999997</v>
      </c>
      <c r="F1493" s="49">
        <v>6.0458600000000001E-2</v>
      </c>
      <c r="G1493" s="49">
        <v>3.4672909999999999</v>
      </c>
      <c r="H1493" s="49">
        <v>0.56347659999999999</v>
      </c>
    </row>
    <row r="1494" spans="1:8" x14ac:dyDescent="0.25">
      <c r="A1494" s="46">
        <v>282</v>
      </c>
      <c r="B1494" s="46">
        <v>1999</v>
      </c>
      <c r="C1494" s="47">
        <v>0</v>
      </c>
      <c r="D1494" s="49">
        <v>-5.47302E-2</v>
      </c>
      <c r="E1494" s="49">
        <v>-4.28867E-2</v>
      </c>
      <c r="F1494" s="49">
        <v>4.2929500000000002E-2</v>
      </c>
      <c r="G1494" s="49">
        <v>0.52107999999999999</v>
      </c>
      <c r="H1494" s="49">
        <v>0.11969920000000001</v>
      </c>
    </row>
    <row r="1495" spans="1:8" x14ac:dyDescent="0.25">
      <c r="A1495" s="46">
        <v>282</v>
      </c>
      <c r="B1495" s="46">
        <v>2000</v>
      </c>
      <c r="C1495" s="47">
        <v>0</v>
      </c>
      <c r="D1495" s="49">
        <v>-2.39504E-2</v>
      </c>
      <c r="E1495" s="49">
        <v>-4.6770300000000001E-2</v>
      </c>
      <c r="F1495" s="49">
        <v>5.35208E-2</v>
      </c>
      <c r="G1495" s="49">
        <v>0.81312640000000003</v>
      </c>
      <c r="H1495" s="49">
        <v>0.120366</v>
      </c>
    </row>
    <row r="1496" spans="1:8" x14ac:dyDescent="0.25">
      <c r="A1496" s="46">
        <v>282</v>
      </c>
      <c r="B1496" s="46">
        <v>2001</v>
      </c>
      <c r="C1496" s="47">
        <v>0</v>
      </c>
      <c r="D1496" s="49">
        <v>-3.2894800000000002E-2</v>
      </c>
      <c r="E1496" s="49">
        <v>-5.1886500000000002E-2</v>
      </c>
      <c r="F1496" s="49">
        <v>5.1035499999999998E-2</v>
      </c>
      <c r="G1496" s="49">
        <v>0.71327450000000003</v>
      </c>
      <c r="H1496" s="49">
        <v>0.1075827</v>
      </c>
    </row>
    <row r="1497" spans="1:8" x14ac:dyDescent="0.25">
      <c r="A1497" s="46">
        <v>282</v>
      </c>
      <c r="B1497" s="46">
        <v>2002</v>
      </c>
      <c r="C1497" s="47">
        <v>0</v>
      </c>
      <c r="D1497" s="49">
        <v>-8.0850599999999995E-2</v>
      </c>
      <c r="E1497" s="49">
        <v>-3.1018899999999999E-2</v>
      </c>
      <c r="F1497" s="49">
        <v>3.9364900000000001E-2</v>
      </c>
      <c r="G1497" s="49">
        <v>0.60669139999999999</v>
      </c>
      <c r="H1497" s="49">
        <v>0.124602</v>
      </c>
    </row>
    <row r="1498" spans="1:8" x14ac:dyDescent="0.25">
      <c r="A1498" s="46">
        <v>282</v>
      </c>
      <c r="B1498" s="46">
        <v>2003</v>
      </c>
      <c r="C1498" s="47">
        <v>0</v>
      </c>
      <c r="D1498" s="49">
        <v>5.2970000000000003E-4</v>
      </c>
      <c r="E1498" s="49">
        <v>-2.80013E-2</v>
      </c>
      <c r="F1498" s="49">
        <v>4.6283900000000003E-2</v>
      </c>
      <c r="G1498" s="49">
        <v>0.98051889999999997</v>
      </c>
      <c r="H1498" s="49">
        <v>0.13842199999999999</v>
      </c>
    </row>
    <row r="1499" spans="1:8" x14ac:dyDescent="0.25">
      <c r="A1499" s="46">
        <v>282</v>
      </c>
      <c r="B1499" s="46">
        <v>2004</v>
      </c>
      <c r="C1499" s="47">
        <v>0</v>
      </c>
      <c r="D1499" s="49">
        <v>-8.7276000000000003E-3</v>
      </c>
      <c r="E1499" s="49">
        <v>-1.2266600000000001E-2</v>
      </c>
      <c r="F1499" s="49">
        <v>5.6019699999999999E-2</v>
      </c>
      <c r="G1499" s="49">
        <v>1.652666</v>
      </c>
      <c r="H1499" s="49">
        <v>0.1523312</v>
      </c>
    </row>
    <row r="1500" spans="1:8" x14ac:dyDescent="0.25">
      <c r="A1500" s="46">
        <v>283</v>
      </c>
      <c r="B1500" s="46">
        <v>1995</v>
      </c>
      <c r="C1500" s="47">
        <v>0</v>
      </c>
      <c r="D1500" s="49">
        <v>5.4248999999999999E-2</v>
      </c>
      <c r="E1500" s="49">
        <v>0.22241620000000001</v>
      </c>
      <c r="F1500" s="49">
        <v>1.17074E-2</v>
      </c>
      <c r="G1500" s="49">
        <v>0.8099847</v>
      </c>
      <c r="H1500" s="49">
        <v>0.12309870000000001</v>
      </c>
    </row>
    <row r="1501" spans="1:8" x14ac:dyDescent="0.25">
      <c r="A1501" s="46">
        <v>283</v>
      </c>
      <c r="B1501" s="46">
        <v>1996</v>
      </c>
      <c r="C1501" s="47">
        <v>0</v>
      </c>
      <c r="D1501" s="49">
        <v>0.1883368</v>
      </c>
      <c r="E1501" s="49">
        <v>0.24194740000000001</v>
      </c>
      <c r="F1501" s="49">
        <v>6.7704000000000002E-3</v>
      </c>
      <c r="G1501" s="49">
        <v>1.1587149999999999</v>
      </c>
      <c r="H1501" s="49">
        <v>0.14578260000000001</v>
      </c>
    </row>
    <row r="1502" spans="1:8" x14ac:dyDescent="0.25">
      <c r="A1502" s="46">
        <v>283</v>
      </c>
      <c r="B1502" s="46">
        <v>1997</v>
      </c>
      <c r="C1502" s="47">
        <v>0</v>
      </c>
      <c r="D1502" s="49">
        <v>0.1230735</v>
      </c>
      <c r="E1502" s="49">
        <v>0.3126796</v>
      </c>
      <c r="F1502" s="49">
        <v>1.5757299999999998E-2</v>
      </c>
      <c r="G1502" s="49">
        <v>1.7591190000000001</v>
      </c>
      <c r="H1502" s="49">
        <v>0.16277420000000001</v>
      </c>
    </row>
    <row r="1503" spans="1:8" x14ac:dyDescent="0.25">
      <c r="A1503" s="46">
        <v>284</v>
      </c>
      <c r="B1503" s="46">
        <v>1995</v>
      </c>
      <c r="C1503" s="47">
        <v>0</v>
      </c>
      <c r="D1503" s="49">
        <v>0.32000840000000003</v>
      </c>
      <c r="E1503" s="49">
        <v>0.2492143</v>
      </c>
      <c r="F1503" s="49">
        <v>7.99179E-2</v>
      </c>
      <c r="G1503" s="49">
        <v>5.5910580000000003</v>
      </c>
      <c r="H1503" s="49">
        <v>0.3006819</v>
      </c>
    </row>
    <row r="1504" spans="1:8" x14ac:dyDescent="0.25">
      <c r="A1504" s="46">
        <v>284</v>
      </c>
      <c r="B1504" s="46">
        <v>1996</v>
      </c>
      <c r="C1504" s="47">
        <v>0</v>
      </c>
      <c r="D1504" s="49">
        <v>0.3118899</v>
      </c>
      <c r="E1504" s="49">
        <v>0.29249550000000002</v>
      </c>
      <c r="F1504" s="49">
        <v>7.5550699999999998E-2</v>
      </c>
      <c r="G1504" s="49">
        <v>6.487215</v>
      </c>
      <c r="H1504" s="49">
        <v>0.30729469999999998</v>
      </c>
    </row>
    <row r="1505" spans="1:8" x14ac:dyDescent="0.25">
      <c r="A1505" s="46">
        <v>284</v>
      </c>
      <c r="B1505" s="46">
        <v>1997</v>
      </c>
      <c r="C1505" s="47">
        <v>0</v>
      </c>
      <c r="D1505" s="49">
        <v>0.2936299</v>
      </c>
      <c r="E1505" s="49">
        <v>0.3106525</v>
      </c>
      <c r="F1505" s="49">
        <v>8.8937500000000003E-2</v>
      </c>
      <c r="G1505" s="49">
        <v>7.3001389999999997</v>
      </c>
      <c r="H1505" s="49">
        <v>0.30009479999999999</v>
      </c>
    </row>
    <row r="1506" spans="1:8" x14ac:dyDescent="0.25">
      <c r="A1506" s="46">
        <v>284</v>
      </c>
      <c r="B1506" s="46">
        <v>1998</v>
      </c>
      <c r="C1506" s="47">
        <v>0</v>
      </c>
      <c r="D1506" s="49">
        <v>0.18560750000000001</v>
      </c>
      <c r="E1506" s="49">
        <v>0.33977010000000002</v>
      </c>
      <c r="F1506" s="49">
        <v>7.0686100000000002E-2</v>
      </c>
      <c r="G1506" s="49">
        <v>4.5885670000000003</v>
      </c>
      <c r="H1506" s="49">
        <v>0.27576040000000002</v>
      </c>
    </row>
    <row r="1507" spans="1:8" x14ac:dyDescent="0.25">
      <c r="A1507" s="46">
        <v>284</v>
      </c>
      <c r="B1507" s="46">
        <v>1999</v>
      </c>
      <c r="C1507" s="47">
        <v>0</v>
      </c>
      <c r="D1507" s="49">
        <v>0.17823120000000001</v>
      </c>
      <c r="E1507" s="49">
        <v>0.38664730000000003</v>
      </c>
      <c r="F1507" s="49">
        <v>7.3783699999999994E-2</v>
      </c>
      <c r="G1507" s="49">
        <v>3.2844869999999999</v>
      </c>
      <c r="H1507" s="49">
        <v>0.27848479999999998</v>
      </c>
    </row>
    <row r="1508" spans="1:8" x14ac:dyDescent="0.25">
      <c r="A1508" s="46">
        <v>284</v>
      </c>
      <c r="B1508" s="46">
        <v>2000</v>
      </c>
      <c r="C1508" s="47">
        <v>0</v>
      </c>
      <c r="D1508" s="49">
        <v>0.1155403</v>
      </c>
      <c r="E1508" s="49">
        <v>0.40773789999999999</v>
      </c>
      <c r="F1508" s="49">
        <v>5.4752799999999997E-2</v>
      </c>
      <c r="G1508" s="49">
        <v>2.3190430000000002</v>
      </c>
      <c r="H1508" s="49">
        <v>0.26269700000000001</v>
      </c>
    </row>
    <row r="1509" spans="1:8" x14ac:dyDescent="0.25">
      <c r="A1509" s="46">
        <v>284</v>
      </c>
      <c r="B1509" s="46">
        <v>2001</v>
      </c>
      <c r="C1509" s="47">
        <v>0</v>
      </c>
      <c r="D1509" s="49">
        <v>0.21632009999999999</v>
      </c>
      <c r="E1509" s="49">
        <v>0.46729559999999998</v>
      </c>
      <c r="F1509" s="49">
        <v>4.9204499999999998E-2</v>
      </c>
      <c r="G1509" s="49">
        <v>3.6727949999999998</v>
      </c>
      <c r="H1509" s="49">
        <v>0.28157310000000002</v>
      </c>
    </row>
    <row r="1510" spans="1:8" x14ac:dyDescent="0.25">
      <c r="A1510" s="46">
        <v>284</v>
      </c>
      <c r="B1510" s="46">
        <v>2002</v>
      </c>
      <c r="C1510" s="47">
        <v>0</v>
      </c>
      <c r="D1510" s="49">
        <v>0.27642080000000002</v>
      </c>
      <c r="E1510" s="49">
        <v>0.40121560000000001</v>
      </c>
      <c r="F1510" s="49">
        <v>5.1646400000000002E-2</v>
      </c>
      <c r="G1510" s="49">
        <v>3.1178050000000002</v>
      </c>
      <c r="H1510" s="49">
        <v>0.33085629999999999</v>
      </c>
    </row>
    <row r="1511" spans="1:8" x14ac:dyDescent="0.25">
      <c r="A1511" s="46">
        <v>284</v>
      </c>
      <c r="B1511" s="46">
        <v>2003</v>
      </c>
      <c r="C1511" s="47">
        <v>0</v>
      </c>
      <c r="D1511" s="49">
        <v>0.32193709999999998</v>
      </c>
      <c r="E1511" s="49">
        <v>0.424122</v>
      </c>
      <c r="F1511" s="49">
        <v>5.7917000000000003E-2</v>
      </c>
      <c r="G1511" s="49">
        <v>3.9416769999999999</v>
      </c>
      <c r="H1511" s="49">
        <v>0.3443734</v>
      </c>
    </row>
    <row r="1512" spans="1:8" x14ac:dyDescent="0.25">
      <c r="A1512" s="46">
        <v>284</v>
      </c>
      <c r="B1512" s="46">
        <v>2004</v>
      </c>
      <c r="C1512" s="47">
        <v>0</v>
      </c>
      <c r="D1512" s="49">
        <v>0.30991790000000002</v>
      </c>
      <c r="E1512" s="49">
        <v>0.43200060000000001</v>
      </c>
      <c r="F1512" s="49">
        <v>6.0513600000000001E-2</v>
      </c>
      <c r="G1512" s="49">
        <v>4.5490589999999997</v>
      </c>
      <c r="H1512" s="49">
        <v>0.33410790000000001</v>
      </c>
    </row>
    <row r="1513" spans="1:8" x14ac:dyDescent="0.25">
      <c r="A1513" s="46">
        <v>285</v>
      </c>
      <c r="B1513" s="46">
        <v>1995</v>
      </c>
      <c r="C1513" s="47">
        <v>0</v>
      </c>
      <c r="D1513" s="49">
        <v>1.90349E-2</v>
      </c>
      <c r="E1513" s="49">
        <v>0.208702</v>
      </c>
      <c r="F1513" s="49">
        <v>4.4789900000000001E-2</v>
      </c>
      <c r="G1513" s="49">
        <v>0.38747799999999999</v>
      </c>
      <c r="H1513" s="49">
        <v>0.41008139999999998</v>
      </c>
    </row>
    <row r="1514" spans="1:8" x14ac:dyDescent="0.25">
      <c r="A1514" s="46">
        <v>286</v>
      </c>
      <c r="B1514" s="46">
        <v>2004</v>
      </c>
      <c r="C1514" s="47">
        <v>0</v>
      </c>
      <c r="D1514" s="49">
        <v>0.38730720000000002</v>
      </c>
      <c r="E1514" s="49">
        <v>0.26060739999999999</v>
      </c>
      <c r="F1514" s="49">
        <v>6.0041499999999998E-2</v>
      </c>
      <c r="G1514" s="49">
        <v>1.6088180000000001</v>
      </c>
      <c r="H1514" s="49">
        <v>0.4803018</v>
      </c>
    </row>
    <row r="1515" spans="1:8" x14ac:dyDescent="0.25">
      <c r="A1515" s="46">
        <v>287</v>
      </c>
      <c r="B1515" s="46">
        <v>1995</v>
      </c>
      <c r="C1515" s="47">
        <v>0</v>
      </c>
      <c r="D1515" s="49">
        <v>3.4210600000000001E-2</v>
      </c>
      <c r="E1515" s="49">
        <v>0.2843947</v>
      </c>
      <c r="F1515" s="49">
        <v>3.7033499999999997E-2</v>
      </c>
      <c r="G1515" s="49">
        <v>0.99150709999999997</v>
      </c>
      <c r="H1515" s="49">
        <v>0.3677629</v>
      </c>
    </row>
    <row r="1516" spans="1:8" x14ac:dyDescent="0.25">
      <c r="A1516" s="46">
        <v>287</v>
      </c>
      <c r="B1516" s="46">
        <v>1996</v>
      </c>
      <c r="C1516" s="47">
        <v>0</v>
      </c>
      <c r="D1516" s="49">
        <v>3.9258800000000003E-2</v>
      </c>
      <c r="E1516" s="49">
        <v>0.29859780000000002</v>
      </c>
      <c r="F1516" s="49">
        <v>3.6516399999999997E-2</v>
      </c>
      <c r="G1516" s="49">
        <v>0.80623750000000005</v>
      </c>
      <c r="H1516" s="49">
        <v>0.4037732</v>
      </c>
    </row>
    <row r="1517" spans="1:8" x14ac:dyDescent="0.25">
      <c r="A1517" s="46">
        <v>287</v>
      </c>
      <c r="B1517" s="46">
        <v>1997</v>
      </c>
      <c r="C1517" s="47">
        <v>0</v>
      </c>
      <c r="D1517" s="49">
        <v>1.5670699999999999E-2</v>
      </c>
      <c r="E1517" s="49">
        <v>0.2979002</v>
      </c>
      <c r="F1517" s="49">
        <v>6.0203399999999997E-2</v>
      </c>
      <c r="G1517" s="49">
        <v>1.007568</v>
      </c>
      <c r="H1517" s="49">
        <v>0.43648779999999998</v>
      </c>
    </row>
    <row r="1518" spans="1:8" x14ac:dyDescent="0.25">
      <c r="A1518" s="46">
        <v>287</v>
      </c>
      <c r="B1518" s="46">
        <v>1998</v>
      </c>
      <c r="C1518" s="47">
        <v>0</v>
      </c>
      <c r="D1518" s="49">
        <v>5.8251400000000002E-2</v>
      </c>
      <c r="E1518" s="49">
        <v>0.3053517</v>
      </c>
      <c r="F1518" s="49">
        <v>5.55941E-2</v>
      </c>
      <c r="G1518" s="49">
        <v>1.064627</v>
      </c>
      <c r="H1518" s="49">
        <v>0.45278879999999999</v>
      </c>
    </row>
    <row r="1519" spans="1:8" x14ac:dyDescent="0.25">
      <c r="A1519" s="46">
        <v>287</v>
      </c>
      <c r="B1519" s="46">
        <v>1999</v>
      </c>
      <c r="C1519" s="47">
        <v>0</v>
      </c>
      <c r="D1519" s="49">
        <v>4.6695800000000003E-2</v>
      </c>
      <c r="E1519" s="49">
        <v>0.33949950000000001</v>
      </c>
      <c r="F1519" s="49">
        <v>3.30914E-2</v>
      </c>
      <c r="G1519" s="49">
        <v>0.70179689999999995</v>
      </c>
      <c r="H1519" s="49">
        <v>0.53114280000000003</v>
      </c>
    </row>
    <row r="1520" spans="1:8" x14ac:dyDescent="0.25">
      <c r="A1520" s="46">
        <v>287</v>
      </c>
      <c r="B1520" s="46">
        <v>2000</v>
      </c>
      <c r="C1520" s="47">
        <v>0</v>
      </c>
      <c r="D1520" s="49">
        <v>4.13011E-2</v>
      </c>
      <c r="E1520" s="49">
        <v>0.33286060000000001</v>
      </c>
      <c r="F1520" s="49">
        <v>5.4720499999999998E-2</v>
      </c>
      <c r="G1520" s="49">
        <v>0.78681540000000005</v>
      </c>
      <c r="H1520" s="49">
        <v>0.45499840000000003</v>
      </c>
    </row>
    <row r="1521" spans="1:8" x14ac:dyDescent="0.25">
      <c r="A1521" s="46">
        <v>287</v>
      </c>
      <c r="B1521" s="46">
        <v>2001</v>
      </c>
      <c r="C1521" s="47">
        <v>0</v>
      </c>
      <c r="D1521" s="49">
        <v>0.121785</v>
      </c>
      <c r="E1521" s="49">
        <v>0.34319280000000002</v>
      </c>
      <c r="F1521" s="49">
        <v>7.4611399999999994E-2</v>
      </c>
      <c r="G1521" s="49">
        <v>1.0669729999999999</v>
      </c>
      <c r="H1521" s="49">
        <v>0.46544390000000002</v>
      </c>
    </row>
    <row r="1522" spans="1:8" x14ac:dyDescent="0.25">
      <c r="A1522" s="46">
        <v>287</v>
      </c>
      <c r="B1522" s="46">
        <v>2002</v>
      </c>
      <c r="C1522" s="47">
        <v>0</v>
      </c>
      <c r="D1522" s="49">
        <v>0.1200775</v>
      </c>
      <c r="E1522" s="49">
        <v>0.37365720000000002</v>
      </c>
      <c r="F1522" s="49">
        <v>5.87127E-2</v>
      </c>
      <c r="G1522" s="49">
        <v>1.6158490000000001</v>
      </c>
      <c r="H1522" s="49">
        <v>0.47288550000000001</v>
      </c>
    </row>
    <row r="1523" spans="1:8" x14ac:dyDescent="0.25">
      <c r="A1523" s="46">
        <v>287</v>
      </c>
      <c r="B1523" s="46">
        <v>2003</v>
      </c>
      <c r="C1523" s="47">
        <v>0</v>
      </c>
      <c r="D1523" s="49">
        <v>4.0202500000000002E-2</v>
      </c>
      <c r="E1523" s="49">
        <v>0.4467875</v>
      </c>
      <c r="F1523" s="49">
        <v>8.6237499999999995E-2</v>
      </c>
      <c r="G1523" s="49">
        <v>3.3795860000000002</v>
      </c>
      <c r="H1523" s="49">
        <v>0.50305549999999999</v>
      </c>
    </row>
    <row r="1524" spans="1:8" x14ac:dyDescent="0.25">
      <c r="A1524" s="46">
        <v>288</v>
      </c>
      <c r="B1524" s="46">
        <v>1999</v>
      </c>
      <c r="C1524" s="47">
        <v>0</v>
      </c>
      <c r="D1524" s="49">
        <v>0.26011669999999998</v>
      </c>
      <c r="E1524" s="49">
        <v>-0.10369340000000001</v>
      </c>
      <c r="F1524" s="49">
        <v>4.4922799999999999E-2</v>
      </c>
      <c r="G1524" s="49">
        <v>0.22192339999999999</v>
      </c>
      <c r="H1524" s="49">
        <v>0.2773272</v>
      </c>
    </row>
    <row r="1525" spans="1:8" x14ac:dyDescent="0.25">
      <c r="A1525" s="46">
        <v>288</v>
      </c>
      <c r="B1525" s="46">
        <v>2000</v>
      </c>
      <c r="C1525" s="47">
        <v>0</v>
      </c>
      <c r="D1525" s="49">
        <v>0.28470129999999999</v>
      </c>
      <c r="E1525" s="49">
        <v>-0.13479099999999999</v>
      </c>
      <c r="F1525" s="49">
        <v>5.02021E-2</v>
      </c>
      <c r="G1525" s="49">
        <v>0.23634649999999999</v>
      </c>
      <c r="H1525" s="49">
        <v>0.3159575</v>
      </c>
    </row>
    <row r="1526" spans="1:8" x14ac:dyDescent="0.25">
      <c r="A1526" s="46">
        <v>288</v>
      </c>
      <c r="B1526" s="46">
        <v>2001</v>
      </c>
      <c r="C1526" s="47">
        <v>0</v>
      </c>
      <c r="D1526" s="49">
        <v>0.2652159</v>
      </c>
      <c r="E1526" s="49">
        <v>-0.2034338</v>
      </c>
      <c r="F1526" s="49">
        <v>2.2821500000000002E-2</v>
      </c>
      <c r="G1526" s="49">
        <v>0.17922979999999999</v>
      </c>
      <c r="H1526" s="49">
        <v>0.18043600000000001</v>
      </c>
    </row>
    <row r="1527" spans="1:8" x14ac:dyDescent="0.25">
      <c r="A1527" s="46">
        <v>288</v>
      </c>
      <c r="B1527" s="46">
        <v>2002</v>
      </c>
      <c r="C1527" s="47">
        <v>0</v>
      </c>
      <c r="D1527" s="49">
        <v>0.52050220000000003</v>
      </c>
      <c r="E1527" s="49">
        <v>-6.8163600000000005E-2</v>
      </c>
      <c r="F1527" s="49">
        <v>2.4897200000000001E-2</v>
      </c>
      <c r="G1527" s="49">
        <v>0.25170700000000001</v>
      </c>
      <c r="H1527" s="49">
        <v>0.1874507</v>
      </c>
    </row>
    <row r="1528" spans="1:8" x14ac:dyDescent="0.25">
      <c r="A1528" s="46">
        <v>289</v>
      </c>
      <c r="B1528" s="46">
        <v>1995</v>
      </c>
      <c r="C1528" s="47">
        <v>0</v>
      </c>
      <c r="D1528" s="49">
        <v>0.23929439999999999</v>
      </c>
      <c r="E1528" s="49">
        <v>0.3271212</v>
      </c>
      <c r="F1528" s="49">
        <v>8.5262699999999997E-2</v>
      </c>
      <c r="G1528" s="49">
        <v>2.3999069999999998</v>
      </c>
      <c r="H1528" s="49">
        <v>1.585699</v>
      </c>
    </row>
    <row r="1529" spans="1:8" x14ac:dyDescent="0.25">
      <c r="A1529" s="46">
        <v>289</v>
      </c>
      <c r="B1529" s="46">
        <v>1996</v>
      </c>
      <c r="C1529" s="47">
        <v>0</v>
      </c>
      <c r="D1529" s="49">
        <v>0.25688620000000001</v>
      </c>
      <c r="E1529" s="49">
        <v>0.40201540000000002</v>
      </c>
      <c r="F1529" s="49">
        <v>4.1371900000000003E-2</v>
      </c>
      <c r="G1529" s="49">
        <v>2.3851140000000002</v>
      </c>
      <c r="H1529" s="49">
        <v>1.431856</v>
      </c>
    </row>
    <row r="1530" spans="1:8" x14ac:dyDescent="0.25">
      <c r="A1530" s="46">
        <v>289</v>
      </c>
      <c r="B1530" s="46">
        <v>1997</v>
      </c>
      <c r="C1530" s="47">
        <v>0</v>
      </c>
      <c r="D1530" s="49">
        <v>9.4192899999999996E-2</v>
      </c>
      <c r="E1530" s="49">
        <v>0.34769270000000002</v>
      </c>
      <c r="F1530" s="49">
        <v>4.0103600000000003E-2</v>
      </c>
      <c r="G1530" s="49">
        <v>1.240604</v>
      </c>
      <c r="H1530" s="49">
        <v>1.180518</v>
      </c>
    </row>
    <row r="1531" spans="1:8" x14ac:dyDescent="0.25">
      <c r="A1531" s="46">
        <v>289</v>
      </c>
      <c r="B1531" s="46">
        <v>1998</v>
      </c>
      <c r="C1531" s="47">
        <v>0</v>
      </c>
      <c r="D1531" s="49">
        <v>0.1079746</v>
      </c>
      <c r="E1531" s="49">
        <v>0.37865890000000002</v>
      </c>
      <c r="F1531" s="49">
        <v>7.9719799999999993E-2</v>
      </c>
      <c r="G1531" s="49">
        <v>1.706593</v>
      </c>
      <c r="H1531" s="49">
        <v>1.063655</v>
      </c>
    </row>
    <row r="1532" spans="1:8" x14ac:dyDescent="0.25">
      <c r="A1532" s="46">
        <v>289</v>
      </c>
      <c r="B1532" s="46">
        <v>1999</v>
      </c>
      <c r="C1532" s="47">
        <v>0</v>
      </c>
      <c r="D1532" s="49">
        <v>9.0150800000000003E-2</v>
      </c>
      <c r="E1532" s="49">
        <v>0.39549990000000002</v>
      </c>
      <c r="F1532" s="49">
        <v>7.5657100000000005E-2</v>
      </c>
      <c r="G1532" s="49">
        <v>0.85655800000000004</v>
      </c>
      <c r="H1532" s="49">
        <v>1.134147</v>
      </c>
    </row>
    <row r="1533" spans="1:8" x14ac:dyDescent="0.25">
      <c r="A1533" s="46">
        <v>289</v>
      </c>
      <c r="B1533" s="46">
        <v>2000</v>
      </c>
      <c r="C1533" s="47">
        <v>0</v>
      </c>
      <c r="D1533" s="49">
        <v>8.2532999999999999E-3</v>
      </c>
      <c r="E1533" s="49">
        <v>0.35651359999999999</v>
      </c>
      <c r="F1533" s="49">
        <v>5.1074500000000002E-2</v>
      </c>
      <c r="G1533" s="49">
        <v>1.1295949999999999</v>
      </c>
      <c r="H1533" s="49">
        <v>1.038157</v>
      </c>
    </row>
    <row r="1534" spans="1:8" x14ac:dyDescent="0.25">
      <c r="A1534" s="46">
        <v>290</v>
      </c>
      <c r="B1534" s="46">
        <v>1995</v>
      </c>
      <c r="C1534" s="47">
        <v>0</v>
      </c>
      <c r="D1534" s="49">
        <v>5.0264999999999997E-3</v>
      </c>
      <c r="E1534" s="49">
        <v>5.88196E-2</v>
      </c>
      <c r="F1534" s="49">
        <v>4.5137299999999998E-2</v>
      </c>
      <c r="G1534" s="49">
        <v>0.5626487</v>
      </c>
      <c r="H1534" s="49">
        <v>0.4035532</v>
      </c>
    </row>
    <row r="1535" spans="1:8" x14ac:dyDescent="0.25">
      <c r="A1535" s="46">
        <v>290</v>
      </c>
      <c r="B1535" s="46">
        <v>1996</v>
      </c>
      <c r="C1535" s="47">
        <v>0</v>
      </c>
      <c r="D1535" s="49">
        <v>-8.5094999999999997E-3</v>
      </c>
      <c r="E1535" s="49">
        <v>7.3706400000000005E-2</v>
      </c>
      <c r="F1535" s="49">
        <v>6.2191700000000003E-2</v>
      </c>
      <c r="G1535" s="49">
        <v>0.64097669999999995</v>
      </c>
      <c r="H1535" s="49">
        <v>0.44144729999999999</v>
      </c>
    </row>
    <row r="1536" spans="1:8" x14ac:dyDescent="0.25">
      <c r="A1536" s="46">
        <v>290</v>
      </c>
      <c r="B1536" s="46">
        <v>1998</v>
      </c>
      <c r="C1536" s="47">
        <v>0</v>
      </c>
      <c r="D1536" s="49">
        <v>8.6506100000000002E-2</v>
      </c>
      <c r="E1536" s="49">
        <v>0.27655059999999998</v>
      </c>
      <c r="F1536" s="49">
        <v>4.4953899999999998E-2</v>
      </c>
      <c r="G1536" s="49">
        <v>1.139113</v>
      </c>
      <c r="H1536" s="49">
        <v>0.26582539999999999</v>
      </c>
    </row>
    <row r="1537" spans="1:8" x14ac:dyDescent="0.25">
      <c r="A1537" s="46">
        <v>290</v>
      </c>
      <c r="B1537" s="46">
        <v>1999</v>
      </c>
      <c r="C1537" s="47">
        <v>0</v>
      </c>
      <c r="D1537" s="49">
        <v>-8.7848399999999993E-2</v>
      </c>
      <c r="E1537" s="49">
        <v>0.25291970000000003</v>
      </c>
      <c r="F1537" s="49">
        <v>5.9802399999999999E-2</v>
      </c>
      <c r="G1537" s="49">
        <v>0.89795749999999996</v>
      </c>
      <c r="H1537" s="49">
        <v>0.2966028</v>
      </c>
    </row>
    <row r="1538" spans="1:8" x14ac:dyDescent="0.25">
      <c r="A1538" s="46">
        <v>290</v>
      </c>
      <c r="B1538" s="46">
        <v>2000</v>
      </c>
      <c r="C1538" s="47">
        <v>0</v>
      </c>
      <c r="D1538" s="49">
        <v>-0.1341706</v>
      </c>
      <c r="E1538" s="49">
        <v>0.26084869999999999</v>
      </c>
      <c r="F1538" s="49">
        <v>6.0256900000000002E-2</v>
      </c>
      <c r="G1538" s="49">
        <v>1.038392</v>
      </c>
      <c r="H1538" s="49">
        <v>0.29498289999999999</v>
      </c>
    </row>
    <row r="1539" spans="1:8" x14ac:dyDescent="0.25">
      <c r="A1539" s="46">
        <v>290</v>
      </c>
      <c r="B1539" s="46">
        <v>2001</v>
      </c>
      <c r="C1539" s="47">
        <v>0</v>
      </c>
      <c r="D1539" s="49">
        <v>-5.8957000000000002E-2</v>
      </c>
      <c r="E1539" s="49">
        <v>0.31874799999999998</v>
      </c>
      <c r="F1539" s="49">
        <v>6.0906799999999997E-2</v>
      </c>
      <c r="G1539" s="49">
        <v>1.4687619999999999</v>
      </c>
      <c r="H1539" s="49">
        <v>0.28679310000000002</v>
      </c>
    </row>
    <row r="1540" spans="1:8" x14ac:dyDescent="0.25">
      <c r="A1540" s="46">
        <v>290</v>
      </c>
      <c r="B1540" s="46">
        <v>2002</v>
      </c>
      <c r="C1540" s="47">
        <v>0</v>
      </c>
      <c r="D1540" s="49">
        <v>2.1665899999999998E-2</v>
      </c>
      <c r="E1540" s="49">
        <v>0.22004679999999999</v>
      </c>
      <c r="F1540" s="49">
        <v>6.1917899999999998E-2</v>
      </c>
      <c r="G1540" s="49">
        <v>1.342843</v>
      </c>
      <c r="H1540" s="49">
        <v>0.2546332</v>
      </c>
    </row>
    <row r="1541" spans="1:8" x14ac:dyDescent="0.25">
      <c r="A1541" s="46">
        <v>290</v>
      </c>
      <c r="B1541" s="46">
        <v>2003</v>
      </c>
      <c r="C1541" s="47">
        <v>0</v>
      </c>
      <c r="D1541" s="49">
        <v>9.7127900000000003E-2</v>
      </c>
      <c r="E1541" s="49">
        <v>0.3275672</v>
      </c>
      <c r="F1541" s="49">
        <v>5.3192200000000002E-2</v>
      </c>
      <c r="G1541" s="49">
        <v>1.6977359999999999</v>
      </c>
      <c r="H1541" s="49">
        <v>0.28781610000000002</v>
      </c>
    </row>
    <row r="1542" spans="1:8" x14ac:dyDescent="0.25">
      <c r="A1542" s="46">
        <v>290</v>
      </c>
      <c r="B1542" s="46">
        <v>2004</v>
      </c>
      <c r="C1542" s="47">
        <v>0</v>
      </c>
      <c r="D1542" s="49">
        <v>6.4619999999999999E-4</v>
      </c>
      <c r="E1542" s="49">
        <v>0.34174130000000003</v>
      </c>
      <c r="F1542" s="49">
        <v>6.0279699999999999E-2</v>
      </c>
      <c r="G1542" s="49">
        <v>1.615367</v>
      </c>
      <c r="H1542" s="49">
        <v>0.29913719999999999</v>
      </c>
    </row>
    <row r="1543" spans="1:8" x14ac:dyDescent="0.25">
      <c r="A1543" s="46">
        <v>291</v>
      </c>
      <c r="B1543" s="46">
        <v>1995</v>
      </c>
      <c r="C1543" s="47">
        <v>0</v>
      </c>
      <c r="D1543" s="49">
        <v>0.1314553</v>
      </c>
      <c r="E1543" s="49">
        <v>0.39487810000000001</v>
      </c>
      <c r="F1543" s="49">
        <v>7.6064199999999998E-2</v>
      </c>
      <c r="G1543" s="49">
        <v>1.148228</v>
      </c>
      <c r="H1543" s="49">
        <v>0.2199043</v>
      </c>
    </row>
    <row r="1544" spans="1:8" x14ac:dyDescent="0.25">
      <c r="A1544" s="46">
        <v>291</v>
      </c>
      <c r="B1544" s="46">
        <v>1996</v>
      </c>
      <c r="C1544" s="47">
        <v>0</v>
      </c>
      <c r="D1544" s="49">
        <v>9.9248900000000001E-2</v>
      </c>
      <c r="E1544" s="49">
        <v>0.32489770000000001</v>
      </c>
      <c r="F1544" s="49">
        <v>4.9255500000000001E-2</v>
      </c>
      <c r="G1544" s="49">
        <v>1.179745</v>
      </c>
      <c r="H1544" s="49">
        <v>0.21520239999999999</v>
      </c>
    </row>
    <row r="1545" spans="1:8" x14ac:dyDescent="0.25">
      <c r="A1545" s="46">
        <v>291</v>
      </c>
      <c r="B1545" s="46">
        <v>1997</v>
      </c>
      <c r="C1545" s="47">
        <v>0</v>
      </c>
      <c r="D1545" s="49">
        <v>9.6908099999999997E-2</v>
      </c>
      <c r="E1545" s="49">
        <v>0.34398309999999999</v>
      </c>
      <c r="F1545" s="49">
        <v>4.0975299999999999E-2</v>
      </c>
      <c r="G1545" s="49">
        <v>1.280313</v>
      </c>
      <c r="H1545" s="49">
        <v>0.2099702</v>
      </c>
    </row>
    <row r="1546" spans="1:8" x14ac:dyDescent="0.25">
      <c r="A1546" s="46">
        <v>291</v>
      </c>
      <c r="B1546" s="46">
        <v>1998</v>
      </c>
      <c r="C1546" s="47">
        <v>0</v>
      </c>
      <c r="D1546" s="49">
        <v>9.6805799999999997E-2</v>
      </c>
      <c r="E1546" s="49">
        <v>0.39018960000000003</v>
      </c>
      <c r="F1546" s="49">
        <v>5.0782000000000001E-2</v>
      </c>
      <c r="G1546" s="49">
        <v>1.370689</v>
      </c>
      <c r="H1546" s="49">
        <v>0.19151009999999999</v>
      </c>
    </row>
    <row r="1547" spans="1:8" x14ac:dyDescent="0.25">
      <c r="A1547" s="46">
        <v>291</v>
      </c>
      <c r="B1547" s="46">
        <v>1999</v>
      </c>
      <c r="C1547" s="47">
        <v>0</v>
      </c>
      <c r="D1547" s="49">
        <v>5.47623E-2</v>
      </c>
      <c r="E1547" s="49">
        <v>0.2851341</v>
      </c>
      <c r="F1547" s="49">
        <v>3.84959E-2</v>
      </c>
      <c r="G1547" s="49">
        <v>0.85501039999999995</v>
      </c>
      <c r="H1547" s="49">
        <v>0.1701637</v>
      </c>
    </row>
    <row r="1548" spans="1:8" x14ac:dyDescent="0.25">
      <c r="A1548" s="46">
        <v>291</v>
      </c>
      <c r="B1548" s="46">
        <v>2000</v>
      </c>
      <c r="C1548" s="47">
        <v>0</v>
      </c>
      <c r="D1548" s="49">
        <v>6.3605900000000007E-2</v>
      </c>
      <c r="E1548" s="49">
        <v>0.31748120000000002</v>
      </c>
      <c r="F1548" s="49">
        <v>3.7880299999999999E-2</v>
      </c>
      <c r="G1548" s="49">
        <v>0.76780590000000004</v>
      </c>
      <c r="H1548" s="49">
        <v>0.175566</v>
      </c>
    </row>
    <row r="1549" spans="1:8" x14ac:dyDescent="0.25">
      <c r="A1549" s="46">
        <v>291</v>
      </c>
      <c r="B1549" s="46">
        <v>2001</v>
      </c>
      <c r="C1549" s="47">
        <v>0</v>
      </c>
      <c r="D1549" s="49">
        <v>7.31184E-2</v>
      </c>
      <c r="E1549" s="49">
        <v>0.36118869999999997</v>
      </c>
      <c r="F1549" s="49">
        <v>4.23457E-2</v>
      </c>
      <c r="G1549" s="49">
        <v>1.090814</v>
      </c>
      <c r="H1549" s="49">
        <v>0.15709300000000001</v>
      </c>
    </row>
    <row r="1550" spans="1:8" x14ac:dyDescent="0.25">
      <c r="A1550" s="46">
        <v>291</v>
      </c>
      <c r="B1550" s="46">
        <v>2002</v>
      </c>
      <c r="C1550" s="47">
        <v>0</v>
      </c>
      <c r="D1550" s="49">
        <v>7.2351499999999999E-2</v>
      </c>
      <c r="E1550" s="49">
        <v>0.37106519999999998</v>
      </c>
      <c r="F1550" s="49">
        <v>4.3208400000000001E-2</v>
      </c>
      <c r="G1550" s="49">
        <v>1.097893</v>
      </c>
      <c r="H1550" s="49">
        <v>0.18467020000000001</v>
      </c>
    </row>
    <row r="1551" spans="1:8" x14ac:dyDescent="0.25">
      <c r="A1551" s="46">
        <v>291</v>
      </c>
      <c r="B1551" s="46">
        <v>2003</v>
      </c>
      <c r="C1551" s="47">
        <v>0</v>
      </c>
      <c r="D1551" s="49">
        <v>6.8810300000000005E-2</v>
      </c>
      <c r="E1551" s="49">
        <v>0.22299160000000001</v>
      </c>
      <c r="F1551" s="49">
        <v>3.43568E-2</v>
      </c>
      <c r="G1551" s="49">
        <v>1.583828</v>
      </c>
      <c r="H1551" s="49">
        <v>0.17813519999999999</v>
      </c>
    </row>
    <row r="1552" spans="1:8" x14ac:dyDescent="0.25">
      <c r="A1552" s="46">
        <v>291</v>
      </c>
      <c r="B1552" s="46">
        <v>2004</v>
      </c>
      <c r="C1552" s="47">
        <v>0</v>
      </c>
      <c r="D1552" s="49">
        <v>6.50115E-2</v>
      </c>
      <c r="E1552" s="49">
        <v>0.24428420000000001</v>
      </c>
      <c r="F1552" s="49">
        <v>3.8876300000000003E-2</v>
      </c>
      <c r="G1552" s="49">
        <v>2.183338</v>
      </c>
      <c r="H1552" s="49">
        <v>0.17551810000000001</v>
      </c>
    </row>
    <row r="1553" spans="1:8" x14ac:dyDescent="0.25">
      <c r="A1553" s="46">
        <v>292</v>
      </c>
      <c r="B1553" s="46">
        <v>1999</v>
      </c>
      <c r="C1553" s="47">
        <v>0</v>
      </c>
      <c r="D1553" s="49">
        <v>4.4805499999999998E-2</v>
      </c>
      <c r="E1553" s="49">
        <v>0.13233880000000001</v>
      </c>
      <c r="F1553" s="49">
        <v>3.4269500000000001E-2</v>
      </c>
      <c r="G1553" s="49">
        <v>0.59427030000000003</v>
      </c>
      <c r="H1553" s="49">
        <v>8.5428299999999999E-2</v>
      </c>
    </row>
    <row r="1554" spans="1:8" x14ac:dyDescent="0.25">
      <c r="A1554" s="46">
        <v>292</v>
      </c>
      <c r="B1554" s="46">
        <v>2000</v>
      </c>
      <c r="C1554" s="47">
        <v>0</v>
      </c>
      <c r="D1554" s="49">
        <v>2.4294400000000001E-2</v>
      </c>
      <c r="E1554" s="49">
        <v>0.1108007</v>
      </c>
      <c r="F1554" s="49">
        <v>2.71991E-2</v>
      </c>
      <c r="G1554" s="49">
        <v>0.52245149999999996</v>
      </c>
      <c r="H1554" s="49">
        <v>8.1409200000000001E-2</v>
      </c>
    </row>
    <row r="1555" spans="1:8" x14ac:dyDescent="0.25">
      <c r="A1555" s="46">
        <v>292</v>
      </c>
      <c r="B1555" s="46">
        <v>2001</v>
      </c>
      <c r="C1555" s="47">
        <v>0</v>
      </c>
      <c r="D1555" s="49">
        <v>-4.5897899999999998E-2</v>
      </c>
      <c r="E1555" s="49">
        <v>0.15578339999999999</v>
      </c>
      <c r="F1555" s="49">
        <v>4.0874399999999998E-2</v>
      </c>
      <c r="G1555" s="49">
        <v>0.59896179999999999</v>
      </c>
      <c r="H1555" s="49">
        <v>8.7829900000000002E-2</v>
      </c>
    </row>
    <row r="1556" spans="1:8" x14ac:dyDescent="0.25">
      <c r="A1556" s="46">
        <v>292</v>
      </c>
      <c r="B1556" s="46">
        <v>2002</v>
      </c>
      <c r="C1556" s="47">
        <v>0</v>
      </c>
      <c r="D1556" s="49">
        <v>-2.5330999999999999E-3</v>
      </c>
      <c r="E1556" s="49">
        <v>0.15899630000000001</v>
      </c>
      <c r="F1556" s="49">
        <v>2.6792400000000001E-2</v>
      </c>
      <c r="G1556" s="49">
        <v>0.42630000000000001</v>
      </c>
      <c r="H1556" s="49">
        <v>9.8361699999999996E-2</v>
      </c>
    </row>
    <row r="1557" spans="1:8" x14ac:dyDescent="0.25">
      <c r="A1557" s="46">
        <v>292</v>
      </c>
      <c r="B1557" s="46">
        <v>2003</v>
      </c>
      <c r="C1557" s="47">
        <v>0</v>
      </c>
      <c r="D1557" s="49">
        <v>1.7448000000000002E-2</v>
      </c>
      <c r="E1557" s="49">
        <v>0.15018790000000001</v>
      </c>
      <c r="F1557" s="49">
        <v>3.5018300000000002E-2</v>
      </c>
      <c r="G1557" s="49">
        <v>0.54964230000000003</v>
      </c>
      <c r="H1557" s="49">
        <v>8.4556300000000001E-2</v>
      </c>
    </row>
    <row r="1558" spans="1:8" x14ac:dyDescent="0.25">
      <c r="A1558" s="46">
        <v>292</v>
      </c>
      <c r="B1558" s="46">
        <v>2004</v>
      </c>
      <c r="C1558" s="47">
        <v>0</v>
      </c>
      <c r="D1558" s="49">
        <v>2.18677E-2</v>
      </c>
      <c r="E1558" s="49">
        <v>0.15212890000000001</v>
      </c>
      <c r="F1558" s="49">
        <v>4.6522800000000003E-2</v>
      </c>
      <c r="G1558" s="49">
        <v>0.5952134</v>
      </c>
      <c r="H1558" s="49">
        <v>9.4191300000000006E-2</v>
      </c>
    </row>
    <row r="1559" spans="1:8" x14ac:dyDescent="0.25">
      <c r="A1559" s="46">
        <v>293</v>
      </c>
      <c r="B1559" s="46">
        <v>1997</v>
      </c>
      <c r="C1559" s="47">
        <v>0</v>
      </c>
      <c r="D1559" s="49">
        <v>-2.1962499999999999E-2</v>
      </c>
      <c r="E1559" s="49">
        <v>4.4517599999999997E-2</v>
      </c>
      <c r="F1559" s="49">
        <v>1.7712800000000001E-2</v>
      </c>
      <c r="G1559" s="49">
        <v>0.51531749999999998</v>
      </c>
      <c r="H1559" s="49">
        <v>0.13266749999999999</v>
      </c>
    </row>
    <row r="1560" spans="1:8" x14ac:dyDescent="0.25">
      <c r="A1560" s="46">
        <v>293</v>
      </c>
      <c r="B1560" s="46">
        <v>1998</v>
      </c>
      <c r="C1560" s="47">
        <v>0</v>
      </c>
      <c r="D1560" s="49">
        <v>-3.2003000000000001E-3</v>
      </c>
      <c r="E1560" s="49">
        <v>2.0909799999999999E-2</v>
      </c>
      <c r="F1560" s="49">
        <v>-0.39454610000000001</v>
      </c>
      <c r="G1560" s="49">
        <v>0.3785673</v>
      </c>
      <c r="H1560" s="49">
        <v>0.1017647</v>
      </c>
    </row>
    <row r="1561" spans="1:8" x14ac:dyDescent="0.25">
      <c r="A1561" s="46">
        <v>294</v>
      </c>
      <c r="B1561" s="46">
        <v>1995</v>
      </c>
      <c r="C1561" s="47">
        <v>0</v>
      </c>
      <c r="D1561" s="49">
        <v>0.2141026</v>
      </c>
      <c r="E1561" s="49">
        <v>0.48262929999999998</v>
      </c>
      <c r="F1561" s="49">
        <v>7.1540599999999996E-2</v>
      </c>
      <c r="G1561" s="49">
        <v>4.0326089999999999</v>
      </c>
      <c r="H1561" s="49">
        <v>0.3280633</v>
      </c>
    </row>
    <row r="1562" spans="1:8" x14ac:dyDescent="0.25">
      <c r="A1562" s="46">
        <v>294</v>
      </c>
      <c r="B1562" s="46">
        <v>1996</v>
      </c>
      <c r="C1562" s="47">
        <v>0</v>
      </c>
      <c r="D1562" s="49">
        <v>0.1117132</v>
      </c>
      <c r="E1562" s="49">
        <v>0.45874409999999999</v>
      </c>
      <c r="F1562" s="49">
        <v>7.4423600000000006E-2</v>
      </c>
      <c r="G1562" s="49">
        <v>4.1486020000000003</v>
      </c>
      <c r="H1562" s="49">
        <v>0.29650870000000001</v>
      </c>
    </row>
    <row r="1563" spans="1:8" x14ac:dyDescent="0.25">
      <c r="A1563" s="46">
        <v>294</v>
      </c>
      <c r="B1563" s="46">
        <v>1997</v>
      </c>
      <c r="C1563" s="47">
        <v>0</v>
      </c>
      <c r="D1563" s="49">
        <v>0.14665890000000001</v>
      </c>
      <c r="E1563" s="49">
        <v>0.50150039999999996</v>
      </c>
      <c r="F1563" s="49">
        <v>7.9324800000000001E-2</v>
      </c>
      <c r="G1563" s="49">
        <v>5.8279490000000003</v>
      </c>
      <c r="H1563" s="49">
        <v>0.27542349999999999</v>
      </c>
    </row>
    <row r="1564" spans="1:8" x14ac:dyDescent="0.25">
      <c r="A1564" s="46">
        <v>294</v>
      </c>
      <c r="B1564" s="46">
        <v>1998</v>
      </c>
      <c r="C1564" s="47">
        <v>0</v>
      </c>
      <c r="D1564" s="49">
        <v>0.1347305</v>
      </c>
      <c r="E1564" s="49">
        <v>0.5221557</v>
      </c>
      <c r="F1564" s="49">
        <v>7.8257800000000002E-2</v>
      </c>
      <c r="G1564" s="49">
        <v>5.251366</v>
      </c>
      <c r="H1564" s="49">
        <v>0.26992300000000002</v>
      </c>
    </row>
    <row r="1565" spans="1:8" x14ac:dyDescent="0.25">
      <c r="A1565" s="46">
        <v>294</v>
      </c>
      <c r="B1565" s="46">
        <v>1999</v>
      </c>
      <c r="C1565" s="47">
        <v>0</v>
      </c>
      <c r="D1565" s="49">
        <v>0.17037849999999999</v>
      </c>
      <c r="E1565" s="49">
        <v>0.50005169999999999</v>
      </c>
      <c r="F1565" s="49">
        <v>6.3525300000000007E-2</v>
      </c>
      <c r="G1565" s="49">
        <v>4.813777</v>
      </c>
      <c r="H1565" s="49">
        <v>0.29905809999999999</v>
      </c>
    </row>
    <row r="1566" spans="1:8" x14ac:dyDescent="0.25">
      <c r="A1566" s="46">
        <v>294</v>
      </c>
      <c r="B1566" s="46">
        <v>2000</v>
      </c>
      <c r="C1566" s="47">
        <v>0</v>
      </c>
      <c r="D1566" s="49">
        <v>0.19092629999999999</v>
      </c>
      <c r="E1566" s="49">
        <v>0.52320520000000004</v>
      </c>
      <c r="F1566" s="49">
        <v>6.4345600000000003E-2</v>
      </c>
      <c r="G1566" s="49">
        <v>4.3085180000000003</v>
      </c>
      <c r="H1566" s="49">
        <v>0.28988059999999999</v>
      </c>
    </row>
    <row r="1567" spans="1:8" x14ac:dyDescent="0.25">
      <c r="A1567" s="46">
        <v>294</v>
      </c>
      <c r="B1567" s="46">
        <v>2001</v>
      </c>
      <c r="C1567" s="47">
        <v>0</v>
      </c>
      <c r="D1567" s="49">
        <v>0.2090562</v>
      </c>
      <c r="E1567" s="49">
        <v>0.58830910000000003</v>
      </c>
      <c r="F1567" s="49">
        <v>6.5201200000000001E-2</v>
      </c>
      <c r="G1567" s="49">
        <v>5.4999019999999996</v>
      </c>
      <c r="H1567" s="49">
        <v>0.26781450000000001</v>
      </c>
    </row>
    <row r="1568" spans="1:8" x14ac:dyDescent="0.25">
      <c r="A1568" s="46">
        <v>294</v>
      </c>
      <c r="B1568" s="46">
        <v>2002</v>
      </c>
      <c r="C1568" s="47">
        <v>0</v>
      </c>
      <c r="D1568" s="49">
        <v>0.26040340000000001</v>
      </c>
      <c r="E1568" s="49">
        <v>0.59746279999999996</v>
      </c>
      <c r="F1568" s="49">
        <v>6.70853E-2</v>
      </c>
      <c r="G1568" s="49">
        <v>5.0288830000000004</v>
      </c>
      <c r="H1568" s="49">
        <v>0.26848929999999999</v>
      </c>
    </row>
    <row r="1569" spans="1:8" x14ac:dyDescent="0.25">
      <c r="A1569" s="46">
        <v>294</v>
      </c>
      <c r="B1569" s="46">
        <v>2003</v>
      </c>
      <c r="C1569" s="47">
        <v>0</v>
      </c>
      <c r="D1569" s="49">
        <v>0.31753690000000001</v>
      </c>
      <c r="E1569" s="49">
        <v>0.66067920000000002</v>
      </c>
      <c r="F1569" s="49">
        <v>7.1810100000000002E-2</v>
      </c>
      <c r="G1569" s="49">
        <v>7.8184649999999998</v>
      </c>
      <c r="H1569" s="49">
        <v>0.25297710000000001</v>
      </c>
    </row>
    <row r="1570" spans="1:8" x14ac:dyDescent="0.25">
      <c r="A1570" s="46">
        <v>294</v>
      </c>
      <c r="B1570" s="46">
        <v>2004</v>
      </c>
      <c r="C1570" s="47">
        <v>0</v>
      </c>
      <c r="D1570" s="49">
        <v>0.2638915</v>
      </c>
      <c r="E1570" s="49">
        <v>0.77655249999999998</v>
      </c>
      <c r="F1570" s="49">
        <v>7.1053500000000006E-2</v>
      </c>
      <c r="G1570" s="49">
        <v>7.4014170000000004</v>
      </c>
      <c r="H1570" s="49">
        <v>0.29750559999999998</v>
      </c>
    </row>
    <row r="1571" spans="1:8" x14ac:dyDescent="0.25">
      <c r="A1571" s="46">
        <v>295</v>
      </c>
      <c r="B1571" s="46">
        <v>1998</v>
      </c>
      <c r="C1571" s="47">
        <v>0</v>
      </c>
      <c r="D1571" s="49">
        <v>3.7807899999999998E-2</v>
      </c>
      <c r="E1571" s="49">
        <v>-9.8660300000000006E-2</v>
      </c>
      <c r="F1571" s="49">
        <v>3.0164E-2</v>
      </c>
      <c r="G1571" s="49">
        <v>0.45585910000000002</v>
      </c>
      <c r="H1571" s="49">
        <v>0.25643389999999999</v>
      </c>
    </row>
    <row r="1572" spans="1:8" x14ac:dyDescent="0.25">
      <c r="A1572" s="46">
        <v>295</v>
      </c>
      <c r="B1572" s="46">
        <v>2000</v>
      </c>
      <c r="C1572" s="47">
        <v>0</v>
      </c>
      <c r="D1572" s="49">
        <v>6.5100400000000003E-2</v>
      </c>
      <c r="E1572" s="49">
        <v>-0.1807676</v>
      </c>
      <c r="F1572" s="49">
        <v>4.9495499999999998E-2</v>
      </c>
      <c r="G1572" s="49">
        <v>0.57957879999999995</v>
      </c>
      <c r="H1572" s="49">
        <v>0.31056810000000001</v>
      </c>
    </row>
    <row r="1573" spans="1:8" x14ac:dyDescent="0.25">
      <c r="A1573" s="46">
        <v>295</v>
      </c>
      <c r="B1573" s="46">
        <v>2001</v>
      </c>
      <c r="C1573" s="47">
        <v>0</v>
      </c>
      <c r="D1573" s="49">
        <v>-5.5344499999999998E-2</v>
      </c>
      <c r="E1573" s="49">
        <v>-0.2232952</v>
      </c>
      <c r="F1573" s="49">
        <v>3.4895500000000003E-2</v>
      </c>
      <c r="G1573" s="49">
        <v>0.45086749999999998</v>
      </c>
      <c r="H1573" s="49">
        <v>0.27800209999999997</v>
      </c>
    </row>
    <row r="1574" spans="1:8" x14ac:dyDescent="0.25">
      <c r="A1574" s="46">
        <v>295</v>
      </c>
      <c r="B1574" s="46">
        <v>2002</v>
      </c>
      <c r="C1574" s="47">
        <v>0</v>
      </c>
      <c r="D1574" s="49">
        <v>0.1107326</v>
      </c>
      <c r="E1574" s="49">
        <v>-0.27365050000000002</v>
      </c>
      <c r="F1574" s="49">
        <v>6.5700700000000001E-2</v>
      </c>
      <c r="G1574" s="49">
        <v>0.56344289999999997</v>
      </c>
      <c r="H1574" s="49">
        <v>0.31353999999999999</v>
      </c>
    </row>
    <row r="1575" spans="1:8" x14ac:dyDescent="0.25">
      <c r="A1575" s="46">
        <v>295</v>
      </c>
      <c r="B1575" s="46">
        <v>2003</v>
      </c>
      <c r="C1575" s="47">
        <v>0</v>
      </c>
      <c r="D1575" s="49">
        <v>0.15520320000000001</v>
      </c>
      <c r="E1575" s="49">
        <v>-0.28339900000000001</v>
      </c>
      <c r="F1575" s="49">
        <v>5.0953199999999997E-2</v>
      </c>
      <c r="G1575" s="49">
        <v>0.53327000000000002</v>
      </c>
      <c r="H1575" s="49">
        <v>0.36362660000000002</v>
      </c>
    </row>
    <row r="1576" spans="1:8" x14ac:dyDescent="0.25">
      <c r="A1576" s="46">
        <v>295</v>
      </c>
      <c r="B1576" s="46">
        <v>2004</v>
      </c>
      <c r="C1576" s="47">
        <v>0</v>
      </c>
      <c r="D1576" s="49">
        <v>0.1577144</v>
      </c>
      <c r="E1576" s="49">
        <v>-0.25539499999999998</v>
      </c>
      <c r="F1576" s="49">
        <v>7.6363299999999995E-2</v>
      </c>
      <c r="G1576" s="49">
        <v>0.71583479999999999</v>
      </c>
      <c r="H1576" s="49">
        <v>0.34753899999999999</v>
      </c>
    </row>
    <row r="1577" spans="1:8" x14ac:dyDescent="0.25">
      <c r="A1577" s="46">
        <v>296</v>
      </c>
      <c r="B1577" s="46">
        <v>1995</v>
      </c>
      <c r="C1577" s="47">
        <v>0</v>
      </c>
      <c r="D1577" s="49">
        <v>0.15536359999999999</v>
      </c>
      <c r="E1577" s="49">
        <v>0.2892498</v>
      </c>
      <c r="F1577" s="49">
        <v>3.6045500000000001E-2</v>
      </c>
      <c r="G1577" s="49">
        <v>1.5390699999999999</v>
      </c>
      <c r="H1577" s="49">
        <v>0.1980924</v>
      </c>
    </row>
    <row r="1578" spans="1:8" x14ac:dyDescent="0.25">
      <c r="A1578" s="46">
        <v>296</v>
      </c>
      <c r="B1578" s="46">
        <v>1996</v>
      </c>
      <c r="C1578" s="47">
        <v>0</v>
      </c>
      <c r="D1578" s="49">
        <v>1.8436299999999999E-2</v>
      </c>
      <c r="E1578" s="49">
        <v>0.22935330000000001</v>
      </c>
      <c r="F1578" s="49">
        <v>5.1409200000000002E-2</v>
      </c>
      <c r="G1578" s="49">
        <v>1.7439770000000001</v>
      </c>
      <c r="H1578" s="49">
        <v>0.27603620000000001</v>
      </c>
    </row>
    <row r="1579" spans="1:8" x14ac:dyDescent="0.25">
      <c r="A1579" s="46">
        <v>296</v>
      </c>
      <c r="B1579" s="46">
        <v>1997</v>
      </c>
      <c r="C1579" s="47">
        <v>0</v>
      </c>
      <c r="D1579" s="49">
        <v>6.6159999999999997E-2</v>
      </c>
      <c r="E1579" s="49">
        <v>0.2414772</v>
      </c>
      <c r="F1579" s="49">
        <v>6.2269999999999999E-2</v>
      </c>
      <c r="G1579" s="49">
        <v>2.44075</v>
      </c>
      <c r="H1579" s="49">
        <v>0.24907699999999999</v>
      </c>
    </row>
    <row r="1580" spans="1:8" x14ac:dyDescent="0.25">
      <c r="A1580" s="46">
        <v>296</v>
      </c>
      <c r="B1580" s="46">
        <v>1998</v>
      </c>
      <c r="C1580" s="47">
        <v>0</v>
      </c>
      <c r="D1580" s="49">
        <v>3.4256099999999998E-2</v>
      </c>
      <c r="E1580" s="49">
        <v>0.24437700000000001</v>
      </c>
      <c r="F1580" s="49">
        <v>3.0792699999999999E-2</v>
      </c>
      <c r="G1580" s="49">
        <v>2.090497</v>
      </c>
      <c r="H1580" s="49">
        <v>0.2436874</v>
      </c>
    </row>
    <row r="1581" spans="1:8" x14ac:dyDescent="0.25">
      <c r="A1581" s="46">
        <v>296</v>
      </c>
      <c r="B1581" s="46">
        <v>1999</v>
      </c>
      <c r="C1581" s="47">
        <v>0</v>
      </c>
      <c r="D1581" s="49">
        <v>5.5366800000000001E-2</v>
      </c>
      <c r="E1581" s="49">
        <v>0.25108209999999997</v>
      </c>
      <c r="F1581" s="49">
        <v>7.6067800000000005E-2</v>
      </c>
      <c r="G1581" s="49">
        <v>2.5862620000000001</v>
      </c>
      <c r="H1581" s="49">
        <v>0.41720810000000003</v>
      </c>
    </row>
    <row r="1582" spans="1:8" x14ac:dyDescent="0.25">
      <c r="A1582" s="46">
        <v>296</v>
      </c>
      <c r="B1582" s="46">
        <v>2000</v>
      </c>
      <c r="C1582" s="47">
        <v>0</v>
      </c>
      <c r="D1582" s="49">
        <v>4.2373500000000001E-2</v>
      </c>
      <c r="E1582" s="49">
        <v>0.21643960000000001</v>
      </c>
      <c r="F1582" s="49">
        <v>0.10400860000000001</v>
      </c>
      <c r="G1582" s="49">
        <v>2.4754200000000002</v>
      </c>
      <c r="H1582" s="49">
        <v>0.48080699999999998</v>
      </c>
    </row>
    <row r="1583" spans="1:8" x14ac:dyDescent="0.25">
      <c r="A1583" s="46">
        <v>296</v>
      </c>
      <c r="B1583" s="46">
        <v>2001</v>
      </c>
      <c r="C1583" s="47">
        <v>0</v>
      </c>
      <c r="D1583" s="49">
        <v>-4.2725999999999997E-3</v>
      </c>
      <c r="E1583" s="49">
        <v>0.25561709999999999</v>
      </c>
      <c r="F1583" s="49">
        <v>4.1816699999999998E-2</v>
      </c>
      <c r="G1583" s="49">
        <v>2.7440359999999999</v>
      </c>
      <c r="H1583" s="49">
        <v>0.3222238</v>
      </c>
    </row>
    <row r="1584" spans="1:8" x14ac:dyDescent="0.25">
      <c r="A1584" s="46">
        <v>297</v>
      </c>
      <c r="B1584" s="46">
        <v>1995</v>
      </c>
      <c r="C1584" s="47">
        <v>0</v>
      </c>
      <c r="D1584" s="49">
        <v>0.18678929999999999</v>
      </c>
      <c r="E1584" s="49">
        <v>0.19100890000000001</v>
      </c>
      <c r="F1584" s="49">
        <v>5.1937200000000003E-2</v>
      </c>
      <c r="G1584" s="49">
        <v>1.4603079999999999</v>
      </c>
      <c r="H1584" s="49">
        <v>0.22370709999999999</v>
      </c>
    </row>
    <row r="1585" spans="1:8" x14ac:dyDescent="0.25">
      <c r="A1585" s="46">
        <v>297</v>
      </c>
      <c r="B1585" s="46">
        <v>1996</v>
      </c>
      <c r="C1585" s="47">
        <v>0</v>
      </c>
      <c r="D1585" s="49">
        <v>0.1409068</v>
      </c>
      <c r="E1585" s="49">
        <v>0.12910640000000001</v>
      </c>
      <c r="F1585" s="49">
        <v>4.1369599999999999E-2</v>
      </c>
      <c r="G1585" s="49">
        <v>1.3963449999999999</v>
      </c>
      <c r="H1585" s="49">
        <v>0.10511479999999999</v>
      </c>
    </row>
    <row r="1586" spans="1:8" x14ac:dyDescent="0.25">
      <c r="A1586" s="46">
        <v>297</v>
      </c>
      <c r="B1586" s="46">
        <v>1997</v>
      </c>
      <c r="C1586" s="47">
        <v>0</v>
      </c>
      <c r="D1586" s="49">
        <v>0.12676609999999999</v>
      </c>
      <c r="E1586" s="49">
        <v>0.12773390000000001</v>
      </c>
      <c r="F1586" s="49">
        <v>3.4030900000000003E-2</v>
      </c>
      <c r="G1586" s="49">
        <v>0.72847399999999995</v>
      </c>
      <c r="H1586" s="49">
        <v>7.9049999999999995E-2</v>
      </c>
    </row>
    <row r="1587" spans="1:8" x14ac:dyDescent="0.25">
      <c r="A1587" s="46">
        <v>297</v>
      </c>
      <c r="B1587" s="46">
        <v>1998</v>
      </c>
      <c r="C1587" s="47">
        <v>0</v>
      </c>
      <c r="D1587" s="49">
        <v>7.19254E-2</v>
      </c>
      <c r="E1587" s="49">
        <v>0.14123569999999999</v>
      </c>
      <c r="F1587" s="49">
        <v>1.68734E-2</v>
      </c>
      <c r="G1587" s="49">
        <v>0.53004629999999997</v>
      </c>
      <c r="H1587" s="49">
        <v>7.1757399999999999E-2</v>
      </c>
    </row>
    <row r="1588" spans="1:8" x14ac:dyDescent="0.25">
      <c r="A1588" s="46">
        <v>297</v>
      </c>
      <c r="B1588" s="46">
        <v>1999</v>
      </c>
      <c r="C1588" s="47">
        <v>0</v>
      </c>
      <c r="D1588" s="49">
        <v>7.4018299999999995E-2</v>
      </c>
      <c r="E1588" s="49">
        <v>0.12742690000000001</v>
      </c>
      <c r="F1588" s="49">
        <v>5.0559100000000003E-2</v>
      </c>
      <c r="G1588" s="49">
        <v>1.3272219999999999</v>
      </c>
      <c r="H1588" s="49">
        <v>0.1191357</v>
      </c>
    </row>
    <row r="1589" spans="1:8" x14ac:dyDescent="0.25">
      <c r="A1589" s="46">
        <v>297</v>
      </c>
      <c r="B1589" s="46">
        <v>2000</v>
      </c>
      <c r="C1589" s="47">
        <v>0</v>
      </c>
      <c r="D1589" s="49">
        <v>6.8238999999999994E-2</v>
      </c>
      <c r="E1589" s="49">
        <v>0.123963</v>
      </c>
      <c r="F1589" s="49">
        <v>4.7078000000000002E-2</v>
      </c>
      <c r="G1589" s="49">
        <v>0.68874020000000002</v>
      </c>
      <c r="H1589" s="49">
        <v>0.1061545</v>
      </c>
    </row>
    <row r="1590" spans="1:8" x14ac:dyDescent="0.25">
      <c r="A1590" s="46">
        <v>297</v>
      </c>
      <c r="B1590" s="46">
        <v>2001</v>
      </c>
      <c r="C1590" s="47">
        <v>0</v>
      </c>
      <c r="D1590" s="49">
        <v>9.8392300000000002E-2</v>
      </c>
      <c r="E1590" s="49">
        <v>0.1950983</v>
      </c>
      <c r="F1590" s="49">
        <v>3.0896300000000002E-2</v>
      </c>
      <c r="G1590" s="49">
        <v>0.75440850000000004</v>
      </c>
      <c r="H1590" s="49">
        <v>7.7420199999999995E-2</v>
      </c>
    </row>
    <row r="1591" spans="1:8" x14ac:dyDescent="0.25">
      <c r="A1591" s="46">
        <v>297</v>
      </c>
      <c r="B1591" s="46">
        <v>2002</v>
      </c>
      <c r="C1591" s="47">
        <v>0</v>
      </c>
      <c r="D1591" s="49">
        <v>0.1481972</v>
      </c>
      <c r="E1591" s="49">
        <v>3.5690800000000002E-2</v>
      </c>
      <c r="F1591" s="49">
        <v>3.1619599999999998E-2</v>
      </c>
      <c r="G1591" s="49">
        <v>0.84343020000000002</v>
      </c>
      <c r="H1591" s="49">
        <v>8.4072300000000003E-2</v>
      </c>
    </row>
    <row r="1592" spans="1:8" x14ac:dyDescent="0.25">
      <c r="A1592" s="46">
        <v>297</v>
      </c>
      <c r="B1592" s="46">
        <v>2003</v>
      </c>
      <c r="C1592" s="47">
        <v>0</v>
      </c>
      <c r="D1592" s="49">
        <v>0.1177033</v>
      </c>
      <c r="E1592" s="49">
        <v>7.3494400000000001E-2</v>
      </c>
      <c r="F1592" s="49">
        <v>5.64051E-2</v>
      </c>
      <c r="G1592" s="49">
        <v>1.449171</v>
      </c>
      <c r="H1592" s="49">
        <v>0.1229372</v>
      </c>
    </row>
    <row r="1593" spans="1:8" x14ac:dyDescent="0.25">
      <c r="A1593" s="46">
        <v>297</v>
      </c>
      <c r="B1593" s="46">
        <v>2004</v>
      </c>
      <c r="C1593" s="47">
        <v>0</v>
      </c>
      <c r="D1593" s="49">
        <v>0.1448883</v>
      </c>
      <c r="E1593" s="49">
        <v>0.13252430000000001</v>
      </c>
      <c r="F1593" s="49">
        <v>5.7075000000000001E-2</v>
      </c>
      <c r="G1593" s="49">
        <v>1.149721</v>
      </c>
      <c r="H1593" s="49">
        <v>0.12942909999999999</v>
      </c>
    </row>
    <row r="1594" spans="1:8" x14ac:dyDescent="0.25">
      <c r="A1594" s="46">
        <v>298</v>
      </c>
      <c r="B1594" s="46">
        <v>1995</v>
      </c>
      <c r="C1594" s="47">
        <v>0</v>
      </c>
      <c r="D1594" s="49">
        <v>0.21169969999999999</v>
      </c>
      <c r="E1594" s="49">
        <v>0.31560640000000001</v>
      </c>
      <c r="F1594" s="49">
        <v>6.3015100000000004E-2</v>
      </c>
      <c r="G1594" s="49">
        <v>1.0558650000000001</v>
      </c>
      <c r="H1594" s="49">
        <v>0.31667960000000001</v>
      </c>
    </row>
    <row r="1595" spans="1:8" x14ac:dyDescent="0.25">
      <c r="A1595" s="46">
        <v>298</v>
      </c>
      <c r="B1595" s="46">
        <v>1996</v>
      </c>
      <c r="C1595" s="47">
        <v>0</v>
      </c>
      <c r="D1595" s="49">
        <v>0.2588145</v>
      </c>
      <c r="E1595" s="49">
        <v>0.35075980000000001</v>
      </c>
      <c r="F1595" s="49">
        <v>5.9672999999999997E-2</v>
      </c>
      <c r="G1595" s="49">
        <v>1.4088529999999999</v>
      </c>
      <c r="H1595" s="49">
        <v>0.3439779</v>
      </c>
    </row>
    <row r="1596" spans="1:8" x14ac:dyDescent="0.25">
      <c r="A1596" s="46">
        <v>298</v>
      </c>
      <c r="B1596" s="46">
        <v>1997</v>
      </c>
      <c r="C1596" s="47">
        <v>0</v>
      </c>
      <c r="D1596" s="49">
        <v>6.7035899999999995E-2</v>
      </c>
      <c r="E1596" s="49">
        <v>0.27380260000000001</v>
      </c>
      <c r="F1596" s="49">
        <v>5.7861700000000002E-2</v>
      </c>
      <c r="G1596" s="49">
        <v>1.126074</v>
      </c>
      <c r="H1596" s="49">
        <v>0.26046629999999998</v>
      </c>
    </row>
    <row r="1597" spans="1:8" x14ac:dyDescent="0.25">
      <c r="A1597" s="46">
        <v>298</v>
      </c>
      <c r="B1597" s="46">
        <v>1998</v>
      </c>
      <c r="C1597" s="47">
        <v>0</v>
      </c>
      <c r="D1597" s="49">
        <v>8.9922500000000002E-2</v>
      </c>
      <c r="E1597" s="49">
        <v>0.31753239999999999</v>
      </c>
      <c r="F1597" s="49">
        <v>5.3572099999999997E-2</v>
      </c>
      <c r="G1597" s="49">
        <v>1.419259</v>
      </c>
      <c r="H1597" s="49">
        <v>0.24124899999999999</v>
      </c>
    </row>
    <row r="1598" spans="1:8" x14ac:dyDescent="0.25">
      <c r="A1598" s="46">
        <v>298</v>
      </c>
      <c r="B1598" s="46">
        <v>1999</v>
      </c>
      <c r="C1598" s="47">
        <v>0</v>
      </c>
      <c r="D1598" s="49">
        <v>0.16131090000000001</v>
      </c>
      <c r="E1598" s="49">
        <v>0.37057760000000001</v>
      </c>
      <c r="F1598" s="49">
        <v>6.23405E-2</v>
      </c>
      <c r="G1598" s="49">
        <v>1.7203079999999999</v>
      </c>
      <c r="H1598" s="49">
        <v>0.24010029999999999</v>
      </c>
    </row>
    <row r="1599" spans="1:8" x14ac:dyDescent="0.25">
      <c r="A1599" s="46">
        <v>298</v>
      </c>
      <c r="B1599" s="46">
        <v>2000</v>
      </c>
      <c r="C1599" s="47">
        <v>0</v>
      </c>
      <c r="D1599" s="49">
        <v>-3.7157799999999998E-2</v>
      </c>
      <c r="E1599" s="49">
        <v>0.34919820000000001</v>
      </c>
      <c r="F1599" s="49">
        <v>5.8365100000000003E-2</v>
      </c>
      <c r="G1599" s="49">
        <v>0.99363380000000001</v>
      </c>
      <c r="H1599" s="49">
        <v>0.26506800000000003</v>
      </c>
    </row>
    <row r="1600" spans="1:8" x14ac:dyDescent="0.25">
      <c r="A1600" s="46">
        <v>298</v>
      </c>
      <c r="B1600" s="46">
        <v>2001</v>
      </c>
      <c r="C1600" s="47">
        <v>0</v>
      </c>
      <c r="D1600" s="49">
        <v>5.7731999999999999E-2</v>
      </c>
      <c r="E1600" s="49">
        <v>0.34117910000000001</v>
      </c>
      <c r="F1600" s="49">
        <v>5.2241299999999997E-2</v>
      </c>
      <c r="G1600" s="49">
        <v>1.0170589999999999</v>
      </c>
      <c r="H1600" s="49">
        <v>0.26422459999999998</v>
      </c>
    </row>
    <row r="1601" spans="1:8" x14ac:dyDescent="0.25">
      <c r="A1601" s="46">
        <v>298</v>
      </c>
      <c r="B1601" s="46">
        <v>2002</v>
      </c>
      <c r="C1601" s="47">
        <v>0</v>
      </c>
      <c r="D1601" s="49">
        <v>6.3675599999999999E-2</v>
      </c>
      <c r="E1601" s="49">
        <v>0.29640699999999998</v>
      </c>
      <c r="F1601" s="49">
        <v>5.2719500000000002E-2</v>
      </c>
      <c r="G1601" s="49">
        <v>1.0127360000000001</v>
      </c>
      <c r="H1601" s="49">
        <v>0.25754139999999998</v>
      </c>
    </row>
    <row r="1602" spans="1:8" x14ac:dyDescent="0.25">
      <c r="A1602" s="46">
        <v>298</v>
      </c>
      <c r="B1602" s="46">
        <v>2003</v>
      </c>
      <c r="C1602" s="47">
        <v>0</v>
      </c>
      <c r="D1602" s="49">
        <v>7.5808500000000001E-2</v>
      </c>
      <c r="E1602" s="49">
        <v>0.39242959999999999</v>
      </c>
      <c r="F1602" s="49">
        <v>4.9124800000000003E-2</v>
      </c>
      <c r="G1602" s="49">
        <v>1.9400390000000001</v>
      </c>
      <c r="H1602" s="49">
        <v>0.23897080000000001</v>
      </c>
    </row>
    <row r="1603" spans="1:8" x14ac:dyDescent="0.25">
      <c r="A1603" s="46">
        <v>298</v>
      </c>
      <c r="B1603" s="46">
        <v>2004</v>
      </c>
      <c r="C1603" s="47">
        <v>0</v>
      </c>
      <c r="D1603" s="49">
        <v>0.1725044</v>
      </c>
      <c r="E1603" s="49">
        <v>0.47772229999999999</v>
      </c>
      <c r="F1603" s="49">
        <v>6.4723000000000003E-2</v>
      </c>
      <c r="G1603" s="49">
        <v>2.4597509999999998</v>
      </c>
      <c r="H1603" s="49">
        <v>0.2436333</v>
      </c>
    </row>
    <row r="1604" spans="1:8" x14ac:dyDescent="0.25">
      <c r="A1604" s="46">
        <v>299</v>
      </c>
      <c r="B1604" s="46">
        <v>1996</v>
      </c>
      <c r="C1604" s="47">
        <v>0</v>
      </c>
      <c r="D1604" s="49">
        <v>0.23858480000000001</v>
      </c>
      <c r="E1604" s="49">
        <v>-2.3847400000000001E-2</v>
      </c>
      <c r="F1604" s="49">
        <v>3.2893400000000003E-2</v>
      </c>
      <c r="G1604" s="49">
        <v>0.38053880000000001</v>
      </c>
      <c r="H1604" s="49">
        <v>0.347111</v>
      </c>
    </row>
    <row r="1605" spans="1:8" x14ac:dyDescent="0.25">
      <c r="A1605" s="46">
        <v>299</v>
      </c>
      <c r="B1605" s="46">
        <v>1997</v>
      </c>
      <c r="C1605" s="47">
        <v>0</v>
      </c>
      <c r="D1605" s="49">
        <v>0.21158060000000001</v>
      </c>
      <c r="E1605" s="49">
        <v>2.1441399999999999E-2</v>
      </c>
      <c r="F1605" s="49">
        <v>5.3616200000000003E-2</v>
      </c>
      <c r="G1605" s="49">
        <v>0.32937539999999998</v>
      </c>
      <c r="H1605" s="49">
        <v>0.21363009999999999</v>
      </c>
    </row>
    <row r="1606" spans="1:8" x14ac:dyDescent="0.25">
      <c r="A1606" s="46">
        <v>299</v>
      </c>
      <c r="B1606" s="46">
        <v>1998</v>
      </c>
      <c r="C1606" s="47">
        <v>0</v>
      </c>
      <c r="D1606" s="49">
        <v>0.44713629999999999</v>
      </c>
      <c r="E1606" s="49">
        <v>0.37358730000000001</v>
      </c>
      <c r="F1606" s="49">
        <v>3.2555300000000002E-2</v>
      </c>
      <c r="G1606" s="49">
        <v>0.50139149999999999</v>
      </c>
      <c r="H1606" s="49">
        <v>0.48830760000000001</v>
      </c>
    </row>
    <row r="1607" spans="1:8" x14ac:dyDescent="0.25">
      <c r="A1607" s="46">
        <v>299</v>
      </c>
      <c r="B1607" s="46">
        <v>1999</v>
      </c>
      <c r="C1607" s="47">
        <v>0</v>
      </c>
      <c r="D1607" s="49">
        <v>0.4750317</v>
      </c>
      <c r="E1607" s="49">
        <v>0.43259890000000001</v>
      </c>
      <c r="F1607" s="49">
        <v>4.0895599999999997E-2</v>
      </c>
      <c r="G1607" s="49">
        <v>0.73415359999999996</v>
      </c>
      <c r="H1607" s="49">
        <v>0.52388270000000003</v>
      </c>
    </row>
    <row r="1608" spans="1:8" x14ac:dyDescent="0.25">
      <c r="A1608" s="46">
        <v>299</v>
      </c>
      <c r="B1608" s="46">
        <v>2000</v>
      </c>
      <c r="C1608" s="47">
        <v>0</v>
      </c>
      <c r="D1608" s="49">
        <v>0.32174950000000002</v>
      </c>
      <c r="E1608" s="49">
        <v>0.39684720000000001</v>
      </c>
      <c r="F1608" s="49">
        <v>3.2821700000000002E-2</v>
      </c>
      <c r="G1608" s="49">
        <v>0.32157469999999999</v>
      </c>
      <c r="H1608" s="49">
        <v>0.46792139999999999</v>
      </c>
    </row>
    <row r="1609" spans="1:8" x14ac:dyDescent="0.25">
      <c r="A1609" s="46">
        <v>299</v>
      </c>
      <c r="B1609" s="46">
        <v>2001</v>
      </c>
      <c r="C1609" s="47">
        <v>0</v>
      </c>
      <c r="D1609" s="49">
        <v>0.42631150000000001</v>
      </c>
      <c r="E1609" s="49">
        <v>0.41728900000000002</v>
      </c>
      <c r="F1609" s="49">
        <v>-8.0476000000000002E-3</v>
      </c>
      <c r="G1609" s="49">
        <v>0.63256990000000002</v>
      </c>
      <c r="H1609" s="49">
        <v>0.50778619999999997</v>
      </c>
    </row>
    <row r="1610" spans="1:8" x14ac:dyDescent="0.25">
      <c r="A1610" s="46">
        <v>299</v>
      </c>
      <c r="B1610" s="46">
        <v>2002</v>
      </c>
      <c r="C1610" s="47">
        <v>0</v>
      </c>
      <c r="D1610" s="49">
        <v>0.49327389999999999</v>
      </c>
      <c r="E1610" s="49">
        <v>0.25456000000000001</v>
      </c>
      <c r="F1610" s="49">
        <v>1.0104500000000001E-2</v>
      </c>
      <c r="G1610" s="49">
        <v>0.25128489999999998</v>
      </c>
      <c r="H1610" s="49">
        <v>0.47824050000000001</v>
      </c>
    </row>
    <row r="1611" spans="1:8" x14ac:dyDescent="0.25">
      <c r="A1611" s="46">
        <v>299</v>
      </c>
      <c r="B1611" s="46">
        <v>2003</v>
      </c>
      <c r="C1611" s="47">
        <v>0</v>
      </c>
      <c r="D1611" s="49">
        <v>0.48008580000000001</v>
      </c>
      <c r="E1611" s="49">
        <v>0.22743459999999999</v>
      </c>
      <c r="F1611" s="49">
        <v>4.1391200000000003E-2</v>
      </c>
      <c r="G1611" s="49">
        <v>0.41770200000000002</v>
      </c>
      <c r="H1611" s="49">
        <v>0.5109262</v>
      </c>
    </row>
    <row r="1612" spans="1:8" x14ac:dyDescent="0.25">
      <c r="A1612" s="46">
        <v>299</v>
      </c>
      <c r="B1612" s="46">
        <v>2004</v>
      </c>
      <c r="C1612" s="47">
        <v>0</v>
      </c>
      <c r="D1612" s="49">
        <v>0.53511120000000001</v>
      </c>
      <c r="E1612" s="49">
        <v>0.2020354</v>
      </c>
      <c r="F1612" s="49">
        <v>2.2214999999999999E-2</v>
      </c>
      <c r="G1612" s="49">
        <v>0.39670899999999998</v>
      </c>
      <c r="H1612" s="49">
        <v>0.6260734</v>
      </c>
    </row>
    <row r="1613" spans="1:8" x14ac:dyDescent="0.25">
      <c r="A1613" s="46">
        <v>300</v>
      </c>
      <c r="B1613" s="46">
        <v>1998</v>
      </c>
      <c r="C1613" s="47">
        <v>0</v>
      </c>
      <c r="D1613" s="49">
        <v>0.22639980000000001</v>
      </c>
      <c r="E1613" s="49">
        <v>-0.89976480000000003</v>
      </c>
      <c r="F1613" s="49">
        <v>4.4428299999999997E-2</v>
      </c>
      <c r="G1613" s="49">
        <v>8.8011099999999995E-2</v>
      </c>
      <c r="H1613" s="49">
        <v>0.37927810000000001</v>
      </c>
    </row>
    <row r="1614" spans="1:8" x14ac:dyDescent="0.25">
      <c r="A1614" s="46">
        <v>300</v>
      </c>
      <c r="B1614" s="46">
        <v>1999</v>
      </c>
      <c r="C1614" s="47">
        <v>0</v>
      </c>
      <c r="D1614" s="49">
        <v>0.28143240000000003</v>
      </c>
      <c r="E1614" s="49">
        <v>-0.90249610000000002</v>
      </c>
      <c r="F1614" s="49">
        <v>4.1435600000000003E-2</v>
      </c>
      <c r="G1614" s="49">
        <v>9.0443399999999993E-2</v>
      </c>
      <c r="H1614" s="49">
        <v>0.22804340000000001</v>
      </c>
    </row>
    <row r="1615" spans="1:8" x14ac:dyDescent="0.25">
      <c r="A1615" s="46">
        <v>300</v>
      </c>
      <c r="B1615" s="46">
        <v>2000</v>
      </c>
      <c r="C1615" s="47">
        <v>0</v>
      </c>
      <c r="D1615" s="49">
        <v>0.17853250000000001</v>
      </c>
      <c r="E1615" s="49">
        <v>-0.6694331</v>
      </c>
      <c r="F1615" s="49">
        <v>7.0799799999999996E-2</v>
      </c>
      <c r="G1615" s="49">
        <v>0.18096880000000001</v>
      </c>
      <c r="H1615" s="49">
        <v>0.29855599999999999</v>
      </c>
    </row>
    <row r="1616" spans="1:8" x14ac:dyDescent="0.25">
      <c r="A1616" s="46">
        <v>300</v>
      </c>
      <c r="B1616" s="46">
        <v>2001</v>
      </c>
      <c r="C1616" s="47">
        <v>0</v>
      </c>
      <c r="D1616" s="49">
        <v>-2.2402679999999999</v>
      </c>
      <c r="E1616" s="49">
        <v>-2.7077209999999998</v>
      </c>
      <c r="F1616" s="49">
        <v>-1.5915800000000001E-2</v>
      </c>
      <c r="G1616" s="49">
        <v>2.3717800000000001E-2</v>
      </c>
      <c r="H1616" s="49">
        <v>0.31762839999999998</v>
      </c>
    </row>
    <row r="1617" spans="1:8" x14ac:dyDescent="0.25">
      <c r="A1617" s="46">
        <v>301</v>
      </c>
      <c r="B1617" s="46">
        <v>1995</v>
      </c>
      <c r="C1617" s="47">
        <v>0</v>
      </c>
      <c r="D1617" s="49">
        <v>0.19263279999999999</v>
      </c>
      <c r="E1617" s="49">
        <v>-6.8880800000000006E-2</v>
      </c>
      <c r="F1617" s="49">
        <v>4.8683999999999998E-2</v>
      </c>
      <c r="G1617" s="49">
        <v>0.9124584</v>
      </c>
      <c r="H1617" s="49">
        <v>0.23192119999999999</v>
      </c>
    </row>
    <row r="1618" spans="1:8" x14ac:dyDescent="0.25">
      <c r="A1618" s="46">
        <v>301</v>
      </c>
      <c r="B1618" s="46">
        <v>1996</v>
      </c>
      <c r="C1618" s="47">
        <v>0</v>
      </c>
      <c r="D1618" s="49">
        <v>0.13772490000000001</v>
      </c>
      <c r="E1618" s="49">
        <v>-5.7473999999999997E-3</v>
      </c>
      <c r="F1618" s="49">
        <v>5.2023800000000002E-2</v>
      </c>
      <c r="G1618" s="49">
        <v>0.83557669999999995</v>
      </c>
      <c r="H1618" s="49">
        <v>0.22260050000000001</v>
      </c>
    </row>
    <row r="1619" spans="1:8" x14ac:dyDescent="0.25">
      <c r="A1619" s="46">
        <v>301</v>
      </c>
      <c r="B1619" s="46">
        <v>1997</v>
      </c>
      <c r="C1619" s="47">
        <v>0</v>
      </c>
      <c r="D1619" s="49">
        <v>0.15721009999999999</v>
      </c>
      <c r="E1619" s="49">
        <v>6.7909399999999995E-2</v>
      </c>
      <c r="F1619" s="49">
        <v>3.6010500000000001E-2</v>
      </c>
      <c r="G1619" s="49">
        <v>0.64527310000000004</v>
      </c>
      <c r="H1619" s="49">
        <v>0.19257969999999999</v>
      </c>
    </row>
    <row r="1620" spans="1:8" x14ac:dyDescent="0.25">
      <c r="A1620" s="46">
        <v>301</v>
      </c>
      <c r="B1620" s="46">
        <v>1998</v>
      </c>
      <c r="C1620" s="47">
        <v>0</v>
      </c>
      <c r="D1620" s="49">
        <v>0.1435979</v>
      </c>
      <c r="E1620" s="49">
        <v>5.2150200000000001E-2</v>
      </c>
      <c r="F1620" s="49">
        <v>1.8376799999999999E-2</v>
      </c>
      <c r="G1620" s="49">
        <v>0.33</v>
      </c>
      <c r="H1620" s="49">
        <v>0.12232759999999999</v>
      </c>
    </row>
    <row r="1621" spans="1:8" x14ac:dyDescent="0.25">
      <c r="A1621" s="46">
        <v>301</v>
      </c>
      <c r="B1621" s="46">
        <v>1999</v>
      </c>
      <c r="C1621" s="47">
        <v>0</v>
      </c>
      <c r="D1621" s="49">
        <v>0.13986090000000001</v>
      </c>
      <c r="E1621" s="49">
        <v>3.6281599999999997E-2</v>
      </c>
      <c r="F1621" s="49">
        <v>1.0630000000000001E-2</v>
      </c>
      <c r="G1621" s="49">
        <v>0.16285859999999999</v>
      </c>
      <c r="H1621" s="49">
        <v>0.15555550000000001</v>
      </c>
    </row>
    <row r="1622" spans="1:8" x14ac:dyDescent="0.25">
      <c r="A1622" s="46">
        <v>301</v>
      </c>
      <c r="B1622" s="46">
        <v>2000</v>
      </c>
      <c r="C1622" s="47">
        <v>0</v>
      </c>
      <c r="D1622" s="49">
        <v>0.15875069999999999</v>
      </c>
      <c r="E1622" s="49">
        <v>-1.90993E-2</v>
      </c>
      <c r="F1622" s="49">
        <v>3.4517800000000001E-2</v>
      </c>
      <c r="G1622" s="49">
        <v>0.24555479999999999</v>
      </c>
      <c r="H1622" s="49">
        <v>0.21076839999999999</v>
      </c>
    </row>
    <row r="1623" spans="1:8" x14ac:dyDescent="0.25">
      <c r="A1623" s="46">
        <v>301</v>
      </c>
      <c r="B1623" s="46">
        <v>2001</v>
      </c>
      <c r="C1623" s="47">
        <v>0</v>
      </c>
      <c r="D1623" s="49">
        <v>0.12878329999999999</v>
      </c>
      <c r="E1623" s="49">
        <v>-0.1023951</v>
      </c>
      <c r="F1623" s="49">
        <v>5.7352999999999996E-3</v>
      </c>
      <c r="G1623" s="49">
        <v>0.34982229999999997</v>
      </c>
      <c r="H1623" s="49">
        <v>0.20065740000000001</v>
      </c>
    </row>
    <row r="1624" spans="1:8" x14ac:dyDescent="0.25">
      <c r="A1624" s="46">
        <v>301</v>
      </c>
      <c r="B1624" s="46">
        <v>2002</v>
      </c>
      <c r="C1624" s="47">
        <v>0</v>
      </c>
      <c r="D1624" s="49">
        <v>0.12237389999999999</v>
      </c>
      <c r="E1624" s="49">
        <v>-0.35714240000000003</v>
      </c>
      <c r="F1624" s="49">
        <v>3.1888199999999998E-2</v>
      </c>
      <c r="G1624" s="49">
        <v>0.1789</v>
      </c>
      <c r="H1624" s="49">
        <v>0.28025670000000003</v>
      </c>
    </row>
    <row r="1625" spans="1:8" x14ac:dyDescent="0.25">
      <c r="A1625" s="46">
        <v>301</v>
      </c>
      <c r="B1625" s="46">
        <v>2003</v>
      </c>
      <c r="C1625" s="47">
        <v>0</v>
      </c>
      <c r="D1625" s="49">
        <v>0.15838240000000001</v>
      </c>
      <c r="E1625" s="49">
        <v>-0.35881109999999999</v>
      </c>
      <c r="F1625" s="49">
        <v>5.2642700000000001E-2</v>
      </c>
      <c r="G1625" s="49">
        <v>0.33834950000000003</v>
      </c>
      <c r="H1625" s="49">
        <v>0.36496099999999998</v>
      </c>
    </row>
    <row r="1626" spans="1:8" x14ac:dyDescent="0.25">
      <c r="A1626" s="46">
        <v>301</v>
      </c>
      <c r="B1626" s="46">
        <v>2004</v>
      </c>
      <c r="C1626" s="47">
        <v>0</v>
      </c>
      <c r="D1626" s="49">
        <v>0.17788960000000001</v>
      </c>
      <c r="E1626" s="49">
        <v>-0.1828178</v>
      </c>
      <c r="F1626" s="49">
        <v>4.8296499999999999E-2</v>
      </c>
      <c r="G1626" s="49">
        <v>0.80302479999999998</v>
      </c>
      <c r="H1626" s="49">
        <v>0.23206470000000001</v>
      </c>
    </row>
    <row r="1627" spans="1:8" x14ac:dyDescent="0.25">
      <c r="A1627" s="46">
        <v>302</v>
      </c>
      <c r="B1627" s="46">
        <v>1995</v>
      </c>
      <c r="C1627" s="47">
        <v>0</v>
      </c>
      <c r="D1627" s="49">
        <v>0.33397130000000003</v>
      </c>
      <c r="E1627" s="49">
        <v>0.3211329</v>
      </c>
      <c r="F1627" s="49">
        <v>5.3957499999999999E-2</v>
      </c>
      <c r="G1627" s="49">
        <v>2.3042820000000002</v>
      </c>
      <c r="H1627" s="49">
        <v>0.19841410000000001</v>
      </c>
    </row>
    <row r="1628" spans="1:8" x14ac:dyDescent="0.25">
      <c r="A1628" s="46">
        <v>302</v>
      </c>
      <c r="B1628" s="46">
        <v>1996</v>
      </c>
      <c r="C1628" s="47">
        <v>0</v>
      </c>
      <c r="D1628" s="49">
        <v>0.32936979999999999</v>
      </c>
      <c r="E1628" s="49">
        <v>0.26950370000000001</v>
      </c>
      <c r="F1628" s="49">
        <v>3.8072300000000003E-2</v>
      </c>
      <c r="G1628" s="49">
        <v>2.13612</v>
      </c>
      <c r="H1628" s="49">
        <v>0.18388170000000001</v>
      </c>
    </row>
    <row r="1629" spans="1:8" x14ac:dyDescent="0.25">
      <c r="A1629" s="46">
        <v>302</v>
      </c>
      <c r="B1629" s="46">
        <v>1997</v>
      </c>
      <c r="C1629" s="47">
        <v>0</v>
      </c>
      <c r="D1629" s="49">
        <v>0.29737330000000001</v>
      </c>
      <c r="E1629" s="49">
        <v>0.27931859999999997</v>
      </c>
      <c r="F1629" s="49">
        <v>2.3149200000000002E-2</v>
      </c>
      <c r="G1629" s="49">
        <v>2.7429730000000001</v>
      </c>
      <c r="H1629" s="49">
        <v>0.18809039999999999</v>
      </c>
    </row>
    <row r="1630" spans="1:8" x14ac:dyDescent="0.25">
      <c r="A1630" s="46">
        <v>302</v>
      </c>
      <c r="B1630" s="46">
        <v>1998</v>
      </c>
      <c r="C1630" s="47">
        <v>0</v>
      </c>
      <c r="D1630" s="49">
        <v>0.31964759999999998</v>
      </c>
      <c r="E1630" s="49">
        <v>-6.3748700000000005E-2</v>
      </c>
      <c r="F1630" s="49">
        <v>2.9595E-2</v>
      </c>
      <c r="G1630" s="49">
        <v>1.1402479999999999</v>
      </c>
      <c r="H1630" s="49">
        <v>0.2336539</v>
      </c>
    </row>
    <row r="1631" spans="1:8" x14ac:dyDescent="0.25">
      <c r="A1631" s="46">
        <v>302</v>
      </c>
      <c r="B1631" s="46">
        <v>1999</v>
      </c>
      <c r="C1631" s="47">
        <v>0</v>
      </c>
      <c r="D1631" s="49">
        <v>0.61098719999999995</v>
      </c>
      <c r="E1631" s="49">
        <v>0.2439463</v>
      </c>
      <c r="F1631" s="49">
        <v>7.3918800000000007E-2</v>
      </c>
      <c r="G1631" s="49">
        <v>7.7217190000000002</v>
      </c>
      <c r="H1631" s="49">
        <v>0.20983879999999999</v>
      </c>
    </row>
    <row r="1632" spans="1:8" x14ac:dyDescent="0.25">
      <c r="A1632" s="46">
        <v>303</v>
      </c>
      <c r="B1632" s="46">
        <v>1995</v>
      </c>
      <c r="C1632" s="47">
        <v>0</v>
      </c>
      <c r="D1632" s="49">
        <v>0.28801650000000001</v>
      </c>
      <c r="E1632" s="49">
        <v>0.5818951</v>
      </c>
      <c r="F1632" s="49">
        <v>0.100622</v>
      </c>
      <c r="G1632" s="49">
        <v>10.06227</v>
      </c>
      <c r="H1632" s="49">
        <v>0.29384670000000002</v>
      </c>
    </row>
    <row r="1633" spans="1:8" x14ac:dyDescent="0.25">
      <c r="A1633" s="46">
        <v>303</v>
      </c>
      <c r="B1633" s="46">
        <v>1996</v>
      </c>
      <c r="C1633" s="47">
        <v>0</v>
      </c>
      <c r="D1633" s="49">
        <v>0.39787919999999999</v>
      </c>
      <c r="E1633" s="49">
        <v>0.61123959999999999</v>
      </c>
      <c r="F1633" s="49">
        <v>0.1516643</v>
      </c>
      <c r="G1633" s="49">
        <v>16.354600000000001</v>
      </c>
      <c r="H1633" s="49">
        <v>0.2978131</v>
      </c>
    </row>
    <row r="1634" spans="1:8" x14ac:dyDescent="0.25">
      <c r="A1634" s="46">
        <v>303</v>
      </c>
      <c r="B1634" s="46">
        <v>1997</v>
      </c>
      <c r="C1634" s="47">
        <v>0</v>
      </c>
      <c r="D1634" s="49">
        <v>0.36592239999999998</v>
      </c>
      <c r="E1634" s="49">
        <v>0.57030519999999996</v>
      </c>
      <c r="F1634" s="49">
        <v>0.10961509999999999</v>
      </c>
      <c r="G1634" s="49">
        <v>15.19544</v>
      </c>
      <c r="H1634" s="49">
        <v>0.2570231</v>
      </c>
    </row>
    <row r="1635" spans="1:8" x14ac:dyDescent="0.25">
      <c r="A1635" s="46">
        <v>303</v>
      </c>
      <c r="B1635" s="46">
        <v>1998</v>
      </c>
      <c r="C1635" s="47">
        <v>0</v>
      </c>
      <c r="D1635" s="49">
        <v>0.2785436</v>
      </c>
      <c r="E1635" s="49">
        <v>0.6304765</v>
      </c>
      <c r="F1635" s="49">
        <v>0.11824800000000001</v>
      </c>
      <c r="G1635" s="49">
        <v>25.07451</v>
      </c>
      <c r="H1635" s="49">
        <v>0.27001340000000001</v>
      </c>
    </row>
    <row r="1636" spans="1:8" x14ac:dyDescent="0.25">
      <c r="A1636" s="46">
        <v>303</v>
      </c>
      <c r="B1636" s="46">
        <v>1999</v>
      </c>
      <c r="C1636" s="47">
        <v>0</v>
      </c>
      <c r="D1636" s="49">
        <v>0.27520650000000002</v>
      </c>
      <c r="E1636" s="49">
        <v>0.60449629999999999</v>
      </c>
      <c r="F1636" s="49">
        <v>0.1017967</v>
      </c>
      <c r="G1636" s="49">
        <v>24.637450000000001</v>
      </c>
      <c r="H1636" s="49">
        <v>0.21564</v>
      </c>
    </row>
    <row r="1637" spans="1:8" x14ac:dyDescent="0.25">
      <c r="A1637" s="46">
        <v>303</v>
      </c>
      <c r="B1637" s="46">
        <v>2000</v>
      </c>
      <c r="C1637" s="47">
        <v>0</v>
      </c>
      <c r="D1637" s="49">
        <v>0.2815339</v>
      </c>
      <c r="E1637" s="49">
        <v>0.61934560000000005</v>
      </c>
      <c r="F1637" s="49">
        <v>7.2823600000000002E-2</v>
      </c>
      <c r="G1637" s="49">
        <v>19.072649999999999</v>
      </c>
      <c r="H1637" s="49">
        <v>0.2012166</v>
      </c>
    </row>
    <row r="1638" spans="1:8" x14ac:dyDescent="0.25">
      <c r="A1638" s="46">
        <v>303</v>
      </c>
      <c r="B1638" s="46">
        <v>2001</v>
      </c>
      <c r="C1638" s="47">
        <v>0</v>
      </c>
      <c r="D1638" s="49">
        <v>0.28815190000000002</v>
      </c>
      <c r="E1638" s="49">
        <v>0.62965079999999995</v>
      </c>
      <c r="F1638" s="49">
        <v>5.3725299999999997E-2</v>
      </c>
      <c r="G1638" s="49">
        <v>24.677060000000001</v>
      </c>
      <c r="H1638" s="49">
        <v>0.18120330000000001</v>
      </c>
    </row>
    <row r="1639" spans="1:8" x14ac:dyDescent="0.25">
      <c r="A1639" s="46">
        <v>303</v>
      </c>
      <c r="B1639" s="46">
        <v>2002</v>
      </c>
      <c r="C1639" s="47">
        <v>0</v>
      </c>
      <c r="D1639" s="49">
        <v>0.3177374</v>
      </c>
      <c r="E1639" s="49">
        <v>0.65651669999999995</v>
      </c>
      <c r="F1639" s="49">
        <v>5.8285700000000003E-2</v>
      </c>
      <c r="G1639" s="49">
        <v>11.895020000000001</v>
      </c>
      <c r="H1639" s="49">
        <v>0.19440760000000001</v>
      </c>
    </row>
    <row r="1640" spans="1:8" x14ac:dyDescent="0.25">
      <c r="A1640" s="46">
        <v>303</v>
      </c>
      <c r="B1640" s="46">
        <v>2003</v>
      </c>
      <c r="C1640" s="47">
        <v>0</v>
      </c>
      <c r="D1640" s="49">
        <v>0.3586298</v>
      </c>
      <c r="E1640" s="49">
        <v>0.69065739999999998</v>
      </c>
      <c r="F1640" s="49">
        <v>8.9493400000000001E-2</v>
      </c>
      <c r="G1640" s="49">
        <v>22.536819999999999</v>
      </c>
      <c r="H1640" s="49">
        <v>0.2242199</v>
      </c>
    </row>
    <row r="1641" spans="1:8" x14ac:dyDescent="0.25">
      <c r="A1641" s="46">
        <v>303</v>
      </c>
      <c r="B1641" s="46">
        <v>2004</v>
      </c>
      <c r="C1641" s="47">
        <v>0</v>
      </c>
      <c r="D1641" s="49">
        <v>0.36333500000000002</v>
      </c>
      <c r="E1641" s="49">
        <v>0.71088010000000001</v>
      </c>
      <c r="F1641" s="49">
        <v>9.2060400000000001E-2</v>
      </c>
      <c r="G1641" s="49">
        <v>15.48746</v>
      </c>
      <c r="H1641" s="49">
        <v>0.23812829999999999</v>
      </c>
    </row>
    <row r="1642" spans="1:8" x14ac:dyDescent="0.25">
      <c r="A1642" s="46">
        <v>304</v>
      </c>
      <c r="B1642" s="46">
        <v>1995</v>
      </c>
      <c r="C1642" s="47">
        <v>0</v>
      </c>
      <c r="D1642" s="49">
        <v>0.38447550000000003</v>
      </c>
      <c r="E1642" s="49">
        <v>7.1387099999999995E-2</v>
      </c>
      <c r="F1642" s="49">
        <v>4.3110799999999998E-2</v>
      </c>
      <c r="G1642" s="49">
        <v>0.49502750000000001</v>
      </c>
      <c r="H1642" s="49">
        <v>0.2471592</v>
      </c>
    </row>
    <row r="1643" spans="1:8" x14ac:dyDescent="0.25">
      <c r="A1643" s="46">
        <v>304</v>
      </c>
      <c r="B1643" s="46">
        <v>1996</v>
      </c>
      <c r="C1643" s="47">
        <v>0</v>
      </c>
      <c r="D1643" s="49">
        <v>0.4091823</v>
      </c>
      <c r="E1643" s="49">
        <v>9.7535800000000006E-2</v>
      </c>
      <c r="F1643" s="49">
        <v>6.1594799999999998E-2</v>
      </c>
      <c r="G1643" s="49">
        <v>1.0427500000000001</v>
      </c>
      <c r="H1643" s="49">
        <v>0.36688409999999999</v>
      </c>
    </row>
    <row r="1644" spans="1:8" x14ac:dyDescent="0.25">
      <c r="A1644" s="46">
        <v>304</v>
      </c>
      <c r="B1644" s="46">
        <v>1997</v>
      </c>
      <c r="C1644" s="47">
        <v>0</v>
      </c>
      <c r="D1644" s="49">
        <v>0.40471439999999997</v>
      </c>
      <c r="E1644" s="49">
        <v>0.13904440000000001</v>
      </c>
      <c r="F1644" s="49">
        <v>5.8028000000000003E-2</v>
      </c>
      <c r="G1644" s="49">
        <v>1.179616</v>
      </c>
      <c r="H1644" s="49">
        <v>0.40912660000000001</v>
      </c>
    </row>
    <row r="1645" spans="1:8" x14ac:dyDescent="0.25">
      <c r="A1645" s="46">
        <v>304</v>
      </c>
      <c r="B1645" s="46">
        <v>1998</v>
      </c>
      <c r="C1645" s="47">
        <v>0</v>
      </c>
      <c r="D1645" s="49">
        <v>0.42483929999999998</v>
      </c>
      <c r="E1645" s="49">
        <v>0.20822969999999999</v>
      </c>
      <c r="F1645" s="49">
        <v>5.8285400000000001E-2</v>
      </c>
      <c r="G1645" s="49">
        <v>1.61358</v>
      </c>
      <c r="H1645" s="49">
        <v>0.4028487</v>
      </c>
    </row>
    <row r="1646" spans="1:8" x14ac:dyDescent="0.25">
      <c r="A1646" s="46">
        <v>304</v>
      </c>
      <c r="B1646" s="46">
        <v>1999</v>
      </c>
      <c r="C1646" s="47">
        <v>0</v>
      </c>
      <c r="D1646" s="49">
        <v>0.424516</v>
      </c>
      <c r="E1646" s="49">
        <v>0.31302160000000001</v>
      </c>
      <c r="F1646" s="49">
        <v>6.4010600000000001E-2</v>
      </c>
      <c r="G1646" s="49">
        <v>1.369956</v>
      </c>
      <c r="H1646" s="49">
        <v>0.43254179999999998</v>
      </c>
    </row>
    <row r="1647" spans="1:8" x14ac:dyDescent="0.25">
      <c r="A1647" s="46">
        <v>304</v>
      </c>
      <c r="B1647" s="46">
        <v>2000</v>
      </c>
      <c r="C1647" s="47">
        <v>0</v>
      </c>
      <c r="D1647" s="49">
        <v>0.44218249999999998</v>
      </c>
      <c r="E1647" s="49">
        <v>0.37226870000000001</v>
      </c>
      <c r="F1647" s="49">
        <v>6.01936E-2</v>
      </c>
      <c r="G1647" s="49">
        <v>1.4939720000000001</v>
      </c>
      <c r="H1647" s="49">
        <v>0.43215930000000002</v>
      </c>
    </row>
    <row r="1648" spans="1:8" x14ac:dyDescent="0.25">
      <c r="A1648" s="46">
        <v>304</v>
      </c>
      <c r="B1648" s="46">
        <v>2001</v>
      </c>
      <c r="C1648" s="47">
        <v>0</v>
      </c>
      <c r="D1648" s="49">
        <v>0.42653279999999999</v>
      </c>
      <c r="E1648" s="49">
        <v>0.36814659999999999</v>
      </c>
      <c r="F1648" s="49">
        <v>6.0802000000000002E-2</v>
      </c>
      <c r="G1648" s="49">
        <v>2.218791</v>
      </c>
      <c r="H1648" s="49">
        <v>0.33885860000000001</v>
      </c>
    </row>
    <row r="1649" spans="1:8" x14ac:dyDescent="0.25">
      <c r="A1649" s="46">
        <v>304</v>
      </c>
      <c r="B1649" s="46">
        <v>2002</v>
      </c>
      <c r="C1649" s="47">
        <v>0</v>
      </c>
      <c r="D1649" s="49">
        <v>0.43767329999999999</v>
      </c>
      <c r="E1649" s="49">
        <v>0.39687230000000001</v>
      </c>
      <c r="F1649" s="49">
        <v>5.12839E-2</v>
      </c>
      <c r="G1649" s="49">
        <v>1.9534750000000001</v>
      </c>
      <c r="H1649" s="49">
        <v>0.416242</v>
      </c>
    </row>
    <row r="1650" spans="1:8" x14ac:dyDescent="0.25">
      <c r="A1650" s="46">
        <v>304</v>
      </c>
      <c r="B1650" s="46">
        <v>2003</v>
      </c>
      <c r="C1650" s="47">
        <v>0</v>
      </c>
      <c r="D1650" s="49">
        <v>0.46682630000000003</v>
      </c>
      <c r="E1650" s="49">
        <v>0.46984740000000003</v>
      </c>
      <c r="F1650" s="49">
        <v>4.5449400000000001E-2</v>
      </c>
      <c r="G1650" s="49">
        <v>2.6997900000000001</v>
      </c>
      <c r="H1650" s="49">
        <v>0.41593020000000003</v>
      </c>
    </row>
    <row r="1651" spans="1:8" x14ac:dyDescent="0.25">
      <c r="A1651" s="46">
        <v>304</v>
      </c>
      <c r="B1651" s="46">
        <v>2004</v>
      </c>
      <c r="C1651" s="47">
        <v>0</v>
      </c>
      <c r="D1651" s="49">
        <v>0.485933</v>
      </c>
      <c r="E1651" s="49">
        <v>0.517374</v>
      </c>
      <c r="F1651" s="49">
        <v>5.3841800000000002E-2</v>
      </c>
      <c r="G1651" s="49">
        <v>2.1317200000000001</v>
      </c>
      <c r="H1651" s="49">
        <v>0.41566110000000001</v>
      </c>
    </row>
    <row r="1652" spans="1:8" x14ac:dyDescent="0.25">
      <c r="A1652" s="46">
        <v>305</v>
      </c>
      <c r="B1652" s="46">
        <v>1999</v>
      </c>
      <c r="C1652" s="47">
        <v>0</v>
      </c>
      <c r="D1652" s="49">
        <v>0.2455657</v>
      </c>
      <c r="E1652" s="49">
        <v>0.19566230000000001</v>
      </c>
      <c r="F1652" s="49">
        <v>4.9101899999999997E-2</v>
      </c>
      <c r="G1652" s="49">
        <v>0.44360820000000001</v>
      </c>
      <c r="H1652" s="49">
        <v>0.3365553</v>
      </c>
    </row>
    <row r="1653" spans="1:8" x14ac:dyDescent="0.25">
      <c r="A1653" s="46">
        <v>305</v>
      </c>
      <c r="B1653" s="46">
        <v>2000</v>
      </c>
      <c r="C1653" s="47">
        <v>0</v>
      </c>
      <c r="D1653" s="49">
        <v>0.2648529</v>
      </c>
      <c r="E1653" s="49">
        <v>0.19435630000000001</v>
      </c>
      <c r="F1653" s="49">
        <v>4.5812199999999997E-2</v>
      </c>
      <c r="G1653" s="49">
        <v>0.60845850000000001</v>
      </c>
      <c r="H1653" s="49">
        <v>0.344665</v>
      </c>
    </row>
    <row r="1654" spans="1:8" x14ac:dyDescent="0.25">
      <c r="A1654" s="46">
        <v>305</v>
      </c>
      <c r="B1654" s="46">
        <v>2001</v>
      </c>
      <c r="C1654" s="47">
        <v>0</v>
      </c>
      <c r="D1654" s="49">
        <v>0.25857669999999999</v>
      </c>
      <c r="E1654" s="49">
        <v>0.1014867</v>
      </c>
      <c r="F1654" s="49">
        <v>4.6498400000000002E-2</v>
      </c>
      <c r="G1654" s="49">
        <v>0.41739009999999999</v>
      </c>
      <c r="H1654" s="49">
        <v>0.28692030000000002</v>
      </c>
    </row>
    <row r="1655" spans="1:8" x14ac:dyDescent="0.25">
      <c r="A1655" s="46">
        <v>305</v>
      </c>
      <c r="B1655" s="46">
        <v>2002</v>
      </c>
      <c r="C1655" s="47">
        <v>0</v>
      </c>
      <c r="D1655" s="49">
        <v>0.26840360000000002</v>
      </c>
      <c r="E1655" s="49">
        <v>3.9470499999999999E-2</v>
      </c>
      <c r="F1655" s="49">
        <v>3.8267200000000001E-2</v>
      </c>
      <c r="G1655" s="49">
        <v>0.24399850000000001</v>
      </c>
      <c r="H1655" s="49">
        <v>0.28796959999999999</v>
      </c>
    </row>
    <row r="1656" spans="1:8" x14ac:dyDescent="0.25">
      <c r="A1656" s="46">
        <v>305</v>
      </c>
      <c r="B1656" s="46">
        <v>2003</v>
      </c>
      <c r="C1656" s="47">
        <v>0</v>
      </c>
      <c r="D1656" s="49">
        <v>0.22059529999999999</v>
      </c>
      <c r="E1656" s="49">
        <v>2.0224499999999999E-2</v>
      </c>
      <c r="F1656" s="49">
        <v>5.0372100000000003E-2</v>
      </c>
      <c r="G1656" s="49">
        <v>0.4039278</v>
      </c>
      <c r="H1656" s="49">
        <v>0.25751659999999998</v>
      </c>
    </row>
    <row r="1657" spans="1:8" x14ac:dyDescent="0.25">
      <c r="A1657" s="46">
        <v>305</v>
      </c>
      <c r="B1657" s="46">
        <v>2004</v>
      </c>
      <c r="C1657" s="47">
        <v>0</v>
      </c>
      <c r="D1657" s="49">
        <v>0.28849039999999998</v>
      </c>
      <c r="E1657" s="49">
        <v>-5.0134999999999997E-3</v>
      </c>
      <c r="F1657" s="49">
        <v>4.4402499999999998E-2</v>
      </c>
      <c r="G1657" s="49">
        <v>0.70063660000000005</v>
      </c>
      <c r="H1657" s="49">
        <v>0.29612500000000003</v>
      </c>
    </row>
    <row r="1658" spans="1:8" x14ac:dyDescent="0.25">
      <c r="A1658" s="46">
        <v>306</v>
      </c>
      <c r="B1658" s="46">
        <v>1995</v>
      </c>
      <c r="C1658" s="47">
        <v>0</v>
      </c>
      <c r="D1658" s="49">
        <v>0.25474340000000001</v>
      </c>
      <c r="E1658" s="49">
        <v>-0.65437230000000002</v>
      </c>
      <c r="F1658" s="49">
        <v>4.7953000000000003E-2</v>
      </c>
      <c r="G1658" s="49">
        <v>0.1159429</v>
      </c>
      <c r="H1658" s="49">
        <v>0.41173569999999998</v>
      </c>
    </row>
    <row r="1659" spans="1:8" x14ac:dyDescent="0.25">
      <c r="A1659" s="46">
        <v>306</v>
      </c>
      <c r="B1659" s="46">
        <v>1996</v>
      </c>
      <c r="C1659" s="47">
        <v>0</v>
      </c>
      <c r="D1659" s="49">
        <v>0.28808139999999999</v>
      </c>
      <c r="E1659" s="49">
        <v>-0.51371770000000005</v>
      </c>
      <c r="F1659" s="49">
        <v>7.4595800000000004E-2</v>
      </c>
      <c r="G1659" s="49">
        <v>0.1445167</v>
      </c>
      <c r="H1659" s="49">
        <v>0.46970099999999998</v>
      </c>
    </row>
    <row r="1660" spans="1:8" x14ac:dyDescent="0.25">
      <c r="A1660" s="46">
        <v>306</v>
      </c>
      <c r="B1660" s="46">
        <v>1997</v>
      </c>
      <c r="C1660" s="47">
        <v>0</v>
      </c>
      <c r="D1660" s="49">
        <v>0.1900153</v>
      </c>
      <c r="E1660" s="49">
        <v>-0.56943699999999997</v>
      </c>
      <c r="F1660" s="49">
        <v>5.3671400000000001E-2</v>
      </c>
      <c r="G1660" s="49">
        <v>0.2375208</v>
      </c>
      <c r="H1660" s="49">
        <v>0.49944309999999997</v>
      </c>
    </row>
    <row r="1661" spans="1:8" x14ac:dyDescent="0.25">
      <c r="A1661" s="46">
        <v>307</v>
      </c>
      <c r="B1661" s="46">
        <v>2002</v>
      </c>
      <c r="C1661" s="47">
        <v>0</v>
      </c>
      <c r="D1661" s="49">
        <v>9.6507099999999998E-2</v>
      </c>
      <c r="E1661" s="49">
        <v>0.30303910000000001</v>
      </c>
      <c r="F1661" s="49">
        <v>3.8584599999999997E-2</v>
      </c>
      <c r="G1661" s="49">
        <v>0.2434288</v>
      </c>
      <c r="H1661" s="49">
        <v>0.26696809999999999</v>
      </c>
    </row>
    <row r="1662" spans="1:8" x14ac:dyDescent="0.25">
      <c r="A1662" s="46">
        <v>307</v>
      </c>
      <c r="B1662" s="46">
        <v>2003</v>
      </c>
      <c r="C1662" s="47">
        <v>1</v>
      </c>
      <c r="D1662" s="49">
        <v>5.9215700000000003E-2</v>
      </c>
      <c r="E1662" s="49">
        <v>0.18245320000000001</v>
      </c>
      <c r="F1662" s="49">
        <v>9.6472999999999993E-3</v>
      </c>
      <c r="G1662" s="49">
        <v>0.3053361</v>
      </c>
      <c r="H1662" s="49">
        <v>0.30453980000000003</v>
      </c>
    </row>
    <row r="1663" spans="1:8" x14ac:dyDescent="0.25">
      <c r="A1663" s="46">
        <v>308</v>
      </c>
      <c r="B1663" s="46">
        <v>1995</v>
      </c>
      <c r="C1663" s="47">
        <v>0</v>
      </c>
      <c r="D1663" s="49">
        <v>0.16719439999999999</v>
      </c>
      <c r="E1663" s="49">
        <v>-3.7471900000000002E-2</v>
      </c>
      <c r="F1663" s="49">
        <v>2.7290600000000002E-2</v>
      </c>
      <c r="G1663" s="49">
        <v>0.1009572</v>
      </c>
      <c r="H1663" s="49">
        <v>0.17468410000000001</v>
      </c>
    </row>
    <row r="1664" spans="1:8" x14ac:dyDescent="0.25">
      <c r="A1664" s="46">
        <v>308</v>
      </c>
      <c r="B1664" s="46">
        <v>1996</v>
      </c>
      <c r="C1664" s="47">
        <v>0</v>
      </c>
      <c r="D1664" s="49">
        <v>9.8760899999999999E-2</v>
      </c>
      <c r="E1664" s="49">
        <v>-1.6344999999999998E-2</v>
      </c>
      <c r="F1664" s="49">
        <v>5.7630300000000002E-2</v>
      </c>
      <c r="G1664" s="49">
        <v>0.25622529999999999</v>
      </c>
      <c r="H1664" s="49">
        <v>0.2196641</v>
      </c>
    </row>
    <row r="1665" spans="1:8" x14ac:dyDescent="0.25">
      <c r="A1665" s="46">
        <v>308</v>
      </c>
      <c r="B1665" s="46">
        <v>1997</v>
      </c>
      <c r="C1665" s="47">
        <v>0</v>
      </c>
      <c r="D1665" s="49">
        <v>0.14779709999999999</v>
      </c>
      <c r="E1665" s="49">
        <v>-1.6619600000000002E-2</v>
      </c>
      <c r="F1665" s="49">
        <v>4.9891600000000001E-2</v>
      </c>
      <c r="G1665" s="49">
        <v>0.25334800000000002</v>
      </c>
      <c r="H1665" s="49">
        <v>0.18880710000000001</v>
      </c>
    </row>
    <row r="1666" spans="1:8" x14ac:dyDescent="0.25">
      <c r="A1666" s="46">
        <v>309</v>
      </c>
      <c r="B1666" s="46">
        <v>1995</v>
      </c>
      <c r="C1666" s="47">
        <v>0</v>
      </c>
      <c r="D1666" s="49">
        <v>0.1378298</v>
      </c>
      <c r="E1666" s="49">
        <v>0.20344499999999999</v>
      </c>
      <c r="F1666" s="49">
        <v>7.4885300000000002E-2</v>
      </c>
      <c r="G1666" s="49">
        <v>0.88886160000000003</v>
      </c>
      <c r="H1666" s="49">
        <v>0.29353400000000002</v>
      </c>
    </row>
    <row r="1667" spans="1:8" x14ac:dyDescent="0.25">
      <c r="A1667" s="46">
        <v>309</v>
      </c>
      <c r="B1667" s="46">
        <v>1996</v>
      </c>
      <c r="C1667" s="47">
        <v>0</v>
      </c>
      <c r="D1667" s="49">
        <v>0.1086115</v>
      </c>
      <c r="E1667" s="49">
        <v>0.1877432</v>
      </c>
      <c r="F1667" s="49">
        <v>6.6984100000000005E-2</v>
      </c>
      <c r="G1667" s="49">
        <v>1.3194900000000001</v>
      </c>
      <c r="H1667" s="49">
        <v>0.30984089999999997</v>
      </c>
    </row>
    <row r="1668" spans="1:8" x14ac:dyDescent="0.25">
      <c r="A1668" s="46">
        <v>309</v>
      </c>
      <c r="B1668" s="46">
        <v>1997</v>
      </c>
      <c r="C1668" s="47">
        <v>0</v>
      </c>
      <c r="D1668" s="49">
        <v>0.1185134</v>
      </c>
      <c r="E1668" s="49">
        <v>0.18913679999999999</v>
      </c>
      <c r="F1668" s="49">
        <v>7.0173799999999995E-2</v>
      </c>
      <c r="G1668" s="49">
        <v>1.6598189999999999</v>
      </c>
      <c r="H1668" s="49">
        <v>0.31950230000000002</v>
      </c>
    </row>
    <row r="1669" spans="1:8" x14ac:dyDescent="0.25">
      <c r="A1669" s="46">
        <v>309</v>
      </c>
      <c r="B1669" s="46">
        <v>1998</v>
      </c>
      <c r="C1669" s="47">
        <v>0</v>
      </c>
      <c r="D1669" s="49">
        <v>9.1974500000000001E-2</v>
      </c>
      <c r="E1669" s="49">
        <v>0.15094750000000001</v>
      </c>
      <c r="F1669" s="49">
        <v>5.8988400000000003E-2</v>
      </c>
      <c r="G1669" s="49">
        <v>2.5888149999999999</v>
      </c>
      <c r="H1669" s="49">
        <v>0.32771099999999997</v>
      </c>
    </row>
    <row r="1670" spans="1:8" x14ac:dyDescent="0.25">
      <c r="A1670" s="46">
        <v>309</v>
      </c>
      <c r="B1670" s="46">
        <v>1999</v>
      </c>
      <c r="C1670" s="47">
        <v>0</v>
      </c>
      <c r="D1670" s="49">
        <v>7.3776400000000006E-2</v>
      </c>
      <c r="E1670" s="49">
        <v>0.2387204</v>
      </c>
      <c r="F1670" s="49">
        <v>5.9851599999999998E-2</v>
      </c>
      <c r="G1670" s="49">
        <v>2.9253170000000002</v>
      </c>
      <c r="H1670" s="49">
        <v>0.30540840000000002</v>
      </c>
    </row>
    <row r="1671" spans="1:8" x14ac:dyDescent="0.25">
      <c r="A1671" s="46">
        <v>309</v>
      </c>
      <c r="B1671" s="46">
        <v>2000</v>
      </c>
      <c r="C1671" s="47">
        <v>0</v>
      </c>
      <c r="D1671" s="49">
        <v>0.1029997</v>
      </c>
      <c r="E1671" s="49">
        <v>0.28944370000000003</v>
      </c>
      <c r="F1671" s="49">
        <v>6.9829000000000002E-2</v>
      </c>
      <c r="G1671" s="49">
        <v>2.2301489999999999</v>
      </c>
      <c r="H1671" s="49">
        <v>0.31230760000000002</v>
      </c>
    </row>
    <row r="1672" spans="1:8" x14ac:dyDescent="0.25">
      <c r="A1672" s="46">
        <v>309</v>
      </c>
      <c r="B1672" s="46">
        <v>2001</v>
      </c>
      <c r="C1672" s="47">
        <v>0</v>
      </c>
      <c r="D1672" s="49">
        <v>0.1223948</v>
      </c>
      <c r="E1672" s="49">
        <v>0.36762400000000001</v>
      </c>
      <c r="F1672" s="49">
        <v>7.1542099999999997E-2</v>
      </c>
      <c r="G1672" s="49">
        <v>3.2541380000000002</v>
      </c>
      <c r="H1672" s="49">
        <v>0.27964470000000002</v>
      </c>
    </row>
    <row r="1673" spans="1:8" x14ac:dyDescent="0.25">
      <c r="A1673" s="46">
        <v>309</v>
      </c>
      <c r="B1673" s="46">
        <v>2002</v>
      </c>
      <c r="C1673" s="47">
        <v>0</v>
      </c>
      <c r="D1673" s="49">
        <v>0.1030493</v>
      </c>
      <c r="E1673" s="49">
        <v>0.33150540000000001</v>
      </c>
      <c r="F1673" s="49">
        <v>4.6183799999999997E-2</v>
      </c>
      <c r="G1673" s="49">
        <v>1.8047</v>
      </c>
      <c r="H1673" s="49">
        <v>0.2868482</v>
      </c>
    </row>
    <row r="1674" spans="1:8" x14ac:dyDescent="0.25">
      <c r="A1674" s="46">
        <v>309</v>
      </c>
      <c r="B1674" s="46">
        <v>2003</v>
      </c>
      <c r="C1674" s="47">
        <v>0</v>
      </c>
      <c r="D1674" s="49">
        <v>9.8978099999999999E-2</v>
      </c>
      <c r="E1674" s="49">
        <v>0.36602469999999998</v>
      </c>
      <c r="F1674" s="49">
        <v>6.6707500000000003E-2</v>
      </c>
      <c r="G1674" s="49">
        <v>2.1143019999999999</v>
      </c>
      <c r="H1674" s="49">
        <v>0.2809933</v>
      </c>
    </row>
    <row r="1675" spans="1:8" x14ac:dyDescent="0.25">
      <c r="A1675" s="46">
        <v>309</v>
      </c>
      <c r="B1675" s="46">
        <v>2004</v>
      </c>
      <c r="C1675" s="47">
        <v>0</v>
      </c>
      <c r="D1675" s="49">
        <v>0.1073484</v>
      </c>
      <c r="E1675" s="49">
        <v>0.41249229999999998</v>
      </c>
      <c r="F1675" s="49">
        <v>7.9370999999999997E-2</v>
      </c>
      <c r="G1675" s="49">
        <v>2.1081850000000002</v>
      </c>
      <c r="H1675" s="49">
        <v>0.28387180000000001</v>
      </c>
    </row>
    <row r="1676" spans="1:8" x14ac:dyDescent="0.25">
      <c r="A1676" s="46">
        <v>310</v>
      </c>
      <c r="B1676" s="46">
        <v>2000</v>
      </c>
      <c r="C1676" s="47">
        <v>0</v>
      </c>
      <c r="D1676" s="49">
        <v>-2.5916100000000001E-2</v>
      </c>
      <c r="E1676" s="49">
        <v>0.48088769999999997</v>
      </c>
      <c r="F1676" s="49">
        <v>5.4837900000000002E-2</v>
      </c>
      <c r="G1676" s="49">
        <v>1.1312599999999999</v>
      </c>
      <c r="H1676" s="49">
        <v>0.1768139</v>
      </c>
    </row>
    <row r="1677" spans="1:8" x14ac:dyDescent="0.25">
      <c r="A1677" s="46">
        <v>310</v>
      </c>
      <c r="B1677" s="46">
        <v>2001</v>
      </c>
      <c r="C1677" s="47">
        <v>0</v>
      </c>
      <c r="D1677" s="49">
        <v>0.1885114</v>
      </c>
      <c r="E1677" s="49">
        <v>0.51645379999999996</v>
      </c>
      <c r="F1677" s="49">
        <v>7.04573E-2</v>
      </c>
      <c r="G1677" s="49">
        <v>1.659249</v>
      </c>
      <c r="H1677" s="49">
        <v>0.2118206</v>
      </c>
    </row>
    <row r="1678" spans="1:8" x14ac:dyDescent="0.25">
      <c r="A1678" s="46">
        <v>310</v>
      </c>
      <c r="B1678" s="46">
        <v>2002</v>
      </c>
      <c r="C1678" s="47">
        <v>0</v>
      </c>
      <c r="D1678" s="49">
        <v>0.26069609999999999</v>
      </c>
      <c r="E1678" s="49">
        <v>0.55198270000000005</v>
      </c>
      <c r="F1678" s="49">
        <v>6.5747399999999998E-2</v>
      </c>
      <c r="G1678" s="49">
        <v>2.0271319999999999</v>
      </c>
      <c r="H1678" s="49">
        <v>0.21525349999999999</v>
      </c>
    </row>
    <row r="1679" spans="1:8" x14ac:dyDescent="0.25">
      <c r="A1679" s="46">
        <v>310</v>
      </c>
      <c r="B1679" s="46">
        <v>2003</v>
      </c>
      <c r="C1679" s="47">
        <v>0</v>
      </c>
      <c r="D1679" s="49">
        <v>0.18594169999999999</v>
      </c>
      <c r="E1679" s="49">
        <v>0.61712089999999997</v>
      </c>
      <c r="F1679" s="49">
        <v>6.0061900000000001E-2</v>
      </c>
      <c r="G1679" s="49">
        <v>2.121766</v>
      </c>
      <c r="H1679" s="49">
        <v>0.2248165</v>
      </c>
    </row>
    <row r="1680" spans="1:8" x14ac:dyDescent="0.25">
      <c r="A1680" s="46">
        <v>310</v>
      </c>
      <c r="B1680" s="46">
        <v>2004</v>
      </c>
      <c r="C1680" s="47">
        <v>0</v>
      </c>
      <c r="D1680" s="49">
        <v>0.26595160000000001</v>
      </c>
      <c r="E1680" s="49">
        <v>0.67022490000000001</v>
      </c>
      <c r="F1680" s="49">
        <v>5.6509499999999997E-2</v>
      </c>
      <c r="G1680" s="49">
        <v>2.8041960000000001</v>
      </c>
      <c r="H1680" s="49">
        <v>0.22576170000000001</v>
      </c>
    </row>
    <row r="1681" spans="1:8" x14ac:dyDescent="0.25">
      <c r="A1681" s="46">
        <v>311</v>
      </c>
      <c r="B1681" s="46">
        <v>2000</v>
      </c>
      <c r="C1681" s="47">
        <v>0</v>
      </c>
      <c r="D1681" s="49">
        <v>4.0215000000000001E-2</v>
      </c>
      <c r="E1681" s="49">
        <v>-8.2409000000000007E-3</v>
      </c>
      <c r="F1681" s="49">
        <v>5.3501199999999999E-2</v>
      </c>
      <c r="G1681" s="49">
        <v>0.39148529999999998</v>
      </c>
      <c r="H1681" s="49">
        <v>0.32072600000000001</v>
      </c>
    </row>
    <row r="1682" spans="1:8" x14ac:dyDescent="0.25">
      <c r="A1682" s="46">
        <v>311</v>
      </c>
      <c r="B1682" s="46">
        <v>2001</v>
      </c>
      <c r="C1682" s="47">
        <v>0</v>
      </c>
      <c r="D1682" s="49">
        <v>0.10230980000000001</v>
      </c>
      <c r="E1682" s="49">
        <v>-5.1156899999999998E-2</v>
      </c>
      <c r="F1682" s="49">
        <v>3.19271E-2</v>
      </c>
      <c r="G1682" s="49">
        <v>0.334229</v>
      </c>
      <c r="H1682" s="49">
        <v>0.28080450000000001</v>
      </c>
    </row>
    <row r="1683" spans="1:8" x14ac:dyDescent="0.25">
      <c r="A1683" s="46">
        <v>311</v>
      </c>
      <c r="B1683" s="46">
        <v>2002</v>
      </c>
      <c r="C1683" s="47">
        <v>0</v>
      </c>
      <c r="D1683" s="49">
        <v>5.86413E-2</v>
      </c>
      <c r="E1683" s="49">
        <v>-0.1911216</v>
      </c>
      <c r="F1683" s="49">
        <v>1.9501299999999999E-2</v>
      </c>
      <c r="G1683" s="49">
        <v>0.2292438</v>
      </c>
      <c r="H1683" s="49">
        <v>0.32848189999999999</v>
      </c>
    </row>
    <row r="1684" spans="1:8" x14ac:dyDescent="0.25">
      <c r="A1684" s="46">
        <v>311</v>
      </c>
      <c r="B1684" s="46">
        <v>2003</v>
      </c>
      <c r="C1684" s="47">
        <v>0</v>
      </c>
      <c r="D1684" s="49">
        <v>2.5938300000000001E-2</v>
      </c>
      <c r="E1684" s="49">
        <v>-0.1965973</v>
      </c>
      <c r="F1684" s="49">
        <v>4.1954199999999997E-2</v>
      </c>
      <c r="G1684" s="49">
        <v>0.44555800000000001</v>
      </c>
      <c r="H1684" s="49">
        <v>0.32084819999999997</v>
      </c>
    </row>
    <row r="1685" spans="1:8" x14ac:dyDescent="0.25">
      <c r="A1685" s="46">
        <v>311</v>
      </c>
      <c r="B1685" s="46">
        <v>2004</v>
      </c>
      <c r="C1685" s="47">
        <v>0</v>
      </c>
      <c r="D1685" s="49">
        <v>1.6373800000000001E-2</v>
      </c>
      <c r="E1685" s="49">
        <v>-0.1514086</v>
      </c>
      <c r="F1685" s="49">
        <v>5.8146400000000001E-2</v>
      </c>
      <c r="G1685" s="49">
        <v>0.38308150000000002</v>
      </c>
      <c r="H1685" s="49">
        <v>0.4602694</v>
      </c>
    </row>
    <row r="1686" spans="1:8" x14ac:dyDescent="0.25">
      <c r="A1686" s="46">
        <v>312</v>
      </c>
      <c r="B1686" s="46">
        <v>1995</v>
      </c>
      <c r="C1686" s="47">
        <v>0</v>
      </c>
      <c r="D1686" s="49">
        <v>0.1180896</v>
      </c>
      <c r="E1686" s="49">
        <v>0.39184980000000003</v>
      </c>
      <c r="F1686" s="49">
        <v>5.1471799999999998E-2</v>
      </c>
      <c r="G1686" s="49">
        <v>1.780419</v>
      </c>
      <c r="H1686" s="49">
        <v>0.25708370000000003</v>
      </c>
    </row>
    <row r="1687" spans="1:8" x14ac:dyDescent="0.25">
      <c r="A1687" s="46">
        <v>312</v>
      </c>
      <c r="B1687" s="46">
        <v>1996</v>
      </c>
      <c r="C1687" s="47">
        <v>0</v>
      </c>
      <c r="D1687" s="49">
        <v>0.14812040000000001</v>
      </c>
      <c r="E1687" s="49">
        <v>0.36472520000000003</v>
      </c>
      <c r="F1687" s="49">
        <v>6.2301700000000002E-2</v>
      </c>
      <c r="G1687" s="49">
        <v>1.3509580000000001</v>
      </c>
      <c r="H1687" s="49">
        <v>0.1767156</v>
      </c>
    </row>
    <row r="1688" spans="1:8" x14ac:dyDescent="0.25">
      <c r="A1688" s="46">
        <v>312</v>
      </c>
      <c r="B1688" s="46">
        <v>1997</v>
      </c>
      <c r="C1688" s="47">
        <v>0</v>
      </c>
      <c r="D1688" s="49">
        <v>0.35400300000000001</v>
      </c>
      <c r="E1688" s="49">
        <v>0.4436889</v>
      </c>
      <c r="F1688" s="49">
        <v>5.5971399999999998E-2</v>
      </c>
      <c r="G1688" s="49">
        <v>1.601305</v>
      </c>
      <c r="H1688" s="49">
        <v>0.21072560000000001</v>
      </c>
    </row>
    <row r="1689" spans="1:8" x14ac:dyDescent="0.25">
      <c r="A1689" s="46">
        <v>312</v>
      </c>
      <c r="B1689" s="46">
        <v>1998</v>
      </c>
      <c r="C1689" s="47">
        <v>0</v>
      </c>
      <c r="D1689" s="49">
        <v>3.2258700000000001E-2</v>
      </c>
      <c r="E1689" s="49">
        <v>0.2690266</v>
      </c>
      <c r="F1689" s="49">
        <v>5.0353299999999997E-2</v>
      </c>
      <c r="G1689" s="49">
        <v>0.79088800000000004</v>
      </c>
      <c r="H1689" s="49">
        <v>0.19720850000000001</v>
      </c>
    </row>
    <row r="1690" spans="1:8" x14ac:dyDescent="0.25">
      <c r="A1690" s="46">
        <v>312</v>
      </c>
      <c r="B1690" s="46">
        <v>1999</v>
      </c>
      <c r="C1690" s="47">
        <v>0</v>
      </c>
      <c r="D1690" s="49">
        <v>4.0296600000000002E-2</v>
      </c>
      <c r="E1690" s="49">
        <v>0.33117069999999998</v>
      </c>
      <c r="F1690" s="49">
        <v>5.3994599999999997E-2</v>
      </c>
      <c r="G1690" s="49">
        <v>1.016383</v>
      </c>
      <c r="H1690" s="49">
        <v>0.2202528</v>
      </c>
    </row>
    <row r="1691" spans="1:8" x14ac:dyDescent="0.25">
      <c r="A1691" s="46">
        <v>313</v>
      </c>
      <c r="B1691" s="46">
        <v>1995</v>
      </c>
      <c r="C1691" s="47">
        <v>0</v>
      </c>
      <c r="D1691" s="49">
        <v>0.54578720000000003</v>
      </c>
      <c r="E1691" s="49">
        <v>0.50789229999999996</v>
      </c>
      <c r="F1691" s="49">
        <v>6.6725900000000005E-2</v>
      </c>
      <c r="G1691" s="49">
        <v>4.2018950000000004</v>
      </c>
      <c r="H1691" s="49">
        <v>0.20875640000000001</v>
      </c>
    </row>
    <row r="1692" spans="1:8" x14ac:dyDescent="0.25">
      <c r="A1692" s="46">
        <v>313</v>
      </c>
      <c r="B1692" s="46">
        <v>1996</v>
      </c>
      <c r="C1692" s="47">
        <v>0</v>
      </c>
      <c r="D1692" s="49">
        <v>0.44964009999999999</v>
      </c>
      <c r="E1692" s="49">
        <v>0.5143896</v>
      </c>
      <c r="F1692" s="49">
        <v>8.7258600000000006E-2</v>
      </c>
      <c r="G1692" s="49">
        <v>4.8661120000000002</v>
      </c>
      <c r="H1692" s="49">
        <v>0.22911629999999999</v>
      </c>
    </row>
    <row r="1693" spans="1:8" x14ac:dyDescent="0.25">
      <c r="A1693" s="46">
        <v>313</v>
      </c>
      <c r="B1693" s="46">
        <v>1997</v>
      </c>
      <c r="C1693" s="47">
        <v>0</v>
      </c>
      <c r="D1693" s="49">
        <v>0.35936679999999999</v>
      </c>
      <c r="E1693" s="49">
        <v>0.60309420000000002</v>
      </c>
      <c r="F1693" s="49">
        <v>8.8503200000000004E-2</v>
      </c>
      <c r="G1693" s="49">
        <v>3.8414139999999999</v>
      </c>
      <c r="H1693" s="49">
        <v>0.222996</v>
      </c>
    </row>
    <row r="1694" spans="1:8" x14ac:dyDescent="0.25">
      <c r="A1694" s="46">
        <v>313</v>
      </c>
      <c r="B1694" s="46">
        <v>1998</v>
      </c>
      <c r="C1694" s="47">
        <v>0</v>
      </c>
      <c r="D1694" s="49">
        <v>0.32589370000000001</v>
      </c>
      <c r="E1694" s="49">
        <v>0.56419750000000002</v>
      </c>
      <c r="F1694" s="49">
        <v>5.5762699999999998E-2</v>
      </c>
      <c r="G1694" s="49">
        <v>2.1102569999999998</v>
      </c>
      <c r="H1694" s="49">
        <v>0.1999351</v>
      </c>
    </row>
    <row r="1695" spans="1:8" x14ac:dyDescent="0.25">
      <c r="A1695" s="46">
        <v>313</v>
      </c>
      <c r="B1695" s="46">
        <v>1999</v>
      </c>
      <c r="C1695" s="47">
        <v>0</v>
      </c>
      <c r="D1695" s="49">
        <v>0.45609559999999999</v>
      </c>
      <c r="E1695" s="49">
        <v>0.53508489999999997</v>
      </c>
      <c r="F1695" s="49">
        <v>4.9326599999999998E-2</v>
      </c>
      <c r="G1695" s="49">
        <v>1.1028210000000001</v>
      </c>
      <c r="H1695" s="49">
        <v>0.1623801</v>
      </c>
    </row>
    <row r="1696" spans="1:8" x14ac:dyDescent="0.25">
      <c r="A1696" s="46">
        <v>313</v>
      </c>
      <c r="B1696" s="46">
        <v>2000</v>
      </c>
      <c r="C1696" s="47">
        <v>0</v>
      </c>
      <c r="D1696" s="49">
        <v>0.35639290000000001</v>
      </c>
      <c r="E1696" s="49">
        <v>0.66305190000000003</v>
      </c>
      <c r="F1696" s="49">
        <v>7.6487200000000005E-2</v>
      </c>
      <c r="G1696" s="49">
        <v>1.6246940000000001</v>
      </c>
      <c r="H1696" s="49">
        <v>0.19314580000000001</v>
      </c>
    </row>
    <row r="1697" spans="1:8" x14ac:dyDescent="0.25">
      <c r="A1697" s="46">
        <v>313</v>
      </c>
      <c r="B1697" s="46">
        <v>2001</v>
      </c>
      <c r="C1697" s="47">
        <v>0</v>
      </c>
      <c r="D1697" s="49">
        <v>0.33148430000000001</v>
      </c>
      <c r="E1697" s="49">
        <v>0.67691619999999997</v>
      </c>
      <c r="F1697" s="49">
        <v>5.5952599999999998E-2</v>
      </c>
      <c r="G1697" s="49">
        <v>1.9896339999999999</v>
      </c>
      <c r="H1697" s="49">
        <v>0.1892472</v>
      </c>
    </row>
    <row r="1698" spans="1:8" x14ac:dyDescent="0.25">
      <c r="A1698" s="46">
        <v>313</v>
      </c>
      <c r="B1698" s="46">
        <v>2002</v>
      </c>
      <c r="C1698" s="47">
        <v>0</v>
      </c>
      <c r="D1698" s="49">
        <v>0.25249300000000002</v>
      </c>
      <c r="E1698" s="49">
        <v>0.49173640000000002</v>
      </c>
      <c r="F1698" s="49">
        <v>8.2052200000000006E-2</v>
      </c>
      <c r="G1698" s="49">
        <v>3.2168060000000001</v>
      </c>
      <c r="H1698" s="49">
        <v>0.17345759999999999</v>
      </c>
    </row>
    <row r="1699" spans="1:8" x14ac:dyDescent="0.25">
      <c r="A1699" s="46">
        <v>313</v>
      </c>
      <c r="B1699" s="46">
        <v>2003</v>
      </c>
      <c r="C1699" s="47">
        <v>0</v>
      </c>
      <c r="D1699" s="49">
        <v>0.2891358</v>
      </c>
      <c r="E1699" s="49">
        <v>0.47370109999999999</v>
      </c>
      <c r="F1699" s="49">
        <v>7.5481300000000001E-2</v>
      </c>
      <c r="G1699" s="49">
        <v>3.8955630000000001</v>
      </c>
      <c r="H1699" s="49">
        <v>0.16812959999999999</v>
      </c>
    </row>
    <row r="1700" spans="1:8" x14ac:dyDescent="0.25">
      <c r="A1700" s="46">
        <v>313</v>
      </c>
      <c r="B1700" s="46">
        <v>2004</v>
      </c>
      <c r="C1700" s="47">
        <v>0</v>
      </c>
      <c r="D1700" s="49">
        <v>0.26923209999999997</v>
      </c>
      <c r="E1700" s="49">
        <v>0.59074939999999998</v>
      </c>
      <c r="F1700" s="49">
        <v>9.2159000000000005E-2</v>
      </c>
      <c r="G1700" s="49">
        <v>6.5450920000000004</v>
      </c>
      <c r="H1700" s="49">
        <v>0.20095779999999999</v>
      </c>
    </row>
    <row r="1701" spans="1:8" x14ac:dyDescent="0.25">
      <c r="A1701" s="46">
        <v>314</v>
      </c>
      <c r="B1701" s="46">
        <v>1995</v>
      </c>
      <c r="C1701" s="47">
        <v>0</v>
      </c>
      <c r="D1701" s="49">
        <v>0.26683669999999998</v>
      </c>
      <c r="E1701" s="49">
        <v>0.3941422</v>
      </c>
      <c r="F1701" s="49">
        <v>4.51603E-2</v>
      </c>
      <c r="G1701" s="49">
        <v>0.66496279999999997</v>
      </c>
      <c r="H1701" s="49">
        <v>0.80409169999999996</v>
      </c>
    </row>
    <row r="1702" spans="1:8" x14ac:dyDescent="0.25">
      <c r="A1702" s="46">
        <v>314</v>
      </c>
      <c r="B1702" s="46">
        <v>1996</v>
      </c>
      <c r="C1702" s="47">
        <v>0</v>
      </c>
      <c r="D1702" s="49">
        <v>0.22222169999999999</v>
      </c>
      <c r="E1702" s="49">
        <v>0.34343600000000002</v>
      </c>
      <c r="F1702" s="49">
        <v>4.7047800000000001E-2</v>
      </c>
      <c r="G1702" s="49">
        <v>0.63096629999999998</v>
      </c>
      <c r="H1702" s="49">
        <v>0.72315110000000005</v>
      </c>
    </row>
    <row r="1703" spans="1:8" x14ac:dyDescent="0.25">
      <c r="A1703" s="46">
        <v>314</v>
      </c>
      <c r="B1703" s="46">
        <v>1997</v>
      </c>
      <c r="C1703" s="47">
        <v>0</v>
      </c>
      <c r="D1703" s="49">
        <v>0.2414499</v>
      </c>
      <c r="E1703" s="49">
        <v>0.37014819999999998</v>
      </c>
      <c r="F1703" s="49">
        <v>5.0773100000000002E-2</v>
      </c>
      <c r="G1703" s="49">
        <v>1.0395460000000001</v>
      </c>
      <c r="H1703" s="49">
        <v>0.69883499999999998</v>
      </c>
    </row>
    <row r="1704" spans="1:8" x14ac:dyDescent="0.25">
      <c r="A1704" s="46">
        <v>314</v>
      </c>
      <c r="B1704" s="46">
        <v>1998</v>
      </c>
      <c r="C1704" s="47">
        <v>0</v>
      </c>
      <c r="D1704" s="49">
        <v>0.14639740000000001</v>
      </c>
      <c r="E1704" s="49">
        <v>0.37808839999999999</v>
      </c>
      <c r="F1704" s="49">
        <v>4.5054700000000003E-2</v>
      </c>
      <c r="G1704" s="49">
        <v>0.96927620000000003</v>
      </c>
      <c r="H1704" s="49">
        <v>0.84866359999999996</v>
      </c>
    </row>
    <row r="1705" spans="1:8" x14ac:dyDescent="0.25">
      <c r="A1705" s="46">
        <v>314</v>
      </c>
      <c r="B1705" s="46">
        <v>1999</v>
      </c>
      <c r="C1705" s="47">
        <v>0</v>
      </c>
      <c r="D1705" s="49">
        <v>0.12605669999999999</v>
      </c>
      <c r="E1705" s="49">
        <v>0.33988469999999998</v>
      </c>
      <c r="F1705" s="49">
        <v>5.4669299999999997E-2</v>
      </c>
      <c r="G1705" s="49">
        <v>0.45651799999999998</v>
      </c>
      <c r="H1705" s="49">
        <v>0.82819750000000003</v>
      </c>
    </row>
    <row r="1706" spans="1:8" x14ac:dyDescent="0.25">
      <c r="A1706" s="46">
        <v>314</v>
      </c>
      <c r="B1706" s="46">
        <v>2000</v>
      </c>
      <c r="C1706" s="47">
        <v>0</v>
      </c>
      <c r="D1706" s="49">
        <v>0.13757420000000001</v>
      </c>
      <c r="E1706" s="49">
        <v>0.32021189999999999</v>
      </c>
      <c r="F1706" s="49">
        <v>3.5617000000000003E-2</v>
      </c>
      <c r="G1706" s="49">
        <v>0.73034350000000003</v>
      </c>
      <c r="H1706" s="49">
        <v>0.93098780000000003</v>
      </c>
    </row>
    <row r="1707" spans="1:8" x14ac:dyDescent="0.25">
      <c r="A1707" s="46">
        <v>314</v>
      </c>
      <c r="B1707" s="46">
        <v>2001</v>
      </c>
      <c r="C1707" s="47">
        <v>0</v>
      </c>
      <c r="D1707" s="49">
        <v>0.20561679999999999</v>
      </c>
      <c r="E1707" s="49">
        <v>0.26089889999999999</v>
      </c>
      <c r="F1707" s="49">
        <v>3.6876899999999997E-2</v>
      </c>
      <c r="G1707" s="49">
        <v>0.5044864</v>
      </c>
      <c r="H1707" s="49">
        <v>0.21603449999999999</v>
      </c>
    </row>
    <row r="1708" spans="1:8" x14ac:dyDescent="0.25">
      <c r="A1708" s="46">
        <v>314</v>
      </c>
      <c r="B1708" s="46">
        <v>2002</v>
      </c>
      <c r="C1708" s="47">
        <v>0</v>
      </c>
      <c r="D1708" s="49">
        <v>0.12201620000000001</v>
      </c>
      <c r="E1708" s="49">
        <v>0.28164210000000001</v>
      </c>
      <c r="F1708" s="49">
        <v>5.7986299999999998E-2</v>
      </c>
      <c r="G1708" s="49">
        <v>0.75008739999999996</v>
      </c>
      <c r="H1708" s="49">
        <v>0.32331850000000001</v>
      </c>
    </row>
    <row r="1709" spans="1:8" x14ac:dyDescent="0.25">
      <c r="A1709" s="46">
        <v>314</v>
      </c>
      <c r="B1709" s="46">
        <v>2003</v>
      </c>
      <c r="C1709" s="47">
        <v>0</v>
      </c>
      <c r="D1709" s="49">
        <v>7.9836000000000004E-2</v>
      </c>
      <c r="E1709" s="49">
        <v>0.31203530000000002</v>
      </c>
      <c r="F1709" s="49">
        <v>4.1021099999999998E-2</v>
      </c>
      <c r="G1709" s="49">
        <v>0.7569785</v>
      </c>
      <c r="H1709" s="49">
        <v>0.2944737</v>
      </c>
    </row>
    <row r="1710" spans="1:8" x14ac:dyDescent="0.25">
      <c r="A1710" s="46">
        <v>315</v>
      </c>
      <c r="B1710" s="46">
        <v>1995</v>
      </c>
      <c r="C1710" s="47">
        <v>0</v>
      </c>
      <c r="D1710" s="49">
        <v>7.18163E-2</v>
      </c>
      <c r="E1710" s="49">
        <v>0.25272240000000001</v>
      </c>
      <c r="F1710" s="49">
        <v>5.1826400000000002E-2</v>
      </c>
      <c r="G1710" s="49">
        <v>0.63350609999999996</v>
      </c>
      <c r="H1710" s="49">
        <v>0.22943930000000001</v>
      </c>
    </row>
    <row r="1711" spans="1:8" x14ac:dyDescent="0.25">
      <c r="A1711" s="46">
        <v>315</v>
      </c>
      <c r="B1711" s="46">
        <v>1996</v>
      </c>
      <c r="C1711" s="47">
        <v>0</v>
      </c>
      <c r="D1711" s="49">
        <v>3.1804899999999997E-2</v>
      </c>
      <c r="E1711" s="49">
        <v>0.2346336</v>
      </c>
      <c r="F1711" s="49">
        <v>4.2810599999999997E-2</v>
      </c>
      <c r="G1711" s="49">
        <v>0.6791701</v>
      </c>
      <c r="H1711" s="49">
        <v>0.20234250000000001</v>
      </c>
    </row>
    <row r="1712" spans="1:8" x14ac:dyDescent="0.25">
      <c r="A1712" s="46">
        <v>315</v>
      </c>
      <c r="B1712" s="46">
        <v>1997</v>
      </c>
      <c r="C1712" s="47">
        <v>0</v>
      </c>
      <c r="D1712" s="49">
        <v>7.0384000000000002E-2</v>
      </c>
      <c r="E1712" s="49">
        <v>0.22864809999999999</v>
      </c>
      <c r="F1712" s="49">
        <v>2.74083E-2</v>
      </c>
      <c r="G1712" s="49">
        <v>0.74870159999999997</v>
      </c>
      <c r="H1712" s="49">
        <v>0.22129299999999999</v>
      </c>
    </row>
    <row r="1713" spans="1:8" x14ac:dyDescent="0.25">
      <c r="A1713" s="46">
        <v>315</v>
      </c>
      <c r="B1713" s="46">
        <v>1998</v>
      </c>
      <c r="C1713" s="47">
        <v>0</v>
      </c>
      <c r="D1713" s="49">
        <v>0.1228997</v>
      </c>
      <c r="E1713" s="49">
        <v>0.21720690000000001</v>
      </c>
      <c r="F1713" s="49">
        <v>4.42537E-2</v>
      </c>
      <c r="G1713" s="49">
        <v>0.81780540000000002</v>
      </c>
      <c r="H1713" s="49">
        <v>0.26217960000000001</v>
      </c>
    </row>
    <row r="1714" spans="1:8" x14ac:dyDescent="0.25">
      <c r="A1714" s="46">
        <v>315</v>
      </c>
      <c r="B1714" s="46">
        <v>1999</v>
      </c>
      <c r="C1714" s="47">
        <v>0</v>
      </c>
      <c r="D1714" s="49">
        <v>0.1049523</v>
      </c>
      <c r="E1714" s="49">
        <v>0.22088720000000001</v>
      </c>
      <c r="F1714" s="49">
        <v>5.5948900000000003E-2</v>
      </c>
      <c r="G1714" s="49">
        <v>1.196898</v>
      </c>
      <c r="H1714" s="49">
        <v>0.23340330000000001</v>
      </c>
    </row>
    <row r="1715" spans="1:8" x14ac:dyDescent="0.25">
      <c r="A1715" s="46">
        <v>315</v>
      </c>
      <c r="B1715" s="46">
        <v>2000</v>
      </c>
      <c r="C1715" s="47">
        <v>0</v>
      </c>
      <c r="D1715" s="49">
        <v>8.2168000000000005E-2</v>
      </c>
      <c r="E1715" s="49">
        <v>0.15159130000000001</v>
      </c>
      <c r="F1715" s="49">
        <v>2.87672E-2</v>
      </c>
      <c r="G1715" s="49">
        <v>0.67584</v>
      </c>
      <c r="H1715" s="49">
        <v>0.19933390000000001</v>
      </c>
    </row>
    <row r="1716" spans="1:8" x14ac:dyDescent="0.25">
      <c r="A1716" s="46">
        <v>315</v>
      </c>
      <c r="B1716" s="46">
        <v>2001</v>
      </c>
      <c r="C1716" s="47">
        <v>0</v>
      </c>
      <c r="D1716" s="49">
        <v>0.1029157</v>
      </c>
      <c r="E1716" s="49">
        <v>0.1238442</v>
      </c>
      <c r="F1716" s="49">
        <v>4.1703400000000002E-2</v>
      </c>
      <c r="G1716" s="49">
        <v>0.75422299999999998</v>
      </c>
      <c r="H1716" s="49">
        <v>0.20227100000000001</v>
      </c>
    </row>
    <row r="1717" spans="1:8" x14ac:dyDescent="0.25">
      <c r="A1717" s="46">
        <v>315</v>
      </c>
      <c r="B1717" s="46">
        <v>2002</v>
      </c>
      <c r="C1717" s="47">
        <v>0</v>
      </c>
      <c r="D1717" s="49">
        <v>0.1182415</v>
      </c>
      <c r="E1717" s="49">
        <v>3.44106E-2</v>
      </c>
      <c r="F1717" s="49">
        <v>4.33353E-2</v>
      </c>
      <c r="G1717" s="49">
        <v>0.66009300000000004</v>
      </c>
      <c r="H1717" s="49">
        <v>0.22288620000000001</v>
      </c>
    </row>
    <row r="1718" spans="1:8" x14ac:dyDescent="0.25">
      <c r="A1718" s="46">
        <v>315</v>
      </c>
      <c r="B1718" s="46">
        <v>2003</v>
      </c>
      <c r="C1718" s="47">
        <v>0</v>
      </c>
      <c r="D1718" s="49">
        <v>9.5546300000000001E-2</v>
      </c>
      <c r="E1718" s="49">
        <v>7.57192E-2</v>
      </c>
      <c r="F1718" s="49">
        <v>3.9129799999999999E-2</v>
      </c>
      <c r="G1718" s="49">
        <v>0.79314150000000005</v>
      </c>
      <c r="H1718" s="49">
        <v>0.19779169999999999</v>
      </c>
    </row>
    <row r="1719" spans="1:8" x14ac:dyDescent="0.25">
      <c r="A1719" s="46">
        <v>315</v>
      </c>
      <c r="B1719" s="46">
        <v>2004</v>
      </c>
      <c r="C1719" s="47">
        <v>0</v>
      </c>
      <c r="D1719" s="49">
        <v>0.15084649999999999</v>
      </c>
      <c r="E1719" s="49">
        <v>6.8110000000000004E-2</v>
      </c>
      <c r="F1719" s="49">
        <v>3.98518E-2</v>
      </c>
      <c r="G1719" s="49">
        <v>0.82580920000000002</v>
      </c>
      <c r="H1719" s="49">
        <v>0.22125320000000001</v>
      </c>
    </row>
    <row r="1720" spans="1:8" x14ac:dyDescent="0.25">
      <c r="A1720" s="46">
        <v>316</v>
      </c>
      <c r="B1720" s="46">
        <v>1995</v>
      </c>
      <c r="C1720" s="47">
        <v>0</v>
      </c>
      <c r="D1720" s="49">
        <v>0.29003380000000001</v>
      </c>
      <c r="E1720" s="49">
        <v>0.13497310000000001</v>
      </c>
      <c r="F1720" s="49">
        <v>5.4013100000000001E-2</v>
      </c>
      <c r="G1720" s="49">
        <v>5.452388</v>
      </c>
      <c r="H1720" s="49">
        <v>0.27777190000000002</v>
      </c>
    </row>
    <row r="1721" spans="1:8" x14ac:dyDescent="0.25">
      <c r="A1721" s="46">
        <v>316</v>
      </c>
      <c r="B1721" s="46">
        <v>1996</v>
      </c>
      <c r="C1721" s="47">
        <v>0</v>
      </c>
      <c r="D1721" s="49">
        <v>0.26197700000000002</v>
      </c>
      <c r="E1721" s="49">
        <v>0.23040749999999999</v>
      </c>
      <c r="F1721" s="49">
        <v>7.4614399999999997E-2</v>
      </c>
      <c r="G1721" s="49">
        <v>3.9667509999999999</v>
      </c>
      <c r="H1721" s="49">
        <v>0.27941440000000001</v>
      </c>
    </row>
    <row r="1722" spans="1:8" x14ac:dyDescent="0.25">
      <c r="A1722" s="46">
        <v>316</v>
      </c>
      <c r="B1722" s="46">
        <v>1997</v>
      </c>
      <c r="C1722" s="47">
        <v>0</v>
      </c>
      <c r="D1722" s="49">
        <v>0.336005</v>
      </c>
      <c r="E1722" s="49">
        <v>0.14432919999999999</v>
      </c>
      <c r="F1722" s="49">
        <v>4.0302900000000003E-2</v>
      </c>
      <c r="G1722" s="49">
        <v>3.2273149999999999</v>
      </c>
      <c r="H1722" s="49">
        <v>0.2200029</v>
      </c>
    </row>
    <row r="1723" spans="1:8" x14ac:dyDescent="0.25">
      <c r="A1723" s="46">
        <v>316</v>
      </c>
      <c r="B1723" s="46">
        <v>1998</v>
      </c>
      <c r="C1723" s="47">
        <v>0</v>
      </c>
      <c r="D1723" s="49">
        <v>0.25309229999999999</v>
      </c>
      <c r="E1723" s="49">
        <v>0.1653201</v>
      </c>
      <c r="F1723" s="49">
        <v>3.32246E-2</v>
      </c>
      <c r="G1723" s="49">
        <v>1.3212120000000001</v>
      </c>
      <c r="H1723" s="49">
        <v>0.2086866</v>
      </c>
    </row>
    <row r="1724" spans="1:8" x14ac:dyDescent="0.25">
      <c r="A1724" s="46">
        <v>316</v>
      </c>
      <c r="B1724" s="46">
        <v>1999</v>
      </c>
      <c r="C1724" s="47">
        <v>0</v>
      </c>
      <c r="D1724" s="49">
        <v>0.25852069999999999</v>
      </c>
      <c r="E1724" s="49">
        <v>0.1569612</v>
      </c>
      <c r="F1724" s="49">
        <v>3.8221699999999997E-2</v>
      </c>
      <c r="G1724" s="49">
        <v>2.2294160000000001</v>
      </c>
      <c r="H1724" s="49">
        <v>0.23626520000000001</v>
      </c>
    </row>
    <row r="1725" spans="1:8" x14ac:dyDescent="0.25">
      <c r="A1725" s="46">
        <v>316</v>
      </c>
      <c r="B1725" s="46">
        <v>2000</v>
      </c>
      <c r="C1725" s="47">
        <v>0</v>
      </c>
      <c r="D1725" s="49">
        <v>0.45378010000000002</v>
      </c>
      <c r="E1725" s="49">
        <v>0.18428169999999999</v>
      </c>
      <c r="F1725" s="49">
        <v>6.9967100000000004E-2</v>
      </c>
      <c r="G1725" s="49">
        <v>18.937519999999999</v>
      </c>
      <c r="H1725" s="49">
        <v>0.26468659999999999</v>
      </c>
    </row>
    <row r="1726" spans="1:8" x14ac:dyDescent="0.25">
      <c r="A1726" s="46">
        <v>316</v>
      </c>
      <c r="B1726" s="46">
        <v>2001</v>
      </c>
      <c r="C1726" s="47">
        <v>0</v>
      </c>
      <c r="D1726" s="49">
        <v>0.61471589999999998</v>
      </c>
      <c r="E1726" s="49">
        <v>0.16286210000000001</v>
      </c>
      <c r="F1726" s="49">
        <v>1.78631E-2</v>
      </c>
      <c r="G1726" s="49">
        <v>2.8193139999999999</v>
      </c>
      <c r="H1726" s="49">
        <v>0.14590159999999999</v>
      </c>
    </row>
    <row r="1727" spans="1:8" x14ac:dyDescent="0.25">
      <c r="A1727" s="46">
        <v>316</v>
      </c>
      <c r="B1727" s="46">
        <v>2002</v>
      </c>
      <c r="C1727" s="47">
        <v>0</v>
      </c>
      <c r="D1727" s="49">
        <v>0.32895380000000002</v>
      </c>
      <c r="E1727" s="49">
        <v>0.19460540000000001</v>
      </c>
      <c r="F1727" s="49">
        <v>3.6053300000000003E-2</v>
      </c>
      <c r="G1727" s="49">
        <v>2.4739620000000002</v>
      </c>
      <c r="H1727" s="49">
        <v>0.15108849999999999</v>
      </c>
    </row>
    <row r="1728" spans="1:8" x14ac:dyDescent="0.25">
      <c r="A1728" s="46">
        <v>316</v>
      </c>
      <c r="B1728" s="46">
        <v>2003</v>
      </c>
      <c r="C1728" s="47">
        <v>0</v>
      </c>
      <c r="D1728" s="49">
        <v>0.38980670000000001</v>
      </c>
      <c r="E1728" s="49">
        <v>0.1604237</v>
      </c>
      <c r="F1728" s="49">
        <v>5.0371899999999997E-2</v>
      </c>
      <c r="G1728" s="49">
        <v>2.1611030000000002</v>
      </c>
      <c r="H1728" s="49">
        <v>0.16063279999999999</v>
      </c>
    </row>
    <row r="1729" spans="1:8" x14ac:dyDescent="0.25">
      <c r="A1729" s="46">
        <v>316</v>
      </c>
      <c r="B1729" s="46">
        <v>2004</v>
      </c>
      <c r="C1729" s="47">
        <v>0</v>
      </c>
      <c r="D1729" s="49">
        <v>0.39502660000000001</v>
      </c>
      <c r="E1729" s="49">
        <v>0.21612000000000001</v>
      </c>
      <c r="F1729" s="49">
        <v>4.0942100000000002E-2</v>
      </c>
      <c r="G1729" s="49">
        <v>3.3813909999999998</v>
      </c>
      <c r="H1729" s="49">
        <v>0.179838</v>
      </c>
    </row>
    <row r="1730" spans="1:8" x14ac:dyDescent="0.25">
      <c r="A1730" s="46">
        <v>317</v>
      </c>
      <c r="B1730" s="46">
        <v>1995</v>
      </c>
      <c r="C1730" s="47">
        <v>0</v>
      </c>
      <c r="D1730" s="49">
        <v>4.7725299999999998E-2</v>
      </c>
      <c r="E1730" s="49">
        <v>0.1972061</v>
      </c>
      <c r="F1730" s="49">
        <v>4.9726699999999999E-2</v>
      </c>
      <c r="G1730" s="49">
        <v>0.32844810000000002</v>
      </c>
      <c r="H1730" s="49">
        <v>0.18058540000000001</v>
      </c>
    </row>
    <row r="1731" spans="1:8" x14ac:dyDescent="0.25">
      <c r="A1731" s="46">
        <v>317</v>
      </c>
      <c r="B1731" s="46">
        <v>1996</v>
      </c>
      <c r="C1731" s="47">
        <v>0</v>
      </c>
      <c r="D1731" s="49">
        <v>7.3106599999999994E-2</v>
      </c>
      <c r="E1731" s="49">
        <v>0.19690869999999999</v>
      </c>
      <c r="F1731" s="49">
        <v>4.2791099999999999E-2</v>
      </c>
      <c r="G1731" s="49">
        <v>0.27186900000000003</v>
      </c>
      <c r="H1731" s="49">
        <v>0.16715269999999999</v>
      </c>
    </row>
    <row r="1732" spans="1:8" x14ac:dyDescent="0.25">
      <c r="A1732" s="46">
        <v>317</v>
      </c>
      <c r="B1732" s="46">
        <v>1997</v>
      </c>
      <c r="C1732" s="47">
        <v>0</v>
      </c>
      <c r="D1732" s="49">
        <v>8.6012000000000005E-2</v>
      </c>
      <c r="E1732" s="49">
        <v>0.2094184</v>
      </c>
      <c r="F1732" s="49">
        <v>3.6357199999999999E-2</v>
      </c>
      <c r="G1732" s="49">
        <v>0.2948016</v>
      </c>
      <c r="H1732" s="49">
        <v>0.19443750000000001</v>
      </c>
    </row>
    <row r="1733" spans="1:8" x14ac:dyDescent="0.25">
      <c r="A1733" s="46">
        <v>317</v>
      </c>
      <c r="B1733" s="46">
        <v>1998</v>
      </c>
      <c r="C1733" s="47">
        <v>0</v>
      </c>
      <c r="D1733" s="49">
        <v>0.11005910000000001</v>
      </c>
      <c r="E1733" s="49">
        <v>0.20483319999999999</v>
      </c>
      <c r="F1733" s="49">
        <v>4.2049099999999999E-2</v>
      </c>
      <c r="G1733" s="49">
        <v>0.2451547</v>
      </c>
      <c r="H1733" s="49">
        <v>0.16884469999999999</v>
      </c>
    </row>
    <row r="1734" spans="1:8" x14ac:dyDescent="0.25">
      <c r="A1734" s="46">
        <v>317</v>
      </c>
      <c r="B1734" s="46">
        <v>1999</v>
      </c>
      <c r="C1734" s="47">
        <v>0</v>
      </c>
      <c r="D1734" s="49">
        <v>8.0076499999999995E-2</v>
      </c>
      <c r="E1734" s="49">
        <v>0.21182790000000001</v>
      </c>
      <c r="F1734" s="49">
        <v>6.1124600000000001E-2</v>
      </c>
      <c r="G1734" s="49">
        <v>0.16542660000000001</v>
      </c>
      <c r="H1734" s="49">
        <v>0.14758589999999999</v>
      </c>
    </row>
    <row r="1735" spans="1:8" x14ac:dyDescent="0.25">
      <c r="A1735" s="46">
        <v>317</v>
      </c>
      <c r="B1735" s="46">
        <v>2000</v>
      </c>
      <c r="C1735" s="47">
        <v>0</v>
      </c>
      <c r="D1735" s="49">
        <v>7.7021400000000004E-2</v>
      </c>
      <c r="E1735" s="49">
        <v>0.2112773</v>
      </c>
      <c r="F1735" s="49">
        <v>3.5305000000000003E-2</v>
      </c>
      <c r="G1735" s="49">
        <v>8.90045E-2</v>
      </c>
      <c r="H1735" s="49">
        <v>0.16790769999999999</v>
      </c>
    </row>
    <row r="1736" spans="1:8" x14ac:dyDescent="0.25">
      <c r="A1736" s="46">
        <v>317</v>
      </c>
      <c r="B1736" s="46">
        <v>2001</v>
      </c>
      <c r="C1736" s="47">
        <v>0</v>
      </c>
      <c r="D1736" s="49">
        <v>8.0035300000000004E-2</v>
      </c>
      <c r="E1736" s="49">
        <v>0.17783950000000001</v>
      </c>
      <c r="F1736" s="49">
        <v>4.68031E-2</v>
      </c>
      <c r="G1736" s="49">
        <v>0.12800610000000001</v>
      </c>
      <c r="H1736" s="49">
        <v>0.17235</v>
      </c>
    </row>
    <row r="1737" spans="1:8" x14ac:dyDescent="0.25">
      <c r="A1737" s="46">
        <v>317</v>
      </c>
      <c r="B1737" s="46">
        <v>2002</v>
      </c>
      <c r="C1737" s="47">
        <v>0</v>
      </c>
      <c r="D1737" s="49">
        <v>5.6233400000000003E-2</v>
      </c>
      <c r="E1737" s="49">
        <v>0.1692786</v>
      </c>
      <c r="F1737" s="49">
        <v>3.8856500000000002E-2</v>
      </c>
      <c r="G1737" s="49">
        <v>0.1621503</v>
      </c>
      <c r="H1737" s="49">
        <v>0.17980860000000001</v>
      </c>
    </row>
    <row r="1738" spans="1:8" x14ac:dyDescent="0.25">
      <c r="A1738" s="46">
        <v>317</v>
      </c>
      <c r="B1738" s="46">
        <v>2003</v>
      </c>
      <c r="C1738" s="47">
        <v>0</v>
      </c>
      <c r="D1738" s="49">
        <v>7.5058200000000005E-2</v>
      </c>
      <c r="E1738" s="49">
        <v>0.2062387</v>
      </c>
      <c r="F1738" s="49">
        <v>4.4931699999999998E-2</v>
      </c>
      <c r="G1738" s="49">
        <v>0.38458609999999999</v>
      </c>
      <c r="H1738" s="49">
        <v>0.178535</v>
      </c>
    </row>
    <row r="1739" spans="1:8" x14ac:dyDescent="0.25">
      <c r="A1739" s="46">
        <v>317</v>
      </c>
      <c r="B1739" s="46">
        <v>2004</v>
      </c>
      <c r="C1739" s="47">
        <v>0</v>
      </c>
      <c r="D1739" s="49">
        <v>7.3843300000000001E-2</v>
      </c>
      <c r="E1739" s="49">
        <v>0.25409300000000001</v>
      </c>
      <c r="F1739" s="49">
        <v>3.2620400000000001E-2</v>
      </c>
      <c r="G1739" s="49">
        <v>0.39104129999999998</v>
      </c>
      <c r="H1739" s="49">
        <v>0.19340470000000001</v>
      </c>
    </row>
    <row r="1740" spans="1:8" x14ac:dyDescent="0.25">
      <c r="A1740" s="46">
        <v>318</v>
      </c>
      <c r="B1740" s="46">
        <v>1999</v>
      </c>
      <c r="C1740" s="47">
        <v>0</v>
      </c>
      <c r="D1740" s="49">
        <v>-6.7319999999999999E-4</v>
      </c>
      <c r="E1740" s="49">
        <v>0.16428019999999999</v>
      </c>
      <c r="F1740" s="49">
        <v>5.2905099999999997E-2</v>
      </c>
      <c r="G1740" s="49">
        <v>5.0348119999999996</v>
      </c>
      <c r="H1740" s="49">
        <v>0.10620350000000001</v>
      </c>
    </row>
    <row r="1741" spans="1:8" x14ac:dyDescent="0.25">
      <c r="A1741" s="46">
        <v>318</v>
      </c>
      <c r="B1741" s="46">
        <v>2000</v>
      </c>
      <c r="C1741" s="47">
        <v>0</v>
      </c>
      <c r="D1741" s="49">
        <v>-7.5415999999999999E-3</v>
      </c>
      <c r="E1741" s="49">
        <v>0.19552240000000001</v>
      </c>
      <c r="F1741" s="49">
        <v>4.5110299999999999E-2</v>
      </c>
      <c r="G1741" s="49">
        <v>2.8060960000000001</v>
      </c>
      <c r="H1741" s="49">
        <v>9.2437199999999997E-2</v>
      </c>
    </row>
    <row r="1742" spans="1:8" x14ac:dyDescent="0.25">
      <c r="A1742" s="46">
        <v>318</v>
      </c>
      <c r="B1742" s="46">
        <v>2001</v>
      </c>
      <c r="C1742" s="47">
        <v>0</v>
      </c>
      <c r="D1742" s="49">
        <v>1.39179E-2</v>
      </c>
      <c r="E1742" s="49">
        <v>0.23270859999999999</v>
      </c>
      <c r="F1742" s="49">
        <v>7.62906E-2</v>
      </c>
      <c r="G1742" s="49">
        <v>3.2144149999999998</v>
      </c>
      <c r="H1742" s="49">
        <v>0.1149341</v>
      </c>
    </row>
    <row r="1743" spans="1:8" x14ac:dyDescent="0.25">
      <c r="A1743" s="46">
        <v>318</v>
      </c>
      <c r="B1743" s="46">
        <v>2002</v>
      </c>
      <c r="C1743" s="47">
        <v>0</v>
      </c>
      <c r="D1743" s="49">
        <v>4.0952799999999998E-2</v>
      </c>
      <c r="E1743" s="49">
        <v>-2.3705299999999999E-2</v>
      </c>
      <c r="F1743" s="49">
        <v>8.1107299999999993E-2</v>
      </c>
      <c r="G1743" s="49">
        <v>3.8530099999999998</v>
      </c>
      <c r="H1743" s="49">
        <v>0.18387819999999999</v>
      </c>
    </row>
    <row r="1744" spans="1:8" x14ac:dyDescent="0.25">
      <c r="A1744" s="46">
        <v>318</v>
      </c>
      <c r="B1744" s="46">
        <v>2003</v>
      </c>
      <c r="C1744" s="47">
        <v>0</v>
      </c>
      <c r="D1744" s="49">
        <v>-4.0450300000000002E-2</v>
      </c>
      <c r="E1744" s="49">
        <v>6.1443999999999999E-2</v>
      </c>
      <c r="F1744" s="49">
        <v>8.3220100000000005E-2</v>
      </c>
      <c r="G1744" s="49">
        <v>4.0430549999999998</v>
      </c>
      <c r="H1744" s="49">
        <v>0.15276090000000001</v>
      </c>
    </row>
    <row r="1745" spans="1:8" x14ac:dyDescent="0.25">
      <c r="A1745" s="46">
        <v>318</v>
      </c>
      <c r="B1745" s="46">
        <v>2004</v>
      </c>
      <c r="C1745" s="47">
        <v>0</v>
      </c>
      <c r="D1745" s="49">
        <v>0.1313201</v>
      </c>
      <c r="E1745" s="49">
        <v>0.13986899999999999</v>
      </c>
      <c r="F1745" s="49">
        <v>8.3464499999999997E-2</v>
      </c>
      <c r="G1745" s="49">
        <v>3.550494</v>
      </c>
      <c r="H1745" s="49">
        <v>0.17160449999999999</v>
      </c>
    </row>
    <row r="1746" spans="1:8" x14ac:dyDescent="0.25">
      <c r="A1746" s="46">
        <v>319</v>
      </c>
      <c r="B1746" s="46">
        <v>1995</v>
      </c>
      <c r="C1746" s="47">
        <v>0</v>
      </c>
      <c r="D1746" s="49">
        <v>0.31506450000000003</v>
      </c>
      <c r="E1746" s="49">
        <v>-0.18606880000000001</v>
      </c>
      <c r="F1746" s="49">
        <v>5.2419E-2</v>
      </c>
      <c r="G1746" s="49">
        <v>0.5409003</v>
      </c>
      <c r="H1746" s="49">
        <v>0.30359019999999998</v>
      </c>
    </row>
    <row r="1747" spans="1:8" x14ac:dyDescent="0.25">
      <c r="A1747" s="46">
        <v>319</v>
      </c>
      <c r="B1747" s="46">
        <v>1996</v>
      </c>
      <c r="C1747" s="47">
        <v>0</v>
      </c>
      <c r="D1747" s="49">
        <v>0.35532249999999999</v>
      </c>
      <c r="E1747" s="49">
        <v>-0.2206468</v>
      </c>
      <c r="F1747" s="49">
        <v>3.8967700000000001E-2</v>
      </c>
      <c r="G1747" s="49">
        <v>0.43511309999999997</v>
      </c>
      <c r="H1747" s="49">
        <v>0.31496239999999998</v>
      </c>
    </row>
    <row r="1748" spans="1:8" x14ac:dyDescent="0.25">
      <c r="A1748" s="46">
        <v>319</v>
      </c>
      <c r="B1748" s="46">
        <v>1997</v>
      </c>
      <c r="C1748" s="47">
        <v>0</v>
      </c>
      <c r="D1748" s="49">
        <v>0.14126050000000001</v>
      </c>
      <c r="E1748" s="49">
        <v>-0.1246462</v>
      </c>
      <c r="F1748" s="49">
        <v>3.4016600000000001E-2</v>
      </c>
      <c r="G1748" s="49">
        <v>0.2196746</v>
      </c>
      <c r="H1748" s="49">
        <v>0.2114664</v>
      </c>
    </row>
    <row r="1749" spans="1:8" x14ac:dyDescent="0.25">
      <c r="A1749" s="46">
        <v>319</v>
      </c>
      <c r="B1749" s="46">
        <v>1998</v>
      </c>
      <c r="C1749" s="47">
        <v>0</v>
      </c>
      <c r="D1749" s="49">
        <v>0.15848570000000001</v>
      </c>
      <c r="E1749" s="49">
        <v>-9.8088999999999996E-2</v>
      </c>
      <c r="F1749" s="49">
        <v>3.8105300000000002E-2</v>
      </c>
      <c r="G1749" s="49">
        <v>0.38285649999999999</v>
      </c>
      <c r="H1749" s="49">
        <v>0.315137</v>
      </c>
    </row>
    <row r="1750" spans="1:8" x14ac:dyDescent="0.25">
      <c r="A1750" s="46">
        <v>319</v>
      </c>
      <c r="B1750" s="46">
        <v>1999</v>
      </c>
      <c r="C1750" s="47">
        <v>0</v>
      </c>
      <c r="D1750" s="49">
        <v>0.1513987</v>
      </c>
      <c r="E1750" s="49">
        <v>-4.3025800000000003E-2</v>
      </c>
      <c r="F1750" s="49">
        <v>4.2889400000000001E-2</v>
      </c>
      <c r="G1750" s="49">
        <v>0.24335760000000001</v>
      </c>
      <c r="H1750" s="49">
        <v>0.3036799</v>
      </c>
    </row>
    <row r="1751" spans="1:8" x14ac:dyDescent="0.25">
      <c r="A1751" s="46">
        <v>319</v>
      </c>
      <c r="B1751" s="46">
        <v>2000</v>
      </c>
      <c r="C1751" s="47">
        <v>0</v>
      </c>
      <c r="D1751" s="49">
        <v>0.1353297</v>
      </c>
      <c r="E1751" s="49">
        <v>-3.59219E-2</v>
      </c>
      <c r="F1751" s="49">
        <v>3.8300099999999997E-2</v>
      </c>
      <c r="G1751" s="49">
        <v>0.13437350000000001</v>
      </c>
      <c r="H1751" s="49">
        <v>0.32758019999999999</v>
      </c>
    </row>
    <row r="1752" spans="1:8" x14ac:dyDescent="0.25">
      <c r="A1752" s="46">
        <v>320</v>
      </c>
      <c r="B1752" s="46">
        <v>1999</v>
      </c>
      <c r="C1752" s="47">
        <v>0</v>
      </c>
      <c r="D1752" s="49">
        <v>4.0452000000000002E-2</v>
      </c>
      <c r="E1752" s="49">
        <v>9.2424900000000004E-2</v>
      </c>
      <c r="F1752" s="49">
        <v>2.8225099999999999E-2</v>
      </c>
      <c r="G1752" s="49">
        <v>1.354087</v>
      </c>
      <c r="H1752" s="49">
        <v>0.369558</v>
      </c>
    </row>
    <row r="1753" spans="1:8" x14ac:dyDescent="0.25">
      <c r="A1753" s="46">
        <v>320</v>
      </c>
      <c r="B1753" s="46">
        <v>2000</v>
      </c>
      <c r="C1753" s="47">
        <v>1</v>
      </c>
      <c r="D1753" s="49">
        <v>7.1074300000000007E-2</v>
      </c>
      <c r="E1753" s="49">
        <v>6.9261100000000006E-2</v>
      </c>
      <c r="F1753" s="49">
        <v>4.2002400000000002E-2</v>
      </c>
      <c r="G1753" s="49">
        <v>1.187908</v>
      </c>
      <c r="H1753" s="49">
        <v>0.6643384</v>
      </c>
    </row>
    <row r="1754" spans="1:8" x14ac:dyDescent="0.25">
      <c r="A1754" s="46">
        <v>321</v>
      </c>
      <c r="B1754" s="46">
        <v>2001</v>
      </c>
      <c r="C1754" s="47">
        <v>0</v>
      </c>
      <c r="D1754" s="49">
        <v>-3.52897E-2</v>
      </c>
      <c r="E1754" s="49">
        <v>8.9114799999999994E-2</v>
      </c>
      <c r="F1754" s="49">
        <v>4.1073400000000003E-2</v>
      </c>
      <c r="G1754" s="49">
        <v>0.73441330000000005</v>
      </c>
      <c r="H1754" s="49">
        <v>7.44953E-2</v>
      </c>
    </row>
    <row r="1755" spans="1:8" x14ac:dyDescent="0.25">
      <c r="A1755" s="46">
        <v>321</v>
      </c>
      <c r="B1755" s="46">
        <v>2002</v>
      </c>
      <c r="C1755" s="47">
        <v>0</v>
      </c>
      <c r="D1755" s="49">
        <v>1.66778E-2</v>
      </c>
      <c r="E1755" s="49">
        <v>0.12188209999999999</v>
      </c>
      <c r="F1755" s="49">
        <v>4.5930499999999999E-2</v>
      </c>
      <c r="G1755" s="49">
        <v>0.8280594</v>
      </c>
      <c r="H1755" s="49">
        <v>7.3277900000000007E-2</v>
      </c>
    </row>
    <row r="1756" spans="1:8" x14ac:dyDescent="0.25">
      <c r="A1756" s="46">
        <v>321</v>
      </c>
      <c r="B1756" s="46">
        <v>2003</v>
      </c>
      <c r="C1756" s="47">
        <v>0</v>
      </c>
      <c r="D1756" s="49">
        <v>-1.0208000000000001E-3</v>
      </c>
      <c r="E1756" s="49">
        <v>0.13933010000000001</v>
      </c>
      <c r="F1756" s="49">
        <v>4.2584400000000001E-2</v>
      </c>
      <c r="G1756" s="49">
        <v>0.9804446</v>
      </c>
      <c r="H1756" s="49">
        <v>9.7433099999999995E-2</v>
      </c>
    </row>
    <row r="1757" spans="1:8" x14ac:dyDescent="0.25">
      <c r="A1757" s="46">
        <v>321</v>
      </c>
      <c r="B1757" s="46">
        <v>2004</v>
      </c>
      <c r="C1757" s="47">
        <v>0</v>
      </c>
      <c r="D1757" s="49">
        <v>-5.9359E-3</v>
      </c>
      <c r="E1757" s="49">
        <v>0.15476400000000001</v>
      </c>
      <c r="F1757" s="49">
        <v>3.6318599999999999E-2</v>
      </c>
      <c r="G1757" s="49">
        <v>0.98790089999999997</v>
      </c>
      <c r="H1757" s="49">
        <v>0.1776075</v>
      </c>
    </row>
    <row r="1758" spans="1:8" x14ac:dyDescent="0.25">
      <c r="A1758" s="46">
        <v>322</v>
      </c>
      <c r="B1758" s="46">
        <v>2000</v>
      </c>
      <c r="C1758" s="47">
        <v>0</v>
      </c>
      <c r="D1758" s="49">
        <v>2.2778799999999998E-2</v>
      </c>
      <c r="E1758" s="49">
        <v>0.15805830000000001</v>
      </c>
      <c r="F1758" s="49">
        <v>5.45538E-2</v>
      </c>
      <c r="G1758" s="49">
        <v>1.6183700000000001</v>
      </c>
      <c r="H1758" s="49">
        <v>0.22145229999999999</v>
      </c>
    </row>
    <row r="1759" spans="1:8" x14ac:dyDescent="0.25">
      <c r="A1759" s="46">
        <v>322</v>
      </c>
      <c r="B1759" s="46">
        <v>2001</v>
      </c>
      <c r="C1759" s="47">
        <v>0</v>
      </c>
      <c r="D1759" s="49">
        <v>3.5855499999999998E-2</v>
      </c>
      <c r="E1759" s="49">
        <v>7.9571299999999998E-2</v>
      </c>
      <c r="F1759" s="49">
        <v>4.6699499999999998E-2</v>
      </c>
      <c r="G1759" s="49">
        <v>1.1998059999999999</v>
      </c>
      <c r="H1759" s="49">
        <v>0.1809799</v>
      </c>
    </row>
    <row r="1760" spans="1:8" x14ac:dyDescent="0.25">
      <c r="A1760" s="46">
        <v>322</v>
      </c>
      <c r="B1760" s="46">
        <v>2002</v>
      </c>
      <c r="C1760" s="47">
        <v>0</v>
      </c>
      <c r="D1760" s="49">
        <v>-4.6834800000000003E-2</v>
      </c>
      <c r="E1760" s="49">
        <v>7.06764E-2</v>
      </c>
      <c r="F1760" s="49">
        <v>4.4003500000000001E-2</v>
      </c>
      <c r="G1760" s="49">
        <v>0.59154459999999998</v>
      </c>
      <c r="H1760" s="49">
        <v>0.16728219999999999</v>
      </c>
    </row>
    <row r="1761" spans="1:8" x14ac:dyDescent="0.25">
      <c r="A1761" s="46">
        <v>322</v>
      </c>
      <c r="B1761" s="46">
        <v>2003</v>
      </c>
      <c r="C1761" s="47">
        <v>0</v>
      </c>
      <c r="D1761" s="49">
        <v>0.1001092</v>
      </c>
      <c r="E1761" s="49">
        <v>3.7682100000000003E-2</v>
      </c>
      <c r="F1761" s="49">
        <v>4.3161600000000001E-2</v>
      </c>
      <c r="G1761" s="49">
        <v>0.68927720000000003</v>
      </c>
      <c r="H1761" s="49">
        <v>0.15331539999999999</v>
      </c>
    </row>
    <row r="1762" spans="1:8" x14ac:dyDescent="0.25">
      <c r="A1762" s="46">
        <v>323</v>
      </c>
      <c r="B1762" s="46">
        <v>1995</v>
      </c>
      <c r="C1762" s="47">
        <v>0</v>
      </c>
      <c r="D1762" s="49">
        <v>-1.1818E-3</v>
      </c>
      <c r="E1762" s="49">
        <v>9.7070999999999998E-3</v>
      </c>
      <c r="F1762" s="49">
        <v>4.0719900000000003E-2</v>
      </c>
      <c r="G1762" s="49">
        <v>1.0281910000000001</v>
      </c>
      <c r="H1762" s="49">
        <v>0.53088080000000004</v>
      </c>
    </row>
    <row r="1763" spans="1:8" x14ac:dyDescent="0.25">
      <c r="A1763" s="46">
        <v>323</v>
      </c>
      <c r="B1763" s="46">
        <v>1996</v>
      </c>
      <c r="C1763" s="47">
        <v>0</v>
      </c>
      <c r="D1763" s="49">
        <v>1.8128600000000002E-2</v>
      </c>
      <c r="E1763" s="49">
        <v>5.5584799999999997E-2</v>
      </c>
      <c r="F1763" s="49">
        <v>6.8081199999999994E-2</v>
      </c>
      <c r="G1763" s="49">
        <v>2.1481309999999998</v>
      </c>
      <c r="H1763" s="49">
        <v>0.53968740000000004</v>
      </c>
    </row>
    <row r="1764" spans="1:8" x14ac:dyDescent="0.25">
      <c r="A1764" s="46">
        <v>323</v>
      </c>
      <c r="B1764" s="46">
        <v>1997</v>
      </c>
      <c r="C1764" s="47">
        <v>0</v>
      </c>
      <c r="D1764" s="49">
        <v>1.8714700000000001E-2</v>
      </c>
      <c r="E1764" s="49">
        <v>0.1517182</v>
      </c>
      <c r="F1764" s="49">
        <v>7.2193999999999994E-2</v>
      </c>
      <c r="G1764" s="49">
        <v>2.4523380000000001</v>
      </c>
      <c r="H1764" s="49">
        <v>0.55737590000000004</v>
      </c>
    </row>
    <row r="1765" spans="1:8" x14ac:dyDescent="0.25">
      <c r="A1765" s="46">
        <v>323</v>
      </c>
      <c r="B1765" s="46">
        <v>1998</v>
      </c>
      <c r="C1765" s="47">
        <v>0</v>
      </c>
      <c r="D1765" s="49">
        <v>4.0524699999999997E-2</v>
      </c>
      <c r="E1765" s="49">
        <v>0.1812154</v>
      </c>
      <c r="F1765" s="49">
        <v>6.1497499999999997E-2</v>
      </c>
      <c r="G1765" s="49">
        <v>1.4595260000000001</v>
      </c>
      <c r="H1765" s="49">
        <v>0.52860529999999994</v>
      </c>
    </row>
    <row r="1766" spans="1:8" x14ac:dyDescent="0.25">
      <c r="A1766" s="46">
        <v>323</v>
      </c>
      <c r="B1766" s="46">
        <v>1999</v>
      </c>
      <c r="C1766" s="47">
        <v>0</v>
      </c>
      <c r="D1766" s="49">
        <v>2.5720400000000001E-2</v>
      </c>
      <c r="E1766" s="49">
        <v>0.2312555</v>
      </c>
      <c r="F1766" s="49">
        <v>4.5019000000000003E-2</v>
      </c>
      <c r="G1766" s="49">
        <v>0.9246683</v>
      </c>
      <c r="H1766" s="49">
        <v>0.54647199999999996</v>
      </c>
    </row>
    <row r="1767" spans="1:8" x14ac:dyDescent="0.25">
      <c r="A1767" s="46">
        <v>323</v>
      </c>
      <c r="B1767" s="46">
        <v>2000</v>
      </c>
      <c r="C1767" s="47">
        <v>0</v>
      </c>
      <c r="D1767" s="49">
        <v>2.09179E-2</v>
      </c>
      <c r="E1767" s="49">
        <v>0.272455</v>
      </c>
      <c r="F1767" s="49">
        <v>6.9168499999999994E-2</v>
      </c>
      <c r="G1767" s="49">
        <v>0.62282680000000001</v>
      </c>
      <c r="H1767" s="49">
        <v>0.51581809999999995</v>
      </c>
    </row>
    <row r="1768" spans="1:8" x14ac:dyDescent="0.25">
      <c r="A1768" s="46">
        <v>323</v>
      </c>
      <c r="B1768" s="46">
        <v>2001</v>
      </c>
      <c r="C1768" s="47">
        <v>0</v>
      </c>
      <c r="D1768" s="49">
        <v>3.9439999999999999E-4</v>
      </c>
      <c r="E1768" s="49">
        <v>0.28962460000000001</v>
      </c>
      <c r="F1768" s="49">
        <v>6.4422499999999994E-2</v>
      </c>
      <c r="G1768" s="49">
        <v>0.94309180000000004</v>
      </c>
      <c r="H1768" s="49">
        <v>0.54840420000000001</v>
      </c>
    </row>
    <row r="1769" spans="1:8" x14ac:dyDescent="0.25">
      <c r="A1769" s="46">
        <v>323</v>
      </c>
      <c r="B1769" s="46">
        <v>2002</v>
      </c>
      <c r="C1769" s="47">
        <v>0</v>
      </c>
      <c r="D1769" s="49">
        <v>-2.7410799999999999E-2</v>
      </c>
      <c r="E1769" s="49">
        <v>0.28048640000000002</v>
      </c>
      <c r="F1769" s="49">
        <v>2.9704399999999999E-2</v>
      </c>
      <c r="G1769" s="49">
        <v>0.46731889999999998</v>
      </c>
      <c r="H1769" s="49">
        <v>0.52141570000000004</v>
      </c>
    </row>
    <row r="1770" spans="1:8" x14ac:dyDescent="0.25">
      <c r="A1770" s="46">
        <v>324</v>
      </c>
      <c r="B1770" s="46">
        <v>1995</v>
      </c>
      <c r="C1770" s="47">
        <v>0</v>
      </c>
      <c r="D1770" s="49">
        <v>0.401586</v>
      </c>
      <c r="E1770" s="49">
        <v>0.2781691</v>
      </c>
      <c r="F1770" s="49">
        <v>4.9048000000000001E-2</v>
      </c>
      <c r="G1770" s="49">
        <v>1.394647</v>
      </c>
      <c r="H1770" s="49">
        <v>0.53671919999999995</v>
      </c>
    </row>
    <row r="1771" spans="1:8" x14ac:dyDescent="0.25">
      <c r="A1771" s="46">
        <v>324</v>
      </c>
      <c r="B1771" s="46">
        <v>1996</v>
      </c>
      <c r="C1771" s="47">
        <v>0</v>
      </c>
      <c r="D1771" s="49">
        <v>0.46343279999999998</v>
      </c>
      <c r="E1771" s="49">
        <v>0.29116700000000001</v>
      </c>
      <c r="F1771" s="49">
        <v>5.6059400000000002E-2</v>
      </c>
      <c r="G1771" s="49">
        <v>0.97193969999999996</v>
      </c>
      <c r="H1771" s="49">
        <v>0.55580130000000005</v>
      </c>
    </row>
    <row r="1772" spans="1:8" x14ac:dyDescent="0.25">
      <c r="A1772" s="46">
        <v>324</v>
      </c>
      <c r="B1772" s="46">
        <v>1997</v>
      </c>
      <c r="C1772" s="47">
        <v>0</v>
      </c>
      <c r="D1772" s="49">
        <v>0.42453800000000003</v>
      </c>
      <c r="E1772" s="49">
        <v>0.29761019999999999</v>
      </c>
      <c r="F1772" s="49">
        <v>6.0536399999999997E-2</v>
      </c>
      <c r="G1772" s="49">
        <v>0.83826909999999999</v>
      </c>
      <c r="H1772" s="49">
        <v>0.54914660000000004</v>
      </c>
    </row>
    <row r="1773" spans="1:8" x14ac:dyDescent="0.25">
      <c r="A1773" s="46">
        <v>324</v>
      </c>
      <c r="B1773" s="46">
        <v>1998</v>
      </c>
      <c r="C1773" s="47">
        <v>0</v>
      </c>
      <c r="D1773" s="49">
        <v>0.45538109999999998</v>
      </c>
      <c r="E1773" s="49">
        <v>0.30716520000000003</v>
      </c>
      <c r="F1773" s="49">
        <v>3.5837099999999997E-2</v>
      </c>
      <c r="G1773" s="49">
        <v>0.96299369999999995</v>
      </c>
      <c r="H1773" s="49">
        <v>0.46922419999999998</v>
      </c>
    </row>
    <row r="1774" spans="1:8" x14ac:dyDescent="0.25">
      <c r="A1774" s="46">
        <v>324</v>
      </c>
      <c r="B1774" s="46">
        <v>1999</v>
      </c>
      <c r="C1774" s="47">
        <v>0</v>
      </c>
      <c r="D1774" s="49">
        <v>0.46410190000000001</v>
      </c>
      <c r="E1774" s="49">
        <v>0.31484099999999998</v>
      </c>
      <c r="F1774" s="49">
        <v>5.7831899999999999E-2</v>
      </c>
      <c r="G1774" s="49">
        <v>0.7903618</v>
      </c>
      <c r="H1774" s="49">
        <v>0.5175379</v>
      </c>
    </row>
    <row r="1775" spans="1:8" x14ac:dyDescent="0.25">
      <c r="A1775" s="46">
        <v>324</v>
      </c>
      <c r="B1775" s="46">
        <v>2000</v>
      </c>
      <c r="C1775" s="47">
        <v>0</v>
      </c>
      <c r="D1775" s="49">
        <v>0.44356370000000001</v>
      </c>
      <c r="E1775" s="49">
        <v>0.3151523</v>
      </c>
      <c r="F1775" s="49">
        <v>5.71843E-2</v>
      </c>
      <c r="G1775" s="49">
        <v>0.74139169999999999</v>
      </c>
      <c r="H1775" s="49">
        <v>0.52411890000000005</v>
      </c>
    </row>
    <row r="1776" spans="1:8" x14ac:dyDescent="0.25">
      <c r="A1776" s="46">
        <v>324</v>
      </c>
      <c r="B1776" s="46">
        <v>2001</v>
      </c>
      <c r="C1776" s="47">
        <v>0</v>
      </c>
      <c r="D1776" s="49">
        <v>0.42653669999999999</v>
      </c>
      <c r="E1776" s="49">
        <v>0.4392916</v>
      </c>
      <c r="F1776" s="49">
        <v>5.26405E-2</v>
      </c>
      <c r="G1776" s="49">
        <v>1.706542</v>
      </c>
      <c r="H1776" s="49">
        <v>0.58491610000000005</v>
      </c>
    </row>
    <row r="1777" spans="1:8" x14ac:dyDescent="0.25">
      <c r="A1777" s="46">
        <v>324</v>
      </c>
      <c r="B1777" s="46">
        <v>2002</v>
      </c>
      <c r="C1777" s="47">
        <v>0</v>
      </c>
      <c r="D1777" s="49">
        <v>0.40545059999999999</v>
      </c>
      <c r="E1777" s="49">
        <v>0.48428379999999999</v>
      </c>
      <c r="F1777" s="49">
        <v>4.0463300000000001E-2</v>
      </c>
      <c r="G1777" s="49">
        <v>1.507253</v>
      </c>
      <c r="H1777" s="49">
        <v>0.58384349999999996</v>
      </c>
    </row>
    <row r="1778" spans="1:8" x14ac:dyDescent="0.25">
      <c r="A1778" s="46">
        <v>324</v>
      </c>
      <c r="B1778" s="46">
        <v>2003</v>
      </c>
      <c r="C1778" s="47">
        <v>0</v>
      </c>
      <c r="D1778" s="49">
        <v>0.43082969999999998</v>
      </c>
      <c r="E1778" s="49">
        <v>0.4898593</v>
      </c>
      <c r="F1778" s="49">
        <v>5.44923E-2</v>
      </c>
      <c r="G1778" s="49">
        <v>1.4041619999999999</v>
      </c>
      <c r="H1778" s="49">
        <v>0.51119510000000001</v>
      </c>
    </row>
    <row r="1779" spans="1:8" x14ac:dyDescent="0.25">
      <c r="A1779" s="46">
        <v>324</v>
      </c>
      <c r="B1779" s="46">
        <v>2004</v>
      </c>
      <c r="C1779" s="47">
        <v>0</v>
      </c>
      <c r="D1779" s="49">
        <v>0.51607950000000002</v>
      </c>
      <c r="E1779" s="49">
        <v>0.43184080000000002</v>
      </c>
      <c r="F1779" s="49">
        <v>5.79678E-2</v>
      </c>
      <c r="G1779" s="49">
        <v>1.4460679999999999</v>
      </c>
      <c r="H1779" s="49">
        <v>0.53747210000000001</v>
      </c>
    </row>
    <row r="1780" spans="1:8" x14ac:dyDescent="0.25">
      <c r="A1780" s="46">
        <v>325</v>
      </c>
      <c r="B1780" s="46">
        <v>2002</v>
      </c>
      <c r="C1780" s="47">
        <v>0</v>
      </c>
      <c r="D1780" s="49">
        <v>0.32769330000000002</v>
      </c>
      <c r="E1780" s="49">
        <v>0.31305260000000001</v>
      </c>
      <c r="F1780" s="49">
        <v>4.3577400000000002E-2</v>
      </c>
      <c r="G1780" s="49">
        <v>0.73999320000000002</v>
      </c>
      <c r="H1780" s="49">
        <v>0.34704069999999998</v>
      </c>
    </row>
    <row r="1781" spans="1:8" x14ac:dyDescent="0.25">
      <c r="A1781" s="46">
        <v>325</v>
      </c>
      <c r="B1781" s="46">
        <v>2003</v>
      </c>
      <c r="C1781" s="47">
        <v>0</v>
      </c>
      <c r="D1781" s="49">
        <v>0.43642629999999999</v>
      </c>
      <c r="E1781" s="49">
        <v>0.28509499999999999</v>
      </c>
      <c r="F1781" s="49">
        <v>5.4790100000000001E-2</v>
      </c>
      <c r="G1781" s="49">
        <v>0.58788879999999999</v>
      </c>
      <c r="H1781" s="49">
        <v>0.29247719999999999</v>
      </c>
    </row>
    <row r="1782" spans="1:8" x14ac:dyDescent="0.25">
      <c r="A1782" s="46">
        <v>325</v>
      </c>
      <c r="B1782" s="46">
        <v>2004</v>
      </c>
      <c r="C1782" s="47">
        <v>0</v>
      </c>
      <c r="D1782" s="49">
        <v>0.36639549999999999</v>
      </c>
      <c r="E1782" s="49">
        <v>0.2653297</v>
      </c>
      <c r="F1782" s="49">
        <v>7.1560899999999997E-2</v>
      </c>
      <c r="G1782" s="49">
        <v>0.86375639999999998</v>
      </c>
      <c r="H1782" s="49">
        <v>0.4327086</v>
      </c>
    </row>
    <row r="1783" spans="1:8" x14ac:dyDescent="0.25">
      <c r="A1783" s="46">
        <v>326</v>
      </c>
      <c r="B1783" s="46">
        <v>1995</v>
      </c>
      <c r="C1783" s="47">
        <v>0</v>
      </c>
      <c r="D1783" s="49">
        <v>0.37099320000000002</v>
      </c>
      <c r="E1783" s="49">
        <v>0.2819855</v>
      </c>
      <c r="F1783" s="49">
        <v>5.84878E-2</v>
      </c>
      <c r="G1783" s="49">
        <v>0.30903029999999998</v>
      </c>
      <c r="H1783" s="49">
        <v>0.52939990000000003</v>
      </c>
    </row>
    <row r="1784" spans="1:8" x14ac:dyDescent="0.25">
      <c r="A1784" s="46">
        <v>326</v>
      </c>
      <c r="B1784" s="46">
        <v>1996</v>
      </c>
      <c r="C1784" s="47">
        <v>0</v>
      </c>
      <c r="D1784" s="49">
        <v>0.39556910000000001</v>
      </c>
      <c r="E1784" s="49">
        <v>0.23498949999999999</v>
      </c>
      <c r="F1784" s="49">
        <v>1.62162E-2</v>
      </c>
      <c r="G1784" s="49">
        <v>0.27651239999999999</v>
      </c>
      <c r="H1784" s="49">
        <v>0.57363779999999998</v>
      </c>
    </row>
    <row r="1785" spans="1:8" x14ac:dyDescent="0.25">
      <c r="A1785" s="46">
        <v>326</v>
      </c>
      <c r="B1785" s="46">
        <v>1997</v>
      </c>
      <c r="C1785" s="47">
        <v>0</v>
      </c>
      <c r="D1785" s="49">
        <v>0.36130459999999998</v>
      </c>
      <c r="E1785" s="49">
        <v>0.2692869</v>
      </c>
      <c r="F1785" s="49">
        <v>7.7510499999999996E-2</v>
      </c>
      <c r="G1785" s="49">
        <v>0.48844949999999998</v>
      </c>
      <c r="H1785" s="49">
        <v>0.65488749999999996</v>
      </c>
    </row>
    <row r="1786" spans="1:8" x14ac:dyDescent="0.25">
      <c r="A1786" s="46">
        <v>326</v>
      </c>
      <c r="B1786" s="46">
        <v>1998</v>
      </c>
      <c r="C1786" s="47">
        <v>0</v>
      </c>
      <c r="D1786" s="49">
        <v>0.35326089999999999</v>
      </c>
      <c r="E1786" s="49">
        <v>0.27733180000000002</v>
      </c>
      <c r="F1786" s="49">
        <v>6.7806900000000003E-2</v>
      </c>
      <c r="G1786" s="49">
        <v>0.26160329999999998</v>
      </c>
      <c r="H1786" s="49">
        <v>0.62333369999999999</v>
      </c>
    </row>
    <row r="1787" spans="1:8" x14ac:dyDescent="0.25">
      <c r="A1787" s="46">
        <v>326</v>
      </c>
      <c r="B1787" s="46">
        <v>1999</v>
      </c>
      <c r="C1787" s="47">
        <v>0</v>
      </c>
      <c r="D1787" s="49">
        <v>0.32650760000000001</v>
      </c>
      <c r="E1787" s="49">
        <v>0.28866130000000001</v>
      </c>
      <c r="F1787" s="49">
        <v>9.0970200000000001E-2</v>
      </c>
      <c r="G1787" s="49">
        <v>0.2322921</v>
      </c>
      <c r="H1787" s="49">
        <v>0.65125109999999997</v>
      </c>
    </row>
    <row r="1788" spans="1:8" x14ac:dyDescent="0.25">
      <c r="A1788" s="46">
        <v>327</v>
      </c>
      <c r="B1788" s="46">
        <v>1996</v>
      </c>
      <c r="C1788" s="47">
        <v>0</v>
      </c>
      <c r="D1788" s="49">
        <v>0.1017342</v>
      </c>
      <c r="E1788" s="49">
        <v>6.1506100000000001E-2</v>
      </c>
      <c r="F1788" s="49">
        <v>3.4248800000000003E-2</v>
      </c>
      <c r="G1788" s="49">
        <v>0.74436239999999998</v>
      </c>
      <c r="H1788" s="49">
        <v>9.8503499999999994E-2</v>
      </c>
    </row>
    <row r="1789" spans="1:8" x14ac:dyDescent="0.25">
      <c r="A1789" s="46">
        <v>327</v>
      </c>
      <c r="B1789" s="46">
        <v>1997</v>
      </c>
      <c r="C1789" s="47">
        <v>0</v>
      </c>
      <c r="D1789" s="49">
        <v>5.2795000000000002E-2</v>
      </c>
      <c r="E1789" s="49">
        <v>6.3954800000000006E-2</v>
      </c>
      <c r="F1789" s="49">
        <v>4.7096100000000002E-2</v>
      </c>
      <c r="G1789" s="49">
        <v>1.462294</v>
      </c>
      <c r="H1789" s="49">
        <v>8.7141200000000002E-2</v>
      </c>
    </row>
    <row r="1790" spans="1:8" x14ac:dyDescent="0.25">
      <c r="A1790" s="46">
        <v>327</v>
      </c>
      <c r="B1790" s="46">
        <v>1998</v>
      </c>
      <c r="C1790" s="47">
        <v>0</v>
      </c>
      <c r="D1790" s="49">
        <v>5.5690400000000001E-2</v>
      </c>
      <c r="E1790" s="49">
        <v>4.7315000000000003E-2</v>
      </c>
      <c r="F1790" s="49">
        <v>4.7766299999999998E-2</v>
      </c>
      <c r="G1790" s="49">
        <v>1.5059979999999999</v>
      </c>
      <c r="H1790" s="49">
        <v>9.8156800000000002E-2</v>
      </c>
    </row>
    <row r="1791" spans="1:8" x14ac:dyDescent="0.25">
      <c r="A1791" s="46">
        <v>328</v>
      </c>
      <c r="B1791" s="46">
        <v>1998</v>
      </c>
      <c r="C1791" s="47">
        <v>0</v>
      </c>
      <c r="D1791" s="49">
        <v>0.29818830000000002</v>
      </c>
      <c r="E1791" s="49">
        <v>4.78979E-2</v>
      </c>
      <c r="F1791" s="49">
        <v>4.1631700000000001E-2</v>
      </c>
      <c r="G1791" s="49">
        <v>0.27151219999999998</v>
      </c>
      <c r="H1791" s="49">
        <v>0.78633839999999999</v>
      </c>
    </row>
    <row r="1792" spans="1:8" x14ac:dyDescent="0.25">
      <c r="A1792" s="46">
        <v>328</v>
      </c>
      <c r="B1792" s="46">
        <v>1999</v>
      </c>
      <c r="C1792" s="47">
        <v>0</v>
      </c>
      <c r="D1792" s="49">
        <v>0.226853</v>
      </c>
      <c r="E1792" s="49">
        <v>6.1306100000000002E-2</v>
      </c>
      <c r="F1792" s="49">
        <v>5.47717E-2</v>
      </c>
      <c r="G1792" s="49">
        <v>0.23006289999999999</v>
      </c>
      <c r="H1792" s="49">
        <v>0.83396599999999999</v>
      </c>
    </row>
    <row r="1793" spans="1:8" x14ac:dyDescent="0.25">
      <c r="A1793" s="46">
        <v>328</v>
      </c>
      <c r="B1793" s="46">
        <v>2000</v>
      </c>
      <c r="C1793" s="47">
        <v>0</v>
      </c>
      <c r="D1793" s="49">
        <v>0.2526738</v>
      </c>
      <c r="E1793" s="49">
        <v>0.1071399</v>
      </c>
      <c r="F1793" s="49">
        <v>3.7194199999999997E-2</v>
      </c>
      <c r="G1793" s="49">
        <v>0.28602309999999997</v>
      </c>
      <c r="H1793" s="49">
        <v>0.77409130000000004</v>
      </c>
    </row>
    <row r="1794" spans="1:8" x14ac:dyDescent="0.25">
      <c r="A1794" s="46">
        <v>328</v>
      </c>
      <c r="B1794" s="46">
        <v>2001</v>
      </c>
      <c r="C1794" s="47">
        <v>0</v>
      </c>
      <c r="D1794" s="49">
        <v>0.30893939999999998</v>
      </c>
      <c r="E1794" s="49">
        <v>0.14571410000000001</v>
      </c>
      <c r="F1794" s="49">
        <v>4.5533700000000003E-2</v>
      </c>
      <c r="G1794" s="49">
        <v>0.75547839999999999</v>
      </c>
      <c r="H1794" s="49">
        <v>0.66785689999999998</v>
      </c>
    </row>
    <row r="1795" spans="1:8" x14ac:dyDescent="0.25">
      <c r="A1795" s="46">
        <v>328</v>
      </c>
      <c r="B1795" s="46">
        <v>2002</v>
      </c>
      <c r="C1795" s="47">
        <v>0</v>
      </c>
      <c r="D1795" s="49">
        <v>0.1193965</v>
      </c>
      <c r="E1795" s="49">
        <v>0.1467183</v>
      </c>
      <c r="F1795" s="49">
        <v>4.69025E-2</v>
      </c>
      <c r="G1795" s="49">
        <v>0.6482369</v>
      </c>
      <c r="H1795" s="49">
        <v>0.66864509999999999</v>
      </c>
    </row>
    <row r="1796" spans="1:8" x14ac:dyDescent="0.25">
      <c r="A1796" s="46">
        <v>328</v>
      </c>
      <c r="B1796" s="46">
        <v>2003</v>
      </c>
      <c r="C1796" s="47">
        <v>0</v>
      </c>
      <c r="D1796" s="49">
        <v>0.1631919</v>
      </c>
      <c r="E1796" s="49">
        <v>0.1537278</v>
      </c>
      <c r="F1796" s="49">
        <v>2.2698099999999999E-2</v>
      </c>
      <c r="G1796" s="49">
        <v>0.55409929999999996</v>
      </c>
      <c r="H1796" s="49">
        <v>0.67341379999999995</v>
      </c>
    </row>
    <row r="1797" spans="1:8" x14ac:dyDescent="0.25">
      <c r="A1797" s="46">
        <v>328</v>
      </c>
      <c r="B1797" s="46">
        <v>2004</v>
      </c>
      <c r="C1797" s="47">
        <v>0</v>
      </c>
      <c r="D1797" s="49">
        <v>0.17482300000000001</v>
      </c>
      <c r="E1797" s="49">
        <v>0.18474479999999999</v>
      </c>
      <c r="F1797" s="49">
        <v>4.2993000000000003E-2</v>
      </c>
      <c r="G1797" s="49">
        <v>0.56608879999999995</v>
      </c>
      <c r="H1797" s="49">
        <v>0.71233000000000002</v>
      </c>
    </row>
    <row r="1798" spans="1:8" x14ac:dyDescent="0.25">
      <c r="A1798" s="46">
        <v>329</v>
      </c>
      <c r="B1798" s="46">
        <v>1995</v>
      </c>
      <c r="C1798" s="47">
        <v>0</v>
      </c>
      <c r="D1798" s="49">
        <v>0.1445709</v>
      </c>
      <c r="E1798" s="49">
        <v>5.72147E-2</v>
      </c>
      <c r="F1798" s="49">
        <v>3.2760400000000002E-2</v>
      </c>
      <c r="G1798" s="49">
        <v>0.4335965</v>
      </c>
      <c r="H1798" s="49">
        <v>0.2575441</v>
      </c>
    </row>
    <row r="1799" spans="1:8" x14ac:dyDescent="0.25">
      <c r="A1799" s="46">
        <v>329</v>
      </c>
      <c r="B1799" s="46">
        <v>1996</v>
      </c>
      <c r="C1799" s="47">
        <v>0</v>
      </c>
      <c r="D1799" s="49">
        <v>9.0489200000000006E-2</v>
      </c>
      <c r="E1799" s="49">
        <v>7.5216099999999994E-2</v>
      </c>
      <c r="F1799" s="49">
        <v>5.7647400000000001E-2</v>
      </c>
      <c r="G1799" s="49">
        <v>0.69899730000000004</v>
      </c>
      <c r="H1799" s="49">
        <v>0.29028749999999998</v>
      </c>
    </row>
    <row r="1800" spans="1:8" x14ac:dyDescent="0.25">
      <c r="A1800" s="46">
        <v>329</v>
      </c>
      <c r="B1800" s="46">
        <v>1997</v>
      </c>
      <c r="C1800" s="47">
        <v>0</v>
      </c>
      <c r="D1800" s="49">
        <v>5.7434199999999998E-2</v>
      </c>
      <c r="E1800" s="49">
        <v>-0.31427110000000003</v>
      </c>
      <c r="F1800" s="49">
        <v>6.3541299999999995E-2</v>
      </c>
      <c r="G1800" s="49">
        <v>1.1466050000000001</v>
      </c>
      <c r="H1800" s="49">
        <v>0.26226129999999997</v>
      </c>
    </row>
    <row r="1801" spans="1:8" x14ac:dyDescent="0.25">
      <c r="A1801" s="46">
        <v>329</v>
      </c>
      <c r="B1801" s="46">
        <v>1998</v>
      </c>
      <c r="C1801" s="47">
        <v>0</v>
      </c>
      <c r="D1801" s="49">
        <v>8.3031800000000003E-2</v>
      </c>
      <c r="E1801" s="49">
        <v>-0.24637429999999999</v>
      </c>
      <c r="F1801" s="49">
        <v>6.1765E-2</v>
      </c>
      <c r="G1801" s="49">
        <v>1.3471630000000001</v>
      </c>
      <c r="H1801" s="49">
        <v>0.24891469999999999</v>
      </c>
    </row>
    <row r="1802" spans="1:8" x14ac:dyDescent="0.25">
      <c r="A1802" s="46">
        <v>329</v>
      </c>
      <c r="B1802" s="46">
        <v>1999</v>
      </c>
      <c r="C1802" s="47">
        <v>0</v>
      </c>
      <c r="D1802" s="49">
        <v>0.1140041</v>
      </c>
      <c r="E1802" s="49">
        <v>-0.2389577</v>
      </c>
      <c r="F1802" s="49">
        <v>6.6925899999999997E-2</v>
      </c>
      <c r="G1802" s="49">
        <v>0.99704729999999997</v>
      </c>
      <c r="H1802" s="49">
        <v>0.25961309999999999</v>
      </c>
    </row>
    <row r="1803" spans="1:8" x14ac:dyDescent="0.25">
      <c r="A1803" s="46">
        <v>330</v>
      </c>
      <c r="B1803" s="46">
        <v>1995</v>
      </c>
      <c r="C1803" s="47">
        <v>0</v>
      </c>
      <c r="D1803" s="49">
        <v>5.0177100000000002E-2</v>
      </c>
      <c r="E1803" s="49">
        <v>-0.58390379999999997</v>
      </c>
      <c r="F1803" s="49">
        <v>9.5544699999999996E-2</v>
      </c>
      <c r="G1803" s="49">
        <v>0.3489932</v>
      </c>
      <c r="H1803" s="49">
        <v>0.37838880000000003</v>
      </c>
    </row>
    <row r="1804" spans="1:8" x14ac:dyDescent="0.25">
      <c r="A1804" s="46">
        <v>330</v>
      </c>
      <c r="B1804" s="46">
        <v>1996</v>
      </c>
      <c r="C1804" s="47">
        <v>0</v>
      </c>
      <c r="D1804" s="49">
        <v>2.6011099999999999E-2</v>
      </c>
      <c r="E1804" s="49">
        <v>-0.54456199999999999</v>
      </c>
      <c r="F1804" s="49">
        <v>6.4980999999999997E-2</v>
      </c>
      <c r="G1804" s="49">
        <v>0.61118070000000002</v>
      </c>
      <c r="H1804" s="49">
        <v>0.31789400000000001</v>
      </c>
    </row>
    <row r="1805" spans="1:8" x14ac:dyDescent="0.25">
      <c r="A1805" s="46">
        <v>330</v>
      </c>
      <c r="B1805" s="46">
        <v>1997</v>
      </c>
      <c r="C1805" s="47">
        <v>0</v>
      </c>
      <c r="D1805" s="49">
        <v>6.8057199999999998E-2</v>
      </c>
      <c r="E1805" s="49">
        <v>-0.53634110000000002</v>
      </c>
      <c r="F1805" s="49">
        <v>5.3644600000000001E-2</v>
      </c>
      <c r="G1805" s="49">
        <v>0.53322049999999999</v>
      </c>
      <c r="H1805" s="49">
        <v>0.32013530000000001</v>
      </c>
    </row>
    <row r="1806" spans="1:8" x14ac:dyDescent="0.25">
      <c r="A1806" s="46">
        <v>331</v>
      </c>
      <c r="B1806" s="46">
        <v>1995</v>
      </c>
      <c r="C1806" s="47">
        <v>0</v>
      </c>
      <c r="D1806" s="49">
        <v>0.23011219999999999</v>
      </c>
      <c r="E1806" s="49">
        <v>0.63170959999999998</v>
      </c>
      <c r="F1806" s="49">
        <v>6.21489E-2</v>
      </c>
      <c r="G1806" s="49">
        <v>6.3047839999999997</v>
      </c>
      <c r="H1806" s="49">
        <v>0.29515580000000002</v>
      </c>
    </row>
    <row r="1807" spans="1:8" x14ac:dyDescent="0.25">
      <c r="A1807" s="46">
        <v>331</v>
      </c>
      <c r="B1807" s="46">
        <v>1996</v>
      </c>
      <c r="C1807" s="47">
        <v>0</v>
      </c>
      <c r="D1807" s="49">
        <v>0.24546270000000001</v>
      </c>
      <c r="E1807" s="49">
        <v>0.56769009999999998</v>
      </c>
      <c r="F1807" s="49">
        <v>8.35336E-2</v>
      </c>
      <c r="G1807" s="49">
        <v>7.2645200000000001</v>
      </c>
      <c r="H1807" s="49">
        <v>0.30139320000000003</v>
      </c>
    </row>
    <row r="1808" spans="1:8" x14ac:dyDescent="0.25">
      <c r="A1808" s="46">
        <v>331</v>
      </c>
      <c r="B1808" s="46">
        <v>1997</v>
      </c>
      <c r="C1808" s="47">
        <v>0</v>
      </c>
      <c r="D1808" s="49">
        <v>0.2824933</v>
      </c>
      <c r="E1808" s="49">
        <v>0.5920202</v>
      </c>
      <c r="F1808" s="49">
        <v>6.3426800000000005E-2</v>
      </c>
      <c r="G1808" s="49">
        <v>9.766788</v>
      </c>
      <c r="H1808" s="49">
        <v>0.29029060000000001</v>
      </c>
    </row>
    <row r="1809" spans="1:8" x14ac:dyDescent="0.25">
      <c r="A1809" s="46">
        <v>331</v>
      </c>
      <c r="B1809" s="46">
        <v>1998</v>
      </c>
      <c r="C1809" s="47">
        <v>0</v>
      </c>
      <c r="D1809" s="49">
        <v>0.14144010000000001</v>
      </c>
      <c r="E1809" s="49">
        <v>0.55088820000000005</v>
      </c>
      <c r="F1809" s="49">
        <v>5.8751999999999999E-2</v>
      </c>
      <c r="G1809" s="49">
        <v>8.9727490000000003</v>
      </c>
      <c r="H1809" s="49">
        <v>0.26650449999999998</v>
      </c>
    </row>
    <row r="1810" spans="1:8" x14ac:dyDescent="0.25">
      <c r="A1810" s="46">
        <v>331</v>
      </c>
      <c r="B1810" s="46">
        <v>1999</v>
      </c>
      <c r="C1810" s="47">
        <v>0</v>
      </c>
      <c r="D1810" s="49">
        <v>0.22065870000000001</v>
      </c>
      <c r="E1810" s="49">
        <v>0.56211480000000003</v>
      </c>
      <c r="F1810" s="49">
        <v>8.4740300000000005E-2</v>
      </c>
      <c r="G1810" s="49">
        <v>10.027340000000001</v>
      </c>
      <c r="H1810" s="49">
        <v>0.2781477</v>
      </c>
    </row>
    <row r="1811" spans="1:8" x14ac:dyDescent="0.25">
      <c r="A1811" s="46">
        <v>331</v>
      </c>
      <c r="B1811" s="46">
        <v>2000</v>
      </c>
      <c r="C1811" s="47">
        <v>0</v>
      </c>
      <c r="D1811" s="49">
        <v>0.30317110000000003</v>
      </c>
      <c r="E1811" s="49">
        <v>0.60606369999999998</v>
      </c>
      <c r="F1811" s="49">
        <v>6.1032299999999998E-2</v>
      </c>
      <c r="G1811" s="49">
        <v>11.706480000000001</v>
      </c>
      <c r="H1811" s="49">
        <v>0.26079720000000001</v>
      </c>
    </row>
    <row r="1812" spans="1:8" x14ac:dyDescent="0.25">
      <c r="A1812" s="46">
        <v>331</v>
      </c>
      <c r="B1812" s="46">
        <v>2001</v>
      </c>
      <c r="C1812" s="47">
        <v>0</v>
      </c>
      <c r="D1812" s="49">
        <v>0.3125964</v>
      </c>
      <c r="E1812" s="49">
        <v>0.62360329999999997</v>
      </c>
      <c r="F1812" s="49">
        <v>6.3258300000000003E-2</v>
      </c>
      <c r="G1812" s="49">
        <v>12.74689</v>
      </c>
      <c r="H1812" s="49">
        <v>0.24376120000000001</v>
      </c>
    </row>
    <row r="1813" spans="1:8" x14ac:dyDescent="0.25">
      <c r="A1813" s="46">
        <v>331</v>
      </c>
      <c r="B1813" s="46">
        <v>2002</v>
      </c>
      <c r="C1813" s="47">
        <v>0</v>
      </c>
      <c r="D1813" s="49">
        <v>0.22366749999999999</v>
      </c>
      <c r="E1813" s="49">
        <v>0.64354599999999995</v>
      </c>
      <c r="F1813" s="49">
        <v>7.9122499999999998E-2</v>
      </c>
      <c r="G1813" s="49">
        <v>8.9508749999999999</v>
      </c>
      <c r="H1813" s="49">
        <v>0.26007069999999999</v>
      </c>
    </row>
    <row r="1814" spans="1:8" x14ac:dyDescent="0.25">
      <c r="A1814" s="46">
        <v>331</v>
      </c>
      <c r="B1814" s="46">
        <v>2003</v>
      </c>
      <c r="C1814" s="47">
        <v>0</v>
      </c>
      <c r="D1814" s="49">
        <v>0.2127213</v>
      </c>
      <c r="E1814" s="49">
        <v>0.6548657</v>
      </c>
      <c r="F1814" s="49">
        <v>6.9369200000000006E-2</v>
      </c>
      <c r="G1814" s="49">
        <v>7.187182</v>
      </c>
      <c r="H1814" s="49">
        <v>0.25812839999999998</v>
      </c>
    </row>
    <row r="1815" spans="1:8" x14ac:dyDescent="0.25">
      <c r="A1815" s="46">
        <v>331</v>
      </c>
      <c r="B1815" s="46">
        <v>2004</v>
      </c>
      <c r="C1815" s="47">
        <v>0</v>
      </c>
      <c r="D1815" s="49">
        <v>0.2915797</v>
      </c>
      <c r="E1815" s="49">
        <v>0.67398409999999997</v>
      </c>
      <c r="F1815" s="49">
        <v>8.6289599999999994E-2</v>
      </c>
      <c r="G1815" s="49">
        <v>8.7803810000000002</v>
      </c>
      <c r="H1815" s="49">
        <v>0.26498620000000001</v>
      </c>
    </row>
    <row r="1816" spans="1:8" x14ac:dyDescent="0.25">
      <c r="A1816" s="46">
        <v>332</v>
      </c>
      <c r="B1816" s="46">
        <v>1995</v>
      </c>
      <c r="C1816" s="47">
        <v>0</v>
      </c>
      <c r="D1816" s="49">
        <v>7.2155800000000006E-2</v>
      </c>
      <c r="E1816" s="49">
        <v>0.2355602</v>
      </c>
      <c r="F1816" s="49">
        <v>7.7038899999999993E-2</v>
      </c>
      <c r="G1816" s="49">
        <v>0.90508270000000002</v>
      </c>
      <c r="H1816" s="49">
        <v>0.55850290000000002</v>
      </c>
    </row>
    <row r="1817" spans="1:8" x14ac:dyDescent="0.25">
      <c r="A1817" s="46">
        <v>332</v>
      </c>
      <c r="B1817" s="46">
        <v>1996</v>
      </c>
      <c r="C1817" s="47">
        <v>0</v>
      </c>
      <c r="D1817" s="49">
        <v>8.7959200000000001E-2</v>
      </c>
      <c r="E1817" s="49">
        <v>0.23480019999999999</v>
      </c>
      <c r="F1817" s="49">
        <v>5.7409000000000002E-2</v>
      </c>
      <c r="G1817" s="49">
        <v>0.89712720000000001</v>
      </c>
      <c r="H1817" s="49">
        <v>0.53471139999999995</v>
      </c>
    </row>
    <row r="1818" spans="1:8" x14ac:dyDescent="0.25">
      <c r="A1818" s="46">
        <v>332</v>
      </c>
      <c r="B1818" s="46">
        <v>1997</v>
      </c>
      <c r="C1818" s="47">
        <v>0</v>
      </c>
      <c r="D1818" s="49">
        <v>-2.8442200000000001E-2</v>
      </c>
      <c r="E1818" s="49">
        <v>0.22135730000000001</v>
      </c>
      <c r="F1818" s="49">
        <v>7.81163E-2</v>
      </c>
      <c r="G1818" s="49">
        <v>0.98867819999999995</v>
      </c>
      <c r="H1818" s="49">
        <v>0.50134350000000005</v>
      </c>
    </row>
    <row r="1819" spans="1:8" x14ac:dyDescent="0.25">
      <c r="A1819" s="46">
        <v>332</v>
      </c>
      <c r="B1819" s="46">
        <v>1998</v>
      </c>
      <c r="C1819" s="47">
        <v>0</v>
      </c>
      <c r="D1819" s="49">
        <v>-7.6936199999999996E-2</v>
      </c>
      <c r="E1819" s="49">
        <v>0.2107212</v>
      </c>
      <c r="F1819" s="49">
        <v>5.6711699999999997E-2</v>
      </c>
      <c r="G1819" s="49">
        <v>0.6859691</v>
      </c>
      <c r="H1819" s="49">
        <v>0.45895560000000002</v>
      </c>
    </row>
    <row r="1820" spans="1:8" x14ac:dyDescent="0.25">
      <c r="A1820" s="46">
        <v>332</v>
      </c>
      <c r="B1820" s="46">
        <v>1999</v>
      </c>
      <c r="C1820" s="47">
        <v>0</v>
      </c>
      <c r="D1820" s="49">
        <v>-1.5487000000000001E-2</v>
      </c>
      <c r="E1820" s="49">
        <v>0.2201012</v>
      </c>
      <c r="F1820" s="49">
        <v>6.23067E-2</v>
      </c>
      <c r="G1820" s="49">
        <v>0.90949740000000001</v>
      </c>
      <c r="H1820" s="49">
        <v>0.52779129999999996</v>
      </c>
    </row>
    <row r="1821" spans="1:8" x14ac:dyDescent="0.25">
      <c r="A1821" s="46">
        <v>332</v>
      </c>
      <c r="B1821" s="46">
        <v>2000</v>
      </c>
      <c r="C1821" s="47">
        <v>0</v>
      </c>
      <c r="D1821" s="49">
        <v>1.72304E-2</v>
      </c>
      <c r="E1821" s="49">
        <v>0.2362059</v>
      </c>
      <c r="F1821" s="49">
        <v>5.9556499999999998E-2</v>
      </c>
      <c r="G1821" s="49">
        <v>0.69560270000000002</v>
      </c>
      <c r="H1821" s="49">
        <v>0.44729380000000002</v>
      </c>
    </row>
    <row r="1822" spans="1:8" x14ac:dyDescent="0.25">
      <c r="A1822" s="46">
        <v>332</v>
      </c>
      <c r="B1822" s="46">
        <v>2001</v>
      </c>
      <c r="C1822" s="47">
        <v>0</v>
      </c>
      <c r="D1822" s="49">
        <v>1.6238200000000001E-2</v>
      </c>
      <c r="E1822" s="49">
        <v>0.25087280000000001</v>
      </c>
      <c r="F1822" s="49">
        <v>5.1244999999999999E-2</v>
      </c>
      <c r="G1822" s="49">
        <v>0.84234620000000004</v>
      </c>
      <c r="H1822" s="49">
        <v>0.49759520000000002</v>
      </c>
    </row>
    <row r="1823" spans="1:8" x14ac:dyDescent="0.25">
      <c r="A1823" s="46">
        <v>332</v>
      </c>
      <c r="B1823" s="46">
        <v>2002</v>
      </c>
      <c r="C1823" s="47">
        <v>0</v>
      </c>
      <c r="D1823" s="49">
        <v>4.4272300000000001E-2</v>
      </c>
      <c r="E1823" s="49">
        <v>0.27952050000000001</v>
      </c>
      <c r="F1823" s="49">
        <v>5.1787699999999999E-2</v>
      </c>
      <c r="G1823" s="49">
        <v>0.92826679999999995</v>
      </c>
      <c r="H1823" s="49">
        <v>0.50140969999999996</v>
      </c>
    </row>
    <row r="1824" spans="1:8" x14ac:dyDescent="0.25">
      <c r="A1824" s="46">
        <v>332</v>
      </c>
      <c r="B1824" s="46">
        <v>2003</v>
      </c>
      <c r="C1824" s="47">
        <v>0</v>
      </c>
      <c r="D1824" s="49">
        <v>2.1114899999999999E-2</v>
      </c>
      <c r="E1824" s="49">
        <v>0.2830416</v>
      </c>
      <c r="F1824" s="49">
        <v>6.2903899999999999E-2</v>
      </c>
      <c r="G1824" s="49">
        <v>0.98772819999999995</v>
      </c>
      <c r="H1824" s="49">
        <v>0.48859599999999997</v>
      </c>
    </row>
    <row r="1825" spans="1:8" x14ac:dyDescent="0.25">
      <c r="A1825" s="46">
        <v>332</v>
      </c>
      <c r="B1825" s="46">
        <v>2004</v>
      </c>
      <c r="C1825" s="47">
        <v>0</v>
      </c>
      <c r="D1825" s="49">
        <v>2.1830200000000001E-2</v>
      </c>
      <c r="E1825" s="49">
        <v>0.31777820000000001</v>
      </c>
      <c r="F1825" s="49">
        <v>6.6143400000000005E-2</v>
      </c>
      <c r="G1825" s="49">
        <v>1.1244449999999999</v>
      </c>
      <c r="H1825" s="49">
        <v>0.47174100000000002</v>
      </c>
    </row>
    <row r="1826" spans="1:8" x14ac:dyDescent="0.25">
      <c r="A1826" s="46">
        <v>333</v>
      </c>
      <c r="B1826" s="46">
        <v>1995</v>
      </c>
      <c r="C1826" s="47">
        <v>0</v>
      </c>
      <c r="D1826" s="49">
        <v>0.41628399999999999</v>
      </c>
      <c r="E1826" s="49">
        <v>0.21698999999999999</v>
      </c>
      <c r="F1826" s="49">
        <v>0.1183507</v>
      </c>
      <c r="G1826" s="49">
        <v>3.5134949999999998</v>
      </c>
      <c r="H1826" s="49">
        <v>0.51232420000000001</v>
      </c>
    </row>
    <row r="1827" spans="1:8" x14ac:dyDescent="0.25">
      <c r="A1827" s="46">
        <v>333</v>
      </c>
      <c r="B1827" s="46">
        <v>1996</v>
      </c>
      <c r="C1827" s="47">
        <v>0</v>
      </c>
      <c r="D1827" s="49">
        <v>4.9563200000000002E-2</v>
      </c>
      <c r="E1827" s="49">
        <v>0.30891629999999998</v>
      </c>
      <c r="F1827" s="49">
        <v>0.16352849999999999</v>
      </c>
      <c r="G1827" s="49">
        <v>2.9396770000000001</v>
      </c>
      <c r="H1827" s="49">
        <v>0.7769798</v>
      </c>
    </row>
    <row r="1828" spans="1:8" x14ac:dyDescent="0.25">
      <c r="A1828" s="46">
        <v>333</v>
      </c>
      <c r="B1828" s="46">
        <v>1997</v>
      </c>
      <c r="C1828" s="47">
        <v>0</v>
      </c>
      <c r="D1828" s="49">
        <v>4.2073300000000001E-2</v>
      </c>
      <c r="E1828" s="49">
        <v>0.32516800000000001</v>
      </c>
      <c r="F1828" s="49">
        <v>9.9607899999999999E-2</v>
      </c>
      <c r="G1828" s="49">
        <v>3.3869120000000001</v>
      </c>
      <c r="H1828" s="49">
        <v>0.50648000000000004</v>
      </c>
    </row>
    <row r="1829" spans="1:8" x14ac:dyDescent="0.25">
      <c r="A1829" s="46">
        <v>333</v>
      </c>
      <c r="B1829" s="46">
        <v>1998</v>
      </c>
      <c r="C1829" s="47">
        <v>0</v>
      </c>
      <c r="D1829" s="49">
        <v>-0.10171289999999999</v>
      </c>
      <c r="E1829" s="49">
        <v>0.15690779999999999</v>
      </c>
      <c r="F1829" s="49">
        <v>0.10399120000000001</v>
      </c>
      <c r="G1829" s="49">
        <v>3.038001</v>
      </c>
      <c r="H1829" s="49">
        <v>0.51690579999999997</v>
      </c>
    </row>
    <row r="1830" spans="1:8" x14ac:dyDescent="0.25">
      <c r="A1830" s="46">
        <v>333</v>
      </c>
      <c r="B1830" s="46">
        <v>1999</v>
      </c>
      <c r="C1830" s="47">
        <v>0</v>
      </c>
      <c r="D1830" s="49">
        <v>-0.1308792</v>
      </c>
      <c r="E1830" s="49">
        <v>9.4371099999999999E-2</v>
      </c>
      <c r="F1830" s="49">
        <v>9.1541800000000006E-2</v>
      </c>
      <c r="G1830" s="49">
        <v>2.2183440000000001</v>
      </c>
      <c r="H1830" s="49">
        <v>0.48964249999999998</v>
      </c>
    </row>
    <row r="1831" spans="1:8" x14ac:dyDescent="0.25">
      <c r="A1831" s="46">
        <v>334</v>
      </c>
      <c r="B1831" s="46">
        <v>1999</v>
      </c>
      <c r="C1831" s="47">
        <v>0</v>
      </c>
      <c r="D1831" s="49">
        <v>0.35917460000000001</v>
      </c>
      <c r="E1831" s="49">
        <v>-1.6127359999999999</v>
      </c>
      <c r="F1831" s="49">
        <v>0.10970779999999999</v>
      </c>
      <c r="G1831" s="49">
        <v>0.14214370000000001</v>
      </c>
      <c r="H1831" s="49">
        <v>0.34761229999999999</v>
      </c>
    </row>
    <row r="1832" spans="1:8" x14ac:dyDescent="0.25">
      <c r="A1832" s="46">
        <v>334</v>
      </c>
      <c r="B1832" s="46">
        <v>2000</v>
      </c>
      <c r="C1832" s="47">
        <v>0</v>
      </c>
      <c r="D1832" s="49">
        <v>0.28799599999999997</v>
      </c>
      <c r="E1832" s="49">
        <v>-1.8197589999999999</v>
      </c>
      <c r="F1832" s="49">
        <v>0.1036501</v>
      </c>
      <c r="G1832" s="49">
        <v>0.10348400000000001</v>
      </c>
      <c r="H1832" s="49">
        <v>0.41119889999999998</v>
      </c>
    </row>
    <row r="1833" spans="1:8" x14ac:dyDescent="0.25">
      <c r="A1833" s="46">
        <v>334</v>
      </c>
      <c r="B1833" s="46">
        <v>2001</v>
      </c>
      <c r="C1833" s="47">
        <v>0</v>
      </c>
      <c r="D1833" s="49">
        <v>0.2191293</v>
      </c>
      <c r="E1833" s="49">
        <v>-1.802265</v>
      </c>
      <c r="F1833" s="49">
        <v>9.7609199999999993E-2</v>
      </c>
      <c r="G1833" s="49">
        <v>0.14084160000000001</v>
      </c>
      <c r="H1833" s="49">
        <v>0.40312710000000002</v>
      </c>
    </row>
    <row r="1834" spans="1:8" x14ac:dyDescent="0.25">
      <c r="A1834" s="46">
        <v>334</v>
      </c>
      <c r="B1834" s="46">
        <v>2002</v>
      </c>
      <c r="C1834" s="47">
        <v>0</v>
      </c>
      <c r="D1834" s="49">
        <v>0.20928069999999999</v>
      </c>
      <c r="E1834" s="49">
        <v>-1.717363</v>
      </c>
      <c r="F1834" s="49">
        <v>0.10513840000000001</v>
      </c>
      <c r="G1834" s="49">
        <v>0.1554411</v>
      </c>
      <c r="H1834" s="49">
        <v>0.42604540000000002</v>
      </c>
    </row>
    <row r="1835" spans="1:8" x14ac:dyDescent="0.25">
      <c r="A1835" s="46">
        <v>334</v>
      </c>
      <c r="B1835" s="46">
        <v>2003</v>
      </c>
      <c r="C1835" s="47">
        <v>0</v>
      </c>
      <c r="D1835" s="49">
        <v>0.25325700000000001</v>
      </c>
      <c r="E1835" s="49">
        <v>-1.5575330000000001</v>
      </c>
      <c r="F1835" s="49">
        <v>0.1146962</v>
      </c>
      <c r="G1835" s="49">
        <v>0.32777659999999997</v>
      </c>
      <c r="H1835" s="49">
        <v>0.45876420000000001</v>
      </c>
    </row>
    <row r="1836" spans="1:8" x14ac:dyDescent="0.25">
      <c r="A1836" s="46">
        <v>334</v>
      </c>
      <c r="B1836" s="46">
        <v>2004</v>
      </c>
      <c r="C1836" s="47">
        <v>0</v>
      </c>
      <c r="D1836" s="49">
        <v>0.31210009999999999</v>
      </c>
      <c r="E1836" s="49">
        <v>-1.5414140000000001</v>
      </c>
      <c r="F1836" s="49">
        <v>0.13111809999999999</v>
      </c>
      <c r="G1836" s="49">
        <v>0.49606689999999998</v>
      </c>
      <c r="H1836" s="49">
        <v>0.4858828</v>
      </c>
    </row>
    <row r="1837" spans="1:8" x14ac:dyDescent="0.25">
      <c r="A1837" s="46">
        <v>335</v>
      </c>
      <c r="B1837" s="46">
        <v>1995</v>
      </c>
      <c r="C1837" s="47">
        <v>0</v>
      </c>
      <c r="D1837" s="49">
        <v>0.38643179999999999</v>
      </c>
      <c r="E1837" s="49">
        <v>0.246837</v>
      </c>
      <c r="F1837" s="49">
        <v>4.5046000000000003E-2</v>
      </c>
      <c r="G1837" s="49">
        <v>0.29635489999999998</v>
      </c>
      <c r="H1837" s="49">
        <v>0.71106740000000002</v>
      </c>
    </row>
    <row r="1838" spans="1:8" x14ac:dyDescent="0.25">
      <c r="A1838" s="46">
        <v>335</v>
      </c>
      <c r="B1838" s="46">
        <v>1996</v>
      </c>
      <c r="C1838" s="47">
        <v>0</v>
      </c>
      <c r="D1838" s="49">
        <v>0.33778019999999997</v>
      </c>
      <c r="E1838" s="49">
        <v>0.25388129999999998</v>
      </c>
      <c r="F1838" s="49">
        <v>4.3602000000000002E-2</v>
      </c>
      <c r="G1838" s="49">
        <v>0.62243959999999998</v>
      </c>
      <c r="H1838" s="49">
        <v>0.69777040000000001</v>
      </c>
    </row>
    <row r="1839" spans="1:8" x14ac:dyDescent="0.25">
      <c r="A1839" s="46">
        <v>335</v>
      </c>
      <c r="B1839" s="46">
        <v>1997</v>
      </c>
      <c r="C1839" s="47">
        <v>0</v>
      </c>
      <c r="D1839" s="49">
        <v>0.33445809999999998</v>
      </c>
      <c r="E1839" s="49">
        <v>0.2847442</v>
      </c>
      <c r="F1839" s="49">
        <v>5.3331000000000003E-2</v>
      </c>
      <c r="G1839" s="49">
        <v>0.69244839999999996</v>
      </c>
      <c r="H1839" s="49">
        <v>0.74753349999999996</v>
      </c>
    </row>
    <row r="1840" spans="1:8" x14ac:dyDescent="0.25">
      <c r="A1840" s="46">
        <v>336</v>
      </c>
      <c r="B1840" s="46">
        <v>1995</v>
      </c>
      <c r="C1840" s="47">
        <v>0</v>
      </c>
      <c r="D1840" s="49">
        <v>6.7412000000000001E-3</v>
      </c>
      <c r="E1840" s="49">
        <v>0.1129134</v>
      </c>
      <c r="F1840" s="49">
        <v>6.7600599999999997E-2</v>
      </c>
      <c r="G1840" s="49">
        <v>1.024583</v>
      </c>
      <c r="H1840" s="49">
        <v>0.29624060000000002</v>
      </c>
    </row>
    <row r="1841" spans="1:8" x14ac:dyDescent="0.25">
      <c r="A1841" s="46">
        <v>336</v>
      </c>
      <c r="B1841" s="46">
        <v>1996</v>
      </c>
      <c r="C1841" s="47">
        <v>0</v>
      </c>
      <c r="D1841" s="49">
        <v>1.36261E-2</v>
      </c>
      <c r="E1841" s="49">
        <v>0.1115126</v>
      </c>
      <c r="F1841" s="49">
        <v>5.4103699999999998E-2</v>
      </c>
      <c r="G1841" s="49">
        <v>1.0974109999999999</v>
      </c>
      <c r="H1841" s="49">
        <v>0.3166022</v>
      </c>
    </row>
    <row r="1842" spans="1:8" x14ac:dyDescent="0.25">
      <c r="A1842" s="46">
        <v>336</v>
      </c>
      <c r="B1842" s="46">
        <v>1997</v>
      </c>
      <c r="C1842" s="47">
        <v>0</v>
      </c>
      <c r="D1842" s="49">
        <v>-7.3302099999999995E-2</v>
      </c>
      <c r="E1842" s="49">
        <v>0.1148883</v>
      </c>
      <c r="F1842" s="49">
        <v>4.45884E-2</v>
      </c>
      <c r="G1842" s="49">
        <v>1.0451239999999999</v>
      </c>
      <c r="H1842" s="49">
        <v>0.37328430000000001</v>
      </c>
    </row>
    <row r="1843" spans="1:8" x14ac:dyDescent="0.25">
      <c r="A1843" s="46">
        <v>336</v>
      </c>
      <c r="B1843" s="46">
        <v>1998</v>
      </c>
      <c r="C1843" s="47">
        <v>0</v>
      </c>
      <c r="D1843" s="49">
        <v>-3.51642E-2</v>
      </c>
      <c r="E1843" s="49">
        <v>5.2313400000000003E-2</v>
      </c>
      <c r="F1843" s="49">
        <v>4.1253999999999999E-2</v>
      </c>
      <c r="G1843" s="49">
        <v>0.23784340000000001</v>
      </c>
      <c r="H1843" s="49">
        <v>0.15551309999999999</v>
      </c>
    </row>
    <row r="1844" spans="1:8" x14ac:dyDescent="0.25">
      <c r="A1844" s="46">
        <v>336</v>
      </c>
      <c r="B1844" s="46">
        <v>1999</v>
      </c>
      <c r="C1844" s="47">
        <v>0</v>
      </c>
      <c r="D1844" s="49">
        <v>-5.4685900000000003E-2</v>
      </c>
      <c r="E1844" s="49">
        <v>1.4279699999999999E-2</v>
      </c>
      <c r="F1844" s="49">
        <v>4.4648300000000002E-2</v>
      </c>
      <c r="G1844" s="49">
        <v>0.32234040000000003</v>
      </c>
      <c r="H1844" s="49">
        <v>6.8800399999999998E-2</v>
      </c>
    </row>
    <row r="1845" spans="1:8" x14ac:dyDescent="0.25">
      <c r="A1845" s="46">
        <v>336</v>
      </c>
      <c r="B1845" s="46">
        <v>2000</v>
      </c>
      <c r="C1845" s="47">
        <v>0</v>
      </c>
      <c r="D1845" s="49">
        <v>-7.0713100000000001E-2</v>
      </c>
      <c r="E1845" s="49">
        <v>2.8830000000000001E-2</v>
      </c>
      <c r="F1845" s="49">
        <v>5.36506E-2</v>
      </c>
      <c r="G1845" s="49">
        <v>0.92660810000000005</v>
      </c>
      <c r="H1845" s="49">
        <v>0.1332729</v>
      </c>
    </row>
    <row r="1846" spans="1:8" x14ac:dyDescent="0.25">
      <c r="A1846" s="46">
        <v>336</v>
      </c>
      <c r="B1846" s="46">
        <v>2001</v>
      </c>
      <c r="C1846" s="47">
        <v>0</v>
      </c>
      <c r="D1846" s="49">
        <v>-4.4514699999999997E-2</v>
      </c>
      <c r="E1846" s="49">
        <v>4.5358299999999997E-2</v>
      </c>
      <c r="F1846" s="49">
        <v>3.5160400000000001E-2</v>
      </c>
      <c r="G1846" s="49">
        <v>0.8789399</v>
      </c>
      <c r="H1846" s="49">
        <v>6.2482099999999999E-2</v>
      </c>
    </row>
    <row r="1847" spans="1:8" x14ac:dyDescent="0.25">
      <c r="A1847" s="46">
        <v>336</v>
      </c>
      <c r="B1847" s="46">
        <v>2002</v>
      </c>
      <c r="C1847" s="47">
        <v>0</v>
      </c>
      <c r="D1847" s="49">
        <v>-6.7118000000000004E-3</v>
      </c>
      <c r="E1847" s="49">
        <v>6.5523499999999998E-2</v>
      </c>
      <c r="F1847" s="49">
        <v>3.0388999999999999E-2</v>
      </c>
      <c r="G1847" s="49">
        <v>0.67616310000000002</v>
      </c>
      <c r="H1847" s="49">
        <v>5.4667E-2</v>
      </c>
    </row>
    <row r="1848" spans="1:8" x14ac:dyDescent="0.25">
      <c r="A1848" s="46">
        <v>336</v>
      </c>
      <c r="B1848" s="46">
        <v>2003</v>
      </c>
      <c r="C1848" s="47">
        <v>0</v>
      </c>
      <c r="D1848" s="49">
        <v>2.2006999999999999E-2</v>
      </c>
      <c r="E1848" s="49">
        <v>9.53296E-2</v>
      </c>
      <c r="F1848" s="49">
        <v>5.1310300000000003E-2</v>
      </c>
      <c r="G1848" s="49">
        <v>1.0139</v>
      </c>
      <c r="H1848" s="49">
        <v>5.1939399999999997E-2</v>
      </c>
    </row>
    <row r="1849" spans="1:8" x14ac:dyDescent="0.25">
      <c r="A1849" s="46">
        <v>336</v>
      </c>
      <c r="B1849" s="46">
        <v>2004</v>
      </c>
      <c r="C1849" s="47">
        <v>0</v>
      </c>
      <c r="D1849" s="49">
        <v>-5.5668999999999996E-3</v>
      </c>
      <c r="E1849" s="49">
        <v>0.1056491</v>
      </c>
      <c r="F1849" s="49">
        <v>3.8063E-2</v>
      </c>
      <c r="G1849" s="49">
        <v>1.2749090000000001</v>
      </c>
      <c r="H1849" s="49">
        <v>5.7226100000000002E-2</v>
      </c>
    </row>
    <row r="1850" spans="1:8" x14ac:dyDescent="0.25">
      <c r="A1850" s="46">
        <v>337</v>
      </c>
      <c r="B1850" s="46">
        <v>1995</v>
      </c>
      <c r="C1850" s="47">
        <v>0</v>
      </c>
      <c r="D1850" s="49">
        <v>0.43257679999999998</v>
      </c>
      <c r="E1850" s="49">
        <v>0.2639415</v>
      </c>
      <c r="F1850" s="49">
        <v>5.71242E-2</v>
      </c>
      <c r="G1850" s="49">
        <v>0.760965</v>
      </c>
      <c r="H1850" s="49">
        <v>0.5121329</v>
      </c>
    </row>
    <row r="1851" spans="1:8" x14ac:dyDescent="0.25">
      <c r="A1851" s="46">
        <v>337</v>
      </c>
      <c r="B1851" s="46">
        <v>1996</v>
      </c>
      <c r="C1851" s="47">
        <v>0</v>
      </c>
      <c r="D1851" s="49">
        <v>0.48795759999999999</v>
      </c>
      <c r="E1851" s="49">
        <v>0.27622449999999998</v>
      </c>
      <c r="F1851" s="49">
        <v>5.2134199999999999E-2</v>
      </c>
      <c r="G1851" s="49">
        <v>0.87608050000000004</v>
      </c>
      <c r="H1851" s="49">
        <v>0.49092439999999998</v>
      </c>
    </row>
    <row r="1852" spans="1:8" x14ac:dyDescent="0.25">
      <c r="A1852" s="46">
        <v>337</v>
      </c>
      <c r="B1852" s="46">
        <v>1997</v>
      </c>
      <c r="C1852" s="47">
        <v>0</v>
      </c>
      <c r="D1852" s="49">
        <v>0.49344909999999997</v>
      </c>
      <c r="E1852" s="49">
        <v>0.35413559999999999</v>
      </c>
      <c r="F1852" s="49">
        <v>5.17233E-2</v>
      </c>
      <c r="G1852" s="49">
        <v>1.116679</v>
      </c>
      <c r="H1852" s="49">
        <v>0.48898760000000002</v>
      </c>
    </row>
    <row r="1853" spans="1:8" x14ac:dyDescent="0.25">
      <c r="A1853" s="46">
        <v>337</v>
      </c>
      <c r="B1853" s="46">
        <v>1998</v>
      </c>
      <c r="C1853" s="47">
        <v>0</v>
      </c>
      <c r="D1853" s="49">
        <v>0.52307099999999995</v>
      </c>
      <c r="E1853" s="49">
        <v>0.3766312</v>
      </c>
      <c r="F1853" s="49">
        <v>3.0161400000000001E-2</v>
      </c>
      <c r="G1853" s="49">
        <v>1.368995</v>
      </c>
      <c r="H1853" s="49">
        <v>0.4789465</v>
      </c>
    </row>
    <row r="1854" spans="1:8" x14ac:dyDescent="0.25">
      <c r="A1854" s="46">
        <v>338</v>
      </c>
      <c r="B1854" s="46">
        <v>1995</v>
      </c>
      <c r="C1854" s="47">
        <v>0</v>
      </c>
      <c r="D1854" s="49">
        <v>-7.1533999999999999E-3</v>
      </c>
      <c r="E1854" s="49">
        <v>0.31322499999999998</v>
      </c>
      <c r="F1854" s="49">
        <v>4.31992E-2</v>
      </c>
      <c r="G1854" s="49">
        <v>1.3637319999999999</v>
      </c>
      <c r="H1854" s="49">
        <v>0.117284</v>
      </c>
    </row>
    <row r="1855" spans="1:8" x14ac:dyDescent="0.25">
      <c r="A1855" s="46">
        <v>338</v>
      </c>
      <c r="B1855" s="46">
        <v>1996</v>
      </c>
      <c r="C1855" s="47">
        <v>0</v>
      </c>
      <c r="D1855" s="49">
        <v>4.9058900000000003E-2</v>
      </c>
      <c r="E1855" s="49">
        <v>0.3789613</v>
      </c>
      <c r="F1855" s="49">
        <v>6.5734699999999993E-2</v>
      </c>
      <c r="G1855" s="49">
        <v>1.2162329999999999</v>
      </c>
      <c r="H1855" s="49">
        <v>0.1401551</v>
      </c>
    </row>
    <row r="1856" spans="1:8" x14ac:dyDescent="0.25">
      <c r="A1856" s="46">
        <v>338</v>
      </c>
      <c r="B1856" s="46">
        <v>1997</v>
      </c>
      <c r="C1856" s="47">
        <v>0</v>
      </c>
      <c r="D1856" s="49">
        <v>-2.1881000000000001E-3</v>
      </c>
      <c r="E1856" s="49">
        <v>0.31206709999999999</v>
      </c>
      <c r="F1856" s="49">
        <v>6.8880800000000006E-2</v>
      </c>
      <c r="G1856" s="49">
        <v>2.0081760000000002</v>
      </c>
      <c r="H1856" s="49">
        <v>0.15299450000000001</v>
      </c>
    </row>
    <row r="1857" spans="1:8" x14ac:dyDescent="0.25">
      <c r="A1857" s="46">
        <v>338</v>
      </c>
      <c r="B1857" s="46">
        <v>1998</v>
      </c>
      <c r="C1857" s="47">
        <v>0</v>
      </c>
      <c r="D1857" s="49">
        <v>0.1035494</v>
      </c>
      <c r="E1857" s="49">
        <v>0.378243</v>
      </c>
      <c r="F1857" s="49">
        <v>7.0190900000000001E-2</v>
      </c>
      <c r="G1857" s="49">
        <v>3.2131069999999999</v>
      </c>
      <c r="H1857" s="49">
        <v>0.147233</v>
      </c>
    </row>
    <row r="1858" spans="1:8" x14ac:dyDescent="0.25">
      <c r="A1858" s="46">
        <v>338</v>
      </c>
      <c r="B1858" s="46">
        <v>1999</v>
      </c>
      <c r="C1858" s="47">
        <v>0</v>
      </c>
      <c r="D1858" s="49">
        <v>0.12795339999999999</v>
      </c>
      <c r="E1858" s="49">
        <v>0.45097500000000001</v>
      </c>
      <c r="F1858" s="49">
        <v>3.0689500000000002E-2</v>
      </c>
      <c r="G1858" s="49">
        <v>4.6013549999999999</v>
      </c>
      <c r="H1858" s="49">
        <v>7.6998899999999995E-2</v>
      </c>
    </row>
    <row r="1859" spans="1:8" x14ac:dyDescent="0.25">
      <c r="A1859" s="46">
        <v>338</v>
      </c>
      <c r="B1859" s="46">
        <v>2000</v>
      </c>
      <c r="C1859" s="47">
        <v>0</v>
      </c>
      <c r="D1859" s="49">
        <v>6.4568999999999998E-3</v>
      </c>
      <c r="E1859" s="49">
        <v>0.3561723</v>
      </c>
      <c r="F1859" s="49">
        <v>2.3370499999999999E-2</v>
      </c>
      <c r="G1859" s="49">
        <v>0.48823759999999999</v>
      </c>
      <c r="H1859" s="49">
        <v>0.1069413</v>
      </c>
    </row>
    <row r="1860" spans="1:8" x14ac:dyDescent="0.25">
      <c r="A1860" s="46">
        <v>338</v>
      </c>
      <c r="B1860" s="46">
        <v>2001</v>
      </c>
      <c r="C1860" s="47">
        <v>0</v>
      </c>
      <c r="D1860" s="49">
        <v>2.8592800000000002E-2</v>
      </c>
      <c r="E1860" s="49">
        <v>0.36081039999999998</v>
      </c>
      <c r="F1860" s="49">
        <v>4.2749099999999998E-2</v>
      </c>
      <c r="G1860" s="49">
        <v>0.67075430000000003</v>
      </c>
      <c r="H1860" s="49">
        <v>9.5463900000000004E-2</v>
      </c>
    </row>
    <row r="1861" spans="1:8" x14ac:dyDescent="0.25">
      <c r="A1861" s="46">
        <v>338</v>
      </c>
      <c r="B1861" s="46">
        <v>2002</v>
      </c>
      <c r="C1861" s="47">
        <v>0</v>
      </c>
      <c r="D1861" s="49">
        <v>3.6834600000000002E-2</v>
      </c>
      <c r="E1861" s="49">
        <v>0.40633789999999997</v>
      </c>
      <c r="F1861" s="49">
        <v>4.3839299999999998E-2</v>
      </c>
      <c r="G1861" s="49">
        <v>0.60774930000000005</v>
      </c>
      <c r="H1861" s="49">
        <v>9.0366299999999997E-2</v>
      </c>
    </row>
    <row r="1862" spans="1:8" x14ac:dyDescent="0.25">
      <c r="A1862" s="46">
        <v>338</v>
      </c>
      <c r="B1862" s="46">
        <v>2003</v>
      </c>
      <c r="C1862" s="47">
        <v>0</v>
      </c>
      <c r="D1862" s="49">
        <v>7.9368999999999995E-2</v>
      </c>
      <c r="E1862" s="49">
        <v>0.41834529999999998</v>
      </c>
      <c r="F1862" s="49">
        <v>3.4604999999999997E-2</v>
      </c>
      <c r="G1862" s="49">
        <v>0.78409180000000001</v>
      </c>
      <c r="H1862" s="49">
        <v>0.1037134</v>
      </c>
    </row>
    <row r="1863" spans="1:8" x14ac:dyDescent="0.25">
      <c r="A1863" s="46">
        <v>338</v>
      </c>
      <c r="B1863" s="46">
        <v>2004</v>
      </c>
      <c r="C1863" s="47">
        <v>0</v>
      </c>
      <c r="D1863" s="49">
        <v>2.05258E-2</v>
      </c>
      <c r="E1863" s="49">
        <v>0.36917689999999997</v>
      </c>
      <c r="F1863" s="49">
        <v>3.9587900000000002E-2</v>
      </c>
      <c r="G1863" s="49">
        <v>0.81857449999999998</v>
      </c>
      <c r="H1863" s="49">
        <v>0.1048206</v>
      </c>
    </row>
    <row r="1864" spans="1:8" x14ac:dyDescent="0.25">
      <c r="A1864" s="46">
        <v>339</v>
      </c>
      <c r="B1864" s="46">
        <v>1995</v>
      </c>
      <c r="C1864" s="47">
        <v>0</v>
      </c>
      <c r="D1864" s="49">
        <v>1.07908E-2</v>
      </c>
      <c r="E1864" s="49">
        <v>0.13428880000000001</v>
      </c>
      <c r="F1864" s="49">
        <v>2.26622E-2</v>
      </c>
      <c r="G1864" s="49">
        <v>0.58636270000000001</v>
      </c>
      <c r="H1864" s="49">
        <v>0.10934339999999999</v>
      </c>
    </row>
    <row r="1865" spans="1:8" x14ac:dyDescent="0.25">
      <c r="A1865" s="46">
        <v>339</v>
      </c>
      <c r="B1865" s="46">
        <v>1996</v>
      </c>
      <c r="C1865" s="47">
        <v>0</v>
      </c>
      <c r="D1865" s="49">
        <v>-0.10420749999999999</v>
      </c>
      <c r="E1865" s="49">
        <v>0.1000177</v>
      </c>
      <c r="F1865" s="49">
        <v>3.6191000000000001E-2</v>
      </c>
      <c r="G1865" s="49">
        <v>0.42041499999999998</v>
      </c>
      <c r="H1865" s="49">
        <v>0.1056024</v>
      </c>
    </row>
    <row r="1866" spans="1:8" x14ac:dyDescent="0.25">
      <c r="A1866" s="46">
        <v>339</v>
      </c>
      <c r="B1866" s="46">
        <v>1997</v>
      </c>
      <c r="C1866" s="47">
        <v>0</v>
      </c>
      <c r="D1866" s="49">
        <v>-1.686E-3</v>
      </c>
      <c r="E1866" s="49">
        <v>0.16128100000000001</v>
      </c>
      <c r="F1866" s="49">
        <v>8.1659999999999996E-3</v>
      </c>
      <c r="G1866" s="49">
        <v>0.61126329999999995</v>
      </c>
      <c r="H1866" s="49">
        <v>0.1174553</v>
      </c>
    </row>
    <row r="1867" spans="1:8" x14ac:dyDescent="0.25">
      <c r="A1867" s="46">
        <v>339</v>
      </c>
      <c r="B1867" s="46">
        <v>1998</v>
      </c>
      <c r="C1867" s="47">
        <v>0</v>
      </c>
      <c r="D1867" s="49">
        <v>2.0048000000000002E-3</v>
      </c>
      <c r="E1867" s="49">
        <v>0.12632399999999999</v>
      </c>
      <c r="F1867" s="49">
        <v>1.7809999999999999E-2</v>
      </c>
      <c r="G1867" s="49">
        <v>0.40642869999999998</v>
      </c>
      <c r="H1867" s="49">
        <v>9.67441E-2</v>
      </c>
    </row>
    <row r="1868" spans="1:8" x14ac:dyDescent="0.25">
      <c r="A1868" s="46">
        <v>339</v>
      </c>
      <c r="B1868" s="46">
        <v>1999</v>
      </c>
      <c r="C1868" s="47">
        <v>0</v>
      </c>
      <c r="D1868" s="49">
        <v>-6.6971500000000003E-2</v>
      </c>
      <c r="E1868" s="49">
        <v>0.1324911</v>
      </c>
      <c r="F1868" s="49">
        <v>1.5987399999999999E-2</v>
      </c>
      <c r="G1868" s="49">
        <v>0.2218868</v>
      </c>
      <c r="H1868" s="49">
        <v>8.5984599999999994E-2</v>
      </c>
    </row>
    <row r="1869" spans="1:8" x14ac:dyDescent="0.25">
      <c r="A1869" s="46">
        <v>339</v>
      </c>
      <c r="B1869" s="46">
        <v>2000</v>
      </c>
      <c r="C1869" s="47">
        <v>0</v>
      </c>
      <c r="D1869" s="49">
        <v>-4.1897999999999996E-3</v>
      </c>
      <c r="E1869" s="49">
        <v>0.1070565</v>
      </c>
      <c r="F1869" s="49">
        <v>3.8946099999999997E-2</v>
      </c>
      <c r="G1869" s="49">
        <v>0.32173659999999998</v>
      </c>
      <c r="H1869" s="49">
        <v>0.10122920000000001</v>
      </c>
    </row>
    <row r="1870" spans="1:8" x14ac:dyDescent="0.25">
      <c r="A1870" s="46">
        <v>339</v>
      </c>
      <c r="B1870" s="46">
        <v>2001</v>
      </c>
      <c r="C1870" s="47">
        <v>0</v>
      </c>
      <c r="D1870" s="49">
        <v>-2.5488400000000001E-2</v>
      </c>
      <c r="E1870" s="49">
        <v>0.1122128</v>
      </c>
      <c r="F1870" s="49">
        <v>4.2870499999999999E-2</v>
      </c>
      <c r="G1870" s="49">
        <v>0.24747259999999999</v>
      </c>
      <c r="H1870" s="49">
        <v>6.9779900000000006E-2</v>
      </c>
    </row>
    <row r="1871" spans="1:8" x14ac:dyDescent="0.25">
      <c r="A1871" s="46">
        <v>339</v>
      </c>
      <c r="B1871" s="46">
        <v>2002</v>
      </c>
      <c r="C1871" s="47">
        <v>0</v>
      </c>
      <c r="D1871" s="49">
        <v>-7.247E-4</v>
      </c>
      <c r="E1871" s="49">
        <v>5.7922E-3</v>
      </c>
      <c r="F1871" s="49">
        <v>4.6122099999999999E-2</v>
      </c>
      <c r="G1871" s="49">
        <v>0.16075519999999999</v>
      </c>
      <c r="H1871" s="49">
        <v>7.8265000000000001E-2</v>
      </c>
    </row>
    <row r="1872" spans="1:8" x14ac:dyDescent="0.25">
      <c r="A1872" s="46">
        <v>339</v>
      </c>
      <c r="B1872" s="46">
        <v>2003</v>
      </c>
      <c r="C1872" s="47">
        <v>0</v>
      </c>
      <c r="D1872" s="49">
        <v>4.1288900000000003E-2</v>
      </c>
      <c r="E1872" s="49">
        <v>1.2505499999999999E-2</v>
      </c>
      <c r="F1872" s="49">
        <v>3.4242099999999998E-2</v>
      </c>
      <c r="G1872" s="49">
        <v>0.34067029999999998</v>
      </c>
      <c r="H1872" s="49">
        <v>8.7765800000000005E-2</v>
      </c>
    </row>
    <row r="1873" spans="1:8" x14ac:dyDescent="0.25">
      <c r="A1873" s="46">
        <v>339</v>
      </c>
      <c r="B1873" s="46">
        <v>2004</v>
      </c>
      <c r="C1873" s="47">
        <v>0</v>
      </c>
      <c r="D1873" s="49">
        <v>2.9095599999999999E-2</v>
      </c>
      <c r="E1873" s="49">
        <v>4.7631899999999998E-2</v>
      </c>
      <c r="F1873" s="49">
        <v>3.4573100000000002E-2</v>
      </c>
      <c r="G1873" s="49">
        <v>0.5635445</v>
      </c>
      <c r="H1873" s="49">
        <v>0.102502</v>
      </c>
    </row>
    <row r="1874" spans="1:8" x14ac:dyDescent="0.25">
      <c r="A1874" s="46">
        <v>340</v>
      </c>
      <c r="B1874" s="46">
        <v>1998</v>
      </c>
      <c r="C1874" s="47">
        <v>0</v>
      </c>
      <c r="D1874" s="49">
        <v>-9.3621999999999993E-3</v>
      </c>
      <c r="E1874" s="49">
        <v>0.17837169999999999</v>
      </c>
      <c r="F1874" s="49">
        <v>5.9791299999999999E-2</v>
      </c>
      <c r="G1874" s="49">
        <v>1.378193</v>
      </c>
      <c r="H1874" s="49">
        <v>0.3195558</v>
      </c>
    </row>
    <row r="1875" spans="1:8" x14ac:dyDescent="0.25">
      <c r="A1875" s="46">
        <v>340</v>
      </c>
      <c r="B1875" s="46">
        <v>1999</v>
      </c>
      <c r="C1875" s="47">
        <v>0</v>
      </c>
      <c r="D1875" s="49">
        <v>-1.08728E-2</v>
      </c>
      <c r="E1875" s="49">
        <v>0.13649919999999999</v>
      </c>
      <c r="F1875" s="49">
        <v>2.8472600000000001E-2</v>
      </c>
      <c r="G1875" s="49">
        <v>0.35147810000000002</v>
      </c>
      <c r="H1875" s="49">
        <v>0.33318750000000003</v>
      </c>
    </row>
    <row r="1876" spans="1:8" x14ac:dyDescent="0.25">
      <c r="A1876" s="46">
        <v>340</v>
      </c>
      <c r="B1876" s="46">
        <v>2000</v>
      </c>
      <c r="C1876" s="47">
        <v>0</v>
      </c>
      <c r="D1876" s="49">
        <v>1.24409E-2</v>
      </c>
      <c r="E1876" s="49">
        <v>1.26924E-2</v>
      </c>
      <c r="F1876" s="49">
        <v>2.0090799999999999E-2</v>
      </c>
      <c r="G1876" s="49">
        <v>0.19823579999999999</v>
      </c>
      <c r="H1876" s="49">
        <v>0.32564880000000002</v>
      </c>
    </row>
    <row r="1877" spans="1:8" x14ac:dyDescent="0.25">
      <c r="A1877" s="46">
        <v>340</v>
      </c>
      <c r="B1877" s="46">
        <v>2001</v>
      </c>
      <c r="C1877" s="47">
        <v>0</v>
      </c>
      <c r="D1877" s="49">
        <v>-2.1635499999999998E-2</v>
      </c>
      <c r="E1877" s="49">
        <v>-9.5325999999999994E-2</v>
      </c>
      <c r="F1877" s="49">
        <v>4.5633899999999998E-2</v>
      </c>
      <c r="G1877" s="49">
        <v>0.79382620000000004</v>
      </c>
      <c r="H1877" s="49">
        <v>0.34593980000000002</v>
      </c>
    </row>
    <row r="1878" spans="1:8" x14ac:dyDescent="0.25">
      <c r="A1878" s="46">
        <v>340</v>
      </c>
      <c r="B1878" s="46">
        <v>2002</v>
      </c>
      <c r="C1878" s="47">
        <v>0</v>
      </c>
      <c r="D1878" s="49">
        <v>-3.7165900000000002E-2</v>
      </c>
      <c r="E1878" s="49">
        <v>-0.27521129999999999</v>
      </c>
      <c r="F1878" s="49">
        <v>3.3587899999999997E-2</v>
      </c>
      <c r="G1878" s="49">
        <v>0.35124</v>
      </c>
      <c r="H1878" s="49">
        <v>0.37649569999999999</v>
      </c>
    </row>
    <row r="1879" spans="1:8" x14ac:dyDescent="0.25">
      <c r="A1879" s="46">
        <v>340</v>
      </c>
      <c r="B1879" s="46">
        <v>2003</v>
      </c>
      <c r="C1879" s="47">
        <v>0</v>
      </c>
      <c r="D1879" s="49">
        <v>-2.7819699999999999E-2</v>
      </c>
      <c r="E1879" s="49">
        <v>-0.46211150000000001</v>
      </c>
      <c r="F1879" s="49">
        <v>3.3844100000000002E-2</v>
      </c>
      <c r="G1879" s="49">
        <v>0.73421360000000002</v>
      </c>
      <c r="H1879" s="49">
        <v>0.48821360000000003</v>
      </c>
    </row>
    <row r="1880" spans="1:8" x14ac:dyDescent="0.25">
      <c r="A1880" s="46">
        <v>340</v>
      </c>
      <c r="B1880" s="46">
        <v>2004</v>
      </c>
      <c r="C1880" s="47">
        <v>0</v>
      </c>
      <c r="D1880" s="49">
        <v>-7.1968500000000005E-2</v>
      </c>
      <c r="E1880" s="49">
        <v>-0.47384809999999999</v>
      </c>
      <c r="F1880" s="49">
        <v>4.5018700000000002E-2</v>
      </c>
      <c r="G1880" s="49">
        <v>1.5423199999999999</v>
      </c>
      <c r="H1880" s="49">
        <v>0.57934580000000002</v>
      </c>
    </row>
    <row r="1881" spans="1:8" x14ac:dyDescent="0.25">
      <c r="A1881" s="46">
        <v>341</v>
      </c>
      <c r="B1881" s="46">
        <v>1995</v>
      </c>
      <c r="C1881" s="47">
        <v>0</v>
      </c>
      <c r="D1881" s="49">
        <v>0.30686560000000002</v>
      </c>
      <c r="E1881" s="49">
        <v>0.4061264</v>
      </c>
      <c r="F1881" s="49">
        <v>6.3635200000000003E-2</v>
      </c>
      <c r="G1881" s="49">
        <v>3.040721</v>
      </c>
      <c r="H1881" s="49">
        <v>0.39672210000000002</v>
      </c>
    </row>
    <row r="1882" spans="1:8" x14ac:dyDescent="0.25">
      <c r="A1882" s="46">
        <v>341</v>
      </c>
      <c r="B1882" s="46">
        <v>1996</v>
      </c>
      <c r="C1882" s="47">
        <v>0</v>
      </c>
      <c r="D1882" s="49">
        <v>9.7180900000000001E-2</v>
      </c>
      <c r="E1882" s="49">
        <v>0.1168223</v>
      </c>
      <c r="F1882" s="49">
        <v>2.6910699999999999E-2</v>
      </c>
      <c r="G1882" s="49">
        <v>0.98079099999999997</v>
      </c>
      <c r="H1882" s="49">
        <v>0.53285199999999999</v>
      </c>
    </row>
    <row r="1883" spans="1:8" x14ac:dyDescent="0.25">
      <c r="A1883" s="46">
        <v>341</v>
      </c>
      <c r="B1883" s="46">
        <v>1997</v>
      </c>
      <c r="C1883" s="47">
        <v>0</v>
      </c>
      <c r="D1883" s="49">
        <v>0.1744589</v>
      </c>
      <c r="E1883" s="49">
        <v>0.15307109999999999</v>
      </c>
      <c r="F1883" s="49">
        <v>5.2562200000000003E-2</v>
      </c>
      <c r="G1883" s="49">
        <v>1.3417969999999999</v>
      </c>
      <c r="H1883" s="49">
        <v>0.60035039999999995</v>
      </c>
    </row>
    <row r="1884" spans="1:8" x14ac:dyDescent="0.25">
      <c r="A1884" s="46">
        <v>341</v>
      </c>
      <c r="B1884" s="46">
        <v>2002</v>
      </c>
      <c r="C1884" s="47">
        <v>0</v>
      </c>
      <c r="D1884" s="49">
        <v>0.14423849999999999</v>
      </c>
      <c r="E1884" s="49">
        <v>7.99816E-2</v>
      </c>
      <c r="F1884" s="49">
        <v>4.1180599999999998E-2</v>
      </c>
      <c r="G1884" s="49">
        <v>0.52250779999999997</v>
      </c>
      <c r="H1884" s="49">
        <v>0.60877040000000004</v>
      </c>
    </row>
    <row r="1885" spans="1:8" x14ac:dyDescent="0.25">
      <c r="A1885" s="46">
        <v>341</v>
      </c>
      <c r="B1885" s="46">
        <v>2003</v>
      </c>
      <c r="C1885" s="47">
        <v>1</v>
      </c>
      <c r="D1885" s="49">
        <v>0.2071114</v>
      </c>
      <c r="E1885" s="49">
        <v>0.1160848</v>
      </c>
      <c r="F1885" s="49">
        <v>3.12261E-2</v>
      </c>
      <c r="G1885" s="49">
        <v>1.1706490000000001</v>
      </c>
      <c r="H1885" s="49">
        <v>0.47583350000000002</v>
      </c>
    </row>
    <row r="1886" spans="1:8" x14ac:dyDescent="0.25">
      <c r="A1886" s="46">
        <v>342</v>
      </c>
      <c r="B1886" s="46">
        <v>1995</v>
      </c>
      <c r="C1886" s="47">
        <v>0</v>
      </c>
      <c r="D1886" s="49">
        <v>5.8667999999999998E-2</v>
      </c>
      <c r="E1886" s="49">
        <v>0.88146020000000003</v>
      </c>
      <c r="F1886" s="49">
        <v>8.8371599999999995E-2</v>
      </c>
      <c r="G1886" s="49">
        <v>5.9510290000000001</v>
      </c>
      <c r="H1886" s="49">
        <v>0.41781370000000001</v>
      </c>
    </row>
    <row r="1887" spans="1:8" x14ac:dyDescent="0.25">
      <c r="A1887" s="46">
        <v>342</v>
      </c>
      <c r="B1887" s="46">
        <v>1996</v>
      </c>
      <c r="C1887" s="47">
        <v>0</v>
      </c>
      <c r="D1887" s="49">
        <v>-0.1077617</v>
      </c>
      <c r="E1887" s="49">
        <v>0.8212045</v>
      </c>
      <c r="F1887" s="49">
        <v>8.2530300000000001E-2</v>
      </c>
      <c r="G1887" s="49">
        <v>3.6866889999999999</v>
      </c>
      <c r="H1887" s="49">
        <v>0.33500580000000002</v>
      </c>
    </row>
    <row r="1888" spans="1:8" x14ac:dyDescent="0.25">
      <c r="A1888" s="46">
        <v>342</v>
      </c>
      <c r="B1888" s="46">
        <v>1997</v>
      </c>
      <c r="C1888" s="47">
        <v>0</v>
      </c>
      <c r="D1888" s="49">
        <v>-9.1599999999999997E-3</v>
      </c>
      <c r="E1888" s="49">
        <v>0.22043650000000001</v>
      </c>
      <c r="F1888" s="49">
        <v>9.2177499999999996E-2</v>
      </c>
      <c r="G1888" s="49">
        <v>5.286505</v>
      </c>
      <c r="H1888" s="49">
        <v>0.35602070000000002</v>
      </c>
    </row>
    <row r="1889" spans="1:8" x14ac:dyDescent="0.25">
      <c r="A1889" s="46">
        <v>342</v>
      </c>
      <c r="B1889" s="46">
        <v>1998</v>
      </c>
      <c r="C1889" s="47">
        <v>0</v>
      </c>
      <c r="D1889" s="49">
        <v>-1.9495999999999999E-3</v>
      </c>
      <c r="E1889" s="49">
        <v>0.23940049999999999</v>
      </c>
      <c r="F1889" s="49">
        <v>4.45546E-2</v>
      </c>
      <c r="G1889" s="49">
        <v>3.3565939999999999</v>
      </c>
      <c r="H1889" s="49">
        <v>0.35125679999999998</v>
      </c>
    </row>
    <row r="1890" spans="1:8" x14ac:dyDescent="0.25">
      <c r="A1890" s="46">
        <v>342</v>
      </c>
      <c r="B1890" s="46">
        <v>1999</v>
      </c>
      <c r="C1890" s="47">
        <v>0</v>
      </c>
      <c r="D1890" s="49">
        <v>3.4632799999999998E-2</v>
      </c>
      <c r="E1890" s="49">
        <v>0.24017250000000001</v>
      </c>
      <c r="F1890" s="49">
        <v>7.1950600000000003E-2</v>
      </c>
      <c r="G1890" s="49">
        <v>3.1642610000000002</v>
      </c>
      <c r="H1890" s="49">
        <v>0.35562139999999998</v>
      </c>
    </row>
    <row r="1891" spans="1:8" x14ac:dyDescent="0.25">
      <c r="A1891" s="46">
        <v>342</v>
      </c>
      <c r="B1891" s="46">
        <v>2000</v>
      </c>
      <c r="C1891" s="47">
        <v>0</v>
      </c>
      <c r="D1891" s="49">
        <v>-0.14041609999999999</v>
      </c>
      <c r="E1891" s="49">
        <v>0.24944939999999999</v>
      </c>
      <c r="F1891" s="49">
        <v>6.7982000000000001E-2</v>
      </c>
      <c r="G1891" s="49">
        <v>2.691573</v>
      </c>
      <c r="H1891" s="49">
        <v>0.34874080000000002</v>
      </c>
    </row>
    <row r="1892" spans="1:8" x14ac:dyDescent="0.25">
      <c r="A1892" s="46">
        <v>342</v>
      </c>
      <c r="B1892" s="46">
        <v>2001</v>
      </c>
      <c r="C1892" s="47">
        <v>0</v>
      </c>
      <c r="D1892" s="49">
        <v>3.3146999999999999E-3</v>
      </c>
      <c r="E1892" s="49">
        <v>0.11998109999999999</v>
      </c>
      <c r="F1892" s="49">
        <v>5.3627599999999997E-2</v>
      </c>
      <c r="G1892" s="49">
        <v>1.3196129999999999</v>
      </c>
      <c r="H1892" s="49">
        <v>0.2006444</v>
      </c>
    </row>
    <row r="1893" spans="1:8" x14ac:dyDescent="0.25">
      <c r="A1893" s="46">
        <v>342</v>
      </c>
      <c r="B1893" s="46">
        <v>2002</v>
      </c>
      <c r="C1893" s="47">
        <v>0</v>
      </c>
      <c r="D1893" s="49">
        <v>-8.7895299999999996E-2</v>
      </c>
      <c r="E1893" s="49">
        <v>0.1166036</v>
      </c>
      <c r="F1893" s="49">
        <v>6.2295999999999997E-2</v>
      </c>
      <c r="G1893" s="49">
        <v>1.519058</v>
      </c>
      <c r="H1893" s="49">
        <v>0.2294098</v>
      </c>
    </row>
    <row r="1894" spans="1:8" x14ac:dyDescent="0.25">
      <c r="A1894" s="46">
        <v>342</v>
      </c>
      <c r="B1894" s="46">
        <v>2003</v>
      </c>
      <c r="C1894" s="47">
        <v>0</v>
      </c>
      <c r="D1894" s="49">
        <v>-7.1369699999999994E-2</v>
      </c>
      <c r="E1894" s="49">
        <v>0.17161589999999999</v>
      </c>
      <c r="F1894" s="49">
        <v>8.0425200000000002E-2</v>
      </c>
      <c r="G1894" s="49">
        <v>1.798019</v>
      </c>
      <c r="H1894" s="49">
        <v>0.23843239999999999</v>
      </c>
    </row>
    <row r="1895" spans="1:8" x14ac:dyDescent="0.25">
      <c r="A1895" s="46">
        <v>342</v>
      </c>
      <c r="B1895" s="46">
        <v>2004</v>
      </c>
      <c r="C1895" s="47">
        <v>0</v>
      </c>
      <c r="D1895" s="49">
        <v>-4.4336599999999997E-2</v>
      </c>
      <c r="E1895" s="49">
        <v>0.2317525</v>
      </c>
      <c r="F1895" s="49">
        <v>6.6089899999999993E-2</v>
      </c>
      <c r="G1895" s="49">
        <v>2.188364</v>
      </c>
      <c r="H1895" s="49">
        <v>0.25376720000000003</v>
      </c>
    </row>
    <row r="1896" spans="1:8" x14ac:dyDescent="0.25">
      <c r="A1896" s="46">
        <v>343</v>
      </c>
      <c r="B1896" s="46">
        <v>1995</v>
      </c>
      <c r="C1896" s="47">
        <v>0</v>
      </c>
      <c r="D1896" s="49">
        <v>0.33046120000000001</v>
      </c>
      <c r="E1896" s="49">
        <v>0.36815429999999999</v>
      </c>
      <c r="F1896" s="49">
        <v>6.8178900000000001E-2</v>
      </c>
      <c r="G1896" s="49">
        <v>0.75441800000000003</v>
      </c>
      <c r="H1896" s="49">
        <v>0.54886190000000001</v>
      </c>
    </row>
    <row r="1897" spans="1:8" x14ac:dyDescent="0.25">
      <c r="A1897" s="46">
        <v>343</v>
      </c>
      <c r="B1897" s="46">
        <v>1996</v>
      </c>
      <c r="C1897" s="47">
        <v>0</v>
      </c>
      <c r="D1897" s="49">
        <v>0.30703469999999999</v>
      </c>
      <c r="E1897" s="49">
        <v>0.36311270000000001</v>
      </c>
      <c r="F1897" s="49">
        <v>7.0388300000000001E-2</v>
      </c>
      <c r="G1897" s="49">
        <v>0.96885540000000003</v>
      </c>
      <c r="H1897" s="49">
        <v>0.53360200000000002</v>
      </c>
    </row>
    <row r="1898" spans="1:8" x14ac:dyDescent="0.25">
      <c r="A1898" s="46">
        <v>343</v>
      </c>
      <c r="B1898" s="46">
        <v>1997</v>
      </c>
      <c r="C1898" s="47">
        <v>0</v>
      </c>
      <c r="D1898" s="49">
        <v>0.446737</v>
      </c>
      <c r="E1898" s="49">
        <v>0.33656540000000001</v>
      </c>
      <c r="F1898" s="49">
        <v>6.8524699999999994E-2</v>
      </c>
      <c r="G1898" s="49">
        <v>1.1224229999999999</v>
      </c>
      <c r="H1898" s="49">
        <v>0.52926390000000001</v>
      </c>
    </row>
    <row r="1899" spans="1:8" x14ac:dyDescent="0.25">
      <c r="A1899" s="46">
        <v>343</v>
      </c>
      <c r="B1899" s="46">
        <v>1998</v>
      </c>
      <c r="C1899" s="47">
        <v>0</v>
      </c>
      <c r="D1899" s="49">
        <v>0.46781410000000001</v>
      </c>
      <c r="E1899" s="49">
        <v>0.34329520000000002</v>
      </c>
      <c r="F1899" s="49">
        <v>8.2051100000000002E-2</v>
      </c>
      <c r="G1899" s="49">
        <v>0.97750210000000004</v>
      </c>
      <c r="H1899" s="49">
        <v>0.62697599999999998</v>
      </c>
    </row>
    <row r="1900" spans="1:8" x14ac:dyDescent="0.25">
      <c r="A1900" s="46">
        <v>343</v>
      </c>
      <c r="B1900" s="46">
        <v>1999</v>
      </c>
      <c r="C1900" s="47">
        <v>0</v>
      </c>
      <c r="D1900" s="49">
        <v>0.5544557</v>
      </c>
      <c r="E1900" s="49">
        <v>0.34132839999999998</v>
      </c>
      <c r="F1900" s="49">
        <v>4.9561500000000001E-2</v>
      </c>
      <c r="G1900" s="49">
        <v>0.77728109999999995</v>
      </c>
      <c r="H1900" s="49">
        <v>0.4523336</v>
      </c>
    </row>
    <row r="1901" spans="1:8" x14ac:dyDescent="0.25">
      <c r="A1901" s="46">
        <v>343</v>
      </c>
      <c r="B1901" s="46">
        <v>2000</v>
      </c>
      <c r="C1901" s="47">
        <v>0</v>
      </c>
      <c r="D1901" s="49">
        <v>0.45764169999999998</v>
      </c>
      <c r="E1901" s="49">
        <v>0.35649530000000001</v>
      </c>
      <c r="F1901" s="49">
        <v>2.5202599999999999E-2</v>
      </c>
      <c r="G1901" s="49">
        <v>0.64979750000000003</v>
      </c>
      <c r="H1901" s="49">
        <v>0.4577579</v>
      </c>
    </row>
    <row r="1902" spans="1:8" x14ac:dyDescent="0.25">
      <c r="A1902" s="46">
        <v>343</v>
      </c>
      <c r="B1902" s="46">
        <v>2001</v>
      </c>
      <c r="C1902" s="47">
        <v>0</v>
      </c>
      <c r="D1902" s="49">
        <v>0.54441569999999995</v>
      </c>
      <c r="E1902" s="49">
        <v>0.42699920000000002</v>
      </c>
      <c r="F1902" s="49">
        <v>1.7551400000000002E-2</v>
      </c>
      <c r="G1902" s="49">
        <v>0.96188269999999998</v>
      </c>
      <c r="H1902" s="49">
        <v>0.4861608</v>
      </c>
    </row>
    <row r="1903" spans="1:8" x14ac:dyDescent="0.25">
      <c r="A1903" s="46">
        <v>343</v>
      </c>
      <c r="B1903" s="46">
        <v>2002</v>
      </c>
      <c r="C1903" s="47">
        <v>0</v>
      </c>
      <c r="D1903" s="49">
        <v>0.51447790000000004</v>
      </c>
      <c r="E1903" s="49">
        <v>0.3839746</v>
      </c>
      <c r="F1903" s="49">
        <v>4.1084799999999998E-2</v>
      </c>
      <c r="G1903" s="49">
        <v>0.91610910000000001</v>
      </c>
      <c r="H1903" s="49">
        <v>0.43056339999999999</v>
      </c>
    </row>
    <row r="1904" spans="1:8" x14ac:dyDescent="0.25">
      <c r="A1904" s="46">
        <v>343</v>
      </c>
      <c r="B1904" s="46">
        <v>2003</v>
      </c>
      <c r="C1904" s="47">
        <v>0</v>
      </c>
      <c r="D1904" s="49">
        <v>0.48393130000000001</v>
      </c>
      <c r="E1904" s="49">
        <v>0.41842980000000002</v>
      </c>
      <c r="F1904" s="49">
        <v>5.2387299999999998E-2</v>
      </c>
      <c r="G1904" s="49">
        <v>1.6941660000000001</v>
      </c>
      <c r="H1904" s="49">
        <v>0.42333880000000002</v>
      </c>
    </row>
    <row r="1905" spans="1:8" x14ac:dyDescent="0.25">
      <c r="A1905" s="46">
        <v>343</v>
      </c>
      <c r="B1905" s="46">
        <v>2004</v>
      </c>
      <c r="C1905" s="47">
        <v>0</v>
      </c>
      <c r="D1905" s="49">
        <v>0.48793769999999997</v>
      </c>
      <c r="E1905" s="49">
        <v>0.38592769999999998</v>
      </c>
      <c r="F1905" s="49">
        <v>3.5791499999999997E-2</v>
      </c>
      <c r="G1905" s="49">
        <v>0.96911910000000001</v>
      </c>
      <c r="H1905" s="49">
        <v>0.40603460000000002</v>
      </c>
    </row>
    <row r="1906" spans="1:8" x14ac:dyDescent="0.25">
      <c r="A1906" s="46">
        <v>344</v>
      </c>
      <c r="B1906" s="46">
        <v>1999</v>
      </c>
      <c r="C1906" s="47">
        <v>0</v>
      </c>
      <c r="D1906" s="49">
        <v>0.21452560000000001</v>
      </c>
      <c r="E1906" s="49">
        <v>0.25362279999999998</v>
      </c>
      <c r="F1906" s="49">
        <v>4.9115499999999999E-2</v>
      </c>
      <c r="G1906" s="49">
        <v>0.72656160000000003</v>
      </c>
      <c r="H1906" s="49">
        <v>0.24358150000000001</v>
      </c>
    </row>
    <row r="1907" spans="1:8" x14ac:dyDescent="0.25">
      <c r="A1907" s="46">
        <v>344</v>
      </c>
      <c r="B1907" s="46">
        <v>2000</v>
      </c>
      <c r="C1907" s="47">
        <v>0</v>
      </c>
      <c r="D1907" s="49">
        <v>0.23531560000000001</v>
      </c>
      <c r="E1907" s="49">
        <v>0.2561621</v>
      </c>
      <c r="F1907" s="49">
        <v>5.6292000000000002E-2</v>
      </c>
      <c r="G1907" s="49">
        <v>0.56891230000000004</v>
      </c>
      <c r="H1907" s="49">
        <v>0.26790170000000002</v>
      </c>
    </row>
    <row r="1908" spans="1:8" x14ac:dyDescent="0.25">
      <c r="A1908" s="46">
        <v>344</v>
      </c>
      <c r="B1908" s="46">
        <v>2001</v>
      </c>
      <c r="C1908" s="47">
        <v>0</v>
      </c>
      <c r="D1908" s="49">
        <v>0.2384279</v>
      </c>
      <c r="E1908" s="49">
        <v>0.27828930000000002</v>
      </c>
      <c r="F1908" s="49">
        <v>5.3421400000000001E-2</v>
      </c>
      <c r="G1908" s="49">
        <v>1.129589</v>
      </c>
      <c r="H1908" s="49">
        <v>0.27132070000000003</v>
      </c>
    </row>
    <row r="1909" spans="1:8" x14ac:dyDescent="0.25">
      <c r="A1909" s="46">
        <v>344</v>
      </c>
      <c r="B1909" s="46">
        <v>2002</v>
      </c>
      <c r="C1909" s="47">
        <v>0</v>
      </c>
      <c r="D1909" s="49">
        <v>0.2835799</v>
      </c>
      <c r="E1909" s="49">
        <v>0.2092021</v>
      </c>
      <c r="F1909" s="49">
        <v>5.8959900000000003E-2</v>
      </c>
      <c r="G1909" s="49">
        <v>1.595067</v>
      </c>
      <c r="H1909" s="49">
        <v>0.2885877</v>
      </c>
    </row>
    <row r="1910" spans="1:8" x14ac:dyDescent="0.25">
      <c r="A1910" s="46">
        <v>344</v>
      </c>
      <c r="B1910" s="46">
        <v>2003</v>
      </c>
      <c r="C1910" s="47">
        <v>0</v>
      </c>
      <c r="D1910" s="49">
        <v>0.27290629999999999</v>
      </c>
      <c r="E1910" s="49">
        <v>0.1798951</v>
      </c>
      <c r="F1910" s="49">
        <v>4.8227300000000001E-2</v>
      </c>
      <c r="G1910" s="49">
        <v>1.172523</v>
      </c>
      <c r="H1910" s="49">
        <v>0.28069050000000001</v>
      </c>
    </row>
    <row r="1911" spans="1:8" x14ac:dyDescent="0.25">
      <c r="A1911" s="46">
        <v>344</v>
      </c>
      <c r="B1911" s="46">
        <v>2004</v>
      </c>
      <c r="C1911" s="47">
        <v>0</v>
      </c>
      <c r="D1911" s="49">
        <v>0.18571399999999999</v>
      </c>
      <c r="E1911" s="49">
        <v>0.20670469999999999</v>
      </c>
      <c r="F1911" s="49">
        <v>5.52092E-2</v>
      </c>
      <c r="G1911" s="49">
        <v>1.6271439999999999</v>
      </c>
      <c r="H1911" s="49">
        <v>0.3196698</v>
      </c>
    </row>
    <row r="1912" spans="1:8" x14ac:dyDescent="0.25">
      <c r="A1912" s="46">
        <v>345</v>
      </c>
      <c r="B1912" s="46">
        <v>1995</v>
      </c>
      <c r="C1912" s="47">
        <v>0</v>
      </c>
      <c r="D1912" s="49">
        <v>8.81218E-2</v>
      </c>
      <c r="E1912" s="49">
        <v>0.42403049999999998</v>
      </c>
      <c r="F1912" s="49">
        <v>4.1552600000000002E-2</v>
      </c>
      <c r="G1912" s="49">
        <v>1.8100039999999999</v>
      </c>
      <c r="H1912" s="49">
        <v>0.15861120000000001</v>
      </c>
    </row>
    <row r="1913" spans="1:8" x14ac:dyDescent="0.25">
      <c r="A1913" s="46">
        <v>345</v>
      </c>
      <c r="B1913" s="46">
        <v>1996</v>
      </c>
      <c r="C1913" s="47">
        <v>0</v>
      </c>
      <c r="D1913" s="49">
        <v>0.14045260000000001</v>
      </c>
      <c r="E1913" s="49">
        <v>0.47460010000000002</v>
      </c>
      <c r="F1913" s="49">
        <v>6.1320800000000002E-2</v>
      </c>
      <c r="G1913" s="49">
        <v>2.0152239999999999</v>
      </c>
      <c r="H1913" s="49">
        <v>0.18929699999999999</v>
      </c>
    </row>
    <row r="1914" spans="1:8" x14ac:dyDescent="0.25">
      <c r="A1914" s="46">
        <v>345</v>
      </c>
      <c r="B1914" s="46">
        <v>1997</v>
      </c>
      <c r="C1914" s="47">
        <v>0</v>
      </c>
      <c r="D1914" s="49">
        <v>7.7552399999999994E-2</v>
      </c>
      <c r="E1914" s="49">
        <v>0.49197970000000002</v>
      </c>
      <c r="F1914" s="49">
        <v>4.7125599999999997E-2</v>
      </c>
      <c r="G1914" s="49">
        <v>1.8369519999999999</v>
      </c>
      <c r="H1914" s="49">
        <v>0.13245219999999999</v>
      </c>
    </row>
    <row r="1915" spans="1:8" x14ac:dyDescent="0.25">
      <c r="A1915" s="46">
        <v>345</v>
      </c>
      <c r="B1915" s="46">
        <v>1998</v>
      </c>
      <c r="C1915" s="47">
        <v>0</v>
      </c>
      <c r="D1915" s="49">
        <v>0.1015321</v>
      </c>
      <c r="E1915" s="49">
        <v>0.4450887</v>
      </c>
      <c r="F1915" s="49">
        <v>-0.1002566</v>
      </c>
      <c r="G1915" s="49">
        <v>0.93077209999999999</v>
      </c>
      <c r="H1915" s="49">
        <v>0.1778825</v>
      </c>
    </row>
    <row r="1916" spans="1:8" x14ac:dyDescent="0.25">
      <c r="A1916" s="46">
        <v>345</v>
      </c>
      <c r="B1916" s="46">
        <v>1999</v>
      </c>
      <c r="C1916" s="47">
        <v>0</v>
      </c>
      <c r="D1916" s="49">
        <v>9.25314E-2</v>
      </c>
      <c r="E1916" s="49">
        <v>0.1389039</v>
      </c>
      <c r="F1916" s="49">
        <v>6.4113799999999999E-2</v>
      </c>
      <c r="G1916" s="49">
        <v>1.2463960000000001</v>
      </c>
      <c r="H1916" s="49">
        <v>0.16940540000000001</v>
      </c>
    </row>
    <row r="1917" spans="1:8" x14ac:dyDescent="0.25">
      <c r="A1917" s="46">
        <v>345</v>
      </c>
      <c r="B1917" s="46">
        <v>2000</v>
      </c>
      <c r="C1917" s="47">
        <v>0</v>
      </c>
      <c r="D1917" s="49">
        <v>1.8805200000000001E-2</v>
      </c>
      <c r="E1917" s="49">
        <v>0.21228520000000001</v>
      </c>
      <c r="F1917" s="49">
        <v>8.0737600000000007E-2</v>
      </c>
      <c r="G1917" s="49">
        <v>1.286294</v>
      </c>
      <c r="H1917" s="49">
        <v>0.19232350000000001</v>
      </c>
    </row>
    <row r="1918" spans="1:8" x14ac:dyDescent="0.25">
      <c r="A1918" s="46">
        <v>345</v>
      </c>
      <c r="B1918" s="46">
        <v>2001</v>
      </c>
      <c r="C1918" s="47">
        <v>0</v>
      </c>
      <c r="D1918" s="49">
        <v>4.6012900000000002E-2</v>
      </c>
      <c r="E1918" s="49">
        <v>0.16912269999999999</v>
      </c>
      <c r="F1918" s="49">
        <v>1.6549899999999999E-2</v>
      </c>
      <c r="G1918" s="49">
        <v>0.73830859999999998</v>
      </c>
      <c r="H1918" s="49">
        <v>0.1066737</v>
      </c>
    </row>
    <row r="1919" spans="1:8" x14ac:dyDescent="0.25">
      <c r="A1919" s="46">
        <v>345</v>
      </c>
      <c r="B1919" s="46">
        <v>2002</v>
      </c>
      <c r="C1919" s="47">
        <v>0</v>
      </c>
      <c r="D1919" s="49">
        <v>2.9131000000000001E-3</v>
      </c>
      <c r="E1919" s="49">
        <v>0.1095641</v>
      </c>
      <c r="F1919" s="49">
        <v>8.6868999999999991E-3</v>
      </c>
      <c r="G1919" s="49">
        <v>0.6329439</v>
      </c>
      <c r="H1919" s="49">
        <v>0.12995989999999999</v>
      </c>
    </row>
    <row r="1920" spans="1:8" x14ac:dyDescent="0.25">
      <c r="A1920" s="46">
        <v>345</v>
      </c>
      <c r="B1920" s="46">
        <v>2003</v>
      </c>
      <c r="C1920" s="47">
        <v>0</v>
      </c>
      <c r="D1920" s="49">
        <v>-2.60488E-2</v>
      </c>
      <c r="E1920" s="49">
        <v>0.1179318</v>
      </c>
      <c r="F1920" s="49">
        <v>5.8824300000000003E-2</v>
      </c>
      <c r="G1920" s="49">
        <v>0.65524660000000001</v>
      </c>
      <c r="H1920" s="49">
        <v>0.13378290000000001</v>
      </c>
    </row>
    <row r="1921" spans="1:8" x14ac:dyDescent="0.25">
      <c r="A1921" s="46">
        <v>345</v>
      </c>
      <c r="B1921" s="46">
        <v>2004</v>
      </c>
      <c r="C1921" s="47">
        <v>0</v>
      </c>
      <c r="D1921" s="49">
        <v>-1.02419E-2</v>
      </c>
      <c r="E1921" s="49">
        <v>9.5400399999999996E-2</v>
      </c>
      <c r="F1921" s="49">
        <v>4.76882E-2</v>
      </c>
      <c r="G1921" s="49">
        <v>0.97322019999999998</v>
      </c>
      <c r="H1921" s="49">
        <v>0.13410130000000001</v>
      </c>
    </row>
    <row r="1922" spans="1:8" x14ac:dyDescent="0.25">
      <c r="A1922" s="46">
        <v>346</v>
      </c>
      <c r="B1922" s="46">
        <v>1995</v>
      </c>
      <c r="C1922" s="47">
        <v>0</v>
      </c>
      <c r="D1922" s="49">
        <v>-5.8897999999999997E-3</v>
      </c>
      <c r="E1922" s="49">
        <v>-0.28355740000000001</v>
      </c>
      <c r="F1922" s="49">
        <v>3.6548999999999998E-2</v>
      </c>
      <c r="G1922" s="49">
        <v>0.29334569999999999</v>
      </c>
      <c r="H1922" s="49">
        <v>0.4127922</v>
      </c>
    </row>
    <row r="1923" spans="1:8" x14ac:dyDescent="0.25">
      <c r="A1923" s="46">
        <v>346</v>
      </c>
      <c r="B1923" s="46">
        <v>1996</v>
      </c>
      <c r="C1923" s="47">
        <v>0</v>
      </c>
      <c r="D1923" s="49">
        <v>-4.1586900000000003E-2</v>
      </c>
      <c r="E1923" s="49">
        <v>-5.7804899999999999E-2</v>
      </c>
      <c r="F1923" s="49">
        <v>2.7237500000000001E-2</v>
      </c>
      <c r="G1923" s="49">
        <v>0.31547930000000002</v>
      </c>
      <c r="H1923" s="49">
        <v>0.28462779999999999</v>
      </c>
    </row>
    <row r="1924" spans="1:8" x14ac:dyDescent="0.25">
      <c r="A1924" s="46">
        <v>346</v>
      </c>
      <c r="B1924" s="46">
        <v>1997</v>
      </c>
      <c r="C1924" s="47">
        <v>0</v>
      </c>
      <c r="D1924" s="49">
        <v>0.1846439</v>
      </c>
      <c r="E1924" s="49">
        <v>7.8883000000000009E-3</v>
      </c>
      <c r="F1924" s="49">
        <v>4.2542400000000001E-2</v>
      </c>
      <c r="G1924" s="49">
        <v>0.37021369999999998</v>
      </c>
      <c r="H1924" s="49">
        <v>0.23420450000000001</v>
      </c>
    </row>
    <row r="1925" spans="1:8" x14ac:dyDescent="0.25">
      <c r="A1925" s="46">
        <v>346</v>
      </c>
      <c r="B1925" s="46">
        <v>1998</v>
      </c>
      <c r="C1925" s="47">
        <v>0</v>
      </c>
      <c r="D1925" s="49">
        <v>2.7547200000000001E-2</v>
      </c>
      <c r="E1925" s="49">
        <v>6.8865000000000003E-3</v>
      </c>
      <c r="F1925" s="49">
        <v>2.8640800000000001E-2</v>
      </c>
      <c r="G1925" s="49">
        <v>0.2720245</v>
      </c>
      <c r="H1925" s="49">
        <v>0.22568270000000001</v>
      </c>
    </row>
    <row r="1926" spans="1:8" x14ac:dyDescent="0.25">
      <c r="A1926" s="46">
        <v>346</v>
      </c>
      <c r="B1926" s="46">
        <v>1999</v>
      </c>
      <c r="C1926" s="47">
        <v>0</v>
      </c>
      <c r="D1926" s="49">
        <v>3.4269999999999999E-3</v>
      </c>
      <c r="E1926" s="49">
        <v>-1.54799E-2</v>
      </c>
      <c r="F1926" s="49">
        <v>3.1400299999999999E-2</v>
      </c>
      <c r="G1926" s="49">
        <v>0.1767521</v>
      </c>
      <c r="H1926" s="49">
        <v>0.21088870000000001</v>
      </c>
    </row>
    <row r="1927" spans="1:8" x14ac:dyDescent="0.25">
      <c r="A1927" s="46">
        <v>346</v>
      </c>
      <c r="B1927" s="46">
        <v>2000</v>
      </c>
      <c r="C1927" s="47">
        <v>0</v>
      </c>
      <c r="D1927" s="49">
        <v>-5.5793500000000003E-2</v>
      </c>
      <c r="E1927" s="49">
        <v>-6.7352400000000007E-2</v>
      </c>
      <c r="F1927" s="49">
        <v>-4.8051999999999999E-3</v>
      </c>
      <c r="G1927" s="49">
        <v>8.3462499999999995E-2</v>
      </c>
      <c r="H1927" s="49">
        <v>0.19193830000000001</v>
      </c>
    </row>
    <row r="1928" spans="1:8" x14ac:dyDescent="0.25">
      <c r="A1928" s="46">
        <v>346</v>
      </c>
      <c r="B1928" s="46">
        <v>2001</v>
      </c>
      <c r="C1928" s="47">
        <v>0</v>
      </c>
      <c r="D1928" s="49">
        <v>-4.7099299999999997E-2</v>
      </c>
      <c r="E1928" s="49">
        <v>-0.1323993</v>
      </c>
      <c r="F1928" s="49">
        <v>2.2043400000000001E-2</v>
      </c>
      <c r="G1928" s="49">
        <v>5.9205399999999998E-2</v>
      </c>
      <c r="H1928" s="49">
        <v>0.1932633</v>
      </c>
    </row>
    <row r="1929" spans="1:8" x14ac:dyDescent="0.25">
      <c r="A1929" s="46">
        <v>347</v>
      </c>
      <c r="B1929" s="46">
        <v>1995</v>
      </c>
      <c r="C1929" s="47">
        <v>0</v>
      </c>
      <c r="D1929" s="49">
        <v>3.3318300000000002E-2</v>
      </c>
      <c r="E1929" s="49">
        <v>0.30190090000000003</v>
      </c>
      <c r="F1929" s="49">
        <v>6.3475900000000002E-2</v>
      </c>
      <c r="G1929" s="49">
        <v>3.018475</v>
      </c>
      <c r="H1929" s="49">
        <v>0.32344440000000002</v>
      </c>
    </row>
    <row r="1930" spans="1:8" x14ac:dyDescent="0.25">
      <c r="A1930" s="46">
        <v>347</v>
      </c>
      <c r="B1930" s="46">
        <v>1996</v>
      </c>
      <c r="C1930" s="47">
        <v>0</v>
      </c>
      <c r="D1930" s="49">
        <v>1.02133E-2</v>
      </c>
      <c r="E1930" s="49">
        <v>0.3601743</v>
      </c>
      <c r="F1930" s="49">
        <v>7.5184699999999993E-2</v>
      </c>
      <c r="G1930" s="49">
        <v>3.6778870000000001</v>
      </c>
      <c r="H1930" s="49">
        <v>0.3065544</v>
      </c>
    </row>
    <row r="1931" spans="1:8" x14ac:dyDescent="0.25">
      <c r="A1931" s="46">
        <v>347</v>
      </c>
      <c r="B1931" s="46">
        <v>1997</v>
      </c>
      <c r="C1931" s="47">
        <v>0</v>
      </c>
      <c r="D1931" s="49">
        <v>2.1591099999999998E-2</v>
      </c>
      <c r="E1931" s="49">
        <v>0.3752935</v>
      </c>
      <c r="F1931" s="49">
        <v>6.5762200000000007E-2</v>
      </c>
      <c r="G1931" s="49">
        <v>3.8677009999999998</v>
      </c>
      <c r="H1931" s="49">
        <v>0.30403360000000001</v>
      </c>
    </row>
    <row r="1932" spans="1:8" x14ac:dyDescent="0.25">
      <c r="A1932" s="46">
        <v>347</v>
      </c>
      <c r="B1932" s="46">
        <v>1998</v>
      </c>
      <c r="C1932" s="47">
        <v>0</v>
      </c>
      <c r="D1932" s="49">
        <v>1.1305E-3</v>
      </c>
      <c r="E1932" s="49">
        <v>0.42032760000000002</v>
      </c>
      <c r="F1932" s="49">
        <v>5.7514799999999998E-2</v>
      </c>
      <c r="G1932" s="49">
        <v>3.8951829999999998</v>
      </c>
      <c r="H1932" s="49">
        <v>0.29099000000000003</v>
      </c>
    </row>
    <row r="1933" spans="1:8" x14ac:dyDescent="0.25">
      <c r="A1933" s="46">
        <v>347</v>
      </c>
      <c r="B1933" s="46">
        <v>1999</v>
      </c>
      <c r="C1933" s="47">
        <v>0</v>
      </c>
      <c r="D1933" s="49">
        <v>-4.6232000000000001E-3</v>
      </c>
      <c r="E1933" s="49">
        <v>0.46099030000000002</v>
      </c>
      <c r="F1933" s="49">
        <v>7.2642100000000001E-2</v>
      </c>
      <c r="G1933" s="49">
        <v>4.6393750000000002</v>
      </c>
      <c r="H1933" s="49">
        <v>0.29591519999999999</v>
      </c>
    </row>
    <row r="1934" spans="1:8" x14ac:dyDescent="0.25">
      <c r="A1934" s="46">
        <v>347</v>
      </c>
      <c r="B1934" s="46">
        <v>2000</v>
      </c>
      <c r="C1934" s="47">
        <v>0</v>
      </c>
      <c r="D1934" s="49">
        <v>-1.3990499999999999E-2</v>
      </c>
      <c r="E1934" s="49">
        <v>0.49014829999999998</v>
      </c>
      <c r="F1934" s="49">
        <v>9.2943700000000004E-2</v>
      </c>
      <c r="G1934" s="49">
        <v>4.3939320000000004</v>
      </c>
      <c r="H1934" s="49">
        <v>0.27534389999999997</v>
      </c>
    </row>
    <row r="1935" spans="1:8" x14ac:dyDescent="0.25">
      <c r="A1935" s="46">
        <v>347</v>
      </c>
      <c r="B1935" s="46">
        <v>2001</v>
      </c>
      <c r="C1935" s="47">
        <v>0</v>
      </c>
      <c r="D1935" s="49">
        <v>4.9481999999999998E-3</v>
      </c>
      <c r="E1935" s="49">
        <v>0.51445099999999999</v>
      </c>
      <c r="F1935" s="49">
        <v>6.6588999999999995E-2</v>
      </c>
      <c r="G1935" s="49">
        <v>3.3774489999999999</v>
      </c>
      <c r="H1935" s="49">
        <v>0.25704490000000002</v>
      </c>
    </row>
    <row r="1936" spans="1:8" x14ac:dyDescent="0.25">
      <c r="A1936" s="46">
        <v>347</v>
      </c>
      <c r="B1936" s="46">
        <v>2002</v>
      </c>
      <c r="C1936" s="47">
        <v>0</v>
      </c>
      <c r="D1936" s="49">
        <v>5.3287800000000003E-2</v>
      </c>
      <c r="E1936" s="49">
        <v>0.53420480000000004</v>
      </c>
      <c r="F1936" s="49">
        <v>7.6334200000000005E-2</v>
      </c>
      <c r="G1936" s="49">
        <v>2.5020660000000001</v>
      </c>
      <c r="H1936" s="49">
        <v>0.25170880000000001</v>
      </c>
    </row>
    <row r="1937" spans="1:8" x14ac:dyDescent="0.25">
      <c r="A1937" s="46">
        <v>347</v>
      </c>
      <c r="B1937" s="46">
        <v>2004</v>
      </c>
      <c r="C1937" s="47">
        <v>0</v>
      </c>
      <c r="D1937" s="49">
        <v>4.4463500000000003E-2</v>
      </c>
      <c r="E1937" s="49">
        <v>0.65808770000000005</v>
      </c>
      <c r="F1937" s="49">
        <v>6.6400500000000001E-2</v>
      </c>
      <c r="G1937" s="49">
        <v>3.1173259999999998</v>
      </c>
      <c r="H1937" s="49">
        <v>0.25814419999999999</v>
      </c>
    </row>
    <row r="1938" spans="1:8" x14ac:dyDescent="0.25">
      <c r="A1938" s="46">
        <v>348</v>
      </c>
      <c r="B1938" s="46">
        <v>1995</v>
      </c>
      <c r="C1938" s="47">
        <v>0</v>
      </c>
      <c r="D1938" s="49">
        <v>3.6784799999999999E-2</v>
      </c>
      <c r="E1938" s="49">
        <v>0.30178389999999999</v>
      </c>
      <c r="F1938" s="49">
        <v>5.3466899999999998E-2</v>
      </c>
      <c r="G1938" s="49">
        <v>1.628085</v>
      </c>
      <c r="H1938" s="49">
        <v>0.26735150000000002</v>
      </c>
    </row>
    <row r="1939" spans="1:8" x14ac:dyDescent="0.25">
      <c r="A1939" s="46">
        <v>348</v>
      </c>
      <c r="B1939" s="46">
        <v>1996</v>
      </c>
      <c r="C1939" s="47">
        <v>0</v>
      </c>
      <c r="D1939" s="49">
        <v>4.5137499999999997E-2</v>
      </c>
      <c r="E1939" s="49">
        <v>0.31199769999999999</v>
      </c>
      <c r="F1939" s="49">
        <v>8.5207599999999994E-2</v>
      </c>
      <c r="G1939" s="49">
        <v>2.054916</v>
      </c>
      <c r="H1939" s="49">
        <v>0.25971159999999999</v>
      </c>
    </row>
    <row r="1940" spans="1:8" x14ac:dyDescent="0.25">
      <c r="A1940" s="46">
        <v>348</v>
      </c>
      <c r="B1940" s="46">
        <v>1997</v>
      </c>
      <c r="C1940" s="47">
        <v>0</v>
      </c>
      <c r="D1940" s="49">
        <v>5.2586300000000002E-2</v>
      </c>
      <c r="E1940" s="49">
        <v>0.18842449999999999</v>
      </c>
      <c r="F1940" s="49">
        <v>5.7665300000000003E-2</v>
      </c>
      <c r="G1940" s="49">
        <v>1.542424</v>
      </c>
      <c r="H1940" s="49">
        <v>0.21695449999999999</v>
      </c>
    </row>
    <row r="1941" spans="1:8" x14ac:dyDescent="0.25">
      <c r="A1941" s="46">
        <v>348</v>
      </c>
      <c r="B1941" s="46">
        <v>1998</v>
      </c>
      <c r="C1941" s="47">
        <v>0</v>
      </c>
      <c r="D1941" s="49">
        <v>3.6958999999999998E-3</v>
      </c>
      <c r="E1941" s="49">
        <v>0.1975036</v>
      </c>
      <c r="F1941" s="49">
        <v>5.3207999999999998E-2</v>
      </c>
      <c r="G1941" s="49">
        <v>1.5730740000000001</v>
      </c>
      <c r="H1941" s="49">
        <v>0.20394689999999999</v>
      </c>
    </row>
    <row r="1942" spans="1:8" x14ac:dyDescent="0.25">
      <c r="A1942" s="46">
        <v>348</v>
      </c>
      <c r="B1942" s="46">
        <v>1999</v>
      </c>
      <c r="C1942" s="47">
        <v>0</v>
      </c>
      <c r="D1942" s="49">
        <v>5.9231499999999999E-2</v>
      </c>
      <c r="E1942" s="49">
        <v>0.22676470000000001</v>
      </c>
      <c r="F1942" s="49">
        <v>8.0111699999999994E-2</v>
      </c>
      <c r="G1942" s="49">
        <v>2.1022090000000002</v>
      </c>
      <c r="H1942" s="49">
        <v>0.2348769</v>
      </c>
    </row>
    <row r="1943" spans="1:8" x14ac:dyDescent="0.25">
      <c r="A1943" s="46">
        <v>348</v>
      </c>
      <c r="B1943" s="46">
        <v>2000</v>
      </c>
      <c r="C1943" s="47">
        <v>0</v>
      </c>
      <c r="D1943" s="49">
        <v>5.3358599999999999E-2</v>
      </c>
      <c r="E1943" s="49">
        <v>0.1712959</v>
      </c>
      <c r="F1943" s="49">
        <v>8.6955500000000005E-2</v>
      </c>
      <c r="G1943" s="49">
        <v>1.6227</v>
      </c>
      <c r="H1943" s="49">
        <v>0.2468101</v>
      </c>
    </row>
    <row r="1944" spans="1:8" x14ac:dyDescent="0.25">
      <c r="A1944" s="46">
        <v>348</v>
      </c>
      <c r="B1944" s="46">
        <v>2001</v>
      </c>
      <c r="C1944" s="47">
        <v>0</v>
      </c>
      <c r="D1944" s="49">
        <v>3.5095300000000003E-2</v>
      </c>
      <c r="E1944" s="49">
        <v>0.18578359999999999</v>
      </c>
      <c r="F1944" s="49">
        <v>6.5821099999999994E-2</v>
      </c>
      <c r="G1944" s="49">
        <v>2.0953759999999999</v>
      </c>
      <c r="H1944" s="49">
        <v>0.1946494</v>
      </c>
    </row>
    <row r="1945" spans="1:8" x14ac:dyDescent="0.25">
      <c r="A1945" s="46">
        <v>348</v>
      </c>
      <c r="B1945" s="46">
        <v>2002</v>
      </c>
      <c r="C1945" s="47">
        <v>0</v>
      </c>
      <c r="D1945" s="49">
        <v>4.7306800000000003E-2</v>
      </c>
      <c r="E1945" s="49">
        <v>0.13815849999999999</v>
      </c>
      <c r="F1945" s="49">
        <v>6.6087800000000002E-2</v>
      </c>
      <c r="G1945" s="49">
        <v>1.9638040000000001</v>
      </c>
      <c r="H1945" s="49">
        <v>0.2054</v>
      </c>
    </row>
    <row r="1946" spans="1:8" x14ac:dyDescent="0.25">
      <c r="A1946" s="46">
        <v>348</v>
      </c>
      <c r="B1946" s="46">
        <v>2003</v>
      </c>
      <c r="C1946" s="47">
        <v>0</v>
      </c>
      <c r="D1946" s="49">
        <v>5.46402E-2</v>
      </c>
      <c r="E1946" s="49">
        <v>0.12489790000000001</v>
      </c>
      <c r="F1946" s="49">
        <v>7.3633500000000005E-2</v>
      </c>
      <c r="G1946" s="49">
        <v>2.3882819999999998</v>
      </c>
      <c r="H1946" s="49">
        <v>0.2192723</v>
      </c>
    </row>
    <row r="1947" spans="1:8" x14ac:dyDescent="0.25">
      <c r="A1947" s="46">
        <v>348</v>
      </c>
      <c r="B1947" s="46">
        <v>2004</v>
      </c>
      <c r="C1947" s="47">
        <v>0</v>
      </c>
      <c r="D1947" s="49">
        <v>5.6349999999999997E-2</v>
      </c>
      <c r="E1947" s="49">
        <v>0.1052987</v>
      </c>
      <c r="F1947" s="49">
        <v>7.1097599999999997E-2</v>
      </c>
      <c r="G1947" s="49">
        <v>1.8911549999999999</v>
      </c>
      <c r="H1947" s="49">
        <v>0.22037909999999999</v>
      </c>
    </row>
    <row r="1948" spans="1:8" x14ac:dyDescent="0.25">
      <c r="A1948" s="46">
        <v>349</v>
      </c>
      <c r="B1948" s="46">
        <v>1995</v>
      </c>
      <c r="C1948" s="47">
        <v>0</v>
      </c>
      <c r="D1948" s="49">
        <v>0.2199554</v>
      </c>
      <c r="E1948" s="49">
        <v>-0.1047371</v>
      </c>
      <c r="F1948" s="49">
        <v>5.7938499999999997E-2</v>
      </c>
      <c r="G1948" s="49">
        <v>0.96686349999999999</v>
      </c>
      <c r="H1948" s="49">
        <v>0.46017659999999999</v>
      </c>
    </row>
    <row r="1949" spans="1:8" x14ac:dyDescent="0.25">
      <c r="A1949" s="46">
        <v>349</v>
      </c>
      <c r="B1949" s="46">
        <v>1996</v>
      </c>
      <c r="C1949" s="47">
        <v>0</v>
      </c>
      <c r="D1949" s="49">
        <v>0.2144143</v>
      </c>
      <c r="E1949" s="49">
        <v>-4.2503600000000002E-2</v>
      </c>
      <c r="F1949" s="49">
        <v>5.9889100000000001E-2</v>
      </c>
      <c r="G1949" s="49">
        <v>0.93135120000000005</v>
      </c>
      <c r="H1949" s="49">
        <v>0.45829910000000001</v>
      </c>
    </row>
    <row r="1950" spans="1:8" x14ac:dyDescent="0.25">
      <c r="A1950" s="46">
        <v>349</v>
      </c>
      <c r="B1950" s="46">
        <v>1997</v>
      </c>
      <c r="C1950" s="47">
        <v>0</v>
      </c>
      <c r="D1950" s="49">
        <v>0.2013865</v>
      </c>
      <c r="E1950" s="49">
        <v>9.9032400000000007E-2</v>
      </c>
      <c r="F1950" s="49">
        <v>6.5421499999999994E-2</v>
      </c>
      <c r="G1950" s="49">
        <v>1.7903960000000001</v>
      </c>
      <c r="H1950" s="49">
        <v>0.42746309999999998</v>
      </c>
    </row>
    <row r="1951" spans="1:8" x14ac:dyDescent="0.25">
      <c r="A1951" s="46">
        <v>349</v>
      </c>
      <c r="B1951" s="46">
        <v>1998</v>
      </c>
      <c r="C1951" s="47">
        <v>0</v>
      </c>
      <c r="D1951" s="49">
        <v>0.22824939999999999</v>
      </c>
      <c r="E1951" s="49">
        <v>0.15675800000000001</v>
      </c>
      <c r="F1951" s="49">
        <v>6.2881099999999995E-2</v>
      </c>
      <c r="G1951" s="49">
        <v>1.4145030000000001</v>
      </c>
      <c r="H1951" s="49">
        <v>0.41336859999999997</v>
      </c>
    </row>
    <row r="1952" spans="1:8" x14ac:dyDescent="0.25">
      <c r="A1952" s="46">
        <v>349</v>
      </c>
      <c r="B1952" s="46">
        <v>1999</v>
      </c>
      <c r="C1952" s="47">
        <v>0</v>
      </c>
      <c r="D1952" s="49">
        <v>0.1728364</v>
      </c>
      <c r="E1952" s="49">
        <v>0.13072320000000001</v>
      </c>
      <c r="F1952" s="49">
        <v>4.86404E-2</v>
      </c>
      <c r="G1952" s="49">
        <v>0.8316289</v>
      </c>
      <c r="H1952" s="49">
        <v>0.36352909999999999</v>
      </c>
    </row>
    <row r="1953" spans="1:8" x14ac:dyDescent="0.25">
      <c r="A1953" s="46">
        <v>350</v>
      </c>
      <c r="B1953" s="46">
        <v>1995</v>
      </c>
      <c r="C1953" s="47">
        <v>0</v>
      </c>
      <c r="D1953" s="49">
        <v>-6.3846E-2</v>
      </c>
      <c r="E1953" s="49">
        <v>-0.35873759999999999</v>
      </c>
      <c r="F1953" s="49">
        <v>8.0672099999999997E-2</v>
      </c>
      <c r="G1953" s="49">
        <v>0.7273868</v>
      </c>
      <c r="H1953" s="49">
        <v>1.1982809999999999</v>
      </c>
    </row>
    <row r="1954" spans="1:8" x14ac:dyDescent="0.25">
      <c r="A1954" s="46">
        <v>350</v>
      </c>
      <c r="B1954" s="46">
        <v>1996</v>
      </c>
      <c r="C1954" s="47">
        <v>0</v>
      </c>
      <c r="D1954" s="49">
        <v>-3.3932900000000002E-2</v>
      </c>
      <c r="E1954" s="49">
        <v>-0.24014050000000001</v>
      </c>
      <c r="F1954" s="49">
        <v>7.8970200000000004E-2</v>
      </c>
      <c r="G1954" s="49">
        <v>0.86464050000000003</v>
      </c>
      <c r="H1954" s="49">
        <v>1.085815</v>
      </c>
    </row>
    <row r="1955" spans="1:8" x14ac:dyDescent="0.25">
      <c r="A1955" s="46">
        <v>350</v>
      </c>
      <c r="B1955" s="46">
        <v>1997</v>
      </c>
      <c r="C1955" s="47">
        <v>0</v>
      </c>
      <c r="D1955" s="49">
        <v>-1.5794599999999999E-2</v>
      </c>
      <c r="E1955" s="49">
        <v>-0.16575139999999999</v>
      </c>
      <c r="F1955" s="49">
        <v>6.6106700000000004E-2</v>
      </c>
      <c r="G1955" s="49">
        <v>1.3502099999999999</v>
      </c>
      <c r="H1955" s="49">
        <v>1.0580000000000001</v>
      </c>
    </row>
    <row r="1956" spans="1:8" x14ac:dyDescent="0.25">
      <c r="A1956" s="46">
        <v>350</v>
      </c>
      <c r="B1956" s="46">
        <v>1998</v>
      </c>
      <c r="C1956" s="47">
        <v>0</v>
      </c>
      <c r="D1956" s="49">
        <v>-4.4053599999999998E-2</v>
      </c>
      <c r="E1956" s="49">
        <v>-9.4616000000000006E-2</v>
      </c>
      <c r="F1956" s="49">
        <v>8.6015400000000006E-2</v>
      </c>
      <c r="G1956" s="49">
        <v>2.2177709999999999</v>
      </c>
      <c r="H1956" s="49">
        <v>1.130428</v>
      </c>
    </row>
    <row r="1957" spans="1:8" x14ac:dyDescent="0.25">
      <c r="A1957" s="46">
        <v>350</v>
      </c>
      <c r="B1957" s="46">
        <v>1999</v>
      </c>
      <c r="C1957" s="47">
        <v>0</v>
      </c>
      <c r="D1957" s="49">
        <v>2.6142800000000001E-2</v>
      </c>
      <c r="E1957" s="49">
        <v>4.6127099999999997E-2</v>
      </c>
      <c r="F1957" s="49">
        <v>6.5608E-2</v>
      </c>
      <c r="G1957" s="49">
        <v>0.97690770000000005</v>
      </c>
      <c r="H1957" s="49">
        <v>0.65700970000000003</v>
      </c>
    </row>
    <row r="1958" spans="1:8" x14ac:dyDescent="0.25">
      <c r="A1958" s="46">
        <v>350</v>
      </c>
      <c r="B1958" s="46">
        <v>2000</v>
      </c>
      <c r="C1958" s="47">
        <v>0</v>
      </c>
      <c r="D1958" s="49">
        <v>1.7649600000000001E-2</v>
      </c>
      <c r="E1958" s="49">
        <v>8.6082000000000006E-2</v>
      </c>
      <c r="F1958" s="49">
        <v>7.0121900000000001E-2</v>
      </c>
      <c r="G1958" s="49">
        <v>1.3625689999999999</v>
      </c>
      <c r="H1958" s="49">
        <v>0.73484530000000003</v>
      </c>
    </row>
    <row r="1959" spans="1:8" x14ac:dyDescent="0.25">
      <c r="A1959" s="46">
        <v>350</v>
      </c>
      <c r="B1959" s="46">
        <v>2001</v>
      </c>
      <c r="C1959" s="47">
        <v>0</v>
      </c>
      <c r="D1959" s="49">
        <v>4.1135699999999997E-2</v>
      </c>
      <c r="E1959" s="49">
        <v>0.1431048</v>
      </c>
      <c r="F1959" s="49">
        <v>6.8371299999999996E-2</v>
      </c>
      <c r="G1959" s="49">
        <v>1.091045</v>
      </c>
      <c r="H1959" s="49">
        <v>0.66611050000000005</v>
      </c>
    </row>
    <row r="1960" spans="1:8" x14ac:dyDescent="0.25">
      <c r="A1960" s="46">
        <v>350</v>
      </c>
      <c r="B1960" s="46">
        <v>2002</v>
      </c>
      <c r="C1960" s="47">
        <v>0</v>
      </c>
      <c r="D1960" s="49">
        <v>2.80824E-2</v>
      </c>
      <c r="E1960" s="49">
        <v>0.18439240000000001</v>
      </c>
      <c r="F1960" s="49">
        <v>7.69561E-2</v>
      </c>
      <c r="G1960" s="49">
        <v>0.73403359999999995</v>
      </c>
      <c r="H1960" s="49">
        <v>0.65360859999999998</v>
      </c>
    </row>
    <row r="1961" spans="1:8" x14ac:dyDescent="0.25">
      <c r="A1961" s="46">
        <v>350</v>
      </c>
      <c r="B1961" s="46">
        <v>2003</v>
      </c>
      <c r="C1961" s="47">
        <v>0</v>
      </c>
      <c r="D1961" s="49">
        <v>2.9769E-2</v>
      </c>
      <c r="E1961" s="49">
        <v>0.2167897</v>
      </c>
      <c r="F1961" s="49">
        <v>6.3467300000000004E-2</v>
      </c>
      <c r="G1961" s="49">
        <v>0.87647850000000005</v>
      </c>
      <c r="H1961" s="49">
        <v>0.68250330000000003</v>
      </c>
    </row>
    <row r="1962" spans="1:8" x14ac:dyDescent="0.25">
      <c r="A1962" s="46">
        <v>350</v>
      </c>
      <c r="B1962" s="46">
        <v>2004</v>
      </c>
      <c r="C1962" s="47">
        <v>0</v>
      </c>
      <c r="D1962" s="49">
        <v>2.12462E-2</v>
      </c>
      <c r="E1962" s="49">
        <v>0.18874589999999999</v>
      </c>
      <c r="F1962" s="49">
        <v>5.9909799999999999E-2</v>
      </c>
      <c r="G1962" s="49">
        <v>0.7670323</v>
      </c>
      <c r="H1962" s="49">
        <v>0.69618000000000002</v>
      </c>
    </row>
    <row r="1963" spans="1:8" x14ac:dyDescent="0.25">
      <c r="A1963" s="46">
        <v>351</v>
      </c>
      <c r="B1963" s="46">
        <v>1999</v>
      </c>
      <c r="C1963" s="47">
        <v>0</v>
      </c>
      <c r="D1963" s="49">
        <v>0.47353800000000001</v>
      </c>
      <c r="E1963" s="49">
        <v>0.32877020000000001</v>
      </c>
      <c r="F1963" s="49">
        <v>5.1298400000000001E-2</v>
      </c>
      <c r="G1963" s="49">
        <v>5.5398139999999998</v>
      </c>
      <c r="H1963" s="49">
        <v>0.44556699999999999</v>
      </c>
    </row>
    <row r="1964" spans="1:8" x14ac:dyDescent="0.25">
      <c r="A1964" s="46">
        <v>351</v>
      </c>
      <c r="B1964" s="46">
        <v>2000</v>
      </c>
      <c r="C1964" s="47">
        <v>0</v>
      </c>
      <c r="D1964" s="49">
        <v>0.66490570000000004</v>
      </c>
      <c r="E1964" s="49">
        <v>0.33366279999999998</v>
      </c>
      <c r="F1964" s="49">
        <v>9.1216099999999994E-2</v>
      </c>
      <c r="G1964" s="49">
        <v>2.0479240000000001</v>
      </c>
      <c r="H1964" s="49">
        <v>0.3385688</v>
      </c>
    </row>
    <row r="1965" spans="1:8" x14ac:dyDescent="0.25">
      <c r="A1965" s="46">
        <v>351</v>
      </c>
      <c r="B1965" s="46">
        <v>2001</v>
      </c>
      <c r="C1965" s="47">
        <v>0</v>
      </c>
      <c r="D1965" s="49">
        <v>0.37515989999999999</v>
      </c>
      <c r="E1965" s="49">
        <v>0.22429560000000001</v>
      </c>
      <c r="F1965" s="49">
        <v>-1.29946E-2</v>
      </c>
      <c r="G1965" s="49">
        <v>1.2523850000000001</v>
      </c>
      <c r="H1965" s="49">
        <v>0.1871025</v>
      </c>
    </row>
    <row r="1966" spans="1:8" x14ac:dyDescent="0.25">
      <c r="A1966" s="46">
        <v>351</v>
      </c>
      <c r="B1966" s="46">
        <v>2002</v>
      </c>
      <c r="C1966" s="47">
        <v>0</v>
      </c>
      <c r="D1966" s="49">
        <v>0.33600210000000003</v>
      </c>
      <c r="E1966" s="49">
        <v>-0.19893920000000001</v>
      </c>
      <c r="F1966" s="49">
        <v>2.5737400000000001E-2</v>
      </c>
      <c r="G1966" s="49">
        <v>0.35601729999999998</v>
      </c>
      <c r="H1966" s="49">
        <v>0.25888329999999998</v>
      </c>
    </row>
    <row r="1967" spans="1:8" x14ac:dyDescent="0.25">
      <c r="A1967" s="46">
        <v>351</v>
      </c>
      <c r="B1967" s="46">
        <v>2003</v>
      </c>
      <c r="C1967" s="47">
        <v>0</v>
      </c>
      <c r="D1967" s="49">
        <v>0.31569960000000002</v>
      </c>
      <c r="E1967" s="49">
        <v>-0.43457200000000001</v>
      </c>
      <c r="F1967" s="49">
        <v>5.4817200000000003E-2</v>
      </c>
      <c r="G1967" s="49">
        <v>1.2703059999999999</v>
      </c>
      <c r="H1967" s="49">
        <v>0.31350929999999999</v>
      </c>
    </row>
    <row r="1968" spans="1:8" x14ac:dyDescent="0.25">
      <c r="A1968" s="46">
        <v>351</v>
      </c>
      <c r="B1968" s="46">
        <v>2004</v>
      </c>
      <c r="C1968" s="47">
        <v>0</v>
      </c>
      <c r="D1968" s="49">
        <v>0.43570680000000001</v>
      </c>
      <c r="E1968" s="49">
        <v>-0.27327669999999998</v>
      </c>
      <c r="F1968" s="49">
        <v>4.9431999999999997E-2</v>
      </c>
      <c r="G1968" s="49">
        <v>0.72260159999999996</v>
      </c>
      <c r="H1968" s="49">
        <v>0.33246140000000002</v>
      </c>
    </row>
    <row r="1969" spans="1:8" x14ac:dyDescent="0.25">
      <c r="A1969" s="46">
        <v>352</v>
      </c>
      <c r="B1969" s="46">
        <v>1995</v>
      </c>
      <c r="C1969" s="47">
        <v>0</v>
      </c>
      <c r="D1969" s="49">
        <v>0.4320486</v>
      </c>
      <c r="E1969" s="49">
        <v>0.23156860000000001</v>
      </c>
      <c r="F1969" s="49">
        <v>7.5750799999999993E-2</v>
      </c>
      <c r="G1969" s="49">
        <v>6.7143449999999998</v>
      </c>
      <c r="H1969" s="49">
        <v>0.21677389999999999</v>
      </c>
    </row>
    <row r="1970" spans="1:8" x14ac:dyDescent="0.25">
      <c r="A1970" s="46">
        <v>352</v>
      </c>
      <c r="B1970" s="46">
        <v>1996</v>
      </c>
      <c r="C1970" s="47">
        <v>0</v>
      </c>
      <c r="D1970" s="49">
        <v>0.39268209999999998</v>
      </c>
      <c r="E1970" s="49">
        <v>0.26500259999999998</v>
      </c>
      <c r="F1970" s="49">
        <v>5.9284000000000003E-2</v>
      </c>
      <c r="G1970" s="49">
        <v>5.4434209999999998</v>
      </c>
      <c r="H1970" s="49">
        <v>0.17741180000000001</v>
      </c>
    </row>
    <row r="1971" spans="1:8" x14ac:dyDescent="0.25">
      <c r="A1971" s="46">
        <v>352</v>
      </c>
      <c r="B1971" s="46">
        <v>1997</v>
      </c>
      <c r="C1971" s="47">
        <v>0</v>
      </c>
      <c r="D1971" s="49">
        <v>0.2439818</v>
      </c>
      <c r="E1971" s="49">
        <v>0.3193957</v>
      </c>
      <c r="F1971" s="49">
        <v>4.9595100000000003E-2</v>
      </c>
      <c r="G1971" s="49">
        <v>4.9316300000000002</v>
      </c>
      <c r="H1971" s="49">
        <v>0.18977869999999999</v>
      </c>
    </row>
    <row r="1972" spans="1:8" x14ac:dyDescent="0.25">
      <c r="A1972" s="46">
        <v>352</v>
      </c>
      <c r="B1972" s="46">
        <v>1998</v>
      </c>
      <c r="C1972" s="47">
        <v>0</v>
      </c>
      <c r="D1972" s="49">
        <v>0.1102253</v>
      </c>
      <c r="E1972" s="49">
        <v>0.22072140000000001</v>
      </c>
      <c r="F1972" s="49">
        <v>3.3451500000000002E-2</v>
      </c>
      <c r="G1972" s="49">
        <v>1.791858</v>
      </c>
      <c r="H1972" s="49">
        <v>0.1973906</v>
      </c>
    </row>
    <row r="1973" spans="1:8" x14ac:dyDescent="0.25">
      <c r="A1973" s="46">
        <v>352</v>
      </c>
      <c r="B1973" s="46">
        <v>1999</v>
      </c>
      <c r="C1973" s="47">
        <v>0</v>
      </c>
      <c r="D1973" s="49">
        <v>0.2809758</v>
      </c>
      <c r="E1973" s="49">
        <v>0.2053044</v>
      </c>
      <c r="F1973" s="49">
        <v>6.2707600000000002E-2</v>
      </c>
      <c r="G1973" s="49">
        <v>7.4470429999999999</v>
      </c>
      <c r="H1973" s="49">
        <v>0.20718529999999999</v>
      </c>
    </row>
    <row r="1974" spans="1:8" x14ac:dyDescent="0.25">
      <c r="A1974" s="46">
        <v>352</v>
      </c>
      <c r="B1974" s="46">
        <v>2000</v>
      </c>
      <c r="C1974" s="47">
        <v>0</v>
      </c>
      <c r="D1974" s="49">
        <v>0.38340679999999999</v>
      </c>
      <c r="E1974" s="49">
        <v>0.20092879999999999</v>
      </c>
      <c r="F1974" s="49">
        <v>4.21611E-2</v>
      </c>
      <c r="G1974" s="49">
        <v>3.1517400000000002</v>
      </c>
      <c r="H1974" s="49">
        <v>0.20910020000000001</v>
      </c>
    </row>
    <row r="1975" spans="1:8" x14ac:dyDescent="0.25">
      <c r="A1975" s="46">
        <v>352</v>
      </c>
      <c r="B1975" s="46">
        <v>2001</v>
      </c>
      <c r="C1975" s="47">
        <v>0</v>
      </c>
      <c r="D1975" s="49">
        <v>0.29120459999999998</v>
      </c>
      <c r="E1975" s="49">
        <v>-4.2808400000000003E-2</v>
      </c>
      <c r="F1975" s="49">
        <v>5.3921000000000004E-3</v>
      </c>
      <c r="G1975" s="49">
        <v>2.724815</v>
      </c>
      <c r="H1975" s="49">
        <v>0.1270445</v>
      </c>
    </row>
    <row r="1976" spans="1:8" x14ac:dyDescent="0.25">
      <c r="A1976" s="46">
        <v>352</v>
      </c>
      <c r="B1976" s="46">
        <v>2002</v>
      </c>
      <c r="C1976" s="47">
        <v>0</v>
      </c>
      <c r="D1976" s="49">
        <v>0.33498410000000001</v>
      </c>
      <c r="E1976" s="49">
        <v>-0.1261591</v>
      </c>
      <c r="F1976" s="49">
        <v>1.9485100000000002E-2</v>
      </c>
      <c r="G1976" s="49">
        <v>1.1998040000000001</v>
      </c>
      <c r="H1976" s="49">
        <v>0.14697180000000001</v>
      </c>
    </row>
    <row r="1977" spans="1:8" x14ac:dyDescent="0.25">
      <c r="A1977" s="46">
        <v>352</v>
      </c>
      <c r="B1977" s="46">
        <v>2003</v>
      </c>
      <c r="C1977" s="47">
        <v>0</v>
      </c>
      <c r="D1977" s="49">
        <v>0.32889309999999999</v>
      </c>
      <c r="E1977" s="49">
        <v>-0.22716720000000001</v>
      </c>
      <c r="F1977" s="49">
        <v>2.5290199999999999E-2</v>
      </c>
      <c r="G1977" s="49">
        <v>2.4265669999999999</v>
      </c>
      <c r="H1977" s="49">
        <v>0.1573427</v>
      </c>
    </row>
    <row r="1978" spans="1:8" x14ac:dyDescent="0.25">
      <c r="A1978" s="46">
        <v>353</v>
      </c>
      <c r="B1978" s="46">
        <v>1995</v>
      </c>
      <c r="C1978" s="47">
        <v>1</v>
      </c>
      <c r="D1978" s="49">
        <v>0.2057861</v>
      </c>
      <c r="E1978" s="49">
        <v>9.2916899999999997E-2</v>
      </c>
      <c r="F1978" s="49">
        <v>2.8566000000000001E-2</v>
      </c>
      <c r="G1978" s="49">
        <v>0.38764680000000001</v>
      </c>
      <c r="H1978" s="49">
        <v>0.2115571</v>
      </c>
    </row>
    <row r="1979" spans="1:8" x14ac:dyDescent="0.25">
      <c r="A1979" s="46">
        <v>353</v>
      </c>
      <c r="B1979" s="46">
        <v>1996</v>
      </c>
      <c r="C1979" s="47">
        <v>0</v>
      </c>
      <c r="D1979" s="49">
        <v>0.21180270000000001</v>
      </c>
      <c r="E1979" s="49">
        <v>0.13252369999999999</v>
      </c>
      <c r="F1979" s="49">
        <v>5.6167300000000003E-2</v>
      </c>
      <c r="G1979" s="49">
        <v>0.37212689999999998</v>
      </c>
      <c r="H1979" s="49">
        <v>0.2235849</v>
      </c>
    </row>
    <row r="1980" spans="1:8" x14ac:dyDescent="0.25">
      <c r="A1980" s="46">
        <v>353</v>
      </c>
      <c r="B1980" s="46">
        <v>1997</v>
      </c>
      <c r="C1980" s="47">
        <v>0</v>
      </c>
      <c r="D1980" s="49">
        <v>0.18628829999999999</v>
      </c>
      <c r="E1980" s="49">
        <v>0.14439650000000001</v>
      </c>
      <c r="F1980" s="49">
        <v>3.5108199999999999E-2</v>
      </c>
      <c r="G1980" s="49">
        <v>0.29710160000000002</v>
      </c>
      <c r="H1980" s="49">
        <v>0.24871209999999999</v>
      </c>
    </row>
    <row r="1981" spans="1:8" x14ac:dyDescent="0.25">
      <c r="A1981" s="46">
        <v>353</v>
      </c>
      <c r="B1981" s="46">
        <v>1998</v>
      </c>
      <c r="C1981" s="47">
        <v>0</v>
      </c>
      <c r="D1981" s="49">
        <v>0.1761103</v>
      </c>
      <c r="E1981" s="49">
        <v>0.1307374</v>
      </c>
      <c r="F1981" s="49">
        <v>3.9431099999999997E-2</v>
      </c>
      <c r="G1981" s="49">
        <v>0.19292960000000001</v>
      </c>
      <c r="H1981" s="49">
        <v>0.21934010000000001</v>
      </c>
    </row>
    <row r="1982" spans="1:8" x14ac:dyDescent="0.25">
      <c r="A1982" s="46">
        <v>353</v>
      </c>
      <c r="B1982" s="46">
        <v>1999</v>
      </c>
      <c r="C1982" s="47">
        <v>1</v>
      </c>
      <c r="D1982" s="49">
        <v>0.132908</v>
      </c>
      <c r="E1982" s="49">
        <v>8.6620199999999994E-2</v>
      </c>
      <c r="F1982" s="49">
        <v>1.9685399999999999E-2</v>
      </c>
      <c r="G1982" s="49">
        <v>0.1168295</v>
      </c>
      <c r="H1982" s="49">
        <v>0.23223869999999999</v>
      </c>
    </row>
    <row r="1983" spans="1:8" x14ac:dyDescent="0.25">
      <c r="A1983" s="46">
        <v>354</v>
      </c>
      <c r="B1983" s="46">
        <v>1995</v>
      </c>
      <c r="C1983" s="47">
        <v>0</v>
      </c>
      <c r="D1983" s="49">
        <v>-2.6386400000000001E-2</v>
      </c>
      <c r="E1983" s="49">
        <v>0.17445920000000001</v>
      </c>
      <c r="F1983" s="49">
        <v>6.2339699999999998E-2</v>
      </c>
      <c r="G1983" s="49">
        <v>2.2755390000000002</v>
      </c>
      <c r="H1983" s="49">
        <v>0.1217999</v>
      </c>
    </row>
    <row r="1984" spans="1:8" x14ac:dyDescent="0.25">
      <c r="A1984" s="46">
        <v>354</v>
      </c>
      <c r="B1984" s="46">
        <v>1996</v>
      </c>
      <c r="C1984" s="47">
        <v>0</v>
      </c>
      <c r="D1984" s="49">
        <v>-6.1929199999999997E-2</v>
      </c>
      <c r="E1984" s="49">
        <v>0.1816941</v>
      </c>
      <c r="F1984" s="49">
        <v>5.9167200000000003E-2</v>
      </c>
      <c r="G1984" s="49">
        <v>1.7982229999999999</v>
      </c>
      <c r="H1984" s="49">
        <v>0.1143768</v>
      </c>
    </row>
    <row r="1985" spans="1:8" x14ac:dyDescent="0.25">
      <c r="A1985" s="46">
        <v>354</v>
      </c>
      <c r="B1985" s="46">
        <v>1997</v>
      </c>
      <c r="C1985" s="47">
        <v>0</v>
      </c>
      <c r="D1985" s="49">
        <v>-3.5608300000000002E-2</v>
      </c>
      <c r="E1985" s="49">
        <v>0.2136856</v>
      </c>
      <c r="F1985" s="49">
        <v>5.1791999999999998E-2</v>
      </c>
      <c r="G1985" s="49">
        <v>1.430274</v>
      </c>
      <c r="H1985" s="49">
        <v>0.107511</v>
      </c>
    </row>
    <row r="1986" spans="1:8" x14ac:dyDescent="0.25">
      <c r="A1986" s="46">
        <v>355</v>
      </c>
      <c r="B1986" s="46">
        <v>1995</v>
      </c>
      <c r="C1986" s="47">
        <v>0</v>
      </c>
      <c r="D1986" s="49">
        <v>0.27807660000000001</v>
      </c>
      <c r="E1986" s="49">
        <v>0.17960470000000001</v>
      </c>
      <c r="F1986" s="49">
        <v>6.4337400000000003E-2</v>
      </c>
      <c r="G1986" s="49">
        <v>1.7943770000000001</v>
      </c>
      <c r="H1986" s="49">
        <v>0.23718230000000001</v>
      </c>
    </row>
    <row r="1987" spans="1:8" x14ac:dyDescent="0.25">
      <c r="A1987" s="46">
        <v>355</v>
      </c>
      <c r="B1987" s="46">
        <v>1996</v>
      </c>
      <c r="C1987" s="47">
        <v>0</v>
      </c>
      <c r="D1987" s="49">
        <v>0.255326</v>
      </c>
      <c r="E1987" s="49">
        <v>0.24164040000000001</v>
      </c>
      <c r="F1987" s="49">
        <v>8.7433399999999994E-2</v>
      </c>
      <c r="G1987" s="49">
        <v>2.044435</v>
      </c>
      <c r="H1987" s="49">
        <v>0.27444000000000002</v>
      </c>
    </row>
    <row r="1988" spans="1:8" x14ac:dyDescent="0.25">
      <c r="A1988" s="46">
        <v>355</v>
      </c>
      <c r="B1988" s="46">
        <v>1997</v>
      </c>
      <c r="C1988" s="47">
        <v>0</v>
      </c>
      <c r="D1988" s="49">
        <v>0.30180210000000002</v>
      </c>
      <c r="E1988" s="49">
        <v>0.28583350000000002</v>
      </c>
      <c r="F1988" s="49">
        <v>7.2386699999999998E-2</v>
      </c>
      <c r="G1988" s="49">
        <v>3.3215699999999999</v>
      </c>
      <c r="H1988" s="49">
        <v>0.28412690000000002</v>
      </c>
    </row>
    <row r="1989" spans="1:8" x14ac:dyDescent="0.25">
      <c r="A1989" s="46">
        <v>355</v>
      </c>
      <c r="B1989" s="46">
        <v>1998</v>
      </c>
      <c r="C1989" s="47">
        <v>0</v>
      </c>
      <c r="D1989" s="49">
        <v>0.19434999999999999</v>
      </c>
      <c r="E1989" s="49">
        <v>0.25318499999999999</v>
      </c>
      <c r="F1989" s="49">
        <v>7.4345499999999995E-2</v>
      </c>
      <c r="G1989" s="49">
        <v>1.8449469999999999</v>
      </c>
      <c r="H1989" s="49">
        <v>0.24461859999999999</v>
      </c>
    </row>
    <row r="1990" spans="1:8" x14ac:dyDescent="0.25">
      <c r="A1990" s="46">
        <v>355</v>
      </c>
      <c r="B1990" s="46">
        <v>1999</v>
      </c>
      <c r="C1990" s="47">
        <v>0</v>
      </c>
      <c r="D1990" s="49">
        <v>0.21958910000000001</v>
      </c>
      <c r="E1990" s="49">
        <v>0.31340380000000001</v>
      </c>
      <c r="F1990" s="49">
        <v>6.8873299999999998E-2</v>
      </c>
      <c r="G1990" s="49">
        <v>1.2296229999999999</v>
      </c>
      <c r="H1990" s="49">
        <v>0.23305339999999999</v>
      </c>
    </row>
    <row r="1991" spans="1:8" x14ac:dyDescent="0.25">
      <c r="A1991" s="46">
        <v>355</v>
      </c>
      <c r="B1991" s="46">
        <v>2000</v>
      </c>
      <c r="C1991" s="47">
        <v>0</v>
      </c>
      <c r="D1991" s="49">
        <v>0.1213345</v>
      </c>
      <c r="E1991" s="49">
        <v>0.29729800000000001</v>
      </c>
      <c r="F1991" s="49">
        <v>4.8638599999999997E-2</v>
      </c>
      <c r="G1991" s="49">
        <v>0.81505680000000003</v>
      </c>
      <c r="H1991" s="49">
        <v>0.20467869999999999</v>
      </c>
    </row>
    <row r="1992" spans="1:8" x14ac:dyDescent="0.25">
      <c r="A1992" s="46">
        <v>355</v>
      </c>
      <c r="B1992" s="46">
        <v>2001</v>
      </c>
      <c r="C1992" s="47">
        <v>0</v>
      </c>
      <c r="D1992" s="49">
        <v>0.10467269999999999</v>
      </c>
      <c r="E1992" s="49">
        <v>0.3189398</v>
      </c>
      <c r="F1992" s="49">
        <v>5.2453899999999998E-2</v>
      </c>
      <c r="G1992" s="49">
        <v>1.2257579999999999</v>
      </c>
      <c r="H1992" s="49">
        <v>0.22579879999999999</v>
      </c>
    </row>
    <row r="1993" spans="1:8" x14ac:dyDescent="0.25">
      <c r="A1993" s="46">
        <v>355</v>
      </c>
      <c r="B1993" s="46">
        <v>2002</v>
      </c>
      <c r="C1993" s="47">
        <v>0</v>
      </c>
      <c r="D1993" s="49">
        <v>0.16236890000000001</v>
      </c>
      <c r="E1993" s="49">
        <v>0.34739320000000001</v>
      </c>
      <c r="F1993" s="49">
        <v>4.0866600000000003E-2</v>
      </c>
      <c r="G1993" s="49">
        <v>1.1051960000000001</v>
      </c>
      <c r="H1993" s="49">
        <v>0.23651059999999999</v>
      </c>
    </row>
    <row r="1994" spans="1:8" x14ac:dyDescent="0.25">
      <c r="A1994" s="46">
        <v>355</v>
      </c>
      <c r="B1994" s="46">
        <v>2003</v>
      </c>
      <c r="C1994" s="47">
        <v>0</v>
      </c>
      <c r="D1994" s="49">
        <v>0.25781229999999999</v>
      </c>
      <c r="E1994" s="49">
        <v>0.40604129999999999</v>
      </c>
      <c r="F1994" s="49">
        <v>4.5664400000000001E-2</v>
      </c>
      <c r="G1994" s="49">
        <v>1.359777</v>
      </c>
      <c r="H1994" s="49">
        <v>0.23124829999999999</v>
      </c>
    </row>
    <row r="1995" spans="1:8" x14ac:dyDescent="0.25">
      <c r="A1995" s="46">
        <v>355</v>
      </c>
      <c r="B1995" s="46">
        <v>2004</v>
      </c>
      <c r="C1995" s="47">
        <v>0</v>
      </c>
      <c r="D1995" s="49">
        <v>0.1895347</v>
      </c>
      <c r="E1995" s="49">
        <v>0.44635580000000002</v>
      </c>
      <c r="F1995" s="49">
        <v>6.2553899999999996E-2</v>
      </c>
      <c r="G1995" s="49">
        <v>1.6032249999999999</v>
      </c>
      <c r="H1995" s="49">
        <v>0.22835320000000001</v>
      </c>
    </row>
    <row r="1996" spans="1:8" x14ac:dyDescent="0.25">
      <c r="A1996" s="46">
        <v>356</v>
      </c>
      <c r="B1996" s="46">
        <v>1995</v>
      </c>
      <c r="C1996" s="47">
        <v>0</v>
      </c>
      <c r="D1996" s="49">
        <v>7.6336200000000007E-2</v>
      </c>
      <c r="E1996" s="49">
        <v>-1.8420000000000001E-4</v>
      </c>
      <c r="F1996" s="49">
        <v>5.1569900000000002E-2</v>
      </c>
      <c r="G1996" s="49">
        <v>0.99343139999999996</v>
      </c>
      <c r="H1996" s="49">
        <v>0.16522619999999999</v>
      </c>
    </row>
    <row r="1997" spans="1:8" x14ac:dyDescent="0.25">
      <c r="A1997" s="46">
        <v>356</v>
      </c>
      <c r="B1997" s="46">
        <v>1996</v>
      </c>
      <c r="C1997" s="47">
        <v>0</v>
      </c>
      <c r="D1997" s="49">
        <v>8.4791000000000005E-2</v>
      </c>
      <c r="E1997" s="49">
        <v>4.1829900000000003E-2</v>
      </c>
      <c r="F1997" s="49">
        <v>4.6330499999999997E-2</v>
      </c>
      <c r="G1997" s="49">
        <v>1.0923069999999999</v>
      </c>
      <c r="H1997" s="49">
        <v>0.1150813</v>
      </c>
    </row>
    <row r="1998" spans="1:8" x14ac:dyDescent="0.25">
      <c r="A1998" s="46">
        <v>356</v>
      </c>
      <c r="B1998" s="46">
        <v>1997</v>
      </c>
      <c r="C1998" s="47">
        <v>0</v>
      </c>
      <c r="D1998" s="49">
        <v>0.1080922</v>
      </c>
      <c r="E1998" s="49">
        <v>0.12288689999999999</v>
      </c>
      <c r="F1998" s="49">
        <v>3.2101900000000003E-2</v>
      </c>
      <c r="G1998" s="49">
        <v>1.483468</v>
      </c>
      <c r="H1998" s="49">
        <v>0.14982039999999999</v>
      </c>
    </row>
    <row r="1999" spans="1:8" x14ac:dyDescent="0.25">
      <c r="A1999" s="46">
        <v>356</v>
      </c>
      <c r="B1999" s="46">
        <v>2003</v>
      </c>
      <c r="C1999" s="47">
        <v>0</v>
      </c>
      <c r="D1999" s="49">
        <v>9.9078100000000002E-2</v>
      </c>
      <c r="E1999" s="49">
        <v>2.9340100000000001E-2</v>
      </c>
      <c r="F1999" s="49">
        <v>3.2792799999999997E-2</v>
      </c>
      <c r="G1999" s="49">
        <v>0.45345360000000001</v>
      </c>
      <c r="H1999" s="49">
        <v>0.29726829999999999</v>
      </c>
    </row>
    <row r="2000" spans="1:8" x14ac:dyDescent="0.25">
      <c r="A2000" s="46">
        <v>357</v>
      </c>
      <c r="B2000" s="46">
        <v>1995</v>
      </c>
      <c r="C2000" s="47">
        <v>0</v>
      </c>
      <c r="D2000" s="49">
        <v>0.51728099999999999</v>
      </c>
      <c r="E2000" s="49">
        <v>0.28170200000000001</v>
      </c>
      <c r="F2000" s="49">
        <v>7.6041899999999996E-2</v>
      </c>
      <c r="G2000" s="49">
        <v>6.0861650000000003</v>
      </c>
      <c r="H2000" s="49">
        <v>0.407281</v>
      </c>
    </row>
    <row r="2001" spans="1:8" x14ac:dyDescent="0.25">
      <c r="A2001" s="46">
        <v>358</v>
      </c>
      <c r="B2001" s="46">
        <v>1995</v>
      </c>
      <c r="C2001" s="47">
        <v>0</v>
      </c>
      <c r="D2001" s="49">
        <v>0.32269439999999999</v>
      </c>
      <c r="E2001" s="49">
        <v>0.52847370000000005</v>
      </c>
      <c r="F2001" s="49">
        <v>8.1988400000000003E-2</v>
      </c>
      <c r="G2001" s="49">
        <v>4.2159209999999998</v>
      </c>
      <c r="H2001" s="49">
        <v>0.43526969999999998</v>
      </c>
    </row>
    <row r="2002" spans="1:8" x14ac:dyDescent="0.25">
      <c r="A2002" s="46">
        <v>358</v>
      </c>
      <c r="B2002" s="46">
        <v>1996</v>
      </c>
      <c r="C2002" s="47">
        <v>0</v>
      </c>
      <c r="D2002" s="49">
        <v>0.2894736</v>
      </c>
      <c r="E2002" s="49">
        <v>0.44218580000000002</v>
      </c>
      <c r="F2002" s="49">
        <v>6.55641E-2</v>
      </c>
      <c r="G2002" s="49">
        <v>4.1749970000000003</v>
      </c>
      <c r="H2002" s="49">
        <v>0.40540490000000001</v>
      </c>
    </row>
    <row r="2003" spans="1:8" x14ac:dyDescent="0.25">
      <c r="A2003" s="46">
        <v>358</v>
      </c>
      <c r="B2003" s="46">
        <v>1997</v>
      </c>
      <c r="C2003" s="47">
        <v>0</v>
      </c>
      <c r="D2003" s="49">
        <v>0.30054920000000002</v>
      </c>
      <c r="E2003" s="49">
        <v>0.45071309999999998</v>
      </c>
      <c r="F2003" s="49">
        <v>8.15583E-2</v>
      </c>
      <c r="G2003" s="49">
        <v>4.3744240000000003</v>
      </c>
      <c r="H2003" s="49">
        <v>0.39367069999999998</v>
      </c>
    </row>
    <row r="2004" spans="1:8" x14ac:dyDescent="0.25">
      <c r="A2004" s="46">
        <v>358</v>
      </c>
      <c r="B2004" s="46">
        <v>1998</v>
      </c>
      <c r="C2004" s="47">
        <v>0</v>
      </c>
      <c r="D2004" s="49">
        <v>0.31549290000000002</v>
      </c>
      <c r="E2004" s="49">
        <v>0.44869439999999999</v>
      </c>
      <c r="F2004" s="49">
        <v>5.2333299999999999E-2</v>
      </c>
      <c r="G2004" s="49">
        <v>3.9646349999999999</v>
      </c>
      <c r="H2004" s="49">
        <v>0.35887380000000002</v>
      </c>
    </row>
    <row r="2005" spans="1:8" x14ac:dyDescent="0.25">
      <c r="A2005" s="46">
        <v>358</v>
      </c>
      <c r="B2005" s="46">
        <v>1999</v>
      </c>
      <c r="C2005" s="47">
        <v>0</v>
      </c>
      <c r="D2005" s="49">
        <v>0.30961610000000001</v>
      </c>
      <c r="E2005" s="49">
        <v>0.45042480000000001</v>
      </c>
      <c r="F2005" s="49">
        <v>6.9228899999999996E-2</v>
      </c>
      <c r="G2005" s="49">
        <v>3.1789610000000001</v>
      </c>
      <c r="H2005" s="49">
        <v>0.34028330000000001</v>
      </c>
    </row>
    <row r="2006" spans="1:8" x14ac:dyDescent="0.25">
      <c r="A2006" s="46">
        <v>358</v>
      </c>
      <c r="B2006" s="46">
        <v>2000</v>
      </c>
      <c r="C2006" s="47">
        <v>0</v>
      </c>
      <c r="D2006" s="49">
        <v>0.29345389999999999</v>
      </c>
      <c r="E2006" s="49">
        <v>0.4493221</v>
      </c>
      <c r="F2006" s="49">
        <v>5.3972800000000001E-2</v>
      </c>
      <c r="G2006" s="49">
        <v>2.3728720000000001</v>
      </c>
      <c r="H2006" s="49">
        <v>0.32455580000000001</v>
      </c>
    </row>
    <row r="2007" spans="1:8" x14ac:dyDescent="0.25">
      <c r="A2007" s="46">
        <v>358</v>
      </c>
      <c r="B2007" s="46">
        <v>2001</v>
      </c>
      <c r="C2007" s="47">
        <v>0</v>
      </c>
      <c r="D2007" s="49">
        <v>0.30535129999999999</v>
      </c>
      <c r="E2007" s="49">
        <v>0.46999930000000001</v>
      </c>
      <c r="F2007" s="49">
        <v>4.2928000000000001E-2</v>
      </c>
      <c r="G2007" s="49">
        <v>2.947168</v>
      </c>
      <c r="H2007" s="49">
        <v>0.31120130000000001</v>
      </c>
    </row>
    <row r="2008" spans="1:8" x14ac:dyDescent="0.25">
      <c r="A2008" s="46">
        <v>358</v>
      </c>
      <c r="B2008" s="46">
        <v>2002</v>
      </c>
      <c r="C2008" s="47">
        <v>0</v>
      </c>
      <c r="D2008" s="49">
        <v>0.28892849999999998</v>
      </c>
      <c r="E2008" s="49">
        <v>0.49229260000000002</v>
      </c>
      <c r="F2008" s="49">
        <v>4.6553400000000002E-2</v>
      </c>
      <c r="G2008" s="49">
        <v>2.8956789999999999</v>
      </c>
      <c r="H2008" s="49">
        <v>0.31408979999999997</v>
      </c>
    </row>
    <row r="2009" spans="1:8" x14ac:dyDescent="0.25">
      <c r="A2009" s="46">
        <v>358</v>
      </c>
      <c r="B2009" s="46">
        <v>2003</v>
      </c>
      <c r="C2009" s="47">
        <v>0</v>
      </c>
      <c r="D2009" s="49">
        <v>0.32741920000000002</v>
      </c>
      <c r="E2009" s="49">
        <v>0.50301569999999995</v>
      </c>
      <c r="F2009" s="49">
        <v>4.3873099999999998E-2</v>
      </c>
      <c r="G2009" s="49">
        <v>2.3724820000000002</v>
      </c>
      <c r="H2009" s="49">
        <v>0.31429299999999999</v>
      </c>
    </row>
    <row r="2010" spans="1:8" x14ac:dyDescent="0.25">
      <c r="A2010" s="46">
        <v>358</v>
      </c>
      <c r="B2010" s="46">
        <v>2004</v>
      </c>
      <c r="C2010" s="47">
        <v>0</v>
      </c>
      <c r="D2010" s="49">
        <v>0.28730280000000002</v>
      </c>
      <c r="E2010" s="49">
        <v>0.52298029999999995</v>
      </c>
      <c r="F2010" s="49">
        <v>3.9715500000000001E-2</v>
      </c>
      <c r="G2010" s="49">
        <v>2.919915</v>
      </c>
      <c r="H2010" s="49">
        <v>0.35102749999999999</v>
      </c>
    </row>
    <row r="2011" spans="1:8" x14ac:dyDescent="0.25">
      <c r="A2011" s="46">
        <v>359</v>
      </c>
      <c r="B2011" s="46">
        <v>2003</v>
      </c>
      <c r="C2011" s="47">
        <v>0</v>
      </c>
      <c r="D2011" s="49">
        <v>0.20335039999999999</v>
      </c>
      <c r="E2011" s="49">
        <v>0.36528729999999998</v>
      </c>
      <c r="F2011" s="49">
        <v>3.1716599999999998E-2</v>
      </c>
      <c r="G2011" s="49">
        <v>1.443578</v>
      </c>
      <c r="H2011" s="49">
        <v>0.115741</v>
      </c>
    </row>
    <row r="2012" spans="1:8" x14ac:dyDescent="0.25">
      <c r="A2012" s="46">
        <v>359</v>
      </c>
      <c r="B2012" s="46">
        <v>2004</v>
      </c>
      <c r="C2012" s="47">
        <v>0</v>
      </c>
      <c r="D2012" s="49">
        <v>0.32971830000000002</v>
      </c>
      <c r="E2012" s="49">
        <v>0.3526977</v>
      </c>
      <c r="F2012" s="49">
        <v>4.0216799999999997E-2</v>
      </c>
      <c r="G2012" s="49">
        <v>1.9938910000000001</v>
      </c>
      <c r="H2012" s="49">
        <v>0.14877570000000001</v>
      </c>
    </row>
    <row r="2013" spans="1:8" x14ac:dyDescent="0.25">
      <c r="A2013" s="46">
        <v>360</v>
      </c>
      <c r="B2013" s="46">
        <v>1995</v>
      </c>
      <c r="C2013" s="47">
        <v>0</v>
      </c>
      <c r="D2013" s="49">
        <v>0.23777119999999999</v>
      </c>
      <c r="E2013" s="49">
        <v>0.24707129999999999</v>
      </c>
      <c r="F2013" s="49">
        <v>4.7146500000000001E-2</v>
      </c>
      <c r="G2013" s="49">
        <v>1.0258499999999999</v>
      </c>
      <c r="H2013" s="49">
        <v>0.39296700000000001</v>
      </c>
    </row>
    <row r="2014" spans="1:8" x14ac:dyDescent="0.25">
      <c r="A2014" s="46">
        <v>360</v>
      </c>
      <c r="B2014" s="46">
        <v>1996</v>
      </c>
      <c r="C2014" s="47">
        <v>0</v>
      </c>
      <c r="D2014" s="49">
        <v>0.21600610000000001</v>
      </c>
      <c r="E2014" s="49">
        <v>0.24251809999999999</v>
      </c>
      <c r="F2014" s="49">
        <v>7.59412E-2</v>
      </c>
      <c r="G2014" s="49">
        <v>1.231519</v>
      </c>
      <c r="H2014" s="49">
        <v>0.42486269999999998</v>
      </c>
    </row>
    <row r="2015" spans="1:8" x14ac:dyDescent="0.25">
      <c r="A2015" s="46">
        <v>360</v>
      </c>
      <c r="B2015" s="46">
        <v>1997</v>
      </c>
      <c r="C2015" s="47">
        <v>0</v>
      </c>
      <c r="D2015" s="49">
        <v>0.23422029999999999</v>
      </c>
      <c r="E2015" s="49">
        <v>0.26825120000000002</v>
      </c>
      <c r="F2015" s="49">
        <v>6.2217799999999997E-2</v>
      </c>
      <c r="G2015" s="49">
        <v>1.6124719999999999</v>
      </c>
      <c r="H2015" s="49">
        <v>0.42787649999999999</v>
      </c>
    </row>
    <row r="2016" spans="1:8" x14ac:dyDescent="0.25">
      <c r="A2016" s="46">
        <v>360</v>
      </c>
      <c r="B2016" s="46">
        <v>1998</v>
      </c>
      <c r="C2016" s="47">
        <v>0</v>
      </c>
      <c r="D2016" s="49">
        <v>0.206011</v>
      </c>
      <c r="E2016" s="49">
        <v>0.28124070000000001</v>
      </c>
      <c r="F2016" s="49">
        <v>4.4232E-2</v>
      </c>
      <c r="G2016" s="49">
        <v>0.96378019999999998</v>
      </c>
      <c r="H2016" s="49">
        <v>0.38403700000000002</v>
      </c>
    </row>
    <row r="2017" spans="1:8" x14ac:dyDescent="0.25">
      <c r="A2017" s="46">
        <v>361</v>
      </c>
      <c r="B2017" s="46">
        <v>1995</v>
      </c>
      <c r="C2017" s="47">
        <v>0</v>
      </c>
      <c r="D2017" s="49">
        <v>-2.69737E-2</v>
      </c>
      <c r="E2017" s="49">
        <v>0.48246840000000002</v>
      </c>
      <c r="F2017" s="49">
        <v>6.1396199999999998E-2</v>
      </c>
      <c r="G2017" s="49">
        <v>3.480111</v>
      </c>
      <c r="H2017" s="49">
        <v>0.14409640000000001</v>
      </c>
    </row>
    <row r="2018" spans="1:8" x14ac:dyDescent="0.25">
      <c r="A2018" s="46">
        <v>361</v>
      </c>
      <c r="B2018" s="46">
        <v>1996</v>
      </c>
      <c r="C2018" s="47">
        <v>0</v>
      </c>
      <c r="D2018" s="49">
        <v>3.9148000000000004E-3</v>
      </c>
      <c r="E2018" s="49">
        <v>0.51457319999999995</v>
      </c>
      <c r="F2018" s="49">
        <v>6.2315299999999997E-2</v>
      </c>
      <c r="G2018" s="49">
        <v>4.9634859999999996</v>
      </c>
      <c r="H2018" s="49">
        <v>0.18112410000000001</v>
      </c>
    </row>
    <row r="2019" spans="1:8" x14ac:dyDescent="0.25">
      <c r="A2019" s="46">
        <v>361</v>
      </c>
      <c r="B2019" s="46">
        <v>1997</v>
      </c>
      <c r="C2019" s="47">
        <v>0</v>
      </c>
      <c r="D2019" s="49">
        <v>0.1229596</v>
      </c>
      <c r="E2019" s="49">
        <v>0.35759340000000001</v>
      </c>
      <c r="F2019" s="49">
        <v>7.6287900000000006E-2</v>
      </c>
      <c r="G2019" s="49">
        <v>9.7819760000000002</v>
      </c>
      <c r="H2019" s="49">
        <v>0.21062320000000001</v>
      </c>
    </row>
    <row r="2020" spans="1:8" x14ac:dyDescent="0.25">
      <c r="A2020" s="46">
        <v>361</v>
      </c>
      <c r="B2020" s="46">
        <v>1998</v>
      </c>
      <c r="C2020" s="47">
        <v>0</v>
      </c>
      <c r="D2020" s="49">
        <v>8.5409499999999999E-2</v>
      </c>
      <c r="E2020" s="49">
        <v>0.3466341</v>
      </c>
      <c r="F2020" s="49">
        <v>8.6288699999999996E-2</v>
      </c>
      <c r="G2020" s="49">
        <v>12.004960000000001</v>
      </c>
      <c r="H2020" s="49">
        <v>0.23792079999999999</v>
      </c>
    </row>
    <row r="2021" spans="1:8" x14ac:dyDescent="0.25">
      <c r="A2021" s="46">
        <v>361</v>
      </c>
      <c r="B2021" s="46">
        <v>1999</v>
      </c>
      <c r="C2021" s="47">
        <v>0</v>
      </c>
      <c r="D2021" s="49">
        <v>0.27969709999999998</v>
      </c>
      <c r="E2021" s="49">
        <v>0.3806794</v>
      </c>
      <c r="F2021" s="49">
        <v>0.10028280000000001</v>
      </c>
      <c r="G2021" s="49">
        <v>9.3054609999999993</v>
      </c>
      <c r="H2021" s="49">
        <v>0.2342813</v>
      </c>
    </row>
    <row r="2022" spans="1:8" x14ac:dyDescent="0.25">
      <c r="A2022" s="46">
        <v>361</v>
      </c>
      <c r="B2022" s="46">
        <v>2000</v>
      </c>
      <c r="C2022" s="47">
        <v>0</v>
      </c>
      <c r="D2022" s="49">
        <v>0.2358189</v>
      </c>
      <c r="E2022" s="49">
        <v>0.41808830000000002</v>
      </c>
      <c r="F2022" s="49">
        <v>8.3437200000000003E-2</v>
      </c>
      <c r="G2022" s="49">
        <v>12.19356</v>
      </c>
      <c r="H2022" s="49">
        <v>0.2356587</v>
      </c>
    </row>
    <row r="2023" spans="1:8" x14ac:dyDescent="0.25">
      <c r="A2023" s="46">
        <v>361</v>
      </c>
      <c r="B2023" s="46">
        <v>2001</v>
      </c>
      <c r="C2023" s="47">
        <v>0</v>
      </c>
      <c r="D2023" s="49">
        <v>0.14751549999999999</v>
      </c>
      <c r="E2023" s="49">
        <v>0.43441999999999997</v>
      </c>
      <c r="F2023" s="49">
        <v>7.1918700000000002E-2</v>
      </c>
      <c r="G2023" s="49">
        <v>9.4963390000000008</v>
      </c>
      <c r="H2023" s="49">
        <v>0.20693710000000001</v>
      </c>
    </row>
    <row r="2024" spans="1:8" x14ac:dyDescent="0.25">
      <c r="A2024" s="46">
        <v>361</v>
      </c>
      <c r="B2024" s="46">
        <v>2002</v>
      </c>
      <c r="C2024" s="47">
        <v>0</v>
      </c>
      <c r="D2024" s="49">
        <v>0.1706695</v>
      </c>
      <c r="E2024" s="49">
        <v>0.43547269999999999</v>
      </c>
      <c r="F2024" s="49">
        <v>8.0781599999999995E-2</v>
      </c>
      <c r="G2024" s="49">
        <v>6.6452989999999996</v>
      </c>
      <c r="H2024" s="49">
        <v>0.1820417</v>
      </c>
    </row>
    <row r="2025" spans="1:8" x14ac:dyDescent="0.25">
      <c r="A2025" s="46">
        <v>361</v>
      </c>
      <c r="B2025" s="46">
        <v>2003</v>
      </c>
      <c r="C2025" s="47">
        <v>0</v>
      </c>
      <c r="D2025" s="49">
        <v>0.1813041</v>
      </c>
      <c r="E2025" s="49">
        <v>0.46034999999999998</v>
      </c>
      <c r="F2025" s="49">
        <v>7.0955299999999999E-2</v>
      </c>
      <c r="G2025" s="49">
        <v>6.659262</v>
      </c>
      <c r="H2025" s="49">
        <v>0.18748860000000001</v>
      </c>
    </row>
    <row r="2026" spans="1:8" x14ac:dyDescent="0.25">
      <c r="A2026" s="46">
        <v>361</v>
      </c>
      <c r="B2026" s="46">
        <v>2004</v>
      </c>
      <c r="C2026" s="47">
        <v>0</v>
      </c>
      <c r="D2026" s="49">
        <v>0.24164550000000001</v>
      </c>
      <c r="E2026" s="49">
        <v>0.4229425</v>
      </c>
      <c r="F2026" s="49">
        <v>6.0721299999999999E-2</v>
      </c>
      <c r="G2026" s="49">
        <v>4.6363219999999998</v>
      </c>
      <c r="H2026" s="49">
        <v>0.17786460000000001</v>
      </c>
    </row>
    <row r="2027" spans="1:8" x14ac:dyDescent="0.25">
      <c r="A2027" s="46">
        <v>362</v>
      </c>
      <c r="B2027" s="46">
        <v>1997</v>
      </c>
      <c r="C2027" s="47">
        <v>0</v>
      </c>
      <c r="D2027" s="49">
        <v>0.13114799999999999</v>
      </c>
      <c r="E2027" s="49">
        <v>0.19071940000000001</v>
      </c>
      <c r="F2027" s="49">
        <v>7.0125699999999999E-2</v>
      </c>
      <c r="G2027" s="49">
        <v>1.2054860000000001</v>
      </c>
      <c r="H2027" s="49">
        <v>0.33559159999999999</v>
      </c>
    </row>
    <row r="2028" spans="1:8" x14ac:dyDescent="0.25">
      <c r="A2028" s="46">
        <v>362</v>
      </c>
      <c r="B2028" s="46">
        <v>1998</v>
      </c>
      <c r="C2028" s="47">
        <v>0</v>
      </c>
      <c r="D2028" s="49">
        <v>0.13635120000000001</v>
      </c>
      <c r="E2028" s="49">
        <v>0.2347902</v>
      </c>
      <c r="F2028" s="49">
        <v>8.7735599999999997E-2</v>
      </c>
      <c r="G2028" s="49">
        <v>1.2459009999999999</v>
      </c>
      <c r="H2028" s="49">
        <v>0.32863249999999999</v>
      </c>
    </row>
    <row r="2029" spans="1:8" x14ac:dyDescent="0.25">
      <c r="A2029" s="46">
        <v>362</v>
      </c>
      <c r="B2029" s="46">
        <v>1999</v>
      </c>
      <c r="C2029" s="47">
        <v>0</v>
      </c>
      <c r="D2029" s="49">
        <v>0.1177487</v>
      </c>
      <c r="E2029" s="49">
        <v>0.26911000000000002</v>
      </c>
      <c r="F2029" s="49">
        <v>6.8766099999999997E-2</v>
      </c>
      <c r="G2029" s="49">
        <v>0.92137100000000005</v>
      </c>
      <c r="H2029" s="49">
        <v>0.3495663</v>
      </c>
    </row>
    <row r="2030" spans="1:8" x14ac:dyDescent="0.25">
      <c r="A2030" s="46">
        <v>363</v>
      </c>
      <c r="B2030" s="46">
        <v>1995</v>
      </c>
      <c r="C2030" s="47">
        <v>0</v>
      </c>
      <c r="D2030" s="49">
        <v>0.4291355</v>
      </c>
      <c r="E2030" s="49">
        <v>0.63502369999999997</v>
      </c>
      <c r="F2030" s="49">
        <v>0.10176689999999999</v>
      </c>
      <c r="G2030" s="49">
        <v>3.5003730000000002</v>
      </c>
      <c r="H2030" s="49">
        <v>0.56831180000000003</v>
      </c>
    </row>
    <row r="2031" spans="1:8" x14ac:dyDescent="0.25">
      <c r="A2031" s="46">
        <v>363</v>
      </c>
      <c r="B2031" s="46">
        <v>1996</v>
      </c>
      <c r="C2031" s="47">
        <v>0</v>
      </c>
      <c r="D2031" s="49">
        <v>0.18133850000000001</v>
      </c>
      <c r="E2031" s="49">
        <v>0.8967984</v>
      </c>
      <c r="F2031" s="49">
        <v>0.13628180000000001</v>
      </c>
      <c r="G2031" s="49">
        <v>2.5425080000000002</v>
      </c>
      <c r="H2031" s="49">
        <v>0.74893160000000003</v>
      </c>
    </row>
    <row r="2032" spans="1:8" x14ac:dyDescent="0.25">
      <c r="A2032" s="46">
        <v>363</v>
      </c>
      <c r="B2032" s="46">
        <v>1997</v>
      </c>
      <c r="C2032" s="47">
        <v>0</v>
      </c>
      <c r="D2032" s="49">
        <v>0.2490994</v>
      </c>
      <c r="E2032" s="49">
        <v>0.87779119999999999</v>
      </c>
      <c r="F2032" s="49">
        <v>0.1466441</v>
      </c>
      <c r="G2032" s="49">
        <v>3.8245450000000001</v>
      </c>
      <c r="H2032" s="49">
        <v>0.7847655</v>
      </c>
    </row>
    <row r="2033" spans="1:8" x14ac:dyDescent="0.25">
      <c r="A2033" s="46">
        <v>363</v>
      </c>
      <c r="B2033" s="46">
        <v>1998</v>
      </c>
      <c r="C2033" s="47">
        <v>0</v>
      </c>
      <c r="D2033" s="49">
        <v>0.26854509999999998</v>
      </c>
      <c r="E2033" s="49">
        <v>1.2482519999999999</v>
      </c>
      <c r="F2033" s="49">
        <v>0.1408597</v>
      </c>
      <c r="G2033" s="49">
        <v>3.957865</v>
      </c>
      <c r="H2033" s="49">
        <v>0.74385939999999995</v>
      </c>
    </row>
    <row r="2034" spans="1:8" x14ac:dyDescent="0.25">
      <c r="A2034" s="46">
        <v>363</v>
      </c>
      <c r="B2034" s="46">
        <v>1999</v>
      </c>
      <c r="C2034" s="47">
        <v>0</v>
      </c>
      <c r="D2034" s="49">
        <v>0.29111690000000001</v>
      </c>
      <c r="E2034" s="49">
        <v>1.51017</v>
      </c>
      <c r="F2034" s="49">
        <v>0.17321700000000001</v>
      </c>
      <c r="G2034" s="49">
        <v>3.4215339999999999</v>
      </c>
      <c r="H2034" s="49">
        <v>0.82735749999999997</v>
      </c>
    </row>
    <row r="2035" spans="1:8" x14ac:dyDescent="0.25">
      <c r="A2035" s="46">
        <v>363</v>
      </c>
      <c r="B2035" s="46">
        <v>2000</v>
      </c>
      <c r="C2035" s="47">
        <v>0</v>
      </c>
      <c r="D2035" s="49">
        <v>0.276229</v>
      </c>
      <c r="E2035" s="49">
        <v>0.55342170000000002</v>
      </c>
      <c r="F2035" s="49">
        <v>0.14676649999999999</v>
      </c>
      <c r="G2035" s="49">
        <v>4.9887030000000001</v>
      </c>
      <c r="H2035" s="49">
        <v>0.89079220000000003</v>
      </c>
    </row>
    <row r="2036" spans="1:8" x14ac:dyDescent="0.25">
      <c r="A2036" s="46">
        <v>363</v>
      </c>
      <c r="B2036" s="46">
        <v>2001</v>
      </c>
      <c r="C2036" s="47">
        <v>0</v>
      </c>
      <c r="D2036" s="49">
        <v>0.31599549999999998</v>
      </c>
      <c r="E2036" s="49">
        <v>0.56455770000000005</v>
      </c>
      <c r="F2036" s="49">
        <v>0.15886900000000001</v>
      </c>
      <c r="G2036" s="49">
        <v>4.0483359999999999</v>
      </c>
      <c r="H2036" s="49">
        <v>0.68669659999999999</v>
      </c>
    </row>
    <row r="2037" spans="1:8" x14ac:dyDescent="0.25">
      <c r="A2037" s="46">
        <v>363</v>
      </c>
      <c r="B2037" s="46">
        <v>2002</v>
      </c>
      <c r="C2037" s="47">
        <v>0</v>
      </c>
      <c r="D2037" s="49">
        <v>0.3346478</v>
      </c>
      <c r="E2037" s="49">
        <v>0.42427520000000002</v>
      </c>
      <c r="F2037" s="49">
        <v>9.9953E-2</v>
      </c>
      <c r="G2037" s="49">
        <v>2.7876789999999998</v>
      </c>
      <c r="H2037" s="49">
        <v>0.44294499999999998</v>
      </c>
    </row>
    <row r="2038" spans="1:8" x14ac:dyDescent="0.25">
      <c r="A2038" s="46">
        <v>363</v>
      </c>
      <c r="B2038" s="46">
        <v>2003</v>
      </c>
      <c r="C2038" s="47">
        <v>0</v>
      </c>
      <c r="D2038" s="49">
        <v>0.41966249999999999</v>
      </c>
      <c r="E2038" s="49">
        <v>0.45907629999999999</v>
      </c>
      <c r="F2038" s="49">
        <v>0.104031</v>
      </c>
      <c r="G2038" s="49">
        <v>3.6346790000000002</v>
      </c>
      <c r="H2038" s="49">
        <v>0.44557540000000001</v>
      </c>
    </row>
    <row r="2039" spans="1:8" x14ac:dyDescent="0.25">
      <c r="A2039" s="46">
        <v>363</v>
      </c>
      <c r="B2039" s="46">
        <v>2004</v>
      </c>
      <c r="C2039" s="47">
        <v>0</v>
      </c>
      <c r="D2039" s="49">
        <v>0.2218348</v>
      </c>
      <c r="E2039" s="49">
        <v>0.58691420000000005</v>
      </c>
      <c r="F2039" s="49">
        <v>0.122252</v>
      </c>
      <c r="G2039" s="49">
        <v>2.5999050000000001</v>
      </c>
      <c r="H2039" s="49">
        <v>0.56637309999999996</v>
      </c>
    </row>
    <row r="2040" spans="1:8" x14ac:dyDescent="0.25">
      <c r="A2040" s="46">
        <v>364</v>
      </c>
      <c r="B2040" s="46">
        <v>1998</v>
      </c>
      <c r="C2040" s="47">
        <v>0</v>
      </c>
      <c r="D2040" s="49">
        <v>-7.5807000000000001E-3</v>
      </c>
      <c r="E2040" s="49">
        <v>0.41167789999999999</v>
      </c>
      <c r="F2040" s="49">
        <v>8.0206899999999998E-2</v>
      </c>
      <c r="G2040" s="49">
        <v>4.8172360000000003</v>
      </c>
      <c r="H2040" s="49">
        <v>0.16519639999999999</v>
      </c>
    </row>
    <row r="2041" spans="1:8" x14ac:dyDescent="0.25">
      <c r="A2041" s="46">
        <v>365</v>
      </c>
      <c r="B2041" s="46">
        <v>1995</v>
      </c>
      <c r="C2041" s="47">
        <v>0</v>
      </c>
      <c r="D2041" s="49">
        <v>7.7705899999999994E-2</v>
      </c>
      <c r="E2041" s="49">
        <v>0.19859370000000001</v>
      </c>
      <c r="F2041" s="49">
        <v>5.1514900000000002E-2</v>
      </c>
      <c r="G2041" s="49">
        <v>1.0333140000000001</v>
      </c>
      <c r="H2041" s="49">
        <v>0.39946310000000002</v>
      </c>
    </row>
    <row r="2042" spans="1:8" x14ac:dyDescent="0.25">
      <c r="A2042" s="46">
        <v>365</v>
      </c>
      <c r="B2042" s="46">
        <v>1996</v>
      </c>
      <c r="C2042" s="47">
        <v>0</v>
      </c>
      <c r="D2042" s="49">
        <v>4.7756600000000003E-2</v>
      </c>
      <c r="E2042" s="49">
        <v>0.19214639999999999</v>
      </c>
      <c r="F2042" s="49">
        <v>5.3887600000000001E-2</v>
      </c>
      <c r="G2042" s="49">
        <v>0.82710589999999995</v>
      </c>
      <c r="H2042" s="49">
        <v>0.33845049999999999</v>
      </c>
    </row>
    <row r="2043" spans="1:8" x14ac:dyDescent="0.25">
      <c r="A2043" s="46">
        <v>365</v>
      </c>
      <c r="B2043" s="46">
        <v>1997</v>
      </c>
      <c r="C2043" s="47">
        <v>0</v>
      </c>
      <c r="D2043" s="49">
        <v>6.7422899999999994E-2</v>
      </c>
      <c r="E2043" s="49">
        <v>0.22001009999999999</v>
      </c>
      <c r="F2043" s="49">
        <v>5.5257500000000001E-2</v>
      </c>
      <c r="G2043" s="49">
        <v>0.99745729999999999</v>
      </c>
      <c r="H2043" s="49">
        <v>0.33452310000000002</v>
      </c>
    </row>
    <row r="2044" spans="1:8" x14ac:dyDescent="0.25">
      <c r="A2044" s="46">
        <v>365</v>
      </c>
      <c r="B2044" s="46">
        <v>1998</v>
      </c>
      <c r="C2044" s="47">
        <v>0</v>
      </c>
      <c r="D2044" s="49">
        <v>6.9503200000000001E-2</v>
      </c>
      <c r="E2044" s="49">
        <v>0.22138859999999999</v>
      </c>
      <c r="F2044" s="49">
        <v>5.3519200000000003E-2</v>
      </c>
      <c r="G2044" s="49">
        <v>0.93989469999999997</v>
      </c>
      <c r="H2044" s="49">
        <v>0.33619840000000001</v>
      </c>
    </row>
    <row r="2045" spans="1:8" x14ac:dyDescent="0.25">
      <c r="A2045" s="46">
        <v>365</v>
      </c>
      <c r="B2045" s="46">
        <v>1999</v>
      </c>
      <c r="C2045" s="47">
        <v>0</v>
      </c>
      <c r="D2045" s="49">
        <v>9.6872100000000003E-2</v>
      </c>
      <c r="E2045" s="49">
        <v>0.2441885</v>
      </c>
      <c r="F2045" s="49">
        <v>5.42529E-2</v>
      </c>
      <c r="G2045" s="49">
        <v>1.109502</v>
      </c>
      <c r="H2045" s="49">
        <v>0.32081670000000001</v>
      </c>
    </row>
    <row r="2046" spans="1:8" x14ac:dyDescent="0.25">
      <c r="A2046" s="46">
        <v>365</v>
      </c>
      <c r="B2046" s="46">
        <v>2000</v>
      </c>
      <c r="C2046" s="47">
        <v>0</v>
      </c>
      <c r="D2046" s="49">
        <v>0.1225754</v>
      </c>
      <c r="E2046" s="49">
        <v>0.25388919999999998</v>
      </c>
      <c r="F2046" s="49">
        <v>5.3614799999999997E-2</v>
      </c>
      <c r="G2046" s="49">
        <v>0.6971543</v>
      </c>
      <c r="H2046" s="49">
        <v>0.32680550000000003</v>
      </c>
    </row>
    <row r="2047" spans="1:8" x14ac:dyDescent="0.25">
      <c r="A2047" s="46">
        <v>366</v>
      </c>
      <c r="B2047" s="46">
        <v>2001</v>
      </c>
      <c r="C2047" s="47">
        <v>0</v>
      </c>
      <c r="D2047" s="49">
        <v>0.36934509999999998</v>
      </c>
      <c r="E2047" s="49">
        <v>1.080117</v>
      </c>
      <c r="F2047" s="49">
        <v>8.03735E-2</v>
      </c>
      <c r="G2047" s="49">
        <v>2.9534500000000001</v>
      </c>
      <c r="H2047" s="49">
        <v>0.47763949999999999</v>
      </c>
    </row>
    <row r="2048" spans="1:8" x14ac:dyDescent="0.25">
      <c r="A2048" s="46">
        <v>366</v>
      </c>
      <c r="B2048" s="46">
        <v>2002</v>
      </c>
      <c r="C2048" s="47">
        <v>0</v>
      </c>
      <c r="D2048" s="49">
        <v>0.30002760000000001</v>
      </c>
      <c r="E2048" s="49">
        <v>1.005306</v>
      </c>
      <c r="F2048" s="49">
        <v>7.3362300000000005E-2</v>
      </c>
      <c r="G2048" s="49">
        <v>3.1763840000000001</v>
      </c>
      <c r="H2048" s="49">
        <v>0.46565279999999998</v>
      </c>
    </row>
    <row r="2049" spans="1:8" x14ac:dyDescent="0.25">
      <c r="A2049" s="46">
        <v>366</v>
      </c>
      <c r="B2049" s="46">
        <v>2003</v>
      </c>
      <c r="C2049" s="47">
        <v>0</v>
      </c>
      <c r="D2049" s="49">
        <v>0.34186030000000001</v>
      </c>
      <c r="E2049" s="49">
        <v>0.9811957</v>
      </c>
      <c r="F2049" s="49">
        <v>6.8383600000000003E-2</v>
      </c>
      <c r="G2049" s="49">
        <v>3.791512</v>
      </c>
      <c r="H2049" s="49">
        <v>0.41506890000000002</v>
      </c>
    </row>
    <row r="2050" spans="1:8" x14ac:dyDescent="0.25">
      <c r="A2050" s="46">
        <v>366</v>
      </c>
      <c r="B2050" s="46">
        <v>2004</v>
      </c>
      <c r="C2050" s="47">
        <v>0</v>
      </c>
      <c r="D2050" s="49">
        <v>0.31729760000000001</v>
      </c>
      <c r="E2050" s="49">
        <v>0.93626120000000002</v>
      </c>
      <c r="F2050" s="49">
        <v>5.7705300000000001E-2</v>
      </c>
      <c r="G2050" s="49">
        <v>3.778686</v>
      </c>
      <c r="H2050" s="49">
        <v>0.4181588</v>
      </c>
    </row>
    <row r="2051" spans="1:8" x14ac:dyDescent="0.25">
      <c r="A2051" s="46">
        <v>367</v>
      </c>
      <c r="B2051" s="46">
        <v>1995</v>
      </c>
      <c r="C2051" s="47">
        <v>0</v>
      </c>
      <c r="D2051" s="49">
        <v>0.17946529999999999</v>
      </c>
      <c r="E2051" s="49">
        <v>0.30045189999999999</v>
      </c>
      <c r="F2051" s="49">
        <v>6.1104199999999997E-2</v>
      </c>
      <c r="G2051" s="49">
        <v>1.42218</v>
      </c>
      <c r="H2051" s="49">
        <v>0.37569809999999998</v>
      </c>
    </row>
    <row r="2052" spans="1:8" x14ac:dyDescent="0.25">
      <c r="A2052" s="46">
        <v>367</v>
      </c>
      <c r="B2052" s="46">
        <v>1996</v>
      </c>
      <c r="C2052" s="47">
        <v>0</v>
      </c>
      <c r="D2052" s="49">
        <v>5.73993E-2</v>
      </c>
      <c r="E2052" s="49">
        <v>0.21830630000000001</v>
      </c>
      <c r="F2052" s="49">
        <v>5.7584099999999999E-2</v>
      </c>
      <c r="G2052" s="49">
        <v>0.81648270000000001</v>
      </c>
      <c r="H2052" s="49">
        <v>0.28705419999999998</v>
      </c>
    </row>
    <row r="2053" spans="1:8" x14ac:dyDescent="0.25">
      <c r="A2053" s="46">
        <v>367</v>
      </c>
      <c r="B2053" s="46">
        <v>1997</v>
      </c>
      <c r="C2053" s="47">
        <v>0</v>
      </c>
      <c r="D2053" s="49">
        <v>5.6878400000000003E-2</v>
      </c>
      <c r="E2053" s="49">
        <v>0.19091849999999999</v>
      </c>
      <c r="F2053" s="49">
        <v>5.8259199999999997E-2</v>
      </c>
      <c r="G2053" s="49">
        <v>0.83828499999999995</v>
      </c>
      <c r="H2053" s="49">
        <v>0.31187530000000002</v>
      </c>
    </row>
    <row r="2054" spans="1:8" x14ac:dyDescent="0.25">
      <c r="A2054" s="46">
        <v>367</v>
      </c>
      <c r="B2054" s="46">
        <v>1998</v>
      </c>
      <c r="C2054" s="47">
        <v>0</v>
      </c>
      <c r="D2054" s="49">
        <v>3.7717100000000003E-2</v>
      </c>
      <c r="E2054" s="49">
        <v>0.23254920000000001</v>
      </c>
      <c r="F2054" s="49">
        <v>5.8103200000000001E-2</v>
      </c>
      <c r="G2054" s="49">
        <v>0.76141970000000003</v>
      </c>
      <c r="H2054" s="49">
        <v>0.27671869999999998</v>
      </c>
    </row>
    <row r="2055" spans="1:8" x14ac:dyDescent="0.25">
      <c r="A2055" s="46">
        <v>367</v>
      </c>
      <c r="B2055" s="46">
        <v>1999</v>
      </c>
      <c r="C2055" s="47">
        <v>0</v>
      </c>
      <c r="D2055" s="49">
        <v>9.3811199999999997E-2</v>
      </c>
      <c r="E2055" s="49">
        <v>0.22379969999999999</v>
      </c>
      <c r="F2055" s="49">
        <v>4.9354200000000001E-2</v>
      </c>
      <c r="G2055" s="49">
        <v>0.4033871</v>
      </c>
      <c r="H2055" s="49">
        <v>0.25632169999999999</v>
      </c>
    </row>
    <row r="2056" spans="1:8" x14ac:dyDescent="0.25">
      <c r="A2056" s="46">
        <v>367</v>
      </c>
      <c r="B2056" s="46">
        <v>2000</v>
      </c>
      <c r="C2056" s="47">
        <v>0</v>
      </c>
      <c r="D2056" s="49">
        <v>6.5651899999999999E-2</v>
      </c>
      <c r="E2056" s="49">
        <v>0.20210719999999999</v>
      </c>
      <c r="F2056" s="49">
        <v>5.1459199999999997E-2</v>
      </c>
      <c r="G2056" s="49">
        <v>0.65698639999999997</v>
      </c>
      <c r="H2056" s="49">
        <v>0.28091349999999998</v>
      </c>
    </row>
    <row r="2057" spans="1:8" x14ac:dyDescent="0.25">
      <c r="A2057" s="46">
        <v>367</v>
      </c>
      <c r="B2057" s="46">
        <v>2001</v>
      </c>
      <c r="C2057" s="47">
        <v>0</v>
      </c>
      <c r="D2057" s="49">
        <v>6.2155799999999997E-2</v>
      </c>
      <c r="E2057" s="49">
        <v>0.16978699999999999</v>
      </c>
      <c r="F2057" s="49">
        <v>2.9925E-2</v>
      </c>
      <c r="G2057" s="49">
        <v>0.99150709999999997</v>
      </c>
      <c r="H2057" s="49">
        <v>0.30213760000000001</v>
      </c>
    </row>
    <row r="2058" spans="1:8" x14ac:dyDescent="0.25">
      <c r="A2058" s="46">
        <v>367</v>
      </c>
      <c r="B2058" s="46">
        <v>2002</v>
      </c>
      <c r="C2058" s="47">
        <v>0</v>
      </c>
      <c r="D2058" s="49">
        <v>6.5967700000000004E-2</v>
      </c>
      <c r="E2058" s="49">
        <v>0.12718750000000001</v>
      </c>
      <c r="F2058" s="49">
        <v>5.5479399999999998E-2</v>
      </c>
      <c r="G2058" s="49">
        <v>1.3449789999999999</v>
      </c>
      <c r="H2058" s="49">
        <v>0.33061059999999998</v>
      </c>
    </row>
    <row r="2059" spans="1:8" x14ac:dyDescent="0.25">
      <c r="A2059" s="46">
        <v>367</v>
      </c>
      <c r="B2059" s="46">
        <v>2003</v>
      </c>
      <c r="C2059" s="47">
        <v>0</v>
      </c>
      <c r="D2059" s="49">
        <v>6.10138E-2</v>
      </c>
      <c r="E2059" s="49">
        <v>0.1814954</v>
      </c>
      <c r="F2059" s="49">
        <v>5.82938E-2</v>
      </c>
      <c r="G2059" s="49">
        <v>1.225835</v>
      </c>
      <c r="H2059" s="49">
        <v>0.36864950000000002</v>
      </c>
    </row>
    <row r="2060" spans="1:8" x14ac:dyDescent="0.25">
      <c r="A2060" s="46">
        <v>367</v>
      </c>
      <c r="B2060" s="46">
        <v>2004</v>
      </c>
      <c r="C2060" s="47">
        <v>0</v>
      </c>
      <c r="D2060" s="49">
        <v>4.7729800000000003E-2</v>
      </c>
      <c r="E2060" s="49">
        <v>0.19778129999999999</v>
      </c>
      <c r="F2060" s="49">
        <v>4.3996399999999998E-2</v>
      </c>
      <c r="G2060" s="49">
        <v>1.3636520000000001</v>
      </c>
      <c r="H2060" s="49">
        <v>0.41277069999999999</v>
      </c>
    </row>
    <row r="2061" spans="1:8" x14ac:dyDescent="0.25">
      <c r="A2061" s="46">
        <v>368</v>
      </c>
      <c r="B2061" s="46">
        <v>1997</v>
      </c>
      <c r="C2061" s="47">
        <v>0</v>
      </c>
      <c r="D2061" s="49">
        <v>3.3591700000000002E-2</v>
      </c>
      <c r="E2061" s="49">
        <v>5.3308000000000001E-3</v>
      </c>
      <c r="F2061" s="49">
        <v>-2.0519300000000001E-2</v>
      </c>
      <c r="G2061" s="49">
        <v>0.63490449999999998</v>
      </c>
      <c r="H2061" s="49">
        <v>7.8849199999999994E-2</v>
      </c>
    </row>
    <row r="2062" spans="1:8" x14ac:dyDescent="0.25">
      <c r="A2062" s="46">
        <v>368</v>
      </c>
      <c r="B2062" s="46">
        <v>1998</v>
      </c>
      <c r="C2062" s="47">
        <v>0</v>
      </c>
      <c r="D2062" s="49">
        <v>1.27563E-2</v>
      </c>
      <c r="E2062" s="49">
        <v>-0.19575090000000001</v>
      </c>
      <c r="F2062" s="49">
        <v>-9.4346299999999994E-2</v>
      </c>
      <c r="G2062" s="49">
        <v>0.19101380000000001</v>
      </c>
      <c r="H2062" s="49">
        <v>7.0308200000000001E-2</v>
      </c>
    </row>
    <row r="2063" spans="1:8" x14ac:dyDescent="0.25">
      <c r="A2063" s="46">
        <v>368</v>
      </c>
      <c r="B2063" s="46">
        <v>1999</v>
      </c>
      <c r="C2063" s="47">
        <v>0</v>
      </c>
      <c r="D2063" s="49">
        <v>5.57893E-2</v>
      </c>
      <c r="E2063" s="49">
        <v>-0.26406439999999998</v>
      </c>
      <c r="F2063" s="49">
        <v>3.5131200000000001E-2</v>
      </c>
      <c r="G2063" s="49">
        <v>0.22019449999999999</v>
      </c>
      <c r="H2063" s="49">
        <v>7.8363600000000005E-2</v>
      </c>
    </row>
    <row r="2064" spans="1:8" x14ac:dyDescent="0.25">
      <c r="A2064" s="46">
        <v>368</v>
      </c>
      <c r="B2064" s="46">
        <v>2000</v>
      </c>
      <c r="C2064" s="47">
        <v>0</v>
      </c>
      <c r="D2064" s="49">
        <v>5.6740600000000002E-2</v>
      </c>
      <c r="E2064" s="49">
        <v>-0.23803079999999999</v>
      </c>
      <c r="F2064" s="49">
        <v>5.5438800000000003E-2</v>
      </c>
      <c r="G2064" s="49">
        <v>0.63206439999999997</v>
      </c>
      <c r="H2064" s="49">
        <v>0.1113717</v>
      </c>
    </row>
    <row r="2065" spans="1:8" x14ac:dyDescent="0.25">
      <c r="A2065" s="46">
        <v>368</v>
      </c>
      <c r="B2065" s="46">
        <v>2001</v>
      </c>
      <c r="C2065" s="47">
        <v>0</v>
      </c>
      <c r="D2065" s="49">
        <v>7.2609900000000005E-2</v>
      </c>
      <c r="E2065" s="49">
        <v>-0.16465779999999999</v>
      </c>
      <c r="F2065" s="49">
        <v>7.0339E-3</v>
      </c>
      <c r="G2065" s="49">
        <v>0.56012329999999999</v>
      </c>
      <c r="H2065" s="49">
        <v>9.8671200000000001E-2</v>
      </c>
    </row>
    <row r="2066" spans="1:8" x14ac:dyDescent="0.25">
      <c r="A2066" s="46">
        <v>368</v>
      </c>
      <c r="B2066" s="46">
        <v>2002</v>
      </c>
      <c r="C2066" s="47">
        <v>0</v>
      </c>
      <c r="D2066" s="49">
        <v>-1.8834199999999999E-2</v>
      </c>
      <c r="E2066" s="49">
        <v>-0.2295065</v>
      </c>
      <c r="F2066" s="49">
        <v>4.8313200000000001E-2</v>
      </c>
      <c r="G2066" s="49">
        <v>0.67584339999999998</v>
      </c>
      <c r="H2066" s="49">
        <v>0.1182105</v>
      </c>
    </row>
    <row r="2067" spans="1:8" x14ac:dyDescent="0.25">
      <c r="A2067" s="46">
        <v>368</v>
      </c>
      <c r="B2067" s="46">
        <v>2003</v>
      </c>
      <c r="C2067" s="47">
        <v>0</v>
      </c>
      <c r="D2067" s="49">
        <v>-1.6047100000000002E-2</v>
      </c>
      <c r="E2067" s="49">
        <v>-0.16677739999999999</v>
      </c>
      <c r="F2067" s="49">
        <v>5.3783600000000001E-2</v>
      </c>
      <c r="G2067" s="49">
        <v>0.9929308</v>
      </c>
      <c r="H2067" s="49">
        <v>9.8766699999999999E-2</v>
      </c>
    </row>
    <row r="2068" spans="1:8" x14ac:dyDescent="0.25">
      <c r="A2068" s="46">
        <v>368</v>
      </c>
      <c r="B2068" s="46">
        <v>2004</v>
      </c>
      <c r="C2068" s="47">
        <v>0</v>
      </c>
      <c r="D2068" s="49">
        <v>8.1606000000000005E-3</v>
      </c>
      <c r="E2068" s="49">
        <v>-5.47751E-2</v>
      </c>
      <c r="F2068" s="49">
        <v>4.62336E-2</v>
      </c>
      <c r="G2068" s="49">
        <v>1.406452</v>
      </c>
      <c r="H2068" s="49">
        <v>8.2922700000000002E-2</v>
      </c>
    </row>
    <row r="2069" spans="1:8" x14ac:dyDescent="0.25">
      <c r="A2069" s="46">
        <v>369</v>
      </c>
      <c r="B2069" s="46">
        <v>2001</v>
      </c>
      <c r="C2069" s="47">
        <v>0</v>
      </c>
      <c r="D2069" s="49">
        <v>0.49170229999999998</v>
      </c>
      <c r="E2069" s="49">
        <v>6.8736699999999998E-2</v>
      </c>
      <c r="F2069" s="49">
        <v>1.605E-4</v>
      </c>
      <c r="G2069" s="49">
        <v>1.6841759999999999</v>
      </c>
      <c r="H2069" s="49">
        <v>0.24069850000000001</v>
      </c>
    </row>
    <row r="2070" spans="1:8" x14ac:dyDescent="0.25">
      <c r="A2070" s="46">
        <v>369</v>
      </c>
      <c r="B2070" s="46">
        <v>2002</v>
      </c>
      <c r="C2070" s="47">
        <v>0</v>
      </c>
      <c r="D2070" s="49">
        <v>0.49659910000000002</v>
      </c>
      <c r="E2070" s="49">
        <v>-8.56629E-2</v>
      </c>
      <c r="F2070" s="49">
        <v>-1.9680000000000001E-4</v>
      </c>
      <c r="G2070" s="49">
        <v>1.4507650000000001</v>
      </c>
      <c r="H2070" s="49">
        <v>0.20906459999999999</v>
      </c>
    </row>
    <row r="2071" spans="1:8" x14ac:dyDescent="0.25">
      <c r="A2071" s="46">
        <v>369</v>
      </c>
      <c r="B2071" s="46">
        <v>2003</v>
      </c>
      <c r="C2071" s="47">
        <v>0</v>
      </c>
      <c r="D2071" s="49">
        <v>0.35804449999999999</v>
      </c>
      <c r="E2071" s="49">
        <v>-0.2163069</v>
      </c>
      <c r="F2071" s="49">
        <v>7.6979999999999995E-4</v>
      </c>
      <c r="G2071" s="49">
        <v>1.4317120000000001</v>
      </c>
      <c r="H2071" s="49">
        <v>0.25360899999999997</v>
      </c>
    </row>
    <row r="2072" spans="1:8" x14ac:dyDescent="0.25">
      <c r="A2072" s="46">
        <v>369</v>
      </c>
      <c r="B2072" s="46">
        <v>2004</v>
      </c>
      <c r="C2072" s="47">
        <v>0</v>
      </c>
      <c r="D2072" s="49">
        <v>0.47814259999999997</v>
      </c>
      <c r="E2072" s="49">
        <v>-2.9348800000000001E-2</v>
      </c>
      <c r="F2072" s="49">
        <v>8.71976E-2</v>
      </c>
      <c r="G2072" s="49">
        <v>3.3611659999999999</v>
      </c>
      <c r="H2072" s="49">
        <v>0.42973210000000001</v>
      </c>
    </row>
    <row r="2073" spans="1:8" x14ac:dyDescent="0.25">
      <c r="A2073" s="46">
        <v>370</v>
      </c>
      <c r="B2073" s="46">
        <v>1998</v>
      </c>
      <c r="C2073" s="47">
        <v>0</v>
      </c>
      <c r="D2073" s="49">
        <v>0.15683849999999999</v>
      </c>
      <c r="E2073" s="49">
        <v>9.9538699999999994E-2</v>
      </c>
      <c r="F2073" s="49">
        <v>9.0662999999999994E-3</v>
      </c>
      <c r="G2073" s="49">
        <v>1.459554</v>
      </c>
      <c r="H2073" s="49">
        <v>0.13065779999999999</v>
      </c>
    </row>
    <row r="2074" spans="1:8" x14ac:dyDescent="0.25">
      <c r="A2074" s="46">
        <v>370</v>
      </c>
      <c r="B2074" s="46">
        <v>1999</v>
      </c>
      <c r="C2074" s="47">
        <v>0</v>
      </c>
      <c r="D2074" s="49">
        <v>-1.5162999999999999E-3</v>
      </c>
      <c r="E2074" s="49">
        <v>0.10218679999999999</v>
      </c>
      <c r="F2074" s="49">
        <v>5.3985600000000002E-2</v>
      </c>
      <c r="G2074" s="49">
        <v>0.81729719999999995</v>
      </c>
      <c r="H2074" s="49">
        <v>0.16806209999999999</v>
      </c>
    </row>
    <row r="2075" spans="1:8" x14ac:dyDescent="0.25">
      <c r="A2075" s="46">
        <v>370</v>
      </c>
      <c r="B2075" s="46">
        <v>2000</v>
      </c>
      <c r="C2075" s="47">
        <v>0</v>
      </c>
      <c r="D2075" s="49">
        <v>-1.22484E-2</v>
      </c>
      <c r="E2075" s="49">
        <v>8.3212999999999995E-2</v>
      </c>
      <c r="F2075" s="49">
        <v>4.1974299999999999E-2</v>
      </c>
      <c r="G2075" s="49">
        <v>0.69370719999999997</v>
      </c>
      <c r="H2075" s="49">
        <v>0.18259230000000001</v>
      </c>
    </row>
    <row r="2076" spans="1:8" x14ac:dyDescent="0.25">
      <c r="A2076" s="46">
        <v>370</v>
      </c>
      <c r="B2076" s="46">
        <v>2001</v>
      </c>
      <c r="C2076" s="47">
        <v>0</v>
      </c>
      <c r="D2076" s="49">
        <v>-1.01274E-2</v>
      </c>
      <c r="E2076" s="49">
        <v>7.9685199999999998E-2</v>
      </c>
      <c r="F2076" s="49">
        <v>4.2326900000000001E-2</v>
      </c>
      <c r="G2076" s="49">
        <v>0.58104990000000001</v>
      </c>
      <c r="H2076" s="49">
        <v>0.16260640000000001</v>
      </c>
    </row>
    <row r="2077" spans="1:8" x14ac:dyDescent="0.25">
      <c r="A2077" s="46">
        <v>370</v>
      </c>
      <c r="B2077" s="46">
        <v>2002</v>
      </c>
      <c r="C2077" s="47">
        <v>0</v>
      </c>
      <c r="D2077" s="49">
        <v>2.96283E-2</v>
      </c>
      <c r="E2077" s="49">
        <v>5.5252099999999998E-2</v>
      </c>
      <c r="F2077" s="49">
        <v>5.0282500000000001E-2</v>
      </c>
      <c r="G2077" s="49">
        <v>0.5593148</v>
      </c>
      <c r="H2077" s="49">
        <v>0.171741</v>
      </c>
    </row>
    <row r="2078" spans="1:8" x14ac:dyDescent="0.25">
      <c r="A2078" s="46">
        <v>370</v>
      </c>
      <c r="B2078" s="46">
        <v>2003</v>
      </c>
      <c r="C2078" s="47">
        <v>0</v>
      </c>
      <c r="D2078" s="49">
        <v>7.7355599999999997E-2</v>
      </c>
      <c r="E2078" s="49">
        <v>6.9048200000000004E-2</v>
      </c>
      <c r="F2078" s="49">
        <v>3.8616499999999998E-2</v>
      </c>
      <c r="G2078" s="49">
        <v>0.56445789999999996</v>
      </c>
      <c r="H2078" s="49">
        <v>0.15998789999999999</v>
      </c>
    </row>
    <row r="2079" spans="1:8" x14ac:dyDescent="0.25">
      <c r="A2079" s="46">
        <v>370</v>
      </c>
      <c r="B2079" s="46">
        <v>2004</v>
      </c>
      <c r="C2079" s="47">
        <v>0</v>
      </c>
      <c r="D2079" s="49">
        <v>8.5144899999999996E-2</v>
      </c>
      <c r="E2079" s="49">
        <v>9.4143199999999996E-2</v>
      </c>
      <c r="F2079" s="49">
        <v>4.5568400000000002E-2</v>
      </c>
      <c r="G2079" s="49">
        <v>0.71268050000000005</v>
      </c>
      <c r="H2079" s="49">
        <v>0.16005559999999999</v>
      </c>
    </row>
    <row r="2080" spans="1:8" x14ac:dyDescent="0.25">
      <c r="A2080" s="46">
        <v>371</v>
      </c>
      <c r="B2080" s="46">
        <v>2002</v>
      </c>
      <c r="C2080" s="47">
        <v>0</v>
      </c>
      <c r="D2080" s="49">
        <v>5.50743E-2</v>
      </c>
      <c r="E2080" s="49">
        <v>0.30308220000000002</v>
      </c>
      <c r="F2080" s="49">
        <v>4.0894699999999999E-2</v>
      </c>
      <c r="G2080" s="49">
        <v>0.42191859999999998</v>
      </c>
      <c r="H2080" s="49">
        <v>0.1880608</v>
      </c>
    </row>
    <row r="2081" spans="1:8" x14ac:dyDescent="0.25">
      <c r="A2081" s="46">
        <v>371</v>
      </c>
      <c r="B2081" s="46">
        <v>2003</v>
      </c>
      <c r="C2081" s="47">
        <v>0</v>
      </c>
      <c r="D2081" s="49">
        <v>5.6457E-2</v>
      </c>
      <c r="E2081" s="49">
        <v>0.30607960000000001</v>
      </c>
      <c r="F2081" s="49">
        <v>3.4396599999999999E-2</v>
      </c>
      <c r="G2081" s="49">
        <v>0.7005169</v>
      </c>
      <c r="H2081" s="49">
        <v>0.2007651</v>
      </c>
    </row>
    <row r="2082" spans="1:8" x14ac:dyDescent="0.25">
      <c r="A2082" s="46">
        <v>371</v>
      </c>
      <c r="B2082" s="46">
        <v>2004</v>
      </c>
      <c r="C2082" s="47">
        <v>0</v>
      </c>
      <c r="D2082" s="49">
        <v>8.0913200000000005E-2</v>
      </c>
      <c r="E2082" s="49">
        <v>0.32627109999999998</v>
      </c>
      <c r="F2082" s="49">
        <v>5.0050400000000002E-2</v>
      </c>
      <c r="G2082" s="49">
        <v>0.97407359999999998</v>
      </c>
      <c r="H2082" s="49">
        <v>0.20253689999999999</v>
      </c>
    </row>
    <row r="2083" spans="1:8" x14ac:dyDescent="0.25">
      <c r="A2083" s="46">
        <v>372</v>
      </c>
      <c r="B2083" s="46">
        <v>1997</v>
      </c>
      <c r="C2083" s="47">
        <v>0</v>
      </c>
      <c r="D2083" s="49">
        <v>0.27662530000000002</v>
      </c>
      <c r="E2083" s="49">
        <v>1.8072399999999999E-2</v>
      </c>
      <c r="F2083" s="49">
        <v>3.4078200000000003E-2</v>
      </c>
      <c r="G2083" s="49">
        <v>0.65458269999999996</v>
      </c>
      <c r="H2083" s="49">
        <v>0.33701049999999999</v>
      </c>
    </row>
    <row r="2084" spans="1:8" x14ac:dyDescent="0.25">
      <c r="A2084" s="46">
        <v>372</v>
      </c>
      <c r="B2084" s="46">
        <v>1998</v>
      </c>
      <c r="C2084" s="47">
        <v>0</v>
      </c>
      <c r="D2084" s="49">
        <v>0.29323480000000002</v>
      </c>
      <c r="E2084" s="49">
        <v>2.87881E-2</v>
      </c>
      <c r="F2084" s="49">
        <v>7.0716500000000002E-2</v>
      </c>
      <c r="G2084" s="49">
        <v>0.46315909999999999</v>
      </c>
      <c r="H2084" s="49">
        <v>0.471082</v>
      </c>
    </row>
    <row r="2085" spans="1:8" x14ac:dyDescent="0.25">
      <c r="A2085" s="46">
        <v>372</v>
      </c>
      <c r="B2085" s="46">
        <v>1999</v>
      </c>
      <c r="C2085" s="47">
        <v>0</v>
      </c>
      <c r="D2085" s="49">
        <v>0.2752753</v>
      </c>
      <c r="E2085" s="49">
        <v>2.07496E-2</v>
      </c>
      <c r="F2085" s="49">
        <v>5.0813400000000002E-2</v>
      </c>
      <c r="G2085" s="49">
        <v>0.26784839999999999</v>
      </c>
      <c r="H2085" s="49">
        <v>0.47716239999999999</v>
      </c>
    </row>
    <row r="2086" spans="1:8" x14ac:dyDescent="0.25">
      <c r="A2086" s="46">
        <v>372</v>
      </c>
      <c r="B2086" s="46">
        <v>2000</v>
      </c>
      <c r="C2086" s="47">
        <v>0</v>
      </c>
      <c r="D2086" s="49">
        <v>0.3297889</v>
      </c>
      <c r="E2086" s="49">
        <v>2.50102E-2</v>
      </c>
      <c r="F2086" s="49">
        <v>6.9703899999999999E-2</v>
      </c>
      <c r="G2086" s="49">
        <v>0.14195630000000001</v>
      </c>
      <c r="H2086" s="49">
        <v>0.5064862</v>
      </c>
    </row>
    <row r="2087" spans="1:8" x14ac:dyDescent="0.25">
      <c r="A2087" s="46">
        <v>372</v>
      </c>
      <c r="B2087" s="46">
        <v>2001</v>
      </c>
      <c r="C2087" s="47">
        <v>0</v>
      </c>
      <c r="D2087" s="49">
        <v>0.27365400000000001</v>
      </c>
      <c r="E2087" s="49">
        <v>3.5341699999999997E-2</v>
      </c>
      <c r="F2087" s="49">
        <v>3.4082500000000002E-2</v>
      </c>
      <c r="G2087" s="49">
        <v>0.13774510000000001</v>
      </c>
      <c r="H2087" s="49">
        <v>0.43603189999999997</v>
      </c>
    </row>
    <row r="2088" spans="1:8" x14ac:dyDescent="0.25">
      <c r="A2088" s="46">
        <v>372</v>
      </c>
      <c r="B2088" s="46">
        <v>2002</v>
      </c>
      <c r="C2088" s="47">
        <v>0</v>
      </c>
      <c r="D2088" s="49">
        <v>0.32444129999999999</v>
      </c>
      <c r="E2088" s="49">
        <v>-0.40830810000000001</v>
      </c>
      <c r="F2088" s="49">
        <v>6.1050300000000002E-2</v>
      </c>
      <c r="G2088" s="49">
        <v>7.2713100000000003E-2</v>
      </c>
      <c r="H2088" s="49">
        <v>0.5921556</v>
      </c>
    </row>
    <row r="2089" spans="1:8" x14ac:dyDescent="0.25">
      <c r="A2089" s="46">
        <v>372</v>
      </c>
      <c r="B2089" s="46">
        <v>2003</v>
      </c>
      <c r="C2089" s="47">
        <v>0</v>
      </c>
      <c r="D2089" s="49">
        <v>0.36120780000000002</v>
      </c>
      <c r="E2089" s="49">
        <v>-0.67896829999999997</v>
      </c>
      <c r="F2089" s="49">
        <v>4.7518600000000001E-2</v>
      </c>
      <c r="G2089" s="49">
        <v>7.0017499999999996E-2</v>
      </c>
      <c r="H2089" s="49">
        <v>0.80380019999999996</v>
      </c>
    </row>
    <row r="2090" spans="1:8" x14ac:dyDescent="0.25">
      <c r="A2090" s="46">
        <v>372</v>
      </c>
      <c r="B2090" s="46">
        <v>2004</v>
      </c>
      <c r="C2090" s="47">
        <v>0</v>
      </c>
      <c r="D2090" s="49">
        <v>0.34536919999999999</v>
      </c>
      <c r="E2090" s="49">
        <v>-0.58866099999999999</v>
      </c>
      <c r="F2090" s="49">
        <v>5.5982299999999999E-2</v>
      </c>
      <c r="G2090" s="49">
        <v>0.28807379999999999</v>
      </c>
      <c r="H2090" s="49">
        <v>0.91863989999999995</v>
      </c>
    </row>
    <row r="2091" spans="1:8" x14ac:dyDescent="0.25">
      <c r="A2091" s="46">
        <v>373</v>
      </c>
      <c r="B2091" s="46">
        <v>1995</v>
      </c>
      <c r="C2091" s="47">
        <v>0</v>
      </c>
      <c r="D2091" s="49">
        <v>3.1291199999999998E-2</v>
      </c>
      <c r="E2091" s="49">
        <v>0.33437689999999998</v>
      </c>
      <c r="F2091" s="49">
        <v>4.7093999999999997E-2</v>
      </c>
      <c r="G2091" s="49">
        <v>1.331083</v>
      </c>
      <c r="H2091" s="49">
        <v>0.16562479999999999</v>
      </c>
    </row>
    <row r="2092" spans="1:8" x14ac:dyDescent="0.25">
      <c r="A2092" s="46">
        <v>373</v>
      </c>
      <c r="B2092" s="46">
        <v>1996</v>
      </c>
      <c r="C2092" s="47">
        <v>0</v>
      </c>
      <c r="D2092" s="49">
        <v>3.34688E-2</v>
      </c>
      <c r="E2092" s="49">
        <v>0.32758609999999999</v>
      </c>
      <c r="F2092" s="49">
        <v>7.7735600000000002E-2</v>
      </c>
      <c r="G2092" s="49">
        <v>2.0783360000000002</v>
      </c>
      <c r="H2092" s="49">
        <v>0.1515135</v>
      </c>
    </row>
    <row r="2093" spans="1:8" x14ac:dyDescent="0.25">
      <c r="A2093" s="46">
        <v>374</v>
      </c>
      <c r="B2093" s="46">
        <v>2000</v>
      </c>
      <c r="C2093" s="47">
        <v>0</v>
      </c>
      <c r="D2093" s="49">
        <v>0.10546030000000001</v>
      </c>
      <c r="E2093" s="49">
        <v>0.31375219999999998</v>
      </c>
      <c r="F2093" s="49">
        <v>4.6449999999999998E-3</v>
      </c>
      <c r="G2093" s="49">
        <v>0.54502700000000004</v>
      </c>
      <c r="H2093" s="49">
        <v>0.19428809999999999</v>
      </c>
    </row>
    <row r="2094" spans="1:8" x14ac:dyDescent="0.25">
      <c r="A2094" s="46">
        <v>374</v>
      </c>
      <c r="B2094" s="46">
        <v>2002</v>
      </c>
      <c r="C2094" s="47">
        <v>0</v>
      </c>
      <c r="D2094" s="49">
        <v>0.1047153</v>
      </c>
      <c r="E2094" s="49">
        <v>0.28051379999999998</v>
      </c>
      <c r="F2094" s="49">
        <v>4.14039E-2</v>
      </c>
      <c r="G2094" s="49">
        <v>0.50204839999999995</v>
      </c>
      <c r="H2094" s="49">
        <v>0.1485648</v>
      </c>
    </row>
    <row r="2095" spans="1:8" x14ac:dyDescent="0.25">
      <c r="A2095" s="46">
        <v>374</v>
      </c>
      <c r="B2095" s="46">
        <v>2003</v>
      </c>
      <c r="C2095" s="47">
        <v>0</v>
      </c>
      <c r="D2095" s="49">
        <v>0.35063569999999999</v>
      </c>
      <c r="E2095" s="49">
        <v>0.33054410000000001</v>
      </c>
      <c r="F2095" s="49">
        <v>9.0322899999999998E-2</v>
      </c>
      <c r="G2095" s="49">
        <v>1.0336209999999999</v>
      </c>
      <c r="H2095" s="49">
        <v>0.25030370000000002</v>
      </c>
    </row>
    <row r="2096" spans="1:8" x14ac:dyDescent="0.25">
      <c r="A2096" s="46">
        <v>374</v>
      </c>
      <c r="B2096" s="46">
        <v>2004</v>
      </c>
      <c r="C2096" s="47">
        <v>0</v>
      </c>
      <c r="D2096" s="49">
        <v>0.35475109999999999</v>
      </c>
      <c r="E2096" s="49">
        <v>0.40997830000000002</v>
      </c>
      <c r="F2096" s="49">
        <v>5.5138399999999997E-2</v>
      </c>
      <c r="G2096" s="49">
        <v>1.7734570000000001</v>
      </c>
      <c r="H2096" s="49">
        <v>0.20867640000000001</v>
      </c>
    </row>
    <row r="2097" spans="1:8" x14ac:dyDescent="0.25">
      <c r="A2097" s="46">
        <v>375</v>
      </c>
      <c r="B2097" s="46">
        <v>1995</v>
      </c>
      <c r="C2097" s="47">
        <v>0</v>
      </c>
      <c r="D2097" s="49">
        <v>0.20395579999999999</v>
      </c>
      <c r="E2097" s="49">
        <v>0.31428319999999998</v>
      </c>
      <c r="F2097" s="49">
        <v>4.9005899999999998E-2</v>
      </c>
      <c r="G2097" s="49">
        <v>2.6586699999999999</v>
      </c>
      <c r="H2097" s="49">
        <v>0.51364960000000004</v>
      </c>
    </row>
    <row r="2098" spans="1:8" x14ac:dyDescent="0.25">
      <c r="A2098" s="46">
        <v>375</v>
      </c>
      <c r="B2098" s="46">
        <v>1996</v>
      </c>
      <c r="C2098" s="47">
        <v>0</v>
      </c>
      <c r="D2098" s="49">
        <v>0.13879130000000001</v>
      </c>
      <c r="E2098" s="49">
        <v>0.31258219999999998</v>
      </c>
      <c r="F2098" s="49">
        <v>4.3839900000000001E-2</v>
      </c>
      <c r="G2098" s="49">
        <v>2.6164130000000001</v>
      </c>
      <c r="H2098" s="49">
        <v>0.4986466</v>
      </c>
    </row>
    <row r="2099" spans="1:8" x14ac:dyDescent="0.25">
      <c r="A2099" s="46">
        <v>375</v>
      </c>
      <c r="B2099" s="46">
        <v>1997</v>
      </c>
      <c r="C2099" s="47">
        <v>0</v>
      </c>
      <c r="D2099" s="49">
        <v>0.1599006</v>
      </c>
      <c r="E2099" s="49">
        <v>0.33789330000000001</v>
      </c>
      <c r="F2099" s="49">
        <v>5.2528999999999999E-2</v>
      </c>
      <c r="G2099" s="49">
        <v>3.4173830000000001</v>
      </c>
      <c r="H2099" s="49">
        <v>0.49505909999999997</v>
      </c>
    </row>
    <row r="2100" spans="1:8" x14ac:dyDescent="0.25">
      <c r="A2100" s="46">
        <v>375</v>
      </c>
      <c r="B2100" s="46">
        <v>1998</v>
      </c>
      <c r="C2100" s="47">
        <v>0</v>
      </c>
      <c r="D2100" s="49">
        <v>0.14874970000000001</v>
      </c>
      <c r="E2100" s="49">
        <v>0.34786</v>
      </c>
      <c r="F2100" s="49">
        <v>5.8053899999999999E-2</v>
      </c>
      <c r="G2100" s="49">
        <v>6.4350050000000003</v>
      </c>
      <c r="H2100" s="49">
        <v>0.52566369999999996</v>
      </c>
    </row>
    <row r="2101" spans="1:8" x14ac:dyDescent="0.25">
      <c r="A2101" s="46">
        <v>375</v>
      </c>
      <c r="B2101" s="46">
        <v>1999</v>
      </c>
      <c r="C2101" s="47">
        <v>0</v>
      </c>
      <c r="D2101" s="49">
        <v>0.1734501</v>
      </c>
      <c r="E2101" s="49">
        <v>0.32722849999999998</v>
      </c>
      <c r="F2101" s="49">
        <v>5.5235899999999998E-2</v>
      </c>
      <c r="G2101" s="49">
        <v>3.9784799999999998</v>
      </c>
      <c r="H2101" s="49">
        <v>0.4516732</v>
      </c>
    </row>
    <row r="2102" spans="1:8" x14ac:dyDescent="0.25">
      <c r="A2102" s="46">
        <v>375</v>
      </c>
      <c r="B2102" s="46">
        <v>2000</v>
      </c>
      <c r="C2102" s="47">
        <v>0</v>
      </c>
      <c r="D2102" s="49">
        <v>0.15042</v>
      </c>
      <c r="E2102" s="49">
        <v>0.33285890000000001</v>
      </c>
      <c r="F2102" s="49">
        <v>4.1860799999999997E-2</v>
      </c>
      <c r="G2102" s="49">
        <v>3.5127389999999998</v>
      </c>
      <c r="H2102" s="49">
        <v>0.42142170000000001</v>
      </c>
    </row>
    <row r="2103" spans="1:8" x14ac:dyDescent="0.25">
      <c r="A2103" s="46">
        <v>375</v>
      </c>
      <c r="B2103" s="46">
        <v>2001</v>
      </c>
      <c r="C2103" s="47">
        <v>0</v>
      </c>
      <c r="D2103" s="49">
        <v>0.1837191</v>
      </c>
      <c r="E2103" s="49">
        <v>0.36076259999999999</v>
      </c>
      <c r="F2103" s="49">
        <v>6.1092800000000003E-2</v>
      </c>
      <c r="G2103" s="49">
        <v>5.0803450000000003</v>
      </c>
      <c r="H2103" s="49">
        <v>0.41234900000000002</v>
      </c>
    </row>
    <row r="2104" spans="1:8" x14ac:dyDescent="0.25">
      <c r="A2104" s="46">
        <v>375</v>
      </c>
      <c r="B2104" s="46">
        <v>2002</v>
      </c>
      <c r="C2104" s="47">
        <v>0</v>
      </c>
      <c r="D2104" s="49">
        <v>0.1452244</v>
      </c>
      <c r="E2104" s="49">
        <v>0.40528560000000002</v>
      </c>
      <c r="F2104" s="49">
        <v>6.0108099999999998E-2</v>
      </c>
      <c r="G2104" s="49">
        <v>3.4443069999999998</v>
      </c>
      <c r="H2104" s="49">
        <v>0.41120489999999998</v>
      </c>
    </row>
    <row r="2105" spans="1:8" x14ac:dyDescent="0.25">
      <c r="A2105" s="46">
        <v>375</v>
      </c>
      <c r="B2105" s="46">
        <v>2003</v>
      </c>
      <c r="C2105" s="47">
        <v>0</v>
      </c>
      <c r="D2105" s="49">
        <v>0.1478168</v>
      </c>
      <c r="E2105" s="49">
        <v>0.43120330000000001</v>
      </c>
      <c r="F2105" s="49">
        <v>7.30798E-2</v>
      </c>
      <c r="G2105" s="49">
        <v>4.8492290000000002</v>
      </c>
      <c r="H2105" s="49">
        <v>0.41135310000000003</v>
      </c>
    </row>
    <row r="2106" spans="1:8" x14ac:dyDescent="0.25">
      <c r="A2106" s="46">
        <v>375</v>
      </c>
      <c r="B2106" s="46">
        <v>2004</v>
      </c>
      <c r="C2106" s="47">
        <v>0</v>
      </c>
      <c r="D2106" s="49">
        <v>9.72021E-2</v>
      </c>
      <c r="E2106" s="49">
        <v>0.47730119999999998</v>
      </c>
      <c r="F2106" s="49">
        <v>7.4716599999999994E-2</v>
      </c>
      <c r="G2106" s="49">
        <v>4.5858290000000004</v>
      </c>
      <c r="H2106" s="49">
        <v>0.44516850000000002</v>
      </c>
    </row>
    <row r="2107" spans="1:8" x14ac:dyDescent="0.25">
      <c r="A2107" s="46">
        <v>376</v>
      </c>
      <c r="B2107" s="46">
        <v>1995</v>
      </c>
      <c r="C2107" s="47">
        <v>0</v>
      </c>
      <c r="D2107" s="49">
        <v>0.29349910000000001</v>
      </c>
      <c r="E2107" s="49">
        <v>0.53560949999999996</v>
      </c>
      <c r="F2107" s="49">
        <v>4.8424599999999998E-2</v>
      </c>
      <c r="G2107" s="49">
        <v>2.7519779999999998</v>
      </c>
      <c r="H2107" s="49">
        <v>0.2794103</v>
      </c>
    </row>
    <row r="2108" spans="1:8" x14ac:dyDescent="0.25">
      <c r="A2108" s="46">
        <v>376</v>
      </c>
      <c r="B2108" s="46">
        <v>1996</v>
      </c>
      <c r="C2108" s="47">
        <v>0</v>
      </c>
      <c r="D2108" s="49">
        <v>0.30185030000000002</v>
      </c>
      <c r="E2108" s="49">
        <v>0.54787030000000003</v>
      </c>
      <c r="F2108" s="49">
        <v>5.7859099999999997E-2</v>
      </c>
      <c r="G2108" s="49">
        <v>3.1345070000000002</v>
      </c>
      <c r="H2108" s="49">
        <v>0.29182200000000003</v>
      </c>
    </row>
    <row r="2109" spans="1:8" x14ac:dyDescent="0.25">
      <c r="A2109" s="46">
        <v>376</v>
      </c>
      <c r="B2109" s="46">
        <v>1997</v>
      </c>
      <c r="C2109" s="47">
        <v>0</v>
      </c>
      <c r="D2109" s="49">
        <v>0.29822530000000003</v>
      </c>
      <c r="E2109" s="49">
        <v>0.53715259999999998</v>
      </c>
      <c r="F2109" s="49">
        <v>7.5062100000000007E-2</v>
      </c>
      <c r="G2109" s="49">
        <v>3.282778</v>
      </c>
      <c r="H2109" s="49">
        <v>0.3221657</v>
      </c>
    </row>
    <row r="2110" spans="1:8" x14ac:dyDescent="0.25">
      <c r="A2110" s="46">
        <v>376</v>
      </c>
      <c r="B2110" s="46">
        <v>1998</v>
      </c>
      <c r="C2110" s="47">
        <v>0</v>
      </c>
      <c r="D2110" s="49">
        <v>0.2852904</v>
      </c>
      <c r="E2110" s="49">
        <v>0.43916870000000002</v>
      </c>
      <c r="F2110" s="49">
        <v>4.7328200000000001E-2</v>
      </c>
      <c r="G2110" s="49">
        <v>1.6570119999999999</v>
      </c>
      <c r="H2110" s="49">
        <v>0.27178989999999997</v>
      </c>
    </row>
    <row r="2111" spans="1:8" x14ac:dyDescent="0.25">
      <c r="A2111" s="46">
        <v>376</v>
      </c>
      <c r="B2111" s="46">
        <v>1999</v>
      </c>
      <c r="C2111" s="47">
        <v>0</v>
      </c>
      <c r="D2111" s="49">
        <v>0.31707930000000001</v>
      </c>
      <c r="E2111" s="49">
        <v>0.45427899999999999</v>
      </c>
      <c r="F2111" s="49">
        <v>6.2973500000000002E-2</v>
      </c>
      <c r="G2111" s="49">
        <v>1.921349</v>
      </c>
      <c r="H2111" s="49">
        <v>0.30130879999999999</v>
      </c>
    </row>
    <row r="2112" spans="1:8" x14ac:dyDescent="0.25">
      <c r="A2112" s="46">
        <v>376</v>
      </c>
      <c r="B2112" s="46">
        <v>2000</v>
      </c>
      <c r="C2112" s="47">
        <v>0</v>
      </c>
      <c r="D2112" s="49">
        <v>0.30984020000000001</v>
      </c>
      <c r="E2112" s="49">
        <v>0.42792429999999998</v>
      </c>
      <c r="F2112" s="49">
        <v>6.2529899999999999E-2</v>
      </c>
      <c r="G2112" s="49">
        <v>1.50223</v>
      </c>
      <c r="H2112" s="49">
        <v>0.30515569999999997</v>
      </c>
    </row>
    <row r="2113" spans="1:8" x14ac:dyDescent="0.25">
      <c r="A2113" s="46">
        <v>376</v>
      </c>
      <c r="B2113" s="46">
        <v>2001</v>
      </c>
      <c r="C2113" s="47">
        <v>0</v>
      </c>
      <c r="D2113" s="49">
        <v>0.32960990000000001</v>
      </c>
      <c r="E2113" s="49">
        <v>0.42641449999999997</v>
      </c>
      <c r="F2113" s="49">
        <v>4.8979200000000001E-2</v>
      </c>
      <c r="G2113" s="49">
        <v>2.054646</v>
      </c>
      <c r="H2113" s="49">
        <v>0.29816340000000002</v>
      </c>
    </row>
    <row r="2114" spans="1:8" x14ac:dyDescent="0.25">
      <c r="A2114" s="46">
        <v>376</v>
      </c>
      <c r="B2114" s="46">
        <v>2002</v>
      </c>
      <c r="C2114" s="47">
        <v>0</v>
      </c>
      <c r="D2114" s="49">
        <v>0.34737610000000002</v>
      </c>
      <c r="E2114" s="49">
        <v>0.43238599999999999</v>
      </c>
      <c r="F2114" s="49">
        <v>5.5615699999999997E-2</v>
      </c>
      <c r="G2114" s="49">
        <v>1.609998</v>
      </c>
      <c r="H2114" s="49">
        <v>0.2936358</v>
      </c>
    </row>
    <row r="2115" spans="1:8" x14ac:dyDescent="0.25">
      <c r="A2115" s="46">
        <v>376</v>
      </c>
      <c r="B2115" s="46">
        <v>2003</v>
      </c>
      <c r="C2115" s="47">
        <v>0</v>
      </c>
      <c r="D2115" s="49">
        <v>0.35693799999999998</v>
      </c>
      <c r="E2115" s="49">
        <v>0.4553162</v>
      </c>
      <c r="F2115" s="49">
        <v>5.7288400000000003E-2</v>
      </c>
      <c r="G2115" s="49">
        <v>1.727522</v>
      </c>
      <c r="H2115" s="49">
        <v>0.29167510000000002</v>
      </c>
    </row>
    <row r="2116" spans="1:8" x14ac:dyDescent="0.25">
      <c r="A2116" s="46">
        <v>376</v>
      </c>
      <c r="B2116" s="46">
        <v>2004</v>
      </c>
      <c r="C2116" s="47">
        <v>0</v>
      </c>
      <c r="D2116" s="49">
        <v>0.24221909999999999</v>
      </c>
      <c r="E2116" s="49">
        <v>0.22155910000000001</v>
      </c>
      <c r="F2116" s="49">
        <v>5.7584700000000003E-2</v>
      </c>
      <c r="G2116" s="49">
        <v>0.82833559999999995</v>
      </c>
      <c r="H2116" s="49">
        <v>0.24274090000000001</v>
      </c>
    </row>
    <row r="2117" spans="1:8" x14ac:dyDescent="0.25">
      <c r="A2117" s="46">
        <v>377</v>
      </c>
      <c r="B2117" s="46">
        <v>1995</v>
      </c>
      <c r="C2117" s="47">
        <v>0</v>
      </c>
      <c r="D2117" s="49">
        <v>0.1512221</v>
      </c>
      <c r="E2117" s="49">
        <v>0.26200289999999998</v>
      </c>
      <c r="F2117" s="49">
        <v>5.3711099999999998E-2</v>
      </c>
      <c r="G2117" s="49">
        <v>0.71421389999999996</v>
      </c>
      <c r="H2117" s="49">
        <v>0.32134600000000002</v>
      </c>
    </row>
    <row r="2118" spans="1:8" x14ac:dyDescent="0.25">
      <c r="A2118" s="46">
        <v>377</v>
      </c>
      <c r="B2118" s="46">
        <v>1996</v>
      </c>
      <c r="C2118" s="47">
        <v>0</v>
      </c>
      <c r="D2118" s="49">
        <v>0.13889299999999999</v>
      </c>
      <c r="E2118" s="49">
        <v>0.22247610000000001</v>
      </c>
      <c r="F2118" s="49">
        <v>2.13011E-2</v>
      </c>
      <c r="G2118" s="49">
        <v>0.50299479999999996</v>
      </c>
      <c r="H2118" s="49">
        <v>0.26507700000000001</v>
      </c>
    </row>
    <row r="2119" spans="1:8" x14ac:dyDescent="0.25">
      <c r="A2119" s="46">
        <v>377</v>
      </c>
      <c r="B2119" s="46">
        <v>1997</v>
      </c>
      <c r="C2119" s="47">
        <v>0</v>
      </c>
      <c r="D2119" s="49">
        <v>0.16229109999999999</v>
      </c>
      <c r="E2119" s="49">
        <v>0.1904459</v>
      </c>
      <c r="F2119" s="49">
        <v>3.0016299999999999E-2</v>
      </c>
      <c r="G2119" s="49">
        <v>0.68770169999999997</v>
      </c>
      <c r="H2119" s="49">
        <v>0.32115929999999998</v>
      </c>
    </row>
    <row r="2120" spans="1:8" x14ac:dyDescent="0.25">
      <c r="A2120" s="46">
        <v>378</v>
      </c>
      <c r="B2120" s="46">
        <v>1995</v>
      </c>
      <c r="C2120" s="47">
        <v>0</v>
      </c>
      <c r="D2120" s="49">
        <v>7.6869999999999998E-4</v>
      </c>
      <c r="E2120" s="49">
        <v>0.24401999999999999</v>
      </c>
      <c r="F2120" s="49">
        <v>6.2016099999999998E-2</v>
      </c>
      <c r="G2120" s="49">
        <v>1.8824939999999999</v>
      </c>
      <c r="H2120" s="49">
        <v>0.23722960000000001</v>
      </c>
    </row>
    <row r="2121" spans="1:8" x14ac:dyDescent="0.25">
      <c r="A2121" s="46">
        <v>378</v>
      </c>
      <c r="B2121" s="46">
        <v>1996</v>
      </c>
      <c r="C2121" s="47">
        <v>0</v>
      </c>
      <c r="D2121" s="49">
        <v>2.1434000000000002E-2</v>
      </c>
      <c r="E2121" s="49">
        <v>0.25565139999999997</v>
      </c>
      <c r="F2121" s="49">
        <v>6.2064500000000002E-2</v>
      </c>
      <c r="G2121" s="49">
        <v>1.8457650000000001</v>
      </c>
      <c r="H2121" s="49">
        <v>0.24118210000000001</v>
      </c>
    </row>
    <row r="2122" spans="1:8" x14ac:dyDescent="0.25">
      <c r="A2122" s="46">
        <v>378</v>
      </c>
      <c r="B2122" s="46">
        <v>1997</v>
      </c>
      <c r="C2122" s="47">
        <v>0</v>
      </c>
      <c r="D2122" s="49">
        <v>-9.08828E-2</v>
      </c>
      <c r="E2122" s="49">
        <v>0.2456305</v>
      </c>
      <c r="F2122" s="49">
        <v>2.3667000000000001E-2</v>
      </c>
      <c r="G2122" s="49">
        <v>2.1529050000000001</v>
      </c>
      <c r="H2122" s="49">
        <v>0.22995879999999999</v>
      </c>
    </row>
    <row r="2123" spans="1:8" x14ac:dyDescent="0.25">
      <c r="A2123" s="46">
        <v>379</v>
      </c>
      <c r="B2123" s="46">
        <v>1995</v>
      </c>
      <c r="C2123" s="47">
        <v>0</v>
      </c>
      <c r="D2123" s="49">
        <v>2.6486900000000001E-2</v>
      </c>
      <c r="E2123" s="49">
        <v>0.19966619999999999</v>
      </c>
      <c r="F2123" s="49">
        <v>3.9736100000000003E-2</v>
      </c>
      <c r="G2123" s="49">
        <v>0.8355243</v>
      </c>
      <c r="H2123" s="49">
        <v>0.1495908</v>
      </c>
    </row>
    <row r="2124" spans="1:8" x14ac:dyDescent="0.25">
      <c r="A2124" s="46">
        <v>379</v>
      </c>
      <c r="B2124" s="46">
        <v>1996</v>
      </c>
      <c r="C2124" s="47">
        <v>0</v>
      </c>
      <c r="D2124" s="49">
        <v>5.0835199999999997E-2</v>
      </c>
      <c r="E2124" s="49">
        <v>0.21085519999999999</v>
      </c>
      <c r="F2124" s="49">
        <v>6.5491900000000006E-2</v>
      </c>
      <c r="G2124" s="49">
        <v>0.93640210000000002</v>
      </c>
      <c r="H2124" s="49">
        <v>0.17352970000000001</v>
      </c>
    </row>
    <row r="2125" spans="1:8" x14ac:dyDescent="0.25">
      <c r="A2125" s="46">
        <v>379</v>
      </c>
      <c r="B2125" s="46">
        <v>1997</v>
      </c>
      <c r="C2125" s="47">
        <v>0</v>
      </c>
      <c r="D2125" s="49">
        <v>5.3953399999999999E-2</v>
      </c>
      <c r="E2125" s="49">
        <v>0.22147500000000001</v>
      </c>
      <c r="F2125" s="49">
        <v>5.9022499999999999E-2</v>
      </c>
      <c r="G2125" s="49">
        <v>1.3261579999999999</v>
      </c>
      <c r="H2125" s="49">
        <v>0.18914610000000001</v>
      </c>
    </row>
    <row r="2126" spans="1:8" x14ac:dyDescent="0.25">
      <c r="A2126" s="46">
        <v>379</v>
      </c>
      <c r="B2126" s="46">
        <v>1998</v>
      </c>
      <c r="C2126" s="47">
        <v>0</v>
      </c>
      <c r="D2126" s="49">
        <v>7.0495299999999997E-2</v>
      </c>
      <c r="E2126" s="49">
        <v>0.16962379999999999</v>
      </c>
      <c r="F2126" s="49">
        <v>3.7961099999999998E-2</v>
      </c>
      <c r="G2126" s="49">
        <v>1.600992</v>
      </c>
      <c r="H2126" s="49">
        <v>0.2190454</v>
      </c>
    </row>
    <row r="2127" spans="1:8" x14ac:dyDescent="0.25">
      <c r="A2127" s="46">
        <v>379</v>
      </c>
      <c r="B2127" s="46">
        <v>1999</v>
      </c>
      <c r="C2127" s="47">
        <v>0</v>
      </c>
      <c r="D2127" s="49">
        <v>0.12189850000000001</v>
      </c>
      <c r="E2127" s="49">
        <v>0.16680510000000001</v>
      </c>
      <c r="F2127" s="49">
        <v>4.7182200000000001E-2</v>
      </c>
      <c r="G2127" s="49">
        <v>1.073895</v>
      </c>
      <c r="H2127" s="49">
        <v>0.22678870000000001</v>
      </c>
    </row>
    <row r="2128" spans="1:8" x14ac:dyDescent="0.25">
      <c r="A2128" s="46">
        <v>379</v>
      </c>
      <c r="B2128" s="46">
        <v>2000</v>
      </c>
      <c r="C2128" s="47">
        <v>0</v>
      </c>
      <c r="D2128" s="49">
        <v>0.1041347</v>
      </c>
      <c r="E2128" s="49">
        <v>0.16237209999999999</v>
      </c>
      <c r="F2128" s="49">
        <v>4.8064299999999997E-2</v>
      </c>
      <c r="G2128" s="49">
        <v>1.499708</v>
      </c>
      <c r="H2128" s="49">
        <v>0.29305680000000001</v>
      </c>
    </row>
    <row r="2129" spans="1:8" x14ac:dyDescent="0.25">
      <c r="A2129" s="46">
        <v>379</v>
      </c>
      <c r="B2129" s="46">
        <v>2001</v>
      </c>
      <c r="C2129" s="47">
        <v>0</v>
      </c>
      <c r="D2129" s="49">
        <v>0.1268669</v>
      </c>
      <c r="E2129" s="49">
        <v>0.17061490000000001</v>
      </c>
      <c r="F2129" s="49">
        <v>5.9798700000000003E-2</v>
      </c>
      <c r="G2129" s="49">
        <v>1.3084789999999999</v>
      </c>
      <c r="H2129" s="49">
        <v>0.20879120000000001</v>
      </c>
    </row>
    <row r="2130" spans="1:8" x14ac:dyDescent="0.25">
      <c r="A2130" s="46">
        <v>379</v>
      </c>
      <c r="B2130" s="46">
        <v>2002</v>
      </c>
      <c r="C2130" s="47">
        <v>0</v>
      </c>
      <c r="D2130" s="49">
        <v>0.1039935</v>
      </c>
      <c r="E2130" s="49">
        <v>0.19204350000000001</v>
      </c>
      <c r="F2130" s="49">
        <v>4.7789999999999999E-2</v>
      </c>
      <c r="G2130" s="49">
        <v>1.1924459999999999</v>
      </c>
      <c r="H2130" s="49">
        <v>0.208313</v>
      </c>
    </row>
    <row r="2131" spans="1:8" x14ac:dyDescent="0.25">
      <c r="A2131" s="46">
        <v>379</v>
      </c>
      <c r="B2131" s="46">
        <v>2003</v>
      </c>
      <c r="C2131" s="47">
        <v>0</v>
      </c>
      <c r="D2131" s="49">
        <v>0.1216807</v>
      </c>
      <c r="E2131" s="49">
        <v>0.18817739999999999</v>
      </c>
      <c r="F2131" s="49">
        <v>5.3831700000000003E-2</v>
      </c>
      <c r="G2131" s="49">
        <v>1.4143239999999999</v>
      </c>
      <c r="H2131" s="49">
        <v>0.20483850000000001</v>
      </c>
    </row>
    <row r="2132" spans="1:8" x14ac:dyDescent="0.25">
      <c r="A2132" s="46">
        <v>379</v>
      </c>
      <c r="B2132" s="46">
        <v>2004</v>
      </c>
      <c r="C2132" s="47">
        <v>0</v>
      </c>
      <c r="D2132" s="49">
        <v>9.6977300000000002E-2</v>
      </c>
      <c r="E2132" s="49">
        <v>0.21939220000000001</v>
      </c>
      <c r="F2132" s="49">
        <v>4.1720500000000001E-2</v>
      </c>
      <c r="G2132" s="49">
        <v>1.5505770000000001</v>
      </c>
      <c r="H2132" s="49">
        <v>0.2275201</v>
      </c>
    </row>
    <row r="2133" spans="1:8" x14ac:dyDescent="0.25">
      <c r="A2133" s="46">
        <v>380</v>
      </c>
      <c r="B2133" s="46">
        <v>2001</v>
      </c>
      <c r="C2133" s="47">
        <v>0</v>
      </c>
      <c r="D2133" s="49">
        <v>0.20463719999999999</v>
      </c>
      <c r="E2133" s="49">
        <v>0.28065560000000001</v>
      </c>
      <c r="F2133" s="49">
        <v>4.3143599999999997E-2</v>
      </c>
      <c r="G2133" s="49">
        <v>0.95684119999999995</v>
      </c>
      <c r="H2133" s="49">
        <v>0.2494526</v>
      </c>
    </row>
    <row r="2134" spans="1:8" x14ac:dyDescent="0.25">
      <c r="A2134" s="46">
        <v>380</v>
      </c>
      <c r="B2134" s="46">
        <v>2002</v>
      </c>
      <c r="C2134" s="47">
        <v>0</v>
      </c>
      <c r="D2134" s="49">
        <v>0.2248008</v>
      </c>
      <c r="E2134" s="49">
        <v>0.32066670000000003</v>
      </c>
      <c r="F2134" s="49">
        <v>5.5767499999999998E-2</v>
      </c>
      <c r="G2134" s="49">
        <v>1.529169</v>
      </c>
      <c r="H2134" s="49">
        <v>0.24969830000000001</v>
      </c>
    </row>
    <row r="2135" spans="1:8" x14ac:dyDescent="0.25">
      <c r="A2135" s="46">
        <v>380</v>
      </c>
      <c r="B2135" s="46">
        <v>2003</v>
      </c>
      <c r="C2135" s="47">
        <v>0</v>
      </c>
      <c r="D2135" s="49">
        <v>0.2845163</v>
      </c>
      <c r="E2135" s="49">
        <v>0.43085220000000002</v>
      </c>
      <c r="F2135" s="49">
        <v>7.7288599999999999E-2</v>
      </c>
      <c r="G2135" s="49">
        <v>2.2961520000000002</v>
      </c>
      <c r="H2135" s="49">
        <v>0.26007350000000001</v>
      </c>
    </row>
    <row r="2136" spans="1:8" x14ac:dyDescent="0.25">
      <c r="A2136" s="46">
        <v>380</v>
      </c>
      <c r="B2136" s="46">
        <v>2004</v>
      </c>
      <c r="C2136" s="47">
        <v>0</v>
      </c>
      <c r="D2136" s="49">
        <v>0.35526550000000001</v>
      </c>
      <c r="E2136" s="49">
        <v>0.46703420000000001</v>
      </c>
      <c r="F2136" s="49">
        <v>6.1023399999999998E-2</v>
      </c>
      <c r="G2136" s="49">
        <v>2.3606220000000002</v>
      </c>
      <c r="H2136" s="49">
        <v>0.24427789999999999</v>
      </c>
    </row>
    <row r="2137" spans="1:8" x14ac:dyDescent="0.25">
      <c r="A2137" s="46">
        <v>381</v>
      </c>
      <c r="B2137" s="46">
        <v>1995</v>
      </c>
      <c r="C2137" s="47">
        <v>0</v>
      </c>
      <c r="D2137" s="49">
        <v>0.10648589999999999</v>
      </c>
      <c r="E2137" s="49">
        <v>0.19346169999999999</v>
      </c>
      <c r="F2137" s="49">
        <v>4.1843699999999998E-2</v>
      </c>
      <c r="G2137" s="49">
        <v>0.65571809999999997</v>
      </c>
      <c r="H2137" s="49">
        <v>0.24243210000000001</v>
      </c>
    </row>
    <row r="2138" spans="1:8" x14ac:dyDescent="0.25">
      <c r="A2138" s="46">
        <v>382</v>
      </c>
      <c r="B2138" s="46">
        <v>1995</v>
      </c>
      <c r="C2138" s="47">
        <v>0</v>
      </c>
      <c r="D2138" s="49">
        <v>5.40437E-2</v>
      </c>
      <c r="E2138" s="49">
        <v>0.1865443</v>
      </c>
      <c r="F2138" s="49">
        <v>5.7293999999999998E-2</v>
      </c>
      <c r="G2138" s="49">
        <v>1.285741</v>
      </c>
      <c r="H2138" s="49">
        <v>0.17268230000000001</v>
      </c>
    </row>
    <row r="2139" spans="1:8" x14ac:dyDescent="0.25">
      <c r="A2139" s="46">
        <v>382</v>
      </c>
      <c r="B2139" s="46">
        <v>1996</v>
      </c>
      <c r="C2139" s="47">
        <v>0</v>
      </c>
      <c r="D2139" s="49">
        <v>3.8972600000000003E-2</v>
      </c>
      <c r="E2139" s="49">
        <v>0.1324728</v>
      </c>
      <c r="F2139" s="49">
        <v>4.1294200000000003E-2</v>
      </c>
      <c r="G2139" s="49">
        <v>1.107226</v>
      </c>
      <c r="H2139" s="49">
        <v>0.17289199999999999</v>
      </c>
    </row>
    <row r="2140" spans="1:8" x14ac:dyDescent="0.25">
      <c r="A2140" s="46">
        <v>382</v>
      </c>
      <c r="B2140" s="46">
        <v>1997</v>
      </c>
      <c r="C2140" s="47">
        <v>0</v>
      </c>
      <c r="D2140" s="49">
        <v>4.2507499999999997E-2</v>
      </c>
      <c r="E2140" s="49">
        <v>0.14644199999999999</v>
      </c>
      <c r="F2140" s="49">
        <v>4.67797E-2</v>
      </c>
      <c r="G2140" s="49">
        <v>1.304198</v>
      </c>
      <c r="H2140" s="49">
        <v>0.18309810000000001</v>
      </c>
    </row>
    <row r="2141" spans="1:8" x14ac:dyDescent="0.25">
      <c r="A2141" s="46">
        <v>382</v>
      </c>
      <c r="B2141" s="46">
        <v>1998</v>
      </c>
      <c r="C2141" s="47">
        <v>0</v>
      </c>
      <c r="D2141" s="49">
        <v>0.13340489999999999</v>
      </c>
      <c r="E2141" s="49">
        <v>0.15267500000000001</v>
      </c>
      <c r="F2141" s="49">
        <v>6.5289600000000003E-2</v>
      </c>
      <c r="G2141" s="49">
        <v>1.314848</v>
      </c>
      <c r="H2141" s="49">
        <v>0.1753777</v>
      </c>
    </row>
    <row r="2142" spans="1:8" x14ac:dyDescent="0.25">
      <c r="A2142" s="46">
        <v>382</v>
      </c>
      <c r="B2142" s="46">
        <v>1999</v>
      </c>
      <c r="C2142" s="47">
        <v>0</v>
      </c>
      <c r="D2142" s="49">
        <v>5.03153E-2</v>
      </c>
      <c r="E2142" s="49">
        <v>0.1355507</v>
      </c>
      <c r="F2142" s="49">
        <v>7.1648600000000007E-2</v>
      </c>
      <c r="G2142" s="49">
        <v>1.0695380000000001</v>
      </c>
      <c r="H2142" s="49">
        <v>0.1802166</v>
      </c>
    </row>
    <row r="2143" spans="1:8" x14ac:dyDescent="0.25">
      <c r="A2143" s="46">
        <v>382</v>
      </c>
      <c r="B2143" s="46">
        <v>2000</v>
      </c>
      <c r="C2143" s="47">
        <v>0</v>
      </c>
      <c r="D2143" s="49">
        <v>4.5347699999999998E-2</v>
      </c>
      <c r="E2143" s="49">
        <v>0.13402549999999999</v>
      </c>
      <c r="F2143" s="49">
        <v>6.2525899999999995E-2</v>
      </c>
      <c r="G2143" s="49">
        <v>1.043909</v>
      </c>
      <c r="H2143" s="49">
        <v>0.2211603</v>
      </c>
    </row>
    <row r="2144" spans="1:8" x14ac:dyDescent="0.25">
      <c r="A2144" s="46">
        <v>382</v>
      </c>
      <c r="B2144" s="46">
        <v>2001</v>
      </c>
      <c r="C2144" s="47">
        <v>0</v>
      </c>
      <c r="D2144" s="49">
        <v>5.4712299999999998E-2</v>
      </c>
      <c r="E2144" s="49">
        <v>0.13881080000000001</v>
      </c>
      <c r="F2144" s="49">
        <v>4.3232699999999999E-2</v>
      </c>
      <c r="G2144" s="49">
        <v>1.4151910000000001</v>
      </c>
      <c r="H2144" s="49">
        <v>0.16491049999999999</v>
      </c>
    </row>
    <row r="2145" spans="1:8" x14ac:dyDescent="0.25">
      <c r="A2145" s="46">
        <v>382</v>
      </c>
      <c r="B2145" s="46">
        <v>2002</v>
      </c>
      <c r="C2145" s="47">
        <v>0</v>
      </c>
      <c r="D2145" s="49">
        <v>6.0453600000000003E-2</v>
      </c>
      <c r="E2145" s="49">
        <v>0.12822710000000001</v>
      </c>
      <c r="F2145" s="49">
        <v>3.8218700000000001E-2</v>
      </c>
      <c r="G2145" s="49">
        <v>1.1867369999999999</v>
      </c>
      <c r="H2145" s="49">
        <v>0.17634520000000001</v>
      </c>
    </row>
    <row r="2146" spans="1:8" x14ac:dyDescent="0.25">
      <c r="A2146" s="46">
        <v>382</v>
      </c>
      <c r="B2146" s="46">
        <v>2003</v>
      </c>
      <c r="C2146" s="47">
        <v>0</v>
      </c>
      <c r="D2146" s="49">
        <v>3.2515099999999998E-2</v>
      </c>
      <c r="E2146" s="49">
        <v>0.150954</v>
      </c>
      <c r="F2146" s="49">
        <v>3.5272900000000003E-2</v>
      </c>
      <c r="G2146" s="49">
        <v>1.2709550000000001</v>
      </c>
      <c r="H2146" s="49">
        <v>0.1661107</v>
      </c>
    </row>
    <row r="2147" spans="1:8" x14ac:dyDescent="0.25">
      <c r="A2147" s="46">
        <v>382</v>
      </c>
      <c r="B2147" s="46">
        <v>2004</v>
      </c>
      <c r="C2147" s="47">
        <v>0</v>
      </c>
      <c r="D2147" s="49">
        <v>5.5759700000000002E-2</v>
      </c>
      <c r="E2147" s="49">
        <v>0.14158770000000001</v>
      </c>
      <c r="F2147" s="49">
        <v>5.33251E-2</v>
      </c>
      <c r="G2147" s="49">
        <v>1.5238750000000001</v>
      </c>
      <c r="H2147" s="49">
        <v>0.171374</v>
      </c>
    </row>
    <row r="2148" spans="1:8" x14ac:dyDescent="0.25">
      <c r="A2148" s="46">
        <v>383</v>
      </c>
      <c r="B2148" s="46">
        <v>1999</v>
      </c>
      <c r="C2148" s="47">
        <v>0</v>
      </c>
      <c r="D2148" s="49">
        <v>0.1350218</v>
      </c>
      <c r="E2148" s="49">
        <v>0.25548599999999999</v>
      </c>
      <c r="F2148" s="49">
        <v>6.3040899999999997E-2</v>
      </c>
      <c r="G2148" s="49">
        <v>1.068748</v>
      </c>
      <c r="H2148" s="49">
        <v>0.39365149999999999</v>
      </c>
    </row>
    <row r="2149" spans="1:8" x14ac:dyDescent="0.25">
      <c r="A2149" s="46">
        <v>383</v>
      </c>
      <c r="B2149" s="46">
        <v>2000</v>
      </c>
      <c r="C2149" s="47">
        <v>0</v>
      </c>
      <c r="D2149" s="49">
        <v>0.16637469999999999</v>
      </c>
      <c r="E2149" s="49">
        <v>0.26772439999999997</v>
      </c>
      <c r="F2149" s="49">
        <v>7.0081099999999993E-2</v>
      </c>
      <c r="G2149" s="49">
        <v>1.0375749999999999</v>
      </c>
      <c r="H2149" s="49">
        <v>0.40827459999999999</v>
      </c>
    </row>
    <row r="2150" spans="1:8" x14ac:dyDescent="0.25">
      <c r="A2150" s="46">
        <v>383</v>
      </c>
      <c r="B2150" s="46">
        <v>2001</v>
      </c>
      <c r="C2150" s="47">
        <v>0</v>
      </c>
      <c r="D2150" s="49">
        <v>0.18537049999999999</v>
      </c>
      <c r="E2150" s="49">
        <v>0.28776970000000002</v>
      </c>
      <c r="F2150" s="49">
        <v>5.4815700000000002E-2</v>
      </c>
      <c r="G2150" s="49">
        <v>1.542546</v>
      </c>
      <c r="H2150" s="49">
        <v>0.39654420000000001</v>
      </c>
    </row>
    <row r="2151" spans="1:8" x14ac:dyDescent="0.25">
      <c r="A2151" s="46">
        <v>383</v>
      </c>
      <c r="B2151" s="46">
        <v>2002</v>
      </c>
      <c r="C2151" s="47">
        <v>0</v>
      </c>
      <c r="D2151" s="49">
        <v>0.17194980000000001</v>
      </c>
      <c r="E2151" s="49">
        <v>0.29052889999999998</v>
      </c>
      <c r="F2151" s="49">
        <v>4.11616E-2</v>
      </c>
      <c r="G2151" s="49">
        <v>1.1526890000000001</v>
      </c>
      <c r="H2151" s="49">
        <v>0.37657079999999998</v>
      </c>
    </row>
    <row r="2152" spans="1:8" x14ac:dyDescent="0.25">
      <c r="A2152" s="46">
        <v>383</v>
      </c>
      <c r="B2152" s="46">
        <v>2003</v>
      </c>
      <c r="C2152" s="47">
        <v>0</v>
      </c>
      <c r="D2152" s="49">
        <v>0.24066509999999999</v>
      </c>
      <c r="E2152" s="49">
        <v>0.32212469999999999</v>
      </c>
      <c r="F2152" s="49">
        <v>6.6207600000000005E-2</v>
      </c>
      <c r="G2152" s="49">
        <v>1.5854220000000001</v>
      </c>
      <c r="H2152" s="49">
        <v>0.50345359999999995</v>
      </c>
    </row>
    <row r="2153" spans="1:8" x14ac:dyDescent="0.25">
      <c r="A2153" s="46">
        <v>384</v>
      </c>
      <c r="B2153" s="46">
        <v>2003</v>
      </c>
      <c r="C2153" s="47">
        <v>0</v>
      </c>
      <c r="D2153" s="49">
        <v>0.5610676</v>
      </c>
      <c r="E2153" s="49">
        <v>0.48380590000000001</v>
      </c>
      <c r="F2153" s="49">
        <v>7.4679099999999998E-2</v>
      </c>
      <c r="G2153" s="49">
        <v>2.3484080000000001</v>
      </c>
      <c r="H2153" s="49">
        <v>0.2166536</v>
      </c>
    </row>
    <row r="2154" spans="1:8" x14ac:dyDescent="0.25">
      <c r="A2154" s="46">
        <v>385</v>
      </c>
      <c r="B2154" s="46">
        <v>2001</v>
      </c>
      <c r="C2154" s="47">
        <v>0</v>
      </c>
      <c r="D2154" s="49">
        <v>6.1328599999999997E-2</v>
      </c>
      <c r="E2154" s="49">
        <v>0.3849745</v>
      </c>
      <c r="F2154" s="49">
        <v>4.3265100000000001E-2</v>
      </c>
      <c r="G2154" s="49">
        <v>0.94873070000000004</v>
      </c>
      <c r="H2154" s="49">
        <v>0.29357440000000001</v>
      </c>
    </row>
    <row r="2155" spans="1:8" x14ac:dyDescent="0.25">
      <c r="A2155" s="46">
        <v>385</v>
      </c>
      <c r="B2155" s="46">
        <v>2002</v>
      </c>
      <c r="C2155" s="47">
        <v>0</v>
      </c>
      <c r="D2155" s="49">
        <v>0.15263109999999999</v>
      </c>
      <c r="E2155" s="49">
        <v>0.23089370000000001</v>
      </c>
      <c r="F2155" s="49">
        <v>5.2737699999999998E-2</v>
      </c>
      <c r="G2155" s="49">
        <v>0.55055480000000001</v>
      </c>
      <c r="H2155" s="49">
        <v>0.2748834</v>
      </c>
    </row>
    <row r="2156" spans="1:8" x14ac:dyDescent="0.25">
      <c r="A2156" s="46">
        <v>385</v>
      </c>
      <c r="B2156" s="46">
        <v>2003</v>
      </c>
      <c r="C2156" s="47">
        <v>0</v>
      </c>
      <c r="D2156" s="49">
        <v>9.5233899999999996E-2</v>
      </c>
      <c r="E2156" s="49">
        <v>0.22703770000000001</v>
      </c>
      <c r="F2156" s="49">
        <v>3.4126099999999999E-2</v>
      </c>
      <c r="G2156" s="49">
        <v>0.67192810000000003</v>
      </c>
      <c r="H2156" s="49">
        <v>0.28595150000000003</v>
      </c>
    </row>
    <row r="2157" spans="1:8" x14ac:dyDescent="0.25">
      <c r="A2157" s="46">
        <v>385</v>
      </c>
      <c r="B2157" s="46">
        <v>2004</v>
      </c>
      <c r="C2157" s="47">
        <v>0</v>
      </c>
      <c r="D2157" s="49">
        <v>0.13047919999999999</v>
      </c>
      <c r="E2157" s="49">
        <v>0.26026840000000001</v>
      </c>
      <c r="F2157" s="49">
        <v>3.8435499999999997E-2</v>
      </c>
      <c r="G2157" s="49">
        <v>0.81232700000000002</v>
      </c>
      <c r="H2157" s="49">
        <v>0.3049713</v>
      </c>
    </row>
    <row r="2158" spans="1:8" x14ac:dyDescent="0.25">
      <c r="A2158" s="46">
        <v>386</v>
      </c>
      <c r="B2158" s="46">
        <v>1995</v>
      </c>
      <c r="C2158" s="47">
        <v>0</v>
      </c>
      <c r="D2158" s="49">
        <v>3.3802199999999998E-2</v>
      </c>
      <c r="E2158" s="49">
        <v>0.3709829</v>
      </c>
      <c r="F2158" s="49">
        <v>6.1534199999999997E-2</v>
      </c>
      <c r="G2158" s="49">
        <v>2.5460199999999999</v>
      </c>
      <c r="H2158" s="49">
        <v>0.22617590000000001</v>
      </c>
    </row>
    <row r="2159" spans="1:8" x14ac:dyDescent="0.25">
      <c r="A2159" s="46">
        <v>386</v>
      </c>
      <c r="B2159" s="46">
        <v>1996</v>
      </c>
      <c r="C2159" s="47">
        <v>0</v>
      </c>
      <c r="D2159" s="49">
        <v>9.9682199999999999E-2</v>
      </c>
      <c r="E2159" s="49">
        <v>0.29471000000000003</v>
      </c>
      <c r="F2159" s="49">
        <v>3.2907899999999997E-2</v>
      </c>
      <c r="G2159" s="49">
        <v>1.439093</v>
      </c>
      <c r="H2159" s="49">
        <v>0.14408699999999999</v>
      </c>
    </row>
    <row r="2160" spans="1:8" x14ac:dyDescent="0.25">
      <c r="A2160" s="46">
        <v>387</v>
      </c>
      <c r="B2160" s="46">
        <v>1995</v>
      </c>
      <c r="C2160" s="47">
        <v>0</v>
      </c>
      <c r="D2160" s="49">
        <v>0.19767589999999999</v>
      </c>
      <c r="E2160" s="49">
        <v>2.7896399999999998E-2</v>
      </c>
      <c r="F2160" s="49">
        <v>4.6966399999999998E-2</v>
      </c>
      <c r="G2160" s="49">
        <v>1.2510019999999999</v>
      </c>
      <c r="H2160" s="49">
        <v>0.17019339999999999</v>
      </c>
    </row>
    <row r="2161" spans="1:8" x14ac:dyDescent="0.25">
      <c r="A2161" s="46">
        <v>388</v>
      </c>
      <c r="B2161" s="46">
        <v>1995</v>
      </c>
      <c r="C2161" s="47">
        <v>0</v>
      </c>
      <c r="D2161" s="49">
        <v>0.13512260000000001</v>
      </c>
      <c r="E2161" s="49">
        <v>0.64915560000000005</v>
      </c>
      <c r="F2161" s="49">
        <v>5.9844700000000001E-2</v>
      </c>
      <c r="G2161" s="49">
        <v>0.99236729999999995</v>
      </c>
      <c r="H2161" s="49">
        <v>0.31192049999999999</v>
      </c>
    </row>
    <row r="2162" spans="1:8" x14ac:dyDescent="0.25">
      <c r="A2162" s="46">
        <v>388</v>
      </c>
      <c r="B2162" s="46">
        <v>1996</v>
      </c>
      <c r="C2162" s="47">
        <v>0</v>
      </c>
      <c r="D2162" s="49">
        <v>4.6134700000000001E-2</v>
      </c>
      <c r="E2162" s="49">
        <v>0.35880440000000002</v>
      </c>
      <c r="F2162" s="49">
        <v>7.4421699999999993E-2</v>
      </c>
      <c r="G2162" s="49">
        <v>1.2507280000000001</v>
      </c>
      <c r="H2162" s="49">
        <v>0.49353639999999999</v>
      </c>
    </row>
    <row r="2163" spans="1:8" x14ac:dyDescent="0.25">
      <c r="A2163" s="46">
        <v>388</v>
      </c>
      <c r="B2163" s="46">
        <v>1997</v>
      </c>
      <c r="C2163" s="47">
        <v>0</v>
      </c>
      <c r="D2163" s="49">
        <v>4.7711299999999998E-2</v>
      </c>
      <c r="E2163" s="49">
        <v>0.352329</v>
      </c>
      <c r="F2163" s="49">
        <v>3.5769500000000003E-2</v>
      </c>
      <c r="G2163" s="49">
        <v>1.512985</v>
      </c>
      <c r="H2163" s="49">
        <v>0.47306179999999998</v>
      </c>
    </row>
    <row r="2164" spans="1:8" x14ac:dyDescent="0.25">
      <c r="A2164" s="46">
        <v>389</v>
      </c>
      <c r="B2164" s="46">
        <v>2001</v>
      </c>
      <c r="C2164" s="47">
        <v>0</v>
      </c>
      <c r="D2164" s="49">
        <v>9.5881499999999995E-2</v>
      </c>
      <c r="E2164" s="49">
        <v>0.13156100000000001</v>
      </c>
      <c r="F2164" s="49">
        <v>5.14721E-2</v>
      </c>
      <c r="G2164" s="49">
        <v>0.86277729999999997</v>
      </c>
      <c r="H2164" s="49">
        <v>0.40735440000000001</v>
      </c>
    </row>
    <row r="2165" spans="1:8" x14ac:dyDescent="0.25">
      <c r="A2165" s="46">
        <v>389</v>
      </c>
      <c r="B2165" s="46">
        <v>2002</v>
      </c>
      <c r="C2165" s="47">
        <v>0</v>
      </c>
      <c r="D2165" s="49">
        <v>6.1542100000000002E-2</v>
      </c>
      <c r="E2165" s="49">
        <v>0.13405220000000001</v>
      </c>
      <c r="F2165" s="49">
        <v>5.6889599999999999E-2</v>
      </c>
      <c r="G2165" s="49">
        <v>0.55010669999999995</v>
      </c>
      <c r="H2165" s="49">
        <v>0.44463740000000002</v>
      </c>
    </row>
    <row r="2166" spans="1:8" x14ac:dyDescent="0.25">
      <c r="A2166" s="46">
        <v>390</v>
      </c>
      <c r="B2166" s="46">
        <v>1995</v>
      </c>
      <c r="C2166" s="47">
        <v>0</v>
      </c>
      <c r="D2166" s="49">
        <v>0.2267594</v>
      </c>
      <c r="E2166" s="49">
        <v>0.11893330000000001</v>
      </c>
      <c r="F2166" s="49">
        <v>5.0688400000000002E-2</v>
      </c>
      <c r="G2166" s="49">
        <v>0.95278130000000005</v>
      </c>
      <c r="H2166" s="49">
        <v>0.29546810000000001</v>
      </c>
    </row>
    <row r="2167" spans="1:8" x14ac:dyDescent="0.25">
      <c r="A2167" s="46">
        <v>390</v>
      </c>
      <c r="B2167" s="46">
        <v>1996</v>
      </c>
      <c r="C2167" s="47">
        <v>0</v>
      </c>
      <c r="D2167" s="49">
        <v>0.21429210000000001</v>
      </c>
      <c r="E2167" s="49">
        <v>0.1055744</v>
      </c>
      <c r="F2167" s="49">
        <v>5.3536399999999998E-2</v>
      </c>
      <c r="G2167" s="49">
        <v>1.2525360000000001</v>
      </c>
      <c r="H2167" s="49">
        <v>0.2918405</v>
      </c>
    </row>
    <row r="2168" spans="1:8" x14ac:dyDescent="0.25">
      <c r="A2168" s="46">
        <v>390</v>
      </c>
      <c r="B2168" s="46">
        <v>1997</v>
      </c>
      <c r="C2168" s="47">
        <v>0</v>
      </c>
      <c r="D2168" s="49">
        <v>0.22853780000000001</v>
      </c>
      <c r="E2168" s="49">
        <v>9.7620799999999994E-2</v>
      </c>
      <c r="F2168" s="49">
        <v>3.0355400000000001E-2</v>
      </c>
      <c r="G2168" s="49">
        <v>0.92025489999999999</v>
      </c>
      <c r="H2168" s="49">
        <v>0.24946960000000001</v>
      </c>
    </row>
    <row r="2169" spans="1:8" x14ac:dyDescent="0.25">
      <c r="A2169" s="46">
        <v>390</v>
      </c>
      <c r="B2169" s="46">
        <v>1998</v>
      </c>
      <c r="C2169" s="47">
        <v>0</v>
      </c>
      <c r="D2169" s="49">
        <v>0.26280389999999998</v>
      </c>
      <c r="E2169" s="49">
        <v>9.5804600000000004E-2</v>
      </c>
      <c r="F2169" s="49">
        <v>3.8367900000000003E-2</v>
      </c>
      <c r="G2169" s="49">
        <v>0.55808369999999996</v>
      </c>
      <c r="H2169" s="49">
        <v>0.23407929999999999</v>
      </c>
    </row>
    <row r="2170" spans="1:8" x14ac:dyDescent="0.25">
      <c r="A2170" s="46">
        <v>390</v>
      </c>
      <c r="B2170" s="46">
        <v>1999</v>
      </c>
      <c r="C2170" s="47">
        <v>0</v>
      </c>
      <c r="D2170" s="49">
        <v>0.21847739999999999</v>
      </c>
      <c r="E2170" s="49">
        <v>0.1331928</v>
      </c>
      <c r="F2170" s="49">
        <v>4.5263100000000001E-2</v>
      </c>
      <c r="G2170" s="49">
        <v>0.59508609999999995</v>
      </c>
      <c r="H2170" s="49">
        <v>0.27350570000000002</v>
      </c>
    </row>
    <row r="2171" spans="1:8" x14ac:dyDescent="0.25">
      <c r="A2171" s="46">
        <v>391</v>
      </c>
      <c r="B2171" s="46">
        <v>1995</v>
      </c>
      <c r="C2171" s="47">
        <v>0</v>
      </c>
      <c r="D2171" s="49">
        <v>6.4074599999999995E-2</v>
      </c>
      <c r="E2171" s="49">
        <v>0.42133290000000001</v>
      </c>
      <c r="F2171" s="49">
        <v>6.2486E-2</v>
      </c>
      <c r="G2171" s="49">
        <v>2.4440400000000002</v>
      </c>
      <c r="H2171" s="49">
        <v>0.2466168</v>
      </c>
    </row>
    <row r="2172" spans="1:8" x14ac:dyDescent="0.25">
      <c r="A2172" s="46">
        <v>391</v>
      </c>
      <c r="B2172" s="46">
        <v>1996</v>
      </c>
      <c r="C2172" s="47">
        <v>0</v>
      </c>
      <c r="D2172" s="49">
        <v>7.9436499999999993E-2</v>
      </c>
      <c r="E2172" s="49">
        <v>0.47783789999999998</v>
      </c>
      <c r="F2172" s="49">
        <v>6.7427299999999996E-2</v>
      </c>
      <c r="G2172" s="49">
        <v>2.8588789999999999</v>
      </c>
      <c r="H2172" s="49">
        <v>0.25594339999999999</v>
      </c>
    </row>
    <row r="2173" spans="1:8" x14ac:dyDescent="0.25">
      <c r="A2173" s="46">
        <v>391</v>
      </c>
      <c r="B2173" s="46">
        <v>1997</v>
      </c>
      <c r="C2173" s="47">
        <v>0</v>
      </c>
      <c r="D2173" s="49">
        <v>5.79461E-2</v>
      </c>
      <c r="E2173" s="49">
        <v>0.31636799999999998</v>
      </c>
      <c r="F2173" s="49">
        <v>6.0016699999999999E-2</v>
      </c>
      <c r="G2173" s="49">
        <v>2.7365949999999999</v>
      </c>
      <c r="H2173" s="49">
        <v>0.24269959999999999</v>
      </c>
    </row>
    <row r="2174" spans="1:8" x14ac:dyDescent="0.25">
      <c r="A2174" s="46">
        <v>391</v>
      </c>
      <c r="B2174" s="46">
        <v>1998</v>
      </c>
      <c r="C2174" s="47">
        <v>0</v>
      </c>
      <c r="D2174" s="49">
        <v>-0.1060189</v>
      </c>
      <c r="E2174" s="49">
        <v>0.26235920000000001</v>
      </c>
      <c r="F2174" s="49">
        <v>6.0684399999999999E-2</v>
      </c>
      <c r="G2174" s="49">
        <v>1.8492109999999999</v>
      </c>
      <c r="H2174" s="49">
        <v>0.19949910000000001</v>
      </c>
    </row>
    <row r="2175" spans="1:8" x14ac:dyDescent="0.25">
      <c r="A2175" s="46">
        <v>391</v>
      </c>
      <c r="B2175" s="46">
        <v>1999</v>
      </c>
      <c r="C2175" s="47">
        <v>0</v>
      </c>
      <c r="D2175" s="49">
        <v>-4.6677499999999997E-2</v>
      </c>
      <c r="E2175" s="49">
        <v>0.22274910000000001</v>
      </c>
      <c r="F2175" s="49">
        <v>5.9287800000000002E-2</v>
      </c>
      <c r="G2175" s="49">
        <v>2.9033350000000002</v>
      </c>
      <c r="H2175" s="49">
        <v>0.21023520000000001</v>
      </c>
    </row>
    <row r="2176" spans="1:8" x14ac:dyDescent="0.25">
      <c r="A2176" s="46">
        <v>391</v>
      </c>
      <c r="B2176" s="46">
        <v>2000</v>
      </c>
      <c r="C2176" s="47">
        <v>0</v>
      </c>
      <c r="D2176" s="49">
        <v>-2.6540000000000001E-3</v>
      </c>
      <c r="E2176" s="49">
        <v>0.25429279999999999</v>
      </c>
      <c r="F2176" s="49">
        <v>7.9666200000000006E-2</v>
      </c>
      <c r="G2176" s="49">
        <v>3.7451460000000001</v>
      </c>
      <c r="H2176" s="49">
        <v>0.2154181</v>
      </c>
    </row>
    <row r="2177" spans="1:8" x14ac:dyDescent="0.25">
      <c r="A2177" s="46">
        <v>391</v>
      </c>
      <c r="B2177" s="46">
        <v>2001</v>
      </c>
      <c r="C2177" s="47">
        <v>0</v>
      </c>
      <c r="D2177" s="49">
        <v>1.9606499999999999E-2</v>
      </c>
      <c r="E2177" s="49">
        <v>0.29280590000000001</v>
      </c>
      <c r="F2177" s="49">
        <v>6.53585E-2</v>
      </c>
      <c r="G2177" s="49">
        <v>3.66181</v>
      </c>
      <c r="H2177" s="49">
        <v>0.1982254</v>
      </c>
    </row>
    <row r="2178" spans="1:8" x14ac:dyDescent="0.25">
      <c r="A2178" s="46">
        <v>391</v>
      </c>
      <c r="B2178" s="46">
        <v>2002</v>
      </c>
      <c r="C2178" s="47">
        <v>0</v>
      </c>
      <c r="D2178" s="49">
        <v>1.5045899999999999E-2</v>
      </c>
      <c r="E2178" s="49">
        <v>0.31521529999999998</v>
      </c>
      <c r="F2178" s="49">
        <v>7.2359999999999994E-2</v>
      </c>
      <c r="G2178" s="49">
        <v>2.8320789999999998</v>
      </c>
      <c r="H2178" s="49">
        <v>0.21265210000000001</v>
      </c>
    </row>
    <row r="2179" spans="1:8" x14ac:dyDescent="0.25">
      <c r="A2179" s="46">
        <v>391</v>
      </c>
      <c r="B2179" s="46">
        <v>2003</v>
      </c>
      <c r="C2179" s="47">
        <v>0</v>
      </c>
      <c r="D2179" s="49">
        <v>1.9874200000000002E-2</v>
      </c>
      <c r="E2179" s="49">
        <v>0.3561106</v>
      </c>
      <c r="F2179" s="49">
        <v>7.3885000000000006E-2</v>
      </c>
      <c r="G2179" s="49">
        <v>2.6535310000000001</v>
      </c>
      <c r="H2179" s="49">
        <v>0.2281357</v>
      </c>
    </row>
    <row r="2180" spans="1:8" x14ac:dyDescent="0.25">
      <c r="A2180" s="46">
        <v>391</v>
      </c>
      <c r="B2180" s="46">
        <v>2004</v>
      </c>
      <c r="C2180" s="47">
        <v>0</v>
      </c>
      <c r="D2180" s="49">
        <v>3.7799899999999997E-2</v>
      </c>
      <c r="E2180" s="49">
        <v>0.27586899999999998</v>
      </c>
      <c r="F2180" s="49">
        <v>3.2424300000000003E-2</v>
      </c>
      <c r="G2180" s="49">
        <v>1.33525</v>
      </c>
      <c r="H2180" s="49">
        <v>0.18755079999999999</v>
      </c>
    </row>
    <row r="2181" spans="1:8" x14ac:dyDescent="0.25">
      <c r="A2181" s="46">
        <v>392</v>
      </c>
      <c r="B2181" s="46">
        <v>1995</v>
      </c>
      <c r="C2181" s="47">
        <v>0</v>
      </c>
      <c r="D2181" s="49">
        <v>9.2758300000000002E-2</v>
      </c>
      <c r="E2181" s="49">
        <v>0.29448980000000002</v>
      </c>
      <c r="F2181" s="49">
        <v>3.5737699999999997E-2</v>
      </c>
      <c r="G2181" s="49">
        <v>0.40246579999999998</v>
      </c>
      <c r="H2181" s="49">
        <v>0.85888500000000001</v>
      </c>
    </row>
    <row r="2182" spans="1:8" x14ac:dyDescent="0.25">
      <c r="A2182" s="46">
        <v>392</v>
      </c>
      <c r="B2182" s="46">
        <v>1996</v>
      </c>
      <c r="C2182" s="47">
        <v>0</v>
      </c>
      <c r="D2182" s="49">
        <v>8.6863300000000004E-2</v>
      </c>
      <c r="E2182" s="49">
        <v>0.26918239999999999</v>
      </c>
      <c r="F2182" s="49">
        <v>4.90991E-2</v>
      </c>
      <c r="G2182" s="49">
        <v>0.41489789999999999</v>
      </c>
      <c r="H2182" s="49">
        <v>0.86215359999999996</v>
      </c>
    </row>
    <row r="2183" spans="1:8" x14ac:dyDescent="0.25">
      <c r="A2183" s="46">
        <v>392</v>
      </c>
      <c r="B2183" s="46">
        <v>1997</v>
      </c>
      <c r="C2183" s="47">
        <v>0</v>
      </c>
      <c r="D2183" s="49">
        <v>0.15942519999999999</v>
      </c>
      <c r="E2183" s="49">
        <v>0.24752869999999999</v>
      </c>
      <c r="F2183" s="49">
        <v>5.5376300000000003E-2</v>
      </c>
      <c r="G2183" s="49">
        <v>0.41450910000000002</v>
      </c>
      <c r="H2183" s="49">
        <v>0.76353280000000001</v>
      </c>
    </row>
    <row r="2184" spans="1:8" x14ac:dyDescent="0.25">
      <c r="A2184" s="46">
        <v>392</v>
      </c>
      <c r="B2184" s="46">
        <v>1998</v>
      </c>
      <c r="C2184" s="47">
        <v>0</v>
      </c>
      <c r="D2184" s="49">
        <v>0.1611062</v>
      </c>
      <c r="E2184" s="49">
        <v>0.24190890000000001</v>
      </c>
      <c r="F2184" s="49">
        <v>5.1803500000000002E-2</v>
      </c>
      <c r="G2184" s="49">
        <v>0.28195779999999998</v>
      </c>
      <c r="H2184" s="49">
        <v>0.76358150000000002</v>
      </c>
    </row>
    <row r="2185" spans="1:8" x14ac:dyDescent="0.25">
      <c r="A2185" s="46">
        <v>392</v>
      </c>
      <c r="B2185" s="46">
        <v>1999</v>
      </c>
      <c r="C2185" s="47">
        <v>0</v>
      </c>
      <c r="D2185" s="49">
        <v>0.10178420000000001</v>
      </c>
      <c r="E2185" s="49">
        <v>0.2227924</v>
      </c>
      <c r="F2185" s="49">
        <v>5.7456100000000003E-2</v>
      </c>
      <c r="G2185" s="49">
        <v>0.26821919999999999</v>
      </c>
      <c r="H2185" s="49">
        <v>0.80211339999999998</v>
      </c>
    </row>
    <row r="2186" spans="1:8" x14ac:dyDescent="0.25">
      <c r="A2186" s="46">
        <v>392</v>
      </c>
      <c r="B2186" s="46">
        <v>2000</v>
      </c>
      <c r="C2186" s="47">
        <v>0</v>
      </c>
      <c r="D2186" s="49">
        <v>0.15385399999999999</v>
      </c>
      <c r="E2186" s="49">
        <v>0.25669160000000002</v>
      </c>
      <c r="F2186" s="49">
        <v>4.3192599999999998E-2</v>
      </c>
      <c r="G2186" s="49">
        <v>0.28361750000000002</v>
      </c>
      <c r="H2186" s="49">
        <v>0.63472740000000005</v>
      </c>
    </row>
    <row r="2187" spans="1:8" x14ac:dyDescent="0.25">
      <c r="A2187" s="46">
        <v>392</v>
      </c>
      <c r="B2187" s="46">
        <v>2001</v>
      </c>
      <c r="C2187" s="47">
        <v>0</v>
      </c>
      <c r="D2187" s="49">
        <v>0.17210890000000001</v>
      </c>
      <c r="E2187" s="49">
        <v>0.25137759999999998</v>
      </c>
      <c r="F2187" s="49">
        <v>2.8697E-2</v>
      </c>
      <c r="G2187" s="49">
        <v>0.28426430000000003</v>
      </c>
      <c r="H2187" s="49">
        <v>0.66936419999999996</v>
      </c>
    </row>
    <row r="2188" spans="1:8" x14ac:dyDescent="0.25">
      <c r="A2188" s="46">
        <v>392</v>
      </c>
      <c r="B2188" s="46">
        <v>2002</v>
      </c>
      <c r="C2188" s="47">
        <v>0</v>
      </c>
      <c r="D2188" s="49">
        <v>0.15553349999999999</v>
      </c>
      <c r="E2188" s="49">
        <v>0.25823420000000002</v>
      </c>
      <c r="F2188" s="49">
        <v>4.0058499999999997E-2</v>
      </c>
      <c r="G2188" s="49">
        <v>0.23930999999999999</v>
      </c>
      <c r="H2188" s="49">
        <v>0.71654859999999998</v>
      </c>
    </row>
    <row r="2189" spans="1:8" x14ac:dyDescent="0.25">
      <c r="A2189" s="46">
        <v>392</v>
      </c>
      <c r="B2189" s="46">
        <v>2003</v>
      </c>
      <c r="C2189" s="47">
        <v>0</v>
      </c>
      <c r="D2189" s="49">
        <v>0.14287269999999999</v>
      </c>
      <c r="E2189" s="49">
        <v>0.24390970000000001</v>
      </c>
      <c r="F2189" s="49">
        <v>3.0247900000000001E-2</v>
      </c>
      <c r="G2189" s="49">
        <v>0.26745780000000002</v>
      </c>
      <c r="H2189" s="49">
        <v>0.71152629999999994</v>
      </c>
    </row>
    <row r="2190" spans="1:8" x14ac:dyDescent="0.25">
      <c r="A2190" s="46">
        <v>392</v>
      </c>
      <c r="B2190" s="46">
        <v>2004</v>
      </c>
      <c r="C2190" s="47">
        <v>0</v>
      </c>
      <c r="D2190" s="49">
        <v>4.5988399999999999E-2</v>
      </c>
      <c r="E2190" s="49">
        <v>0.23919950000000001</v>
      </c>
      <c r="F2190" s="49">
        <v>2.7304499999999999E-2</v>
      </c>
      <c r="G2190" s="49">
        <v>0.25207869999999999</v>
      </c>
      <c r="H2190" s="49">
        <v>0.79626160000000001</v>
      </c>
    </row>
    <row r="2191" spans="1:8" x14ac:dyDescent="0.25">
      <c r="A2191" s="46">
        <v>393</v>
      </c>
      <c r="B2191" s="46">
        <v>1995</v>
      </c>
      <c r="C2191" s="47">
        <v>0</v>
      </c>
      <c r="D2191" s="49">
        <v>0.16626930000000001</v>
      </c>
      <c r="E2191" s="49">
        <v>0.40077940000000001</v>
      </c>
      <c r="F2191" s="49">
        <v>4.3353999999999997E-2</v>
      </c>
      <c r="G2191" s="49">
        <v>2.392299</v>
      </c>
      <c r="H2191" s="49">
        <v>0.22712869999999999</v>
      </c>
    </row>
    <row r="2192" spans="1:8" x14ac:dyDescent="0.25">
      <c r="A2192" s="46">
        <v>393</v>
      </c>
      <c r="B2192" s="46">
        <v>1996</v>
      </c>
      <c r="C2192" s="47">
        <v>0</v>
      </c>
      <c r="D2192" s="49">
        <v>0.27343210000000001</v>
      </c>
      <c r="E2192" s="49">
        <v>0.45182369999999999</v>
      </c>
      <c r="F2192" s="49">
        <v>6.2752500000000003E-2</v>
      </c>
      <c r="G2192" s="49">
        <v>3.1392199999999999</v>
      </c>
      <c r="H2192" s="49">
        <v>0.25649739999999999</v>
      </c>
    </row>
    <row r="2193" spans="1:8" x14ac:dyDescent="0.25">
      <c r="A2193" s="46">
        <v>393</v>
      </c>
      <c r="B2193" s="46">
        <v>1997</v>
      </c>
      <c r="C2193" s="47">
        <v>0</v>
      </c>
      <c r="D2193" s="49">
        <v>0.25570759999999998</v>
      </c>
      <c r="E2193" s="49">
        <v>0.4401024</v>
      </c>
      <c r="F2193" s="49">
        <v>7.4814199999999997E-2</v>
      </c>
      <c r="G2193" s="49">
        <v>4.0246310000000003</v>
      </c>
      <c r="H2193" s="49">
        <v>0.26614850000000001</v>
      </c>
    </row>
    <row r="2194" spans="1:8" x14ac:dyDescent="0.25">
      <c r="A2194" s="46">
        <v>393</v>
      </c>
      <c r="B2194" s="46">
        <v>1998</v>
      </c>
      <c r="C2194" s="47">
        <v>0</v>
      </c>
      <c r="D2194" s="49">
        <v>0.2156148</v>
      </c>
      <c r="E2194" s="49">
        <v>0.44447880000000001</v>
      </c>
      <c r="F2194" s="49">
        <v>8.0316600000000002E-2</v>
      </c>
      <c r="G2194" s="49">
        <v>4.0356120000000004</v>
      </c>
      <c r="H2194" s="49">
        <v>0.29449419999999998</v>
      </c>
    </row>
    <row r="2195" spans="1:8" x14ac:dyDescent="0.25">
      <c r="A2195" s="46">
        <v>393</v>
      </c>
      <c r="B2195" s="46">
        <v>1999</v>
      </c>
      <c r="C2195" s="47">
        <v>0</v>
      </c>
      <c r="D2195" s="49">
        <v>0.2296511</v>
      </c>
      <c r="E2195" s="49">
        <v>0.3401209</v>
      </c>
      <c r="F2195" s="49">
        <v>6.2240499999999997E-2</v>
      </c>
      <c r="G2195" s="49">
        <v>3.2507359999999998</v>
      </c>
      <c r="H2195" s="49">
        <v>0.27839459999999999</v>
      </c>
    </row>
    <row r="2196" spans="1:8" x14ac:dyDescent="0.25">
      <c r="A2196" s="46">
        <v>393</v>
      </c>
      <c r="B2196" s="46">
        <v>2000</v>
      </c>
      <c r="C2196" s="47">
        <v>0</v>
      </c>
      <c r="D2196" s="49">
        <v>0.1775246</v>
      </c>
      <c r="E2196" s="49">
        <v>0.3241019</v>
      </c>
      <c r="F2196" s="49">
        <v>5.57922E-2</v>
      </c>
      <c r="G2196" s="49">
        <v>2.7365620000000002</v>
      </c>
      <c r="H2196" s="49">
        <v>0.24533160000000001</v>
      </c>
    </row>
    <row r="2197" spans="1:8" x14ac:dyDescent="0.25">
      <c r="A2197" s="46">
        <v>393</v>
      </c>
      <c r="B2197" s="46">
        <v>2001</v>
      </c>
      <c r="C2197" s="47">
        <v>0</v>
      </c>
      <c r="D2197" s="49">
        <v>0.17872979999999999</v>
      </c>
      <c r="E2197" s="49">
        <v>0.283553</v>
      </c>
      <c r="F2197" s="49">
        <v>6.0858700000000002E-2</v>
      </c>
      <c r="G2197" s="49">
        <v>2.2522630000000001</v>
      </c>
      <c r="H2197" s="49">
        <v>0.24596689999999999</v>
      </c>
    </row>
    <row r="2198" spans="1:8" x14ac:dyDescent="0.25">
      <c r="A2198" s="46">
        <v>393</v>
      </c>
      <c r="B2198" s="46">
        <v>2002</v>
      </c>
      <c r="C2198" s="47">
        <v>0</v>
      </c>
      <c r="D2198" s="49">
        <v>0.21558469999999999</v>
      </c>
      <c r="E2198" s="49">
        <v>0.259772</v>
      </c>
      <c r="F2198" s="49">
        <v>6.6764799999999999E-2</v>
      </c>
      <c r="G2198" s="49">
        <v>1.556797</v>
      </c>
      <c r="H2198" s="49">
        <v>0.23643210000000001</v>
      </c>
    </row>
    <row r="2199" spans="1:8" x14ac:dyDescent="0.25">
      <c r="A2199" s="46">
        <v>393</v>
      </c>
      <c r="B2199" s="46">
        <v>2003</v>
      </c>
      <c r="C2199" s="47">
        <v>0</v>
      </c>
      <c r="D2199" s="49">
        <v>0.16497500000000001</v>
      </c>
      <c r="E2199" s="49">
        <v>0.3445375</v>
      </c>
      <c r="F2199" s="49">
        <v>6.9260199999999994E-2</v>
      </c>
      <c r="G2199" s="49">
        <v>1.9327289999999999</v>
      </c>
      <c r="H2199" s="49">
        <v>0.25491960000000002</v>
      </c>
    </row>
    <row r="2200" spans="1:8" x14ac:dyDescent="0.25">
      <c r="A2200" s="46">
        <v>393</v>
      </c>
      <c r="B2200" s="46">
        <v>2004</v>
      </c>
      <c r="C2200" s="47">
        <v>0</v>
      </c>
      <c r="D2200" s="49">
        <v>0.2216418</v>
      </c>
      <c r="E2200" s="49">
        <v>0.37656200000000001</v>
      </c>
      <c r="F2200" s="49">
        <v>7.6017699999999994E-2</v>
      </c>
      <c r="G2200" s="49">
        <v>2.3356650000000001</v>
      </c>
      <c r="H2200" s="49">
        <v>0.27850659999999999</v>
      </c>
    </row>
    <row r="2201" spans="1:8" x14ac:dyDescent="0.25">
      <c r="A2201" s="46">
        <v>394</v>
      </c>
      <c r="B2201" s="46">
        <v>1995</v>
      </c>
      <c r="C2201" s="47">
        <v>0</v>
      </c>
      <c r="D2201" s="49">
        <v>0.22619890000000001</v>
      </c>
      <c r="E2201" s="49">
        <v>5.8716299999999999E-2</v>
      </c>
      <c r="F2201" s="49">
        <v>4.0563200000000001E-2</v>
      </c>
      <c r="G2201" s="49">
        <v>0.62735609999999997</v>
      </c>
      <c r="H2201" s="49">
        <v>0.29171609999999998</v>
      </c>
    </row>
    <row r="2202" spans="1:8" x14ac:dyDescent="0.25">
      <c r="A2202" s="46">
        <v>394</v>
      </c>
      <c r="B2202" s="46">
        <v>1996</v>
      </c>
      <c r="C2202" s="47">
        <v>0</v>
      </c>
      <c r="D2202" s="49">
        <v>0.22483429999999999</v>
      </c>
      <c r="E2202" s="49">
        <v>9.6444699999999994E-2</v>
      </c>
      <c r="F2202" s="49">
        <v>4.2298599999999999E-2</v>
      </c>
      <c r="G2202" s="49">
        <v>0.59648699999999999</v>
      </c>
      <c r="H2202" s="49">
        <v>0.25086619999999998</v>
      </c>
    </row>
    <row r="2203" spans="1:8" x14ac:dyDescent="0.25">
      <c r="A2203" s="46">
        <v>394</v>
      </c>
      <c r="B2203" s="46">
        <v>1997</v>
      </c>
      <c r="C2203" s="47">
        <v>0</v>
      </c>
      <c r="D2203" s="49">
        <v>0.17025499999999999</v>
      </c>
      <c r="E2203" s="49">
        <v>0.1284111</v>
      </c>
      <c r="F2203" s="49">
        <v>5.9865099999999997E-2</v>
      </c>
      <c r="G2203" s="49">
        <v>0.96453580000000005</v>
      </c>
      <c r="H2203" s="49">
        <v>0.22892879999999999</v>
      </c>
    </row>
    <row r="2204" spans="1:8" x14ac:dyDescent="0.25">
      <c r="A2204" s="46">
        <v>395</v>
      </c>
      <c r="B2204" s="46">
        <v>1995</v>
      </c>
      <c r="C2204" s="47">
        <v>0</v>
      </c>
      <c r="D2204" s="49">
        <v>0.1044967</v>
      </c>
      <c r="E2204" s="49">
        <v>-0.1436443</v>
      </c>
      <c r="F2204" s="49">
        <v>5.7207899999999999E-2</v>
      </c>
      <c r="G2204" s="49">
        <v>1.4585030000000001</v>
      </c>
      <c r="H2204" s="49">
        <v>0.3598557</v>
      </c>
    </row>
    <row r="2205" spans="1:8" x14ac:dyDescent="0.25">
      <c r="A2205" s="46">
        <v>396</v>
      </c>
      <c r="B2205" s="46">
        <v>1998</v>
      </c>
      <c r="C2205" s="47">
        <v>0</v>
      </c>
      <c r="D2205" s="49">
        <v>0.25389499999999998</v>
      </c>
      <c r="E2205" s="49">
        <v>0.39157609999999998</v>
      </c>
      <c r="F2205" s="49">
        <v>2.98397E-2</v>
      </c>
      <c r="G2205" s="49">
        <v>1.136649</v>
      </c>
      <c r="H2205" s="49">
        <v>0.2288541</v>
      </c>
    </row>
    <row r="2206" spans="1:8" x14ac:dyDescent="0.25">
      <c r="A2206" s="46">
        <v>396</v>
      </c>
      <c r="B2206" s="46">
        <v>1999</v>
      </c>
      <c r="C2206" s="47">
        <v>0</v>
      </c>
      <c r="D2206" s="49">
        <v>0.2595459</v>
      </c>
      <c r="E2206" s="49">
        <v>0.37309209999999998</v>
      </c>
      <c r="F2206" s="49">
        <v>2.9309600000000002E-2</v>
      </c>
      <c r="G2206" s="49">
        <v>1.6096779999999999</v>
      </c>
      <c r="H2206" s="49">
        <v>0.23622199999999999</v>
      </c>
    </row>
    <row r="2207" spans="1:8" x14ac:dyDescent="0.25">
      <c r="A2207" s="46">
        <v>396</v>
      </c>
      <c r="B2207" s="46">
        <v>2000</v>
      </c>
      <c r="C2207" s="47">
        <v>0</v>
      </c>
      <c r="D2207" s="49">
        <v>0.23789399999999999</v>
      </c>
      <c r="E2207" s="49">
        <v>0.39702019999999999</v>
      </c>
      <c r="F2207" s="49">
        <v>3.0128800000000001E-2</v>
      </c>
      <c r="G2207" s="49">
        <v>1.125548</v>
      </c>
      <c r="H2207" s="49">
        <v>0.21248320000000001</v>
      </c>
    </row>
    <row r="2208" spans="1:8" x14ac:dyDescent="0.25">
      <c r="A2208" s="46">
        <v>396</v>
      </c>
      <c r="B2208" s="46">
        <v>2001</v>
      </c>
      <c r="C2208" s="47">
        <v>0</v>
      </c>
      <c r="D2208" s="49">
        <v>0.21378520000000001</v>
      </c>
      <c r="E2208" s="49">
        <v>0.3259804</v>
      </c>
      <c r="F2208" s="49">
        <v>3.05332E-2</v>
      </c>
      <c r="G2208" s="49">
        <v>0.81435970000000002</v>
      </c>
      <c r="H2208" s="49">
        <v>0.2408207</v>
      </c>
    </row>
    <row r="2209" spans="1:8" x14ac:dyDescent="0.25">
      <c r="A2209" s="46">
        <v>396</v>
      </c>
      <c r="B2209" s="46">
        <v>2002</v>
      </c>
      <c r="C2209" s="47">
        <v>0</v>
      </c>
      <c r="D2209" s="49">
        <v>0.21762119999999999</v>
      </c>
      <c r="E2209" s="49">
        <v>0.25915870000000002</v>
      </c>
      <c r="F2209" s="49">
        <v>4.2081300000000002E-2</v>
      </c>
      <c r="G2209" s="49">
        <v>0.5695827</v>
      </c>
      <c r="H2209" s="49">
        <v>0.27995229999999999</v>
      </c>
    </row>
    <row r="2210" spans="1:8" x14ac:dyDescent="0.25">
      <c r="A2210" s="46">
        <v>396</v>
      </c>
      <c r="B2210" s="46">
        <v>2003</v>
      </c>
      <c r="C2210" s="47">
        <v>0</v>
      </c>
      <c r="D2210" s="49">
        <v>0.19988059999999999</v>
      </c>
      <c r="E2210" s="49">
        <v>0.31818869999999999</v>
      </c>
      <c r="F2210" s="49">
        <v>4.1529999999999997E-2</v>
      </c>
      <c r="G2210" s="49">
        <v>1.0024139999999999</v>
      </c>
      <c r="H2210" s="49">
        <v>0.2955354</v>
      </c>
    </row>
    <row r="2211" spans="1:8" x14ac:dyDescent="0.25">
      <c r="A2211" s="46">
        <v>397</v>
      </c>
      <c r="B2211" s="46">
        <v>1995</v>
      </c>
      <c r="C2211" s="47">
        <v>0</v>
      </c>
      <c r="D2211" s="49">
        <v>0.34197539999999998</v>
      </c>
      <c r="E2211" s="49">
        <v>0.39435579999999998</v>
      </c>
      <c r="F2211" s="49">
        <v>0.1137658</v>
      </c>
      <c r="G2211" s="49">
        <v>4.7988249999999999</v>
      </c>
      <c r="H2211" s="49">
        <v>0.47171770000000002</v>
      </c>
    </row>
    <row r="2212" spans="1:8" x14ac:dyDescent="0.25">
      <c r="A2212" s="46">
        <v>397</v>
      </c>
      <c r="B2212" s="46">
        <v>1996</v>
      </c>
      <c r="C2212" s="47">
        <v>0</v>
      </c>
      <c r="D2212" s="49">
        <v>0.31880540000000002</v>
      </c>
      <c r="E2212" s="49">
        <v>0.48868519999999999</v>
      </c>
      <c r="F2212" s="49">
        <v>8.1032800000000002E-2</v>
      </c>
      <c r="G2212" s="49">
        <v>5.2335380000000002</v>
      </c>
      <c r="H2212" s="49">
        <v>0.51901430000000004</v>
      </c>
    </row>
    <row r="2213" spans="1:8" x14ac:dyDescent="0.25">
      <c r="A2213" s="46">
        <v>397</v>
      </c>
      <c r="B2213" s="46">
        <v>1997</v>
      </c>
      <c r="C2213" s="47">
        <v>0</v>
      </c>
      <c r="D2213" s="49">
        <v>0.36598409999999998</v>
      </c>
      <c r="E2213" s="49">
        <v>0.36483090000000001</v>
      </c>
      <c r="F2213" s="49">
        <v>0.1134617</v>
      </c>
      <c r="G2213" s="49">
        <v>5.5065720000000002</v>
      </c>
      <c r="H2213" s="49">
        <v>0.456285</v>
      </c>
    </row>
    <row r="2214" spans="1:8" x14ac:dyDescent="0.25">
      <c r="A2214" s="46">
        <v>397</v>
      </c>
      <c r="B2214" s="46">
        <v>1998</v>
      </c>
      <c r="C2214" s="47">
        <v>0</v>
      </c>
      <c r="D2214" s="49">
        <v>0.2056635</v>
      </c>
      <c r="E2214" s="49">
        <v>0.38966909999999999</v>
      </c>
      <c r="F2214" s="49">
        <v>7.7913300000000005E-2</v>
      </c>
      <c r="G2214" s="49">
        <v>2.7873950000000001</v>
      </c>
      <c r="H2214" s="49">
        <v>0.44556970000000001</v>
      </c>
    </row>
    <row r="2215" spans="1:8" x14ac:dyDescent="0.25">
      <c r="A2215" s="46">
        <v>397</v>
      </c>
      <c r="B2215" s="46">
        <v>1999</v>
      </c>
      <c r="C2215" s="47">
        <v>0</v>
      </c>
      <c r="D2215" s="49">
        <v>0.16120280000000001</v>
      </c>
      <c r="E2215" s="49">
        <v>7.9253000000000004E-2</v>
      </c>
      <c r="F2215" s="49">
        <v>6.88222E-2</v>
      </c>
      <c r="G2215" s="49">
        <v>1.789841</v>
      </c>
      <c r="H2215" s="49">
        <v>0.33014120000000002</v>
      </c>
    </row>
    <row r="2216" spans="1:8" x14ac:dyDescent="0.25">
      <c r="A2216" s="46">
        <v>397</v>
      </c>
      <c r="B2216" s="46">
        <v>2000</v>
      </c>
      <c r="C2216" s="47">
        <v>0</v>
      </c>
      <c r="D2216" s="49">
        <v>7.4187600000000006E-2</v>
      </c>
      <c r="E2216" s="49">
        <v>-6.5173200000000001E-2</v>
      </c>
      <c r="F2216" s="49">
        <v>7.3078599999999994E-2</v>
      </c>
      <c r="G2216" s="49">
        <v>2.1632910000000001</v>
      </c>
      <c r="H2216" s="49">
        <v>0.40005649999999998</v>
      </c>
    </row>
    <row r="2217" spans="1:8" x14ac:dyDescent="0.25">
      <c r="A2217" s="46">
        <v>397</v>
      </c>
      <c r="B2217" s="46">
        <v>2001</v>
      </c>
      <c r="C2217" s="47">
        <v>0</v>
      </c>
      <c r="D2217" s="49">
        <v>0.13424720000000001</v>
      </c>
      <c r="E2217" s="49">
        <v>-1.7876699999999999E-2</v>
      </c>
      <c r="F2217" s="49">
        <v>7.0797899999999997E-2</v>
      </c>
      <c r="G2217" s="49">
        <v>2.67299</v>
      </c>
      <c r="H2217" s="49">
        <v>0.38321100000000002</v>
      </c>
    </row>
    <row r="2218" spans="1:8" x14ac:dyDescent="0.25">
      <c r="A2218" s="46">
        <v>397</v>
      </c>
      <c r="B2218" s="46">
        <v>2002</v>
      </c>
      <c r="C2218" s="47">
        <v>0</v>
      </c>
      <c r="D2218" s="49">
        <v>0.1937122</v>
      </c>
      <c r="E2218" s="49">
        <v>3.7728499999999998E-2</v>
      </c>
      <c r="F2218" s="49">
        <v>0.1066373</v>
      </c>
      <c r="G2218" s="49">
        <v>3.4176190000000002</v>
      </c>
      <c r="H2218" s="49">
        <v>0.403974</v>
      </c>
    </row>
    <row r="2219" spans="1:8" x14ac:dyDescent="0.25">
      <c r="A2219" s="46">
        <v>397</v>
      </c>
      <c r="B2219" s="46">
        <v>2003</v>
      </c>
      <c r="C2219" s="47">
        <v>0</v>
      </c>
      <c r="D2219" s="49">
        <v>0.25334640000000003</v>
      </c>
      <c r="E2219" s="49">
        <v>0.13041359999999999</v>
      </c>
      <c r="F2219" s="49">
        <v>0.10592600000000001</v>
      </c>
      <c r="G2219" s="49">
        <v>3.648091</v>
      </c>
      <c r="H2219" s="49">
        <v>0.42000310000000002</v>
      </c>
    </row>
    <row r="2220" spans="1:8" x14ac:dyDescent="0.25">
      <c r="A2220" s="46">
        <v>397</v>
      </c>
      <c r="B2220" s="46">
        <v>2004</v>
      </c>
      <c r="C2220" s="47">
        <v>0</v>
      </c>
      <c r="D2220" s="49">
        <v>0.2221688</v>
      </c>
      <c r="E2220" s="49">
        <v>0.2072659</v>
      </c>
      <c r="F2220" s="49">
        <v>0.1196231</v>
      </c>
      <c r="G2220" s="49">
        <v>3.432172</v>
      </c>
      <c r="H2220" s="49">
        <v>0.4155491</v>
      </c>
    </row>
    <row r="2221" spans="1:8" x14ac:dyDescent="0.25">
      <c r="A2221" s="46">
        <v>398</v>
      </c>
      <c r="B2221" s="46">
        <v>1998</v>
      </c>
      <c r="C2221" s="47">
        <v>0</v>
      </c>
      <c r="D2221" s="49">
        <v>0.26120969999999999</v>
      </c>
      <c r="E2221" s="49">
        <v>-0.78619749999999999</v>
      </c>
      <c r="F2221" s="49">
        <v>6.8322300000000002E-2</v>
      </c>
      <c r="G2221" s="49">
        <v>1.9329890000000001</v>
      </c>
      <c r="H2221" s="49">
        <v>0.87272850000000002</v>
      </c>
    </row>
    <row r="2222" spans="1:8" x14ac:dyDescent="0.25">
      <c r="A2222" s="46">
        <v>398</v>
      </c>
      <c r="B2222" s="46">
        <v>1999</v>
      </c>
      <c r="C2222" s="47">
        <v>0</v>
      </c>
      <c r="D2222" s="49">
        <v>0.21407979999999999</v>
      </c>
      <c r="E2222" s="49">
        <v>-0.83389679999999999</v>
      </c>
      <c r="F2222" s="49">
        <v>2.6663099999999999E-2</v>
      </c>
      <c r="G2222" s="49">
        <v>1.286986</v>
      </c>
      <c r="H2222" s="49">
        <v>0.78220959999999995</v>
      </c>
    </row>
    <row r="2223" spans="1:8" x14ac:dyDescent="0.25">
      <c r="A2223" s="46">
        <v>398</v>
      </c>
      <c r="B2223" s="46">
        <v>2000</v>
      </c>
      <c r="C2223" s="47">
        <v>0</v>
      </c>
      <c r="D2223" s="49">
        <v>0.2088844</v>
      </c>
      <c r="E2223" s="49">
        <v>-0.71686709999999998</v>
      </c>
      <c r="F2223" s="49">
        <v>3.30301E-2</v>
      </c>
      <c r="G2223" s="49">
        <v>0.91646369999999999</v>
      </c>
      <c r="H2223" s="49">
        <v>0.74459140000000001</v>
      </c>
    </row>
    <row r="2224" spans="1:8" x14ac:dyDescent="0.25">
      <c r="A2224" s="46">
        <v>398</v>
      </c>
      <c r="B2224" s="46">
        <v>2001</v>
      </c>
      <c r="C2224" s="47">
        <v>0</v>
      </c>
      <c r="D2224" s="49">
        <v>6.4153500000000002E-2</v>
      </c>
      <c r="E2224" s="49">
        <v>-0.50076609999999999</v>
      </c>
      <c r="F2224" s="49">
        <v>-9.4511999999999999E-3</v>
      </c>
      <c r="G2224" s="49">
        <v>0.87823039999999997</v>
      </c>
      <c r="H2224" s="49">
        <v>0.41052650000000002</v>
      </c>
    </row>
    <row r="2225" spans="1:8" x14ac:dyDescent="0.25">
      <c r="A2225" s="46">
        <v>398</v>
      </c>
      <c r="B2225" s="46">
        <v>2002</v>
      </c>
      <c r="C2225" s="47">
        <v>0</v>
      </c>
      <c r="D2225" s="49">
        <v>-3.2030099999999999E-2</v>
      </c>
      <c r="E2225" s="49">
        <v>-0.70974369999999998</v>
      </c>
      <c r="F2225" s="49">
        <v>1.52912E-2</v>
      </c>
      <c r="G2225" s="49">
        <v>0.71197100000000002</v>
      </c>
      <c r="H2225" s="49">
        <v>0.47030309999999997</v>
      </c>
    </row>
    <row r="2226" spans="1:8" x14ac:dyDescent="0.25">
      <c r="A2226" s="46">
        <v>398</v>
      </c>
      <c r="B2226" s="46">
        <v>2003</v>
      </c>
      <c r="C2226" s="47">
        <v>0</v>
      </c>
      <c r="D2226" s="49">
        <v>0.11716119999999999</v>
      </c>
      <c r="E2226" s="49">
        <v>-0.60893059999999999</v>
      </c>
      <c r="F2226" s="49">
        <v>4.05931E-2</v>
      </c>
      <c r="G2226" s="49">
        <v>1.542961</v>
      </c>
      <c r="H2226" s="49">
        <v>0.49509740000000002</v>
      </c>
    </row>
    <row r="2227" spans="1:8" x14ac:dyDescent="0.25">
      <c r="A2227" s="46">
        <v>398</v>
      </c>
      <c r="B2227" s="46">
        <v>2004</v>
      </c>
      <c r="C2227" s="47">
        <v>0</v>
      </c>
      <c r="D2227" s="49">
        <v>9.8568600000000006E-2</v>
      </c>
      <c r="E2227" s="49">
        <v>-0.82120599999999999</v>
      </c>
      <c r="F2227" s="49">
        <v>1.6519699999999998E-2</v>
      </c>
      <c r="G2227" s="49">
        <v>0.89013640000000005</v>
      </c>
      <c r="H2227" s="49">
        <v>0.51791869999999995</v>
      </c>
    </row>
    <row r="2228" spans="1:8" x14ac:dyDescent="0.25">
      <c r="A2228" s="46">
        <v>399</v>
      </c>
      <c r="B2228" s="46">
        <v>1995</v>
      </c>
      <c r="C2228" s="47">
        <v>0</v>
      </c>
      <c r="D2228" s="49">
        <v>0.3841753</v>
      </c>
      <c r="E2228" s="49">
        <v>0.47218100000000002</v>
      </c>
      <c r="F2228" s="49">
        <v>0.104009</v>
      </c>
      <c r="G2228" s="49">
        <v>2.0451899999999998</v>
      </c>
      <c r="H2228" s="49">
        <v>0.39769169999999998</v>
      </c>
    </row>
    <row r="2229" spans="1:8" x14ac:dyDescent="0.25">
      <c r="A2229" s="46">
        <v>399</v>
      </c>
      <c r="B2229" s="46">
        <v>1996</v>
      </c>
      <c r="C2229" s="47">
        <v>0</v>
      </c>
      <c r="D2229" s="49">
        <v>0.33784229999999998</v>
      </c>
      <c r="E2229" s="49">
        <v>0.3903277</v>
      </c>
      <c r="F2229" s="49">
        <v>0.10972609999999999</v>
      </c>
      <c r="G2229" s="49">
        <v>1.6796949999999999</v>
      </c>
      <c r="H2229" s="49">
        <v>0.4464514</v>
      </c>
    </row>
    <row r="2230" spans="1:8" x14ac:dyDescent="0.25">
      <c r="A2230" s="46">
        <v>399</v>
      </c>
      <c r="B2230" s="46">
        <v>1997</v>
      </c>
      <c r="C2230" s="47">
        <v>0</v>
      </c>
      <c r="D2230" s="49">
        <v>0.32139610000000002</v>
      </c>
      <c r="E2230" s="49">
        <v>0.39719680000000002</v>
      </c>
      <c r="F2230" s="49">
        <v>0.1025842</v>
      </c>
      <c r="G2230" s="49">
        <v>2.024432</v>
      </c>
      <c r="H2230" s="49">
        <v>0.4657114</v>
      </c>
    </row>
    <row r="2231" spans="1:8" x14ac:dyDescent="0.25">
      <c r="A2231" s="46">
        <v>399</v>
      </c>
      <c r="B2231" s="46">
        <v>1998</v>
      </c>
      <c r="C2231" s="47">
        <v>0</v>
      </c>
      <c r="D2231" s="49">
        <v>0.30431409999999998</v>
      </c>
      <c r="E2231" s="49">
        <v>0.39310109999999998</v>
      </c>
      <c r="F2231" s="49">
        <v>0.1222293</v>
      </c>
      <c r="G2231" s="49">
        <v>2.0594510000000001</v>
      </c>
      <c r="H2231" s="49">
        <v>0.45703090000000002</v>
      </c>
    </row>
    <row r="2232" spans="1:8" x14ac:dyDescent="0.25">
      <c r="A2232" s="46">
        <v>399</v>
      </c>
      <c r="B2232" s="46">
        <v>1999</v>
      </c>
      <c r="C2232" s="47">
        <v>0</v>
      </c>
      <c r="D2232" s="49">
        <v>0.28211730000000002</v>
      </c>
      <c r="E2232" s="49">
        <v>0.381602</v>
      </c>
      <c r="F2232" s="49">
        <v>0.10931399999999999</v>
      </c>
      <c r="G2232" s="49">
        <v>1.5403</v>
      </c>
      <c r="H2232" s="49">
        <v>0.45566329999999999</v>
      </c>
    </row>
    <row r="2233" spans="1:8" x14ac:dyDescent="0.25">
      <c r="A2233" s="46">
        <v>399</v>
      </c>
      <c r="B2233" s="46">
        <v>2000</v>
      </c>
      <c r="C2233" s="47">
        <v>0</v>
      </c>
      <c r="D2233" s="49">
        <v>0.28819830000000002</v>
      </c>
      <c r="E2233" s="49">
        <v>0.34287339999999999</v>
      </c>
      <c r="F2233" s="49">
        <v>0.1169905</v>
      </c>
      <c r="G2233" s="49">
        <v>1.5333559999999999</v>
      </c>
      <c r="H2233" s="49">
        <v>0.45775579999999999</v>
      </c>
    </row>
    <row r="2234" spans="1:8" x14ac:dyDescent="0.25">
      <c r="A2234" s="46">
        <v>399</v>
      </c>
      <c r="B2234" s="46">
        <v>2001</v>
      </c>
      <c r="C2234" s="47">
        <v>0</v>
      </c>
      <c r="D2234" s="49">
        <v>0.2328141</v>
      </c>
      <c r="E2234" s="49">
        <v>0.34635749999999998</v>
      </c>
      <c r="F2234" s="49">
        <v>8.7161799999999998E-2</v>
      </c>
      <c r="G2234" s="49">
        <v>1.3890199999999999</v>
      </c>
      <c r="H2234" s="49">
        <v>0.4116669</v>
      </c>
    </row>
    <row r="2235" spans="1:8" x14ac:dyDescent="0.25">
      <c r="A2235" s="46">
        <v>399</v>
      </c>
      <c r="B2235" s="46">
        <v>2002</v>
      </c>
      <c r="C2235" s="47">
        <v>0</v>
      </c>
      <c r="D2235" s="49">
        <v>0.1892807</v>
      </c>
      <c r="E2235" s="49">
        <v>0.36727159999999998</v>
      </c>
      <c r="F2235" s="49">
        <v>8.1100900000000004E-2</v>
      </c>
      <c r="G2235" s="49">
        <v>0.78087200000000001</v>
      </c>
      <c r="H2235" s="49">
        <v>0.41996990000000001</v>
      </c>
    </row>
    <row r="2236" spans="1:8" x14ac:dyDescent="0.25">
      <c r="A2236" s="46">
        <v>399</v>
      </c>
      <c r="B2236" s="46">
        <v>2003</v>
      </c>
      <c r="C2236" s="47">
        <v>0</v>
      </c>
      <c r="D2236" s="49">
        <v>0.2251541</v>
      </c>
      <c r="E2236" s="49">
        <v>0.35467660000000001</v>
      </c>
      <c r="F2236" s="49">
        <v>8.1989800000000002E-2</v>
      </c>
      <c r="G2236" s="49">
        <v>1.2470870000000001</v>
      </c>
      <c r="H2236" s="49">
        <v>0.40357100000000001</v>
      </c>
    </row>
    <row r="2237" spans="1:8" x14ac:dyDescent="0.25">
      <c r="A2237" s="46">
        <v>399</v>
      </c>
      <c r="B2237" s="46">
        <v>2004</v>
      </c>
      <c r="C2237" s="47">
        <v>0</v>
      </c>
      <c r="D2237" s="49">
        <v>0.16673859999999999</v>
      </c>
      <c r="E2237" s="49">
        <v>0.30414570000000002</v>
      </c>
      <c r="F2237" s="49">
        <v>6.1742699999999998E-2</v>
      </c>
      <c r="G2237" s="49">
        <v>0.97552349999999999</v>
      </c>
      <c r="H2237" s="49">
        <v>0.34732039999999997</v>
      </c>
    </row>
    <row r="2238" spans="1:8" x14ac:dyDescent="0.25">
      <c r="A2238" s="46">
        <v>400</v>
      </c>
      <c r="B2238" s="46">
        <v>1995</v>
      </c>
      <c r="C2238" s="47">
        <v>0</v>
      </c>
      <c r="D2238" s="49">
        <v>0.28634579999999998</v>
      </c>
      <c r="E2238" s="49">
        <v>0.18842800000000001</v>
      </c>
      <c r="F2238" s="49">
        <v>6.5474900000000003E-2</v>
      </c>
      <c r="G2238" s="49">
        <v>1.4623550000000001</v>
      </c>
      <c r="H2238" s="49">
        <v>0.34873090000000001</v>
      </c>
    </row>
    <row r="2239" spans="1:8" x14ac:dyDescent="0.25">
      <c r="A2239" s="46">
        <v>400</v>
      </c>
      <c r="B2239" s="46">
        <v>1996</v>
      </c>
      <c r="C2239" s="47">
        <v>0</v>
      </c>
      <c r="D2239" s="49">
        <v>0.16809299999999999</v>
      </c>
      <c r="E2239" s="49">
        <v>0.2090658</v>
      </c>
      <c r="F2239" s="49">
        <v>6.0290900000000001E-2</v>
      </c>
      <c r="G2239" s="49">
        <v>1.1329050000000001</v>
      </c>
      <c r="H2239" s="49">
        <v>0.35489739999999997</v>
      </c>
    </row>
    <row r="2240" spans="1:8" x14ac:dyDescent="0.25">
      <c r="A2240" s="46">
        <v>400</v>
      </c>
      <c r="B2240" s="46">
        <v>1997</v>
      </c>
      <c r="C2240" s="47">
        <v>0</v>
      </c>
      <c r="D2240" s="49">
        <v>0.18653169999999999</v>
      </c>
      <c r="E2240" s="49">
        <v>0.2568764</v>
      </c>
      <c r="F2240" s="49">
        <v>8.3080200000000007E-2</v>
      </c>
      <c r="G2240" s="49">
        <v>1.8925639999999999</v>
      </c>
      <c r="H2240" s="49">
        <v>0.40532109999999999</v>
      </c>
    </row>
    <row r="2241" spans="1:8" x14ac:dyDescent="0.25">
      <c r="A2241" s="46">
        <v>400</v>
      </c>
      <c r="B2241" s="46">
        <v>1998</v>
      </c>
      <c r="C2241" s="47">
        <v>0</v>
      </c>
      <c r="D2241" s="49">
        <v>0.1052698</v>
      </c>
      <c r="E2241" s="49">
        <v>0.31745180000000001</v>
      </c>
      <c r="F2241" s="49">
        <v>7.5193099999999999E-2</v>
      </c>
      <c r="G2241" s="49">
        <v>2.7301449999999998</v>
      </c>
      <c r="H2241" s="49">
        <v>0.39950350000000001</v>
      </c>
    </row>
    <row r="2242" spans="1:8" x14ac:dyDescent="0.25">
      <c r="A2242" s="46">
        <v>400</v>
      </c>
      <c r="B2242" s="46">
        <v>1999</v>
      </c>
      <c r="C2242" s="47">
        <v>0</v>
      </c>
      <c r="D2242" s="49">
        <v>8.9922600000000005E-2</v>
      </c>
      <c r="E2242" s="49">
        <v>0.41250819999999999</v>
      </c>
      <c r="F2242" s="49">
        <v>7.9869800000000005E-2</v>
      </c>
      <c r="G2242" s="49">
        <v>1.8614599999999999</v>
      </c>
      <c r="H2242" s="49">
        <v>0.42321340000000002</v>
      </c>
    </row>
    <row r="2243" spans="1:8" x14ac:dyDescent="0.25">
      <c r="A2243" s="46">
        <v>400</v>
      </c>
      <c r="B2243" s="46">
        <v>2000</v>
      </c>
      <c r="C2243" s="47">
        <v>0</v>
      </c>
      <c r="D2243" s="49">
        <v>7.4591699999999997E-2</v>
      </c>
      <c r="E2243" s="49">
        <v>0.45812570000000002</v>
      </c>
      <c r="F2243" s="49">
        <v>5.7926800000000001E-2</v>
      </c>
      <c r="G2243" s="49">
        <v>1.0540160000000001</v>
      </c>
      <c r="H2243" s="49">
        <v>0.3793164</v>
      </c>
    </row>
    <row r="2244" spans="1:8" x14ac:dyDescent="0.25">
      <c r="A2244" s="46">
        <v>400</v>
      </c>
      <c r="B2244" s="46">
        <v>2001</v>
      </c>
      <c r="C2244" s="47">
        <v>0</v>
      </c>
      <c r="D2244" s="49">
        <v>0.1232636</v>
      </c>
      <c r="E2244" s="49">
        <v>0.3390417</v>
      </c>
      <c r="F2244" s="49">
        <v>4.2733599999999997E-2</v>
      </c>
      <c r="G2244" s="49">
        <v>0.78829249999999995</v>
      </c>
      <c r="H2244" s="49">
        <v>0.37715539999999997</v>
      </c>
    </row>
    <row r="2245" spans="1:8" x14ac:dyDescent="0.25">
      <c r="A2245" s="46">
        <v>400</v>
      </c>
      <c r="B2245" s="46">
        <v>2002</v>
      </c>
      <c r="C2245" s="47">
        <v>0</v>
      </c>
      <c r="D2245" s="49">
        <v>7.9139000000000001E-2</v>
      </c>
      <c r="E2245" s="49">
        <v>0.32994269999999998</v>
      </c>
      <c r="F2245" s="49">
        <v>6.7829200000000006E-2</v>
      </c>
      <c r="G2245" s="49">
        <v>0.75811039999999996</v>
      </c>
      <c r="H2245" s="49">
        <v>0.3932406</v>
      </c>
    </row>
    <row r="2246" spans="1:8" x14ac:dyDescent="0.25">
      <c r="A2246" s="46">
        <v>400</v>
      </c>
      <c r="B2246" s="46">
        <v>2003</v>
      </c>
      <c r="C2246" s="47">
        <v>0</v>
      </c>
      <c r="D2246" s="49">
        <v>0.1297403</v>
      </c>
      <c r="E2246" s="49">
        <v>0.33747270000000001</v>
      </c>
      <c r="F2246" s="49">
        <v>5.1472299999999999E-2</v>
      </c>
      <c r="G2246" s="49">
        <v>0.76251360000000001</v>
      </c>
      <c r="H2246" s="49">
        <v>0.435525</v>
      </c>
    </row>
    <row r="2247" spans="1:8" x14ac:dyDescent="0.25">
      <c r="A2247" s="46">
        <v>400</v>
      </c>
      <c r="B2247" s="46">
        <v>2004</v>
      </c>
      <c r="C2247" s="47">
        <v>0</v>
      </c>
      <c r="D2247" s="49">
        <v>0.1960278</v>
      </c>
      <c r="E2247" s="49">
        <v>0.285603</v>
      </c>
      <c r="F2247" s="49">
        <v>4.6267799999999998E-2</v>
      </c>
      <c r="G2247" s="49">
        <v>0.56165010000000004</v>
      </c>
      <c r="H2247" s="49">
        <v>0.40917740000000002</v>
      </c>
    </row>
    <row r="2248" spans="1:8" x14ac:dyDescent="0.25">
      <c r="A2248" s="46">
        <v>401</v>
      </c>
      <c r="B2248" s="46">
        <v>1995</v>
      </c>
      <c r="C2248" s="47">
        <v>0</v>
      </c>
      <c r="D2248" s="49">
        <v>2.4473200000000001E-2</v>
      </c>
      <c r="E2248" s="49">
        <v>0.26054719999999998</v>
      </c>
      <c r="F2248" s="49">
        <v>8.3692799999999998E-2</v>
      </c>
      <c r="G2248" s="49">
        <v>1.7801940000000001</v>
      </c>
      <c r="H2248" s="49">
        <v>0.34647159999999999</v>
      </c>
    </row>
    <row r="2249" spans="1:8" x14ac:dyDescent="0.25">
      <c r="A2249" s="46">
        <v>401</v>
      </c>
      <c r="B2249" s="46">
        <v>1996</v>
      </c>
      <c r="C2249" s="47">
        <v>0</v>
      </c>
      <c r="D2249" s="49">
        <v>6.2737500000000002E-2</v>
      </c>
      <c r="E2249" s="49">
        <v>0.25331039999999999</v>
      </c>
      <c r="F2249" s="49">
        <v>8.5850200000000002E-2</v>
      </c>
      <c r="G2249" s="49">
        <v>2.2326739999999998</v>
      </c>
      <c r="H2249" s="49">
        <v>0.44005040000000001</v>
      </c>
    </row>
    <row r="2250" spans="1:8" x14ac:dyDescent="0.25">
      <c r="A2250" s="46">
        <v>401</v>
      </c>
      <c r="B2250" s="46">
        <v>1997</v>
      </c>
      <c r="C2250" s="47">
        <v>0</v>
      </c>
      <c r="D2250" s="49">
        <v>3.5118700000000003E-2</v>
      </c>
      <c r="E2250" s="49">
        <v>0.2219267</v>
      </c>
      <c r="F2250" s="49">
        <v>9.4473299999999996E-2</v>
      </c>
      <c r="G2250" s="49">
        <v>2.2932410000000001</v>
      </c>
      <c r="H2250" s="49">
        <v>0.46599190000000001</v>
      </c>
    </row>
    <row r="2251" spans="1:8" x14ac:dyDescent="0.25">
      <c r="A2251" s="46">
        <v>401</v>
      </c>
      <c r="B2251" s="46">
        <v>1998</v>
      </c>
      <c r="C2251" s="47">
        <v>0</v>
      </c>
      <c r="D2251" s="49">
        <v>2.1710199999999999E-2</v>
      </c>
      <c r="E2251" s="49">
        <v>0.2081616</v>
      </c>
      <c r="F2251" s="49">
        <v>0.1041839</v>
      </c>
      <c r="G2251" s="49">
        <v>2.8107760000000002</v>
      </c>
      <c r="H2251" s="49">
        <v>0.50998889999999997</v>
      </c>
    </row>
    <row r="2252" spans="1:8" x14ac:dyDescent="0.25">
      <c r="A2252" s="46">
        <v>401</v>
      </c>
      <c r="B2252" s="46">
        <v>1999</v>
      </c>
      <c r="C2252" s="47">
        <v>0</v>
      </c>
      <c r="D2252" s="49">
        <v>5.6727899999999998E-2</v>
      </c>
      <c r="E2252" s="49">
        <v>0.2144703</v>
      </c>
      <c r="F2252" s="49">
        <v>0.11003250000000001</v>
      </c>
      <c r="G2252" s="49">
        <v>2.845399</v>
      </c>
      <c r="H2252" s="49">
        <v>0.53465410000000002</v>
      </c>
    </row>
    <row r="2253" spans="1:8" x14ac:dyDescent="0.25">
      <c r="A2253" s="46">
        <v>401</v>
      </c>
      <c r="B2253" s="46">
        <v>2000</v>
      </c>
      <c r="C2253" s="47">
        <v>0</v>
      </c>
      <c r="D2253" s="49">
        <v>-0.21470549999999999</v>
      </c>
      <c r="E2253" s="49">
        <v>0.138069</v>
      </c>
      <c r="F2253" s="49">
        <v>9.3712799999999999E-2</v>
      </c>
      <c r="G2253" s="49">
        <v>1.98753</v>
      </c>
      <c r="H2253" s="49">
        <v>0.42786669999999999</v>
      </c>
    </row>
    <row r="2254" spans="1:8" x14ac:dyDescent="0.25">
      <c r="A2254" s="46">
        <v>401</v>
      </c>
      <c r="B2254" s="46">
        <v>2001</v>
      </c>
      <c r="C2254" s="47">
        <v>0</v>
      </c>
      <c r="D2254" s="49">
        <v>-1.9768399999999998E-2</v>
      </c>
      <c r="E2254" s="49">
        <v>0.18477399999999999</v>
      </c>
      <c r="F2254" s="49">
        <v>9.6540000000000001E-2</v>
      </c>
      <c r="G2254" s="49">
        <v>2.299553</v>
      </c>
      <c r="H2254" s="49">
        <v>0.39911679999999999</v>
      </c>
    </row>
    <row r="2255" spans="1:8" x14ac:dyDescent="0.25">
      <c r="A2255" s="46">
        <v>401</v>
      </c>
      <c r="B2255" s="46">
        <v>2002</v>
      </c>
      <c r="C2255" s="47">
        <v>0</v>
      </c>
      <c r="D2255" s="49">
        <v>5.19465E-2</v>
      </c>
      <c r="E2255" s="49">
        <v>0.2167558</v>
      </c>
      <c r="F2255" s="49">
        <v>9.7288399999999997E-2</v>
      </c>
      <c r="G2255" s="49">
        <v>2.5097909999999999</v>
      </c>
      <c r="H2255" s="49">
        <v>0.35034530000000003</v>
      </c>
    </row>
    <row r="2256" spans="1:8" x14ac:dyDescent="0.25">
      <c r="A2256" s="46">
        <v>401</v>
      </c>
      <c r="B2256" s="46">
        <v>2003</v>
      </c>
      <c r="C2256" s="47">
        <v>0</v>
      </c>
      <c r="D2256" s="49">
        <v>6.8427199999999994E-2</v>
      </c>
      <c r="E2256" s="49">
        <v>0.25989390000000001</v>
      </c>
      <c r="F2256" s="49">
        <v>8.3786399999999997E-2</v>
      </c>
      <c r="G2256" s="49">
        <v>2.8873869999999999</v>
      </c>
      <c r="H2256" s="49">
        <v>0.35354409999999997</v>
      </c>
    </row>
    <row r="2257" spans="1:8" x14ac:dyDescent="0.25">
      <c r="A2257" s="46">
        <v>401</v>
      </c>
      <c r="B2257" s="46">
        <v>2004</v>
      </c>
      <c r="C2257" s="47">
        <v>0</v>
      </c>
      <c r="D2257" s="49">
        <v>7.5504299999999996E-2</v>
      </c>
      <c r="E2257" s="49">
        <v>0.25589099999999998</v>
      </c>
      <c r="F2257" s="49">
        <v>8.1775299999999995E-2</v>
      </c>
      <c r="G2257" s="49">
        <v>3.4084310000000002</v>
      </c>
      <c r="H2257" s="49">
        <v>0.33923779999999998</v>
      </c>
    </row>
    <row r="2258" spans="1:8" x14ac:dyDescent="0.25">
      <c r="A2258" s="46">
        <v>402</v>
      </c>
      <c r="B2258" s="46">
        <v>1995</v>
      </c>
      <c r="C2258" s="47">
        <v>0</v>
      </c>
      <c r="D2258" s="49">
        <v>-1.6565900000000001E-2</v>
      </c>
      <c r="E2258" s="49">
        <v>0.65799529999999995</v>
      </c>
      <c r="F2258" s="49">
        <v>8.7404999999999997E-2</v>
      </c>
      <c r="G2258" s="49">
        <v>4.2157960000000001</v>
      </c>
      <c r="H2258" s="49">
        <v>0.21024680000000001</v>
      </c>
    </row>
    <row r="2259" spans="1:8" x14ac:dyDescent="0.25">
      <c r="A2259" s="46">
        <v>402</v>
      </c>
      <c r="B2259" s="46">
        <v>1996</v>
      </c>
      <c r="C2259" s="47">
        <v>0</v>
      </c>
      <c r="D2259" s="49">
        <v>-2.2871800000000001E-2</v>
      </c>
      <c r="E2259" s="49">
        <v>0.66922769999999998</v>
      </c>
      <c r="F2259" s="49">
        <v>6.9549399999999997E-2</v>
      </c>
      <c r="G2259" s="49">
        <v>3.6708940000000001</v>
      </c>
      <c r="H2259" s="49">
        <v>0.1906738</v>
      </c>
    </row>
    <row r="2260" spans="1:8" x14ac:dyDescent="0.25">
      <c r="A2260" s="46">
        <v>402</v>
      </c>
      <c r="B2260" s="46">
        <v>1997</v>
      </c>
      <c r="C2260" s="47">
        <v>0</v>
      </c>
      <c r="D2260" s="49">
        <v>-8.6348599999999998E-2</v>
      </c>
      <c r="E2260" s="49">
        <v>0.67677710000000002</v>
      </c>
      <c r="F2260" s="49">
        <v>6.8683599999999997E-2</v>
      </c>
      <c r="G2260" s="49">
        <v>3.5431270000000001</v>
      </c>
      <c r="H2260" s="49">
        <v>0.19445270000000001</v>
      </c>
    </row>
    <row r="2261" spans="1:8" x14ac:dyDescent="0.25">
      <c r="A2261" s="46">
        <v>402</v>
      </c>
      <c r="B2261" s="46">
        <v>1998</v>
      </c>
      <c r="C2261" s="47">
        <v>0</v>
      </c>
      <c r="D2261" s="49">
        <v>-2.9395899999999999E-2</v>
      </c>
      <c r="E2261" s="49">
        <v>0.69797240000000005</v>
      </c>
      <c r="F2261" s="49">
        <v>7.9145900000000005E-2</v>
      </c>
      <c r="G2261" s="49">
        <v>5.1157659999999998</v>
      </c>
      <c r="H2261" s="49">
        <v>0.18853200000000001</v>
      </c>
    </row>
    <row r="2262" spans="1:8" x14ac:dyDescent="0.25">
      <c r="A2262" s="46">
        <v>402</v>
      </c>
      <c r="B2262" s="46">
        <v>1999</v>
      </c>
      <c r="C2262" s="47">
        <v>0</v>
      </c>
      <c r="D2262" s="49">
        <v>-4.1455499999999999E-2</v>
      </c>
      <c r="E2262" s="49">
        <v>0.72642479999999998</v>
      </c>
      <c r="F2262" s="49">
        <v>7.3147799999999999E-2</v>
      </c>
      <c r="G2262" s="49">
        <v>5.1669309999999999</v>
      </c>
      <c r="H2262" s="49">
        <v>0.202371</v>
      </c>
    </row>
    <row r="2263" spans="1:8" x14ac:dyDescent="0.25">
      <c r="A2263" s="46">
        <v>402</v>
      </c>
      <c r="B2263" s="46">
        <v>2000</v>
      </c>
      <c r="C2263" s="47">
        <v>0</v>
      </c>
      <c r="D2263" s="49">
        <v>5.8885999999999999E-3</v>
      </c>
      <c r="E2263" s="49">
        <v>0.77892189999999994</v>
      </c>
      <c r="F2263" s="49">
        <v>5.2122399999999999E-2</v>
      </c>
      <c r="G2263" s="49">
        <v>3.8209070000000001</v>
      </c>
      <c r="H2263" s="49">
        <v>0.2005574</v>
      </c>
    </row>
    <row r="2264" spans="1:8" x14ac:dyDescent="0.25">
      <c r="A2264" s="46">
        <v>402</v>
      </c>
      <c r="B2264" s="46">
        <v>2001</v>
      </c>
      <c r="C2264" s="47">
        <v>0</v>
      </c>
      <c r="D2264" s="49">
        <v>3.2292500000000002E-2</v>
      </c>
      <c r="E2264" s="49">
        <v>0.77831779999999995</v>
      </c>
      <c r="F2264" s="49">
        <v>5.3209100000000002E-2</v>
      </c>
      <c r="G2264" s="49">
        <v>2.7401710000000001</v>
      </c>
      <c r="H2264" s="49">
        <v>0.21075630000000001</v>
      </c>
    </row>
    <row r="2265" spans="1:8" x14ac:dyDescent="0.25">
      <c r="A2265" s="46">
        <v>402</v>
      </c>
      <c r="B2265" s="46">
        <v>2002</v>
      </c>
      <c r="C2265" s="47">
        <v>0</v>
      </c>
      <c r="D2265" s="49">
        <v>-3.8211999999999999E-3</v>
      </c>
      <c r="E2265" s="49">
        <v>0.7507549</v>
      </c>
      <c r="F2265" s="49">
        <v>7.2363700000000003E-2</v>
      </c>
      <c r="G2265" s="49">
        <v>1.533069</v>
      </c>
      <c r="H2265" s="49">
        <v>0.20288610000000001</v>
      </c>
    </row>
    <row r="2266" spans="1:8" x14ac:dyDescent="0.25">
      <c r="A2266" s="46">
        <v>402</v>
      </c>
      <c r="B2266" s="46">
        <v>2003</v>
      </c>
      <c r="C2266" s="47">
        <v>0</v>
      </c>
      <c r="D2266" s="49">
        <v>2.8444E-3</v>
      </c>
      <c r="E2266" s="49">
        <v>0.81758520000000001</v>
      </c>
      <c r="F2266" s="49">
        <v>6.84332E-2</v>
      </c>
      <c r="G2266" s="49">
        <v>2.3639329999999998</v>
      </c>
      <c r="H2266" s="49">
        <v>0.20600640000000001</v>
      </c>
    </row>
    <row r="2267" spans="1:8" x14ac:dyDescent="0.25">
      <c r="A2267" s="46">
        <v>402</v>
      </c>
      <c r="B2267" s="46">
        <v>2004</v>
      </c>
      <c r="C2267" s="47">
        <v>0</v>
      </c>
      <c r="D2267" s="49">
        <v>1.7836500000000002E-2</v>
      </c>
      <c r="E2267" s="49">
        <v>0.80493769999999998</v>
      </c>
      <c r="F2267" s="49">
        <v>6.9767599999999999E-2</v>
      </c>
      <c r="G2267" s="49">
        <v>2.9936799999999999</v>
      </c>
      <c r="H2267" s="49">
        <v>0.2141797</v>
      </c>
    </row>
    <row r="2268" spans="1:8" x14ac:dyDescent="0.25">
      <c r="A2268" s="46">
        <v>403</v>
      </c>
      <c r="B2268" s="46">
        <v>1995</v>
      </c>
      <c r="C2268" s="47">
        <v>0</v>
      </c>
      <c r="D2268" s="49">
        <v>0.1028693</v>
      </c>
      <c r="E2268" s="49">
        <v>0.33337749999999999</v>
      </c>
      <c r="F2268" s="49">
        <v>6.4655099999999993E-2</v>
      </c>
      <c r="G2268" s="49">
        <v>2.132174</v>
      </c>
      <c r="H2268" s="49">
        <v>0.25852799999999998</v>
      </c>
    </row>
    <row r="2269" spans="1:8" x14ac:dyDescent="0.25">
      <c r="A2269" s="46">
        <v>403</v>
      </c>
      <c r="B2269" s="46">
        <v>1996</v>
      </c>
      <c r="C2269" s="47">
        <v>0</v>
      </c>
      <c r="D2269" s="49">
        <v>6.9612300000000002E-2</v>
      </c>
      <c r="E2269" s="49">
        <v>0.3913373</v>
      </c>
      <c r="F2269" s="49">
        <v>5.6060400000000003E-2</v>
      </c>
      <c r="G2269" s="49">
        <v>2.0317289999999999</v>
      </c>
      <c r="H2269" s="49">
        <v>0.25202219999999997</v>
      </c>
    </row>
    <row r="2270" spans="1:8" x14ac:dyDescent="0.25">
      <c r="A2270" s="46">
        <v>403</v>
      </c>
      <c r="B2270" s="46">
        <v>1997</v>
      </c>
      <c r="C2270" s="47">
        <v>0</v>
      </c>
      <c r="D2270" s="49">
        <v>9.4063900000000006E-2</v>
      </c>
      <c r="E2270" s="49">
        <v>0.41620390000000002</v>
      </c>
      <c r="F2270" s="49">
        <v>5.3179799999999999E-2</v>
      </c>
      <c r="G2270" s="49">
        <v>3.2342080000000002</v>
      </c>
      <c r="H2270" s="49">
        <v>0.26014470000000001</v>
      </c>
    </row>
    <row r="2271" spans="1:8" x14ac:dyDescent="0.25">
      <c r="A2271" s="46">
        <v>403</v>
      </c>
      <c r="B2271" s="46">
        <v>1998</v>
      </c>
      <c r="C2271" s="47">
        <v>0</v>
      </c>
      <c r="D2271" s="49">
        <v>7.8993599999999997E-2</v>
      </c>
      <c r="E2271" s="49">
        <v>0.46129239999999999</v>
      </c>
      <c r="F2271" s="49">
        <v>6.7658599999999999E-2</v>
      </c>
      <c r="G2271" s="49">
        <v>4.5183600000000004</v>
      </c>
      <c r="H2271" s="49">
        <v>0.27724949999999998</v>
      </c>
    </row>
    <row r="2272" spans="1:8" x14ac:dyDescent="0.25">
      <c r="A2272" s="46">
        <v>403</v>
      </c>
      <c r="B2272" s="46">
        <v>1999</v>
      </c>
      <c r="C2272" s="47">
        <v>0</v>
      </c>
      <c r="D2272" s="49">
        <v>3.36884E-2</v>
      </c>
      <c r="E2272" s="49">
        <v>0.4846625</v>
      </c>
      <c r="F2272" s="49">
        <v>7.6140399999999997E-2</v>
      </c>
      <c r="G2272" s="49">
        <v>5.0630559999999996</v>
      </c>
      <c r="H2272" s="49">
        <v>0.2738138</v>
      </c>
    </row>
    <row r="2273" spans="1:8" x14ac:dyDescent="0.25">
      <c r="A2273" s="46">
        <v>403</v>
      </c>
      <c r="B2273" s="46">
        <v>2000</v>
      </c>
      <c r="C2273" s="47">
        <v>0</v>
      </c>
      <c r="D2273" s="49">
        <v>3.0076499999999999E-2</v>
      </c>
      <c r="E2273" s="49">
        <v>0.44341760000000002</v>
      </c>
      <c r="F2273" s="49">
        <v>7.1954799999999999E-2</v>
      </c>
      <c r="G2273" s="49">
        <v>3.6290740000000001</v>
      </c>
      <c r="H2273" s="49">
        <v>0.25314969999999998</v>
      </c>
    </row>
    <row r="2274" spans="1:8" x14ac:dyDescent="0.25">
      <c r="A2274" s="46">
        <v>403</v>
      </c>
      <c r="B2274" s="46">
        <v>2001</v>
      </c>
      <c r="C2274" s="47">
        <v>0</v>
      </c>
      <c r="D2274" s="49">
        <v>1.34889E-2</v>
      </c>
      <c r="E2274" s="49">
        <v>0.45316020000000001</v>
      </c>
      <c r="F2274" s="49">
        <v>7.2820099999999999E-2</v>
      </c>
      <c r="G2274" s="49">
        <v>3.5856889999999999</v>
      </c>
      <c r="H2274" s="49">
        <v>0.24914339999999999</v>
      </c>
    </row>
    <row r="2275" spans="1:8" x14ac:dyDescent="0.25">
      <c r="A2275" s="46">
        <v>403</v>
      </c>
      <c r="B2275" s="46">
        <v>2003</v>
      </c>
      <c r="C2275" s="47">
        <v>0</v>
      </c>
      <c r="D2275" s="49">
        <v>7.0891300000000004E-2</v>
      </c>
      <c r="E2275" s="49">
        <v>0.59980230000000001</v>
      </c>
      <c r="F2275" s="49">
        <v>7.3285100000000006E-2</v>
      </c>
      <c r="G2275" s="49">
        <v>4.7536389999999997</v>
      </c>
      <c r="H2275" s="49">
        <v>0.27084039999999998</v>
      </c>
    </row>
    <row r="2276" spans="1:8" x14ac:dyDescent="0.25">
      <c r="A2276" s="46">
        <v>404</v>
      </c>
      <c r="B2276" s="46">
        <v>1999</v>
      </c>
      <c r="C2276" s="47">
        <v>0</v>
      </c>
      <c r="D2276" s="49">
        <v>0.30261569999999999</v>
      </c>
      <c r="E2276" s="49">
        <v>0.2135273</v>
      </c>
      <c r="F2276" s="49">
        <v>1.3252999999999999E-2</v>
      </c>
      <c r="G2276" s="49">
        <v>0.89355989999999996</v>
      </c>
      <c r="H2276" s="49">
        <v>0.93853169999999997</v>
      </c>
    </row>
    <row r="2277" spans="1:8" x14ac:dyDescent="0.25">
      <c r="A2277" s="46">
        <v>404</v>
      </c>
      <c r="B2277" s="46">
        <v>2000</v>
      </c>
      <c r="C2277" s="47">
        <v>0</v>
      </c>
      <c r="D2277" s="49">
        <v>0.26279469999999999</v>
      </c>
      <c r="E2277" s="49">
        <v>0.1743719</v>
      </c>
      <c r="F2277" s="49">
        <v>2.3696700000000001E-2</v>
      </c>
      <c r="G2277" s="49">
        <v>0.98973860000000002</v>
      </c>
      <c r="H2277" s="49">
        <v>1.0181249999999999</v>
      </c>
    </row>
    <row r="2278" spans="1:8" x14ac:dyDescent="0.25">
      <c r="A2278" s="46">
        <v>404</v>
      </c>
      <c r="B2278" s="46">
        <v>2001</v>
      </c>
      <c r="C2278" s="47">
        <v>0</v>
      </c>
      <c r="D2278" s="49">
        <v>0.26394790000000001</v>
      </c>
      <c r="E2278" s="49">
        <v>0.19691069999999999</v>
      </c>
      <c r="F2278" s="49">
        <v>4.80919E-2</v>
      </c>
      <c r="G2278" s="49">
        <v>1.179748</v>
      </c>
      <c r="H2278" s="49">
        <v>1.012475</v>
      </c>
    </row>
    <row r="2279" spans="1:8" x14ac:dyDescent="0.25">
      <c r="A2279" s="46">
        <v>404</v>
      </c>
      <c r="B2279" s="46">
        <v>2002</v>
      </c>
      <c r="C2279" s="47">
        <v>0</v>
      </c>
      <c r="D2279" s="49">
        <v>0.25984970000000002</v>
      </c>
      <c r="E2279" s="49">
        <v>0.21498249999999999</v>
      </c>
      <c r="F2279" s="49">
        <v>4.6349399999999999E-2</v>
      </c>
      <c r="G2279" s="49">
        <v>0.77115469999999997</v>
      </c>
      <c r="H2279" s="49">
        <v>1.0704800000000001</v>
      </c>
    </row>
    <row r="2280" spans="1:8" x14ac:dyDescent="0.25">
      <c r="A2280" s="46">
        <v>404</v>
      </c>
      <c r="B2280" s="46">
        <v>2003</v>
      </c>
      <c r="C2280" s="47">
        <v>0</v>
      </c>
      <c r="D2280" s="49">
        <v>0.24718609999999999</v>
      </c>
      <c r="E2280" s="49">
        <v>0.2430871</v>
      </c>
      <c r="F2280" s="49">
        <v>4.9695200000000002E-2</v>
      </c>
      <c r="G2280" s="49">
        <v>0.83023910000000001</v>
      </c>
      <c r="H2280" s="49">
        <v>1.13646</v>
      </c>
    </row>
    <row r="2281" spans="1:8" x14ac:dyDescent="0.25">
      <c r="A2281" s="46">
        <v>404</v>
      </c>
      <c r="B2281" s="46">
        <v>2004</v>
      </c>
      <c r="C2281" s="47">
        <v>0</v>
      </c>
      <c r="D2281" s="49">
        <v>0.21042179999999999</v>
      </c>
      <c r="E2281" s="49">
        <v>0.19191739999999999</v>
      </c>
      <c r="F2281" s="49">
        <v>4.4833100000000001E-2</v>
      </c>
      <c r="G2281" s="49">
        <v>0.86124800000000001</v>
      </c>
      <c r="H2281" s="49">
        <v>1.1209750000000001</v>
      </c>
    </row>
    <row r="2282" spans="1:8" x14ac:dyDescent="0.25">
      <c r="A2282" s="46">
        <v>405</v>
      </c>
      <c r="B2282" s="46">
        <v>1995</v>
      </c>
      <c r="C2282" s="47">
        <v>0</v>
      </c>
      <c r="D2282" s="49">
        <v>0.15397469999999999</v>
      </c>
      <c r="E2282" s="49">
        <v>0.50319000000000003</v>
      </c>
      <c r="F2282" s="49">
        <v>6.30796E-2</v>
      </c>
      <c r="G2282" s="49">
        <v>1.2922370000000001</v>
      </c>
      <c r="H2282" s="49">
        <v>0.2808214</v>
      </c>
    </row>
    <row r="2283" spans="1:8" x14ac:dyDescent="0.25">
      <c r="A2283" s="46">
        <v>405</v>
      </c>
      <c r="B2283" s="46">
        <v>1996</v>
      </c>
      <c r="C2283" s="47">
        <v>0</v>
      </c>
      <c r="D2283" s="49">
        <v>0.12675549999999999</v>
      </c>
      <c r="E2283" s="49">
        <v>0.45312350000000001</v>
      </c>
      <c r="F2283" s="49">
        <v>3.36505E-2</v>
      </c>
      <c r="G2283" s="49">
        <v>1.1228340000000001</v>
      </c>
      <c r="H2283" s="49">
        <v>0.25752000000000003</v>
      </c>
    </row>
    <row r="2284" spans="1:8" x14ac:dyDescent="0.25">
      <c r="A2284" s="46">
        <v>405</v>
      </c>
      <c r="B2284" s="46">
        <v>1997</v>
      </c>
      <c r="C2284" s="47">
        <v>0</v>
      </c>
      <c r="D2284" s="49">
        <v>0.1293792</v>
      </c>
      <c r="E2284" s="49">
        <v>0.4217265</v>
      </c>
      <c r="F2284" s="49">
        <v>4.8887300000000002E-2</v>
      </c>
      <c r="G2284" s="49">
        <v>1.0218210000000001</v>
      </c>
      <c r="H2284" s="49">
        <v>0.1977815</v>
      </c>
    </row>
    <row r="2285" spans="1:8" x14ac:dyDescent="0.25">
      <c r="A2285" s="46">
        <v>405</v>
      </c>
      <c r="B2285" s="46">
        <v>1998</v>
      </c>
      <c r="C2285" s="47">
        <v>0</v>
      </c>
      <c r="D2285" s="49">
        <v>0.107845</v>
      </c>
      <c r="E2285" s="49">
        <v>0.42735970000000001</v>
      </c>
      <c r="F2285" s="49">
        <v>3.3694200000000001E-2</v>
      </c>
      <c r="G2285" s="49">
        <v>1.076247</v>
      </c>
      <c r="H2285" s="49">
        <v>0.19815089999999999</v>
      </c>
    </row>
    <row r="2286" spans="1:8" x14ac:dyDescent="0.25">
      <c r="A2286" s="46">
        <v>405</v>
      </c>
      <c r="B2286" s="46">
        <v>1999</v>
      </c>
      <c r="C2286" s="47">
        <v>0</v>
      </c>
      <c r="D2286" s="49">
        <v>8.0615199999999998E-2</v>
      </c>
      <c r="E2286" s="49">
        <v>0.39931359999999999</v>
      </c>
      <c r="F2286" s="49">
        <v>5.39257E-2</v>
      </c>
      <c r="G2286" s="49">
        <v>1.402371</v>
      </c>
      <c r="H2286" s="49">
        <v>0.20392550000000001</v>
      </c>
    </row>
    <row r="2287" spans="1:8" x14ac:dyDescent="0.25">
      <c r="A2287" s="46">
        <v>405</v>
      </c>
      <c r="B2287" s="46">
        <v>2000</v>
      </c>
      <c r="C2287" s="47">
        <v>0</v>
      </c>
      <c r="D2287" s="49">
        <v>7.6561799999999999E-2</v>
      </c>
      <c r="E2287" s="49">
        <v>0.40393630000000003</v>
      </c>
      <c r="F2287" s="49">
        <v>4.0139099999999997E-2</v>
      </c>
      <c r="G2287" s="49">
        <v>1.015479</v>
      </c>
      <c r="H2287" s="49">
        <v>0.2032419</v>
      </c>
    </row>
    <row r="2288" spans="1:8" x14ac:dyDescent="0.25">
      <c r="A2288" s="46">
        <v>406</v>
      </c>
      <c r="B2288" s="46">
        <v>2003</v>
      </c>
      <c r="C2288" s="47">
        <v>0</v>
      </c>
      <c r="D2288" s="49">
        <v>0.13863829999999999</v>
      </c>
      <c r="E2288" s="49">
        <v>4.1501200000000002E-2</v>
      </c>
      <c r="F2288" s="49">
        <v>7.4447299999999994E-2</v>
      </c>
      <c r="G2288" s="49">
        <v>1.8074190000000001</v>
      </c>
      <c r="H2288" s="49">
        <v>0.92004839999999999</v>
      </c>
    </row>
    <row r="2289" spans="1:8" x14ac:dyDescent="0.25">
      <c r="A2289" s="46">
        <v>406</v>
      </c>
      <c r="B2289" s="46">
        <v>2004</v>
      </c>
      <c r="C2289" s="47">
        <v>0</v>
      </c>
      <c r="D2289" s="49">
        <v>0.19807669999999999</v>
      </c>
      <c r="E2289" s="49">
        <v>9.9766199999999999E-2</v>
      </c>
      <c r="F2289" s="49">
        <v>4.6242199999999997E-2</v>
      </c>
      <c r="G2289" s="49">
        <v>2.3833630000000001</v>
      </c>
      <c r="H2289" s="49">
        <v>0.89460119999999999</v>
      </c>
    </row>
    <row r="2290" spans="1:8" x14ac:dyDescent="0.25">
      <c r="A2290" s="46">
        <v>407</v>
      </c>
      <c r="B2290" s="46">
        <v>2001</v>
      </c>
      <c r="C2290" s="47">
        <v>0</v>
      </c>
      <c r="D2290" s="49">
        <v>4.8062899999999999E-2</v>
      </c>
      <c r="E2290" s="49">
        <v>0.42620340000000001</v>
      </c>
      <c r="F2290" s="49">
        <v>2.6773700000000001E-2</v>
      </c>
      <c r="G2290" s="49">
        <v>0.84300920000000001</v>
      </c>
      <c r="H2290" s="49">
        <v>0.1069852</v>
      </c>
    </row>
    <row r="2291" spans="1:8" x14ac:dyDescent="0.25">
      <c r="A2291" s="46">
        <v>407</v>
      </c>
      <c r="B2291" s="46">
        <v>2002</v>
      </c>
      <c r="C2291" s="47">
        <v>0</v>
      </c>
      <c r="D2291" s="49">
        <v>5.3579300000000003E-2</v>
      </c>
      <c r="E2291" s="49">
        <v>0.42715779999999998</v>
      </c>
      <c r="F2291" s="49">
        <v>5.5781699999999997E-2</v>
      </c>
      <c r="G2291" s="49">
        <v>1.0809299999999999</v>
      </c>
      <c r="H2291" s="49">
        <v>0.12347909999999999</v>
      </c>
    </row>
    <row r="2292" spans="1:8" x14ac:dyDescent="0.25">
      <c r="A2292" s="46">
        <v>407</v>
      </c>
      <c r="B2292" s="46">
        <v>2003</v>
      </c>
      <c r="C2292" s="47">
        <v>0</v>
      </c>
      <c r="D2292" s="49">
        <v>5.2604699999999997E-2</v>
      </c>
      <c r="E2292" s="49">
        <v>0.43740830000000003</v>
      </c>
      <c r="F2292" s="49">
        <v>5.44597E-2</v>
      </c>
      <c r="G2292" s="49">
        <v>1.207662</v>
      </c>
      <c r="H2292" s="49">
        <v>0.1173676</v>
      </c>
    </row>
    <row r="2293" spans="1:8" x14ac:dyDescent="0.25">
      <c r="A2293" s="46">
        <v>407</v>
      </c>
      <c r="B2293" s="46">
        <v>2004</v>
      </c>
      <c r="C2293" s="47">
        <v>0</v>
      </c>
      <c r="D2293" s="49">
        <v>4.88911E-2</v>
      </c>
      <c r="E2293" s="49">
        <v>0.46246169999999998</v>
      </c>
      <c r="F2293" s="49">
        <v>5.4482700000000002E-2</v>
      </c>
      <c r="G2293" s="49">
        <v>1.297121</v>
      </c>
      <c r="H2293" s="49">
        <v>0.14487439999999999</v>
      </c>
    </row>
    <row r="2294" spans="1:8" x14ac:dyDescent="0.25">
      <c r="A2294" s="46">
        <v>408</v>
      </c>
      <c r="B2294" s="46">
        <v>1996</v>
      </c>
      <c r="C2294" s="47">
        <v>0</v>
      </c>
      <c r="D2294" s="49">
        <v>6.5362500000000004E-2</v>
      </c>
      <c r="E2294" s="49">
        <v>-4.34405E-2</v>
      </c>
      <c r="F2294" s="49">
        <v>5.5489200000000002E-2</v>
      </c>
      <c r="G2294" s="49">
        <v>0.42190830000000001</v>
      </c>
      <c r="H2294" s="49">
        <v>0.13823730000000001</v>
      </c>
    </row>
    <row r="2295" spans="1:8" x14ac:dyDescent="0.25">
      <c r="A2295" s="46">
        <v>408</v>
      </c>
      <c r="B2295" s="46">
        <v>1997</v>
      </c>
      <c r="C2295" s="47">
        <v>0</v>
      </c>
      <c r="D2295" s="49">
        <v>0.162521</v>
      </c>
      <c r="E2295" s="49">
        <v>2.18893E-2</v>
      </c>
      <c r="F2295" s="49">
        <v>3.8035199999999998E-2</v>
      </c>
      <c r="G2295" s="49">
        <v>0.81255869999999997</v>
      </c>
      <c r="H2295" s="49">
        <v>0.17224700000000001</v>
      </c>
    </row>
    <row r="2296" spans="1:8" x14ac:dyDescent="0.25">
      <c r="A2296" s="46">
        <v>409</v>
      </c>
      <c r="B2296" s="46">
        <v>2001</v>
      </c>
      <c r="C2296" s="47">
        <v>0</v>
      </c>
      <c r="D2296" s="49">
        <v>-2.2072700000000001E-2</v>
      </c>
      <c r="E2296" s="49">
        <v>0.61235819999999996</v>
      </c>
      <c r="F2296" s="49">
        <v>8.2020899999999994E-2</v>
      </c>
      <c r="G2296" s="49">
        <v>12.147069999999999</v>
      </c>
      <c r="H2296" s="49">
        <v>0.18774469999999999</v>
      </c>
    </row>
    <row r="2297" spans="1:8" x14ac:dyDescent="0.25">
      <c r="A2297" s="46">
        <v>409</v>
      </c>
      <c r="B2297" s="46">
        <v>2002</v>
      </c>
      <c r="C2297" s="47">
        <v>0</v>
      </c>
      <c r="D2297" s="49">
        <v>0.25700669999999998</v>
      </c>
      <c r="E2297" s="49">
        <v>0.66241360000000005</v>
      </c>
      <c r="F2297" s="49">
        <v>8.7400800000000001E-2</v>
      </c>
      <c r="G2297" s="49">
        <v>13.20561</v>
      </c>
      <c r="H2297" s="49">
        <v>0.2138176</v>
      </c>
    </row>
    <row r="2298" spans="1:8" x14ac:dyDescent="0.25">
      <c r="A2298" s="46">
        <v>409</v>
      </c>
      <c r="B2298" s="46">
        <v>2003</v>
      </c>
      <c r="C2298" s="47">
        <v>0</v>
      </c>
      <c r="D2298" s="49">
        <v>0.1066597</v>
      </c>
      <c r="E2298" s="49">
        <v>0.66428620000000005</v>
      </c>
      <c r="F2298" s="49">
        <v>9.4856300000000005E-2</v>
      </c>
      <c r="G2298" s="49">
        <v>12.17525</v>
      </c>
      <c r="H2298" s="49">
        <v>0.21648300000000001</v>
      </c>
    </row>
    <row r="2299" spans="1:8" x14ac:dyDescent="0.25">
      <c r="A2299" s="46">
        <v>409</v>
      </c>
      <c r="B2299" s="46">
        <v>2004</v>
      </c>
      <c r="C2299" s="47">
        <v>0</v>
      </c>
      <c r="D2299" s="49">
        <v>0.26643109999999998</v>
      </c>
      <c r="E2299" s="49">
        <v>0.65763369999999999</v>
      </c>
      <c r="F2299" s="49">
        <v>9.0188400000000002E-2</v>
      </c>
      <c r="G2299" s="49">
        <v>10.365489999999999</v>
      </c>
      <c r="H2299" s="49">
        <v>0.193439</v>
      </c>
    </row>
    <row r="2300" spans="1:8" x14ac:dyDescent="0.25">
      <c r="A2300" s="46">
        <v>410</v>
      </c>
      <c r="B2300" s="46">
        <v>1995</v>
      </c>
      <c r="C2300" s="47">
        <v>0</v>
      </c>
      <c r="D2300" s="49">
        <v>0.29312870000000002</v>
      </c>
      <c r="E2300" s="49">
        <v>0.46908539999999999</v>
      </c>
      <c r="F2300" s="49">
        <v>0.12439600000000001</v>
      </c>
      <c r="G2300" s="49">
        <v>3.5358610000000001</v>
      </c>
      <c r="H2300" s="49">
        <v>0.36857269999999998</v>
      </c>
    </row>
    <row r="2301" spans="1:8" x14ac:dyDescent="0.25">
      <c r="A2301" s="46">
        <v>411</v>
      </c>
      <c r="B2301" s="46">
        <v>1995</v>
      </c>
      <c r="C2301" s="47">
        <v>0</v>
      </c>
      <c r="D2301" s="49">
        <v>0.2161883</v>
      </c>
      <c r="E2301" s="49">
        <v>0.43141030000000002</v>
      </c>
      <c r="F2301" s="49">
        <v>2.9359900000000001E-2</v>
      </c>
      <c r="G2301" s="49">
        <v>1.380711</v>
      </c>
      <c r="H2301" s="49">
        <v>0.37611260000000002</v>
      </c>
    </row>
    <row r="2302" spans="1:8" x14ac:dyDescent="0.25">
      <c r="A2302" s="46">
        <v>411</v>
      </c>
      <c r="B2302" s="46">
        <v>1996</v>
      </c>
      <c r="C2302" s="47">
        <v>0</v>
      </c>
      <c r="D2302" s="49">
        <v>0.31248379999999998</v>
      </c>
      <c r="E2302" s="49">
        <v>0.39182220000000001</v>
      </c>
      <c r="F2302" s="49">
        <v>9.3370599999999998E-2</v>
      </c>
      <c r="G2302" s="49">
        <v>2.8169580000000001</v>
      </c>
      <c r="H2302" s="49">
        <v>1.1266050000000001</v>
      </c>
    </row>
    <row r="2303" spans="1:8" x14ac:dyDescent="0.25">
      <c r="A2303" s="46">
        <v>411</v>
      </c>
      <c r="B2303" s="46">
        <v>1997</v>
      </c>
      <c r="C2303" s="47">
        <v>0</v>
      </c>
      <c r="D2303" s="49">
        <v>0.1961183</v>
      </c>
      <c r="E2303" s="49">
        <v>0.25324439999999998</v>
      </c>
      <c r="F2303" s="49">
        <v>8.6202500000000001E-2</v>
      </c>
      <c r="G2303" s="49">
        <v>3.4102579999999998</v>
      </c>
      <c r="H2303" s="49">
        <v>0.66793449999999999</v>
      </c>
    </row>
    <row r="2304" spans="1:8" x14ac:dyDescent="0.25">
      <c r="A2304" s="46">
        <v>411</v>
      </c>
      <c r="B2304" s="46">
        <v>1998</v>
      </c>
      <c r="C2304" s="47">
        <v>0</v>
      </c>
      <c r="D2304" s="49">
        <v>0.2070217</v>
      </c>
      <c r="E2304" s="49">
        <v>0.29995460000000002</v>
      </c>
      <c r="F2304" s="49">
        <v>6.52948E-2</v>
      </c>
      <c r="G2304" s="49">
        <v>6.0242740000000001</v>
      </c>
      <c r="H2304" s="49">
        <v>0.65415279999999998</v>
      </c>
    </row>
    <row r="2305" spans="1:8" x14ac:dyDescent="0.25">
      <c r="A2305" s="46">
        <v>411</v>
      </c>
      <c r="B2305" s="46">
        <v>1999</v>
      </c>
      <c r="C2305" s="47">
        <v>0</v>
      </c>
      <c r="D2305" s="49">
        <v>0.26477200000000001</v>
      </c>
      <c r="E2305" s="49">
        <v>0.33481509999999998</v>
      </c>
      <c r="F2305" s="49">
        <v>7.8568499999999999E-2</v>
      </c>
      <c r="G2305" s="49">
        <v>4.3677960000000002</v>
      </c>
      <c r="H2305" s="49">
        <v>0.74830730000000001</v>
      </c>
    </row>
    <row r="2306" spans="1:8" x14ac:dyDescent="0.25">
      <c r="A2306" s="46">
        <v>411</v>
      </c>
      <c r="B2306" s="46">
        <v>2000</v>
      </c>
      <c r="C2306" s="47">
        <v>0</v>
      </c>
      <c r="D2306" s="49">
        <v>0.281976</v>
      </c>
      <c r="E2306" s="49">
        <v>0.40076970000000001</v>
      </c>
      <c r="F2306" s="49">
        <v>7.6322399999999999E-2</v>
      </c>
      <c r="G2306" s="49">
        <v>6.4512539999999996</v>
      </c>
      <c r="H2306" s="49">
        <v>0.73204729999999996</v>
      </c>
    </row>
    <row r="2307" spans="1:8" x14ac:dyDescent="0.25">
      <c r="A2307" s="46">
        <v>411</v>
      </c>
      <c r="B2307" s="46">
        <v>2001</v>
      </c>
      <c r="C2307" s="47">
        <v>0</v>
      </c>
      <c r="D2307" s="49">
        <v>0.31687900000000002</v>
      </c>
      <c r="E2307" s="49">
        <v>0.42134949999999999</v>
      </c>
      <c r="F2307" s="49">
        <v>4.5473800000000002E-2</v>
      </c>
      <c r="G2307" s="49">
        <v>2.8789929999999999</v>
      </c>
      <c r="H2307" s="49">
        <v>0.72095609999999999</v>
      </c>
    </row>
    <row r="2308" spans="1:8" x14ac:dyDescent="0.25">
      <c r="A2308" s="46">
        <v>411</v>
      </c>
      <c r="B2308" s="46">
        <v>2002</v>
      </c>
      <c r="C2308" s="47">
        <v>0</v>
      </c>
      <c r="D2308" s="49">
        <v>0.33084960000000002</v>
      </c>
      <c r="E2308" s="49">
        <v>0.4521096</v>
      </c>
      <c r="F2308" s="49">
        <v>6.0241099999999999E-2</v>
      </c>
      <c r="G2308" s="49">
        <v>2.2443569999999999</v>
      </c>
      <c r="H2308" s="49">
        <v>0.69117589999999995</v>
      </c>
    </row>
    <row r="2309" spans="1:8" x14ac:dyDescent="0.25">
      <c r="A2309" s="46">
        <v>411</v>
      </c>
      <c r="B2309" s="46">
        <v>2003</v>
      </c>
      <c r="C2309" s="47">
        <v>0</v>
      </c>
      <c r="D2309" s="49">
        <v>0.3133861</v>
      </c>
      <c r="E2309" s="49">
        <v>0.50031939999999997</v>
      </c>
      <c r="F2309" s="49">
        <v>6.3680100000000003E-2</v>
      </c>
      <c r="G2309" s="49">
        <v>3.1842890000000001</v>
      </c>
      <c r="H2309" s="49">
        <v>0.72783920000000002</v>
      </c>
    </row>
    <row r="2310" spans="1:8" x14ac:dyDescent="0.25">
      <c r="A2310" s="46">
        <v>411</v>
      </c>
      <c r="B2310" s="46">
        <v>2004</v>
      </c>
      <c r="C2310" s="47">
        <v>0</v>
      </c>
      <c r="D2310" s="49">
        <v>0.2286714</v>
      </c>
      <c r="E2310" s="49">
        <v>0.40349760000000001</v>
      </c>
      <c r="F2310" s="49">
        <v>4.6937199999999998E-2</v>
      </c>
      <c r="G2310" s="49">
        <v>2.4364129999999999</v>
      </c>
      <c r="H2310" s="49">
        <v>0.63163939999999996</v>
      </c>
    </row>
    <row r="2311" spans="1:8" x14ac:dyDescent="0.25">
      <c r="A2311" s="46">
        <v>412</v>
      </c>
      <c r="B2311" s="46">
        <v>1995</v>
      </c>
      <c r="C2311" s="47">
        <v>0</v>
      </c>
      <c r="D2311" s="49">
        <v>0.52018319999999996</v>
      </c>
      <c r="E2311" s="49">
        <v>0.73729489999999998</v>
      </c>
      <c r="F2311" s="49">
        <v>8.4962700000000002E-2</v>
      </c>
      <c r="G2311" s="49">
        <v>2.973986</v>
      </c>
      <c r="H2311" s="49">
        <v>0.521733</v>
      </c>
    </row>
    <row r="2312" spans="1:8" x14ac:dyDescent="0.25">
      <c r="A2312" s="46">
        <v>412</v>
      </c>
      <c r="B2312" s="46">
        <v>1996</v>
      </c>
      <c r="C2312" s="47">
        <v>0</v>
      </c>
      <c r="D2312" s="49">
        <v>0.49609579999999998</v>
      </c>
      <c r="E2312" s="49">
        <v>0.74701019999999996</v>
      </c>
      <c r="F2312" s="49">
        <v>9.2119699999999999E-2</v>
      </c>
      <c r="G2312" s="49">
        <v>3.1543570000000001</v>
      </c>
      <c r="H2312" s="49">
        <v>0.48510999999999999</v>
      </c>
    </row>
    <row r="2313" spans="1:8" x14ac:dyDescent="0.25">
      <c r="A2313" s="46">
        <v>412</v>
      </c>
      <c r="B2313" s="46">
        <v>1997</v>
      </c>
      <c r="C2313" s="47">
        <v>0</v>
      </c>
      <c r="D2313" s="49">
        <v>0.49613760000000001</v>
      </c>
      <c r="E2313" s="49">
        <v>0.78374060000000001</v>
      </c>
      <c r="F2313" s="49">
        <v>8.3183099999999996E-2</v>
      </c>
      <c r="G2313" s="49">
        <v>4.153295</v>
      </c>
      <c r="H2313" s="49">
        <v>0.49921270000000001</v>
      </c>
    </row>
    <row r="2314" spans="1:8" x14ac:dyDescent="0.25">
      <c r="A2314" s="46">
        <v>413</v>
      </c>
      <c r="B2314" s="46">
        <v>1995</v>
      </c>
      <c r="C2314" s="47">
        <v>0</v>
      </c>
      <c r="D2314" s="49">
        <v>0.14715739999999999</v>
      </c>
      <c r="E2314" s="49">
        <v>0.55138779999999998</v>
      </c>
      <c r="F2314" s="49">
        <v>7.2174199999999994E-2</v>
      </c>
      <c r="G2314" s="49">
        <v>6.6948869999999996</v>
      </c>
      <c r="H2314" s="49">
        <v>0.21290870000000001</v>
      </c>
    </row>
    <row r="2315" spans="1:8" x14ac:dyDescent="0.25">
      <c r="A2315" s="46">
        <v>413</v>
      </c>
      <c r="B2315" s="46">
        <v>1996</v>
      </c>
      <c r="C2315" s="47">
        <v>0</v>
      </c>
      <c r="D2315" s="49">
        <v>0.15126290000000001</v>
      </c>
      <c r="E2315" s="49">
        <v>0.65078659999999999</v>
      </c>
      <c r="F2315" s="49">
        <v>7.5151399999999993E-2</v>
      </c>
      <c r="G2315" s="49">
        <v>7.8257729999999999</v>
      </c>
      <c r="H2315" s="49">
        <v>0.26072139999999999</v>
      </c>
    </row>
    <row r="2316" spans="1:8" x14ac:dyDescent="0.25">
      <c r="A2316" s="46">
        <v>413</v>
      </c>
      <c r="B2316" s="46">
        <v>1997</v>
      </c>
      <c r="C2316" s="47">
        <v>0</v>
      </c>
      <c r="D2316" s="49">
        <v>0.14123920000000001</v>
      </c>
      <c r="E2316" s="49">
        <v>0.70688519999999999</v>
      </c>
      <c r="F2316" s="49">
        <v>7.9731200000000002E-2</v>
      </c>
      <c r="G2316" s="49">
        <v>9.6248419999999992</v>
      </c>
      <c r="H2316" s="49">
        <v>0.28487760000000001</v>
      </c>
    </row>
    <row r="2317" spans="1:8" x14ac:dyDescent="0.25">
      <c r="A2317" s="46">
        <v>413</v>
      </c>
      <c r="B2317" s="46">
        <v>1998</v>
      </c>
      <c r="C2317" s="47">
        <v>0</v>
      </c>
      <c r="D2317" s="49">
        <v>0.16530800000000001</v>
      </c>
      <c r="E2317" s="49">
        <v>0.66592689999999999</v>
      </c>
      <c r="F2317" s="49">
        <v>7.7961100000000005E-2</v>
      </c>
      <c r="G2317" s="49">
        <v>9.2584400000000002</v>
      </c>
      <c r="H2317" s="49">
        <v>0.27869840000000001</v>
      </c>
    </row>
    <row r="2318" spans="1:8" x14ac:dyDescent="0.25">
      <c r="A2318" s="46">
        <v>413</v>
      </c>
      <c r="B2318" s="46">
        <v>1999</v>
      </c>
      <c r="C2318" s="47">
        <v>0</v>
      </c>
      <c r="D2318" s="49">
        <v>0.1130039</v>
      </c>
      <c r="E2318" s="49">
        <v>0.68495309999999998</v>
      </c>
      <c r="F2318" s="49">
        <v>8.9638200000000001E-2</v>
      </c>
      <c r="G2318" s="49">
        <v>7.0249009999999998</v>
      </c>
      <c r="H2318" s="49">
        <v>0.29488959999999997</v>
      </c>
    </row>
    <row r="2319" spans="1:8" x14ac:dyDescent="0.25">
      <c r="A2319" s="46">
        <v>413</v>
      </c>
      <c r="B2319" s="46">
        <v>2000</v>
      </c>
      <c r="C2319" s="47">
        <v>0</v>
      </c>
      <c r="D2319" s="49">
        <v>0.1175964</v>
      </c>
      <c r="E2319" s="49">
        <v>0.72319049999999996</v>
      </c>
      <c r="F2319" s="49">
        <v>9.1867900000000002E-2</v>
      </c>
      <c r="G2319" s="49">
        <v>8.6263509999999997</v>
      </c>
      <c r="H2319" s="49">
        <v>0.33089619999999997</v>
      </c>
    </row>
    <row r="2320" spans="1:8" x14ac:dyDescent="0.25">
      <c r="A2320" s="46">
        <v>413</v>
      </c>
      <c r="B2320" s="46">
        <v>2001</v>
      </c>
      <c r="C2320" s="47">
        <v>0</v>
      </c>
      <c r="D2320" s="49">
        <v>5.0489300000000001E-2</v>
      </c>
      <c r="E2320" s="49">
        <v>0.75269839999999999</v>
      </c>
      <c r="F2320" s="49">
        <v>9.0657100000000004E-2</v>
      </c>
      <c r="G2320" s="49">
        <v>4.8189399999999996</v>
      </c>
      <c r="H2320" s="49">
        <v>0.32331280000000001</v>
      </c>
    </row>
    <row r="2321" spans="1:8" x14ac:dyDescent="0.25">
      <c r="A2321" s="46">
        <v>413</v>
      </c>
      <c r="B2321" s="46">
        <v>2002</v>
      </c>
      <c r="C2321" s="47">
        <v>0</v>
      </c>
      <c r="D2321" s="49">
        <v>8.9470900000000006E-2</v>
      </c>
      <c r="E2321" s="49">
        <v>0.77353300000000003</v>
      </c>
      <c r="F2321" s="49">
        <v>8.3608000000000002E-2</v>
      </c>
      <c r="G2321" s="49">
        <v>4.3690090000000001</v>
      </c>
      <c r="H2321" s="49">
        <v>0.1577556</v>
      </c>
    </row>
    <row r="2322" spans="1:8" x14ac:dyDescent="0.25">
      <c r="A2322" s="46">
        <v>413</v>
      </c>
      <c r="B2322" s="46">
        <v>2003</v>
      </c>
      <c r="C2322" s="47">
        <v>0</v>
      </c>
      <c r="D2322" s="49">
        <v>6.7893300000000004E-2</v>
      </c>
      <c r="E2322" s="49">
        <v>0.87856259999999997</v>
      </c>
      <c r="F2322" s="49">
        <v>9.3546199999999996E-2</v>
      </c>
      <c r="G2322" s="49">
        <v>4.1444470000000004</v>
      </c>
      <c r="H2322" s="49">
        <v>0.17106850000000001</v>
      </c>
    </row>
    <row r="2323" spans="1:8" x14ac:dyDescent="0.25">
      <c r="A2323" s="46">
        <v>413</v>
      </c>
      <c r="B2323" s="46">
        <v>2004</v>
      </c>
      <c r="C2323" s="47">
        <v>0</v>
      </c>
      <c r="D2323" s="49">
        <v>7.7546500000000004E-2</v>
      </c>
      <c r="E2323" s="49">
        <v>0.89712080000000005</v>
      </c>
      <c r="F2323" s="49">
        <v>7.7442300000000006E-2</v>
      </c>
      <c r="G2323" s="49">
        <v>2.8492440000000001</v>
      </c>
      <c r="H2323" s="49">
        <v>0.17775150000000001</v>
      </c>
    </row>
    <row r="2324" spans="1:8" x14ac:dyDescent="0.25">
      <c r="A2324" s="46">
        <v>414</v>
      </c>
      <c r="B2324" s="46">
        <v>1995</v>
      </c>
      <c r="C2324" s="47">
        <v>1</v>
      </c>
      <c r="D2324" s="49">
        <v>4.0332300000000001E-2</v>
      </c>
      <c r="E2324" s="49">
        <v>-0.19844149999999999</v>
      </c>
      <c r="F2324" s="49">
        <v>3.4754100000000003E-2</v>
      </c>
      <c r="G2324" s="49">
        <v>0.2141342</v>
      </c>
      <c r="H2324" s="49">
        <v>6.6475900000000004E-2</v>
      </c>
    </row>
    <row r="2325" spans="1:8" x14ac:dyDescent="0.25">
      <c r="A2325" s="46">
        <v>415</v>
      </c>
      <c r="B2325" s="46">
        <v>1995</v>
      </c>
      <c r="C2325" s="47">
        <v>0</v>
      </c>
      <c r="D2325" s="49">
        <v>0.34051500000000001</v>
      </c>
      <c r="E2325" s="49">
        <v>0.1418838</v>
      </c>
      <c r="F2325" s="49">
        <v>6.1974099999999997E-2</v>
      </c>
      <c r="G2325" s="49">
        <v>0.71697100000000002</v>
      </c>
      <c r="H2325" s="49">
        <v>0.65601390000000004</v>
      </c>
    </row>
    <row r="2326" spans="1:8" x14ac:dyDescent="0.25">
      <c r="A2326" s="46">
        <v>415</v>
      </c>
      <c r="B2326" s="46">
        <v>1996</v>
      </c>
      <c r="C2326" s="47">
        <v>0</v>
      </c>
      <c r="D2326" s="49">
        <v>0.33793069999999997</v>
      </c>
      <c r="E2326" s="49">
        <v>0.1036189</v>
      </c>
      <c r="F2326" s="49">
        <v>4.0571299999999998E-2</v>
      </c>
      <c r="G2326" s="49">
        <v>0.71656580000000003</v>
      </c>
      <c r="H2326" s="49">
        <v>0.65698699999999999</v>
      </c>
    </row>
    <row r="2327" spans="1:8" x14ac:dyDescent="0.25">
      <c r="A2327" s="46">
        <v>415</v>
      </c>
      <c r="B2327" s="46">
        <v>1997</v>
      </c>
      <c r="C2327" s="47">
        <v>0</v>
      </c>
      <c r="D2327" s="49">
        <v>0.41005049999999998</v>
      </c>
      <c r="E2327" s="49">
        <v>0.12875320000000001</v>
      </c>
      <c r="F2327" s="49">
        <v>7.12034E-2</v>
      </c>
      <c r="G2327" s="49">
        <v>1.9411480000000001</v>
      </c>
      <c r="H2327" s="49">
        <v>0.58719270000000001</v>
      </c>
    </row>
    <row r="2328" spans="1:8" x14ac:dyDescent="0.25">
      <c r="A2328" s="46">
        <v>415</v>
      </c>
      <c r="B2328" s="46">
        <v>1998</v>
      </c>
      <c r="C2328" s="47">
        <v>0</v>
      </c>
      <c r="D2328" s="49">
        <v>0.4484901</v>
      </c>
      <c r="E2328" s="49">
        <v>0.17193140000000001</v>
      </c>
      <c r="F2328" s="49">
        <v>8.8483699999999998E-2</v>
      </c>
      <c r="G2328" s="49">
        <v>1.131175</v>
      </c>
      <c r="H2328" s="49">
        <v>0.58739079999999999</v>
      </c>
    </row>
    <row r="2329" spans="1:8" x14ac:dyDescent="0.25">
      <c r="A2329" s="46">
        <v>415</v>
      </c>
      <c r="B2329" s="46">
        <v>1999</v>
      </c>
      <c r="C2329" s="47">
        <v>0</v>
      </c>
      <c r="D2329" s="49">
        <v>0.43197419999999997</v>
      </c>
      <c r="E2329" s="49">
        <v>0.22220419999999999</v>
      </c>
      <c r="F2329" s="49">
        <v>9.8017099999999996E-2</v>
      </c>
      <c r="G2329" s="49">
        <v>1.5929960000000001</v>
      </c>
      <c r="H2329" s="49">
        <v>0.6405554</v>
      </c>
    </row>
    <row r="2330" spans="1:8" x14ac:dyDescent="0.25">
      <c r="A2330" s="46">
        <v>415</v>
      </c>
      <c r="B2330" s="46">
        <v>2000</v>
      </c>
      <c r="C2330" s="47">
        <v>0</v>
      </c>
      <c r="D2330" s="49">
        <v>0.40655570000000002</v>
      </c>
      <c r="E2330" s="49">
        <v>0.2449897</v>
      </c>
      <c r="F2330" s="49">
        <v>9.9010399999999998E-2</v>
      </c>
      <c r="G2330" s="49">
        <v>2.9023059999999998</v>
      </c>
      <c r="H2330" s="49">
        <v>0.74017849999999996</v>
      </c>
    </row>
    <row r="2331" spans="1:8" x14ac:dyDescent="0.25">
      <c r="A2331" s="46">
        <v>415</v>
      </c>
      <c r="B2331" s="46">
        <v>2001</v>
      </c>
      <c r="C2331" s="47">
        <v>0</v>
      </c>
      <c r="D2331" s="49">
        <v>0.44828200000000001</v>
      </c>
      <c r="E2331" s="49">
        <v>0.28871340000000001</v>
      </c>
      <c r="F2331" s="49">
        <v>0.1111301</v>
      </c>
      <c r="G2331" s="49">
        <v>3.9279419999999998</v>
      </c>
      <c r="H2331" s="49">
        <v>0.67083000000000004</v>
      </c>
    </row>
    <row r="2332" spans="1:8" x14ac:dyDescent="0.25">
      <c r="A2332" s="46">
        <v>415</v>
      </c>
      <c r="B2332" s="46">
        <v>2002</v>
      </c>
      <c r="C2332" s="47">
        <v>0</v>
      </c>
      <c r="D2332" s="49">
        <v>0.51431490000000002</v>
      </c>
      <c r="E2332" s="49">
        <v>0.34846519999999997</v>
      </c>
      <c r="F2332" s="49">
        <v>9.8206600000000005E-2</v>
      </c>
      <c r="G2332" s="49">
        <v>4.1770339999999999</v>
      </c>
      <c r="H2332" s="49">
        <v>0.65079640000000005</v>
      </c>
    </row>
    <row r="2333" spans="1:8" x14ac:dyDescent="0.25">
      <c r="A2333" s="46">
        <v>415</v>
      </c>
      <c r="B2333" s="46">
        <v>2003</v>
      </c>
      <c r="C2333" s="47">
        <v>0</v>
      </c>
      <c r="D2333" s="49">
        <v>0.52718419999999999</v>
      </c>
      <c r="E2333" s="49">
        <v>0.40423819999999999</v>
      </c>
      <c r="F2333" s="49">
        <v>0.1165651</v>
      </c>
      <c r="G2333" s="49">
        <v>4.8299370000000001</v>
      </c>
      <c r="H2333" s="49">
        <v>0.61661189999999999</v>
      </c>
    </row>
    <row r="2334" spans="1:8" x14ac:dyDescent="0.25">
      <c r="A2334" s="46">
        <v>415</v>
      </c>
      <c r="B2334" s="46">
        <v>2004</v>
      </c>
      <c r="C2334" s="47">
        <v>0</v>
      </c>
      <c r="D2334" s="49">
        <v>0.53091909999999998</v>
      </c>
      <c r="E2334" s="49">
        <v>0.41170899999999999</v>
      </c>
      <c r="F2334" s="49">
        <v>0.10367899999999999</v>
      </c>
      <c r="G2334" s="49">
        <v>5.1089370000000001</v>
      </c>
      <c r="H2334" s="49">
        <v>0.59047749999999999</v>
      </c>
    </row>
    <row r="2335" spans="1:8" x14ac:dyDescent="0.25">
      <c r="A2335" s="46">
        <v>416</v>
      </c>
      <c r="B2335" s="46">
        <v>1999</v>
      </c>
      <c r="C2335" s="47">
        <v>0</v>
      </c>
      <c r="D2335" s="49">
        <v>-2.23742E-2</v>
      </c>
      <c r="E2335" s="49">
        <v>-6.0583E-3</v>
      </c>
      <c r="F2335" s="49">
        <v>3.5452200000000003E-2</v>
      </c>
      <c r="G2335" s="49">
        <v>0.62833159999999999</v>
      </c>
      <c r="H2335" s="49">
        <v>0.19132779999999999</v>
      </c>
    </row>
    <row r="2336" spans="1:8" x14ac:dyDescent="0.25">
      <c r="A2336" s="46">
        <v>416</v>
      </c>
      <c r="B2336" s="46">
        <v>2000</v>
      </c>
      <c r="C2336" s="47">
        <v>0</v>
      </c>
      <c r="D2336" s="49">
        <v>-5.2770699999999997E-2</v>
      </c>
      <c r="E2336" s="49">
        <v>-8.4940000000000005E-4</v>
      </c>
      <c r="F2336" s="49">
        <v>4.0454900000000002E-2</v>
      </c>
      <c r="G2336" s="49">
        <v>0.66069160000000005</v>
      </c>
      <c r="H2336" s="49">
        <v>0.2270788</v>
      </c>
    </row>
    <row r="2337" spans="1:8" x14ac:dyDescent="0.25">
      <c r="A2337" s="46">
        <v>417</v>
      </c>
      <c r="B2337" s="46">
        <v>1995</v>
      </c>
      <c r="C2337" s="47">
        <v>0</v>
      </c>
      <c r="D2337" s="49">
        <v>0.40390999999999999</v>
      </c>
      <c r="E2337" s="49">
        <v>-0.62836270000000005</v>
      </c>
      <c r="F2337" s="49">
        <v>-9.5758899999999994E-2</v>
      </c>
      <c r="G2337" s="49">
        <v>0.37424249999999998</v>
      </c>
      <c r="H2337" s="49">
        <v>0.2516099</v>
      </c>
    </row>
    <row r="2338" spans="1:8" x14ac:dyDescent="0.25">
      <c r="A2338" s="46">
        <v>418</v>
      </c>
      <c r="B2338" s="46">
        <v>1997</v>
      </c>
      <c r="C2338" s="47">
        <v>0</v>
      </c>
      <c r="D2338" s="49">
        <v>0.2843482</v>
      </c>
      <c r="E2338" s="49">
        <v>0.53047639999999996</v>
      </c>
      <c r="F2338" s="49">
        <v>6.21868E-2</v>
      </c>
      <c r="G2338" s="49">
        <v>4.8164189999999998</v>
      </c>
      <c r="H2338" s="49">
        <v>0.23422470000000001</v>
      </c>
    </row>
    <row r="2339" spans="1:8" x14ac:dyDescent="0.25">
      <c r="A2339" s="46">
        <v>418</v>
      </c>
      <c r="B2339" s="46">
        <v>1998</v>
      </c>
      <c r="C2339" s="47">
        <v>0</v>
      </c>
      <c r="D2339" s="49">
        <v>0.1893273</v>
      </c>
      <c r="E2339" s="49">
        <v>0.4825796</v>
      </c>
      <c r="F2339" s="49">
        <v>-3.3828999999999999E-3</v>
      </c>
      <c r="G2339" s="49">
        <v>2.4646080000000001</v>
      </c>
      <c r="H2339" s="49">
        <v>0.18180450000000001</v>
      </c>
    </row>
    <row r="2340" spans="1:8" x14ac:dyDescent="0.25">
      <c r="A2340" s="46">
        <v>418</v>
      </c>
      <c r="B2340" s="46">
        <v>1999</v>
      </c>
      <c r="C2340" s="47">
        <v>0</v>
      </c>
      <c r="D2340" s="49">
        <v>0.30901220000000001</v>
      </c>
      <c r="E2340" s="49">
        <v>0.30733250000000001</v>
      </c>
      <c r="F2340" s="49">
        <v>1.8616600000000001E-2</v>
      </c>
      <c r="G2340" s="49">
        <v>6.294556</v>
      </c>
      <c r="H2340" s="49">
        <v>0.1939843</v>
      </c>
    </row>
    <row r="2341" spans="1:8" x14ac:dyDescent="0.25">
      <c r="A2341" s="46">
        <v>418</v>
      </c>
      <c r="B2341" s="46">
        <v>2000</v>
      </c>
      <c r="C2341" s="47">
        <v>0</v>
      </c>
      <c r="D2341" s="49">
        <v>0.37306299999999998</v>
      </c>
      <c r="E2341" s="49">
        <v>0.3834497</v>
      </c>
      <c r="F2341" s="49">
        <v>0.1486152</v>
      </c>
      <c r="G2341" s="49">
        <v>13.407550000000001</v>
      </c>
      <c r="H2341" s="49">
        <v>0.25639640000000002</v>
      </c>
    </row>
    <row r="2342" spans="1:8" x14ac:dyDescent="0.25">
      <c r="A2342" s="46">
        <v>418</v>
      </c>
      <c r="B2342" s="46">
        <v>2001</v>
      </c>
      <c r="C2342" s="47">
        <v>0</v>
      </c>
      <c r="D2342" s="49">
        <v>0.32489889999999999</v>
      </c>
      <c r="E2342" s="49">
        <v>0.38491059999999999</v>
      </c>
      <c r="F2342" s="49">
        <v>1.5346E-2</v>
      </c>
      <c r="G2342" s="49">
        <v>18.324850000000001</v>
      </c>
      <c r="H2342" s="49">
        <v>8.5635500000000003E-2</v>
      </c>
    </row>
    <row r="2343" spans="1:8" x14ac:dyDescent="0.25">
      <c r="A2343" s="46">
        <v>418</v>
      </c>
      <c r="B2343" s="46">
        <v>2002</v>
      </c>
      <c r="C2343" s="47">
        <v>0</v>
      </c>
      <c r="D2343" s="49">
        <v>0.21017169999999999</v>
      </c>
      <c r="E2343" s="49">
        <v>0.29645739999999998</v>
      </c>
      <c r="F2343" s="49">
        <v>-3.6620199999999999E-2</v>
      </c>
      <c r="G2343" s="49">
        <v>8.7915500000000009</v>
      </c>
      <c r="H2343" s="49">
        <v>0.1240029</v>
      </c>
    </row>
    <row r="2344" spans="1:8" x14ac:dyDescent="0.25">
      <c r="A2344" s="46">
        <v>418</v>
      </c>
      <c r="B2344" s="46">
        <v>2003</v>
      </c>
      <c r="C2344" s="47">
        <v>0</v>
      </c>
      <c r="D2344" s="49">
        <v>0.1870329</v>
      </c>
      <c r="E2344" s="49">
        <v>0.1249764</v>
      </c>
      <c r="F2344" s="49">
        <v>6.5348000000000003E-3</v>
      </c>
      <c r="G2344" s="49">
        <v>4.1579100000000002</v>
      </c>
      <c r="H2344" s="49">
        <v>0.15376380000000001</v>
      </c>
    </row>
    <row r="2345" spans="1:8" x14ac:dyDescent="0.25">
      <c r="A2345" s="46">
        <v>418</v>
      </c>
      <c r="B2345" s="46">
        <v>2004</v>
      </c>
      <c r="C2345" s="47">
        <v>0</v>
      </c>
      <c r="D2345" s="49">
        <v>0.24041170000000001</v>
      </c>
      <c r="E2345" s="49">
        <v>0.1515811</v>
      </c>
      <c r="F2345" s="49">
        <v>5.2308899999999998E-2</v>
      </c>
      <c r="G2345" s="49">
        <v>3.3054549999999998</v>
      </c>
      <c r="H2345" s="49">
        <v>0.1819045</v>
      </c>
    </row>
    <row r="2346" spans="1:8" x14ac:dyDescent="0.25">
      <c r="A2346" s="46">
        <v>419</v>
      </c>
      <c r="B2346" s="46">
        <v>1995</v>
      </c>
      <c r="C2346" s="47">
        <v>0</v>
      </c>
      <c r="D2346" s="49">
        <v>0.47412900000000002</v>
      </c>
      <c r="E2346" s="49">
        <v>7.4717199999999998E-2</v>
      </c>
      <c r="F2346" s="49">
        <v>8.4991399999999995E-2</v>
      </c>
      <c r="G2346" s="49">
        <v>1.118212</v>
      </c>
      <c r="H2346" s="49">
        <v>0.38382060000000001</v>
      </c>
    </row>
    <row r="2347" spans="1:8" x14ac:dyDescent="0.25">
      <c r="A2347" s="46">
        <v>419</v>
      </c>
      <c r="B2347" s="46">
        <v>1996</v>
      </c>
      <c r="C2347" s="47">
        <v>0</v>
      </c>
      <c r="D2347" s="49">
        <v>0.47232730000000001</v>
      </c>
      <c r="E2347" s="49">
        <v>0.1422281</v>
      </c>
      <c r="F2347" s="49">
        <v>7.8341999999999995E-2</v>
      </c>
      <c r="G2347" s="49">
        <v>0.93847590000000003</v>
      </c>
      <c r="H2347" s="49">
        <v>0.3780599</v>
      </c>
    </row>
    <row r="2348" spans="1:8" x14ac:dyDescent="0.25">
      <c r="A2348" s="46">
        <v>419</v>
      </c>
      <c r="B2348" s="46">
        <v>1997</v>
      </c>
      <c r="C2348" s="47">
        <v>0</v>
      </c>
      <c r="D2348" s="49">
        <v>0.4308863</v>
      </c>
      <c r="E2348" s="49">
        <v>0.21995719999999999</v>
      </c>
      <c r="F2348" s="49">
        <v>6.4696600000000007E-2</v>
      </c>
      <c r="G2348" s="49">
        <v>1.6509290000000001</v>
      </c>
      <c r="H2348" s="49">
        <v>0.34817029999999999</v>
      </c>
    </row>
    <row r="2349" spans="1:8" x14ac:dyDescent="0.25">
      <c r="A2349" s="46">
        <v>420</v>
      </c>
      <c r="B2349" s="46">
        <v>2001</v>
      </c>
      <c r="C2349" s="47">
        <v>0</v>
      </c>
      <c r="D2349" s="49">
        <v>0.26601649999999999</v>
      </c>
      <c r="E2349" s="49">
        <v>0.35102810000000001</v>
      </c>
      <c r="F2349" s="49">
        <v>2.9793099999999999E-2</v>
      </c>
      <c r="G2349" s="49">
        <v>3.4300199999999998</v>
      </c>
      <c r="H2349" s="49">
        <v>0.43842520000000001</v>
      </c>
    </row>
    <row r="2350" spans="1:8" x14ac:dyDescent="0.25">
      <c r="A2350" s="46">
        <v>420</v>
      </c>
      <c r="B2350" s="46">
        <v>2002</v>
      </c>
      <c r="C2350" s="47">
        <v>0</v>
      </c>
      <c r="D2350" s="49">
        <v>0.27343149999999999</v>
      </c>
      <c r="E2350" s="49">
        <v>0.26872940000000001</v>
      </c>
      <c r="F2350" s="49">
        <v>5.4041800000000001E-2</v>
      </c>
      <c r="G2350" s="49">
        <v>2.4654579999999999</v>
      </c>
      <c r="H2350" s="49">
        <v>0.4635533</v>
      </c>
    </row>
    <row r="2351" spans="1:8" x14ac:dyDescent="0.25">
      <c r="A2351" s="46">
        <v>420</v>
      </c>
      <c r="B2351" s="46">
        <v>2003</v>
      </c>
      <c r="C2351" s="47">
        <v>0</v>
      </c>
      <c r="D2351" s="49">
        <v>0.28929470000000002</v>
      </c>
      <c r="E2351" s="49">
        <v>0.29546509999999998</v>
      </c>
      <c r="F2351" s="49">
        <v>6.2670199999999995E-2</v>
      </c>
      <c r="G2351" s="49">
        <v>3.3695050000000002</v>
      </c>
      <c r="H2351" s="49">
        <v>0.52416819999999997</v>
      </c>
    </row>
    <row r="2352" spans="1:8" x14ac:dyDescent="0.25">
      <c r="A2352" s="46">
        <v>421</v>
      </c>
      <c r="B2352" s="46">
        <v>1995</v>
      </c>
      <c r="C2352" s="47">
        <v>0</v>
      </c>
      <c r="D2352" s="49">
        <v>0.2002565</v>
      </c>
      <c r="E2352" s="49">
        <v>1.0096879999999999</v>
      </c>
      <c r="F2352" s="49">
        <v>9.0636599999999998E-2</v>
      </c>
      <c r="G2352" s="49">
        <v>6.0107920000000004</v>
      </c>
      <c r="H2352" s="49">
        <v>0.30742370000000002</v>
      </c>
    </row>
    <row r="2353" spans="1:8" x14ac:dyDescent="0.25">
      <c r="A2353" s="46">
        <v>421</v>
      </c>
      <c r="B2353" s="46">
        <v>1996</v>
      </c>
      <c r="C2353" s="47">
        <v>0</v>
      </c>
      <c r="D2353" s="49">
        <v>0.17903079999999999</v>
      </c>
      <c r="E2353" s="49">
        <v>0.84423479999999995</v>
      </c>
      <c r="F2353" s="49">
        <v>7.5421799999999997E-2</v>
      </c>
      <c r="G2353" s="49">
        <v>3.890018</v>
      </c>
      <c r="H2353" s="49">
        <v>0.25645200000000001</v>
      </c>
    </row>
    <row r="2354" spans="1:8" x14ac:dyDescent="0.25">
      <c r="A2354" s="46">
        <v>421</v>
      </c>
      <c r="B2354" s="46">
        <v>1997</v>
      </c>
      <c r="C2354" s="47">
        <v>0</v>
      </c>
      <c r="D2354" s="49">
        <v>9.7176399999999996E-2</v>
      </c>
      <c r="E2354" s="49">
        <v>0.64523240000000004</v>
      </c>
      <c r="F2354" s="49">
        <v>7.0515300000000003E-2</v>
      </c>
      <c r="G2354" s="49">
        <v>2.4380850000000001</v>
      </c>
      <c r="H2354" s="49">
        <v>0.30135859999999998</v>
      </c>
    </row>
    <row r="2355" spans="1:8" x14ac:dyDescent="0.25">
      <c r="A2355" s="46">
        <v>421</v>
      </c>
      <c r="B2355" s="46">
        <v>1998</v>
      </c>
      <c r="C2355" s="47">
        <v>0</v>
      </c>
      <c r="D2355" s="49">
        <v>4.2705399999999998E-2</v>
      </c>
      <c r="E2355" s="49">
        <v>0.60836239999999997</v>
      </c>
      <c r="F2355" s="49">
        <v>5.6221699999999999E-2</v>
      </c>
      <c r="G2355" s="49">
        <v>2.0106999999999999</v>
      </c>
      <c r="H2355" s="49">
        <v>0.26873989999999998</v>
      </c>
    </row>
    <row r="2356" spans="1:8" x14ac:dyDescent="0.25">
      <c r="A2356" s="46">
        <v>421</v>
      </c>
      <c r="B2356" s="46">
        <v>1999</v>
      </c>
      <c r="C2356" s="47">
        <v>0</v>
      </c>
      <c r="D2356" s="49">
        <v>0.13159019999999999</v>
      </c>
      <c r="E2356" s="49">
        <v>0.58750979999999997</v>
      </c>
      <c r="F2356" s="49">
        <v>7.6432899999999998E-2</v>
      </c>
      <c r="G2356" s="49">
        <v>2.848808</v>
      </c>
      <c r="H2356" s="49">
        <v>0.30135060000000002</v>
      </c>
    </row>
    <row r="2357" spans="1:8" x14ac:dyDescent="0.25">
      <c r="A2357" s="46">
        <v>421</v>
      </c>
      <c r="B2357" s="46">
        <v>2000</v>
      </c>
      <c r="C2357" s="47">
        <v>0</v>
      </c>
      <c r="D2357" s="49">
        <v>0.30120390000000002</v>
      </c>
      <c r="E2357" s="49">
        <v>0.63103529999999997</v>
      </c>
      <c r="F2357" s="49">
        <v>6.8018499999999996E-2</v>
      </c>
      <c r="G2357" s="49">
        <v>5.1546459999999996</v>
      </c>
      <c r="H2357" s="49">
        <v>0.2068683</v>
      </c>
    </row>
    <row r="2358" spans="1:8" x14ac:dyDescent="0.25">
      <c r="A2358" s="46">
        <v>421</v>
      </c>
      <c r="B2358" s="46">
        <v>2001</v>
      </c>
      <c r="C2358" s="47">
        <v>0</v>
      </c>
      <c r="D2358" s="49">
        <v>0.21394940000000001</v>
      </c>
      <c r="E2358" s="49">
        <v>0.58016880000000004</v>
      </c>
      <c r="F2358" s="49">
        <v>5.5480700000000001E-2</v>
      </c>
      <c r="G2358" s="49">
        <v>5.5902880000000001</v>
      </c>
      <c r="H2358" s="49">
        <v>0.2092493</v>
      </c>
    </row>
    <row r="2359" spans="1:8" x14ac:dyDescent="0.25">
      <c r="A2359" s="46">
        <v>421</v>
      </c>
      <c r="B2359" s="46">
        <v>2002</v>
      </c>
      <c r="C2359" s="47">
        <v>0</v>
      </c>
      <c r="D2359" s="49">
        <v>0.36071360000000002</v>
      </c>
      <c r="E2359" s="49">
        <v>0.53091999999999995</v>
      </c>
      <c r="F2359" s="49">
        <v>6.8433099999999997E-2</v>
      </c>
      <c r="G2359" s="49">
        <v>3.3132480000000002</v>
      </c>
      <c r="H2359" s="49">
        <v>0.2493253</v>
      </c>
    </row>
    <row r="2360" spans="1:8" x14ac:dyDescent="0.25">
      <c r="A2360" s="46">
        <v>421</v>
      </c>
      <c r="B2360" s="46">
        <v>2003</v>
      </c>
      <c r="C2360" s="47">
        <v>0</v>
      </c>
      <c r="D2360" s="49">
        <v>0.33904830000000002</v>
      </c>
      <c r="E2360" s="49">
        <v>0.60565789999999997</v>
      </c>
      <c r="F2360" s="49">
        <v>6.6499600000000006E-2</v>
      </c>
      <c r="G2360" s="49">
        <v>4.3221850000000002</v>
      </c>
      <c r="H2360" s="49">
        <v>0.25754709999999997</v>
      </c>
    </row>
    <row r="2361" spans="1:8" x14ac:dyDescent="0.25">
      <c r="A2361" s="46">
        <v>421</v>
      </c>
      <c r="B2361" s="46">
        <v>2004</v>
      </c>
      <c r="C2361" s="47">
        <v>0</v>
      </c>
      <c r="D2361" s="49">
        <v>0.40185949999999998</v>
      </c>
      <c r="E2361" s="49">
        <v>0.5940782</v>
      </c>
      <c r="F2361" s="49">
        <v>5.79287E-2</v>
      </c>
      <c r="G2361" s="49">
        <v>6.6362880000000004</v>
      </c>
      <c r="H2361" s="49">
        <v>0.24385229999999999</v>
      </c>
    </row>
    <row r="2362" spans="1:8" x14ac:dyDescent="0.25">
      <c r="A2362" s="46">
        <v>422</v>
      </c>
      <c r="B2362" s="46">
        <v>1995</v>
      </c>
      <c r="C2362" s="47">
        <v>0</v>
      </c>
      <c r="D2362" s="49">
        <v>0.2233453</v>
      </c>
      <c r="E2362" s="49">
        <v>0.63732</v>
      </c>
      <c r="F2362" s="49">
        <v>7.7727000000000004E-2</v>
      </c>
      <c r="G2362" s="49">
        <v>3.8391489999999999</v>
      </c>
      <c r="H2362" s="49">
        <v>0.26844630000000003</v>
      </c>
    </row>
    <row r="2363" spans="1:8" x14ac:dyDescent="0.25">
      <c r="A2363" s="46">
        <v>422</v>
      </c>
      <c r="B2363" s="46">
        <v>1996</v>
      </c>
      <c r="C2363" s="47">
        <v>0</v>
      </c>
      <c r="D2363" s="49">
        <v>0.23068089999999999</v>
      </c>
      <c r="E2363" s="49">
        <v>0.6370304</v>
      </c>
      <c r="F2363" s="49">
        <v>9.4221700000000005E-2</v>
      </c>
      <c r="G2363" s="49">
        <v>4.9335760000000004</v>
      </c>
      <c r="H2363" s="49">
        <v>0.31453720000000002</v>
      </c>
    </row>
    <row r="2364" spans="1:8" x14ac:dyDescent="0.25">
      <c r="A2364" s="46">
        <v>422</v>
      </c>
      <c r="B2364" s="46">
        <v>1997</v>
      </c>
      <c r="C2364" s="47">
        <v>0</v>
      </c>
      <c r="D2364" s="49">
        <v>0.21014840000000001</v>
      </c>
      <c r="E2364" s="49">
        <v>0.69890750000000001</v>
      </c>
      <c r="F2364" s="49">
        <v>8.1871899999999997E-2</v>
      </c>
      <c r="G2364" s="49">
        <v>4.5734260000000004</v>
      </c>
      <c r="H2364" s="49">
        <v>0.31378080000000003</v>
      </c>
    </row>
    <row r="2365" spans="1:8" x14ac:dyDescent="0.25">
      <c r="A2365" s="46">
        <v>422</v>
      </c>
      <c r="B2365" s="46">
        <v>1998</v>
      </c>
      <c r="C2365" s="47">
        <v>0</v>
      </c>
      <c r="D2365" s="49">
        <v>0.16398489999999999</v>
      </c>
      <c r="E2365" s="49">
        <v>0.66964009999999996</v>
      </c>
      <c r="F2365" s="49">
        <v>6.3568799999999995E-2</v>
      </c>
      <c r="G2365" s="49">
        <v>3.5005829999999998</v>
      </c>
      <c r="H2365" s="49">
        <v>0.30522050000000001</v>
      </c>
    </row>
    <row r="2366" spans="1:8" x14ac:dyDescent="0.25">
      <c r="A2366" s="46">
        <v>422</v>
      </c>
      <c r="B2366" s="46">
        <v>1999</v>
      </c>
      <c r="C2366" s="47">
        <v>0</v>
      </c>
      <c r="D2366" s="49">
        <v>0.1870761</v>
      </c>
      <c r="E2366" s="49">
        <v>0.73657709999999998</v>
      </c>
      <c r="F2366" s="49">
        <v>8.4925E-2</v>
      </c>
      <c r="G2366" s="49">
        <v>5.1909710000000002</v>
      </c>
      <c r="H2366" s="49">
        <v>0.32998939999999999</v>
      </c>
    </row>
    <row r="2367" spans="1:8" x14ac:dyDescent="0.25">
      <c r="A2367" s="46">
        <v>422</v>
      </c>
      <c r="B2367" s="46">
        <v>2000</v>
      </c>
      <c r="C2367" s="47">
        <v>0</v>
      </c>
      <c r="D2367" s="49">
        <v>0.14177870000000001</v>
      </c>
      <c r="E2367" s="49">
        <v>0.74050240000000001</v>
      </c>
      <c r="F2367" s="49">
        <v>7.2068499999999994E-2</v>
      </c>
      <c r="G2367" s="49">
        <v>5.987552</v>
      </c>
      <c r="H2367" s="49">
        <v>0.32088220000000001</v>
      </c>
    </row>
    <row r="2368" spans="1:8" x14ac:dyDescent="0.25">
      <c r="A2368" s="46">
        <v>422</v>
      </c>
      <c r="B2368" s="46">
        <v>2001</v>
      </c>
      <c r="C2368" s="47">
        <v>0</v>
      </c>
      <c r="D2368" s="49">
        <v>0.15523490000000001</v>
      </c>
      <c r="E2368" s="49">
        <v>0.75948789999999999</v>
      </c>
      <c r="F2368" s="49">
        <v>7.4248800000000004E-2</v>
      </c>
      <c r="G2368" s="49">
        <v>5.475454</v>
      </c>
      <c r="H2368" s="49">
        <v>0.29355530000000002</v>
      </c>
    </row>
    <row r="2369" spans="1:8" x14ac:dyDescent="0.25">
      <c r="A2369" s="46">
        <v>422</v>
      </c>
      <c r="B2369" s="46">
        <v>2002</v>
      </c>
      <c r="C2369" s="47">
        <v>0</v>
      </c>
      <c r="D2369" s="49">
        <v>0.12903229999999999</v>
      </c>
      <c r="E2369" s="49">
        <v>0.71852300000000002</v>
      </c>
      <c r="F2369" s="49">
        <v>7.7149999999999996E-2</v>
      </c>
      <c r="G2369" s="49">
        <v>5.1771320000000003</v>
      </c>
      <c r="H2369" s="49">
        <v>0.29716730000000002</v>
      </c>
    </row>
    <row r="2370" spans="1:8" x14ac:dyDescent="0.25">
      <c r="A2370" s="46">
        <v>422</v>
      </c>
      <c r="B2370" s="46">
        <v>2003</v>
      </c>
      <c r="C2370" s="47">
        <v>0</v>
      </c>
      <c r="D2370" s="49">
        <v>0.17736940000000001</v>
      </c>
      <c r="E2370" s="49">
        <v>0.73545000000000005</v>
      </c>
      <c r="F2370" s="49">
        <v>7.64658E-2</v>
      </c>
      <c r="G2370" s="49">
        <v>6.8805449999999997</v>
      </c>
      <c r="H2370" s="49">
        <v>0.3010372</v>
      </c>
    </row>
    <row r="2371" spans="1:8" x14ac:dyDescent="0.25">
      <c r="A2371" s="46">
        <v>422</v>
      </c>
      <c r="B2371" s="46">
        <v>2004</v>
      </c>
      <c r="C2371" s="47">
        <v>0</v>
      </c>
      <c r="D2371" s="49">
        <v>0.15861159999999999</v>
      </c>
      <c r="E2371" s="49">
        <v>0.79749729999999996</v>
      </c>
      <c r="F2371" s="49">
        <v>8.0491199999999999E-2</v>
      </c>
      <c r="G2371" s="49">
        <v>6.2227189999999997</v>
      </c>
      <c r="H2371" s="49">
        <v>0.2688161</v>
      </c>
    </row>
    <row r="2372" spans="1:8" x14ac:dyDescent="0.25">
      <c r="A2372" s="46">
        <v>423</v>
      </c>
      <c r="B2372" s="46">
        <v>1995</v>
      </c>
      <c r="C2372" s="47">
        <v>0</v>
      </c>
      <c r="D2372" s="49">
        <v>3.7317099999999999E-2</v>
      </c>
      <c r="E2372" s="49">
        <v>0.17535000000000001</v>
      </c>
      <c r="F2372" s="49">
        <v>3.3680599999999998E-2</v>
      </c>
      <c r="G2372" s="49">
        <v>0.74864520000000001</v>
      </c>
      <c r="H2372" s="49">
        <v>0.1399291</v>
      </c>
    </row>
    <row r="2373" spans="1:8" x14ac:dyDescent="0.25">
      <c r="A2373" s="46">
        <v>423</v>
      </c>
      <c r="B2373" s="46">
        <v>1996</v>
      </c>
      <c r="C2373" s="47">
        <v>0</v>
      </c>
      <c r="D2373" s="49">
        <v>3.4534799999999997E-2</v>
      </c>
      <c r="E2373" s="49">
        <v>0.18174760000000001</v>
      </c>
      <c r="F2373" s="49">
        <v>3.8617699999999998E-2</v>
      </c>
      <c r="G2373" s="49">
        <v>0.66036490000000003</v>
      </c>
      <c r="H2373" s="49">
        <v>0.13739209999999999</v>
      </c>
    </row>
    <row r="2374" spans="1:8" x14ac:dyDescent="0.25">
      <c r="A2374" s="46">
        <v>423</v>
      </c>
      <c r="B2374" s="46">
        <v>1997</v>
      </c>
      <c r="C2374" s="47">
        <v>0</v>
      </c>
      <c r="D2374" s="49">
        <v>4.7671499999999999E-2</v>
      </c>
      <c r="E2374" s="49">
        <v>0.19270029999999999</v>
      </c>
      <c r="F2374" s="49">
        <v>2.7302E-2</v>
      </c>
      <c r="G2374" s="49">
        <v>1.087615</v>
      </c>
      <c r="H2374" s="49">
        <v>0.1369824</v>
      </c>
    </row>
    <row r="2375" spans="1:8" x14ac:dyDescent="0.25">
      <c r="A2375" s="46">
        <v>423</v>
      </c>
      <c r="B2375" s="46">
        <v>1998</v>
      </c>
      <c r="C2375" s="47">
        <v>0</v>
      </c>
      <c r="D2375" s="49">
        <v>9.0232599999999996E-2</v>
      </c>
      <c r="E2375" s="49">
        <v>0.16998179999999999</v>
      </c>
      <c r="F2375" s="49">
        <v>3.4688799999999999E-2</v>
      </c>
      <c r="G2375" s="49">
        <v>1.1643049999999999</v>
      </c>
      <c r="H2375" s="49">
        <v>0.12736939999999999</v>
      </c>
    </row>
    <row r="2376" spans="1:8" x14ac:dyDescent="0.25">
      <c r="A2376" s="46">
        <v>423</v>
      </c>
      <c r="B2376" s="46">
        <v>1999</v>
      </c>
      <c r="C2376" s="47">
        <v>0</v>
      </c>
      <c r="D2376" s="49">
        <v>9.3032000000000004E-2</v>
      </c>
      <c r="E2376" s="49">
        <v>0.1672265</v>
      </c>
      <c r="F2376" s="49">
        <v>3.5234500000000002E-2</v>
      </c>
      <c r="G2376" s="49">
        <v>0.87986969999999998</v>
      </c>
      <c r="H2376" s="49">
        <v>0.13650770000000001</v>
      </c>
    </row>
    <row r="2377" spans="1:8" x14ac:dyDescent="0.25">
      <c r="A2377" s="46">
        <v>423</v>
      </c>
      <c r="B2377" s="46">
        <v>2000</v>
      </c>
      <c r="C2377" s="47">
        <v>0</v>
      </c>
      <c r="D2377" s="49">
        <v>5.6477800000000002E-2</v>
      </c>
      <c r="E2377" s="49">
        <v>0.15887080000000001</v>
      </c>
      <c r="F2377" s="49">
        <v>4.4975000000000001E-2</v>
      </c>
      <c r="G2377" s="49">
        <v>0.94685160000000002</v>
      </c>
      <c r="H2377" s="49">
        <v>0.1440862</v>
      </c>
    </row>
    <row r="2378" spans="1:8" x14ac:dyDescent="0.25">
      <c r="A2378" s="46">
        <v>423</v>
      </c>
      <c r="B2378" s="46">
        <v>2001</v>
      </c>
      <c r="C2378" s="47">
        <v>0</v>
      </c>
      <c r="D2378" s="49">
        <v>9.6775799999999995E-2</v>
      </c>
      <c r="E2378" s="49">
        <v>0.15878900000000001</v>
      </c>
      <c r="F2378" s="49">
        <v>4.4021299999999999E-2</v>
      </c>
      <c r="G2378" s="49">
        <v>1.005725</v>
      </c>
      <c r="H2378" s="49">
        <v>0.1545311</v>
      </c>
    </row>
    <row r="2379" spans="1:8" x14ac:dyDescent="0.25">
      <c r="A2379" s="46">
        <v>423</v>
      </c>
      <c r="B2379" s="46">
        <v>2002</v>
      </c>
      <c r="C2379" s="47">
        <v>0</v>
      </c>
      <c r="D2379" s="49">
        <v>9.1956999999999994E-3</v>
      </c>
      <c r="E2379" s="49">
        <v>0.1739185</v>
      </c>
      <c r="F2379" s="49">
        <v>5.0494799999999999E-2</v>
      </c>
      <c r="G2379" s="49">
        <v>1.035185</v>
      </c>
      <c r="H2379" s="49">
        <v>0.1460235</v>
      </c>
    </row>
    <row r="2380" spans="1:8" x14ac:dyDescent="0.25">
      <c r="A2380" s="46">
        <v>423</v>
      </c>
      <c r="B2380" s="46">
        <v>2003</v>
      </c>
      <c r="C2380" s="47">
        <v>0</v>
      </c>
      <c r="D2380" s="49">
        <v>7.8475900000000001E-2</v>
      </c>
      <c r="E2380" s="49">
        <v>0.24684449999999999</v>
      </c>
      <c r="F2380" s="49">
        <v>3.5034099999999999E-2</v>
      </c>
      <c r="G2380" s="49">
        <v>1.656603</v>
      </c>
      <c r="H2380" s="49">
        <v>7.4721300000000004E-2</v>
      </c>
    </row>
    <row r="2381" spans="1:8" x14ac:dyDescent="0.25">
      <c r="A2381" s="46">
        <v>423</v>
      </c>
      <c r="B2381" s="46">
        <v>2004</v>
      </c>
      <c r="C2381" s="47">
        <v>0</v>
      </c>
      <c r="D2381" s="49">
        <v>0.1996444</v>
      </c>
      <c r="E2381" s="49">
        <v>0.21980620000000001</v>
      </c>
      <c r="F2381" s="49">
        <v>3.5597499999999997E-2</v>
      </c>
      <c r="G2381" s="49">
        <v>1.3848819999999999</v>
      </c>
      <c r="H2381" s="49">
        <v>0.15872220000000001</v>
      </c>
    </row>
    <row r="2382" spans="1:8" x14ac:dyDescent="0.25">
      <c r="A2382" s="46">
        <v>424</v>
      </c>
      <c r="B2382" s="46">
        <v>1997</v>
      </c>
      <c r="C2382" s="47">
        <v>0</v>
      </c>
      <c r="D2382" s="49">
        <v>9.1997800000000005E-2</v>
      </c>
      <c r="E2382" s="49">
        <v>0.2070237</v>
      </c>
      <c r="F2382" s="49">
        <v>7.4213100000000004E-2</v>
      </c>
      <c r="G2382" s="49">
        <v>1.392536</v>
      </c>
      <c r="H2382" s="49">
        <v>0.23648810000000001</v>
      </c>
    </row>
    <row r="2383" spans="1:8" x14ac:dyDescent="0.25">
      <c r="A2383" s="46">
        <v>424</v>
      </c>
      <c r="B2383" s="46">
        <v>1998</v>
      </c>
      <c r="C2383" s="47">
        <v>0</v>
      </c>
      <c r="D2383" s="49">
        <v>0.1050463</v>
      </c>
      <c r="E2383" s="49">
        <v>0.20447219999999999</v>
      </c>
      <c r="F2383" s="49">
        <v>4.2243000000000003E-2</v>
      </c>
      <c r="G2383" s="49">
        <v>0.99671609999999999</v>
      </c>
      <c r="H2383" s="49">
        <v>0.19676479999999999</v>
      </c>
    </row>
    <row r="2384" spans="1:8" x14ac:dyDescent="0.25">
      <c r="A2384" s="46">
        <v>424</v>
      </c>
      <c r="B2384" s="46">
        <v>1999</v>
      </c>
      <c r="C2384" s="47">
        <v>0</v>
      </c>
      <c r="D2384" s="49">
        <v>0.1089171</v>
      </c>
      <c r="E2384" s="49">
        <v>0.19367110000000001</v>
      </c>
      <c r="F2384" s="49">
        <v>2.62264E-2</v>
      </c>
      <c r="G2384" s="49">
        <v>0.56059170000000003</v>
      </c>
      <c r="H2384" s="49">
        <v>0.17201830000000001</v>
      </c>
    </row>
    <row r="2385" spans="1:8" x14ac:dyDescent="0.25">
      <c r="A2385" s="46">
        <v>424</v>
      </c>
      <c r="B2385" s="46">
        <v>2000</v>
      </c>
      <c r="C2385" s="47">
        <v>0</v>
      </c>
      <c r="D2385" s="49">
        <v>0.12106459999999999</v>
      </c>
      <c r="E2385" s="49">
        <v>0.16134660000000001</v>
      </c>
      <c r="F2385" s="49">
        <v>3.9446799999999997E-2</v>
      </c>
      <c r="G2385" s="49">
        <v>0.29383599999999999</v>
      </c>
      <c r="H2385" s="49">
        <v>0.2000237</v>
      </c>
    </row>
    <row r="2386" spans="1:8" x14ac:dyDescent="0.25">
      <c r="A2386" s="46">
        <v>424</v>
      </c>
      <c r="B2386" s="46">
        <v>2001</v>
      </c>
      <c r="C2386" s="47">
        <v>0</v>
      </c>
      <c r="D2386" s="49">
        <v>0.1753815</v>
      </c>
      <c r="E2386" s="49">
        <v>4.5049400000000003E-2</v>
      </c>
      <c r="F2386" s="49">
        <v>8.5155999999999999E-3</v>
      </c>
      <c r="G2386" s="49">
        <v>0.19727890000000001</v>
      </c>
      <c r="H2386" s="49">
        <v>0.20826130000000001</v>
      </c>
    </row>
    <row r="2387" spans="1:8" x14ac:dyDescent="0.25">
      <c r="A2387" s="46">
        <v>424</v>
      </c>
      <c r="B2387" s="46">
        <v>2002</v>
      </c>
      <c r="C2387" s="47">
        <v>1</v>
      </c>
      <c r="D2387" s="49">
        <v>-9.6430000000000005E-3</v>
      </c>
      <c r="E2387" s="49">
        <v>-0.1249161</v>
      </c>
      <c r="F2387" s="49">
        <v>1.7905799999999999E-2</v>
      </c>
      <c r="G2387" s="49">
        <v>8.8655899999999996E-2</v>
      </c>
      <c r="H2387" s="49">
        <v>0.23970649999999999</v>
      </c>
    </row>
    <row r="2388" spans="1:8" x14ac:dyDescent="0.25">
      <c r="A2388" s="46">
        <v>425</v>
      </c>
      <c r="B2388" s="46">
        <v>1995</v>
      </c>
      <c r="C2388" s="47">
        <v>0</v>
      </c>
      <c r="D2388" s="49">
        <v>3.1926599999999999E-2</v>
      </c>
      <c r="E2388" s="49">
        <v>0.23320560000000001</v>
      </c>
      <c r="F2388" s="49">
        <v>4.1860500000000002E-2</v>
      </c>
      <c r="G2388" s="49">
        <v>0.71958029999999995</v>
      </c>
      <c r="H2388" s="49">
        <v>0.15647820000000001</v>
      </c>
    </row>
    <row r="2389" spans="1:8" x14ac:dyDescent="0.25">
      <c r="A2389" s="46">
        <v>425</v>
      </c>
      <c r="B2389" s="46">
        <v>1996</v>
      </c>
      <c r="C2389" s="47">
        <v>0</v>
      </c>
      <c r="D2389" s="49">
        <v>1.7759E-2</v>
      </c>
      <c r="E2389" s="49">
        <v>0.25226789999999999</v>
      </c>
      <c r="F2389" s="49">
        <v>6.6669099999999995E-2</v>
      </c>
      <c r="G2389" s="49">
        <v>0.93443299999999996</v>
      </c>
      <c r="H2389" s="49">
        <v>0.1940325</v>
      </c>
    </row>
    <row r="2390" spans="1:8" x14ac:dyDescent="0.25">
      <c r="A2390" s="46">
        <v>425</v>
      </c>
      <c r="B2390" s="46">
        <v>1997</v>
      </c>
      <c r="C2390" s="47">
        <v>0</v>
      </c>
      <c r="D2390" s="49">
        <v>7.1542599999999998E-2</v>
      </c>
      <c r="E2390" s="49">
        <v>0.31451449999999997</v>
      </c>
      <c r="F2390" s="49">
        <v>5.765E-2</v>
      </c>
      <c r="G2390" s="49">
        <v>1.6110139999999999</v>
      </c>
      <c r="H2390" s="49">
        <v>0.2000567</v>
      </c>
    </row>
    <row r="2391" spans="1:8" x14ac:dyDescent="0.25">
      <c r="A2391" s="46">
        <v>425</v>
      </c>
      <c r="B2391" s="46">
        <v>1998</v>
      </c>
      <c r="C2391" s="47">
        <v>0</v>
      </c>
      <c r="D2391" s="49">
        <v>-0.10008690000000001</v>
      </c>
      <c r="E2391" s="49">
        <v>0.27573330000000001</v>
      </c>
      <c r="F2391" s="49">
        <v>-2.1656399999999999E-2</v>
      </c>
      <c r="G2391" s="49">
        <v>0.75931669999999996</v>
      </c>
      <c r="H2391" s="49">
        <v>0.1730537</v>
      </c>
    </row>
    <row r="2392" spans="1:8" x14ac:dyDescent="0.25">
      <c r="A2392" s="46">
        <v>425</v>
      </c>
      <c r="B2392" s="46">
        <v>1999</v>
      </c>
      <c r="C2392" s="47">
        <v>0</v>
      </c>
      <c r="D2392" s="49">
        <v>-2.6068999999999998E-2</v>
      </c>
      <c r="E2392" s="49">
        <v>0.3269667</v>
      </c>
      <c r="F2392" s="49">
        <v>8.6579699999999996E-2</v>
      </c>
      <c r="G2392" s="49">
        <v>1.469776</v>
      </c>
      <c r="H2392" s="49">
        <v>0.25748969999999999</v>
      </c>
    </row>
    <row r="2393" spans="1:8" x14ac:dyDescent="0.25">
      <c r="A2393" s="46">
        <v>425</v>
      </c>
      <c r="B2393" s="46">
        <v>2000</v>
      </c>
      <c r="C2393" s="47">
        <v>0</v>
      </c>
      <c r="D2393" s="49">
        <v>1.05702E-2</v>
      </c>
      <c r="E2393" s="49">
        <v>0.39347589999999999</v>
      </c>
      <c r="F2393" s="49">
        <v>0.1206047</v>
      </c>
      <c r="G2393" s="49">
        <v>3.395241</v>
      </c>
      <c r="H2393" s="49">
        <v>0.3977484</v>
      </c>
    </row>
    <row r="2394" spans="1:8" x14ac:dyDescent="0.25">
      <c r="A2394" s="46">
        <v>426</v>
      </c>
      <c r="B2394" s="46">
        <v>1995</v>
      </c>
      <c r="C2394" s="47">
        <v>0</v>
      </c>
      <c r="D2394" s="49">
        <v>6.1827999999999996E-3</v>
      </c>
      <c r="E2394" s="49">
        <v>0.460005</v>
      </c>
      <c r="F2394" s="49">
        <v>3.1271599999999997E-2</v>
      </c>
      <c r="G2394" s="49">
        <v>1.8393919999999999</v>
      </c>
      <c r="H2394" s="49">
        <v>0.4452952</v>
      </c>
    </row>
    <row r="2395" spans="1:8" x14ac:dyDescent="0.25">
      <c r="A2395" s="46">
        <v>426</v>
      </c>
      <c r="B2395" s="46">
        <v>1996</v>
      </c>
      <c r="C2395" s="47">
        <v>0</v>
      </c>
      <c r="D2395" s="49">
        <v>-3.1811999999999999E-3</v>
      </c>
      <c r="E2395" s="49">
        <v>0.4344249</v>
      </c>
      <c r="F2395" s="49">
        <v>5.8260100000000002E-2</v>
      </c>
      <c r="G2395" s="49">
        <v>1.7932809999999999</v>
      </c>
      <c r="H2395" s="49">
        <v>0.4627773</v>
      </c>
    </row>
    <row r="2396" spans="1:8" x14ac:dyDescent="0.25">
      <c r="A2396" s="46">
        <v>426</v>
      </c>
      <c r="B2396" s="46">
        <v>1997</v>
      </c>
      <c r="C2396" s="47">
        <v>0</v>
      </c>
      <c r="D2396" s="49">
        <v>-4.1900899999999998E-2</v>
      </c>
      <c r="E2396" s="49">
        <v>0.49444949999999999</v>
      </c>
      <c r="F2396" s="49">
        <v>4.5368800000000001E-2</v>
      </c>
      <c r="G2396" s="49">
        <v>2.3838029999999999</v>
      </c>
      <c r="H2396" s="49">
        <v>0.36059999999999998</v>
      </c>
    </row>
    <row r="2397" spans="1:8" x14ac:dyDescent="0.25">
      <c r="A2397" s="46">
        <v>426</v>
      </c>
      <c r="B2397" s="46">
        <v>1998</v>
      </c>
      <c r="C2397" s="47">
        <v>0</v>
      </c>
      <c r="D2397" s="49">
        <v>-6.6572400000000004E-2</v>
      </c>
      <c r="E2397" s="49">
        <v>0.47506910000000002</v>
      </c>
      <c r="F2397" s="49">
        <v>2.5363799999999999E-2</v>
      </c>
      <c r="G2397" s="49">
        <v>2.80661</v>
      </c>
      <c r="H2397" s="49">
        <v>0.28977330000000001</v>
      </c>
    </row>
    <row r="2398" spans="1:8" x14ac:dyDescent="0.25">
      <c r="A2398" s="46">
        <v>427</v>
      </c>
      <c r="B2398" s="46">
        <v>1995</v>
      </c>
      <c r="C2398" s="47">
        <v>0</v>
      </c>
      <c r="D2398" s="49">
        <v>-1.12432E-2</v>
      </c>
      <c r="E2398" s="49">
        <v>0.15128720000000001</v>
      </c>
      <c r="F2398" s="49">
        <v>2.4241800000000001E-2</v>
      </c>
      <c r="G2398" s="49">
        <v>0.83858180000000004</v>
      </c>
      <c r="H2398" s="49">
        <v>0.13698830000000001</v>
      </c>
    </row>
    <row r="2399" spans="1:8" x14ac:dyDescent="0.25">
      <c r="A2399" s="46">
        <v>427</v>
      </c>
      <c r="B2399" s="46">
        <v>1996</v>
      </c>
      <c r="C2399" s="47">
        <v>0</v>
      </c>
      <c r="D2399" s="49">
        <v>1.6539E-3</v>
      </c>
      <c r="E2399" s="49">
        <v>0.14222370000000001</v>
      </c>
      <c r="F2399" s="49">
        <v>5.15971E-2</v>
      </c>
      <c r="G2399" s="49">
        <v>0.71853900000000004</v>
      </c>
      <c r="H2399" s="49">
        <v>0.14240729999999999</v>
      </c>
    </row>
    <row r="2400" spans="1:8" x14ac:dyDescent="0.25">
      <c r="A2400" s="46">
        <v>427</v>
      </c>
      <c r="B2400" s="46">
        <v>1997</v>
      </c>
      <c r="C2400" s="47">
        <v>0</v>
      </c>
      <c r="D2400" s="49">
        <v>-4.4325999999999997E-2</v>
      </c>
      <c r="E2400" s="49">
        <v>0.1531805</v>
      </c>
      <c r="F2400" s="49">
        <v>5.1671099999999998E-2</v>
      </c>
      <c r="G2400" s="49">
        <v>1.028664</v>
      </c>
      <c r="H2400" s="49">
        <v>0.12456689999999999</v>
      </c>
    </row>
    <row r="2401" spans="1:8" x14ac:dyDescent="0.25">
      <c r="A2401" s="46">
        <v>427</v>
      </c>
      <c r="B2401" s="46">
        <v>1998</v>
      </c>
      <c r="C2401" s="47">
        <v>0</v>
      </c>
      <c r="D2401" s="49">
        <v>-5.3468999999999999E-3</v>
      </c>
      <c r="E2401" s="49">
        <v>0.170241</v>
      </c>
      <c r="F2401" s="49">
        <v>6.8061099999999999E-2</v>
      </c>
      <c r="G2401" s="49">
        <v>1.77851</v>
      </c>
      <c r="H2401" s="49">
        <v>0.16771430000000001</v>
      </c>
    </row>
    <row r="2402" spans="1:8" x14ac:dyDescent="0.25">
      <c r="A2402" s="46">
        <v>427</v>
      </c>
      <c r="B2402" s="46">
        <v>1999</v>
      </c>
      <c r="C2402" s="47">
        <v>0</v>
      </c>
      <c r="D2402" s="49">
        <v>0.13475429999999999</v>
      </c>
      <c r="E2402" s="49">
        <v>0.2028527</v>
      </c>
      <c r="F2402" s="49">
        <v>3.5528700000000003E-2</v>
      </c>
      <c r="G2402" s="49">
        <v>2.0312049999999999</v>
      </c>
      <c r="H2402" s="49">
        <v>8.6182599999999998E-2</v>
      </c>
    </row>
    <row r="2403" spans="1:8" x14ac:dyDescent="0.25">
      <c r="A2403" s="46">
        <v>427</v>
      </c>
      <c r="B2403" s="46">
        <v>2000</v>
      </c>
      <c r="C2403" s="47">
        <v>0</v>
      </c>
      <c r="D2403" s="49">
        <v>-7.1161000000000002E-3</v>
      </c>
      <c r="E2403" s="49">
        <v>0.26048739999999998</v>
      </c>
      <c r="F2403" s="49">
        <v>3.9342500000000002E-2</v>
      </c>
      <c r="G2403" s="49">
        <v>1.353102</v>
      </c>
      <c r="H2403" s="49">
        <v>0.14065659999999999</v>
      </c>
    </row>
    <row r="2404" spans="1:8" x14ac:dyDescent="0.25">
      <c r="A2404" s="46">
        <v>428</v>
      </c>
      <c r="B2404" s="46">
        <v>1995</v>
      </c>
      <c r="C2404" s="47">
        <v>0</v>
      </c>
      <c r="D2404" s="49">
        <v>0.4239406</v>
      </c>
      <c r="E2404" s="49">
        <v>0.18414</v>
      </c>
      <c r="F2404" s="49">
        <v>5.2638699999999997E-2</v>
      </c>
      <c r="G2404" s="49">
        <v>0.35920279999999999</v>
      </c>
      <c r="H2404" s="49">
        <v>0.25307590000000002</v>
      </c>
    </row>
    <row r="2405" spans="1:8" x14ac:dyDescent="0.25">
      <c r="A2405" s="46">
        <v>428</v>
      </c>
      <c r="B2405" s="46">
        <v>1996</v>
      </c>
      <c r="C2405" s="47">
        <v>0</v>
      </c>
      <c r="D2405" s="49">
        <v>0.46394150000000001</v>
      </c>
      <c r="E2405" s="49">
        <v>0.20428950000000001</v>
      </c>
      <c r="F2405" s="49">
        <v>5.3380400000000001E-2</v>
      </c>
      <c r="G2405" s="49">
        <v>0.4861589</v>
      </c>
      <c r="H2405" s="49">
        <v>0.26036130000000002</v>
      </c>
    </row>
    <row r="2406" spans="1:8" x14ac:dyDescent="0.25">
      <c r="A2406" s="46">
        <v>428</v>
      </c>
      <c r="B2406" s="46">
        <v>1997</v>
      </c>
      <c r="C2406" s="47">
        <v>0</v>
      </c>
      <c r="D2406" s="49">
        <v>0.397314</v>
      </c>
      <c r="E2406" s="49">
        <v>0.21640039999999999</v>
      </c>
      <c r="F2406" s="49">
        <v>5.93196E-2</v>
      </c>
      <c r="G2406" s="49">
        <v>0.78091270000000002</v>
      </c>
      <c r="H2406" s="49">
        <v>0.27414300000000003</v>
      </c>
    </row>
    <row r="2407" spans="1:8" x14ac:dyDescent="0.25">
      <c r="A2407" s="46">
        <v>428</v>
      </c>
      <c r="B2407" s="46">
        <v>1998</v>
      </c>
      <c r="C2407" s="47">
        <v>0</v>
      </c>
      <c r="D2407" s="49">
        <v>0.42331649999999998</v>
      </c>
      <c r="E2407" s="49">
        <v>0.2084888</v>
      </c>
      <c r="F2407" s="49">
        <v>4.8545900000000003E-2</v>
      </c>
      <c r="G2407" s="49">
        <v>0.7589323</v>
      </c>
      <c r="H2407" s="49">
        <v>0.28880790000000001</v>
      </c>
    </row>
    <row r="2408" spans="1:8" x14ac:dyDescent="0.25">
      <c r="A2408" s="46">
        <v>428</v>
      </c>
      <c r="B2408" s="46">
        <v>1999</v>
      </c>
      <c r="C2408" s="47">
        <v>0</v>
      </c>
      <c r="D2408" s="49">
        <v>0.32097330000000002</v>
      </c>
      <c r="E2408" s="49">
        <v>0.19187480000000001</v>
      </c>
      <c r="F2408" s="49">
        <v>4.5155899999999999E-2</v>
      </c>
      <c r="G2408" s="49">
        <v>0.49367440000000001</v>
      </c>
      <c r="H2408" s="49">
        <v>0.22660910000000001</v>
      </c>
    </row>
    <row r="2409" spans="1:8" x14ac:dyDescent="0.25">
      <c r="A2409" s="46">
        <v>428</v>
      </c>
      <c r="B2409" s="46">
        <v>2000</v>
      </c>
      <c r="C2409" s="47">
        <v>0</v>
      </c>
      <c r="D2409" s="49">
        <v>0.3276365</v>
      </c>
      <c r="E2409" s="49">
        <v>0.2250086</v>
      </c>
      <c r="F2409" s="49">
        <v>6.6665600000000005E-2</v>
      </c>
      <c r="G2409" s="49">
        <v>0.51908969999999999</v>
      </c>
      <c r="H2409" s="49">
        <v>0.2433003</v>
      </c>
    </row>
    <row r="2410" spans="1:8" x14ac:dyDescent="0.25">
      <c r="A2410" s="46">
        <v>428</v>
      </c>
      <c r="B2410" s="46">
        <v>2001</v>
      </c>
      <c r="C2410" s="47">
        <v>0</v>
      </c>
      <c r="D2410" s="49">
        <v>0.33193679999999998</v>
      </c>
      <c r="E2410" s="49">
        <v>0.22135089999999999</v>
      </c>
      <c r="F2410" s="49">
        <v>4.6996999999999997E-2</v>
      </c>
      <c r="G2410" s="49">
        <v>0.52615679999999998</v>
      </c>
      <c r="H2410" s="49">
        <v>0.25306099999999998</v>
      </c>
    </row>
    <row r="2411" spans="1:8" x14ac:dyDescent="0.25">
      <c r="A2411" s="46">
        <v>428</v>
      </c>
      <c r="B2411" s="46">
        <v>2002</v>
      </c>
      <c r="C2411" s="47">
        <v>0</v>
      </c>
      <c r="D2411" s="49">
        <v>0.3424449</v>
      </c>
      <c r="E2411" s="49">
        <v>0.24396219999999999</v>
      </c>
      <c r="F2411" s="49">
        <v>3.99715E-2</v>
      </c>
      <c r="G2411" s="49">
        <v>0.76640750000000002</v>
      </c>
      <c r="H2411" s="49">
        <v>0.25231819999999999</v>
      </c>
    </row>
    <row r="2412" spans="1:8" x14ac:dyDescent="0.25">
      <c r="A2412" s="46">
        <v>428</v>
      </c>
      <c r="B2412" s="46">
        <v>2003</v>
      </c>
      <c r="C2412" s="47">
        <v>0</v>
      </c>
      <c r="D2412" s="49">
        <v>0.36522779999999999</v>
      </c>
      <c r="E2412" s="49">
        <v>0.27114670000000002</v>
      </c>
      <c r="F2412" s="49">
        <v>6.0047400000000001E-2</v>
      </c>
      <c r="G2412" s="49">
        <v>1.192553</v>
      </c>
      <c r="H2412" s="49">
        <v>0.22124170000000001</v>
      </c>
    </row>
    <row r="2413" spans="1:8" x14ac:dyDescent="0.25">
      <c r="A2413" s="46">
        <v>428</v>
      </c>
      <c r="B2413" s="46">
        <v>2004</v>
      </c>
      <c r="C2413" s="47">
        <v>0</v>
      </c>
      <c r="D2413" s="49">
        <v>0.3173067</v>
      </c>
      <c r="E2413" s="49">
        <v>0.28263070000000001</v>
      </c>
      <c r="F2413" s="49">
        <v>4.3548900000000001E-2</v>
      </c>
      <c r="G2413" s="49">
        <v>1.442232</v>
      </c>
      <c r="H2413" s="49">
        <v>0.24856690000000001</v>
      </c>
    </row>
    <row r="2414" spans="1:8" x14ac:dyDescent="0.25">
      <c r="A2414" s="46">
        <v>429</v>
      </c>
      <c r="B2414" s="46">
        <v>1995</v>
      </c>
      <c r="C2414" s="47">
        <v>0</v>
      </c>
      <c r="D2414" s="49">
        <v>0.3097992</v>
      </c>
      <c r="E2414" s="49">
        <v>0.52483849999999999</v>
      </c>
      <c r="F2414" s="49">
        <v>6.2930600000000003E-2</v>
      </c>
      <c r="G2414" s="49">
        <v>1.3841829999999999</v>
      </c>
      <c r="H2414" s="49">
        <v>0.36066749999999997</v>
      </c>
    </row>
    <row r="2415" spans="1:8" x14ac:dyDescent="0.25">
      <c r="A2415" s="46">
        <v>429</v>
      </c>
      <c r="B2415" s="46">
        <v>1996</v>
      </c>
      <c r="C2415" s="47">
        <v>0</v>
      </c>
      <c r="D2415" s="49">
        <v>0.1844751</v>
      </c>
      <c r="E2415" s="49">
        <v>0.57540599999999997</v>
      </c>
      <c r="F2415" s="49">
        <v>5.1169800000000001E-2</v>
      </c>
      <c r="G2415" s="49">
        <v>1.962925</v>
      </c>
      <c r="H2415" s="49">
        <v>0.30570269999999999</v>
      </c>
    </row>
    <row r="2416" spans="1:8" x14ac:dyDescent="0.25">
      <c r="A2416" s="46">
        <v>429</v>
      </c>
      <c r="B2416" s="46">
        <v>1997</v>
      </c>
      <c r="C2416" s="47">
        <v>0</v>
      </c>
      <c r="D2416" s="49">
        <v>0.2410313</v>
      </c>
      <c r="E2416" s="49">
        <v>0.62339869999999997</v>
      </c>
      <c r="F2416" s="49">
        <v>6.6888199999999995E-2</v>
      </c>
      <c r="G2416" s="49">
        <v>3.8910550000000002</v>
      </c>
      <c r="H2416" s="49">
        <v>0.33899190000000001</v>
      </c>
    </row>
    <row r="2417" spans="1:8" x14ac:dyDescent="0.25">
      <c r="A2417" s="46">
        <v>429</v>
      </c>
      <c r="B2417" s="46">
        <v>1998</v>
      </c>
      <c r="C2417" s="47">
        <v>0</v>
      </c>
      <c r="D2417" s="49">
        <v>6.3658900000000004E-2</v>
      </c>
      <c r="E2417" s="49">
        <v>0.2497249</v>
      </c>
      <c r="F2417" s="49">
        <v>4.6088299999999999E-2</v>
      </c>
      <c r="G2417" s="49">
        <v>0.65593380000000001</v>
      </c>
      <c r="H2417" s="49">
        <v>0.2614262</v>
      </c>
    </row>
    <row r="2418" spans="1:8" x14ac:dyDescent="0.25">
      <c r="A2418" s="46">
        <v>429</v>
      </c>
      <c r="B2418" s="46">
        <v>1999</v>
      </c>
      <c r="C2418" s="47">
        <v>0</v>
      </c>
      <c r="D2418" s="49">
        <v>6.2890399999999999E-2</v>
      </c>
      <c r="E2418" s="49">
        <v>0.35269929999999999</v>
      </c>
      <c r="F2418" s="49">
        <v>6.8974599999999997E-2</v>
      </c>
      <c r="G2418" s="49">
        <v>0.75909380000000004</v>
      </c>
      <c r="H2418" s="49">
        <v>0.29221520000000001</v>
      </c>
    </row>
    <row r="2419" spans="1:8" x14ac:dyDescent="0.25">
      <c r="A2419" s="46">
        <v>430</v>
      </c>
      <c r="B2419" s="46">
        <v>1995</v>
      </c>
      <c r="C2419" s="47">
        <v>0</v>
      </c>
      <c r="D2419" s="49">
        <v>0.14246339999999999</v>
      </c>
      <c r="E2419" s="49">
        <v>0.35381669999999998</v>
      </c>
      <c r="F2419" s="49">
        <v>6.59106E-2</v>
      </c>
      <c r="G2419" s="49">
        <v>2.9072200000000001</v>
      </c>
      <c r="H2419" s="49">
        <v>0.34019100000000002</v>
      </c>
    </row>
    <row r="2420" spans="1:8" x14ac:dyDescent="0.25">
      <c r="A2420" s="46">
        <v>430</v>
      </c>
      <c r="B2420" s="46">
        <v>1996</v>
      </c>
      <c r="C2420" s="47">
        <v>0</v>
      </c>
      <c r="D2420" s="49">
        <v>0.17593130000000001</v>
      </c>
      <c r="E2420" s="49">
        <v>0.39148850000000002</v>
      </c>
      <c r="F2420" s="49">
        <v>5.41523E-2</v>
      </c>
      <c r="G2420" s="49">
        <v>2.9993810000000001</v>
      </c>
      <c r="H2420" s="49">
        <v>0.3486264</v>
      </c>
    </row>
    <row r="2421" spans="1:8" x14ac:dyDescent="0.25">
      <c r="A2421" s="46">
        <v>430</v>
      </c>
      <c r="B2421" s="46">
        <v>1997</v>
      </c>
      <c r="C2421" s="47">
        <v>0</v>
      </c>
      <c r="D2421" s="49">
        <v>0.18214530000000001</v>
      </c>
      <c r="E2421" s="49">
        <v>0.37337399999999998</v>
      </c>
      <c r="F2421" s="49">
        <v>5.2726599999999998E-2</v>
      </c>
      <c r="G2421" s="49">
        <v>2.4609779999999999</v>
      </c>
      <c r="H2421" s="49">
        <v>0.32549260000000002</v>
      </c>
    </row>
    <row r="2422" spans="1:8" x14ac:dyDescent="0.25">
      <c r="A2422" s="46">
        <v>430</v>
      </c>
      <c r="B2422" s="46">
        <v>1998</v>
      </c>
      <c r="C2422" s="47">
        <v>0</v>
      </c>
      <c r="D2422" s="49">
        <v>0.1044746</v>
      </c>
      <c r="E2422" s="49">
        <v>0.32124730000000001</v>
      </c>
      <c r="F2422" s="49">
        <v>4.0792099999999998E-2</v>
      </c>
      <c r="G2422" s="49">
        <v>2.2516560000000001</v>
      </c>
      <c r="H2422" s="49">
        <v>0.31540309999999999</v>
      </c>
    </row>
    <row r="2423" spans="1:8" x14ac:dyDescent="0.25">
      <c r="A2423" s="46">
        <v>430</v>
      </c>
      <c r="B2423" s="46">
        <v>1999</v>
      </c>
      <c r="C2423" s="47">
        <v>0</v>
      </c>
      <c r="D2423" s="49">
        <v>0.1414832</v>
      </c>
      <c r="E2423" s="49">
        <v>0.34277449999999998</v>
      </c>
      <c r="F2423" s="49">
        <v>3.2851400000000003E-2</v>
      </c>
      <c r="G2423" s="49">
        <v>4.303382</v>
      </c>
      <c r="H2423" s="49">
        <v>0.26487050000000001</v>
      </c>
    </row>
    <row r="2424" spans="1:8" x14ac:dyDescent="0.25">
      <c r="A2424" s="46">
        <v>430</v>
      </c>
      <c r="B2424" s="46">
        <v>2000</v>
      </c>
      <c r="C2424" s="47">
        <v>0</v>
      </c>
      <c r="D2424" s="49">
        <v>0.1194326</v>
      </c>
      <c r="E2424" s="49">
        <v>0.29157050000000001</v>
      </c>
      <c r="F2424" s="49">
        <v>3.29821E-2</v>
      </c>
      <c r="G2424" s="49">
        <v>1.890204</v>
      </c>
      <c r="H2424" s="49">
        <v>0.27719510000000003</v>
      </c>
    </row>
    <row r="2425" spans="1:8" x14ac:dyDescent="0.25">
      <c r="A2425" s="46">
        <v>430</v>
      </c>
      <c r="B2425" s="46">
        <v>2001</v>
      </c>
      <c r="C2425" s="47">
        <v>0</v>
      </c>
      <c r="D2425" s="49">
        <v>0.24878710000000001</v>
      </c>
      <c r="E2425" s="49">
        <v>0.18669559999999999</v>
      </c>
      <c r="F2425" s="49">
        <v>2.8076199999999999E-2</v>
      </c>
      <c r="G2425" s="49">
        <v>1.7283390000000001</v>
      </c>
      <c r="H2425" s="49">
        <v>0.2547354</v>
      </c>
    </row>
    <row r="2426" spans="1:8" x14ac:dyDescent="0.25">
      <c r="A2426" s="46">
        <v>430</v>
      </c>
      <c r="B2426" s="46">
        <v>2002</v>
      </c>
      <c r="C2426" s="47">
        <v>0</v>
      </c>
      <c r="D2426" s="49">
        <v>0.2624146</v>
      </c>
      <c r="E2426" s="49">
        <v>0.1059664</v>
      </c>
      <c r="F2426" s="49">
        <v>3.9822799999999998E-2</v>
      </c>
      <c r="G2426" s="49">
        <v>1.0336270000000001</v>
      </c>
      <c r="H2426" s="49">
        <v>0.29062139999999997</v>
      </c>
    </row>
    <row r="2427" spans="1:8" x14ac:dyDescent="0.25">
      <c r="A2427" s="46">
        <v>430</v>
      </c>
      <c r="B2427" s="46">
        <v>2003</v>
      </c>
      <c r="C2427" s="47">
        <v>0</v>
      </c>
      <c r="D2427" s="49">
        <v>0.2914467</v>
      </c>
      <c r="E2427" s="49">
        <v>0.14056250000000001</v>
      </c>
      <c r="F2427" s="49">
        <v>4.23592E-2</v>
      </c>
      <c r="G2427" s="49">
        <v>1.7498320000000001</v>
      </c>
      <c r="H2427" s="49">
        <v>0.2766477</v>
      </c>
    </row>
    <row r="2428" spans="1:8" x14ac:dyDescent="0.25">
      <c r="A2428" s="46">
        <v>431</v>
      </c>
      <c r="B2428" s="46">
        <v>1999</v>
      </c>
      <c r="C2428" s="47">
        <v>0</v>
      </c>
      <c r="D2428" s="49">
        <v>7.8319899999999998E-2</v>
      </c>
      <c r="E2428" s="49">
        <v>0.27727829999999998</v>
      </c>
      <c r="F2428" s="49">
        <v>6.4557299999999998E-2</v>
      </c>
      <c r="G2428" s="49">
        <v>1.892301</v>
      </c>
      <c r="H2428" s="49">
        <v>0.29902610000000002</v>
      </c>
    </row>
    <row r="2429" spans="1:8" x14ac:dyDescent="0.25">
      <c r="A2429" s="46">
        <v>431</v>
      </c>
      <c r="B2429" s="46">
        <v>2000</v>
      </c>
      <c r="C2429" s="47">
        <v>0</v>
      </c>
      <c r="D2429" s="49">
        <v>4.4345500000000003E-2</v>
      </c>
      <c r="E2429" s="49">
        <v>0.28296070000000001</v>
      </c>
      <c r="F2429" s="49">
        <v>6.8904000000000007E-2</v>
      </c>
      <c r="G2429" s="49">
        <v>1.4798960000000001</v>
      </c>
      <c r="H2429" s="49">
        <v>0.43481170000000002</v>
      </c>
    </row>
    <row r="2430" spans="1:8" x14ac:dyDescent="0.25">
      <c r="A2430" s="46">
        <v>431</v>
      </c>
      <c r="B2430" s="46">
        <v>2002</v>
      </c>
      <c r="C2430" s="47">
        <v>0</v>
      </c>
      <c r="D2430" s="49">
        <v>6.5760299999999994E-2</v>
      </c>
      <c r="E2430" s="49">
        <v>0.31522830000000002</v>
      </c>
      <c r="F2430" s="49">
        <v>5.2878000000000001E-2</v>
      </c>
      <c r="G2430" s="49">
        <v>1.7357750000000001</v>
      </c>
      <c r="H2430" s="49">
        <v>0.31736209999999998</v>
      </c>
    </row>
    <row r="2431" spans="1:8" x14ac:dyDescent="0.25">
      <c r="A2431" s="46">
        <v>431</v>
      </c>
      <c r="B2431" s="46">
        <v>2003</v>
      </c>
      <c r="C2431" s="47">
        <v>0</v>
      </c>
      <c r="D2431" s="49">
        <v>8.7081099999999995E-2</v>
      </c>
      <c r="E2431" s="49">
        <v>0.3263336</v>
      </c>
      <c r="F2431" s="49">
        <v>5.4392299999999998E-2</v>
      </c>
      <c r="G2431" s="49">
        <v>2.1928070000000002</v>
      </c>
      <c r="H2431" s="49">
        <v>0.31994610000000001</v>
      </c>
    </row>
    <row r="2432" spans="1:8" x14ac:dyDescent="0.25">
      <c r="A2432" s="46">
        <v>431</v>
      </c>
      <c r="B2432" s="46">
        <v>2004</v>
      </c>
      <c r="C2432" s="47">
        <v>0</v>
      </c>
      <c r="D2432" s="49">
        <v>0.10212499999999999</v>
      </c>
      <c r="E2432" s="49">
        <v>0.42508839999999998</v>
      </c>
      <c r="F2432" s="49">
        <v>7.5827699999999998E-2</v>
      </c>
      <c r="G2432" s="49">
        <v>2.6744189999999999</v>
      </c>
      <c r="H2432" s="49">
        <v>0.44159120000000002</v>
      </c>
    </row>
    <row r="2433" spans="1:8" x14ac:dyDescent="0.25">
      <c r="A2433" s="46">
        <v>432</v>
      </c>
      <c r="B2433" s="46">
        <v>1996</v>
      </c>
      <c r="C2433" s="47">
        <v>0</v>
      </c>
      <c r="D2433" s="49">
        <v>0.2870859</v>
      </c>
      <c r="E2433" s="49">
        <v>2.5883900000000001E-2</v>
      </c>
      <c r="F2433" s="49">
        <v>5.8351399999999998E-2</v>
      </c>
      <c r="G2433" s="49">
        <v>0.89905630000000003</v>
      </c>
      <c r="H2433" s="49">
        <v>0.41666570000000003</v>
      </c>
    </row>
    <row r="2434" spans="1:8" x14ac:dyDescent="0.25">
      <c r="A2434" s="46">
        <v>432</v>
      </c>
      <c r="B2434" s="46">
        <v>1997</v>
      </c>
      <c r="C2434" s="47">
        <v>0</v>
      </c>
      <c r="D2434" s="49">
        <v>0.28825970000000001</v>
      </c>
      <c r="E2434" s="49">
        <v>7.0641999999999996E-3</v>
      </c>
      <c r="F2434" s="49">
        <v>4.23264E-2</v>
      </c>
      <c r="G2434" s="49">
        <v>0.75677369999999999</v>
      </c>
      <c r="H2434" s="49">
        <v>0.41747990000000001</v>
      </c>
    </row>
    <row r="2435" spans="1:8" x14ac:dyDescent="0.25">
      <c r="A2435" s="46">
        <v>432</v>
      </c>
      <c r="B2435" s="46">
        <v>1998</v>
      </c>
      <c r="C2435" s="47">
        <v>0</v>
      </c>
      <c r="D2435" s="49">
        <v>0.2134305</v>
      </c>
      <c r="E2435" s="49">
        <v>6.1679100000000001E-2</v>
      </c>
      <c r="F2435" s="49">
        <v>5.7336199999999997E-2</v>
      </c>
      <c r="G2435" s="49">
        <v>1.2332920000000001</v>
      </c>
      <c r="H2435" s="49">
        <v>0.44877929999999999</v>
      </c>
    </row>
    <row r="2436" spans="1:8" x14ac:dyDescent="0.25">
      <c r="A2436" s="46">
        <v>432</v>
      </c>
      <c r="B2436" s="46">
        <v>1999</v>
      </c>
      <c r="C2436" s="47">
        <v>0</v>
      </c>
      <c r="D2436" s="49">
        <v>0.20782200000000001</v>
      </c>
      <c r="E2436" s="49">
        <v>0.1504933</v>
      </c>
      <c r="F2436" s="49">
        <v>5.6423899999999999E-2</v>
      </c>
      <c r="G2436" s="49">
        <v>1.134598</v>
      </c>
      <c r="H2436" s="49">
        <v>0.38995180000000002</v>
      </c>
    </row>
    <row r="2437" spans="1:8" x14ac:dyDescent="0.25">
      <c r="A2437" s="46">
        <v>432</v>
      </c>
      <c r="B2437" s="46">
        <v>2000</v>
      </c>
      <c r="C2437" s="47">
        <v>0</v>
      </c>
      <c r="D2437" s="49">
        <v>0.11664919999999999</v>
      </c>
      <c r="E2437" s="49">
        <v>0.15064179999999999</v>
      </c>
      <c r="F2437" s="49">
        <v>5.7108699999999998E-2</v>
      </c>
      <c r="G2437" s="49">
        <v>1.4358919999999999</v>
      </c>
      <c r="H2437" s="49">
        <v>0.37750699999999998</v>
      </c>
    </row>
    <row r="2438" spans="1:8" x14ac:dyDescent="0.25">
      <c r="A2438" s="46">
        <v>432</v>
      </c>
      <c r="B2438" s="46">
        <v>2001</v>
      </c>
      <c r="C2438" s="47">
        <v>0</v>
      </c>
      <c r="D2438" s="49">
        <v>0.1263271</v>
      </c>
      <c r="E2438" s="49">
        <v>0.19279099999999999</v>
      </c>
      <c r="F2438" s="49">
        <v>4.8882299999999997E-2</v>
      </c>
      <c r="G2438" s="49">
        <v>1.303909</v>
      </c>
      <c r="H2438" s="49">
        <v>0.36293350000000002</v>
      </c>
    </row>
    <row r="2439" spans="1:8" x14ac:dyDescent="0.25">
      <c r="A2439" s="46">
        <v>432</v>
      </c>
      <c r="B2439" s="46">
        <v>2002</v>
      </c>
      <c r="C2439" s="47">
        <v>0</v>
      </c>
      <c r="D2439" s="49">
        <v>0.19738439999999999</v>
      </c>
      <c r="E2439" s="49">
        <v>4.9005300000000002E-2</v>
      </c>
      <c r="F2439" s="49">
        <v>5.7634100000000001E-2</v>
      </c>
      <c r="G2439" s="49">
        <v>0.72246069999999996</v>
      </c>
      <c r="H2439" s="49">
        <v>0.36236170000000001</v>
      </c>
    </row>
    <row r="2440" spans="1:8" x14ac:dyDescent="0.25">
      <c r="A2440" s="46">
        <v>432</v>
      </c>
      <c r="B2440" s="46">
        <v>2003</v>
      </c>
      <c r="C2440" s="47">
        <v>0</v>
      </c>
      <c r="D2440" s="49">
        <v>0.1931332</v>
      </c>
      <c r="E2440" s="49">
        <v>0.154672</v>
      </c>
      <c r="F2440" s="49">
        <v>5.5725900000000002E-2</v>
      </c>
      <c r="G2440" s="49">
        <v>1.050036</v>
      </c>
      <c r="H2440" s="49">
        <v>0.32725650000000001</v>
      </c>
    </row>
    <row r="2441" spans="1:8" x14ac:dyDescent="0.25">
      <c r="A2441" s="46">
        <v>432</v>
      </c>
      <c r="B2441" s="46">
        <v>2004</v>
      </c>
      <c r="C2441" s="47">
        <v>0</v>
      </c>
      <c r="D2441" s="49">
        <v>0.19178719999999999</v>
      </c>
      <c r="E2441" s="49">
        <v>0.22114700000000001</v>
      </c>
      <c r="F2441" s="49">
        <v>5.2720400000000001E-2</v>
      </c>
      <c r="G2441" s="49">
        <v>1.8921539999999999</v>
      </c>
      <c r="H2441" s="49">
        <v>0.34167969999999998</v>
      </c>
    </row>
    <row r="2442" spans="1:8" x14ac:dyDescent="0.25">
      <c r="A2442" s="46">
        <v>433</v>
      </c>
      <c r="B2442" s="46">
        <v>1995</v>
      </c>
      <c r="C2442" s="47">
        <v>0</v>
      </c>
      <c r="D2442" s="49">
        <v>0.23292280000000001</v>
      </c>
      <c r="E2442" s="49">
        <v>-0.4407566</v>
      </c>
      <c r="F2442" s="49">
        <v>6.8524799999999997E-2</v>
      </c>
      <c r="G2442" s="49">
        <v>0.46617690000000001</v>
      </c>
      <c r="H2442" s="49">
        <v>0.2069114</v>
      </c>
    </row>
    <row r="2443" spans="1:8" x14ac:dyDescent="0.25">
      <c r="A2443" s="46">
        <v>433</v>
      </c>
      <c r="B2443" s="46">
        <v>1996</v>
      </c>
      <c r="C2443" s="47">
        <v>0</v>
      </c>
      <c r="D2443" s="49">
        <v>0.19653470000000001</v>
      </c>
      <c r="E2443" s="49">
        <v>-0.46116000000000001</v>
      </c>
      <c r="F2443" s="49">
        <v>4.2300999999999998E-2</v>
      </c>
      <c r="G2443" s="49">
        <v>0.42693639999999999</v>
      </c>
      <c r="H2443" s="49">
        <v>0.23349809999999999</v>
      </c>
    </row>
    <row r="2444" spans="1:8" x14ac:dyDescent="0.25">
      <c r="A2444" s="46">
        <v>433</v>
      </c>
      <c r="B2444" s="46">
        <v>1997</v>
      </c>
      <c r="C2444" s="47">
        <v>0</v>
      </c>
      <c r="D2444" s="49">
        <v>0.1990083</v>
      </c>
      <c r="E2444" s="49">
        <v>-0.53642480000000003</v>
      </c>
      <c r="F2444" s="49">
        <v>5.5804600000000003E-2</v>
      </c>
      <c r="G2444" s="49">
        <v>0.56179259999999998</v>
      </c>
      <c r="H2444" s="49">
        <v>0.22422980000000001</v>
      </c>
    </row>
    <row r="2445" spans="1:8" x14ac:dyDescent="0.25">
      <c r="A2445" s="46">
        <v>433</v>
      </c>
      <c r="B2445" s="46">
        <v>1998</v>
      </c>
      <c r="C2445" s="47">
        <v>0</v>
      </c>
      <c r="D2445" s="49">
        <v>0.22453409999999999</v>
      </c>
      <c r="E2445" s="49">
        <v>-0.20416770000000001</v>
      </c>
      <c r="F2445" s="49">
        <v>7.76646E-2</v>
      </c>
      <c r="G2445" s="49">
        <v>0.77164600000000005</v>
      </c>
      <c r="H2445" s="49">
        <v>0.2028768</v>
      </c>
    </row>
    <row r="2446" spans="1:8" x14ac:dyDescent="0.25">
      <c r="A2446" s="46">
        <v>433</v>
      </c>
      <c r="B2446" s="46">
        <v>1999</v>
      </c>
      <c r="C2446" s="47">
        <v>0</v>
      </c>
      <c r="D2446" s="49">
        <v>0.25600509999999999</v>
      </c>
      <c r="E2446" s="49">
        <v>-0.1054583</v>
      </c>
      <c r="F2446" s="49">
        <v>5.1489500000000001E-2</v>
      </c>
      <c r="G2446" s="49">
        <v>1.026872</v>
      </c>
      <c r="H2446" s="49">
        <v>0.25963399999999998</v>
      </c>
    </row>
    <row r="2447" spans="1:8" x14ac:dyDescent="0.25">
      <c r="A2447" s="46">
        <v>433</v>
      </c>
      <c r="B2447" s="46">
        <v>2000</v>
      </c>
      <c r="C2447" s="47">
        <v>0</v>
      </c>
      <c r="D2447" s="49">
        <v>0.26285510000000001</v>
      </c>
      <c r="E2447" s="49">
        <v>-1.26289E-2</v>
      </c>
      <c r="F2447" s="49">
        <v>5.5804100000000002E-2</v>
      </c>
      <c r="G2447" s="49">
        <v>1.6029169999999999</v>
      </c>
      <c r="H2447" s="49">
        <v>0.20873449999999999</v>
      </c>
    </row>
    <row r="2448" spans="1:8" x14ac:dyDescent="0.25">
      <c r="A2448" s="46">
        <v>433</v>
      </c>
      <c r="B2448" s="46">
        <v>2001</v>
      </c>
      <c r="C2448" s="47">
        <v>0</v>
      </c>
      <c r="D2448" s="49">
        <v>0.26775850000000001</v>
      </c>
      <c r="E2448" s="49">
        <v>3.53324E-2</v>
      </c>
      <c r="F2448" s="49">
        <v>6.2009500000000002E-2</v>
      </c>
      <c r="G2448" s="49">
        <v>1.0122059999999999</v>
      </c>
      <c r="H2448" s="49">
        <v>0.19015070000000001</v>
      </c>
    </row>
    <row r="2449" spans="1:8" x14ac:dyDescent="0.25">
      <c r="A2449" s="46">
        <v>434</v>
      </c>
      <c r="B2449" s="46">
        <v>2002</v>
      </c>
      <c r="C2449" s="47">
        <v>0</v>
      </c>
      <c r="D2449" s="49">
        <v>-3.4337399999999997E-2</v>
      </c>
      <c r="E2449" s="49">
        <v>3.69465E-2</v>
      </c>
      <c r="F2449" s="49">
        <v>2.9261300000000001E-2</v>
      </c>
      <c r="G2449" s="49">
        <v>0.47925509999999999</v>
      </c>
      <c r="H2449" s="49">
        <v>0.1210552</v>
      </c>
    </row>
    <row r="2450" spans="1:8" x14ac:dyDescent="0.25">
      <c r="A2450" s="46">
        <v>434</v>
      </c>
      <c r="B2450" s="46">
        <v>2003</v>
      </c>
      <c r="C2450" s="47">
        <v>0</v>
      </c>
      <c r="D2450" s="49">
        <v>-6.94911E-2</v>
      </c>
      <c r="E2450" s="49">
        <v>-1.55405E-2</v>
      </c>
      <c r="F2450" s="49">
        <v>-2.3590699999999999E-2</v>
      </c>
      <c r="G2450" s="49">
        <v>0.31432450000000001</v>
      </c>
      <c r="H2450" s="49">
        <v>0.12821360000000001</v>
      </c>
    </row>
    <row r="2451" spans="1:8" x14ac:dyDescent="0.25">
      <c r="A2451" s="46">
        <v>435</v>
      </c>
      <c r="B2451" s="46">
        <v>1995</v>
      </c>
      <c r="C2451" s="47">
        <v>0</v>
      </c>
      <c r="D2451" s="49">
        <v>-4.1207800000000003E-2</v>
      </c>
      <c r="E2451" s="49">
        <v>-0.18419759999999999</v>
      </c>
      <c r="F2451" s="49">
        <v>3.01255E-2</v>
      </c>
      <c r="G2451" s="49">
        <v>0.58802679999999996</v>
      </c>
      <c r="H2451" s="49">
        <v>0.28605750000000002</v>
      </c>
    </row>
    <row r="2452" spans="1:8" x14ac:dyDescent="0.25">
      <c r="A2452" s="46">
        <v>435</v>
      </c>
      <c r="B2452" s="46">
        <v>1996</v>
      </c>
      <c r="C2452" s="47">
        <v>0</v>
      </c>
      <c r="D2452" s="49">
        <v>-5.99803E-2</v>
      </c>
      <c r="E2452" s="49">
        <v>-8.3421300000000004E-2</v>
      </c>
      <c r="F2452" s="49">
        <v>3.0775E-2</v>
      </c>
      <c r="G2452" s="49">
        <v>0.51639360000000001</v>
      </c>
      <c r="H2452" s="49">
        <v>0.307172</v>
      </c>
    </row>
    <row r="2453" spans="1:8" x14ac:dyDescent="0.25">
      <c r="A2453" s="46">
        <v>435</v>
      </c>
      <c r="B2453" s="46">
        <v>1997</v>
      </c>
      <c r="C2453" s="47">
        <v>0</v>
      </c>
      <c r="D2453" s="49">
        <v>-4.6001399999999998E-2</v>
      </c>
      <c r="E2453" s="49">
        <v>-0.1104031</v>
      </c>
      <c r="F2453" s="49">
        <v>5.4908699999999998E-2</v>
      </c>
      <c r="G2453" s="49">
        <v>0.57739079999999998</v>
      </c>
      <c r="H2453" s="49">
        <v>0.2876611</v>
      </c>
    </row>
    <row r="2454" spans="1:8" x14ac:dyDescent="0.25">
      <c r="A2454" s="46">
        <v>435</v>
      </c>
      <c r="B2454" s="46">
        <v>1998</v>
      </c>
      <c r="C2454" s="47">
        <v>0</v>
      </c>
      <c r="D2454" s="49">
        <v>-0.1222748</v>
      </c>
      <c r="E2454" s="49">
        <v>-3.8411300000000002E-2</v>
      </c>
      <c r="F2454" s="49">
        <v>1.9500400000000001E-2</v>
      </c>
      <c r="G2454" s="49">
        <v>0.23538049999999999</v>
      </c>
      <c r="H2454" s="49">
        <v>0.24658089999999999</v>
      </c>
    </row>
    <row r="2455" spans="1:8" x14ac:dyDescent="0.25">
      <c r="A2455" s="46">
        <v>435</v>
      </c>
      <c r="B2455" s="46">
        <v>1999</v>
      </c>
      <c r="C2455" s="47">
        <v>0</v>
      </c>
      <c r="D2455" s="49">
        <v>-0.1061909</v>
      </c>
      <c r="E2455" s="49">
        <v>-8.3788000000000005E-3</v>
      </c>
      <c r="F2455" s="49">
        <v>3.32941E-2</v>
      </c>
      <c r="G2455" s="49">
        <v>0.21257129999999999</v>
      </c>
      <c r="H2455" s="49">
        <v>0.26632699999999998</v>
      </c>
    </row>
    <row r="2456" spans="1:8" x14ac:dyDescent="0.25">
      <c r="A2456" s="46">
        <v>435</v>
      </c>
      <c r="B2456" s="46">
        <v>2000</v>
      </c>
      <c r="C2456" s="47">
        <v>0</v>
      </c>
      <c r="D2456" s="49">
        <v>-0.1059597</v>
      </c>
      <c r="E2456" s="49">
        <v>1.52154E-2</v>
      </c>
      <c r="F2456" s="49">
        <v>2.7847899999999998E-2</v>
      </c>
      <c r="G2456" s="49">
        <v>0.2827789</v>
      </c>
      <c r="H2456" s="49">
        <v>0.2888733</v>
      </c>
    </row>
    <row r="2457" spans="1:8" x14ac:dyDescent="0.25">
      <c r="A2457" s="46">
        <v>435</v>
      </c>
      <c r="B2457" s="46">
        <v>2001</v>
      </c>
      <c r="C2457" s="47">
        <v>0</v>
      </c>
      <c r="D2457" s="49">
        <v>8.1911999999999992E-3</v>
      </c>
      <c r="E2457" s="49">
        <v>-2.3649E-2</v>
      </c>
      <c r="F2457" s="49">
        <v>5.2160000000000002E-3</v>
      </c>
      <c r="G2457" s="49">
        <v>0.1251882</v>
      </c>
      <c r="H2457" s="49">
        <v>0.1655914</v>
      </c>
    </row>
    <row r="2458" spans="1:8" x14ac:dyDescent="0.25">
      <c r="A2458" s="46">
        <v>435</v>
      </c>
      <c r="B2458" s="46">
        <v>2002</v>
      </c>
      <c r="C2458" s="47">
        <v>0</v>
      </c>
      <c r="D2458" s="49">
        <v>-2.6938799999999999E-2</v>
      </c>
      <c r="E2458" s="49">
        <v>-0.16094320000000001</v>
      </c>
      <c r="F2458" s="49">
        <v>2.8590999999999998E-2</v>
      </c>
      <c r="G2458" s="49">
        <v>7.9917000000000002E-2</v>
      </c>
      <c r="H2458" s="49">
        <v>0.21362919999999999</v>
      </c>
    </row>
    <row r="2459" spans="1:8" x14ac:dyDescent="0.25">
      <c r="A2459" s="46">
        <v>435</v>
      </c>
      <c r="B2459" s="46">
        <v>2003</v>
      </c>
      <c r="C2459" s="47">
        <v>0</v>
      </c>
      <c r="D2459" s="49">
        <v>1.75598E-2</v>
      </c>
      <c r="E2459" s="49">
        <v>-0.13261419999999999</v>
      </c>
      <c r="F2459" s="49">
        <v>3.1966599999999998E-2</v>
      </c>
      <c r="G2459" s="49">
        <v>9.8017300000000002E-2</v>
      </c>
      <c r="H2459" s="49">
        <v>0.20454149999999999</v>
      </c>
    </row>
    <row r="2460" spans="1:8" x14ac:dyDescent="0.25">
      <c r="A2460" s="46">
        <v>435</v>
      </c>
      <c r="B2460" s="46">
        <v>2004</v>
      </c>
      <c r="C2460" s="47">
        <v>0</v>
      </c>
      <c r="D2460" s="49">
        <v>-3.9556800000000003E-2</v>
      </c>
      <c r="E2460" s="49">
        <v>-0.23446049999999999</v>
      </c>
      <c r="F2460" s="49">
        <v>2.2753000000000001E-3</v>
      </c>
      <c r="G2460" s="49">
        <v>8.0405299999999999E-2</v>
      </c>
      <c r="H2460" s="49">
        <v>0.22785710000000001</v>
      </c>
    </row>
    <row r="2461" spans="1:8" x14ac:dyDescent="0.25">
      <c r="A2461" s="46">
        <v>436</v>
      </c>
      <c r="B2461" s="46">
        <v>1998</v>
      </c>
      <c r="C2461" s="47">
        <v>0</v>
      </c>
      <c r="D2461" s="49">
        <v>0.1199622</v>
      </c>
      <c r="E2461" s="49">
        <v>0.60159949999999995</v>
      </c>
      <c r="F2461" s="49">
        <v>6.0892599999999998E-2</v>
      </c>
      <c r="G2461" s="49">
        <v>1.9468730000000001</v>
      </c>
      <c r="H2461" s="49">
        <v>0.27811190000000002</v>
      </c>
    </row>
    <row r="2462" spans="1:8" x14ac:dyDescent="0.25">
      <c r="A2462" s="46">
        <v>437</v>
      </c>
      <c r="B2462" s="46">
        <v>1998</v>
      </c>
      <c r="C2462" s="47">
        <v>0</v>
      </c>
      <c r="D2462" s="49">
        <v>0.1968857</v>
      </c>
      <c r="E2462" s="49">
        <v>0.18610170000000001</v>
      </c>
      <c r="F2462" s="49">
        <v>2.2102799999999999E-2</v>
      </c>
      <c r="G2462" s="49">
        <v>0.26054100000000002</v>
      </c>
      <c r="H2462" s="49">
        <v>1.1903319999999999</v>
      </c>
    </row>
    <row r="2463" spans="1:8" x14ac:dyDescent="0.25">
      <c r="A2463" s="46">
        <v>437</v>
      </c>
      <c r="B2463" s="46">
        <v>1999</v>
      </c>
      <c r="C2463" s="47">
        <v>0</v>
      </c>
      <c r="D2463" s="49">
        <v>0.19966390000000001</v>
      </c>
      <c r="E2463" s="49">
        <v>0.18943989999999999</v>
      </c>
      <c r="F2463" s="49">
        <v>5.1431600000000001E-2</v>
      </c>
      <c r="G2463" s="49">
        <v>0.1350384</v>
      </c>
      <c r="H2463" s="49">
        <v>1.1482429999999999</v>
      </c>
    </row>
    <row r="2464" spans="1:8" x14ac:dyDescent="0.25">
      <c r="A2464" s="46">
        <v>437</v>
      </c>
      <c r="B2464" s="46">
        <v>2000</v>
      </c>
      <c r="C2464" s="47">
        <v>0</v>
      </c>
      <c r="D2464" s="49">
        <v>0.1437889</v>
      </c>
      <c r="E2464" s="49">
        <v>0.1923531</v>
      </c>
      <c r="F2464" s="49">
        <v>3.31715E-2</v>
      </c>
      <c r="G2464" s="49">
        <v>0.2191553</v>
      </c>
      <c r="H2464" s="49">
        <v>1.127111</v>
      </c>
    </row>
    <row r="2465" spans="1:8" x14ac:dyDescent="0.25">
      <c r="A2465" s="46">
        <v>437</v>
      </c>
      <c r="B2465" s="46">
        <v>2001</v>
      </c>
      <c r="C2465" s="47">
        <v>0</v>
      </c>
      <c r="D2465" s="49">
        <v>0.13519510000000001</v>
      </c>
      <c r="E2465" s="49">
        <v>0.1921022</v>
      </c>
      <c r="F2465" s="49">
        <v>5.3583199999999997E-2</v>
      </c>
      <c r="G2465" s="49">
        <v>0.50703600000000004</v>
      </c>
      <c r="H2465" s="49">
        <v>1.0006569999999999</v>
      </c>
    </row>
    <row r="2466" spans="1:8" x14ac:dyDescent="0.25">
      <c r="A2466" s="46">
        <v>437</v>
      </c>
      <c r="B2466" s="46">
        <v>2002</v>
      </c>
      <c r="C2466" s="47">
        <v>0</v>
      </c>
      <c r="D2466" s="49">
        <v>0.18969939999999999</v>
      </c>
      <c r="E2466" s="49">
        <v>0.22726270000000001</v>
      </c>
      <c r="F2466" s="49">
        <v>5.2744199999999998E-2</v>
      </c>
      <c r="G2466" s="49">
        <v>0.1614805</v>
      </c>
      <c r="H2466" s="49">
        <v>0.96261839999999999</v>
      </c>
    </row>
    <row r="2467" spans="1:8" x14ac:dyDescent="0.25">
      <c r="A2467" s="46">
        <v>437</v>
      </c>
      <c r="B2467" s="46">
        <v>2003</v>
      </c>
      <c r="C2467" s="47">
        <v>0</v>
      </c>
      <c r="D2467" s="49">
        <v>0.17616889999999999</v>
      </c>
      <c r="E2467" s="49">
        <v>0.27060299999999998</v>
      </c>
      <c r="F2467" s="49">
        <v>6.3284400000000005E-2</v>
      </c>
      <c r="G2467" s="49">
        <v>0.46345059999999999</v>
      </c>
      <c r="H2467" s="49">
        <v>1.1696169999999999</v>
      </c>
    </row>
    <row r="2468" spans="1:8" x14ac:dyDescent="0.25">
      <c r="A2468" s="46">
        <v>437</v>
      </c>
      <c r="B2468" s="46">
        <v>2004</v>
      </c>
      <c r="C2468" s="47">
        <v>0</v>
      </c>
      <c r="D2468" s="49">
        <v>0.1797532</v>
      </c>
      <c r="E2468" s="49">
        <v>0.30370049999999998</v>
      </c>
      <c r="F2468" s="49">
        <v>6.12037E-2</v>
      </c>
      <c r="G2468" s="49">
        <v>0.89498900000000003</v>
      </c>
      <c r="H2468" s="49">
        <v>1.171133</v>
      </c>
    </row>
    <row r="2469" spans="1:8" x14ac:dyDescent="0.25">
      <c r="A2469" s="46">
        <v>438</v>
      </c>
      <c r="B2469" s="46">
        <v>1997</v>
      </c>
      <c r="C2469" s="47">
        <v>0</v>
      </c>
      <c r="D2469" s="49">
        <v>1.7175699999999999E-2</v>
      </c>
      <c r="E2469" s="49">
        <v>3.01365E-2</v>
      </c>
      <c r="F2469" s="49">
        <v>5.92086E-2</v>
      </c>
      <c r="G2469" s="49">
        <v>3.334908</v>
      </c>
      <c r="H2469" s="49">
        <v>0.27819070000000001</v>
      </c>
    </row>
    <row r="2470" spans="1:8" x14ac:dyDescent="0.25">
      <c r="A2470" s="46">
        <v>438</v>
      </c>
      <c r="B2470" s="46">
        <v>1998</v>
      </c>
      <c r="C2470" s="47">
        <v>0</v>
      </c>
      <c r="D2470" s="49">
        <v>9.0985700000000003E-2</v>
      </c>
      <c r="E2470" s="49">
        <v>0.13702439999999999</v>
      </c>
      <c r="F2470" s="49">
        <v>6.9197700000000001E-2</v>
      </c>
      <c r="G2470" s="49">
        <v>4.509398</v>
      </c>
      <c r="H2470" s="49">
        <v>0.27067439999999998</v>
      </c>
    </row>
    <row r="2471" spans="1:8" x14ac:dyDescent="0.25">
      <c r="A2471" s="46">
        <v>438</v>
      </c>
      <c r="B2471" s="46">
        <v>1999</v>
      </c>
      <c r="C2471" s="47">
        <v>0</v>
      </c>
      <c r="D2471" s="49">
        <v>1.3526699999999999E-2</v>
      </c>
      <c r="E2471" s="49">
        <v>4.4601200000000001E-2</v>
      </c>
      <c r="F2471" s="49">
        <v>4.7596800000000002E-2</v>
      </c>
      <c r="G2471" s="49">
        <v>1.976831</v>
      </c>
      <c r="H2471" s="49">
        <v>0.15922539999999999</v>
      </c>
    </row>
    <row r="2472" spans="1:8" x14ac:dyDescent="0.25">
      <c r="A2472" s="46">
        <v>438</v>
      </c>
      <c r="B2472" s="46">
        <v>2000</v>
      </c>
      <c r="C2472" s="47">
        <v>0</v>
      </c>
      <c r="D2472" s="49">
        <v>0.1489038</v>
      </c>
      <c r="E2472" s="49">
        <v>0.1311232</v>
      </c>
      <c r="F2472" s="49">
        <v>7.9457799999999995E-2</v>
      </c>
      <c r="G2472" s="49">
        <v>3.8469609999999999</v>
      </c>
      <c r="H2472" s="49">
        <v>0.22877210000000001</v>
      </c>
    </row>
    <row r="2473" spans="1:8" x14ac:dyDescent="0.25">
      <c r="A2473" s="46">
        <v>438</v>
      </c>
      <c r="B2473" s="46">
        <v>2001</v>
      </c>
      <c r="C2473" s="47">
        <v>0</v>
      </c>
      <c r="D2473" s="49">
        <v>-8.2908499999999996E-2</v>
      </c>
      <c r="E2473" s="49">
        <v>9.5057100000000005E-2</v>
      </c>
      <c r="F2473" s="49">
        <v>5.5205900000000002E-2</v>
      </c>
      <c r="G2473" s="49">
        <v>2.7818710000000002</v>
      </c>
      <c r="H2473" s="49">
        <v>0.1672544</v>
      </c>
    </row>
    <row r="2474" spans="1:8" x14ac:dyDescent="0.25">
      <c r="A2474" s="46">
        <v>438</v>
      </c>
      <c r="B2474" s="46">
        <v>2002</v>
      </c>
      <c r="C2474" s="47">
        <v>0</v>
      </c>
      <c r="D2474" s="49">
        <v>4.48017E-2</v>
      </c>
      <c r="E2474" s="49">
        <v>0.14654020000000001</v>
      </c>
      <c r="F2474" s="49">
        <v>5.8567800000000003E-2</v>
      </c>
      <c r="G2474" s="49">
        <v>1.475007</v>
      </c>
      <c r="H2474" s="49">
        <v>0.19274649999999999</v>
      </c>
    </row>
    <row r="2475" spans="1:8" x14ac:dyDescent="0.25">
      <c r="A2475" s="46">
        <v>438</v>
      </c>
      <c r="B2475" s="46">
        <v>2003</v>
      </c>
      <c r="C2475" s="47">
        <v>0</v>
      </c>
      <c r="D2475" s="49">
        <v>8.1034800000000004E-2</v>
      </c>
      <c r="E2475" s="49">
        <v>0.13428319999999999</v>
      </c>
      <c r="F2475" s="49">
        <v>3.62945E-2</v>
      </c>
      <c r="G2475" s="49">
        <v>1.61009</v>
      </c>
      <c r="H2475" s="49">
        <v>0.1681841</v>
      </c>
    </row>
    <row r="2476" spans="1:8" x14ac:dyDescent="0.25">
      <c r="A2476" s="46">
        <v>439</v>
      </c>
      <c r="B2476" s="46">
        <v>1995</v>
      </c>
      <c r="C2476" s="47">
        <v>0</v>
      </c>
      <c r="D2476" s="49">
        <v>0.2035643</v>
      </c>
      <c r="E2476" s="49">
        <v>-0.73698680000000005</v>
      </c>
      <c r="F2476" s="49">
        <v>4.2724900000000003E-2</v>
      </c>
      <c r="G2476" s="49">
        <v>1.670291</v>
      </c>
      <c r="H2476" s="49">
        <v>0.39922259999999998</v>
      </c>
    </row>
    <row r="2477" spans="1:8" x14ac:dyDescent="0.25">
      <c r="A2477" s="46">
        <v>439</v>
      </c>
      <c r="B2477" s="46">
        <v>1996</v>
      </c>
      <c r="C2477" s="47">
        <v>0</v>
      </c>
      <c r="D2477" s="49">
        <v>0.29255569999999997</v>
      </c>
      <c r="E2477" s="49">
        <v>-0.50111870000000003</v>
      </c>
      <c r="F2477" s="49">
        <v>8.2877999999999993E-2</v>
      </c>
      <c r="G2477" s="49">
        <v>2.9141319999999999</v>
      </c>
      <c r="H2477" s="49">
        <v>0.40388869999999999</v>
      </c>
    </row>
    <row r="2478" spans="1:8" x14ac:dyDescent="0.25">
      <c r="A2478" s="46">
        <v>440</v>
      </c>
      <c r="B2478" s="46">
        <v>1995</v>
      </c>
      <c r="C2478" s="47">
        <v>0</v>
      </c>
      <c r="D2478" s="49">
        <v>-7.0245600000000005E-2</v>
      </c>
      <c r="E2478" s="49">
        <v>0.22732540000000001</v>
      </c>
      <c r="F2478" s="49">
        <v>1.7645500000000001E-2</v>
      </c>
      <c r="G2478" s="49">
        <v>0.89087490000000003</v>
      </c>
      <c r="H2478" s="49">
        <v>0.10643370000000001</v>
      </c>
    </row>
    <row r="2479" spans="1:8" x14ac:dyDescent="0.25">
      <c r="A2479" s="46">
        <v>440</v>
      </c>
      <c r="B2479" s="46">
        <v>1996</v>
      </c>
      <c r="C2479" s="47">
        <v>0</v>
      </c>
      <c r="D2479" s="49">
        <v>-3.6564899999999997E-2</v>
      </c>
      <c r="E2479" s="49">
        <v>0.23653920000000001</v>
      </c>
      <c r="F2479" s="49">
        <v>4.4510800000000003E-2</v>
      </c>
      <c r="G2479" s="49">
        <v>1.1084240000000001</v>
      </c>
      <c r="H2479" s="49">
        <v>0.1000108</v>
      </c>
    </row>
    <row r="2480" spans="1:8" x14ac:dyDescent="0.25">
      <c r="A2480" s="46">
        <v>440</v>
      </c>
      <c r="B2480" s="46">
        <v>1997</v>
      </c>
      <c r="C2480" s="47">
        <v>0</v>
      </c>
      <c r="D2480" s="49">
        <v>-6.2907199999999996E-2</v>
      </c>
      <c r="E2480" s="49">
        <v>0.2432619</v>
      </c>
      <c r="F2480" s="49">
        <v>4.4996099999999997E-2</v>
      </c>
      <c r="G2480" s="49">
        <v>1.262124</v>
      </c>
      <c r="H2480" s="49">
        <v>0.1029219</v>
      </c>
    </row>
    <row r="2481" spans="1:8" x14ac:dyDescent="0.25">
      <c r="A2481" s="46">
        <v>440</v>
      </c>
      <c r="B2481" s="46">
        <v>1998</v>
      </c>
      <c r="C2481" s="47">
        <v>0</v>
      </c>
      <c r="D2481" s="49">
        <v>-0.1460388</v>
      </c>
      <c r="E2481" s="49">
        <v>0.18441260000000001</v>
      </c>
      <c r="F2481" s="49">
        <v>2.59887E-2</v>
      </c>
      <c r="G2481" s="49">
        <v>1.0521240000000001</v>
      </c>
      <c r="H2481" s="49">
        <v>9.1901499999999997E-2</v>
      </c>
    </row>
    <row r="2482" spans="1:8" x14ac:dyDescent="0.25">
      <c r="A2482" s="46">
        <v>440</v>
      </c>
      <c r="B2482" s="46">
        <v>1999</v>
      </c>
      <c r="C2482" s="47">
        <v>0</v>
      </c>
      <c r="D2482" s="49">
        <v>-0.1093939</v>
      </c>
      <c r="E2482" s="49">
        <v>0.18125430000000001</v>
      </c>
      <c r="F2482" s="49">
        <v>4.6288599999999999E-2</v>
      </c>
      <c r="G2482" s="49">
        <v>0.99535830000000003</v>
      </c>
      <c r="H2482" s="49">
        <v>9.4625200000000007E-2</v>
      </c>
    </row>
    <row r="2483" spans="1:8" x14ac:dyDescent="0.25">
      <c r="A2483" s="46">
        <v>440</v>
      </c>
      <c r="B2483" s="46">
        <v>2000</v>
      </c>
      <c r="C2483" s="47">
        <v>0</v>
      </c>
      <c r="D2483" s="49">
        <v>-0.11787019999999999</v>
      </c>
      <c r="E2483" s="49">
        <v>0.17369789999999999</v>
      </c>
      <c r="F2483" s="49">
        <v>3.4512500000000002E-2</v>
      </c>
      <c r="G2483" s="49">
        <v>1.0044470000000001</v>
      </c>
      <c r="H2483" s="49">
        <v>0.1034689</v>
      </c>
    </row>
    <row r="2484" spans="1:8" x14ac:dyDescent="0.25">
      <c r="A2484" s="46">
        <v>440</v>
      </c>
      <c r="B2484" s="46">
        <v>2001</v>
      </c>
      <c r="C2484" s="47">
        <v>0</v>
      </c>
      <c r="D2484" s="49">
        <v>-0.1302693</v>
      </c>
      <c r="E2484" s="49">
        <v>0.1559555</v>
      </c>
      <c r="F2484" s="49">
        <v>-6.3645000000000004E-3</v>
      </c>
      <c r="G2484" s="49">
        <v>0.79855220000000005</v>
      </c>
      <c r="H2484" s="49">
        <v>0.1073711</v>
      </c>
    </row>
    <row r="2485" spans="1:8" x14ac:dyDescent="0.25">
      <c r="A2485" s="46">
        <v>440</v>
      </c>
      <c r="B2485" s="46">
        <v>2002</v>
      </c>
      <c r="C2485" s="47">
        <v>0</v>
      </c>
      <c r="D2485" s="49">
        <v>-9.8034200000000002E-2</v>
      </c>
      <c r="E2485" s="49">
        <v>0.1591535</v>
      </c>
      <c r="F2485" s="49">
        <v>3.92097E-2</v>
      </c>
      <c r="G2485" s="49">
        <v>0.70708329999999997</v>
      </c>
      <c r="H2485" s="49">
        <v>0.1090097</v>
      </c>
    </row>
    <row r="2486" spans="1:8" x14ac:dyDescent="0.25">
      <c r="A2486" s="46">
        <v>440</v>
      </c>
      <c r="B2486" s="46">
        <v>2003</v>
      </c>
      <c r="C2486" s="47">
        <v>0</v>
      </c>
      <c r="D2486" s="49">
        <v>-6.7945000000000002E-3</v>
      </c>
      <c r="E2486" s="49">
        <v>0.17633080000000001</v>
      </c>
      <c r="F2486" s="49">
        <v>2.66185E-2</v>
      </c>
      <c r="G2486" s="49">
        <v>0.75211479999999997</v>
      </c>
      <c r="H2486" s="49">
        <v>0.101439</v>
      </c>
    </row>
    <row r="2487" spans="1:8" x14ac:dyDescent="0.25">
      <c r="A2487" s="46">
        <v>440</v>
      </c>
      <c r="B2487" s="46">
        <v>2004</v>
      </c>
      <c r="C2487" s="47">
        <v>0</v>
      </c>
      <c r="D2487" s="49">
        <v>-2.0249999999999999E-4</v>
      </c>
      <c r="E2487" s="49">
        <v>0.20327339999999999</v>
      </c>
      <c r="F2487" s="49">
        <v>3.4744799999999999E-2</v>
      </c>
      <c r="G2487" s="49">
        <v>0.97212589999999999</v>
      </c>
      <c r="H2487" s="49">
        <v>0.1086661</v>
      </c>
    </row>
    <row r="2488" spans="1:8" x14ac:dyDescent="0.25">
      <c r="A2488" s="46">
        <v>441</v>
      </c>
      <c r="B2488" s="46">
        <v>1995</v>
      </c>
      <c r="C2488" s="47">
        <v>0</v>
      </c>
      <c r="D2488" s="49">
        <v>6.6785899999999995E-2</v>
      </c>
      <c r="E2488" s="49">
        <v>0.1661376</v>
      </c>
      <c r="F2488" s="49">
        <v>7.5450000000000003E-2</v>
      </c>
      <c r="G2488" s="49">
        <v>0.84355239999999998</v>
      </c>
      <c r="H2488" s="49">
        <v>0.28357209999999999</v>
      </c>
    </row>
    <row r="2489" spans="1:8" x14ac:dyDescent="0.25">
      <c r="A2489" s="46">
        <v>441</v>
      </c>
      <c r="B2489" s="46">
        <v>1996</v>
      </c>
      <c r="C2489" s="47">
        <v>0</v>
      </c>
      <c r="D2489" s="49">
        <v>7.2496900000000003E-2</v>
      </c>
      <c r="E2489" s="49">
        <v>0.11611340000000001</v>
      </c>
      <c r="F2489" s="49">
        <v>6.5792100000000006E-2</v>
      </c>
      <c r="G2489" s="49">
        <v>1.014022</v>
      </c>
      <c r="H2489" s="49">
        <v>0.22246099999999999</v>
      </c>
    </row>
    <row r="2490" spans="1:8" x14ac:dyDescent="0.25">
      <c r="A2490" s="46">
        <v>441</v>
      </c>
      <c r="B2490" s="46">
        <v>1997</v>
      </c>
      <c r="C2490" s="47">
        <v>0</v>
      </c>
      <c r="D2490" s="49">
        <v>0.1326658</v>
      </c>
      <c r="E2490" s="49">
        <v>0.11796189999999999</v>
      </c>
      <c r="F2490" s="49">
        <v>5.8742099999999998E-2</v>
      </c>
      <c r="G2490" s="49">
        <v>1.199973</v>
      </c>
      <c r="H2490" s="49">
        <v>0.23503969999999999</v>
      </c>
    </row>
    <row r="2491" spans="1:8" x14ac:dyDescent="0.25">
      <c r="A2491" s="46">
        <v>441</v>
      </c>
      <c r="B2491" s="46">
        <v>1998</v>
      </c>
      <c r="C2491" s="47">
        <v>0</v>
      </c>
      <c r="D2491" s="49">
        <v>0.1680546</v>
      </c>
      <c r="E2491" s="49">
        <v>0.1211015</v>
      </c>
      <c r="F2491" s="49">
        <v>4.8938799999999998E-2</v>
      </c>
      <c r="G2491" s="49">
        <v>0.78870059999999997</v>
      </c>
      <c r="H2491" s="49">
        <v>0.24653939999999999</v>
      </c>
    </row>
    <row r="2492" spans="1:8" x14ac:dyDescent="0.25">
      <c r="A2492" s="46">
        <v>441</v>
      </c>
      <c r="B2492" s="46">
        <v>1999</v>
      </c>
      <c r="C2492" s="47">
        <v>0</v>
      </c>
      <c r="D2492" s="49">
        <v>0.16046199999999999</v>
      </c>
      <c r="E2492" s="49">
        <v>0.1614806</v>
      </c>
      <c r="F2492" s="49">
        <v>5.7603099999999997E-2</v>
      </c>
      <c r="G2492" s="49">
        <v>0.91488769999999997</v>
      </c>
      <c r="H2492" s="49">
        <v>0.25237860000000001</v>
      </c>
    </row>
    <row r="2493" spans="1:8" x14ac:dyDescent="0.25">
      <c r="A2493" s="46">
        <v>441</v>
      </c>
      <c r="B2493" s="46">
        <v>2000</v>
      </c>
      <c r="C2493" s="47">
        <v>0</v>
      </c>
      <c r="D2493" s="49">
        <v>0.1232731</v>
      </c>
      <c r="E2493" s="49">
        <v>0.19565080000000001</v>
      </c>
      <c r="F2493" s="49">
        <v>6.7057500000000006E-2</v>
      </c>
      <c r="G2493" s="49">
        <v>1.892401</v>
      </c>
      <c r="H2493" s="49">
        <v>0.27501959999999998</v>
      </c>
    </row>
    <row r="2494" spans="1:8" x14ac:dyDescent="0.25">
      <c r="A2494" s="46">
        <v>441</v>
      </c>
      <c r="B2494" s="46">
        <v>2001</v>
      </c>
      <c r="C2494" s="47">
        <v>0</v>
      </c>
      <c r="D2494" s="49">
        <v>7.9629099999999994E-2</v>
      </c>
      <c r="E2494" s="49">
        <v>0.25395459999999997</v>
      </c>
      <c r="F2494" s="49">
        <v>6.8719199999999994E-2</v>
      </c>
      <c r="G2494" s="49">
        <v>2.9880260000000001</v>
      </c>
      <c r="H2494" s="49">
        <v>0.29996349999999999</v>
      </c>
    </row>
    <row r="2495" spans="1:8" x14ac:dyDescent="0.25">
      <c r="A2495" s="46">
        <v>441</v>
      </c>
      <c r="B2495" s="46">
        <v>2003</v>
      </c>
      <c r="C2495" s="47">
        <v>0</v>
      </c>
      <c r="D2495" s="49">
        <v>0.17477999999999999</v>
      </c>
      <c r="E2495" s="49">
        <v>0.16040370000000001</v>
      </c>
      <c r="F2495" s="49">
        <v>3.7668199999999999E-2</v>
      </c>
      <c r="G2495" s="49">
        <v>0.97039220000000004</v>
      </c>
      <c r="H2495" s="49">
        <v>0.2317196</v>
      </c>
    </row>
    <row r="2496" spans="1:8" x14ac:dyDescent="0.25">
      <c r="A2496" s="46">
        <v>441</v>
      </c>
      <c r="B2496" s="46">
        <v>2004</v>
      </c>
      <c r="C2496" s="47">
        <v>0</v>
      </c>
      <c r="D2496" s="49">
        <v>0.20884030000000001</v>
      </c>
      <c r="E2496" s="49">
        <v>-6.2304400000000003E-2</v>
      </c>
      <c r="F2496" s="49">
        <v>2.3867099999999999E-2</v>
      </c>
      <c r="G2496" s="49">
        <v>0.64584339999999996</v>
      </c>
      <c r="H2496" s="49">
        <v>0.26892179999999999</v>
      </c>
    </row>
    <row r="2497" spans="1:8" x14ac:dyDescent="0.25">
      <c r="A2497" s="46">
        <v>442</v>
      </c>
      <c r="B2497" s="46">
        <v>1995</v>
      </c>
      <c r="C2497" s="47">
        <v>0</v>
      </c>
      <c r="D2497" s="49">
        <v>0.24896450000000001</v>
      </c>
      <c r="E2497" s="49">
        <v>0.24731020000000001</v>
      </c>
      <c r="F2497" s="49">
        <v>3.6323800000000003E-2</v>
      </c>
      <c r="G2497" s="49">
        <v>2.085636</v>
      </c>
      <c r="H2497" s="49">
        <v>0.25765919999999998</v>
      </c>
    </row>
    <row r="2498" spans="1:8" x14ac:dyDescent="0.25">
      <c r="A2498" s="46">
        <v>442</v>
      </c>
      <c r="B2498" s="46">
        <v>1996</v>
      </c>
      <c r="C2498" s="47">
        <v>0</v>
      </c>
      <c r="D2498" s="49">
        <v>0.29520730000000001</v>
      </c>
      <c r="E2498" s="49">
        <v>0.25668410000000003</v>
      </c>
      <c r="F2498" s="49">
        <v>4.8525600000000002E-2</v>
      </c>
      <c r="G2498" s="49">
        <v>3.5317949999999998</v>
      </c>
      <c r="H2498" s="49">
        <v>0.26482159999999999</v>
      </c>
    </row>
    <row r="2499" spans="1:8" x14ac:dyDescent="0.25">
      <c r="A2499" s="46">
        <v>442</v>
      </c>
      <c r="B2499" s="46">
        <v>1997</v>
      </c>
      <c r="C2499" s="47">
        <v>0</v>
      </c>
      <c r="D2499" s="49">
        <v>0.205345</v>
      </c>
      <c r="E2499" s="49">
        <v>0.2179989</v>
      </c>
      <c r="F2499" s="49">
        <v>5.2024999999999997E-3</v>
      </c>
      <c r="G2499" s="49">
        <v>2.1828630000000002</v>
      </c>
      <c r="H2499" s="49">
        <v>0.20223099999999999</v>
      </c>
    </row>
    <row r="2500" spans="1:8" x14ac:dyDescent="0.25">
      <c r="A2500" s="46">
        <v>442</v>
      </c>
      <c r="B2500" s="46">
        <v>1998</v>
      </c>
      <c r="C2500" s="47">
        <v>0</v>
      </c>
      <c r="D2500" s="49">
        <v>0.194382</v>
      </c>
      <c r="E2500" s="49">
        <v>-0.17734549999999999</v>
      </c>
      <c r="F2500" s="49">
        <v>-1.27619E-2</v>
      </c>
      <c r="G2500" s="49">
        <v>2.8819910000000002</v>
      </c>
      <c r="H2500" s="49">
        <v>0.25753589999999998</v>
      </c>
    </row>
    <row r="2501" spans="1:8" x14ac:dyDescent="0.25">
      <c r="A2501" s="46">
        <v>443</v>
      </c>
      <c r="B2501" s="46">
        <v>1997</v>
      </c>
      <c r="C2501" s="47">
        <v>0</v>
      </c>
      <c r="D2501" s="49">
        <v>0.1562017</v>
      </c>
      <c r="E2501" s="49">
        <v>0.15506320000000001</v>
      </c>
      <c r="F2501" s="49">
        <v>7.3236200000000001E-2</v>
      </c>
      <c r="G2501" s="49">
        <v>0.95646390000000003</v>
      </c>
      <c r="H2501" s="49">
        <v>0.2373239</v>
      </c>
    </row>
    <row r="2502" spans="1:8" x14ac:dyDescent="0.25">
      <c r="A2502" s="46">
        <v>443</v>
      </c>
      <c r="B2502" s="46">
        <v>1998</v>
      </c>
      <c r="C2502" s="47">
        <v>0</v>
      </c>
      <c r="D2502" s="49">
        <v>0.20804139999999999</v>
      </c>
      <c r="E2502" s="49">
        <v>0.25812449999999998</v>
      </c>
      <c r="F2502" s="49">
        <v>7.3835399999999995E-2</v>
      </c>
      <c r="G2502" s="49">
        <v>1.9852920000000001</v>
      </c>
      <c r="H2502" s="49">
        <v>0.33066719999999999</v>
      </c>
    </row>
    <row r="2503" spans="1:8" x14ac:dyDescent="0.25">
      <c r="A2503" s="46">
        <v>443</v>
      </c>
      <c r="B2503" s="46">
        <v>1999</v>
      </c>
      <c r="C2503" s="47">
        <v>0</v>
      </c>
      <c r="D2503" s="49">
        <v>0.2440447</v>
      </c>
      <c r="E2503" s="49">
        <v>0.25359310000000002</v>
      </c>
      <c r="F2503" s="49">
        <v>7.90627E-2</v>
      </c>
      <c r="G2503" s="49">
        <v>1.6486890000000001</v>
      </c>
      <c r="H2503" s="49">
        <v>0.34891220000000001</v>
      </c>
    </row>
    <row r="2504" spans="1:8" x14ac:dyDescent="0.25">
      <c r="A2504" s="46">
        <v>443</v>
      </c>
      <c r="B2504" s="46">
        <v>2000</v>
      </c>
      <c r="C2504" s="47">
        <v>0</v>
      </c>
      <c r="D2504" s="49">
        <v>0.19524749999999999</v>
      </c>
      <c r="E2504" s="49">
        <v>0.27354689999999998</v>
      </c>
      <c r="F2504" s="49">
        <v>8.0674599999999999E-2</v>
      </c>
      <c r="G2504" s="49">
        <v>1.371947</v>
      </c>
      <c r="H2504" s="49">
        <v>0.31662810000000002</v>
      </c>
    </row>
    <row r="2505" spans="1:8" x14ac:dyDescent="0.25">
      <c r="A2505" s="46">
        <v>443</v>
      </c>
      <c r="B2505" s="46">
        <v>2001</v>
      </c>
      <c r="C2505" s="47">
        <v>0</v>
      </c>
      <c r="D2505" s="49">
        <v>0.21355959999999999</v>
      </c>
      <c r="E2505" s="49">
        <v>0.27874690000000002</v>
      </c>
      <c r="F2505" s="49">
        <v>5.9536100000000002E-2</v>
      </c>
      <c r="G2505" s="49">
        <v>2.1526869999999998</v>
      </c>
      <c r="H2505" s="49">
        <v>0.33721079999999998</v>
      </c>
    </row>
    <row r="2506" spans="1:8" x14ac:dyDescent="0.25">
      <c r="A2506" s="46">
        <v>443</v>
      </c>
      <c r="B2506" s="46">
        <v>2002</v>
      </c>
      <c r="C2506" s="47">
        <v>0</v>
      </c>
      <c r="D2506" s="49">
        <v>0.28179769999999998</v>
      </c>
      <c r="E2506" s="49">
        <v>0.42737910000000001</v>
      </c>
      <c r="F2506" s="49">
        <v>8.2391800000000001E-2</v>
      </c>
      <c r="G2506" s="49">
        <v>2.7550349999999999</v>
      </c>
      <c r="H2506" s="49">
        <v>0.36969570000000002</v>
      </c>
    </row>
    <row r="2507" spans="1:8" x14ac:dyDescent="0.25">
      <c r="A2507" s="46">
        <v>443</v>
      </c>
      <c r="B2507" s="46">
        <v>2003</v>
      </c>
      <c r="C2507" s="47">
        <v>0</v>
      </c>
      <c r="D2507" s="49">
        <v>0.29500300000000002</v>
      </c>
      <c r="E2507" s="49">
        <v>0.34281099999999998</v>
      </c>
      <c r="F2507" s="49">
        <v>5.7611599999999999E-2</v>
      </c>
      <c r="G2507" s="49">
        <v>2.267963</v>
      </c>
      <c r="H2507" s="49">
        <v>0.31851770000000001</v>
      </c>
    </row>
    <row r="2508" spans="1:8" x14ac:dyDescent="0.25">
      <c r="A2508" s="46">
        <v>443</v>
      </c>
      <c r="B2508" s="46">
        <v>2004</v>
      </c>
      <c r="C2508" s="47">
        <v>0</v>
      </c>
      <c r="D2508" s="49">
        <v>0.32729239999999998</v>
      </c>
      <c r="E2508" s="49">
        <v>0.44206050000000002</v>
      </c>
      <c r="F2508" s="49">
        <v>6.20244E-2</v>
      </c>
      <c r="G2508" s="49">
        <v>2.466809</v>
      </c>
      <c r="H2508" s="49">
        <v>0.3810074</v>
      </c>
    </row>
    <row r="2509" spans="1:8" x14ac:dyDescent="0.25">
      <c r="A2509" s="46">
        <v>444</v>
      </c>
      <c r="B2509" s="46">
        <v>1999</v>
      </c>
      <c r="C2509" s="47">
        <v>0</v>
      </c>
      <c r="D2509" s="49">
        <v>-0.14430109999999999</v>
      </c>
      <c r="E2509" s="49">
        <v>5.84825E-2</v>
      </c>
      <c r="F2509" s="49">
        <v>2.39188E-2</v>
      </c>
      <c r="G2509" s="49">
        <v>0.3852293</v>
      </c>
      <c r="H2509" s="49">
        <v>9.9105399999999996E-2</v>
      </c>
    </row>
    <row r="2510" spans="1:8" x14ac:dyDescent="0.25">
      <c r="A2510" s="46">
        <v>444</v>
      </c>
      <c r="B2510" s="46">
        <v>2000</v>
      </c>
      <c r="C2510" s="47">
        <v>0</v>
      </c>
      <c r="D2510" s="49">
        <v>-8.1420000000000006E-2</v>
      </c>
      <c r="E2510" s="49">
        <v>2.7994499999999999E-2</v>
      </c>
      <c r="F2510" s="49">
        <v>2.54909E-2</v>
      </c>
      <c r="G2510" s="49">
        <v>0.33394299999999999</v>
      </c>
      <c r="H2510" s="49">
        <v>0.13163530000000001</v>
      </c>
    </row>
    <row r="2511" spans="1:8" x14ac:dyDescent="0.25">
      <c r="A2511" s="46">
        <v>444</v>
      </c>
      <c r="B2511" s="46">
        <v>2001</v>
      </c>
      <c r="C2511" s="47">
        <v>0</v>
      </c>
      <c r="D2511" s="49">
        <v>-1.3583899999999999E-2</v>
      </c>
      <c r="E2511" s="49">
        <v>3.48288E-2</v>
      </c>
      <c r="F2511" s="49">
        <v>3.9668299999999997E-2</v>
      </c>
      <c r="G2511" s="49">
        <v>0.25995600000000002</v>
      </c>
      <c r="H2511" s="49">
        <v>0.12168039999999999</v>
      </c>
    </row>
    <row r="2512" spans="1:8" x14ac:dyDescent="0.25">
      <c r="A2512" s="46">
        <v>444</v>
      </c>
      <c r="B2512" s="46">
        <v>2002</v>
      </c>
      <c r="C2512" s="47">
        <v>0</v>
      </c>
      <c r="D2512" s="49">
        <v>-7.9489999999999997E-4</v>
      </c>
      <c r="E2512" s="49">
        <v>-1.13784E-2</v>
      </c>
      <c r="F2512" s="49">
        <v>3.2073299999999999E-2</v>
      </c>
      <c r="G2512" s="49">
        <v>0.15022269999999999</v>
      </c>
      <c r="H2512" s="49">
        <v>0.11880739999999999</v>
      </c>
    </row>
    <row r="2513" spans="1:8" x14ac:dyDescent="0.25">
      <c r="A2513" s="46">
        <v>444</v>
      </c>
      <c r="B2513" s="46">
        <v>2003</v>
      </c>
      <c r="C2513" s="47">
        <v>0</v>
      </c>
      <c r="D2513" s="49">
        <v>2.5405199999999999E-2</v>
      </c>
      <c r="E2513" s="49">
        <v>-3.6577999999999999E-2</v>
      </c>
      <c r="F2513" s="49">
        <v>1.8848299999999998E-2</v>
      </c>
      <c r="G2513" s="49">
        <v>0.1914283</v>
      </c>
      <c r="H2513" s="49">
        <v>0.12490809999999999</v>
      </c>
    </row>
    <row r="2514" spans="1:8" x14ac:dyDescent="0.25">
      <c r="A2514" s="46">
        <v>444</v>
      </c>
      <c r="B2514" s="46">
        <v>2004</v>
      </c>
      <c r="C2514" s="47">
        <v>0</v>
      </c>
      <c r="D2514" s="49">
        <v>6.0865000000000002E-2</v>
      </c>
      <c r="E2514" s="49">
        <v>-2.48998E-2</v>
      </c>
      <c r="F2514" s="49">
        <v>3.7248799999999999E-2</v>
      </c>
      <c r="G2514" s="49">
        <v>0.24883749999999999</v>
      </c>
      <c r="H2514" s="49">
        <v>0.1304274</v>
      </c>
    </row>
    <row r="2515" spans="1:8" x14ac:dyDescent="0.25">
      <c r="A2515" s="46">
        <v>445</v>
      </c>
      <c r="B2515" s="46">
        <v>2000</v>
      </c>
      <c r="C2515" s="47">
        <v>0</v>
      </c>
      <c r="D2515" s="49">
        <v>-7.7479999999999997E-3</v>
      </c>
      <c r="E2515" s="49">
        <v>0.15682280000000001</v>
      </c>
      <c r="F2515" s="49">
        <v>4.9995100000000001E-2</v>
      </c>
      <c r="G2515" s="49">
        <v>0.51710020000000001</v>
      </c>
      <c r="H2515" s="49">
        <v>0.184721</v>
      </c>
    </row>
    <row r="2516" spans="1:8" x14ac:dyDescent="0.25">
      <c r="A2516" s="46">
        <v>445</v>
      </c>
      <c r="B2516" s="46">
        <v>2001</v>
      </c>
      <c r="C2516" s="47">
        <v>0</v>
      </c>
      <c r="D2516" s="49">
        <v>7.5389800000000007E-2</v>
      </c>
      <c r="E2516" s="49">
        <v>0.15933130000000001</v>
      </c>
      <c r="F2516" s="49">
        <v>6.4717899999999995E-2</v>
      </c>
      <c r="G2516" s="49">
        <v>0.43472670000000002</v>
      </c>
      <c r="H2516" s="49">
        <v>0.16649410000000001</v>
      </c>
    </row>
    <row r="2517" spans="1:8" x14ac:dyDescent="0.25">
      <c r="A2517" s="46">
        <v>445</v>
      </c>
      <c r="B2517" s="46">
        <v>2002</v>
      </c>
      <c r="C2517" s="47">
        <v>0</v>
      </c>
      <c r="D2517" s="49">
        <v>1.35005E-2</v>
      </c>
      <c r="E2517" s="49">
        <v>0.12918869999999999</v>
      </c>
      <c r="F2517" s="49">
        <v>5.1629300000000003E-2</v>
      </c>
      <c r="G2517" s="49">
        <v>0.4385135</v>
      </c>
      <c r="H2517" s="49">
        <v>0.12804560000000001</v>
      </c>
    </row>
    <row r="2518" spans="1:8" x14ac:dyDescent="0.25">
      <c r="A2518" s="46">
        <v>445</v>
      </c>
      <c r="B2518" s="46">
        <v>2003</v>
      </c>
      <c r="C2518" s="47">
        <v>0</v>
      </c>
      <c r="D2518" s="49">
        <v>3.6633800000000001E-2</v>
      </c>
      <c r="E2518" s="49">
        <v>0.12942409999999999</v>
      </c>
      <c r="F2518" s="49">
        <v>3.72129E-2</v>
      </c>
      <c r="G2518" s="49">
        <v>0.41999839999999999</v>
      </c>
      <c r="H2518" s="49">
        <v>0.14042650000000001</v>
      </c>
    </row>
    <row r="2519" spans="1:8" x14ac:dyDescent="0.25">
      <c r="A2519" s="46">
        <v>445</v>
      </c>
      <c r="B2519" s="46">
        <v>2004</v>
      </c>
      <c r="C2519" s="47">
        <v>0</v>
      </c>
      <c r="D2519" s="49">
        <v>7.3092799999999999E-2</v>
      </c>
      <c r="E2519" s="49">
        <v>0.13807530000000001</v>
      </c>
      <c r="F2519" s="49">
        <v>4.55261E-2</v>
      </c>
      <c r="G2519" s="49">
        <v>0.5136752</v>
      </c>
      <c r="H2519" s="49">
        <v>0.16093679999999999</v>
      </c>
    </row>
    <row r="2520" spans="1:8" x14ac:dyDescent="0.25">
      <c r="A2520" s="46">
        <v>446</v>
      </c>
      <c r="B2520" s="46">
        <v>1995</v>
      </c>
      <c r="C2520" s="47">
        <v>0</v>
      </c>
      <c r="D2520" s="49">
        <v>9.8277E-3</v>
      </c>
      <c r="E2520" s="49">
        <v>0.3807739</v>
      </c>
      <c r="F2520" s="49">
        <v>5.0300900000000003E-2</v>
      </c>
      <c r="G2520" s="49">
        <v>1.6744239999999999</v>
      </c>
      <c r="H2520" s="49">
        <v>0.2168503</v>
      </c>
    </row>
    <row r="2521" spans="1:8" x14ac:dyDescent="0.25">
      <c r="A2521" s="46">
        <v>446</v>
      </c>
      <c r="B2521" s="46">
        <v>1996</v>
      </c>
      <c r="C2521" s="47">
        <v>0</v>
      </c>
      <c r="D2521" s="49">
        <v>-2.7060899999999999E-2</v>
      </c>
      <c r="E2521" s="49">
        <v>0.38678069999999998</v>
      </c>
      <c r="F2521" s="49">
        <v>7.0615399999999995E-2</v>
      </c>
      <c r="G2521" s="49">
        <v>1.972056</v>
      </c>
      <c r="H2521" s="49">
        <v>0.2340208</v>
      </c>
    </row>
    <row r="2522" spans="1:8" x14ac:dyDescent="0.25">
      <c r="A2522" s="46">
        <v>446</v>
      </c>
      <c r="B2522" s="46">
        <v>1997</v>
      </c>
      <c r="C2522" s="47">
        <v>0</v>
      </c>
      <c r="D2522" s="49">
        <v>1.2105299999999999E-2</v>
      </c>
      <c r="E2522" s="49">
        <v>0.43492029999999998</v>
      </c>
      <c r="F2522" s="49">
        <v>7.3487300000000005E-2</v>
      </c>
      <c r="G2522" s="49">
        <v>3.3669959999999999</v>
      </c>
      <c r="H2522" s="49">
        <v>0.23537949999999999</v>
      </c>
    </row>
    <row r="2523" spans="1:8" x14ac:dyDescent="0.25">
      <c r="A2523" s="46">
        <v>446</v>
      </c>
      <c r="B2523" s="46">
        <v>1998</v>
      </c>
      <c r="C2523" s="47">
        <v>0</v>
      </c>
      <c r="D2523" s="49">
        <v>1.449E-3</v>
      </c>
      <c r="E2523" s="49">
        <v>0.50909340000000003</v>
      </c>
      <c r="F2523" s="49">
        <v>7.1861700000000001E-2</v>
      </c>
      <c r="G2523" s="49">
        <v>3.2867459999999999</v>
      </c>
      <c r="H2523" s="49">
        <v>0.25365690000000002</v>
      </c>
    </row>
    <row r="2524" spans="1:8" x14ac:dyDescent="0.25">
      <c r="A2524" s="46">
        <v>446</v>
      </c>
      <c r="B2524" s="46">
        <v>1999</v>
      </c>
      <c r="C2524" s="47">
        <v>0</v>
      </c>
      <c r="D2524" s="49">
        <v>5.9794000000000002E-3</v>
      </c>
      <c r="E2524" s="49">
        <v>0.48351909999999998</v>
      </c>
      <c r="F2524" s="49">
        <v>9.51182E-2</v>
      </c>
      <c r="G2524" s="49">
        <v>4.1291029999999997</v>
      </c>
      <c r="H2524" s="49">
        <v>0.29281040000000003</v>
      </c>
    </row>
    <row r="2525" spans="1:8" x14ac:dyDescent="0.25">
      <c r="A2525" s="46">
        <v>446</v>
      </c>
      <c r="B2525" s="46">
        <v>2000</v>
      </c>
      <c r="C2525" s="47">
        <v>0</v>
      </c>
      <c r="D2525" s="49">
        <v>-3.8220200000000003E-2</v>
      </c>
      <c r="E2525" s="49">
        <v>0.43721500000000002</v>
      </c>
      <c r="F2525" s="49">
        <v>8.8757699999999995E-2</v>
      </c>
      <c r="G2525" s="49">
        <v>2.828754</v>
      </c>
      <c r="H2525" s="49">
        <v>0.29474699999999998</v>
      </c>
    </row>
    <row r="2526" spans="1:8" x14ac:dyDescent="0.25">
      <c r="A2526" s="46">
        <v>446</v>
      </c>
      <c r="B2526" s="46">
        <v>2001</v>
      </c>
      <c r="C2526" s="47">
        <v>0</v>
      </c>
      <c r="D2526" s="49">
        <v>-6.7250000000000004E-2</v>
      </c>
      <c r="E2526" s="49">
        <v>0.41809000000000002</v>
      </c>
      <c r="F2526" s="49">
        <v>8.0649999999999999E-2</v>
      </c>
      <c r="G2526" s="49">
        <v>2.880709</v>
      </c>
      <c r="H2526" s="49">
        <v>0.26900770000000002</v>
      </c>
    </row>
    <row r="2527" spans="1:8" x14ac:dyDescent="0.25">
      <c r="A2527" s="46">
        <v>446</v>
      </c>
      <c r="B2527" s="46">
        <v>2002</v>
      </c>
      <c r="C2527" s="47">
        <v>0</v>
      </c>
      <c r="D2527" s="49">
        <v>-2.5251599999999999E-2</v>
      </c>
      <c r="E2527" s="49">
        <v>0.43782949999999998</v>
      </c>
      <c r="F2527" s="49">
        <v>7.8006800000000001E-2</v>
      </c>
      <c r="G2527" s="49">
        <v>2.9527239999999999</v>
      </c>
      <c r="H2527" s="49">
        <v>0.26601639999999999</v>
      </c>
    </row>
    <row r="2528" spans="1:8" x14ac:dyDescent="0.25">
      <c r="A2528" s="46">
        <v>446</v>
      </c>
      <c r="B2528" s="46">
        <v>2003</v>
      </c>
      <c r="C2528" s="47">
        <v>0</v>
      </c>
      <c r="D2528" s="49">
        <v>8.8080000000000005E-4</v>
      </c>
      <c r="E2528" s="49">
        <v>0.47671980000000003</v>
      </c>
      <c r="F2528" s="49">
        <v>8.1869600000000001E-2</v>
      </c>
      <c r="G2528" s="49">
        <v>2.9742259999999998</v>
      </c>
      <c r="H2528" s="49">
        <v>0.263374</v>
      </c>
    </row>
    <row r="2529" spans="1:8" x14ac:dyDescent="0.25">
      <c r="A2529" s="46">
        <v>446</v>
      </c>
      <c r="B2529" s="46">
        <v>2004</v>
      </c>
      <c r="C2529" s="47">
        <v>0</v>
      </c>
      <c r="D2529" s="49">
        <v>-9.7467399999999996E-2</v>
      </c>
      <c r="E2529" s="49">
        <v>0.44952710000000001</v>
      </c>
      <c r="F2529" s="49">
        <v>7.0667499999999994E-2</v>
      </c>
      <c r="G2529" s="49">
        <v>2.3597299999999999</v>
      </c>
      <c r="H2529" s="49">
        <v>0.25655679999999997</v>
      </c>
    </row>
    <row r="2530" spans="1:8" x14ac:dyDescent="0.25">
      <c r="A2530" s="46">
        <v>447</v>
      </c>
      <c r="B2530" s="46">
        <v>1998</v>
      </c>
      <c r="C2530" s="47">
        <v>0</v>
      </c>
      <c r="D2530" s="49">
        <v>0.17090089999999999</v>
      </c>
      <c r="E2530" s="49">
        <v>0.1056407</v>
      </c>
      <c r="F2530" s="49">
        <v>4.76508E-2</v>
      </c>
      <c r="G2530" s="49">
        <v>0.1311928</v>
      </c>
      <c r="H2530" s="49">
        <v>0.3246734</v>
      </c>
    </row>
    <row r="2531" spans="1:8" x14ac:dyDescent="0.25">
      <c r="A2531" s="46">
        <v>447</v>
      </c>
      <c r="B2531" s="46">
        <v>1999</v>
      </c>
      <c r="C2531" s="47">
        <v>0</v>
      </c>
      <c r="D2531" s="49">
        <v>0.12284929999999999</v>
      </c>
      <c r="E2531" s="49">
        <v>5.6317300000000001E-2</v>
      </c>
      <c r="F2531" s="49">
        <v>3.7127899999999998E-2</v>
      </c>
      <c r="G2531" s="49">
        <v>9.3242900000000004E-2</v>
      </c>
      <c r="H2531" s="49">
        <v>0.35812880000000002</v>
      </c>
    </row>
    <row r="2532" spans="1:8" x14ac:dyDescent="0.25">
      <c r="A2532" s="46">
        <v>447</v>
      </c>
      <c r="B2532" s="46">
        <v>2000</v>
      </c>
      <c r="C2532" s="47">
        <v>1</v>
      </c>
      <c r="D2532" s="49">
        <v>0.1069628</v>
      </c>
      <c r="E2532" s="49">
        <v>3.5254300000000002E-2</v>
      </c>
      <c r="F2532" s="49">
        <v>1.14603E-2</v>
      </c>
      <c r="G2532" s="49">
        <v>5.0194700000000002E-2</v>
      </c>
      <c r="H2532" s="49">
        <v>0.2750668</v>
      </c>
    </row>
    <row r="2533" spans="1:8" x14ac:dyDescent="0.25">
      <c r="A2533" s="46">
        <v>448</v>
      </c>
      <c r="B2533" s="46">
        <v>1995</v>
      </c>
      <c r="C2533" s="47">
        <v>0</v>
      </c>
      <c r="D2533" s="49">
        <v>0.1835822</v>
      </c>
      <c r="E2533" s="49">
        <v>0.34885250000000001</v>
      </c>
      <c r="F2533" s="49">
        <v>5.6515599999999999E-2</v>
      </c>
      <c r="G2533" s="49">
        <v>2.5480209999999999</v>
      </c>
      <c r="H2533" s="49">
        <v>0.26593030000000001</v>
      </c>
    </row>
    <row r="2534" spans="1:8" x14ac:dyDescent="0.25">
      <c r="A2534" s="46">
        <v>448</v>
      </c>
      <c r="B2534" s="46">
        <v>1996</v>
      </c>
      <c r="C2534" s="47">
        <v>0</v>
      </c>
      <c r="D2534" s="49">
        <v>0.19139349999999999</v>
      </c>
      <c r="E2534" s="49">
        <v>0.399727</v>
      </c>
      <c r="F2534" s="49">
        <v>7.2111400000000006E-2</v>
      </c>
      <c r="G2534" s="49">
        <v>3.3425349999999998</v>
      </c>
      <c r="H2534" s="49">
        <v>0.27180470000000001</v>
      </c>
    </row>
    <row r="2535" spans="1:8" x14ac:dyDescent="0.25">
      <c r="A2535" s="46">
        <v>448</v>
      </c>
      <c r="B2535" s="46">
        <v>1997</v>
      </c>
      <c r="C2535" s="47">
        <v>0</v>
      </c>
      <c r="D2535" s="49">
        <v>0.20666399999999999</v>
      </c>
      <c r="E2535" s="49">
        <v>0.35842279999999999</v>
      </c>
      <c r="F2535" s="49">
        <v>6.9636199999999995E-2</v>
      </c>
      <c r="G2535" s="49">
        <v>3.0753339999999998</v>
      </c>
      <c r="H2535" s="49">
        <v>0.27306540000000001</v>
      </c>
    </row>
    <row r="2536" spans="1:8" x14ac:dyDescent="0.25">
      <c r="A2536" s="46">
        <v>448</v>
      </c>
      <c r="B2536" s="46">
        <v>1998</v>
      </c>
      <c r="C2536" s="47">
        <v>0</v>
      </c>
      <c r="D2536" s="49">
        <v>0.2112387</v>
      </c>
      <c r="E2536" s="49">
        <v>0.3953507</v>
      </c>
      <c r="F2536" s="49">
        <v>8.1041299999999997E-2</v>
      </c>
      <c r="G2536" s="49">
        <v>2.8028960000000001</v>
      </c>
      <c r="H2536" s="49">
        <v>0.41166340000000001</v>
      </c>
    </row>
    <row r="2537" spans="1:8" x14ac:dyDescent="0.25">
      <c r="A2537" s="46">
        <v>448</v>
      </c>
      <c r="B2537" s="46">
        <v>1999</v>
      </c>
      <c r="C2537" s="47">
        <v>0</v>
      </c>
      <c r="D2537" s="49">
        <v>0.17836750000000001</v>
      </c>
      <c r="E2537" s="49">
        <v>0.36819429999999997</v>
      </c>
      <c r="F2537" s="49">
        <v>7.0682599999999998E-2</v>
      </c>
      <c r="G2537" s="49">
        <v>2.0582400000000001</v>
      </c>
      <c r="H2537" s="49">
        <v>0.28730080000000002</v>
      </c>
    </row>
    <row r="2538" spans="1:8" x14ac:dyDescent="0.25">
      <c r="A2538" s="46">
        <v>448</v>
      </c>
      <c r="B2538" s="46">
        <v>2000</v>
      </c>
      <c r="C2538" s="47">
        <v>0</v>
      </c>
      <c r="D2538" s="49">
        <v>0.2181497</v>
      </c>
      <c r="E2538" s="49">
        <v>0.36076540000000001</v>
      </c>
      <c r="F2538" s="49">
        <v>6.8928500000000004E-2</v>
      </c>
      <c r="G2538" s="49">
        <v>1.290403</v>
      </c>
      <c r="H2538" s="49">
        <v>0.26707059999999999</v>
      </c>
    </row>
    <row r="2539" spans="1:8" x14ac:dyDescent="0.25">
      <c r="A2539" s="46">
        <v>448</v>
      </c>
      <c r="B2539" s="46">
        <v>2001</v>
      </c>
      <c r="C2539" s="47">
        <v>0</v>
      </c>
      <c r="D2539" s="49">
        <v>6.8702799999999994E-2</v>
      </c>
      <c r="E2539" s="49">
        <v>0.34983409999999998</v>
      </c>
      <c r="F2539" s="49">
        <v>5.8675199999999997E-2</v>
      </c>
      <c r="G2539" s="49">
        <v>1.549029</v>
      </c>
      <c r="H2539" s="49">
        <v>0.27934170000000003</v>
      </c>
    </row>
    <row r="2540" spans="1:8" x14ac:dyDescent="0.25">
      <c r="A2540" s="46">
        <v>448</v>
      </c>
      <c r="B2540" s="46">
        <v>2002</v>
      </c>
      <c r="C2540" s="47">
        <v>0</v>
      </c>
      <c r="D2540" s="49">
        <v>9.1571799999999995E-2</v>
      </c>
      <c r="E2540" s="49">
        <v>0.2842035</v>
      </c>
      <c r="F2540" s="49">
        <v>5.1302899999999999E-2</v>
      </c>
      <c r="G2540" s="49">
        <v>1.5482830000000001</v>
      </c>
      <c r="H2540" s="49">
        <v>0.29635610000000001</v>
      </c>
    </row>
    <row r="2541" spans="1:8" x14ac:dyDescent="0.25">
      <c r="A2541" s="46">
        <v>448</v>
      </c>
      <c r="B2541" s="46">
        <v>2003</v>
      </c>
      <c r="C2541" s="47">
        <v>0</v>
      </c>
      <c r="D2541" s="49">
        <v>0.16693939999999999</v>
      </c>
      <c r="E2541" s="49">
        <v>0.25802799999999998</v>
      </c>
      <c r="F2541" s="49">
        <v>5.4843299999999998E-2</v>
      </c>
      <c r="G2541" s="49">
        <v>1.161529</v>
      </c>
      <c r="H2541" s="49">
        <v>0.27060600000000001</v>
      </c>
    </row>
    <row r="2542" spans="1:8" x14ac:dyDescent="0.25">
      <c r="A2542" s="46">
        <v>448</v>
      </c>
      <c r="B2542" s="46">
        <v>2004</v>
      </c>
      <c r="C2542" s="47">
        <v>0</v>
      </c>
      <c r="D2542" s="49">
        <v>0.20351</v>
      </c>
      <c r="E2542" s="49">
        <v>0.2371085</v>
      </c>
      <c r="F2542" s="49">
        <v>5.2448000000000002E-2</v>
      </c>
      <c r="G2542" s="49">
        <v>1.3828020000000001</v>
      </c>
      <c r="H2542" s="49">
        <v>0.3007917</v>
      </c>
    </row>
    <row r="2543" spans="1:8" x14ac:dyDescent="0.25">
      <c r="A2543" s="46">
        <v>449</v>
      </c>
      <c r="B2543" s="46">
        <v>1997</v>
      </c>
      <c r="C2543" s="47">
        <v>0</v>
      </c>
      <c r="D2543" s="49">
        <v>0.2260596</v>
      </c>
      <c r="E2543" s="49">
        <v>-4.7496999999999999E-3</v>
      </c>
      <c r="F2543" s="49">
        <v>6.1944899999999997E-2</v>
      </c>
      <c r="G2543" s="49">
        <v>6.3655220000000003</v>
      </c>
      <c r="H2543" s="49">
        <v>0.18141119999999999</v>
      </c>
    </row>
    <row r="2544" spans="1:8" x14ac:dyDescent="0.25">
      <c r="A2544" s="46">
        <v>449</v>
      </c>
      <c r="B2544" s="46">
        <v>1998</v>
      </c>
      <c r="C2544" s="47">
        <v>0</v>
      </c>
      <c r="D2544" s="49">
        <v>0.18174299999999999</v>
      </c>
      <c r="E2544" s="49">
        <v>-0.1159582</v>
      </c>
      <c r="F2544" s="49">
        <v>-2.3987999999999999E-2</v>
      </c>
      <c r="G2544" s="49">
        <v>1.805722</v>
      </c>
      <c r="H2544" s="49">
        <v>0.1489104</v>
      </c>
    </row>
    <row r="2545" spans="1:8" x14ac:dyDescent="0.25">
      <c r="A2545" s="46">
        <v>449</v>
      </c>
      <c r="B2545" s="46">
        <v>1999</v>
      </c>
      <c r="C2545" s="47">
        <v>0</v>
      </c>
      <c r="D2545" s="49">
        <v>0.13653970000000001</v>
      </c>
      <c r="E2545" s="49">
        <v>-0.29553600000000002</v>
      </c>
      <c r="F2545" s="49">
        <v>7.4897999999999996E-3</v>
      </c>
      <c r="G2545" s="49">
        <v>1.626028</v>
      </c>
      <c r="H2545" s="49">
        <v>0.14995549999999999</v>
      </c>
    </row>
    <row r="2546" spans="1:8" x14ac:dyDescent="0.25">
      <c r="A2546" s="46">
        <v>449</v>
      </c>
      <c r="B2546" s="46">
        <v>2000</v>
      </c>
      <c r="C2546" s="47">
        <v>0</v>
      </c>
      <c r="D2546" s="49">
        <v>0.25210719999999998</v>
      </c>
      <c r="E2546" s="49">
        <v>-0.2482703</v>
      </c>
      <c r="F2546" s="49">
        <v>5.7575500000000002E-2</v>
      </c>
      <c r="G2546" s="49">
        <v>2.7161580000000001</v>
      </c>
      <c r="H2546" s="49">
        <v>0.18769079999999999</v>
      </c>
    </row>
    <row r="2547" spans="1:8" x14ac:dyDescent="0.25">
      <c r="A2547" s="46">
        <v>449</v>
      </c>
      <c r="B2547" s="46">
        <v>2001</v>
      </c>
      <c r="C2547" s="47">
        <v>0</v>
      </c>
      <c r="D2547" s="49">
        <v>0.22252479999999999</v>
      </c>
      <c r="E2547" s="49">
        <v>-0.1839586</v>
      </c>
      <c r="F2547" s="49">
        <v>5.8230400000000002E-2</v>
      </c>
      <c r="G2547" s="49">
        <v>2.466008</v>
      </c>
      <c r="H2547" s="49">
        <v>0.20955670000000001</v>
      </c>
    </row>
    <row r="2548" spans="1:8" x14ac:dyDescent="0.25">
      <c r="A2548" s="46">
        <v>449</v>
      </c>
      <c r="B2548" s="46">
        <v>2002</v>
      </c>
      <c r="C2548" s="47">
        <v>0</v>
      </c>
      <c r="D2548" s="49">
        <v>0.2512702</v>
      </c>
      <c r="E2548" s="49">
        <v>-0.18132580000000001</v>
      </c>
      <c r="F2548" s="49">
        <v>4.1841299999999998E-2</v>
      </c>
      <c r="G2548" s="49">
        <v>1.4056949999999999</v>
      </c>
      <c r="H2548" s="49">
        <v>0.20031189999999999</v>
      </c>
    </row>
    <row r="2549" spans="1:8" x14ac:dyDescent="0.25">
      <c r="A2549" s="46">
        <v>449</v>
      </c>
      <c r="B2549" s="46">
        <v>2003</v>
      </c>
      <c r="C2549" s="47">
        <v>0</v>
      </c>
      <c r="D2549" s="49">
        <v>0.2691114</v>
      </c>
      <c r="E2549" s="49">
        <v>-0.1534913</v>
      </c>
      <c r="F2549" s="49">
        <v>3.3379300000000001E-2</v>
      </c>
      <c r="G2549" s="49">
        <v>1.5137370000000001</v>
      </c>
      <c r="H2549" s="49">
        <v>0.205426</v>
      </c>
    </row>
    <row r="2550" spans="1:8" x14ac:dyDescent="0.25">
      <c r="A2550" s="46">
        <v>449</v>
      </c>
      <c r="B2550" s="46">
        <v>2004</v>
      </c>
      <c r="C2550" s="47">
        <v>0</v>
      </c>
      <c r="D2550" s="49">
        <v>0.27363850000000001</v>
      </c>
      <c r="E2550" s="49">
        <v>-0.15168690000000001</v>
      </c>
      <c r="F2550" s="49">
        <v>2.8397499999999999E-2</v>
      </c>
      <c r="G2550" s="49">
        <v>1.6511849999999999</v>
      </c>
      <c r="H2550" s="49">
        <v>0.2309862</v>
      </c>
    </row>
    <row r="2551" spans="1:8" x14ac:dyDescent="0.25">
      <c r="A2551" s="46">
        <v>450</v>
      </c>
      <c r="B2551" s="46">
        <v>1995</v>
      </c>
      <c r="C2551" s="47">
        <v>0</v>
      </c>
      <c r="D2551" s="49">
        <v>5.83621E-2</v>
      </c>
      <c r="E2551" s="49">
        <v>7.9676200000000003E-2</v>
      </c>
      <c r="F2551" s="49">
        <v>3.3581100000000003E-2</v>
      </c>
      <c r="G2551" s="49">
        <v>0.23204630000000001</v>
      </c>
      <c r="H2551" s="49">
        <v>0.12850690000000001</v>
      </c>
    </row>
    <row r="2552" spans="1:8" x14ac:dyDescent="0.25">
      <c r="A2552" s="46">
        <v>450</v>
      </c>
      <c r="B2552" s="46">
        <v>1996</v>
      </c>
      <c r="C2552" s="47">
        <v>0</v>
      </c>
      <c r="D2552" s="49">
        <v>6.6994100000000001E-2</v>
      </c>
      <c r="E2552" s="49">
        <v>8.88602E-2</v>
      </c>
      <c r="F2552" s="49">
        <v>2.60974E-2</v>
      </c>
      <c r="G2552" s="49">
        <v>0.2638066</v>
      </c>
      <c r="H2552" s="49">
        <v>0.13466310000000001</v>
      </c>
    </row>
    <row r="2553" spans="1:8" x14ac:dyDescent="0.25">
      <c r="A2553" s="46">
        <v>450</v>
      </c>
      <c r="B2553" s="46">
        <v>1997</v>
      </c>
      <c r="C2553" s="47">
        <v>0</v>
      </c>
      <c r="D2553" s="49">
        <v>9.8483600000000004E-2</v>
      </c>
      <c r="E2553" s="49">
        <v>0.1221018</v>
      </c>
      <c r="F2553" s="49">
        <v>3.7000600000000002E-2</v>
      </c>
      <c r="G2553" s="49">
        <v>0.26645380000000002</v>
      </c>
      <c r="H2553" s="49">
        <v>0.14382900000000001</v>
      </c>
    </row>
    <row r="2554" spans="1:8" x14ac:dyDescent="0.25">
      <c r="A2554" s="46">
        <v>450</v>
      </c>
      <c r="B2554" s="46">
        <v>1998</v>
      </c>
      <c r="C2554" s="47">
        <v>0</v>
      </c>
      <c r="D2554" s="49">
        <v>3.80519E-2</v>
      </c>
      <c r="E2554" s="49">
        <v>7.8237399999999999E-2</v>
      </c>
      <c r="F2554" s="49">
        <v>2.9988000000000001E-2</v>
      </c>
      <c r="G2554" s="49">
        <v>0.33068419999999998</v>
      </c>
      <c r="H2554" s="49">
        <v>0.1024718</v>
      </c>
    </row>
    <row r="2555" spans="1:8" x14ac:dyDescent="0.25">
      <c r="A2555" s="46">
        <v>450</v>
      </c>
      <c r="B2555" s="46">
        <v>1999</v>
      </c>
      <c r="C2555" s="47">
        <v>0</v>
      </c>
      <c r="D2555" s="49">
        <v>-4.5166E-3</v>
      </c>
      <c r="E2555" s="49">
        <v>8.7674100000000005E-2</v>
      </c>
      <c r="F2555" s="49">
        <v>4.5173400000000002E-2</v>
      </c>
      <c r="G2555" s="49">
        <v>0.31459409999999999</v>
      </c>
      <c r="H2555" s="49">
        <v>9.9903900000000004E-2</v>
      </c>
    </row>
    <row r="2556" spans="1:8" x14ac:dyDescent="0.25">
      <c r="A2556" s="46">
        <v>450</v>
      </c>
      <c r="B2556" s="46">
        <v>2000</v>
      </c>
      <c r="C2556" s="47">
        <v>0</v>
      </c>
      <c r="D2556" s="49">
        <v>-2.7093200000000001E-2</v>
      </c>
      <c r="E2556" s="49">
        <v>8.1805299999999997E-2</v>
      </c>
      <c r="F2556" s="49">
        <v>2.9571E-2</v>
      </c>
      <c r="G2556" s="49">
        <v>0.3101082</v>
      </c>
      <c r="H2556" s="49">
        <v>0.1208423</v>
      </c>
    </row>
    <row r="2557" spans="1:8" x14ac:dyDescent="0.25">
      <c r="A2557" s="46">
        <v>451</v>
      </c>
      <c r="B2557" s="46">
        <v>1999</v>
      </c>
      <c r="C2557" s="47">
        <v>0</v>
      </c>
      <c r="D2557" s="49">
        <v>0.2687812</v>
      </c>
      <c r="E2557" s="49">
        <v>0.49969580000000002</v>
      </c>
      <c r="F2557" s="49">
        <v>7.2231699999999996E-2</v>
      </c>
      <c r="G2557" s="49">
        <v>2.7620100000000001</v>
      </c>
      <c r="H2557" s="49">
        <v>0.41739009999999999</v>
      </c>
    </row>
    <row r="2558" spans="1:8" x14ac:dyDescent="0.25">
      <c r="A2558" s="46">
        <v>451</v>
      </c>
      <c r="B2558" s="46">
        <v>2000</v>
      </c>
      <c r="C2558" s="47">
        <v>0</v>
      </c>
      <c r="D2558" s="49">
        <v>0.36288589999999998</v>
      </c>
      <c r="E2558" s="49">
        <v>0.55014379999999996</v>
      </c>
      <c r="F2558" s="49">
        <v>8.3461999999999995E-2</v>
      </c>
      <c r="G2558" s="49">
        <v>3.081893</v>
      </c>
      <c r="H2558" s="49">
        <v>0.45403450000000001</v>
      </c>
    </row>
    <row r="2559" spans="1:8" x14ac:dyDescent="0.25">
      <c r="A2559" s="46">
        <v>451</v>
      </c>
      <c r="B2559" s="46">
        <v>2001</v>
      </c>
      <c r="C2559" s="47">
        <v>0</v>
      </c>
      <c r="D2559" s="49">
        <v>0.38800220000000002</v>
      </c>
      <c r="E2559" s="49">
        <v>0.54539899999999997</v>
      </c>
      <c r="F2559" s="49">
        <v>8.4487099999999996E-2</v>
      </c>
      <c r="G2559" s="49">
        <v>3.5365769999999999</v>
      </c>
      <c r="H2559" s="49">
        <v>0.45055319999999999</v>
      </c>
    </row>
    <row r="2560" spans="1:8" x14ac:dyDescent="0.25">
      <c r="A2560" s="46">
        <v>451</v>
      </c>
      <c r="B2560" s="46">
        <v>2002</v>
      </c>
      <c r="C2560" s="47">
        <v>0</v>
      </c>
      <c r="D2560" s="49">
        <v>0.4247456</v>
      </c>
      <c r="E2560" s="49">
        <v>0.53319439999999996</v>
      </c>
      <c r="F2560" s="49">
        <v>0.1005089</v>
      </c>
      <c r="G2560" s="49">
        <v>3.4527649999999999</v>
      </c>
      <c r="H2560" s="49">
        <v>0.46999590000000002</v>
      </c>
    </row>
    <row r="2561" spans="1:8" x14ac:dyDescent="0.25">
      <c r="A2561" s="46">
        <v>451</v>
      </c>
      <c r="B2561" s="46">
        <v>2003</v>
      </c>
      <c r="C2561" s="47">
        <v>0</v>
      </c>
      <c r="D2561" s="49">
        <v>0.47697919999999999</v>
      </c>
      <c r="E2561" s="49">
        <v>0.53616229999999998</v>
      </c>
      <c r="F2561" s="49">
        <v>8.5619600000000004E-2</v>
      </c>
      <c r="G2561" s="49">
        <v>4.2940009999999997</v>
      </c>
      <c r="H2561" s="49">
        <v>0.474966</v>
      </c>
    </row>
    <row r="2562" spans="1:8" x14ac:dyDescent="0.25">
      <c r="A2562" s="46">
        <v>452</v>
      </c>
      <c r="B2562" s="46">
        <v>2004</v>
      </c>
      <c r="C2562" s="47">
        <v>0</v>
      </c>
      <c r="D2562" s="49">
        <v>6.6047700000000001E-2</v>
      </c>
      <c r="E2562" s="49">
        <v>0.21462010000000001</v>
      </c>
      <c r="F2562" s="49">
        <v>2.7777699999999999E-2</v>
      </c>
      <c r="G2562" s="49">
        <v>0.63445110000000005</v>
      </c>
      <c r="H2562" s="49">
        <v>0.1479549</v>
      </c>
    </row>
    <row r="2563" spans="1:8" x14ac:dyDescent="0.25">
      <c r="A2563" s="46">
        <v>453</v>
      </c>
      <c r="B2563" s="46">
        <v>1995</v>
      </c>
      <c r="C2563" s="47">
        <v>0</v>
      </c>
      <c r="D2563" s="49">
        <v>5.1002499999999999E-2</v>
      </c>
      <c r="E2563" s="49">
        <v>0.1417079</v>
      </c>
      <c r="F2563" s="49">
        <v>5.6405900000000002E-2</v>
      </c>
      <c r="G2563" s="49">
        <v>2.6316069999999998</v>
      </c>
      <c r="H2563" s="49">
        <v>0.1701676</v>
      </c>
    </row>
    <row r="2564" spans="1:8" x14ac:dyDescent="0.25">
      <c r="A2564" s="46">
        <v>453</v>
      </c>
      <c r="B2564" s="46">
        <v>1996</v>
      </c>
      <c r="C2564" s="47">
        <v>0</v>
      </c>
      <c r="D2564" s="49">
        <v>5.6511899999999997E-2</v>
      </c>
      <c r="E2564" s="49">
        <v>0.12630720000000001</v>
      </c>
      <c r="F2564" s="49">
        <v>5.1754099999999997E-2</v>
      </c>
      <c r="G2564" s="49">
        <v>2.2341389999999999</v>
      </c>
      <c r="H2564" s="49">
        <v>0.1813284</v>
      </c>
    </row>
    <row r="2565" spans="1:8" x14ac:dyDescent="0.25">
      <c r="A2565" s="46">
        <v>453</v>
      </c>
      <c r="B2565" s="46">
        <v>1997</v>
      </c>
      <c r="C2565" s="47">
        <v>0</v>
      </c>
      <c r="D2565" s="49">
        <v>5.1717899999999997E-2</v>
      </c>
      <c r="E2565" s="49">
        <v>0.173763</v>
      </c>
      <c r="F2565" s="49">
        <v>4.7139100000000003E-2</v>
      </c>
      <c r="G2565" s="49">
        <v>1.9273439999999999</v>
      </c>
      <c r="H2565" s="49">
        <v>0.18380260000000001</v>
      </c>
    </row>
    <row r="2566" spans="1:8" x14ac:dyDescent="0.25">
      <c r="A2566" s="46">
        <v>453</v>
      </c>
      <c r="B2566" s="46">
        <v>1998</v>
      </c>
      <c r="C2566" s="47">
        <v>0</v>
      </c>
      <c r="D2566" s="49">
        <v>6.6991800000000004E-2</v>
      </c>
      <c r="E2566" s="49">
        <v>9.8084000000000005E-2</v>
      </c>
      <c r="F2566" s="49">
        <v>-0.11098379999999999</v>
      </c>
      <c r="G2566" s="49">
        <v>1.3805689999999999</v>
      </c>
      <c r="H2566" s="49">
        <v>0.1499529</v>
      </c>
    </row>
    <row r="2567" spans="1:8" x14ac:dyDescent="0.25">
      <c r="A2567" s="46">
        <v>453</v>
      </c>
      <c r="B2567" s="46">
        <v>1999</v>
      </c>
      <c r="C2567" s="47">
        <v>0</v>
      </c>
      <c r="D2567" s="49">
        <v>7.3539E-3</v>
      </c>
      <c r="E2567" s="49">
        <v>0.12075379999999999</v>
      </c>
      <c r="F2567" s="49">
        <v>6.9060899999999995E-2</v>
      </c>
      <c r="G2567" s="49">
        <v>1.627786</v>
      </c>
      <c r="H2567" s="49">
        <v>0.20034099999999999</v>
      </c>
    </row>
    <row r="2568" spans="1:8" x14ac:dyDescent="0.25">
      <c r="A2568" s="46">
        <v>453</v>
      </c>
      <c r="B2568" s="46">
        <v>2000</v>
      </c>
      <c r="C2568" s="47">
        <v>0</v>
      </c>
      <c r="D2568" s="49">
        <v>-2.5682000000000001E-3</v>
      </c>
      <c r="E2568" s="49">
        <v>0.20209060000000001</v>
      </c>
      <c r="F2568" s="49">
        <v>9.4595399999999996E-2</v>
      </c>
      <c r="G2568" s="49">
        <v>2.5390920000000001</v>
      </c>
      <c r="H2568" s="49">
        <v>0.26456459999999998</v>
      </c>
    </row>
    <row r="2569" spans="1:8" x14ac:dyDescent="0.25">
      <c r="A2569" s="46">
        <v>453</v>
      </c>
      <c r="B2569" s="46">
        <v>2001</v>
      </c>
      <c r="C2569" s="47">
        <v>0</v>
      </c>
      <c r="D2569" s="49">
        <v>1.7314300000000001E-2</v>
      </c>
      <c r="E2569" s="49">
        <v>0.2097888</v>
      </c>
      <c r="F2569" s="49">
        <v>2.93945E-2</v>
      </c>
      <c r="G2569" s="49">
        <v>1.3983220000000001</v>
      </c>
      <c r="H2569" s="49">
        <v>0.14989340000000001</v>
      </c>
    </row>
    <row r="2570" spans="1:8" x14ac:dyDescent="0.25">
      <c r="A2570" s="46">
        <v>453</v>
      </c>
      <c r="B2570" s="46">
        <v>2002</v>
      </c>
      <c r="C2570" s="47">
        <v>0</v>
      </c>
      <c r="D2570" s="49">
        <v>-1.09537E-2</v>
      </c>
      <c r="E2570" s="49">
        <v>0.1882788</v>
      </c>
      <c r="F2570" s="49">
        <v>4.0099799999999998E-2</v>
      </c>
      <c r="G2570" s="49">
        <v>1.2833920000000001</v>
      </c>
      <c r="H2570" s="49">
        <v>9.8600599999999997E-2</v>
      </c>
    </row>
    <row r="2571" spans="1:8" x14ac:dyDescent="0.25">
      <c r="A2571" s="46">
        <v>453</v>
      </c>
      <c r="B2571" s="46">
        <v>2003</v>
      </c>
      <c r="C2571" s="47">
        <v>0</v>
      </c>
      <c r="D2571" s="49">
        <v>-3.1887899999999997E-2</v>
      </c>
      <c r="E2571" s="49">
        <v>0.20197560000000001</v>
      </c>
      <c r="F2571" s="49">
        <v>5.0789800000000003E-2</v>
      </c>
      <c r="G2571" s="49">
        <v>1.4633080000000001</v>
      </c>
      <c r="H2571" s="49">
        <v>0.1069354</v>
      </c>
    </row>
    <row r="2572" spans="1:8" x14ac:dyDescent="0.25">
      <c r="A2572" s="46">
        <v>453</v>
      </c>
      <c r="B2572" s="46">
        <v>2004</v>
      </c>
      <c r="C2572" s="47">
        <v>0</v>
      </c>
      <c r="D2572" s="49">
        <v>4.7141799999999998E-2</v>
      </c>
      <c r="E2572" s="49">
        <v>0.27009420000000001</v>
      </c>
      <c r="F2572" s="49">
        <v>6.7621200000000006E-2</v>
      </c>
      <c r="G2572" s="49">
        <v>1.8715189999999999</v>
      </c>
      <c r="H2572" s="49">
        <v>0.1266477</v>
      </c>
    </row>
    <row r="2573" spans="1:8" x14ac:dyDescent="0.25">
      <c r="A2573" s="46">
        <v>454</v>
      </c>
      <c r="B2573" s="46">
        <v>2001</v>
      </c>
      <c r="C2573" s="47">
        <v>0</v>
      </c>
      <c r="D2573" s="49">
        <v>9.6722299999999997E-2</v>
      </c>
      <c r="E2573" s="49">
        <v>0.11591070000000001</v>
      </c>
      <c r="F2573" s="49">
        <v>3.8040299999999999E-2</v>
      </c>
      <c r="G2573" s="49">
        <v>0.46323140000000002</v>
      </c>
      <c r="H2573" s="49">
        <v>0.13871700000000001</v>
      </c>
    </row>
    <row r="2574" spans="1:8" x14ac:dyDescent="0.25">
      <c r="A2574" s="46">
        <v>454</v>
      </c>
      <c r="B2574" s="46">
        <v>2002</v>
      </c>
      <c r="C2574" s="47">
        <v>0</v>
      </c>
      <c r="D2574" s="49">
        <v>0.1122153</v>
      </c>
      <c r="E2574" s="49">
        <v>4.8098200000000001E-2</v>
      </c>
      <c r="F2574" s="49">
        <v>2.94951E-2</v>
      </c>
      <c r="G2574" s="49">
        <v>0.42154370000000002</v>
      </c>
      <c r="H2574" s="49">
        <v>0.13258880000000001</v>
      </c>
    </row>
    <row r="2575" spans="1:8" x14ac:dyDescent="0.25">
      <c r="A2575" s="46">
        <v>454</v>
      </c>
      <c r="B2575" s="46">
        <v>2003</v>
      </c>
      <c r="C2575" s="47">
        <v>0</v>
      </c>
      <c r="D2575" s="49">
        <v>0.15705820000000001</v>
      </c>
      <c r="E2575" s="49">
        <v>6.5080100000000002E-2</v>
      </c>
      <c r="F2575" s="49">
        <v>6.3731099999999999E-2</v>
      </c>
      <c r="G2575" s="49">
        <v>0.85065950000000001</v>
      </c>
      <c r="H2575" s="49">
        <v>0.1883494</v>
      </c>
    </row>
    <row r="2576" spans="1:8" x14ac:dyDescent="0.25">
      <c r="A2576" s="46">
        <v>454</v>
      </c>
      <c r="B2576" s="46">
        <v>2004</v>
      </c>
      <c r="C2576" s="47">
        <v>0</v>
      </c>
      <c r="D2576" s="49">
        <v>0.18718170000000001</v>
      </c>
      <c r="E2576" s="49">
        <v>9.5041600000000004E-2</v>
      </c>
      <c r="F2576" s="49">
        <v>5.86618E-2</v>
      </c>
      <c r="G2576" s="49">
        <v>0.84168670000000001</v>
      </c>
      <c r="H2576" s="49">
        <v>0.23394899999999999</v>
      </c>
    </row>
    <row r="2577" spans="1:8" x14ac:dyDescent="0.25">
      <c r="A2577" s="46">
        <v>455</v>
      </c>
      <c r="B2577" s="46">
        <v>1995</v>
      </c>
      <c r="C2577" s="47">
        <v>0</v>
      </c>
      <c r="D2577" s="49">
        <v>0.31429230000000002</v>
      </c>
      <c r="E2577" s="49">
        <v>0.49705159999999998</v>
      </c>
      <c r="F2577" s="49">
        <v>6.1180400000000003E-2</v>
      </c>
      <c r="G2577" s="49">
        <v>2.452048</v>
      </c>
      <c r="H2577" s="49">
        <v>0.50442739999999997</v>
      </c>
    </row>
    <row r="2578" spans="1:8" x14ac:dyDescent="0.25">
      <c r="A2578" s="46">
        <v>455</v>
      </c>
      <c r="B2578" s="46">
        <v>1996</v>
      </c>
      <c r="C2578" s="47">
        <v>0</v>
      </c>
      <c r="D2578" s="49">
        <v>0.32671460000000002</v>
      </c>
      <c r="E2578" s="49">
        <v>0.50517990000000002</v>
      </c>
      <c r="F2578" s="49">
        <v>6.92387E-2</v>
      </c>
      <c r="G2578" s="49">
        <v>2.43065</v>
      </c>
      <c r="H2578" s="49">
        <v>0.53675320000000004</v>
      </c>
    </row>
    <row r="2579" spans="1:8" x14ac:dyDescent="0.25">
      <c r="A2579" s="46">
        <v>455</v>
      </c>
      <c r="B2579" s="46">
        <v>1997</v>
      </c>
      <c r="C2579" s="47">
        <v>0</v>
      </c>
      <c r="D2579" s="49">
        <v>0.25874740000000002</v>
      </c>
      <c r="E2579" s="49">
        <v>0.45941680000000001</v>
      </c>
      <c r="F2579" s="49">
        <v>7.2032399999999996E-2</v>
      </c>
      <c r="G2579" s="49">
        <v>2.8350759999999999</v>
      </c>
      <c r="H2579" s="49">
        <v>0.54536720000000005</v>
      </c>
    </row>
    <row r="2580" spans="1:8" x14ac:dyDescent="0.25">
      <c r="A2580" s="46">
        <v>455</v>
      </c>
      <c r="B2580" s="46">
        <v>1998</v>
      </c>
      <c r="C2580" s="47">
        <v>0</v>
      </c>
      <c r="D2580" s="49">
        <v>0.31634699999999999</v>
      </c>
      <c r="E2580" s="49">
        <v>0.38112390000000002</v>
      </c>
      <c r="F2580" s="49">
        <v>6.4574400000000004E-2</v>
      </c>
      <c r="G2580" s="49">
        <v>3.3152020000000002</v>
      </c>
      <c r="H2580" s="49">
        <v>0.49392970000000003</v>
      </c>
    </row>
    <row r="2581" spans="1:8" x14ac:dyDescent="0.25">
      <c r="A2581" s="46">
        <v>455</v>
      </c>
      <c r="B2581" s="46">
        <v>1999</v>
      </c>
      <c r="C2581" s="47">
        <v>0</v>
      </c>
      <c r="D2581" s="49">
        <v>0.26324350000000002</v>
      </c>
      <c r="E2581" s="49">
        <v>0.33175280000000001</v>
      </c>
      <c r="F2581" s="49">
        <v>7.3122199999999998E-2</v>
      </c>
      <c r="G2581" s="49">
        <v>1.6146149999999999</v>
      </c>
      <c r="H2581" s="49">
        <v>0.5561545</v>
      </c>
    </row>
    <row r="2582" spans="1:8" x14ac:dyDescent="0.25">
      <c r="A2582" s="46">
        <v>455</v>
      </c>
      <c r="B2582" s="46">
        <v>2000</v>
      </c>
      <c r="C2582" s="47">
        <v>0</v>
      </c>
      <c r="D2582" s="49">
        <v>0.27473760000000003</v>
      </c>
      <c r="E2582" s="49">
        <v>0.28228019999999998</v>
      </c>
      <c r="F2582" s="49">
        <v>5.6971500000000001E-2</v>
      </c>
      <c r="G2582" s="49">
        <v>1.1822710000000001</v>
      </c>
      <c r="H2582" s="49">
        <v>0.50183449999999996</v>
      </c>
    </row>
    <row r="2583" spans="1:8" x14ac:dyDescent="0.25">
      <c r="A2583" s="46">
        <v>455</v>
      </c>
      <c r="B2583" s="46">
        <v>2001</v>
      </c>
      <c r="C2583" s="47">
        <v>0</v>
      </c>
      <c r="D2583" s="49">
        <v>0.30325360000000001</v>
      </c>
      <c r="E2583" s="49">
        <v>0.279669</v>
      </c>
      <c r="F2583" s="49">
        <v>5.00706E-2</v>
      </c>
      <c r="G2583" s="49">
        <v>1.284181</v>
      </c>
      <c r="H2583" s="49">
        <v>0.45370240000000001</v>
      </c>
    </row>
    <row r="2584" spans="1:8" x14ac:dyDescent="0.25">
      <c r="A2584" s="46">
        <v>455</v>
      </c>
      <c r="B2584" s="46">
        <v>2002</v>
      </c>
      <c r="C2584" s="47">
        <v>0</v>
      </c>
      <c r="D2584" s="49">
        <v>0.3326887</v>
      </c>
      <c r="E2584" s="49">
        <v>0.29877049999999999</v>
      </c>
      <c r="F2584" s="49">
        <v>5.4125699999999999E-2</v>
      </c>
      <c r="G2584" s="49">
        <v>0.92456360000000004</v>
      </c>
      <c r="H2584" s="49">
        <v>0.46927020000000003</v>
      </c>
    </row>
    <row r="2585" spans="1:8" x14ac:dyDescent="0.25">
      <c r="A2585" s="46">
        <v>455</v>
      </c>
      <c r="B2585" s="46">
        <v>2003</v>
      </c>
      <c r="C2585" s="47">
        <v>0</v>
      </c>
      <c r="D2585" s="49">
        <v>0.34789360000000003</v>
      </c>
      <c r="E2585" s="49">
        <v>0.30379220000000001</v>
      </c>
      <c r="F2585" s="49">
        <v>6.8793099999999996E-2</v>
      </c>
      <c r="G2585" s="49">
        <v>1.9529000000000001</v>
      </c>
      <c r="H2585" s="49">
        <v>0.47491850000000002</v>
      </c>
    </row>
    <row r="2586" spans="1:8" x14ac:dyDescent="0.25">
      <c r="A2586" s="46">
        <v>455</v>
      </c>
      <c r="B2586" s="46">
        <v>2004</v>
      </c>
      <c r="C2586" s="47">
        <v>0</v>
      </c>
      <c r="D2586" s="49">
        <v>0.31263210000000002</v>
      </c>
      <c r="E2586" s="49">
        <v>0.29270119999999999</v>
      </c>
      <c r="F2586" s="49">
        <v>8.2152699999999995E-2</v>
      </c>
      <c r="G2586" s="49">
        <v>2.4319959999999998</v>
      </c>
      <c r="H2586" s="49">
        <v>0.49180679999999999</v>
      </c>
    </row>
    <row r="2587" spans="1:8" x14ac:dyDescent="0.25">
      <c r="A2587" s="46">
        <v>456</v>
      </c>
      <c r="B2587" s="46">
        <v>1995</v>
      </c>
      <c r="C2587" s="47">
        <v>0</v>
      </c>
      <c r="D2587" s="49">
        <v>4.80195E-2</v>
      </c>
      <c r="E2587" s="49">
        <v>0.42072530000000002</v>
      </c>
      <c r="F2587" s="49">
        <v>6.4604700000000001E-2</v>
      </c>
      <c r="G2587" s="49">
        <v>1.7069479999999999</v>
      </c>
      <c r="H2587" s="49">
        <v>0.1465138</v>
      </c>
    </row>
    <row r="2588" spans="1:8" x14ac:dyDescent="0.25">
      <c r="A2588" s="46">
        <v>456</v>
      </c>
      <c r="B2588" s="46">
        <v>1997</v>
      </c>
      <c r="C2588" s="47">
        <v>0</v>
      </c>
      <c r="D2588" s="49">
        <v>4.1266400000000002E-2</v>
      </c>
      <c r="E2588" s="49">
        <v>0.3017553</v>
      </c>
      <c r="F2588" s="49">
        <v>6.1184799999999998E-2</v>
      </c>
      <c r="G2588" s="49">
        <v>1.002194</v>
      </c>
      <c r="H2588" s="49">
        <v>9.96504E-2</v>
      </c>
    </row>
    <row r="2589" spans="1:8" x14ac:dyDescent="0.25">
      <c r="A2589" s="46">
        <v>456</v>
      </c>
      <c r="B2589" s="46">
        <v>1998</v>
      </c>
      <c r="C2589" s="47">
        <v>0</v>
      </c>
      <c r="D2589" s="49">
        <v>3.7264100000000001E-2</v>
      </c>
      <c r="E2589" s="49">
        <v>0.31050559999999999</v>
      </c>
      <c r="F2589" s="49">
        <v>5.0507900000000001E-2</v>
      </c>
      <c r="G2589" s="49">
        <v>1.0063</v>
      </c>
      <c r="H2589" s="49">
        <v>8.6196800000000004E-2</v>
      </c>
    </row>
    <row r="2590" spans="1:8" x14ac:dyDescent="0.25">
      <c r="A2590" s="46">
        <v>456</v>
      </c>
      <c r="B2590" s="46">
        <v>1999</v>
      </c>
      <c r="C2590" s="47">
        <v>0</v>
      </c>
      <c r="D2590" s="49">
        <v>1.9719999999999998E-3</v>
      </c>
      <c r="E2590" s="49">
        <v>0.30781999999999998</v>
      </c>
      <c r="F2590" s="49">
        <v>3.2110300000000001E-2</v>
      </c>
      <c r="G2590" s="49">
        <v>0.62740169999999995</v>
      </c>
      <c r="H2590" s="49">
        <v>9.7783400000000006E-2</v>
      </c>
    </row>
    <row r="2591" spans="1:8" x14ac:dyDescent="0.25">
      <c r="A2591" s="46">
        <v>456</v>
      </c>
      <c r="B2591" s="46">
        <v>2000</v>
      </c>
      <c r="C2591" s="47">
        <v>0</v>
      </c>
      <c r="D2591" s="49">
        <v>-2.6356000000000001E-2</v>
      </c>
      <c r="E2591" s="49">
        <v>0.30792429999999998</v>
      </c>
      <c r="F2591" s="49">
        <v>3.9312600000000003E-2</v>
      </c>
      <c r="G2591" s="49">
        <v>0.42296990000000001</v>
      </c>
      <c r="H2591" s="49">
        <v>0.10719480000000001</v>
      </c>
    </row>
    <row r="2592" spans="1:8" x14ac:dyDescent="0.25">
      <c r="A2592" s="46">
        <v>456</v>
      </c>
      <c r="B2592" s="46">
        <v>2001</v>
      </c>
      <c r="C2592" s="47">
        <v>0</v>
      </c>
      <c r="D2592" s="49">
        <v>-4.26944E-2</v>
      </c>
      <c r="E2592" s="49">
        <v>0.30817549999999999</v>
      </c>
      <c r="F2592" s="49">
        <v>4.4765100000000002E-2</v>
      </c>
      <c r="G2592" s="49">
        <v>0.56638080000000002</v>
      </c>
      <c r="H2592" s="49">
        <v>0.1097451</v>
      </c>
    </row>
    <row r="2593" spans="1:8" x14ac:dyDescent="0.25">
      <c r="A2593" s="46">
        <v>456</v>
      </c>
      <c r="B2593" s="46">
        <v>2002</v>
      </c>
      <c r="C2593" s="47">
        <v>0</v>
      </c>
      <c r="D2593" s="49">
        <v>-2.0462000000000002E-3</v>
      </c>
      <c r="E2593" s="49">
        <v>0.30745899999999998</v>
      </c>
      <c r="F2593" s="49">
        <v>4.4430200000000003E-2</v>
      </c>
      <c r="G2593" s="49">
        <v>0.60209860000000004</v>
      </c>
      <c r="H2593" s="49">
        <v>0.1210817</v>
      </c>
    </row>
    <row r="2594" spans="1:8" x14ac:dyDescent="0.25">
      <c r="A2594" s="46">
        <v>456</v>
      </c>
      <c r="B2594" s="46">
        <v>2003</v>
      </c>
      <c r="C2594" s="47">
        <v>0</v>
      </c>
      <c r="D2594" s="49">
        <v>1.03205E-2</v>
      </c>
      <c r="E2594" s="49">
        <v>0.33655960000000001</v>
      </c>
      <c r="F2594" s="49">
        <v>4.5101000000000002E-2</v>
      </c>
      <c r="G2594" s="49">
        <v>0.7049185</v>
      </c>
      <c r="H2594" s="49">
        <v>0.1193467</v>
      </c>
    </row>
    <row r="2595" spans="1:8" x14ac:dyDescent="0.25">
      <c r="A2595" s="46">
        <v>456</v>
      </c>
      <c r="B2595" s="46">
        <v>2004</v>
      </c>
      <c r="C2595" s="47">
        <v>0</v>
      </c>
      <c r="D2595" s="49">
        <v>2.5882100000000002E-2</v>
      </c>
      <c r="E2595" s="49">
        <v>0.31988840000000002</v>
      </c>
      <c r="F2595" s="49">
        <v>4.6434200000000002E-2</v>
      </c>
      <c r="G2595" s="49">
        <v>0.87979929999999995</v>
      </c>
      <c r="H2595" s="49">
        <v>0.10331</v>
      </c>
    </row>
    <row r="2596" spans="1:8" x14ac:dyDescent="0.25">
      <c r="A2596" s="46">
        <v>457</v>
      </c>
      <c r="B2596" s="46">
        <v>1995</v>
      </c>
      <c r="C2596" s="47">
        <v>0</v>
      </c>
      <c r="D2596" s="49">
        <v>0.28048820000000002</v>
      </c>
      <c r="E2596" s="49">
        <v>5.3118199999999997E-2</v>
      </c>
      <c r="F2596" s="49">
        <v>5.2703100000000003E-2</v>
      </c>
      <c r="G2596" s="49">
        <v>0.33614959999999999</v>
      </c>
      <c r="H2596" s="49">
        <v>0.36807210000000001</v>
      </c>
    </row>
    <row r="2597" spans="1:8" x14ac:dyDescent="0.25">
      <c r="A2597" s="46">
        <v>457</v>
      </c>
      <c r="B2597" s="46">
        <v>1997</v>
      </c>
      <c r="C2597" s="47">
        <v>0</v>
      </c>
      <c r="D2597" s="49">
        <v>0.29574719999999999</v>
      </c>
      <c r="E2597" s="49">
        <v>7.7399499999999996E-2</v>
      </c>
      <c r="F2597" s="49">
        <v>4.51948E-2</v>
      </c>
      <c r="G2597" s="49">
        <v>0.23485519999999999</v>
      </c>
      <c r="H2597" s="49">
        <v>0.36080570000000001</v>
      </c>
    </row>
    <row r="2598" spans="1:8" x14ac:dyDescent="0.25">
      <c r="A2598" s="46">
        <v>458</v>
      </c>
      <c r="B2598" s="46">
        <v>1996</v>
      </c>
      <c r="C2598" s="47">
        <v>0</v>
      </c>
      <c r="D2598" s="49">
        <v>0.33598800000000001</v>
      </c>
      <c r="E2598" s="49">
        <v>-0.23771030000000001</v>
      </c>
      <c r="F2598" s="49">
        <v>5.0487400000000002E-2</v>
      </c>
      <c r="G2598" s="49">
        <v>2.6449739999999999</v>
      </c>
      <c r="H2598" s="49">
        <v>0.36782939999999997</v>
      </c>
    </row>
    <row r="2599" spans="1:8" x14ac:dyDescent="0.25">
      <c r="A2599" s="46">
        <v>458</v>
      </c>
      <c r="B2599" s="46">
        <v>1997</v>
      </c>
      <c r="C2599" s="47">
        <v>0</v>
      </c>
      <c r="D2599" s="49">
        <v>0.30977359999999998</v>
      </c>
      <c r="E2599" s="49">
        <v>-0.25673679999999999</v>
      </c>
      <c r="F2599" s="49">
        <v>3.4948000000000002E-3</v>
      </c>
      <c r="G2599" s="49">
        <v>0.82114980000000004</v>
      </c>
      <c r="H2599" s="49">
        <v>0.30280899999999999</v>
      </c>
    </row>
    <row r="2600" spans="1:8" x14ac:dyDescent="0.25">
      <c r="A2600" s="46">
        <v>458</v>
      </c>
      <c r="B2600" s="46">
        <v>1998</v>
      </c>
      <c r="C2600" s="47">
        <v>0</v>
      </c>
      <c r="D2600" s="49">
        <v>0.2136025</v>
      </c>
      <c r="E2600" s="49">
        <v>-0.37053829999999999</v>
      </c>
      <c r="F2600" s="49">
        <v>2.9567400000000001E-2</v>
      </c>
      <c r="G2600" s="49">
        <v>0.60274119999999998</v>
      </c>
      <c r="H2600" s="49">
        <v>0.31211100000000003</v>
      </c>
    </row>
    <row r="2601" spans="1:8" x14ac:dyDescent="0.25">
      <c r="A2601" s="46">
        <v>458</v>
      </c>
      <c r="B2601" s="46">
        <v>1999</v>
      </c>
      <c r="C2601" s="47">
        <v>0</v>
      </c>
      <c r="D2601" s="49">
        <v>0.2024803</v>
      </c>
      <c r="E2601" s="49">
        <v>-0.35690329999999998</v>
      </c>
      <c r="F2601" s="49">
        <v>3.7426399999999999E-2</v>
      </c>
      <c r="G2601" s="49">
        <v>1.069423</v>
      </c>
      <c r="H2601" s="49">
        <v>0.319303</v>
      </c>
    </row>
    <row r="2602" spans="1:8" x14ac:dyDescent="0.25">
      <c r="A2602" s="46">
        <v>458</v>
      </c>
      <c r="B2602" s="46">
        <v>2000</v>
      </c>
      <c r="C2602" s="47">
        <v>0</v>
      </c>
      <c r="D2602" s="49">
        <v>0.2081404</v>
      </c>
      <c r="E2602" s="49">
        <v>-0.32949830000000002</v>
      </c>
      <c r="F2602" s="49">
        <v>3.9883200000000001E-2</v>
      </c>
      <c r="G2602" s="49">
        <v>1.2218290000000001</v>
      </c>
      <c r="H2602" s="49">
        <v>0.32041150000000002</v>
      </c>
    </row>
    <row r="2603" spans="1:8" x14ac:dyDescent="0.25">
      <c r="A2603" s="46">
        <v>458</v>
      </c>
      <c r="B2603" s="46">
        <v>2001</v>
      </c>
      <c r="C2603" s="47">
        <v>0</v>
      </c>
      <c r="D2603" s="49">
        <v>0.50266500000000003</v>
      </c>
      <c r="E2603" s="49">
        <v>0.1100718</v>
      </c>
      <c r="F2603" s="49">
        <v>4.8390299999999997E-2</v>
      </c>
      <c r="G2603" s="49">
        <v>3.2275689999999999</v>
      </c>
      <c r="H2603" s="49">
        <v>0.2114066</v>
      </c>
    </row>
    <row r="2604" spans="1:8" x14ac:dyDescent="0.25">
      <c r="A2604" s="46">
        <v>459</v>
      </c>
      <c r="B2604" s="46">
        <v>1995</v>
      </c>
      <c r="C2604" s="47">
        <v>1</v>
      </c>
      <c r="D2604" s="49">
        <v>-4.4067099999999998E-2</v>
      </c>
      <c r="E2604" s="49">
        <v>-0.25792500000000002</v>
      </c>
      <c r="F2604" s="49">
        <v>5.03978E-2</v>
      </c>
      <c r="G2604" s="49">
        <v>0.30961729999999998</v>
      </c>
      <c r="H2604" s="49">
        <v>0.17560439999999999</v>
      </c>
    </row>
    <row r="2605" spans="1:8" x14ac:dyDescent="0.25">
      <c r="A2605" s="46">
        <v>460</v>
      </c>
      <c r="B2605" s="46">
        <v>1995</v>
      </c>
      <c r="C2605" s="47">
        <v>0</v>
      </c>
      <c r="D2605" s="49">
        <v>2.3157500000000001E-2</v>
      </c>
      <c r="E2605" s="49">
        <v>0.12608079999999999</v>
      </c>
      <c r="F2605" s="49">
        <v>6.1205099999999998E-2</v>
      </c>
      <c r="G2605" s="49">
        <v>0.42947380000000002</v>
      </c>
      <c r="H2605" s="49">
        <v>0.12390619999999999</v>
      </c>
    </row>
    <row r="2606" spans="1:8" x14ac:dyDescent="0.25">
      <c r="A2606" s="46">
        <v>460</v>
      </c>
      <c r="B2606" s="46">
        <v>1996</v>
      </c>
      <c r="C2606" s="47">
        <v>0</v>
      </c>
      <c r="D2606" s="49">
        <v>9.9755E-3</v>
      </c>
      <c r="E2606" s="49">
        <v>0.1161832</v>
      </c>
      <c r="F2606" s="49">
        <v>3.1430600000000003E-2</v>
      </c>
      <c r="G2606" s="49">
        <v>0.24628559999999999</v>
      </c>
      <c r="H2606" s="49">
        <v>0.1210233</v>
      </c>
    </row>
    <row r="2607" spans="1:8" x14ac:dyDescent="0.25">
      <c r="A2607" s="46">
        <v>460</v>
      </c>
      <c r="B2607" s="46">
        <v>1997</v>
      </c>
      <c r="C2607" s="47">
        <v>0</v>
      </c>
      <c r="D2607" s="49">
        <v>7.7464999999999999E-3</v>
      </c>
      <c r="E2607" s="49">
        <v>9.7737900000000003E-2</v>
      </c>
      <c r="F2607" s="49">
        <v>3.1436600000000002E-2</v>
      </c>
      <c r="G2607" s="49">
        <v>0.22952800000000001</v>
      </c>
      <c r="H2607" s="49">
        <v>0.1184125</v>
      </c>
    </row>
    <row r="2608" spans="1:8" x14ac:dyDescent="0.25">
      <c r="A2608" s="46">
        <v>460</v>
      </c>
      <c r="B2608" s="46">
        <v>1998</v>
      </c>
      <c r="C2608" s="47">
        <v>0</v>
      </c>
      <c r="D2608" s="49">
        <v>1.47064E-2</v>
      </c>
      <c r="E2608" s="49">
        <v>7.9379199999999997E-2</v>
      </c>
      <c r="F2608" s="49">
        <v>3.9423699999999999E-2</v>
      </c>
      <c r="G2608" s="49">
        <v>0.29907450000000002</v>
      </c>
      <c r="H2608" s="49">
        <v>0.1247496</v>
      </c>
    </row>
    <row r="2609" spans="1:8" x14ac:dyDescent="0.25">
      <c r="A2609" s="46">
        <v>460</v>
      </c>
      <c r="B2609" s="46">
        <v>1999</v>
      </c>
      <c r="C2609" s="47">
        <v>0</v>
      </c>
      <c r="D2609" s="49">
        <v>-2.3732900000000001E-2</v>
      </c>
      <c r="E2609" s="49">
        <v>9.9453700000000006E-2</v>
      </c>
      <c r="F2609" s="49">
        <v>4.3780800000000002E-2</v>
      </c>
      <c r="G2609" s="49">
        <v>0.39842499999999997</v>
      </c>
      <c r="H2609" s="49">
        <v>0.16221340000000001</v>
      </c>
    </row>
    <row r="2610" spans="1:8" x14ac:dyDescent="0.25">
      <c r="A2610" s="46">
        <v>460</v>
      </c>
      <c r="B2610" s="46">
        <v>2000</v>
      </c>
      <c r="C2610" s="47">
        <v>0</v>
      </c>
      <c r="D2610" s="49">
        <v>-0.1041908</v>
      </c>
      <c r="E2610" s="49">
        <v>7.2909699999999994E-2</v>
      </c>
      <c r="F2610" s="49">
        <v>5.1640600000000002E-2</v>
      </c>
      <c r="G2610" s="49">
        <v>0.48425299999999999</v>
      </c>
      <c r="H2610" s="49">
        <v>0.1804133</v>
      </c>
    </row>
    <row r="2611" spans="1:8" x14ac:dyDescent="0.25">
      <c r="A2611" s="46">
        <v>460</v>
      </c>
      <c r="B2611" s="46">
        <v>2001</v>
      </c>
      <c r="C2611" s="47">
        <v>0</v>
      </c>
      <c r="D2611" s="49">
        <v>2.427E-2</v>
      </c>
      <c r="E2611" s="49">
        <v>8.2949700000000001E-2</v>
      </c>
      <c r="F2611" s="49">
        <v>4.1299000000000002E-2</v>
      </c>
      <c r="G2611" s="49">
        <v>0.32309650000000001</v>
      </c>
      <c r="H2611" s="49">
        <v>0.15789010000000001</v>
      </c>
    </row>
    <row r="2612" spans="1:8" x14ac:dyDescent="0.25">
      <c r="A2612" s="46">
        <v>460</v>
      </c>
      <c r="B2612" s="46">
        <v>2002</v>
      </c>
      <c r="C2612" s="47">
        <v>0</v>
      </c>
      <c r="D2612" s="49">
        <v>4.7185600000000001E-2</v>
      </c>
      <c r="E2612" s="49">
        <v>0.1201318</v>
      </c>
      <c r="F2612" s="49">
        <v>4.6927499999999997E-2</v>
      </c>
      <c r="G2612" s="49">
        <v>0.28577370000000002</v>
      </c>
      <c r="H2612" s="49">
        <v>0.1645886</v>
      </c>
    </row>
    <row r="2613" spans="1:8" x14ac:dyDescent="0.25">
      <c r="A2613" s="46">
        <v>460</v>
      </c>
      <c r="B2613" s="46">
        <v>2003</v>
      </c>
      <c r="C2613" s="47">
        <v>0</v>
      </c>
      <c r="D2613" s="49">
        <v>5.6000000000000001E-2</v>
      </c>
      <c r="E2613" s="49">
        <v>0.1043299</v>
      </c>
      <c r="F2613" s="49">
        <v>3.3343299999999999E-2</v>
      </c>
      <c r="G2613" s="49">
        <v>0.32903500000000002</v>
      </c>
      <c r="H2613" s="49">
        <v>0.15446589999999999</v>
      </c>
    </row>
    <row r="2614" spans="1:8" x14ac:dyDescent="0.25">
      <c r="A2614" s="46">
        <v>460</v>
      </c>
      <c r="B2614" s="46">
        <v>2004</v>
      </c>
      <c r="C2614" s="47">
        <v>0</v>
      </c>
      <c r="D2614" s="49">
        <v>3.6098400000000003E-2</v>
      </c>
      <c r="E2614" s="49">
        <v>0.1020982</v>
      </c>
      <c r="F2614" s="49">
        <v>4.9940100000000001E-2</v>
      </c>
      <c r="G2614" s="49">
        <v>0.28940909999999997</v>
      </c>
      <c r="H2614" s="49">
        <v>0.18824750000000001</v>
      </c>
    </row>
    <row r="2615" spans="1:8" x14ac:dyDescent="0.25">
      <c r="A2615" s="46">
        <v>461</v>
      </c>
      <c r="B2615" s="46">
        <v>1999</v>
      </c>
      <c r="C2615" s="47">
        <v>0</v>
      </c>
      <c r="D2615" s="49">
        <v>-7.3064599999999993E-2</v>
      </c>
      <c r="E2615" s="49">
        <v>0.13478190000000001</v>
      </c>
      <c r="F2615" s="49">
        <v>4.3366000000000002E-2</v>
      </c>
      <c r="G2615" s="49">
        <v>0.44584570000000001</v>
      </c>
      <c r="H2615" s="49">
        <v>0.14862130000000001</v>
      </c>
    </row>
    <row r="2616" spans="1:8" x14ac:dyDescent="0.25">
      <c r="A2616" s="46">
        <v>461</v>
      </c>
      <c r="B2616" s="46">
        <v>2000</v>
      </c>
      <c r="C2616" s="47">
        <v>0</v>
      </c>
      <c r="D2616" s="49">
        <v>-8.2842899999999997E-2</v>
      </c>
      <c r="E2616" s="49">
        <v>6.2715400000000004E-2</v>
      </c>
      <c r="F2616" s="49">
        <v>3.3337199999999997E-2</v>
      </c>
      <c r="G2616" s="49">
        <v>0.42322470000000001</v>
      </c>
      <c r="H2616" s="49">
        <v>0.1741163</v>
      </c>
    </row>
    <row r="2617" spans="1:8" x14ac:dyDescent="0.25">
      <c r="A2617" s="46">
        <v>461</v>
      </c>
      <c r="B2617" s="46">
        <v>2001</v>
      </c>
      <c r="C2617" s="47">
        <v>0</v>
      </c>
      <c r="D2617" s="49">
        <v>-8.6544599999999999E-2</v>
      </c>
      <c r="E2617" s="49">
        <v>8.5035600000000003E-2</v>
      </c>
      <c r="F2617" s="49">
        <v>5.0113699999999997E-2</v>
      </c>
      <c r="G2617" s="49">
        <v>0.38127939999999999</v>
      </c>
      <c r="H2617" s="49">
        <v>0.14493039999999999</v>
      </c>
    </row>
    <row r="2618" spans="1:8" x14ac:dyDescent="0.25">
      <c r="A2618" s="46">
        <v>461</v>
      </c>
      <c r="B2618" s="46">
        <v>2002</v>
      </c>
      <c r="C2618" s="47">
        <v>0</v>
      </c>
      <c r="D2618" s="49">
        <v>-0.1114052</v>
      </c>
      <c r="E2618" s="49">
        <v>6.9658300000000006E-2</v>
      </c>
      <c r="F2618" s="49">
        <v>4.8197299999999998E-2</v>
      </c>
      <c r="G2618" s="49">
        <v>0.47049299999999999</v>
      </c>
      <c r="H2618" s="49">
        <v>0.12432310000000001</v>
      </c>
    </row>
    <row r="2619" spans="1:8" x14ac:dyDescent="0.25">
      <c r="A2619" s="46">
        <v>461</v>
      </c>
      <c r="B2619" s="46">
        <v>2003</v>
      </c>
      <c r="C2619" s="47">
        <v>0</v>
      </c>
      <c r="D2619" s="49">
        <v>-1.6239E-3</v>
      </c>
      <c r="E2619" s="49">
        <v>7.7733300000000005E-2</v>
      </c>
      <c r="F2619" s="49">
        <v>4.49132E-2</v>
      </c>
      <c r="G2619" s="49">
        <v>0.53450640000000005</v>
      </c>
      <c r="H2619" s="49">
        <v>0.1320133</v>
      </c>
    </row>
    <row r="2620" spans="1:8" x14ac:dyDescent="0.25">
      <c r="A2620" s="46">
        <v>461</v>
      </c>
      <c r="B2620" s="46">
        <v>2004</v>
      </c>
      <c r="C2620" s="47">
        <v>0</v>
      </c>
      <c r="D2620" s="49">
        <v>-5.6448900000000003E-2</v>
      </c>
      <c r="E2620" s="49">
        <v>7.6405100000000004E-2</v>
      </c>
      <c r="F2620" s="49">
        <v>6.1131900000000003E-2</v>
      </c>
      <c r="G2620" s="49">
        <v>0.52773460000000005</v>
      </c>
      <c r="H2620" s="49">
        <v>0.1616679</v>
      </c>
    </row>
    <row r="2621" spans="1:8" x14ac:dyDescent="0.25">
      <c r="A2621" s="46">
        <v>462</v>
      </c>
      <c r="B2621" s="46">
        <v>2000</v>
      </c>
      <c r="C2621" s="47">
        <v>0</v>
      </c>
      <c r="D2621" s="49">
        <v>-3.6909200000000003E-2</v>
      </c>
      <c r="E2621" s="49">
        <v>0.13483410000000001</v>
      </c>
      <c r="F2621" s="49">
        <v>4.07205E-2</v>
      </c>
      <c r="G2621" s="49">
        <v>0.636131</v>
      </c>
      <c r="H2621" s="49">
        <v>0.20361580000000001</v>
      </c>
    </row>
    <row r="2622" spans="1:8" x14ac:dyDescent="0.25">
      <c r="A2622" s="46">
        <v>462</v>
      </c>
      <c r="B2622" s="46">
        <v>2001</v>
      </c>
      <c r="C2622" s="47">
        <v>0</v>
      </c>
      <c r="D2622" s="49">
        <v>-4.8681599999999998E-2</v>
      </c>
      <c r="E2622" s="49">
        <v>0.1096583</v>
      </c>
      <c r="F2622" s="49">
        <v>4.2596000000000002E-2</v>
      </c>
      <c r="G2622" s="49">
        <v>0.4562001</v>
      </c>
      <c r="H2622" s="49">
        <v>0.1023183</v>
      </c>
    </row>
    <row r="2623" spans="1:8" x14ac:dyDescent="0.25">
      <c r="A2623" s="46">
        <v>462</v>
      </c>
      <c r="B2623" s="46">
        <v>2002</v>
      </c>
      <c r="C2623" s="47">
        <v>0</v>
      </c>
      <c r="D2623" s="49">
        <v>-0.29682550000000002</v>
      </c>
      <c r="E2623" s="49">
        <v>2.5428800000000001E-2</v>
      </c>
      <c r="F2623" s="49">
        <v>3.1231399999999999E-2</v>
      </c>
      <c r="G2623" s="49">
        <v>0.23725060000000001</v>
      </c>
      <c r="H2623" s="49">
        <v>0.1038138</v>
      </c>
    </row>
    <row r="2624" spans="1:8" x14ac:dyDescent="0.25">
      <c r="A2624" s="46">
        <v>462</v>
      </c>
      <c r="B2624" s="46">
        <v>2003</v>
      </c>
      <c r="C2624" s="47">
        <v>0</v>
      </c>
      <c r="D2624" s="49">
        <v>5.3957499999999999E-2</v>
      </c>
      <c r="E2624" s="49">
        <v>3.6774599999999998E-2</v>
      </c>
      <c r="F2624" s="49">
        <v>4.2874500000000003E-2</v>
      </c>
      <c r="G2624" s="49">
        <v>0.4889174</v>
      </c>
      <c r="H2624" s="49">
        <v>0.1256428</v>
      </c>
    </row>
    <row r="2625" spans="1:8" x14ac:dyDescent="0.25">
      <c r="A2625" s="46">
        <v>462</v>
      </c>
      <c r="B2625" s="46">
        <v>2004</v>
      </c>
      <c r="C2625" s="47">
        <v>0</v>
      </c>
      <c r="D2625" s="49">
        <v>2.9545399999999999E-2</v>
      </c>
      <c r="E2625" s="49">
        <v>5.6256E-2</v>
      </c>
      <c r="F2625" s="49">
        <v>3.6356699999999999E-2</v>
      </c>
      <c r="G2625" s="49">
        <v>0.52731450000000002</v>
      </c>
      <c r="H2625" s="49">
        <v>0.1378105</v>
      </c>
    </row>
    <row r="2626" spans="1:8" x14ac:dyDescent="0.25">
      <c r="A2626" s="46">
        <v>463</v>
      </c>
      <c r="B2626" s="46">
        <v>1995</v>
      </c>
      <c r="C2626" s="47">
        <v>0</v>
      </c>
      <c r="D2626" s="49">
        <v>9.7838599999999998E-2</v>
      </c>
      <c r="E2626" s="49">
        <v>0.25053399999999998</v>
      </c>
      <c r="F2626" s="49">
        <v>5.5086999999999997E-2</v>
      </c>
      <c r="G2626" s="49">
        <v>0.81967880000000004</v>
      </c>
      <c r="H2626" s="49">
        <v>0.35610619999999998</v>
      </c>
    </row>
    <row r="2627" spans="1:8" x14ac:dyDescent="0.25">
      <c r="A2627" s="46">
        <v>463</v>
      </c>
      <c r="B2627" s="46">
        <v>1996</v>
      </c>
      <c r="C2627" s="47">
        <v>0</v>
      </c>
      <c r="D2627" s="49">
        <v>3.1183800000000001E-2</v>
      </c>
      <c r="E2627" s="49">
        <v>0.16933110000000001</v>
      </c>
      <c r="F2627" s="49">
        <v>5.3587200000000001E-2</v>
      </c>
      <c r="G2627" s="49">
        <v>0.68796610000000002</v>
      </c>
      <c r="H2627" s="49">
        <v>0.28659089999999998</v>
      </c>
    </row>
    <row r="2628" spans="1:8" x14ac:dyDescent="0.25">
      <c r="A2628" s="46">
        <v>463</v>
      </c>
      <c r="B2628" s="46">
        <v>1997</v>
      </c>
      <c r="C2628" s="47">
        <v>0</v>
      </c>
      <c r="D2628" s="49">
        <v>4.7902899999999998E-2</v>
      </c>
      <c r="E2628" s="49">
        <v>0.21172779999999999</v>
      </c>
      <c r="F2628" s="49">
        <v>6.08111E-2</v>
      </c>
      <c r="G2628" s="49">
        <v>1.1299360000000001</v>
      </c>
      <c r="H2628" s="49">
        <v>0.29454639999999999</v>
      </c>
    </row>
    <row r="2629" spans="1:8" x14ac:dyDescent="0.25">
      <c r="A2629" s="46">
        <v>463</v>
      </c>
      <c r="B2629" s="46">
        <v>1998</v>
      </c>
      <c r="C2629" s="47">
        <v>0</v>
      </c>
      <c r="D2629" s="49">
        <v>0.1045879</v>
      </c>
      <c r="E2629" s="49">
        <v>0.23037489999999999</v>
      </c>
      <c r="F2629" s="49">
        <v>5.2080500000000002E-2</v>
      </c>
      <c r="G2629" s="49">
        <v>0.78326609999999997</v>
      </c>
      <c r="H2629" s="49">
        <v>0.31630999999999998</v>
      </c>
    </row>
    <row r="2630" spans="1:8" x14ac:dyDescent="0.25">
      <c r="A2630" s="46">
        <v>463</v>
      </c>
      <c r="B2630" s="46">
        <v>1999</v>
      </c>
      <c r="C2630" s="47">
        <v>0</v>
      </c>
      <c r="D2630" s="49">
        <v>7.0150699999999996E-2</v>
      </c>
      <c r="E2630" s="49">
        <v>0.26247510000000002</v>
      </c>
      <c r="F2630" s="49">
        <v>5.3447799999999997E-2</v>
      </c>
      <c r="G2630" s="49">
        <v>0.66837219999999997</v>
      </c>
      <c r="H2630" s="49">
        <v>0.25583669999999997</v>
      </c>
    </row>
    <row r="2631" spans="1:8" x14ac:dyDescent="0.25">
      <c r="A2631" s="46">
        <v>463</v>
      </c>
      <c r="B2631" s="46">
        <v>2000</v>
      </c>
      <c r="C2631" s="47">
        <v>0</v>
      </c>
      <c r="D2631" s="49">
        <v>1.68022E-2</v>
      </c>
      <c r="E2631" s="49">
        <v>0.30050900000000003</v>
      </c>
      <c r="F2631" s="49">
        <v>6.3611899999999999E-2</v>
      </c>
      <c r="G2631" s="49">
        <v>1.0361560000000001</v>
      </c>
      <c r="H2631" s="49">
        <v>0.26278040000000003</v>
      </c>
    </row>
    <row r="2632" spans="1:8" x14ac:dyDescent="0.25">
      <c r="A2632" s="46">
        <v>463</v>
      </c>
      <c r="B2632" s="46">
        <v>2001</v>
      </c>
      <c r="C2632" s="47">
        <v>0</v>
      </c>
      <c r="D2632" s="49">
        <v>-5.6705000000000002E-3</v>
      </c>
      <c r="E2632" s="49">
        <v>0.1710913</v>
      </c>
      <c r="F2632" s="49">
        <v>4.8714199999999999E-2</v>
      </c>
      <c r="G2632" s="49">
        <v>0.8816119</v>
      </c>
      <c r="H2632" s="49">
        <v>0.23584379999999999</v>
      </c>
    </row>
    <row r="2633" spans="1:8" x14ac:dyDescent="0.25">
      <c r="A2633" s="46">
        <v>463</v>
      </c>
      <c r="B2633" s="46">
        <v>2002</v>
      </c>
      <c r="C2633" s="47">
        <v>0</v>
      </c>
      <c r="D2633" s="49">
        <v>0.13164020000000001</v>
      </c>
      <c r="E2633" s="49">
        <v>6.6606299999999993E-2</v>
      </c>
      <c r="F2633" s="49">
        <v>3.8161500000000001E-2</v>
      </c>
      <c r="G2633" s="49">
        <v>0.70199579999999995</v>
      </c>
      <c r="H2633" s="49">
        <v>0.14424390000000001</v>
      </c>
    </row>
    <row r="2634" spans="1:8" x14ac:dyDescent="0.25">
      <c r="A2634" s="46">
        <v>463</v>
      </c>
      <c r="B2634" s="46">
        <v>2003</v>
      </c>
      <c r="C2634" s="47">
        <v>0</v>
      </c>
      <c r="D2634" s="49">
        <v>1.24682E-2</v>
      </c>
      <c r="E2634" s="49">
        <v>0.14152519999999999</v>
      </c>
      <c r="F2634" s="49">
        <v>4.5240099999999998E-2</v>
      </c>
      <c r="G2634" s="49">
        <v>1.08158</v>
      </c>
      <c r="H2634" s="49">
        <v>0.25337290000000001</v>
      </c>
    </row>
    <row r="2635" spans="1:8" x14ac:dyDescent="0.25">
      <c r="A2635" s="46">
        <v>463</v>
      </c>
      <c r="B2635" s="46">
        <v>2004</v>
      </c>
      <c r="C2635" s="47">
        <v>0</v>
      </c>
      <c r="D2635" s="49">
        <v>4.9253900000000003E-2</v>
      </c>
      <c r="E2635" s="49">
        <v>0.15080569999999999</v>
      </c>
      <c r="F2635" s="49">
        <v>5.0950599999999999E-2</v>
      </c>
      <c r="G2635" s="49">
        <v>1.2232050000000001</v>
      </c>
      <c r="H2635" s="49">
        <v>0.2584939</v>
      </c>
    </row>
    <row r="2636" spans="1:8" x14ac:dyDescent="0.25">
      <c r="A2636" s="46">
        <v>464</v>
      </c>
      <c r="B2636" s="46">
        <v>1995</v>
      </c>
      <c r="C2636" s="47">
        <v>0</v>
      </c>
      <c r="D2636" s="49">
        <v>0.243003</v>
      </c>
      <c r="E2636" s="49">
        <v>-0.1941156</v>
      </c>
      <c r="F2636" s="49">
        <v>4.8196599999999999E-2</v>
      </c>
      <c r="G2636" s="49">
        <v>8.2669099999999995E-2</v>
      </c>
      <c r="H2636" s="49">
        <v>0.2601849</v>
      </c>
    </row>
    <row r="2637" spans="1:8" x14ac:dyDescent="0.25">
      <c r="A2637" s="46">
        <v>464</v>
      </c>
      <c r="B2637" s="46">
        <v>1996</v>
      </c>
      <c r="C2637" s="47">
        <v>0</v>
      </c>
      <c r="D2637" s="49">
        <v>0.45181320000000003</v>
      </c>
      <c r="E2637" s="49">
        <v>-0.2423582</v>
      </c>
      <c r="F2637" s="49">
        <v>4.09956E-2</v>
      </c>
      <c r="G2637" s="49">
        <v>0.29704170000000002</v>
      </c>
      <c r="H2637" s="49">
        <v>0.36288009999999998</v>
      </c>
    </row>
    <row r="2638" spans="1:8" x14ac:dyDescent="0.25">
      <c r="A2638" s="46">
        <v>464</v>
      </c>
      <c r="B2638" s="46">
        <v>1997</v>
      </c>
      <c r="C2638" s="47">
        <v>0</v>
      </c>
      <c r="D2638" s="49">
        <v>0.351493</v>
      </c>
      <c r="E2638" s="49">
        <v>-0.16210769999999999</v>
      </c>
      <c r="F2638" s="49">
        <v>5.5988200000000002E-2</v>
      </c>
      <c r="G2638" s="49">
        <v>0.94566380000000005</v>
      </c>
      <c r="H2638" s="49">
        <v>0.40840530000000003</v>
      </c>
    </row>
    <row r="2639" spans="1:8" x14ac:dyDescent="0.25">
      <c r="A2639" s="46">
        <v>464</v>
      </c>
      <c r="B2639" s="46">
        <v>1998</v>
      </c>
      <c r="C2639" s="47">
        <v>0</v>
      </c>
      <c r="D2639" s="49">
        <v>0.34093309999999999</v>
      </c>
      <c r="E2639" s="49">
        <v>-4.9398600000000001E-2</v>
      </c>
      <c r="F2639" s="49">
        <v>7.4256799999999998E-2</v>
      </c>
      <c r="G2639" s="49">
        <v>0.59813989999999995</v>
      </c>
      <c r="H2639" s="49">
        <v>0.31574180000000002</v>
      </c>
    </row>
    <row r="2640" spans="1:8" x14ac:dyDescent="0.25">
      <c r="A2640" s="46">
        <v>464</v>
      </c>
      <c r="B2640" s="46">
        <v>1999</v>
      </c>
      <c r="C2640" s="47">
        <v>0</v>
      </c>
      <c r="D2640" s="49">
        <v>0.36343510000000001</v>
      </c>
      <c r="E2640" s="49">
        <v>5.9813100000000001E-2</v>
      </c>
      <c r="F2640" s="49">
        <v>4.2708599999999999E-2</v>
      </c>
      <c r="G2640" s="49">
        <v>0.46780840000000001</v>
      </c>
      <c r="H2640" s="49">
        <v>0.25325199999999998</v>
      </c>
    </row>
    <row r="2641" spans="1:8" x14ac:dyDescent="0.25">
      <c r="A2641" s="46">
        <v>464</v>
      </c>
      <c r="B2641" s="46">
        <v>2000</v>
      </c>
      <c r="C2641" s="47">
        <v>0</v>
      </c>
      <c r="D2641" s="49">
        <v>0.36860540000000003</v>
      </c>
      <c r="E2641" s="49">
        <v>9.4823099999999994E-2</v>
      </c>
      <c r="F2641" s="49">
        <v>3.7645999999999999E-2</v>
      </c>
      <c r="G2641" s="49">
        <v>0.30787949999999997</v>
      </c>
      <c r="H2641" s="49">
        <v>0.25894220000000001</v>
      </c>
    </row>
    <row r="2642" spans="1:8" x14ac:dyDescent="0.25">
      <c r="A2642" s="46">
        <v>464</v>
      </c>
      <c r="B2642" s="46">
        <v>2001</v>
      </c>
      <c r="C2642" s="47">
        <v>0</v>
      </c>
      <c r="D2642" s="49">
        <v>0.34918979999999999</v>
      </c>
      <c r="E2642" s="49">
        <v>7.1815299999999999E-2</v>
      </c>
      <c r="F2642" s="49">
        <v>2.9683899999999999E-2</v>
      </c>
      <c r="G2642" s="49">
        <v>0.39016919999999999</v>
      </c>
      <c r="H2642" s="49">
        <v>0.22339200000000001</v>
      </c>
    </row>
    <row r="2643" spans="1:8" x14ac:dyDescent="0.25">
      <c r="A2643" s="46">
        <v>464</v>
      </c>
      <c r="B2643" s="46">
        <v>2002</v>
      </c>
      <c r="C2643" s="47">
        <v>0</v>
      </c>
      <c r="D2643" s="49">
        <v>0.3426109</v>
      </c>
      <c r="E2643" s="49">
        <v>3.3025100000000002E-2</v>
      </c>
      <c r="F2643" s="49">
        <v>3.4838500000000001E-2</v>
      </c>
      <c r="G2643" s="49">
        <v>0.20451659999999999</v>
      </c>
      <c r="H2643" s="49">
        <v>0.26755119999999999</v>
      </c>
    </row>
    <row r="2644" spans="1:8" x14ac:dyDescent="0.25">
      <c r="A2644" s="46">
        <v>464</v>
      </c>
      <c r="B2644" s="46">
        <v>2003</v>
      </c>
      <c r="C2644" s="47">
        <v>0</v>
      </c>
      <c r="D2644" s="49">
        <v>0.30420589999999997</v>
      </c>
      <c r="E2644" s="49">
        <v>6.2367600000000002E-2</v>
      </c>
      <c r="F2644" s="49">
        <v>4.5458999999999999E-2</v>
      </c>
      <c r="G2644" s="49">
        <v>0.51703100000000002</v>
      </c>
      <c r="H2644" s="49">
        <v>0.29960759999999997</v>
      </c>
    </row>
    <row r="2645" spans="1:8" x14ac:dyDescent="0.25">
      <c r="A2645" s="46">
        <v>465</v>
      </c>
      <c r="B2645" s="46">
        <v>1995</v>
      </c>
      <c r="C2645" s="47">
        <v>0</v>
      </c>
      <c r="D2645" s="49">
        <v>-4.3067000000000001E-3</v>
      </c>
      <c r="E2645" s="49">
        <v>0.1430275</v>
      </c>
      <c r="F2645" s="49">
        <v>6.4665E-2</v>
      </c>
      <c r="G2645" s="49">
        <v>0.8964763</v>
      </c>
      <c r="H2645" s="49">
        <v>0.1505553</v>
      </c>
    </row>
    <row r="2646" spans="1:8" x14ac:dyDescent="0.25">
      <c r="A2646" s="46">
        <v>465</v>
      </c>
      <c r="B2646" s="46">
        <v>1996</v>
      </c>
      <c r="C2646" s="47">
        <v>0</v>
      </c>
      <c r="D2646" s="49">
        <v>-4.0450600000000003E-2</v>
      </c>
      <c r="E2646" s="49">
        <v>0.1272761</v>
      </c>
      <c r="F2646" s="49">
        <v>5.8614899999999998E-2</v>
      </c>
      <c r="G2646" s="49">
        <v>0.931369</v>
      </c>
      <c r="H2646" s="49">
        <v>0.1601215</v>
      </c>
    </row>
    <row r="2647" spans="1:8" x14ac:dyDescent="0.25">
      <c r="A2647" s="46">
        <v>465</v>
      </c>
      <c r="B2647" s="46">
        <v>1997</v>
      </c>
      <c r="C2647" s="47">
        <v>0</v>
      </c>
      <c r="D2647" s="49">
        <v>-5.0379300000000002E-2</v>
      </c>
      <c r="E2647" s="49">
        <v>0.1195369</v>
      </c>
      <c r="F2647" s="49">
        <v>4.4671799999999998E-2</v>
      </c>
      <c r="G2647" s="49">
        <v>1.021898</v>
      </c>
      <c r="H2647" s="49">
        <v>0.1282816</v>
      </c>
    </row>
    <row r="2648" spans="1:8" x14ac:dyDescent="0.25">
      <c r="A2648" s="46">
        <v>465</v>
      </c>
      <c r="B2648" s="46">
        <v>1998</v>
      </c>
      <c r="C2648" s="47">
        <v>0</v>
      </c>
      <c r="D2648" s="49">
        <v>-2.47729E-2</v>
      </c>
      <c r="E2648" s="49">
        <v>0.1190706</v>
      </c>
      <c r="F2648" s="49">
        <v>4.6613399999999999E-2</v>
      </c>
      <c r="G2648" s="49">
        <v>0.90277609999999997</v>
      </c>
      <c r="H2648" s="49">
        <v>0.14124529999999999</v>
      </c>
    </row>
    <row r="2649" spans="1:8" x14ac:dyDescent="0.25">
      <c r="A2649" s="46">
        <v>465</v>
      </c>
      <c r="B2649" s="46">
        <v>1999</v>
      </c>
      <c r="C2649" s="47">
        <v>0</v>
      </c>
      <c r="D2649" s="49">
        <v>1.0637300000000001E-2</v>
      </c>
      <c r="E2649" s="49">
        <v>0.12615100000000001</v>
      </c>
      <c r="F2649" s="49">
        <v>5.4833100000000003E-2</v>
      </c>
      <c r="G2649" s="49">
        <v>0.74098679999999995</v>
      </c>
      <c r="H2649" s="49">
        <v>0.1360479</v>
      </c>
    </row>
    <row r="2650" spans="1:8" x14ac:dyDescent="0.25">
      <c r="A2650" s="46">
        <v>465</v>
      </c>
      <c r="B2650" s="46">
        <v>2000</v>
      </c>
      <c r="C2650" s="47">
        <v>0</v>
      </c>
      <c r="D2650" s="49">
        <v>3.0341999999999999E-3</v>
      </c>
      <c r="E2650" s="49">
        <v>0.1317402</v>
      </c>
      <c r="F2650" s="49">
        <v>6.9402800000000001E-2</v>
      </c>
      <c r="G2650" s="49">
        <v>0.87281050000000004</v>
      </c>
      <c r="H2650" s="49">
        <v>0.18552769999999999</v>
      </c>
    </row>
    <row r="2651" spans="1:8" x14ac:dyDescent="0.25">
      <c r="A2651" s="46">
        <v>465</v>
      </c>
      <c r="B2651" s="46">
        <v>2001</v>
      </c>
      <c r="C2651" s="47">
        <v>0</v>
      </c>
      <c r="D2651" s="49">
        <v>-1.59609E-2</v>
      </c>
      <c r="E2651" s="49">
        <v>0.13065550000000001</v>
      </c>
      <c r="F2651" s="49">
        <v>5.4707199999999997E-2</v>
      </c>
      <c r="G2651" s="49">
        <v>0.72426579999999996</v>
      </c>
      <c r="H2651" s="49">
        <v>0.19104570000000001</v>
      </c>
    </row>
    <row r="2652" spans="1:8" x14ac:dyDescent="0.25">
      <c r="A2652" s="46">
        <v>465</v>
      </c>
      <c r="B2652" s="46">
        <v>2002</v>
      </c>
      <c r="C2652" s="47">
        <v>0</v>
      </c>
      <c r="D2652" s="49">
        <v>1.4702700000000001E-2</v>
      </c>
      <c r="E2652" s="49">
        <v>0.12899679999999999</v>
      </c>
      <c r="F2652" s="49">
        <v>6.3521300000000003E-2</v>
      </c>
      <c r="G2652" s="49">
        <v>0.83917249999999999</v>
      </c>
      <c r="H2652" s="49">
        <v>0.17705689999999999</v>
      </c>
    </row>
    <row r="2653" spans="1:8" x14ac:dyDescent="0.25">
      <c r="A2653" s="46">
        <v>465</v>
      </c>
      <c r="B2653" s="46">
        <v>2003</v>
      </c>
      <c r="C2653" s="47">
        <v>0</v>
      </c>
      <c r="D2653" s="49">
        <v>2.4907499999999999E-2</v>
      </c>
      <c r="E2653" s="49">
        <v>0.1442861</v>
      </c>
      <c r="F2653" s="49">
        <v>6.2717999999999996E-2</v>
      </c>
      <c r="G2653" s="49">
        <v>0.75641190000000003</v>
      </c>
      <c r="H2653" s="49">
        <v>0.17533499999999999</v>
      </c>
    </row>
    <row r="2654" spans="1:8" x14ac:dyDescent="0.25">
      <c r="A2654" s="46">
        <v>465</v>
      </c>
      <c r="B2654" s="46">
        <v>2004</v>
      </c>
      <c r="C2654" s="47">
        <v>0</v>
      </c>
      <c r="D2654" s="49">
        <v>1.10172E-2</v>
      </c>
      <c r="E2654" s="49">
        <v>0.14340269999999999</v>
      </c>
      <c r="F2654" s="49">
        <v>6.3345100000000001E-2</v>
      </c>
      <c r="G2654" s="49">
        <v>0.82974219999999999</v>
      </c>
      <c r="H2654" s="49">
        <v>0.1875397</v>
      </c>
    </row>
    <row r="2655" spans="1:8" x14ac:dyDescent="0.25">
      <c r="A2655" s="46">
        <v>466</v>
      </c>
      <c r="B2655" s="46">
        <v>1995</v>
      </c>
      <c r="C2655" s="47">
        <v>0</v>
      </c>
      <c r="D2655" s="49">
        <v>8.4318100000000007E-2</v>
      </c>
      <c r="E2655" s="49">
        <v>0.1568069</v>
      </c>
      <c r="F2655" s="49">
        <v>6.0716300000000001E-2</v>
      </c>
      <c r="G2655" s="49">
        <v>0.65640270000000001</v>
      </c>
      <c r="H2655" s="49">
        <v>0.1470786</v>
      </c>
    </row>
    <row r="2656" spans="1:8" x14ac:dyDescent="0.25">
      <c r="A2656" s="46">
        <v>466</v>
      </c>
      <c r="B2656" s="46">
        <v>1996</v>
      </c>
      <c r="C2656" s="47">
        <v>0</v>
      </c>
      <c r="D2656" s="49">
        <v>7.4628799999999995E-2</v>
      </c>
      <c r="E2656" s="49">
        <v>9.3975000000000003E-2</v>
      </c>
      <c r="F2656" s="49">
        <v>5.0389400000000001E-2</v>
      </c>
      <c r="G2656" s="49">
        <v>0.34975980000000001</v>
      </c>
      <c r="H2656" s="49">
        <v>0.17004449999999999</v>
      </c>
    </row>
    <row r="2657" spans="1:8" x14ac:dyDescent="0.25">
      <c r="A2657" s="46">
        <v>466</v>
      </c>
      <c r="B2657" s="46">
        <v>1997</v>
      </c>
      <c r="C2657" s="47">
        <v>0</v>
      </c>
      <c r="D2657" s="49">
        <v>3.0240699999999999E-2</v>
      </c>
      <c r="E2657" s="49">
        <v>9.6723699999999996E-2</v>
      </c>
      <c r="F2657" s="49">
        <v>3.8989200000000002E-2</v>
      </c>
      <c r="G2657" s="49">
        <v>0.46223799999999998</v>
      </c>
      <c r="H2657" s="49">
        <v>0.28598109999999999</v>
      </c>
    </row>
    <row r="2658" spans="1:8" x14ac:dyDescent="0.25">
      <c r="A2658" s="46">
        <v>467</v>
      </c>
      <c r="B2658" s="46">
        <v>1999</v>
      </c>
      <c r="C2658" s="47">
        <v>0</v>
      </c>
      <c r="D2658" s="49">
        <v>0.23621600000000001</v>
      </c>
      <c r="E2658" s="49">
        <v>-0.2023268</v>
      </c>
      <c r="F2658" s="49">
        <v>-6.3933999999999996E-3</v>
      </c>
      <c r="G2658" s="49">
        <v>0.1018863</v>
      </c>
      <c r="H2658" s="49">
        <v>0.27015899999999998</v>
      </c>
    </row>
    <row r="2659" spans="1:8" x14ac:dyDescent="0.25">
      <c r="A2659" s="46">
        <v>467</v>
      </c>
      <c r="B2659" s="46">
        <v>2000</v>
      </c>
      <c r="C2659" s="47">
        <v>0</v>
      </c>
      <c r="D2659" s="49">
        <v>-0.32837169999999999</v>
      </c>
      <c r="E2659" s="49">
        <v>-0.56967500000000004</v>
      </c>
      <c r="F2659" s="49">
        <v>1.59036E-2</v>
      </c>
      <c r="G2659" s="49">
        <v>6.4009700000000003E-2</v>
      </c>
      <c r="H2659" s="49">
        <v>0.38763599999999998</v>
      </c>
    </row>
    <row r="2660" spans="1:8" x14ac:dyDescent="0.25">
      <c r="A2660" s="46">
        <v>468</v>
      </c>
      <c r="B2660" s="46">
        <v>1995</v>
      </c>
      <c r="C2660" s="47">
        <v>0</v>
      </c>
      <c r="D2660" s="49">
        <v>6.7222799999999999E-2</v>
      </c>
      <c r="E2660" s="49">
        <v>0.15389259999999999</v>
      </c>
      <c r="F2660" s="49">
        <v>5.4611399999999997E-2</v>
      </c>
      <c r="G2660" s="49">
        <v>0.99485789999999996</v>
      </c>
      <c r="H2660" s="49">
        <v>0.1309631</v>
      </c>
    </row>
    <row r="2661" spans="1:8" x14ac:dyDescent="0.25">
      <c r="A2661" s="46">
        <v>468</v>
      </c>
      <c r="B2661" s="46">
        <v>1996</v>
      </c>
      <c r="C2661" s="47">
        <v>0</v>
      </c>
      <c r="D2661" s="49">
        <v>7.2279099999999999E-2</v>
      </c>
      <c r="E2661" s="49">
        <v>0.16343969999999999</v>
      </c>
      <c r="F2661" s="49">
        <v>6.3396900000000006E-2</v>
      </c>
      <c r="G2661" s="49">
        <v>0.94051470000000004</v>
      </c>
      <c r="H2661" s="49">
        <v>0.14028080000000001</v>
      </c>
    </row>
    <row r="2662" spans="1:8" x14ac:dyDescent="0.25">
      <c r="A2662" s="46">
        <v>468</v>
      </c>
      <c r="B2662" s="46">
        <v>1997</v>
      </c>
      <c r="C2662" s="47">
        <v>0</v>
      </c>
      <c r="D2662" s="49">
        <v>8.0400000000000003E-5</v>
      </c>
      <c r="E2662" s="49">
        <v>0.16326589999999999</v>
      </c>
      <c r="F2662" s="49">
        <v>3.9397300000000003E-2</v>
      </c>
      <c r="G2662" s="49">
        <v>0.98065579999999997</v>
      </c>
      <c r="H2662" s="49">
        <v>0.117012</v>
      </c>
    </row>
    <row r="2663" spans="1:8" x14ac:dyDescent="0.25">
      <c r="A2663" s="46">
        <v>468</v>
      </c>
      <c r="B2663" s="46">
        <v>1998</v>
      </c>
      <c r="C2663" s="47">
        <v>0</v>
      </c>
      <c r="D2663" s="49">
        <v>8.4608000000000003E-2</v>
      </c>
      <c r="E2663" s="49">
        <v>0.2029581</v>
      </c>
      <c r="F2663" s="49">
        <v>3.6020999999999997E-2</v>
      </c>
      <c r="G2663" s="49">
        <v>0.60359660000000004</v>
      </c>
      <c r="H2663" s="49">
        <v>0.1614968</v>
      </c>
    </row>
    <row r="2664" spans="1:8" x14ac:dyDescent="0.25">
      <c r="A2664" s="46">
        <v>468</v>
      </c>
      <c r="B2664" s="46">
        <v>1999</v>
      </c>
      <c r="C2664" s="47">
        <v>0</v>
      </c>
      <c r="D2664" s="49">
        <v>8.9238300000000007E-2</v>
      </c>
      <c r="E2664" s="49">
        <v>0.22014400000000001</v>
      </c>
      <c r="F2664" s="49">
        <v>4.90716E-2</v>
      </c>
      <c r="G2664" s="49">
        <v>0.71973160000000003</v>
      </c>
      <c r="H2664" s="49">
        <v>0.20435600000000001</v>
      </c>
    </row>
    <row r="2665" spans="1:8" x14ac:dyDescent="0.25">
      <c r="A2665" s="46">
        <v>468</v>
      </c>
      <c r="B2665" s="46">
        <v>2000</v>
      </c>
      <c r="C2665" s="47">
        <v>0</v>
      </c>
      <c r="D2665" s="49">
        <v>0.1043766</v>
      </c>
      <c r="E2665" s="49">
        <v>0.2200638</v>
      </c>
      <c r="F2665" s="49">
        <v>3.6898399999999998E-2</v>
      </c>
      <c r="G2665" s="49">
        <v>0.66461979999999998</v>
      </c>
      <c r="H2665" s="49">
        <v>0.25264940000000002</v>
      </c>
    </row>
    <row r="2666" spans="1:8" x14ac:dyDescent="0.25">
      <c r="A2666" s="46">
        <v>468</v>
      </c>
      <c r="B2666" s="46">
        <v>2001</v>
      </c>
      <c r="C2666" s="47">
        <v>0</v>
      </c>
      <c r="D2666" s="49">
        <v>4.1598599999999999E-2</v>
      </c>
      <c r="E2666" s="49">
        <v>0.16074949999999999</v>
      </c>
      <c r="F2666" s="49">
        <v>2.4770999999999999E-3</v>
      </c>
      <c r="G2666" s="49">
        <v>0.64261000000000001</v>
      </c>
      <c r="H2666" s="49">
        <v>0.17025699999999999</v>
      </c>
    </row>
    <row r="2667" spans="1:8" x14ac:dyDescent="0.25">
      <c r="A2667" s="46">
        <v>468</v>
      </c>
      <c r="B2667" s="46">
        <v>2002</v>
      </c>
      <c r="C2667" s="47">
        <v>0</v>
      </c>
      <c r="D2667" s="49">
        <v>2.9756600000000001E-2</v>
      </c>
      <c r="E2667" s="49">
        <v>0.14190949999999999</v>
      </c>
      <c r="F2667" s="49">
        <v>4.5566299999999997E-2</v>
      </c>
      <c r="G2667" s="49">
        <v>0.63732460000000002</v>
      </c>
      <c r="H2667" s="49">
        <v>0.22117809999999999</v>
      </c>
    </row>
    <row r="2668" spans="1:8" x14ac:dyDescent="0.25">
      <c r="A2668" s="46">
        <v>468</v>
      </c>
      <c r="B2668" s="46">
        <v>2003</v>
      </c>
      <c r="C2668" s="47">
        <v>0</v>
      </c>
      <c r="D2668" s="49">
        <v>0.1163305</v>
      </c>
      <c r="E2668" s="49">
        <v>0.214166</v>
      </c>
      <c r="F2668" s="49">
        <v>2.3969899999999999E-2</v>
      </c>
      <c r="G2668" s="49">
        <v>0.96756560000000003</v>
      </c>
      <c r="H2668" s="49">
        <v>0.27055869999999999</v>
      </c>
    </row>
    <row r="2669" spans="1:8" x14ac:dyDescent="0.25">
      <c r="A2669" s="46">
        <v>468</v>
      </c>
      <c r="B2669" s="46">
        <v>2004</v>
      </c>
      <c r="C2669" s="47">
        <v>0</v>
      </c>
      <c r="D2669" s="49">
        <v>0.14020650000000001</v>
      </c>
      <c r="E2669" s="49">
        <v>0.21907740000000001</v>
      </c>
      <c r="F2669" s="49">
        <v>3.3387E-2</v>
      </c>
      <c r="G2669" s="49">
        <v>1.25196</v>
      </c>
      <c r="H2669" s="49">
        <v>0.32675179999999998</v>
      </c>
    </row>
    <row r="2670" spans="1:8" x14ac:dyDescent="0.25">
      <c r="A2670" s="46">
        <v>469</v>
      </c>
      <c r="B2670" s="46">
        <v>1998</v>
      </c>
      <c r="C2670" s="47">
        <v>0</v>
      </c>
      <c r="D2670" s="49">
        <v>0.23342979999999999</v>
      </c>
      <c r="E2670" s="49">
        <v>0.64753249999999996</v>
      </c>
      <c r="F2670" s="49">
        <v>4.2443399999999999E-2</v>
      </c>
      <c r="G2670" s="49">
        <v>3.309857</v>
      </c>
      <c r="H2670" s="49">
        <v>0.300645</v>
      </c>
    </row>
    <row r="2671" spans="1:8" x14ac:dyDescent="0.25">
      <c r="A2671" s="46">
        <v>469</v>
      </c>
      <c r="B2671" s="46">
        <v>1999</v>
      </c>
      <c r="C2671" s="47">
        <v>0</v>
      </c>
      <c r="D2671" s="49">
        <v>0.30016330000000002</v>
      </c>
      <c r="E2671" s="49">
        <v>0.61269130000000005</v>
      </c>
      <c r="F2671" s="49">
        <v>6.9634399999999999E-2</v>
      </c>
      <c r="G2671" s="49">
        <v>3.290991</v>
      </c>
      <c r="H2671" s="49">
        <v>0.3197643</v>
      </c>
    </row>
    <row r="2672" spans="1:8" x14ac:dyDescent="0.25">
      <c r="A2672" s="46">
        <v>469</v>
      </c>
      <c r="B2672" s="46">
        <v>2000</v>
      </c>
      <c r="C2672" s="47">
        <v>0</v>
      </c>
      <c r="D2672" s="49">
        <v>0.2436265</v>
      </c>
      <c r="E2672" s="49">
        <v>0.70055199999999995</v>
      </c>
      <c r="F2672" s="49">
        <v>6.01275E-2</v>
      </c>
      <c r="G2672" s="49">
        <v>2.0583019999999999</v>
      </c>
      <c r="H2672" s="49">
        <v>0.30265419999999998</v>
      </c>
    </row>
    <row r="2673" spans="1:8" x14ac:dyDescent="0.25">
      <c r="A2673" s="46">
        <v>469</v>
      </c>
      <c r="B2673" s="46">
        <v>2001</v>
      </c>
      <c r="C2673" s="47">
        <v>0</v>
      </c>
      <c r="D2673" s="49">
        <v>0.26457310000000001</v>
      </c>
      <c r="E2673" s="49">
        <v>0.71859729999999999</v>
      </c>
      <c r="F2673" s="49">
        <v>3.8996599999999999E-2</v>
      </c>
      <c r="G2673" s="49">
        <v>2.6743410000000001</v>
      </c>
      <c r="H2673" s="49">
        <v>0.29371130000000001</v>
      </c>
    </row>
    <row r="2674" spans="1:8" x14ac:dyDescent="0.25">
      <c r="A2674" s="46">
        <v>469</v>
      </c>
      <c r="B2674" s="46">
        <v>2002</v>
      </c>
      <c r="C2674" s="47">
        <v>0</v>
      </c>
      <c r="D2674" s="49">
        <v>0.21784490000000001</v>
      </c>
      <c r="E2674" s="49">
        <v>0.61937379999999997</v>
      </c>
      <c r="F2674" s="49">
        <v>5.7260900000000003E-2</v>
      </c>
      <c r="G2674" s="49">
        <v>1.6068899999999999</v>
      </c>
      <c r="H2674" s="49">
        <v>0.32489820000000003</v>
      </c>
    </row>
    <row r="2675" spans="1:8" x14ac:dyDescent="0.25">
      <c r="A2675" s="46">
        <v>469</v>
      </c>
      <c r="B2675" s="46">
        <v>2003</v>
      </c>
      <c r="C2675" s="47">
        <v>0</v>
      </c>
      <c r="D2675" s="49">
        <v>0.2311087</v>
      </c>
      <c r="E2675" s="49">
        <v>0.62943550000000004</v>
      </c>
      <c r="F2675" s="49">
        <v>3.8009399999999999E-2</v>
      </c>
      <c r="G2675" s="49">
        <v>2.0611079999999999</v>
      </c>
      <c r="H2675" s="49">
        <v>0.4014375</v>
      </c>
    </row>
    <row r="2676" spans="1:8" x14ac:dyDescent="0.25">
      <c r="A2676" s="46">
        <v>469</v>
      </c>
      <c r="B2676" s="46">
        <v>2004</v>
      </c>
      <c r="C2676" s="47">
        <v>0</v>
      </c>
      <c r="D2676" s="49">
        <v>0.36150979999999999</v>
      </c>
      <c r="E2676" s="49">
        <v>0.6405267</v>
      </c>
      <c r="F2676" s="49">
        <v>0.1071737</v>
      </c>
      <c r="G2676" s="49">
        <v>3.1480060000000001</v>
      </c>
      <c r="H2676" s="49">
        <v>0.52960560000000001</v>
      </c>
    </row>
    <row r="2677" spans="1:8" x14ac:dyDescent="0.25">
      <c r="A2677" s="46">
        <v>470</v>
      </c>
      <c r="B2677" s="46">
        <v>1995</v>
      </c>
      <c r="C2677" s="47">
        <v>0</v>
      </c>
      <c r="D2677" s="49">
        <v>1.53118E-2</v>
      </c>
      <c r="E2677" s="49">
        <v>3.7521800000000001E-2</v>
      </c>
      <c r="F2677" s="49">
        <v>6.5557000000000004E-2</v>
      </c>
      <c r="G2677" s="49">
        <v>1.17946</v>
      </c>
      <c r="H2677" s="49">
        <v>0.1708952</v>
      </c>
    </row>
    <row r="2678" spans="1:8" x14ac:dyDescent="0.25">
      <c r="A2678" s="46">
        <v>470</v>
      </c>
      <c r="B2678" s="46">
        <v>1996</v>
      </c>
      <c r="C2678" s="47">
        <v>0</v>
      </c>
      <c r="D2678" s="49">
        <v>3.4916599999999999E-2</v>
      </c>
      <c r="E2678" s="49">
        <v>4.8678899999999997E-2</v>
      </c>
      <c r="F2678" s="49">
        <v>6.0071800000000002E-2</v>
      </c>
      <c r="G2678" s="49">
        <v>1.054584</v>
      </c>
      <c r="H2678" s="49">
        <v>0.1517636</v>
      </c>
    </row>
    <row r="2679" spans="1:8" x14ac:dyDescent="0.25">
      <c r="A2679" s="46">
        <v>471</v>
      </c>
      <c r="B2679" s="46">
        <v>1995</v>
      </c>
      <c r="C2679" s="47">
        <v>1</v>
      </c>
      <c r="D2679" s="49">
        <v>0.2933405</v>
      </c>
      <c r="E2679" s="49">
        <v>-0.48168539999999999</v>
      </c>
      <c r="F2679" s="49">
        <v>8.2482600000000003E-2</v>
      </c>
      <c r="G2679" s="49">
        <v>1.7309209999999999</v>
      </c>
      <c r="H2679" s="49">
        <v>0.24845690000000001</v>
      </c>
    </row>
    <row r="2680" spans="1:8" x14ac:dyDescent="0.25">
      <c r="A2680" s="46">
        <v>471</v>
      </c>
      <c r="B2680" s="46">
        <v>1997</v>
      </c>
      <c r="C2680" s="47">
        <v>0</v>
      </c>
      <c r="D2680" s="49">
        <v>0.24418670000000001</v>
      </c>
      <c r="E2680" s="49">
        <v>-0.22265879999999999</v>
      </c>
      <c r="F2680" s="49">
        <v>6.2970100000000001E-2</v>
      </c>
      <c r="G2680" s="49">
        <v>2.5979350000000001</v>
      </c>
      <c r="H2680" s="49">
        <v>0.25398470000000001</v>
      </c>
    </row>
    <row r="2681" spans="1:8" x14ac:dyDescent="0.25">
      <c r="A2681" s="46">
        <v>471</v>
      </c>
      <c r="B2681" s="46">
        <v>1998</v>
      </c>
      <c r="C2681" s="47">
        <v>0</v>
      </c>
      <c r="D2681" s="49">
        <v>0.25482500000000002</v>
      </c>
      <c r="E2681" s="49">
        <v>-0.1291889</v>
      </c>
      <c r="F2681" s="49">
        <v>5.6925999999999997E-2</v>
      </c>
      <c r="G2681" s="49">
        <v>2.215894</v>
      </c>
      <c r="H2681" s="49">
        <v>0.21758710000000001</v>
      </c>
    </row>
    <row r="2682" spans="1:8" x14ac:dyDescent="0.25">
      <c r="A2682" s="46">
        <v>472</v>
      </c>
      <c r="B2682" s="46">
        <v>1995</v>
      </c>
      <c r="C2682" s="47">
        <v>0</v>
      </c>
      <c r="D2682" s="49">
        <v>2.20967E-2</v>
      </c>
      <c r="E2682" s="49">
        <v>-5.0216900000000002E-2</v>
      </c>
      <c r="F2682" s="49">
        <v>3.2364499999999997E-2</v>
      </c>
      <c r="G2682" s="49">
        <v>0.55021059999999999</v>
      </c>
      <c r="H2682" s="49">
        <v>0.1704089</v>
      </c>
    </row>
    <row r="2683" spans="1:8" x14ac:dyDescent="0.25">
      <c r="A2683" s="46">
        <v>472</v>
      </c>
      <c r="B2683" s="46">
        <v>1996</v>
      </c>
      <c r="C2683" s="47">
        <v>0</v>
      </c>
      <c r="D2683" s="49">
        <v>2.7862399999999999E-2</v>
      </c>
      <c r="E2683" s="49">
        <v>-1.9510799999999998E-2</v>
      </c>
      <c r="F2683" s="49">
        <v>5.9935599999999999E-2</v>
      </c>
      <c r="G2683" s="49">
        <v>0.64617500000000005</v>
      </c>
      <c r="H2683" s="49">
        <v>0.19441330000000001</v>
      </c>
    </row>
    <row r="2684" spans="1:8" x14ac:dyDescent="0.25">
      <c r="A2684" s="46">
        <v>472</v>
      </c>
      <c r="B2684" s="46">
        <v>1997</v>
      </c>
      <c r="C2684" s="47">
        <v>0</v>
      </c>
      <c r="D2684" s="49">
        <v>2.2653099999999999E-2</v>
      </c>
      <c r="E2684" s="49">
        <v>-3.7506699999999997E-2</v>
      </c>
      <c r="F2684" s="49">
        <v>2.1306200000000001E-2</v>
      </c>
      <c r="G2684" s="49">
        <v>0.95263249999999999</v>
      </c>
      <c r="H2684" s="49">
        <v>0.15681809999999999</v>
      </c>
    </row>
    <row r="2685" spans="1:8" x14ac:dyDescent="0.25">
      <c r="A2685" s="46">
        <v>472</v>
      </c>
      <c r="B2685" s="46">
        <v>1998</v>
      </c>
      <c r="C2685" s="47">
        <v>0</v>
      </c>
      <c r="D2685" s="49">
        <v>2.5277999999999998E-2</v>
      </c>
      <c r="E2685" s="49">
        <v>-1.62507E-2</v>
      </c>
      <c r="F2685" s="49">
        <v>3.0195900000000001E-2</v>
      </c>
      <c r="G2685" s="49">
        <v>0.53979100000000002</v>
      </c>
      <c r="H2685" s="49">
        <v>0.14690420000000001</v>
      </c>
    </row>
    <row r="2686" spans="1:8" x14ac:dyDescent="0.25">
      <c r="A2686" s="46">
        <v>472</v>
      </c>
      <c r="B2686" s="46">
        <v>1999</v>
      </c>
      <c r="C2686" s="47">
        <v>0</v>
      </c>
      <c r="D2686" s="49">
        <v>1.58516E-2</v>
      </c>
      <c r="E2686" s="49">
        <v>1.5391999999999999E-3</v>
      </c>
      <c r="F2686" s="49">
        <v>6.9044700000000001E-2</v>
      </c>
      <c r="G2686" s="49">
        <v>0.77781029999999995</v>
      </c>
      <c r="H2686" s="49">
        <v>0.21690319999999999</v>
      </c>
    </row>
    <row r="2687" spans="1:8" x14ac:dyDescent="0.25">
      <c r="A2687" s="46">
        <v>472</v>
      </c>
      <c r="B2687" s="46">
        <v>2000</v>
      </c>
      <c r="C2687" s="47">
        <v>0</v>
      </c>
      <c r="D2687" s="49">
        <v>2.9989000000000001E-3</v>
      </c>
      <c r="E2687" s="49">
        <v>8.8608800000000001E-2</v>
      </c>
      <c r="F2687" s="49">
        <v>8.2901100000000005E-2</v>
      </c>
      <c r="G2687" s="49">
        <v>0.64454120000000004</v>
      </c>
      <c r="H2687" s="49">
        <v>0.22437489999999999</v>
      </c>
    </row>
    <row r="2688" spans="1:8" x14ac:dyDescent="0.25">
      <c r="A2688" s="46">
        <v>472</v>
      </c>
      <c r="B2688" s="46">
        <v>2001</v>
      </c>
      <c r="C2688" s="47">
        <v>0</v>
      </c>
      <c r="D2688" s="49">
        <v>9.1982000000000001E-3</v>
      </c>
      <c r="E2688" s="49">
        <v>0.12986990000000001</v>
      </c>
      <c r="F2688" s="49">
        <v>3.3117099999999997E-2</v>
      </c>
      <c r="G2688" s="49">
        <v>0.84494809999999998</v>
      </c>
      <c r="H2688" s="49">
        <v>0.1098589</v>
      </c>
    </row>
    <row r="2689" spans="1:8" x14ac:dyDescent="0.25">
      <c r="A2689" s="46">
        <v>472</v>
      </c>
      <c r="B2689" s="46">
        <v>2002</v>
      </c>
      <c r="C2689" s="47">
        <v>0</v>
      </c>
      <c r="D2689" s="49">
        <v>1.26386E-2</v>
      </c>
      <c r="E2689" s="49">
        <v>0.16588140000000001</v>
      </c>
      <c r="F2689" s="49">
        <v>8.6468100000000006E-2</v>
      </c>
      <c r="G2689" s="49">
        <v>1.0771310000000001</v>
      </c>
      <c r="H2689" s="49">
        <v>0.15559000000000001</v>
      </c>
    </row>
    <row r="2690" spans="1:8" x14ac:dyDescent="0.25">
      <c r="A2690" s="46">
        <v>472</v>
      </c>
      <c r="B2690" s="46">
        <v>2003</v>
      </c>
      <c r="C2690" s="47">
        <v>0</v>
      </c>
      <c r="D2690" s="49">
        <v>2.84833E-2</v>
      </c>
      <c r="E2690" s="49">
        <v>0.23458380000000001</v>
      </c>
      <c r="F2690" s="49">
        <v>7.2260699999999997E-2</v>
      </c>
      <c r="G2690" s="49">
        <v>1.617405</v>
      </c>
      <c r="H2690" s="49">
        <v>0.15378820000000001</v>
      </c>
    </row>
    <row r="2691" spans="1:8" x14ac:dyDescent="0.25">
      <c r="A2691" s="46">
        <v>473</v>
      </c>
      <c r="B2691" s="46">
        <v>1997</v>
      </c>
      <c r="C2691" s="47">
        <v>0</v>
      </c>
      <c r="D2691" s="49">
        <v>0.19904179999999999</v>
      </c>
      <c r="E2691" s="49">
        <v>0.2356374</v>
      </c>
      <c r="F2691" s="49">
        <v>4.5775900000000001E-2</v>
      </c>
      <c r="G2691" s="49">
        <v>0.97379970000000005</v>
      </c>
      <c r="H2691" s="49">
        <v>0.17857999999999999</v>
      </c>
    </row>
    <row r="2692" spans="1:8" x14ac:dyDescent="0.25">
      <c r="A2692" s="46">
        <v>473</v>
      </c>
      <c r="B2692" s="46">
        <v>1998</v>
      </c>
      <c r="C2692" s="47">
        <v>0</v>
      </c>
      <c r="D2692" s="49">
        <v>0.2251302</v>
      </c>
      <c r="E2692" s="49">
        <v>0.26403159999999998</v>
      </c>
      <c r="F2692" s="49">
        <v>3.6089000000000003E-2</v>
      </c>
      <c r="G2692" s="49">
        <v>0.60014749999999994</v>
      </c>
      <c r="H2692" s="49">
        <v>0.1720257</v>
      </c>
    </row>
    <row r="2693" spans="1:8" x14ac:dyDescent="0.25">
      <c r="A2693" s="46">
        <v>473</v>
      </c>
      <c r="B2693" s="46">
        <v>1999</v>
      </c>
      <c r="C2693" s="47">
        <v>0</v>
      </c>
      <c r="D2693" s="49">
        <v>0.1731298</v>
      </c>
      <c r="E2693" s="49">
        <v>0.2430891</v>
      </c>
      <c r="F2693" s="49">
        <v>3.5283799999999997E-2</v>
      </c>
      <c r="G2693" s="49">
        <v>0.67305499999999996</v>
      </c>
      <c r="H2693" s="49">
        <v>0.16916639999999999</v>
      </c>
    </row>
    <row r="2694" spans="1:8" x14ac:dyDescent="0.25">
      <c r="A2694" s="46">
        <v>473</v>
      </c>
      <c r="B2694" s="46">
        <v>2000</v>
      </c>
      <c r="C2694" s="47">
        <v>0</v>
      </c>
      <c r="D2694" s="49">
        <v>0.2030081</v>
      </c>
      <c r="E2694" s="49">
        <v>0.2484653</v>
      </c>
      <c r="F2694" s="49">
        <v>4.6390300000000002E-2</v>
      </c>
      <c r="G2694" s="49">
        <v>1.1880200000000001</v>
      </c>
      <c r="H2694" s="49">
        <v>0.19260820000000001</v>
      </c>
    </row>
    <row r="2695" spans="1:8" x14ac:dyDescent="0.25">
      <c r="A2695" s="46">
        <v>473</v>
      </c>
      <c r="B2695" s="46">
        <v>2001</v>
      </c>
      <c r="C2695" s="47">
        <v>0</v>
      </c>
      <c r="D2695" s="49">
        <v>0.19788900000000001</v>
      </c>
      <c r="E2695" s="49">
        <v>0.29036729999999999</v>
      </c>
      <c r="F2695" s="49">
        <v>3.9732900000000002E-2</v>
      </c>
      <c r="G2695" s="49">
        <v>1.0512790000000001</v>
      </c>
      <c r="H2695" s="49">
        <v>0.19466839999999999</v>
      </c>
    </row>
    <row r="2696" spans="1:8" x14ac:dyDescent="0.25">
      <c r="A2696" s="46">
        <v>473</v>
      </c>
      <c r="B2696" s="46">
        <v>2002</v>
      </c>
      <c r="C2696" s="47">
        <v>0</v>
      </c>
      <c r="D2696" s="49">
        <v>0.14262449999999999</v>
      </c>
      <c r="E2696" s="49">
        <v>0.27796539999999997</v>
      </c>
      <c r="F2696" s="49">
        <v>3.7073799999999997E-2</v>
      </c>
      <c r="G2696" s="49">
        <v>0.77854429999999997</v>
      </c>
      <c r="H2696" s="49">
        <v>0.1829094</v>
      </c>
    </row>
    <row r="2697" spans="1:8" x14ac:dyDescent="0.25">
      <c r="A2697" s="46">
        <v>473</v>
      </c>
      <c r="B2697" s="46">
        <v>2003</v>
      </c>
      <c r="C2697" s="47">
        <v>0</v>
      </c>
      <c r="D2697" s="49">
        <v>0.2811978</v>
      </c>
      <c r="E2697" s="49">
        <v>0.31691200000000003</v>
      </c>
      <c r="F2697" s="49">
        <v>4.51984E-2</v>
      </c>
      <c r="G2697" s="49">
        <v>0.89833649999999998</v>
      </c>
      <c r="H2697" s="49">
        <v>0.17859439999999999</v>
      </c>
    </row>
    <row r="2698" spans="1:8" x14ac:dyDescent="0.25">
      <c r="A2698" s="46">
        <v>473</v>
      </c>
      <c r="B2698" s="46">
        <v>2004</v>
      </c>
      <c r="C2698" s="47">
        <v>0</v>
      </c>
      <c r="D2698" s="49">
        <v>0.27722020000000003</v>
      </c>
      <c r="E2698" s="49">
        <v>0.33665299999999998</v>
      </c>
      <c r="F2698" s="49">
        <v>3.4217900000000002E-2</v>
      </c>
      <c r="G2698" s="49">
        <v>1.2542</v>
      </c>
      <c r="H2698" s="49">
        <v>0.18331020000000001</v>
      </c>
    </row>
    <row r="2699" spans="1:8" x14ac:dyDescent="0.25">
      <c r="A2699" s="46">
        <v>474</v>
      </c>
      <c r="B2699" s="46">
        <v>1995</v>
      </c>
      <c r="C2699" s="47">
        <v>0</v>
      </c>
      <c r="D2699" s="49">
        <v>0.12624869999999999</v>
      </c>
      <c r="E2699" s="49">
        <v>0.13136039999999999</v>
      </c>
      <c r="F2699" s="49">
        <v>4.41492E-2</v>
      </c>
      <c r="G2699" s="49">
        <v>0.36127930000000003</v>
      </c>
      <c r="H2699" s="49">
        <v>0.17866000000000001</v>
      </c>
    </row>
    <row r="2700" spans="1:8" x14ac:dyDescent="0.25">
      <c r="A2700" s="46">
        <v>474</v>
      </c>
      <c r="B2700" s="46">
        <v>1996</v>
      </c>
      <c r="C2700" s="47">
        <v>0</v>
      </c>
      <c r="D2700" s="49">
        <v>0.1217107</v>
      </c>
      <c r="E2700" s="49">
        <v>0.1029817</v>
      </c>
      <c r="F2700" s="49">
        <v>4.8257700000000001E-2</v>
      </c>
      <c r="G2700" s="49">
        <v>0.34480739999999999</v>
      </c>
      <c r="H2700" s="49">
        <v>0.1641782</v>
      </c>
    </row>
    <row r="2701" spans="1:8" x14ac:dyDescent="0.25">
      <c r="A2701" s="46">
        <v>474</v>
      </c>
      <c r="B2701" s="46">
        <v>1997</v>
      </c>
      <c r="C2701" s="47">
        <v>0</v>
      </c>
      <c r="D2701" s="49">
        <v>0.1029144</v>
      </c>
      <c r="E2701" s="49">
        <v>0.13014149999999999</v>
      </c>
      <c r="F2701" s="49">
        <v>4.84208E-2</v>
      </c>
      <c r="G2701" s="49">
        <v>0.49071360000000003</v>
      </c>
      <c r="H2701" s="49">
        <v>0.1357196</v>
      </c>
    </row>
    <row r="2702" spans="1:8" x14ac:dyDescent="0.25">
      <c r="A2702" s="46">
        <v>474</v>
      </c>
      <c r="B2702" s="46">
        <v>1998</v>
      </c>
      <c r="C2702" s="47">
        <v>0</v>
      </c>
      <c r="D2702" s="49">
        <v>0.1123623</v>
      </c>
      <c r="E2702" s="49">
        <v>0.1106953</v>
      </c>
      <c r="F2702" s="49">
        <v>5.1487400000000003E-2</v>
      </c>
      <c r="G2702" s="49">
        <v>0.39410269999999997</v>
      </c>
      <c r="H2702" s="49">
        <v>9.7117599999999998E-2</v>
      </c>
    </row>
    <row r="2703" spans="1:8" x14ac:dyDescent="0.25">
      <c r="A2703" s="46">
        <v>474</v>
      </c>
      <c r="B2703" s="46">
        <v>1999</v>
      </c>
      <c r="C2703" s="47">
        <v>0</v>
      </c>
      <c r="D2703" s="49">
        <v>0.17883779999999999</v>
      </c>
      <c r="E2703" s="49">
        <v>9.4363100000000005E-2</v>
      </c>
      <c r="F2703" s="49">
        <v>3.33771E-2</v>
      </c>
      <c r="G2703" s="49">
        <v>0.21325540000000001</v>
      </c>
      <c r="H2703" s="49">
        <v>0.1129783</v>
      </c>
    </row>
    <row r="2704" spans="1:8" x14ac:dyDescent="0.25">
      <c r="A2704" s="46">
        <v>474</v>
      </c>
      <c r="B2704" s="46">
        <v>2000</v>
      </c>
      <c r="C2704" s="47">
        <v>0</v>
      </c>
      <c r="D2704" s="49">
        <v>7.6404399999999997E-2</v>
      </c>
      <c r="E2704" s="49">
        <v>5.62671E-2</v>
      </c>
      <c r="F2704" s="49">
        <v>3.9480800000000003E-2</v>
      </c>
      <c r="G2704" s="49">
        <v>0.29221659999999999</v>
      </c>
      <c r="H2704" s="49">
        <v>0.1220295</v>
      </c>
    </row>
    <row r="2705" spans="1:8" x14ac:dyDescent="0.25">
      <c r="A2705" s="46">
        <v>474</v>
      </c>
      <c r="B2705" s="46">
        <v>2001</v>
      </c>
      <c r="C2705" s="47">
        <v>1</v>
      </c>
      <c r="D2705" s="49">
        <v>-5.4135900000000001E-2</v>
      </c>
      <c r="E2705" s="49">
        <v>-3.03141E-2</v>
      </c>
      <c r="F2705" s="49">
        <v>2.9028499999999999E-2</v>
      </c>
      <c r="G2705" s="49">
        <v>8.9803400000000005E-2</v>
      </c>
      <c r="H2705" s="49">
        <v>0.1070989</v>
      </c>
    </row>
    <row r="2706" spans="1:8" x14ac:dyDescent="0.25">
      <c r="A2706" s="46">
        <v>475</v>
      </c>
      <c r="B2706" s="46">
        <v>2001</v>
      </c>
      <c r="C2706" s="47">
        <v>0</v>
      </c>
      <c r="D2706" s="49">
        <v>-2.8395699999999999E-2</v>
      </c>
      <c r="E2706" s="49">
        <v>7.6872099999999999E-2</v>
      </c>
      <c r="F2706" s="49">
        <v>4.2883699999999997E-2</v>
      </c>
      <c r="G2706" s="49">
        <v>0.38456089999999998</v>
      </c>
      <c r="H2706" s="49">
        <v>8.7278900000000006E-2</v>
      </c>
    </row>
    <row r="2707" spans="1:8" x14ac:dyDescent="0.25">
      <c r="A2707" s="46">
        <v>475</v>
      </c>
      <c r="B2707" s="46">
        <v>2002</v>
      </c>
      <c r="C2707" s="47">
        <v>0</v>
      </c>
      <c r="D2707" s="49">
        <v>-5.6229099999999997E-2</v>
      </c>
      <c r="E2707" s="49">
        <v>5.8316600000000003E-2</v>
      </c>
      <c r="F2707" s="49">
        <v>2.9619199999999998E-2</v>
      </c>
      <c r="G2707" s="49">
        <v>0.394065</v>
      </c>
      <c r="H2707" s="49">
        <v>0.112821</v>
      </c>
    </row>
    <row r="2708" spans="1:8" x14ac:dyDescent="0.25">
      <c r="A2708" s="46">
        <v>475</v>
      </c>
      <c r="B2708" s="46">
        <v>2003</v>
      </c>
      <c r="C2708" s="47">
        <v>0</v>
      </c>
      <c r="D2708" s="49">
        <v>-5.33584E-2</v>
      </c>
      <c r="E2708" s="49">
        <v>7.3850399999999997E-2</v>
      </c>
      <c r="F2708" s="49">
        <v>3.1536399999999999E-2</v>
      </c>
      <c r="G2708" s="49">
        <v>0.50049359999999998</v>
      </c>
      <c r="H2708" s="49">
        <v>0.1132674</v>
      </c>
    </row>
    <row r="2709" spans="1:8" x14ac:dyDescent="0.25">
      <c r="A2709" s="46">
        <v>475</v>
      </c>
      <c r="B2709" s="46">
        <v>2004</v>
      </c>
      <c r="C2709" s="47">
        <v>0</v>
      </c>
      <c r="D2709" s="49">
        <v>-8.9280999999999996E-3</v>
      </c>
      <c r="E2709" s="49">
        <v>8.7687000000000001E-2</v>
      </c>
      <c r="F2709" s="49">
        <v>6.0340400000000002E-2</v>
      </c>
      <c r="G2709" s="49">
        <v>0.62621910000000003</v>
      </c>
      <c r="H2709" s="49">
        <v>0.120267</v>
      </c>
    </row>
    <row r="2710" spans="1:8" x14ac:dyDescent="0.25">
      <c r="A2710" s="46">
        <v>476</v>
      </c>
      <c r="B2710" s="46">
        <v>1999</v>
      </c>
      <c r="C2710" s="47">
        <v>0</v>
      </c>
      <c r="D2710" s="49">
        <v>-0.1044914</v>
      </c>
      <c r="E2710" s="49">
        <v>0.17157210000000001</v>
      </c>
      <c r="F2710" s="49">
        <v>3.9959700000000001E-2</v>
      </c>
      <c r="G2710" s="49">
        <v>0.53365220000000002</v>
      </c>
      <c r="H2710" s="49">
        <v>0.19003159999999999</v>
      </c>
    </row>
    <row r="2711" spans="1:8" x14ac:dyDescent="0.25">
      <c r="A2711" s="46">
        <v>476</v>
      </c>
      <c r="B2711" s="46">
        <v>2000</v>
      </c>
      <c r="C2711" s="47">
        <v>0</v>
      </c>
      <c r="D2711" s="49">
        <v>3.4243999999999997E-2</v>
      </c>
      <c r="E2711" s="49">
        <v>0.1697987</v>
      </c>
      <c r="F2711" s="49">
        <v>4.0645100000000003E-2</v>
      </c>
      <c r="G2711" s="49">
        <v>0.62367110000000003</v>
      </c>
      <c r="H2711" s="49">
        <v>0.2619283</v>
      </c>
    </row>
    <row r="2712" spans="1:8" x14ac:dyDescent="0.25">
      <c r="A2712" s="46">
        <v>476</v>
      </c>
      <c r="B2712" s="46">
        <v>2001</v>
      </c>
      <c r="C2712" s="47">
        <v>0</v>
      </c>
      <c r="D2712" s="49">
        <v>1.2557199999999999E-2</v>
      </c>
      <c r="E2712" s="49">
        <v>0.17880960000000001</v>
      </c>
      <c r="F2712" s="49">
        <v>3.4921899999999999E-2</v>
      </c>
      <c r="G2712" s="49">
        <v>0.63363829999999999</v>
      </c>
      <c r="H2712" s="49">
        <v>0.14766360000000001</v>
      </c>
    </row>
    <row r="2713" spans="1:8" x14ac:dyDescent="0.25">
      <c r="A2713" s="46">
        <v>476</v>
      </c>
      <c r="B2713" s="46">
        <v>2002</v>
      </c>
      <c r="C2713" s="47">
        <v>0</v>
      </c>
      <c r="D2713" s="49">
        <v>-2.4237E-3</v>
      </c>
      <c r="E2713" s="49">
        <v>0.15778890000000001</v>
      </c>
      <c r="F2713" s="49">
        <v>5.7029999999999997E-3</v>
      </c>
      <c r="G2713" s="49">
        <v>0.47258610000000001</v>
      </c>
      <c r="H2713" s="49">
        <v>0.24469859999999999</v>
      </c>
    </row>
    <row r="2714" spans="1:8" x14ac:dyDescent="0.25">
      <c r="A2714" s="46">
        <v>476</v>
      </c>
      <c r="B2714" s="46">
        <v>2003</v>
      </c>
      <c r="C2714" s="47">
        <v>0</v>
      </c>
      <c r="D2714" s="49">
        <v>6.5266500000000005E-2</v>
      </c>
      <c r="E2714" s="49">
        <v>0.1518024</v>
      </c>
      <c r="F2714" s="49">
        <v>2.07783E-2</v>
      </c>
      <c r="G2714" s="49">
        <v>0.64729329999999996</v>
      </c>
      <c r="H2714" s="49">
        <v>0.2058518</v>
      </c>
    </row>
    <row r="2715" spans="1:8" x14ac:dyDescent="0.25">
      <c r="A2715" s="46">
        <v>476</v>
      </c>
      <c r="B2715" s="46">
        <v>2004</v>
      </c>
      <c r="C2715" s="47">
        <v>0</v>
      </c>
      <c r="D2715" s="49">
        <v>5.2537E-2</v>
      </c>
      <c r="E2715" s="49">
        <v>0.1512703</v>
      </c>
      <c r="F2715" s="49">
        <v>4.9570799999999998E-2</v>
      </c>
      <c r="G2715" s="49">
        <v>0.69898039999999995</v>
      </c>
      <c r="H2715" s="49">
        <v>0.32485140000000001</v>
      </c>
    </row>
    <row r="2716" spans="1:8" x14ac:dyDescent="0.25">
      <c r="A2716" s="46">
        <v>477</v>
      </c>
      <c r="B2716" s="46">
        <v>1995</v>
      </c>
      <c r="C2716" s="47">
        <v>0</v>
      </c>
      <c r="D2716" s="49">
        <v>0.1596426</v>
      </c>
      <c r="E2716" s="49">
        <v>0.16987079999999999</v>
      </c>
      <c r="F2716" s="49">
        <v>3.6466499999999999E-2</v>
      </c>
      <c r="G2716" s="49">
        <v>1.3020970000000001</v>
      </c>
      <c r="H2716" s="49">
        <v>0.3649714</v>
      </c>
    </row>
    <row r="2717" spans="1:8" x14ac:dyDescent="0.25">
      <c r="A2717" s="46">
        <v>477</v>
      </c>
      <c r="B2717" s="46">
        <v>1996</v>
      </c>
      <c r="C2717" s="47">
        <v>0</v>
      </c>
      <c r="D2717" s="49">
        <v>0.24894720000000001</v>
      </c>
      <c r="E2717" s="49">
        <v>0.20162260000000001</v>
      </c>
      <c r="F2717" s="49">
        <v>4.5160800000000001E-2</v>
      </c>
      <c r="G2717" s="49">
        <v>1.4384410000000001</v>
      </c>
      <c r="H2717" s="49">
        <v>0.27743069999999997</v>
      </c>
    </row>
    <row r="2718" spans="1:8" x14ac:dyDescent="0.25">
      <c r="A2718" s="46">
        <v>477</v>
      </c>
      <c r="B2718" s="46">
        <v>1997</v>
      </c>
      <c r="C2718" s="47">
        <v>0</v>
      </c>
      <c r="D2718" s="49">
        <v>0.24819540000000001</v>
      </c>
      <c r="E2718" s="49">
        <v>0.28198830000000003</v>
      </c>
      <c r="F2718" s="49">
        <v>6.8249599999999994E-2</v>
      </c>
      <c r="G2718" s="49">
        <v>2.160612</v>
      </c>
      <c r="H2718" s="49">
        <v>0.32675939999999998</v>
      </c>
    </row>
    <row r="2719" spans="1:8" x14ac:dyDescent="0.25">
      <c r="A2719" s="46">
        <v>477</v>
      </c>
      <c r="B2719" s="46">
        <v>1998</v>
      </c>
      <c r="C2719" s="47">
        <v>0</v>
      </c>
      <c r="D2719" s="49">
        <v>0.1661292</v>
      </c>
      <c r="E2719" s="49">
        <v>0.35458190000000001</v>
      </c>
      <c r="F2719" s="49">
        <v>5.1373599999999998E-2</v>
      </c>
      <c r="G2719" s="49">
        <v>1.6968160000000001</v>
      </c>
      <c r="H2719" s="49">
        <v>0.23408580000000001</v>
      </c>
    </row>
    <row r="2720" spans="1:8" x14ac:dyDescent="0.25">
      <c r="A2720" s="46">
        <v>477</v>
      </c>
      <c r="B2720" s="46">
        <v>1999</v>
      </c>
      <c r="C2720" s="47">
        <v>0</v>
      </c>
      <c r="D2720" s="49">
        <v>0.27185609999999999</v>
      </c>
      <c r="E2720" s="49">
        <v>5.5391799999999998E-2</v>
      </c>
      <c r="F2720" s="49">
        <v>5.4969499999999998E-2</v>
      </c>
      <c r="G2720" s="49">
        <v>1.2157199999999999</v>
      </c>
      <c r="H2720" s="49">
        <v>0.35539480000000001</v>
      </c>
    </row>
    <row r="2721" spans="1:8" x14ac:dyDescent="0.25">
      <c r="A2721" s="46">
        <v>477</v>
      </c>
      <c r="B2721" s="46">
        <v>2000</v>
      </c>
      <c r="C2721" s="47">
        <v>0</v>
      </c>
      <c r="D2721" s="49">
        <v>0.26687090000000002</v>
      </c>
      <c r="E2721" s="49">
        <v>9.3008999999999994E-2</v>
      </c>
      <c r="F2721" s="49">
        <v>5.08645E-2</v>
      </c>
      <c r="G2721" s="49">
        <v>1.264052</v>
      </c>
      <c r="H2721" s="49">
        <v>0.34853849999999997</v>
      </c>
    </row>
    <row r="2722" spans="1:8" x14ac:dyDescent="0.25">
      <c r="A2722" s="46">
        <v>477</v>
      </c>
      <c r="B2722" s="46">
        <v>2001</v>
      </c>
      <c r="C2722" s="47">
        <v>0</v>
      </c>
      <c r="D2722" s="49">
        <v>0.26563619999999999</v>
      </c>
      <c r="E2722" s="49">
        <v>5.30085E-2</v>
      </c>
      <c r="F2722" s="49">
        <v>3.9210500000000002E-2</v>
      </c>
      <c r="G2722" s="49">
        <v>0.77911940000000002</v>
      </c>
      <c r="H2722" s="49">
        <v>0.27309159999999999</v>
      </c>
    </row>
    <row r="2723" spans="1:8" x14ac:dyDescent="0.25">
      <c r="A2723" s="46">
        <v>477</v>
      </c>
      <c r="B2723" s="46">
        <v>2002</v>
      </c>
      <c r="C2723" s="47">
        <v>0</v>
      </c>
      <c r="D2723" s="49">
        <v>0.30273549999999999</v>
      </c>
      <c r="E2723" s="49">
        <v>-0.15865860000000001</v>
      </c>
      <c r="F2723" s="49">
        <v>1.5570799999999999E-2</v>
      </c>
      <c r="G2723" s="49">
        <v>0.79014030000000002</v>
      </c>
      <c r="H2723" s="49">
        <v>0.28405829999999999</v>
      </c>
    </row>
    <row r="2724" spans="1:8" x14ac:dyDescent="0.25">
      <c r="A2724" s="46">
        <v>477</v>
      </c>
      <c r="B2724" s="46">
        <v>2003</v>
      </c>
      <c r="C2724" s="47">
        <v>0</v>
      </c>
      <c r="D2724" s="49">
        <v>0.28249869999999999</v>
      </c>
      <c r="E2724" s="49">
        <v>-0.21634999999999999</v>
      </c>
      <c r="F2724" s="49">
        <v>2.0989399999999998E-2</v>
      </c>
      <c r="G2724" s="49">
        <v>0.95867400000000003</v>
      </c>
      <c r="H2724" s="49">
        <v>0.29838629999999999</v>
      </c>
    </row>
    <row r="2725" spans="1:8" x14ac:dyDescent="0.25">
      <c r="A2725" s="46">
        <v>477</v>
      </c>
      <c r="B2725" s="46">
        <v>2004</v>
      </c>
      <c r="C2725" s="47">
        <v>0</v>
      </c>
      <c r="D2725" s="49">
        <v>0.27043040000000002</v>
      </c>
      <c r="E2725" s="49">
        <v>-0.19001960000000001</v>
      </c>
      <c r="F2725" s="49">
        <v>4.3197600000000003E-2</v>
      </c>
      <c r="G2725" s="49">
        <v>1.249609</v>
      </c>
      <c r="H2725" s="49">
        <v>0.34168290000000001</v>
      </c>
    </row>
    <row r="2726" spans="1:8" x14ac:dyDescent="0.25">
      <c r="A2726" s="46">
        <v>478</v>
      </c>
      <c r="B2726" s="46">
        <v>1995</v>
      </c>
      <c r="C2726" s="47">
        <v>0</v>
      </c>
      <c r="D2726" s="49">
        <v>0.40255249999999998</v>
      </c>
      <c r="E2726" s="49">
        <v>0.28134199999999998</v>
      </c>
      <c r="F2726" s="49">
        <v>9.43243E-2</v>
      </c>
      <c r="G2726" s="49">
        <v>4.0562440000000004</v>
      </c>
      <c r="H2726" s="49">
        <v>0.86082990000000004</v>
      </c>
    </row>
    <row r="2727" spans="1:8" x14ac:dyDescent="0.25">
      <c r="A2727" s="46">
        <v>478</v>
      </c>
      <c r="B2727" s="46">
        <v>1996</v>
      </c>
      <c r="C2727" s="47">
        <v>0</v>
      </c>
      <c r="D2727" s="49">
        <v>0.46223619999999999</v>
      </c>
      <c r="E2727" s="49">
        <v>0.24459939999999999</v>
      </c>
      <c r="F2727" s="49">
        <v>5.7678500000000001E-2</v>
      </c>
      <c r="G2727" s="49">
        <v>1.8304119999999999</v>
      </c>
      <c r="H2727" s="49">
        <v>0.68141479999999999</v>
      </c>
    </row>
    <row r="2728" spans="1:8" x14ac:dyDescent="0.25">
      <c r="A2728" s="46">
        <v>478</v>
      </c>
      <c r="B2728" s="46">
        <v>1997</v>
      </c>
      <c r="C2728" s="47">
        <v>0</v>
      </c>
      <c r="D2728" s="49">
        <v>0.42533929999999998</v>
      </c>
      <c r="E2728" s="49">
        <v>0.24114730000000001</v>
      </c>
      <c r="F2728" s="49">
        <v>6.0412100000000003E-2</v>
      </c>
      <c r="G2728" s="49">
        <v>1.3745339999999999</v>
      </c>
      <c r="H2728" s="49">
        <v>0.65059889999999998</v>
      </c>
    </row>
    <row r="2729" spans="1:8" x14ac:dyDescent="0.25">
      <c r="A2729" s="46">
        <v>478</v>
      </c>
      <c r="B2729" s="46">
        <v>1998</v>
      </c>
      <c r="C2729" s="47">
        <v>0</v>
      </c>
      <c r="D2729" s="49">
        <v>0.32259710000000003</v>
      </c>
      <c r="E2729" s="49">
        <v>0.18481790000000001</v>
      </c>
      <c r="F2729" s="49">
        <v>1.4190299999999999E-2</v>
      </c>
      <c r="G2729" s="49">
        <v>0.4151532</v>
      </c>
      <c r="H2729" s="49">
        <v>0.64811430000000003</v>
      </c>
    </row>
    <row r="2730" spans="1:8" x14ac:dyDescent="0.25">
      <c r="A2730" s="46">
        <v>479</v>
      </c>
      <c r="B2730" s="46">
        <v>1995</v>
      </c>
      <c r="C2730" s="47">
        <v>0</v>
      </c>
      <c r="D2730" s="49">
        <v>0.3135791</v>
      </c>
      <c r="E2730" s="49">
        <v>0.28693200000000002</v>
      </c>
      <c r="F2730" s="49">
        <v>7.6294000000000001E-2</v>
      </c>
      <c r="G2730" s="49">
        <v>8.0855370000000004</v>
      </c>
      <c r="H2730" s="49">
        <v>0.33050190000000002</v>
      </c>
    </row>
    <row r="2731" spans="1:8" x14ac:dyDescent="0.25">
      <c r="A2731" s="46">
        <v>479</v>
      </c>
      <c r="B2731" s="46">
        <v>1996</v>
      </c>
      <c r="C2731" s="47">
        <v>0</v>
      </c>
      <c r="D2731" s="49">
        <v>0.47392709999999999</v>
      </c>
      <c r="E2731" s="49">
        <v>0.2139267</v>
      </c>
      <c r="F2731" s="49">
        <v>5.7002799999999999E-2</v>
      </c>
      <c r="G2731" s="49">
        <v>28.377179999999999</v>
      </c>
      <c r="H2731" s="49">
        <v>0.2387164</v>
      </c>
    </row>
    <row r="2732" spans="1:8" x14ac:dyDescent="0.25">
      <c r="A2732" s="46">
        <v>479</v>
      </c>
      <c r="B2732" s="46">
        <v>1997</v>
      </c>
      <c r="C2732" s="47">
        <v>0</v>
      </c>
      <c r="D2732" s="49">
        <v>0.29108220000000001</v>
      </c>
      <c r="E2732" s="49">
        <v>0.1744521</v>
      </c>
      <c r="F2732" s="49">
        <v>6.8802799999999997E-2</v>
      </c>
      <c r="G2732" s="49">
        <v>4.9721520000000003</v>
      </c>
      <c r="H2732" s="49">
        <v>0.28829359999999998</v>
      </c>
    </row>
    <row r="2733" spans="1:8" x14ac:dyDescent="0.25">
      <c r="A2733" s="46">
        <v>479</v>
      </c>
      <c r="B2733" s="46">
        <v>1998</v>
      </c>
      <c r="C2733" s="47">
        <v>0</v>
      </c>
      <c r="D2733" s="49">
        <v>0.23004459999999999</v>
      </c>
      <c r="E2733" s="49">
        <v>0.14428099999999999</v>
      </c>
      <c r="F2733" s="49">
        <v>5.21246E-2</v>
      </c>
      <c r="G2733" s="49">
        <v>3.3436270000000001</v>
      </c>
      <c r="H2733" s="49">
        <v>0.26456020000000002</v>
      </c>
    </row>
    <row r="2734" spans="1:8" x14ac:dyDescent="0.25">
      <c r="A2734" s="46">
        <v>479</v>
      </c>
      <c r="B2734" s="46">
        <v>1999</v>
      </c>
      <c r="C2734" s="47">
        <v>0</v>
      </c>
      <c r="D2734" s="49">
        <v>0.2267015</v>
      </c>
      <c r="E2734" s="49">
        <v>0.16783899999999999</v>
      </c>
      <c r="F2734" s="49">
        <v>5.7088E-2</v>
      </c>
      <c r="G2734" s="49">
        <v>0.99028590000000005</v>
      </c>
      <c r="H2734" s="49">
        <v>0.25048779999999998</v>
      </c>
    </row>
    <row r="2735" spans="1:8" x14ac:dyDescent="0.25">
      <c r="A2735" s="46">
        <v>479</v>
      </c>
      <c r="B2735" s="46">
        <v>2000</v>
      </c>
      <c r="C2735" s="47">
        <v>0</v>
      </c>
      <c r="D2735" s="49">
        <v>0.2823176</v>
      </c>
      <c r="E2735" s="49">
        <v>0.16566020000000001</v>
      </c>
      <c r="F2735" s="49">
        <v>5.6827500000000003E-2</v>
      </c>
      <c r="G2735" s="49">
        <v>1.7866219999999999</v>
      </c>
      <c r="H2735" s="49">
        <v>0.2561871</v>
      </c>
    </row>
    <row r="2736" spans="1:8" x14ac:dyDescent="0.25">
      <c r="A2736" s="46">
        <v>479</v>
      </c>
      <c r="B2736" s="46">
        <v>2001</v>
      </c>
      <c r="C2736" s="47">
        <v>0</v>
      </c>
      <c r="D2736" s="49">
        <v>0.31640360000000001</v>
      </c>
      <c r="E2736" s="49">
        <v>0.19512060000000001</v>
      </c>
      <c r="F2736" s="49">
        <v>4.3804599999999999E-2</v>
      </c>
      <c r="G2736" s="49">
        <v>2.0794600000000001</v>
      </c>
      <c r="H2736" s="49">
        <v>0.27707870000000001</v>
      </c>
    </row>
    <row r="2737" spans="1:8" x14ac:dyDescent="0.25">
      <c r="A2737" s="46">
        <v>479</v>
      </c>
      <c r="B2737" s="46">
        <v>2002</v>
      </c>
      <c r="C2737" s="47">
        <v>0</v>
      </c>
      <c r="D2737" s="49">
        <v>0.31707020000000002</v>
      </c>
      <c r="E2737" s="49">
        <v>0.2362426</v>
      </c>
      <c r="F2737" s="49">
        <v>6.0846299999999999E-2</v>
      </c>
      <c r="G2737" s="49">
        <v>1.9805489999999999</v>
      </c>
      <c r="H2737" s="49">
        <v>0.3134362</v>
      </c>
    </row>
    <row r="2738" spans="1:8" x14ac:dyDescent="0.25">
      <c r="A2738" s="46">
        <v>479</v>
      </c>
      <c r="B2738" s="46">
        <v>2003</v>
      </c>
      <c r="C2738" s="47">
        <v>0</v>
      </c>
      <c r="D2738" s="49">
        <v>0.292217</v>
      </c>
      <c r="E2738" s="49">
        <v>0.225329</v>
      </c>
      <c r="F2738" s="49">
        <v>5.9465499999999998E-2</v>
      </c>
      <c r="G2738" s="49">
        <v>2.4428779999999999</v>
      </c>
      <c r="H2738" s="49">
        <v>0.31377149999999998</v>
      </c>
    </row>
    <row r="2739" spans="1:8" x14ac:dyDescent="0.25">
      <c r="A2739" s="46">
        <v>479</v>
      </c>
      <c r="B2739" s="46">
        <v>2004</v>
      </c>
      <c r="C2739" s="47">
        <v>0</v>
      </c>
      <c r="D2739" s="49">
        <v>0.3138011</v>
      </c>
      <c r="E2739" s="49">
        <v>0.26107399999999997</v>
      </c>
      <c r="F2739" s="49">
        <v>6.5454600000000002E-2</v>
      </c>
      <c r="G2739" s="49">
        <v>1.867267</v>
      </c>
      <c r="H2739" s="49">
        <v>0.31762420000000002</v>
      </c>
    </row>
    <row r="2740" spans="1:8" x14ac:dyDescent="0.25">
      <c r="A2740" s="46">
        <v>480</v>
      </c>
      <c r="B2740" s="46">
        <v>1995</v>
      </c>
      <c r="C2740" s="47">
        <v>0</v>
      </c>
      <c r="D2740" s="49">
        <v>5.2317900000000001E-2</v>
      </c>
      <c r="E2740" s="49">
        <v>0.193934</v>
      </c>
      <c r="F2740" s="49">
        <v>3.1286399999999999E-2</v>
      </c>
      <c r="G2740" s="49">
        <v>0.80805640000000001</v>
      </c>
      <c r="H2740" s="49">
        <v>0.2114017</v>
      </c>
    </row>
    <row r="2741" spans="1:8" x14ac:dyDescent="0.25">
      <c r="A2741" s="46">
        <v>480</v>
      </c>
      <c r="B2741" s="46">
        <v>1996</v>
      </c>
      <c r="C2741" s="47">
        <v>0</v>
      </c>
      <c r="D2741" s="49">
        <v>4.9852300000000002E-2</v>
      </c>
      <c r="E2741" s="49">
        <v>0.1988231</v>
      </c>
      <c r="F2741" s="49">
        <v>2.2706400000000002E-2</v>
      </c>
      <c r="G2741" s="49">
        <v>0.96728499999999995</v>
      </c>
      <c r="H2741" s="49">
        <v>0.2279167</v>
      </c>
    </row>
    <row r="2742" spans="1:8" x14ac:dyDescent="0.25">
      <c r="A2742" s="46">
        <v>480</v>
      </c>
      <c r="B2742" s="46">
        <v>1997</v>
      </c>
      <c r="C2742" s="47">
        <v>0</v>
      </c>
      <c r="D2742" s="49">
        <v>3.3732199999999997E-2</v>
      </c>
      <c r="E2742" s="49">
        <v>0.2209122</v>
      </c>
      <c r="F2742" s="49">
        <v>3.0107999999999999E-2</v>
      </c>
      <c r="G2742" s="49">
        <v>1.216699</v>
      </c>
      <c r="H2742" s="49">
        <v>0.21328749999999999</v>
      </c>
    </row>
    <row r="2743" spans="1:8" x14ac:dyDescent="0.25">
      <c r="A2743" s="46">
        <v>480</v>
      </c>
      <c r="B2743" s="46">
        <v>1998</v>
      </c>
      <c r="C2743" s="47">
        <v>0</v>
      </c>
      <c r="D2743" s="49">
        <v>-2.5754900000000001E-2</v>
      </c>
      <c r="E2743" s="49">
        <v>0.13322500000000001</v>
      </c>
      <c r="F2743" s="49">
        <v>4.3856399999999997E-2</v>
      </c>
      <c r="G2743" s="49">
        <v>0.79576119999999995</v>
      </c>
      <c r="H2743" s="49">
        <v>0.1845234</v>
      </c>
    </row>
    <row r="2744" spans="1:8" x14ac:dyDescent="0.25">
      <c r="A2744" s="46">
        <v>480</v>
      </c>
      <c r="B2744" s="46">
        <v>1999</v>
      </c>
      <c r="C2744" s="47">
        <v>0</v>
      </c>
      <c r="D2744" s="49">
        <v>7.1209999999999997E-3</v>
      </c>
      <c r="E2744" s="49">
        <v>0.13085140000000001</v>
      </c>
      <c r="F2744" s="49">
        <v>2.8682900000000001E-2</v>
      </c>
      <c r="G2744" s="49">
        <v>0.55802799999999997</v>
      </c>
      <c r="H2744" s="49">
        <v>0.18071660000000001</v>
      </c>
    </row>
    <row r="2745" spans="1:8" x14ac:dyDescent="0.25">
      <c r="A2745" s="46">
        <v>480</v>
      </c>
      <c r="B2745" s="46">
        <v>2000</v>
      </c>
      <c r="C2745" s="47">
        <v>0</v>
      </c>
      <c r="D2745" s="49">
        <v>-5.3714000000000001E-3</v>
      </c>
      <c r="E2745" s="49">
        <v>8.5962499999999997E-2</v>
      </c>
      <c r="F2745" s="49">
        <v>3.6332700000000002E-2</v>
      </c>
      <c r="G2745" s="49">
        <v>0.25288040000000001</v>
      </c>
      <c r="H2745" s="49">
        <v>0.3858241</v>
      </c>
    </row>
    <row r="2746" spans="1:8" x14ac:dyDescent="0.25">
      <c r="A2746" s="46">
        <v>480</v>
      </c>
      <c r="B2746" s="46">
        <v>2001</v>
      </c>
      <c r="C2746" s="47">
        <v>0</v>
      </c>
      <c r="D2746" s="49">
        <v>-7.0786E-3</v>
      </c>
      <c r="E2746" s="49">
        <v>0.1063465</v>
      </c>
      <c r="F2746" s="49">
        <v>2.1271700000000001E-2</v>
      </c>
      <c r="G2746" s="49">
        <v>0.26652680000000001</v>
      </c>
      <c r="H2746" s="49">
        <v>0.1040372</v>
      </c>
    </row>
    <row r="2747" spans="1:8" x14ac:dyDescent="0.25">
      <c r="A2747" s="46">
        <v>480</v>
      </c>
      <c r="B2747" s="46">
        <v>2002</v>
      </c>
      <c r="C2747" s="47">
        <v>0</v>
      </c>
      <c r="D2747" s="49">
        <v>9.6868000000000006E-3</v>
      </c>
      <c r="E2747" s="49">
        <v>0.1032937</v>
      </c>
      <c r="F2747" s="49">
        <v>4.3676600000000003E-2</v>
      </c>
      <c r="G2747" s="49">
        <v>0.3090484</v>
      </c>
      <c r="H2747" s="49">
        <v>0.13572780000000001</v>
      </c>
    </row>
    <row r="2748" spans="1:8" x14ac:dyDescent="0.25">
      <c r="A2748" s="46">
        <v>480</v>
      </c>
      <c r="B2748" s="46">
        <v>2003</v>
      </c>
      <c r="C2748" s="47">
        <v>0</v>
      </c>
      <c r="D2748" s="49">
        <v>-2.2432500000000001E-2</v>
      </c>
      <c r="E2748" s="49">
        <v>0.11588320000000001</v>
      </c>
      <c r="F2748" s="49">
        <v>5.3807199999999999E-2</v>
      </c>
      <c r="G2748" s="49">
        <v>0.44240400000000002</v>
      </c>
      <c r="H2748" s="49">
        <v>0.15819859999999999</v>
      </c>
    </row>
    <row r="2749" spans="1:8" x14ac:dyDescent="0.25">
      <c r="A2749" s="46">
        <v>480</v>
      </c>
      <c r="B2749" s="46">
        <v>2004</v>
      </c>
      <c r="C2749" s="47">
        <v>0</v>
      </c>
      <c r="D2749" s="49">
        <v>-3.18166E-2</v>
      </c>
      <c r="E2749" s="49">
        <v>0.1034267</v>
      </c>
      <c r="F2749" s="49">
        <v>6.2929799999999994E-2</v>
      </c>
      <c r="G2749" s="49">
        <v>0.62359290000000001</v>
      </c>
      <c r="H2749" s="49">
        <v>0.37474489999999999</v>
      </c>
    </row>
    <row r="2750" spans="1:8" x14ac:dyDescent="0.25">
      <c r="A2750" s="46">
        <v>481</v>
      </c>
      <c r="B2750" s="46">
        <v>1995</v>
      </c>
      <c r="C2750" s="47">
        <v>0</v>
      </c>
      <c r="D2750" s="49">
        <v>1.9929599999999999E-2</v>
      </c>
      <c r="E2750" s="49">
        <v>0.1622845</v>
      </c>
      <c r="F2750" s="49">
        <v>4.2852899999999999E-2</v>
      </c>
      <c r="G2750" s="49">
        <v>0.55536739999999996</v>
      </c>
      <c r="H2750" s="49">
        <v>0.2067986</v>
      </c>
    </row>
    <row r="2751" spans="1:8" x14ac:dyDescent="0.25">
      <c r="A2751" s="46">
        <v>481</v>
      </c>
      <c r="B2751" s="46">
        <v>1996</v>
      </c>
      <c r="C2751" s="47">
        <v>0</v>
      </c>
      <c r="D2751" s="49">
        <v>-3.9183700000000002E-2</v>
      </c>
      <c r="E2751" s="49">
        <v>0.163156</v>
      </c>
      <c r="F2751" s="49">
        <v>6.2426299999999997E-2</v>
      </c>
      <c r="G2751" s="49">
        <v>0.6031012</v>
      </c>
      <c r="H2751" s="49">
        <v>0.13442370000000001</v>
      </c>
    </row>
    <row r="2752" spans="1:8" x14ac:dyDescent="0.25">
      <c r="A2752" s="46">
        <v>481</v>
      </c>
      <c r="B2752" s="46">
        <v>1997</v>
      </c>
      <c r="C2752" s="47">
        <v>0</v>
      </c>
      <c r="D2752" s="49">
        <v>-5.6588000000000003E-3</v>
      </c>
      <c r="E2752" s="49">
        <v>0.15660080000000001</v>
      </c>
      <c r="F2752" s="49">
        <v>5.8056200000000002E-2</v>
      </c>
      <c r="G2752" s="49">
        <v>0.75366279999999997</v>
      </c>
      <c r="H2752" s="49">
        <v>0.16186030000000001</v>
      </c>
    </row>
    <row r="2753" spans="1:8" x14ac:dyDescent="0.25">
      <c r="A2753" s="46">
        <v>481</v>
      </c>
      <c r="B2753" s="46">
        <v>1998</v>
      </c>
      <c r="C2753" s="47">
        <v>0</v>
      </c>
      <c r="D2753" s="49">
        <v>-3.4146799999999998E-2</v>
      </c>
      <c r="E2753" s="49">
        <v>0.15927759999999999</v>
      </c>
      <c r="F2753" s="49">
        <v>5.1305000000000003E-2</v>
      </c>
      <c r="G2753" s="49">
        <v>0.85227790000000003</v>
      </c>
      <c r="H2753" s="49">
        <v>0.15116840000000001</v>
      </c>
    </row>
    <row r="2754" spans="1:8" x14ac:dyDescent="0.25">
      <c r="A2754" s="46">
        <v>482</v>
      </c>
      <c r="B2754" s="46">
        <v>1995</v>
      </c>
      <c r="C2754" s="47">
        <v>0</v>
      </c>
      <c r="D2754" s="49">
        <v>5.7402799999999997E-2</v>
      </c>
      <c r="E2754" s="49">
        <v>0.1879567</v>
      </c>
      <c r="F2754" s="49">
        <v>3.8749199999999998E-2</v>
      </c>
      <c r="G2754" s="49">
        <v>1.0752349999999999</v>
      </c>
      <c r="H2754" s="49">
        <v>0.17985979999999999</v>
      </c>
    </row>
    <row r="2755" spans="1:8" x14ac:dyDescent="0.25">
      <c r="A2755" s="46">
        <v>482</v>
      </c>
      <c r="B2755" s="46">
        <v>1996</v>
      </c>
      <c r="C2755" s="47">
        <v>0</v>
      </c>
      <c r="D2755" s="49">
        <v>-2.1005900000000001E-2</v>
      </c>
      <c r="E2755" s="49">
        <v>0.19207859999999999</v>
      </c>
      <c r="F2755" s="49">
        <v>3.7632499999999999E-2</v>
      </c>
      <c r="G2755" s="49">
        <v>0.86612270000000002</v>
      </c>
      <c r="H2755" s="49">
        <v>0.15955900000000001</v>
      </c>
    </row>
    <row r="2756" spans="1:8" x14ac:dyDescent="0.25">
      <c r="A2756" s="46">
        <v>482</v>
      </c>
      <c r="B2756" s="46">
        <v>1997</v>
      </c>
      <c r="C2756" s="47">
        <v>0</v>
      </c>
      <c r="D2756" s="49">
        <v>4.9270000000000001E-2</v>
      </c>
      <c r="E2756" s="49">
        <v>0.19880329999999999</v>
      </c>
      <c r="F2756" s="49">
        <v>4.1121999999999999E-2</v>
      </c>
      <c r="G2756" s="49">
        <v>1.133246</v>
      </c>
      <c r="H2756" s="49">
        <v>0.19696659999999999</v>
      </c>
    </row>
    <row r="2757" spans="1:8" x14ac:dyDescent="0.25">
      <c r="A2757" s="46">
        <v>482</v>
      </c>
      <c r="B2757" s="46">
        <v>1998</v>
      </c>
      <c r="C2757" s="47">
        <v>0</v>
      </c>
      <c r="D2757" s="49">
        <v>8.0255900000000005E-2</v>
      </c>
      <c r="E2757" s="49">
        <v>0.21299889999999999</v>
      </c>
      <c r="F2757" s="49">
        <v>6.9098999999999994E-2</v>
      </c>
      <c r="G2757" s="49">
        <v>1.2389209999999999</v>
      </c>
      <c r="H2757" s="49">
        <v>0.2214257</v>
      </c>
    </row>
    <row r="2758" spans="1:8" x14ac:dyDescent="0.25">
      <c r="A2758" s="46">
        <v>482</v>
      </c>
      <c r="B2758" s="46">
        <v>1999</v>
      </c>
      <c r="C2758" s="47">
        <v>0</v>
      </c>
      <c r="D2758" s="49">
        <v>9.9082900000000002E-2</v>
      </c>
      <c r="E2758" s="49">
        <v>0.23734150000000001</v>
      </c>
      <c r="F2758" s="49">
        <v>4.2270000000000002E-2</v>
      </c>
      <c r="G2758" s="49">
        <v>1.1433880000000001</v>
      </c>
      <c r="H2758" s="49">
        <v>0.19810410000000001</v>
      </c>
    </row>
    <row r="2759" spans="1:8" x14ac:dyDescent="0.25">
      <c r="A2759" s="46">
        <v>482</v>
      </c>
      <c r="B2759" s="46">
        <v>2000</v>
      </c>
      <c r="C2759" s="47">
        <v>0</v>
      </c>
      <c r="D2759" s="49">
        <v>8.0652500000000002E-2</v>
      </c>
      <c r="E2759" s="49">
        <v>0.2132811</v>
      </c>
      <c r="F2759" s="49">
        <v>5.05298E-2</v>
      </c>
      <c r="G2759" s="49">
        <v>1.5551269999999999</v>
      </c>
      <c r="H2759" s="49">
        <v>0.23744399999999999</v>
      </c>
    </row>
    <row r="2760" spans="1:8" x14ac:dyDescent="0.25">
      <c r="A2760" s="46">
        <v>482</v>
      </c>
      <c r="B2760" s="46">
        <v>2001</v>
      </c>
      <c r="C2760" s="47">
        <v>0</v>
      </c>
      <c r="D2760" s="49">
        <v>6.9109599999999993E-2</v>
      </c>
      <c r="E2760" s="49">
        <v>0.22794809999999999</v>
      </c>
      <c r="F2760" s="49">
        <v>4.2580300000000001E-2</v>
      </c>
      <c r="G2760" s="49">
        <v>1.497655</v>
      </c>
      <c r="H2760" s="49">
        <v>0.23639189999999999</v>
      </c>
    </row>
    <row r="2761" spans="1:8" x14ac:dyDescent="0.25">
      <c r="A2761" s="46">
        <v>482</v>
      </c>
      <c r="B2761" s="46">
        <v>2002</v>
      </c>
      <c r="C2761" s="47">
        <v>0</v>
      </c>
      <c r="D2761" s="49">
        <v>8.0820600000000006E-2</v>
      </c>
      <c r="E2761" s="49">
        <v>0.21424979999999999</v>
      </c>
      <c r="F2761" s="49">
        <v>4.2076200000000001E-2</v>
      </c>
      <c r="G2761" s="49">
        <v>1.2752870000000001</v>
      </c>
      <c r="H2761" s="49">
        <v>0.25807849999999999</v>
      </c>
    </row>
    <row r="2762" spans="1:8" x14ac:dyDescent="0.25">
      <c r="A2762" s="46">
        <v>482</v>
      </c>
      <c r="B2762" s="46">
        <v>2003</v>
      </c>
      <c r="C2762" s="47">
        <v>0</v>
      </c>
      <c r="D2762" s="49">
        <v>7.6369400000000004E-2</v>
      </c>
      <c r="E2762" s="49">
        <v>0.21150659999999999</v>
      </c>
      <c r="F2762" s="49">
        <v>4.5143000000000003E-2</v>
      </c>
      <c r="G2762" s="49">
        <v>1.1112040000000001</v>
      </c>
      <c r="H2762" s="49">
        <v>0.2299678</v>
      </c>
    </row>
    <row r="2763" spans="1:8" x14ac:dyDescent="0.25">
      <c r="A2763" s="46">
        <v>482</v>
      </c>
      <c r="B2763" s="46">
        <v>2004</v>
      </c>
      <c r="C2763" s="47">
        <v>0</v>
      </c>
      <c r="D2763" s="49">
        <v>0.1127548</v>
      </c>
      <c r="E2763" s="49">
        <v>0.2261425</v>
      </c>
      <c r="F2763" s="49">
        <v>5.4151299999999999E-2</v>
      </c>
      <c r="G2763" s="49">
        <v>1.1251690000000001</v>
      </c>
      <c r="H2763" s="49">
        <v>0.24281530000000001</v>
      </c>
    </row>
    <row r="2764" spans="1:8" x14ac:dyDescent="0.25">
      <c r="A2764" s="46">
        <v>483</v>
      </c>
      <c r="B2764" s="46">
        <v>1995</v>
      </c>
      <c r="C2764" s="47">
        <v>0</v>
      </c>
      <c r="D2764" s="49">
        <v>0.30681229999999998</v>
      </c>
      <c r="E2764" s="49">
        <v>0.18362600000000001</v>
      </c>
      <c r="F2764" s="49">
        <v>3.14334E-2</v>
      </c>
      <c r="G2764" s="49">
        <v>0.68199350000000003</v>
      </c>
      <c r="H2764" s="49">
        <v>0.40446280000000001</v>
      </c>
    </row>
    <row r="2765" spans="1:8" x14ac:dyDescent="0.25">
      <c r="A2765" s="46">
        <v>483</v>
      </c>
      <c r="B2765" s="46">
        <v>1996</v>
      </c>
      <c r="C2765" s="47">
        <v>0</v>
      </c>
      <c r="D2765" s="49">
        <v>0.28062700000000002</v>
      </c>
      <c r="E2765" s="49">
        <v>0.16852339999999999</v>
      </c>
      <c r="F2765" s="49">
        <v>3.8275799999999999E-2</v>
      </c>
      <c r="G2765" s="49">
        <v>0.52222440000000003</v>
      </c>
      <c r="H2765" s="49">
        <v>0.39701009999999998</v>
      </c>
    </row>
    <row r="2766" spans="1:8" x14ac:dyDescent="0.25">
      <c r="A2766" s="46">
        <v>484</v>
      </c>
      <c r="B2766" s="46">
        <v>1995</v>
      </c>
      <c r="C2766" s="47">
        <v>0</v>
      </c>
      <c r="D2766" s="49">
        <v>0.11635760000000001</v>
      </c>
      <c r="E2766" s="49">
        <v>0.36437789999999998</v>
      </c>
      <c r="F2766" s="49">
        <v>2.9482299999999999E-2</v>
      </c>
      <c r="G2766" s="49">
        <v>0.55743319999999996</v>
      </c>
      <c r="H2766" s="49">
        <v>8.7147000000000002E-2</v>
      </c>
    </row>
    <row r="2767" spans="1:8" x14ac:dyDescent="0.25">
      <c r="A2767" s="46">
        <v>484</v>
      </c>
      <c r="B2767" s="46">
        <v>1996</v>
      </c>
      <c r="C2767" s="47">
        <v>0</v>
      </c>
      <c r="D2767" s="49">
        <v>7.4332400000000007E-2</v>
      </c>
      <c r="E2767" s="49">
        <v>0.37276599999999999</v>
      </c>
      <c r="F2767" s="49">
        <v>3.3987499999999997E-2</v>
      </c>
      <c r="G2767" s="49">
        <v>0.5258043</v>
      </c>
      <c r="H2767" s="49">
        <v>7.6914499999999997E-2</v>
      </c>
    </row>
    <row r="2768" spans="1:8" x14ac:dyDescent="0.25">
      <c r="A2768" s="46">
        <v>484</v>
      </c>
      <c r="B2768" s="46">
        <v>1997</v>
      </c>
      <c r="C2768" s="47">
        <v>0</v>
      </c>
      <c r="D2768" s="49">
        <v>8.49269E-2</v>
      </c>
      <c r="E2768" s="49">
        <v>0.37778089999999998</v>
      </c>
      <c r="F2768" s="49">
        <v>4.0648299999999998E-2</v>
      </c>
      <c r="G2768" s="49">
        <v>0.6777704</v>
      </c>
      <c r="H2768" s="49">
        <v>7.9487600000000005E-2</v>
      </c>
    </row>
    <row r="2769" spans="1:8" x14ac:dyDescent="0.25">
      <c r="A2769" s="46">
        <v>484</v>
      </c>
      <c r="B2769" s="46">
        <v>1998</v>
      </c>
      <c r="C2769" s="47">
        <v>0</v>
      </c>
      <c r="D2769" s="49">
        <v>6.5113799999999999E-2</v>
      </c>
      <c r="E2769" s="49">
        <v>0.39816760000000001</v>
      </c>
      <c r="F2769" s="49">
        <v>1.9007699999999999E-2</v>
      </c>
      <c r="G2769" s="49">
        <v>0.63879810000000004</v>
      </c>
      <c r="H2769" s="49">
        <v>9.4701499999999994E-2</v>
      </c>
    </row>
    <row r="2770" spans="1:8" x14ac:dyDescent="0.25">
      <c r="A2770" s="46">
        <v>484</v>
      </c>
      <c r="B2770" s="46">
        <v>1999</v>
      </c>
      <c r="C2770" s="47">
        <v>0</v>
      </c>
      <c r="D2770" s="49">
        <v>7.2051000000000004E-2</v>
      </c>
      <c r="E2770" s="49">
        <v>0.37472030000000001</v>
      </c>
      <c r="F2770" s="49">
        <v>2.26956E-2</v>
      </c>
      <c r="G2770" s="49">
        <v>0.50688449999999996</v>
      </c>
      <c r="H2770" s="49">
        <v>8.3734600000000006E-2</v>
      </c>
    </row>
    <row r="2771" spans="1:8" x14ac:dyDescent="0.25">
      <c r="A2771" s="46">
        <v>484</v>
      </c>
      <c r="B2771" s="46">
        <v>2000</v>
      </c>
      <c r="C2771" s="47">
        <v>0</v>
      </c>
      <c r="D2771" s="49">
        <v>8.1837499999999994E-2</v>
      </c>
      <c r="E2771" s="49">
        <v>0.40896870000000002</v>
      </c>
      <c r="F2771" s="49">
        <v>5.5795499999999998E-2</v>
      </c>
      <c r="G2771" s="49">
        <v>0.76044369999999994</v>
      </c>
      <c r="H2771" s="49">
        <v>0.1036533</v>
      </c>
    </row>
    <row r="2772" spans="1:8" x14ac:dyDescent="0.25">
      <c r="A2772" s="46">
        <v>484</v>
      </c>
      <c r="B2772" s="46">
        <v>2001</v>
      </c>
      <c r="C2772" s="47">
        <v>0</v>
      </c>
      <c r="D2772" s="49">
        <v>6.4456799999999995E-2</v>
      </c>
      <c r="E2772" s="49">
        <v>0.40107739999999997</v>
      </c>
      <c r="F2772" s="49">
        <v>4.9079400000000002E-2</v>
      </c>
      <c r="G2772" s="49">
        <v>0.70081119999999997</v>
      </c>
      <c r="H2772" s="49">
        <v>8.3250000000000005E-2</v>
      </c>
    </row>
    <row r="2773" spans="1:8" x14ac:dyDescent="0.25">
      <c r="A2773" s="46">
        <v>484</v>
      </c>
      <c r="B2773" s="46">
        <v>2002</v>
      </c>
      <c r="C2773" s="47">
        <v>0</v>
      </c>
      <c r="D2773" s="49">
        <v>6.29083E-2</v>
      </c>
      <c r="E2773" s="49">
        <v>0.37759130000000002</v>
      </c>
      <c r="F2773" s="49">
        <v>3.4617000000000002E-2</v>
      </c>
      <c r="G2773" s="49">
        <v>0.52053859999999996</v>
      </c>
      <c r="H2773" s="49">
        <v>7.1287000000000003E-2</v>
      </c>
    </row>
    <row r="2774" spans="1:8" x14ac:dyDescent="0.25">
      <c r="A2774" s="46">
        <v>484</v>
      </c>
      <c r="B2774" s="46">
        <v>2003</v>
      </c>
      <c r="C2774" s="47">
        <v>0</v>
      </c>
      <c r="D2774" s="49">
        <v>5.7456800000000002E-2</v>
      </c>
      <c r="E2774" s="49">
        <v>0.4405094</v>
      </c>
      <c r="F2774" s="49">
        <v>5.2387000000000003E-2</v>
      </c>
      <c r="G2774" s="49">
        <v>1.145932</v>
      </c>
      <c r="H2774" s="49">
        <v>8.9884699999999998E-2</v>
      </c>
    </row>
    <row r="2775" spans="1:8" x14ac:dyDescent="0.25">
      <c r="A2775" s="46">
        <v>484</v>
      </c>
      <c r="B2775" s="46">
        <v>2004</v>
      </c>
      <c r="C2775" s="47">
        <v>0</v>
      </c>
      <c r="D2775" s="49">
        <v>0.1939282</v>
      </c>
      <c r="E2775" s="49">
        <v>0.46976200000000001</v>
      </c>
      <c r="F2775" s="49">
        <v>7.9112600000000005E-2</v>
      </c>
      <c r="G2775" s="49">
        <v>1.7595689999999999</v>
      </c>
      <c r="H2775" s="49">
        <v>0.12678710000000001</v>
      </c>
    </row>
    <row r="2776" spans="1:8" x14ac:dyDescent="0.25">
      <c r="A2776" s="46">
        <v>485</v>
      </c>
      <c r="B2776" s="46">
        <v>1995</v>
      </c>
      <c r="C2776" s="47">
        <v>0</v>
      </c>
      <c r="D2776" s="49">
        <v>0.42094999999999999</v>
      </c>
      <c r="E2776" s="49">
        <v>9.8268099999999997E-2</v>
      </c>
      <c r="F2776" s="49">
        <v>4.0645500000000001E-2</v>
      </c>
      <c r="G2776" s="49">
        <v>0.66758700000000004</v>
      </c>
      <c r="H2776" s="49">
        <v>0.89262149999999996</v>
      </c>
    </row>
    <row r="2777" spans="1:8" x14ac:dyDescent="0.25">
      <c r="A2777" s="46">
        <v>485</v>
      </c>
      <c r="B2777" s="46">
        <v>1996</v>
      </c>
      <c r="C2777" s="47">
        <v>0</v>
      </c>
      <c r="D2777" s="49">
        <v>0.2988191</v>
      </c>
      <c r="E2777" s="49">
        <v>0.1213461</v>
      </c>
      <c r="F2777" s="49">
        <v>5.0723600000000001E-2</v>
      </c>
      <c r="G2777" s="49">
        <v>0.77775329999999998</v>
      </c>
      <c r="H2777" s="49">
        <v>1.1430229999999999</v>
      </c>
    </row>
    <row r="2778" spans="1:8" x14ac:dyDescent="0.25">
      <c r="A2778" s="46">
        <v>485</v>
      </c>
      <c r="B2778" s="46">
        <v>1997</v>
      </c>
      <c r="C2778" s="47">
        <v>0</v>
      </c>
      <c r="D2778" s="49">
        <v>0.36759229999999998</v>
      </c>
      <c r="E2778" s="49">
        <v>0.13125600000000001</v>
      </c>
      <c r="F2778" s="49">
        <v>4.9652200000000001E-2</v>
      </c>
      <c r="G2778" s="49">
        <v>1.0528949999999999</v>
      </c>
      <c r="H2778" s="49">
        <v>1.1527890000000001</v>
      </c>
    </row>
    <row r="2779" spans="1:8" x14ac:dyDescent="0.25">
      <c r="A2779" s="46">
        <v>485</v>
      </c>
      <c r="B2779" s="46">
        <v>1998</v>
      </c>
      <c r="C2779" s="47">
        <v>0</v>
      </c>
      <c r="D2779" s="49">
        <v>0.35698489999999999</v>
      </c>
      <c r="E2779" s="49">
        <v>0.14249829999999999</v>
      </c>
      <c r="F2779" s="49">
        <v>6.2135099999999999E-2</v>
      </c>
      <c r="G2779" s="49">
        <v>0.95196860000000005</v>
      </c>
      <c r="H2779" s="49">
        <v>1.0273270000000001</v>
      </c>
    </row>
    <row r="2780" spans="1:8" x14ac:dyDescent="0.25">
      <c r="A2780" s="46">
        <v>485</v>
      </c>
      <c r="B2780" s="46">
        <v>1999</v>
      </c>
      <c r="C2780" s="47">
        <v>0</v>
      </c>
      <c r="D2780" s="49">
        <v>0.28591480000000002</v>
      </c>
      <c r="E2780" s="49">
        <v>0.13466649999999999</v>
      </c>
      <c r="F2780" s="49">
        <v>5.9495699999999999E-2</v>
      </c>
      <c r="G2780" s="49">
        <v>0.45081710000000003</v>
      </c>
      <c r="H2780" s="49">
        <v>1.034427</v>
      </c>
    </row>
    <row r="2781" spans="1:8" x14ac:dyDescent="0.25">
      <c r="A2781" s="46">
        <v>485</v>
      </c>
      <c r="B2781" s="46">
        <v>2000</v>
      </c>
      <c r="C2781" s="47">
        <v>0</v>
      </c>
      <c r="D2781" s="49">
        <v>0.30748880000000001</v>
      </c>
      <c r="E2781" s="49">
        <v>0.1742118</v>
      </c>
      <c r="F2781" s="49">
        <v>6.5961099999999995E-2</v>
      </c>
      <c r="G2781" s="49">
        <v>0.90972960000000003</v>
      </c>
      <c r="H2781" s="49">
        <v>1.0535380000000001</v>
      </c>
    </row>
    <row r="2782" spans="1:8" x14ac:dyDescent="0.25">
      <c r="A2782" s="46">
        <v>485</v>
      </c>
      <c r="B2782" s="46">
        <v>2001</v>
      </c>
      <c r="C2782" s="47">
        <v>0</v>
      </c>
      <c r="D2782" s="49">
        <v>0.36522860000000001</v>
      </c>
      <c r="E2782" s="49">
        <v>0.17798249999999999</v>
      </c>
      <c r="F2782" s="49">
        <v>5.6269300000000001E-2</v>
      </c>
      <c r="G2782" s="49">
        <v>0.89365779999999995</v>
      </c>
      <c r="H2782" s="49">
        <v>1.048279</v>
      </c>
    </row>
    <row r="2783" spans="1:8" x14ac:dyDescent="0.25">
      <c r="A2783" s="46">
        <v>485</v>
      </c>
      <c r="B2783" s="46">
        <v>2002</v>
      </c>
      <c r="C2783" s="47">
        <v>0</v>
      </c>
      <c r="D2783" s="49">
        <v>0.41217609999999999</v>
      </c>
      <c r="E2783" s="49">
        <v>0.2126199</v>
      </c>
      <c r="F2783" s="49">
        <v>5.4710300000000003E-2</v>
      </c>
      <c r="G2783" s="49">
        <v>0.79529209999999995</v>
      </c>
      <c r="H2783" s="49">
        <v>1.055061</v>
      </c>
    </row>
    <row r="2784" spans="1:8" x14ac:dyDescent="0.25">
      <c r="A2784" s="46">
        <v>485</v>
      </c>
      <c r="B2784" s="46">
        <v>2003</v>
      </c>
      <c r="C2784" s="47">
        <v>0</v>
      </c>
      <c r="D2784" s="49">
        <v>0.39482640000000002</v>
      </c>
      <c r="E2784" s="49">
        <v>0.22822419999999999</v>
      </c>
      <c r="F2784" s="49">
        <v>4.1737700000000003E-2</v>
      </c>
      <c r="G2784" s="49">
        <v>1.367721</v>
      </c>
      <c r="H2784" s="49">
        <v>1.089153</v>
      </c>
    </row>
    <row r="2785" spans="1:8" x14ac:dyDescent="0.25">
      <c r="A2785" s="46">
        <v>485</v>
      </c>
      <c r="B2785" s="46">
        <v>2004</v>
      </c>
      <c r="C2785" s="47">
        <v>0</v>
      </c>
      <c r="D2785" s="49">
        <v>0.41444219999999998</v>
      </c>
      <c r="E2785" s="49">
        <v>0.2359388</v>
      </c>
      <c r="F2785" s="49">
        <v>6.8561399999999995E-2</v>
      </c>
      <c r="G2785" s="49">
        <v>1.6770989999999999</v>
      </c>
      <c r="H2785" s="49">
        <v>1.05138</v>
      </c>
    </row>
    <row r="2786" spans="1:8" x14ac:dyDescent="0.25">
      <c r="A2786" s="46">
        <v>486</v>
      </c>
      <c r="B2786" s="46">
        <v>1995</v>
      </c>
      <c r="C2786" s="47">
        <v>0</v>
      </c>
      <c r="D2786" s="49">
        <v>3.8089900000000003E-2</v>
      </c>
      <c r="E2786" s="49">
        <v>-0.211835</v>
      </c>
      <c r="F2786" s="49">
        <v>5.6347700000000001E-2</v>
      </c>
      <c r="G2786" s="49">
        <v>0.67802709999999999</v>
      </c>
      <c r="H2786" s="49">
        <v>0.33836369999999999</v>
      </c>
    </row>
    <row r="2787" spans="1:8" x14ac:dyDescent="0.25">
      <c r="A2787" s="46">
        <v>486</v>
      </c>
      <c r="B2787" s="46">
        <v>1996</v>
      </c>
      <c r="C2787" s="47">
        <v>0</v>
      </c>
      <c r="D2787" s="49">
        <v>-1.13458E-2</v>
      </c>
      <c r="E2787" s="49">
        <v>-0.2402783</v>
      </c>
      <c r="F2787" s="49">
        <v>7.4385300000000001E-2</v>
      </c>
      <c r="G2787" s="49">
        <v>0.53352869999999997</v>
      </c>
      <c r="H2787" s="49">
        <v>0.286746</v>
      </c>
    </row>
    <row r="2788" spans="1:8" x14ac:dyDescent="0.25">
      <c r="A2788" s="46">
        <v>486</v>
      </c>
      <c r="B2788" s="46">
        <v>1997</v>
      </c>
      <c r="C2788" s="47">
        <v>0</v>
      </c>
      <c r="D2788" s="49">
        <v>5.1576400000000001E-2</v>
      </c>
      <c r="E2788" s="49">
        <v>-0.18416060000000001</v>
      </c>
      <c r="F2788" s="49">
        <v>4.3618799999999999E-2</v>
      </c>
      <c r="G2788" s="49">
        <v>0.38151200000000002</v>
      </c>
      <c r="H2788" s="49">
        <v>0.27532129999999999</v>
      </c>
    </row>
    <row r="2789" spans="1:8" x14ac:dyDescent="0.25">
      <c r="A2789" s="46">
        <v>486</v>
      </c>
      <c r="B2789" s="46">
        <v>1998</v>
      </c>
      <c r="C2789" s="47">
        <v>0</v>
      </c>
      <c r="D2789" s="49">
        <v>-4.5360200000000003E-2</v>
      </c>
      <c r="E2789" s="49">
        <v>-0.3318469</v>
      </c>
      <c r="F2789" s="49">
        <v>4.0802199999999997E-2</v>
      </c>
      <c r="G2789" s="49">
        <v>0.34261209999999997</v>
      </c>
      <c r="H2789" s="49">
        <v>0.2865663</v>
      </c>
    </row>
    <row r="2790" spans="1:8" x14ac:dyDescent="0.25">
      <c r="A2790" s="46">
        <v>486</v>
      </c>
      <c r="B2790" s="46">
        <v>1999</v>
      </c>
      <c r="C2790" s="47">
        <v>1</v>
      </c>
      <c r="D2790" s="49">
        <v>-9.83266E-2</v>
      </c>
      <c r="E2790" s="49">
        <v>-0.2161151</v>
      </c>
      <c r="F2790" s="49">
        <v>5.0780699999999998E-2</v>
      </c>
      <c r="G2790" s="49">
        <v>0.16641529999999999</v>
      </c>
      <c r="H2790" s="49">
        <v>0.22759670000000001</v>
      </c>
    </row>
    <row r="2791" spans="1:8" x14ac:dyDescent="0.25">
      <c r="A2791" s="46">
        <v>487</v>
      </c>
      <c r="B2791" s="46">
        <v>1995</v>
      </c>
      <c r="C2791" s="47">
        <v>0</v>
      </c>
      <c r="D2791" s="49">
        <v>8.3340899999999996E-2</v>
      </c>
      <c r="E2791" s="49">
        <v>-6.4512299999999995E-2</v>
      </c>
      <c r="F2791" s="49">
        <v>4.3471500000000003E-2</v>
      </c>
      <c r="G2791" s="49">
        <v>0.3912427</v>
      </c>
      <c r="H2791" s="49">
        <v>0.19505130000000001</v>
      </c>
    </row>
    <row r="2792" spans="1:8" x14ac:dyDescent="0.25">
      <c r="A2792" s="46">
        <v>487</v>
      </c>
      <c r="B2792" s="46">
        <v>1996</v>
      </c>
      <c r="C2792" s="47">
        <v>0</v>
      </c>
      <c r="D2792" s="49">
        <v>8.7957300000000002E-2</v>
      </c>
      <c r="E2792" s="49">
        <v>-2.053E-2</v>
      </c>
      <c r="F2792" s="49">
        <v>6.0862800000000002E-2</v>
      </c>
      <c r="G2792" s="49">
        <v>0.54493239999999998</v>
      </c>
      <c r="H2792" s="49">
        <v>0.20142109999999999</v>
      </c>
    </row>
    <row r="2793" spans="1:8" x14ac:dyDescent="0.25">
      <c r="A2793" s="46">
        <v>487</v>
      </c>
      <c r="B2793" s="46">
        <v>1997</v>
      </c>
      <c r="C2793" s="47">
        <v>0</v>
      </c>
      <c r="D2793" s="49">
        <v>0.1201132</v>
      </c>
      <c r="E2793" s="49">
        <v>6.8274E-3</v>
      </c>
      <c r="F2793" s="49">
        <v>5.7166300000000003E-2</v>
      </c>
      <c r="G2793" s="49">
        <v>0.99184220000000001</v>
      </c>
      <c r="H2793" s="49">
        <v>0.2042146</v>
      </c>
    </row>
    <row r="2794" spans="1:8" x14ac:dyDescent="0.25">
      <c r="A2794" s="46">
        <v>487</v>
      </c>
      <c r="B2794" s="46">
        <v>1998</v>
      </c>
      <c r="C2794" s="47">
        <v>0</v>
      </c>
      <c r="D2794" s="49">
        <v>0.1137664</v>
      </c>
      <c r="E2794" s="49">
        <v>8.5115999999999994E-3</v>
      </c>
      <c r="F2794" s="49">
        <v>4.5822000000000002E-2</v>
      </c>
      <c r="G2794" s="49">
        <v>0.57839110000000005</v>
      </c>
      <c r="H2794" s="49">
        <v>0.14384060000000001</v>
      </c>
    </row>
    <row r="2795" spans="1:8" x14ac:dyDescent="0.25">
      <c r="A2795" s="46">
        <v>487</v>
      </c>
      <c r="B2795" s="46">
        <v>1999</v>
      </c>
      <c r="C2795" s="47">
        <v>0</v>
      </c>
      <c r="D2795" s="49">
        <v>0.13254540000000001</v>
      </c>
      <c r="E2795" s="49">
        <v>3.4049999999999997E-2</v>
      </c>
      <c r="F2795" s="49">
        <v>3.3098799999999998E-2</v>
      </c>
      <c r="G2795" s="49">
        <v>0.48393199999999997</v>
      </c>
      <c r="H2795" s="49">
        <v>0.1585878</v>
      </c>
    </row>
    <row r="2796" spans="1:8" x14ac:dyDescent="0.25">
      <c r="A2796" s="46">
        <v>487</v>
      </c>
      <c r="B2796" s="46">
        <v>2000</v>
      </c>
      <c r="C2796" s="47">
        <v>0</v>
      </c>
      <c r="D2796" s="49">
        <v>0.1041116</v>
      </c>
      <c r="E2796" s="49">
        <v>-1.4559000000000001E-2</v>
      </c>
      <c r="F2796" s="49">
        <v>5.8709799999999999E-2</v>
      </c>
      <c r="G2796" s="49">
        <v>0.1344022</v>
      </c>
      <c r="H2796" s="49">
        <v>0.16632730000000001</v>
      </c>
    </row>
    <row r="2797" spans="1:8" x14ac:dyDescent="0.25">
      <c r="A2797" s="46">
        <v>487</v>
      </c>
      <c r="B2797" s="46">
        <v>2001</v>
      </c>
      <c r="C2797" s="47">
        <v>0</v>
      </c>
      <c r="D2797" s="49">
        <v>0.1089302</v>
      </c>
      <c r="E2797" s="49">
        <v>-6.6080000000000002E-4</v>
      </c>
      <c r="F2797" s="49">
        <v>4.8650199999999998E-2</v>
      </c>
      <c r="G2797" s="49">
        <v>0.2078797</v>
      </c>
      <c r="H2797" s="49">
        <v>0.16519519999999999</v>
      </c>
    </row>
    <row r="2798" spans="1:8" x14ac:dyDescent="0.25">
      <c r="A2798" s="46">
        <v>487</v>
      </c>
      <c r="B2798" s="46">
        <v>2002</v>
      </c>
      <c r="C2798" s="47">
        <v>0</v>
      </c>
      <c r="D2798" s="49">
        <v>7.6881400000000003E-2</v>
      </c>
      <c r="E2798" s="49">
        <v>-4.3649500000000001E-2</v>
      </c>
      <c r="F2798" s="49">
        <v>5.1961800000000002E-2</v>
      </c>
      <c r="G2798" s="49">
        <v>0.29382740000000002</v>
      </c>
      <c r="H2798" s="49">
        <v>0.17879880000000001</v>
      </c>
    </row>
    <row r="2799" spans="1:8" x14ac:dyDescent="0.25">
      <c r="A2799" s="46">
        <v>487</v>
      </c>
      <c r="B2799" s="46">
        <v>2003</v>
      </c>
      <c r="C2799" s="47">
        <v>0</v>
      </c>
      <c r="D2799" s="49">
        <v>0.1126259</v>
      </c>
      <c r="E2799" s="49">
        <v>-0.11491560000000001</v>
      </c>
      <c r="F2799" s="49">
        <v>3.9335200000000001E-2</v>
      </c>
      <c r="G2799" s="49">
        <v>0.23477809999999999</v>
      </c>
      <c r="H2799" s="49">
        <v>0.1640559</v>
      </c>
    </row>
    <row r="2800" spans="1:8" x14ac:dyDescent="0.25">
      <c r="A2800" s="46">
        <v>487</v>
      </c>
      <c r="B2800" s="46">
        <v>2004</v>
      </c>
      <c r="C2800" s="47">
        <v>0</v>
      </c>
      <c r="D2800" s="49">
        <v>7.9941200000000004E-2</v>
      </c>
      <c r="E2800" s="49">
        <v>-5.0183199999999997E-2</v>
      </c>
      <c r="F2800" s="49">
        <v>4.2701599999999999E-2</v>
      </c>
      <c r="G2800" s="49">
        <v>0.39746369999999998</v>
      </c>
      <c r="H2800" s="49">
        <v>0.18601129999999999</v>
      </c>
    </row>
    <row r="2801" spans="1:8" x14ac:dyDescent="0.25">
      <c r="A2801" s="46">
        <v>488</v>
      </c>
      <c r="B2801" s="46">
        <v>1995</v>
      </c>
      <c r="C2801" s="47">
        <v>0</v>
      </c>
      <c r="D2801" s="49">
        <v>0.12220590000000001</v>
      </c>
      <c r="E2801" s="49">
        <v>0.68328239999999996</v>
      </c>
      <c r="F2801" s="49">
        <v>8.7112400000000006E-2</v>
      </c>
      <c r="G2801" s="49">
        <v>2.4849009999999998</v>
      </c>
      <c r="H2801" s="49">
        <v>0.29749229999999999</v>
      </c>
    </row>
    <row r="2802" spans="1:8" x14ac:dyDescent="0.25">
      <c r="A2802" s="46">
        <v>488</v>
      </c>
      <c r="B2802" s="46">
        <v>1996</v>
      </c>
      <c r="C2802" s="47">
        <v>0</v>
      </c>
      <c r="D2802" s="49">
        <v>0.10781839999999999</v>
      </c>
      <c r="E2802" s="49">
        <v>0.74639610000000001</v>
      </c>
      <c r="F2802" s="49">
        <v>7.9899899999999996E-2</v>
      </c>
      <c r="G2802" s="49">
        <v>2.6282740000000002</v>
      </c>
      <c r="H2802" s="49">
        <v>0.30899529999999997</v>
      </c>
    </row>
    <row r="2803" spans="1:8" x14ac:dyDescent="0.25">
      <c r="A2803" s="46">
        <v>488</v>
      </c>
      <c r="B2803" s="46">
        <v>1997</v>
      </c>
      <c r="C2803" s="47">
        <v>0</v>
      </c>
      <c r="D2803" s="49">
        <v>0.16674159999999999</v>
      </c>
      <c r="E2803" s="49">
        <v>0.73899630000000005</v>
      </c>
      <c r="F2803" s="49">
        <v>7.7126100000000003E-2</v>
      </c>
      <c r="G2803" s="49">
        <v>2.3610570000000002</v>
      </c>
      <c r="H2803" s="49">
        <v>0.2988497</v>
      </c>
    </row>
    <row r="2804" spans="1:8" x14ac:dyDescent="0.25">
      <c r="A2804" s="46">
        <v>488</v>
      </c>
      <c r="B2804" s="46">
        <v>1998</v>
      </c>
      <c r="C2804" s="47">
        <v>0</v>
      </c>
      <c r="D2804" s="49">
        <v>0.12611069999999999</v>
      </c>
      <c r="E2804" s="49">
        <v>0.76764900000000003</v>
      </c>
      <c r="F2804" s="49">
        <v>5.91777E-2</v>
      </c>
      <c r="G2804" s="49">
        <v>2.324592</v>
      </c>
      <c r="H2804" s="49">
        <v>0.26789370000000001</v>
      </c>
    </row>
    <row r="2805" spans="1:8" x14ac:dyDescent="0.25">
      <c r="A2805" s="46">
        <v>488</v>
      </c>
      <c r="B2805" s="46">
        <v>1999</v>
      </c>
      <c r="C2805" s="47">
        <v>0</v>
      </c>
      <c r="D2805" s="49">
        <v>0.101574</v>
      </c>
      <c r="E2805" s="49">
        <v>0.67920910000000001</v>
      </c>
      <c r="F2805" s="49">
        <v>7.0654499999999995E-2</v>
      </c>
      <c r="G2805" s="49">
        <v>1.9025829999999999</v>
      </c>
      <c r="H2805" s="49">
        <v>0.2643317</v>
      </c>
    </row>
    <row r="2806" spans="1:8" x14ac:dyDescent="0.25">
      <c r="A2806" s="46">
        <v>488</v>
      </c>
      <c r="B2806" s="46">
        <v>2000</v>
      </c>
      <c r="C2806" s="47">
        <v>0</v>
      </c>
      <c r="D2806" s="49">
        <v>9.2367699999999997E-2</v>
      </c>
      <c r="E2806" s="49">
        <v>0.68590680000000004</v>
      </c>
      <c r="F2806" s="49">
        <v>5.49054E-2</v>
      </c>
      <c r="G2806" s="49">
        <v>1.3392520000000001</v>
      </c>
      <c r="H2806" s="49">
        <v>0.27523239999999999</v>
      </c>
    </row>
    <row r="2807" spans="1:8" x14ac:dyDescent="0.25">
      <c r="A2807" s="46">
        <v>488</v>
      </c>
      <c r="B2807" s="46">
        <v>2001</v>
      </c>
      <c r="C2807" s="47">
        <v>0</v>
      </c>
      <c r="D2807" s="49">
        <v>0.1180794</v>
      </c>
      <c r="E2807" s="49">
        <v>0.74016950000000004</v>
      </c>
      <c r="F2807" s="49">
        <v>5.5724999999999997E-2</v>
      </c>
      <c r="G2807" s="49">
        <v>1.652488</v>
      </c>
      <c r="H2807" s="49">
        <v>0.25674209999999997</v>
      </c>
    </row>
    <row r="2808" spans="1:8" x14ac:dyDescent="0.25">
      <c r="A2808" s="46">
        <v>488</v>
      </c>
      <c r="B2808" s="46">
        <v>2002</v>
      </c>
      <c r="C2808" s="47">
        <v>0</v>
      </c>
      <c r="D2808" s="49">
        <v>0.1639169</v>
      </c>
      <c r="E2808" s="49">
        <v>0.68857440000000003</v>
      </c>
      <c r="F2808" s="49">
        <v>4.2932100000000001E-2</v>
      </c>
      <c r="G2808" s="49">
        <v>1.5236019999999999</v>
      </c>
      <c r="H2808" s="49">
        <v>0.28334619999999999</v>
      </c>
    </row>
    <row r="2809" spans="1:8" x14ac:dyDescent="0.25">
      <c r="A2809" s="46">
        <v>488</v>
      </c>
      <c r="B2809" s="46">
        <v>2003</v>
      </c>
      <c r="C2809" s="47">
        <v>0</v>
      </c>
      <c r="D2809" s="49">
        <v>0.20906179999999999</v>
      </c>
      <c r="E2809" s="49">
        <v>0.71802089999999996</v>
      </c>
      <c r="F2809" s="49">
        <v>5.8650899999999999E-2</v>
      </c>
      <c r="G2809" s="49">
        <v>1.991541</v>
      </c>
      <c r="H2809" s="49">
        <v>0.28272750000000002</v>
      </c>
    </row>
    <row r="2810" spans="1:8" x14ac:dyDescent="0.25">
      <c r="A2810" s="46">
        <v>488</v>
      </c>
      <c r="B2810" s="46">
        <v>2004</v>
      </c>
      <c r="C2810" s="47">
        <v>0</v>
      </c>
      <c r="D2810" s="49">
        <v>0.23946429999999999</v>
      </c>
      <c r="E2810" s="49">
        <v>0.74143119999999996</v>
      </c>
      <c r="F2810" s="49">
        <v>5.1534900000000002E-2</v>
      </c>
      <c r="G2810" s="49">
        <v>2.211052</v>
      </c>
      <c r="H2810" s="49">
        <v>0.31376409999999999</v>
      </c>
    </row>
    <row r="2811" spans="1:8" x14ac:dyDescent="0.25">
      <c r="A2811" s="46">
        <v>489</v>
      </c>
      <c r="B2811" s="46">
        <v>1999</v>
      </c>
      <c r="C2811" s="47">
        <v>0</v>
      </c>
      <c r="D2811" s="49">
        <v>3.0506000000000001E-3</v>
      </c>
      <c r="E2811" s="49">
        <v>0.1246091</v>
      </c>
      <c r="F2811" s="49">
        <v>6.1875699999999999E-2</v>
      </c>
      <c r="G2811" s="49">
        <v>0.55932420000000005</v>
      </c>
      <c r="H2811" s="49">
        <v>0.17291019999999999</v>
      </c>
    </row>
    <row r="2812" spans="1:8" x14ac:dyDescent="0.25">
      <c r="A2812" s="46">
        <v>489</v>
      </c>
      <c r="B2812" s="46">
        <v>2000</v>
      </c>
      <c r="C2812" s="47">
        <v>0</v>
      </c>
      <c r="D2812" s="49">
        <v>-4.23119E-2</v>
      </c>
      <c r="E2812" s="49">
        <v>0.10279099999999999</v>
      </c>
      <c r="F2812" s="49">
        <v>3.0202799999999998E-2</v>
      </c>
      <c r="G2812" s="49">
        <v>0.4134563</v>
      </c>
      <c r="H2812" s="49">
        <v>0.1759735</v>
      </c>
    </row>
    <row r="2813" spans="1:8" x14ac:dyDescent="0.25">
      <c r="A2813" s="46">
        <v>489</v>
      </c>
      <c r="B2813" s="46">
        <v>2001</v>
      </c>
      <c r="C2813" s="47">
        <v>0</v>
      </c>
      <c r="D2813" s="49">
        <v>-1.4777E-2</v>
      </c>
      <c r="E2813" s="49">
        <v>0.1180541</v>
      </c>
      <c r="F2813" s="49">
        <v>3.74081E-2</v>
      </c>
      <c r="G2813" s="49">
        <v>0.43941150000000001</v>
      </c>
      <c r="H2813" s="49">
        <v>0.12668740000000001</v>
      </c>
    </row>
    <row r="2814" spans="1:8" x14ac:dyDescent="0.25">
      <c r="A2814" s="46">
        <v>489</v>
      </c>
      <c r="B2814" s="46">
        <v>2002</v>
      </c>
      <c r="C2814" s="47">
        <v>0</v>
      </c>
      <c r="D2814" s="49">
        <v>4.5611000000000002E-3</v>
      </c>
      <c r="E2814" s="49">
        <v>0.1143213</v>
      </c>
      <c r="F2814" s="49">
        <v>4.3615800000000003E-2</v>
      </c>
      <c r="G2814" s="49">
        <v>0.36356470000000002</v>
      </c>
      <c r="H2814" s="49">
        <v>0.11709410000000001</v>
      </c>
    </row>
    <row r="2815" spans="1:8" x14ac:dyDescent="0.25">
      <c r="A2815" s="46">
        <v>489</v>
      </c>
      <c r="B2815" s="46">
        <v>2003</v>
      </c>
      <c r="C2815" s="47">
        <v>0</v>
      </c>
      <c r="D2815" s="49">
        <v>9.8943E-3</v>
      </c>
      <c r="E2815" s="49">
        <v>0.1119124</v>
      </c>
      <c r="F2815" s="49">
        <v>5.06536E-2</v>
      </c>
      <c r="G2815" s="49">
        <v>0.4153927</v>
      </c>
      <c r="H2815" s="49">
        <v>0.12042319999999999</v>
      </c>
    </row>
    <row r="2816" spans="1:8" x14ac:dyDescent="0.25">
      <c r="A2816" s="46">
        <v>489</v>
      </c>
      <c r="B2816" s="46">
        <v>2004</v>
      </c>
      <c r="C2816" s="47">
        <v>0</v>
      </c>
      <c r="D2816" s="49">
        <v>2.49097E-2</v>
      </c>
      <c r="E2816" s="49">
        <v>0.1416288</v>
      </c>
      <c r="F2816" s="49">
        <v>5.0862900000000003E-2</v>
      </c>
      <c r="G2816" s="49">
        <v>0.47954190000000002</v>
      </c>
      <c r="H2816" s="49">
        <v>0.1394088</v>
      </c>
    </row>
    <row r="2817" spans="1:8" x14ac:dyDescent="0.25">
      <c r="A2817" s="46">
        <v>490</v>
      </c>
      <c r="B2817" s="46">
        <v>1995</v>
      </c>
      <c r="C2817" s="47">
        <v>0</v>
      </c>
      <c r="D2817" s="49">
        <v>0.35042899999999999</v>
      </c>
      <c r="E2817" s="49">
        <v>0.4451116</v>
      </c>
      <c r="F2817" s="49">
        <v>6.3276600000000002E-2</v>
      </c>
      <c r="G2817" s="49">
        <v>2.5713879999999998</v>
      </c>
      <c r="H2817" s="49">
        <v>0.337397</v>
      </c>
    </row>
    <row r="2818" spans="1:8" x14ac:dyDescent="0.25">
      <c r="A2818" s="46">
        <v>490</v>
      </c>
      <c r="B2818" s="46">
        <v>1996</v>
      </c>
      <c r="C2818" s="47">
        <v>0</v>
      </c>
      <c r="D2818" s="49">
        <v>0.3793955</v>
      </c>
      <c r="E2818" s="49">
        <v>0.41244449999999999</v>
      </c>
      <c r="F2818" s="49">
        <v>2.87596E-2</v>
      </c>
      <c r="G2818" s="49">
        <v>1.1485669999999999</v>
      </c>
      <c r="H2818" s="49">
        <v>0.35940929999999999</v>
      </c>
    </row>
    <row r="2819" spans="1:8" x14ac:dyDescent="0.25">
      <c r="A2819" s="46">
        <v>491</v>
      </c>
      <c r="B2819" s="46">
        <v>1995</v>
      </c>
      <c r="C2819" s="47">
        <v>0</v>
      </c>
      <c r="D2819" s="49">
        <v>-4.5730600000000003E-2</v>
      </c>
      <c r="E2819" s="49">
        <v>8.3814299999999994E-2</v>
      </c>
      <c r="F2819" s="49">
        <v>4.6639300000000002E-2</v>
      </c>
      <c r="G2819" s="49">
        <v>0.64718310000000001</v>
      </c>
      <c r="H2819" s="49">
        <v>8.4364300000000003E-2</v>
      </c>
    </row>
    <row r="2820" spans="1:8" x14ac:dyDescent="0.25">
      <c r="A2820" s="46">
        <v>491</v>
      </c>
      <c r="B2820" s="46">
        <v>1996</v>
      </c>
      <c r="C2820" s="47">
        <v>0</v>
      </c>
      <c r="D2820" s="49">
        <v>-8.8692000000000007E-3</v>
      </c>
      <c r="E2820" s="49">
        <v>8.3509799999999995E-2</v>
      </c>
      <c r="F2820" s="49">
        <v>3.8866699999999997E-2</v>
      </c>
      <c r="G2820" s="49">
        <v>0.62121440000000006</v>
      </c>
      <c r="H2820" s="49">
        <v>9.2991000000000004E-2</v>
      </c>
    </row>
    <row r="2821" spans="1:8" x14ac:dyDescent="0.25">
      <c r="A2821" s="46">
        <v>491</v>
      </c>
      <c r="B2821" s="46">
        <v>1997</v>
      </c>
      <c r="C2821" s="47">
        <v>0</v>
      </c>
      <c r="D2821" s="49">
        <v>4.22967E-2</v>
      </c>
      <c r="E2821" s="49">
        <v>0.10952050000000001</v>
      </c>
      <c r="F2821" s="49">
        <v>2.6265299999999998E-2</v>
      </c>
      <c r="G2821" s="49">
        <v>0.89115299999999997</v>
      </c>
      <c r="H2821" s="49">
        <v>0.13895370000000001</v>
      </c>
    </row>
    <row r="2822" spans="1:8" x14ac:dyDescent="0.25">
      <c r="A2822" s="46">
        <v>491</v>
      </c>
      <c r="B2822" s="46">
        <v>1998</v>
      </c>
      <c r="C2822" s="47">
        <v>0</v>
      </c>
      <c r="D2822" s="49">
        <v>3.5027299999999997E-2</v>
      </c>
      <c r="E2822" s="49">
        <v>7.3508500000000004E-2</v>
      </c>
      <c r="F2822" s="49">
        <v>4.4957999999999998E-2</v>
      </c>
      <c r="G2822" s="49">
        <v>0.73745519999999998</v>
      </c>
      <c r="H2822" s="49">
        <v>0.1319372</v>
      </c>
    </row>
    <row r="2823" spans="1:8" x14ac:dyDescent="0.25">
      <c r="A2823" s="46">
        <v>492</v>
      </c>
      <c r="B2823" s="46">
        <v>2002</v>
      </c>
      <c r="C2823" s="47">
        <v>0</v>
      </c>
      <c r="D2823" s="49">
        <v>0.26499109999999998</v>
      </c>
      <c r="E2823" s="49">
        <v>0.4251721</v>
      </c>
      <c r="F2823" s="49">
        <v>5.1101000000000001E-2</v>
      </c>
      <c r="G2823" s="49">
        <v>1.8091950000000001</v>
      </c>
      <c r="H2823" s="49">
        <v>0.24891669999999999</v>
      </c>
    </row>
    <row r="2824" spans="1:8" x14ac:dyDescent="0.25">
      <c r="A2824" s="46">
        <v>492</v>
      </c>
      <c r="B2824" s="46">
        <v>2003</v>
      </c>
      <c r="C2824" s="47">
        <v>0</v>
      </c>
      <c r="D2824" s="49">
        <v>0.29897600000000002</v>
      </c>
      <c r="E2824" s="49">
        <v>0.47240729999999997</v>
      </c>
      <c r="F2824" s="49">
        <v>6.0964999999999998E-2</v>
      </c>
      <c r="G2824" s="49">
        <v>2.6246999999999998</v>
      </c>
      <c r="H2824" s="49">
        <v>0.26635750000000002</v>
      </c>
    </row>
    <row r="2825" spans="1:8" x14ac:dyDescent="0.25">
      <c r="A2825" s="46">
        <v>492</v>
      </c>
      <c r="B2825" s="46">
        <v>2004</v>
      </c>
      <c r="C2825" s="47">
        <v>0</v>
      </c>
      <c r="D2825" s="49">
        <v>0.32968520000000001</v>
      </c>
      <c r="E2825" s="49">
        <v>0.51740889999999995</v>
      </c>
      <c r="F2825" s="49">
        <v>7.6541600000000001E-2</v>
      </c>
      <c r="G2825" s="49">
        <v>2.6845460000000001</v>
      </c>
      <c r="H2825" s="49">
        <v>0.2828215</v>
      </c>
    </row>
    <row r="2826" spans="1:8" x14ac:dyDescent="0.25">
      <c r="A2826" s="46">
        <v>493</v>
      </c>
      <c r="B2826" s="46">
        <v>1995</v>
      </c>
      <c r="C2826" s="47">
        <v>0</v>
      </c>
      <c r="D2826" s="49">
        <v>3.0417E-2</v>
      </c>
      <c r="E2826" s="49">
        <v>-0.1838089</v>
      </c>
      <c r="F2826" s="49">
        <v>7.0246699999999995E-2</v>
      </c>
      <c r="G2826" s="49">
        <v>0.29717700000000002</v>
      </c>
      <c r="H2826" s="49">
        <v>9.6795099999999995E-2</v>
      </c>
    </row>
    <row r="2827" spans="1:8" x14ac:dyDescent="0.25">
      <c r="A2827" s="46">
        <v>493</v>
      </c>
      <c r="B2827" s="46">
        <v>1996</v>
      </c>
      <c r="C2827" s="47">
        <v>0</v>
      </c>
      <c r="D2827" s="49">
        <v>2.72318E-2</v>
      </c>
      <c r="E2827" s="49">
        <v>-0.20270630000000001</v>
      </c>
      <c r="F2827" s="49">
        <v>2.88274E-2</v>
      </c>
      <c r="G2827" s="49">
        <v>1.1674420000000001</v>
      </c>
      <c r="H2827" s="49">
        <v>9.7242700000000001E-2</v>
      </c>
    </row>
    <row r="2828" spans="1:8" x14ac:dyDescent="0.25">
      <c r="A2828" s="46">
        <v>493</v>
      </c>
      <c r="B2828" s="46">
        <v>1997</v>
      </c>
      <c r="C2828" s="47">
        <v>0</v>
      </c>
      <c r="D2828" s="49">
        <v>-1.4659500000000001E-2</v>
      </c>
      <c r="E2828" s="49">
        <v>-0.25634400000000002</v>
      </c>
      <c r="F2828" s="49">
        <v>5.0349699999999997E-2</v>
      </c>
      <c r="G2828" s="49">
        <v>0.43552020000000002</v>
      </c>
      <c r="H2828" s="49">
        <v>9.03085E-2</v>
      </c>
    </row>
    <row r="2829" spans="1:8" x14ac:dyDescent="0.25">
      <c r="A2829" s="46">
        <v>494</v>
      </c>
      <c r="B2829" s="46">
        <v>1995</v>
      </c>
      <c r="C2829" s="47">
        <v>0</v>
      </c>
      <c r="D2829" s="49">
        <v>-1.87592E-2</v>
      </c>
      <c r="E2829" s="49">
        <v>1.3610300000000001E-2</v>
      </c>
      <c r="F2829" s="49">
        <v>5.7948600000000003E-2</v>
      </c>
      <c r="G2829" s="49">
        <v>0.81680450000000004</v>
      </c>
      <c r="H2829" s="49">
        <v>0.1856709</v>
      </c>
    </row>
    <row r="2830" spans="1:8" x14ac:dyDescent="0.25">
      <c r="A2830" s="46">
        <v>494</v>
      </c>
      <c r="B2830" s="46">
        <v>1996</v>
      </c>
      <c r="C2830" s="47">
        <v>0</v>
      </c>
      <c r="D2830" s="49">
        <v>-2.24765E-2</v>
      </c>
      <c r="E2830" s="49">
        <v>3.98798E-2</v>
      </c>
      <c r="F2830" s="49">
        <v>4.42923E-2</v>
      </c>
      <c r="G2830" s="49">
        <v>1.1255919999999999</v>
      </c>
      <c r="H2830" s="49">
        <v>0.31819809999999998</v>
      </c>
    </row>
    <row r="2831" spans="1:8" x14ac:dyDescent="0.25">
      <c r="A2831" s="46">
        <v>495</v>
      </c>
      <c r="B2831" s="46">
        <v>1995</v>
      </c>
      <c r="C2831" s="47">
        <v>0</v>
      </c>
      <c r="D2831" s="49">
        <v>0.56263379999999996</v>
      </c>
      <c r="E2831" s="49">
        <v>0.35107359999999999</v>
      </c>
      <c r="F2831" s="49">
        <v>5.49399E-2</v>
      </c>
      <c r="G2831" s="49">
        <v>2.2822819999999999</v>
      </c>
      <c r="H2831" s="49">
        <v>0.32494820000000002</v>
      </c>
    </row>
    <row r="2832" spans="1:8" x14ac:dyDescent="0.25">
      <c r="A2832" s="46">
        <v>495</v>
      </c>
      <c r="B2832" s="46">
        <v>1996</v>
      </c>
      <c r="C2832" s="47">
        <v>0</v>
      </c>
      <c r="D2832" s="49">
        <v>0.57709100000000002</v>
      </c>
      <c r="E2832" s="49">
        <v>0.37919009999999997</v>
      </c>
      <c r="F2832" s="49">
        <v>4.8541500000000001E-2</v>
      </c>
      <c r="G2832" s="49">
        <v>1.706698</v>
      </c>
      <c r="H2832" s="49">
        <v>0.31666539999999999</v>
      </c>
    </row>
    <row r="2833" spans="1:8" x14ac:dyDescent="0.25">
      <c r="A2833" s="46">
        <v>495</v>
      </c>
      <c r="B2833" s="46">
        <v>1997</v>
      </c>
      <c r="C2833" s="47">
        <v>0</v>
      </c>
      <c r="D2833" s="49">
        <v>0.51558389999999998</v>
      </c>
      <c r="E2833" s="49">
        <v>0.38143759999999999</v>
      </c>
      <c r="F2833" s="49">
        <v>5.8622199999999999E-2</v>
      </c>
      <c r="G2833" s="49">
        <v>1.9384429999999999</v>
      </c>
      <c r="H2833" s="49">
        <v>0.32378570000000001</v>
      </c>
    </row>
    <row r="2834" spans="1:8" x14ac:dyDescent="0.25">
      <c r="A2834" s="46">
        <v>495</v>
      </c>
      <c r="B2834" s="46">
        <v>1998</v>
      </c>
      <c r="C2834" s="47">
        <v>0</v>
      </c>
      <c r="D2834" s="49">
        <v>0.50286909999999996</v>
      </c>
      <c r="E2834" s="49">
        <v>0.42818800000000001</v>
      </c>
      <c r="F2834" s="49">
        <v>4.2934100000000003E-2</v>
      </c>
      <c r="G2834" s="49">
        <v>1.525879</v>
      </c>
      <c r="H2834" s="49">
        <v>0.29535739999999999</v>
      </c>
    </row>
    <row r="2835" spans="1:8" x14ac:dyDescent="0.25">
      <c r="A2835" s="46">
        <v>495</v>
      </c>
      <c r="B2835" s="46">
        <v>1999</v>
      </c>
      <c r="C2835" s="47">
        <v>0</v>
      </c>
      <c r="D2835" s="49">
        <v>0.51028039999999997</v>
      </c>
      <c r="E2835" s="49">
        <v>0.45604210000000001</v>
      </c>
      <c r="F2835" s="49">
        <v>4.1609100000000003E-2</v>
      </c>
      <c r="G2835" s="49">
        <v>1.305866</v>
      </c>
      <c r="H2835" s="49">
        <v>0.30894690000000002</v>
      </c>
    </row>
    <row r="2836" spans="1:8" x14ac:dyDescent="0.25">
      <c r="A2836" s="46">
        <v>495</v>
      </c>
      <c r="B2836" s="46">
        <v>2000</v>
      </c>
      <c r="C2836" s="47">
        <v>0</v>
      </c>
      <c r="D2836" s="49">
        <v>0.47970269999999998</v>
      </c>
      <c r="E2836" s="49">
        <v>0.47466170000000002</v>
      </c>
      <c r="F2836" s="49">
        <v>7.32796E-2</v>
      </c>
      <c r="G2836" s="49">
        <v>2.3521380000000001</v>
      </c>
      <c r="H2836" s="49">
        <v>0.33728429999999998</v>
      </c>
    </row>
    <row r="2837" spans="1:8" x14ac:dyDescent="0.25">
      <c r="A2837" s="46">
        <v>496</v>
      </c>
      <c r="B2837" s="46">
        <v>1997</v>
      </c>
      <c r="C2837" s="47">
        <v>0</v>
      </c>
      <c r="D2837" s="49">
        <v>0.3943818</v>
      </c>
      <c r="E2837" s="49">
        <v>0.19075</v>
      </c>
      <c r="F2837" s="49">
        <v>5.77446E-2</v>
      </c>
      <c r="G2837" s="49">
        <v>0.73003510000000005</v>
      </c>
      <c r="H2837" s="49">
        <v>0.3313256</v>
      </c>
    </row>
    <row r="2838" spans="1:8" x14ac:dyDescent="0.25">
      <c r="A2838" s="46">
        <v>496</v>
      </c>
      <c r="B2838" s="46">
        <v>1998</v>
      </c>
      <c r="C2838" s="47">
        <v>0</v>
      </c>
      <c r="D2838" s="49">
        <v>0.38421680000000002</v>
      </c>
      <c r="E2838" s="49">
        <v>0.18309600000000001</v>
      </c>
      <c r="F2838" s="49">
        <v>4.9342799999999999E-2</v>
      </c>
      <c r="G2838" s="49">
        <v>0.50405060000000002</v>
      </c>
      <c r="H2838" s="49">
        <v>0.31397229999999998</v>
      </c>
    </row>
    <row r="2839" spans="1:8" x14ac:dyDescent="0.25">
      <c r="A2839" s="46">
        <v>496</v>
      </c>
      <c r="B2839" s="46">
        <v>1999</v>
      </c>
      <c r="C2839" s="47">
        <v>0</v>
      </c>
      <c r="D2839" s="49">
        <v>0.36497109999999999</v>
      </c>
      <c r="E2839" s="49">
        <v>0.17365320000000001</v>
      </c>
      <c r="F2839" s="49">
        <v>4.6332699999999997E-2</v>
      </c>
      <c r="G2839" s="49">
        <v>0.25495719999999999</v>
      </c>
      <c r="H2839" s="49">
        <v>0.31456529999999999</v>
      </c>
    </row>
    <row r="2840" spans="1:8" x14ac:dyDescent="0.25">
      <c r="A2840" s="46">
        <v>496</v>
      </c>
      <c r="B2840" s="46">
        <v>2000</v>
      </c>
      <c r="C2840" s="47">
        <v>0</v>
      </c>
      <c r="D2840" s="49">
        <v>0.36348619999999998</v>
      </c>
      <c r="E2840" s="49">
        <v>0.18231539999999999</v>
      </c>
      <c r="F2840" s="49">
        <v>4.3949599999999998E-2</v>
      </c>
      <c r="G2840" s="49">
        <v>0.1455496</v>
      </c>
      <c r="H2840" s="49">
        <v>0.30790420000000002</v>
      </c>
    </row>
    <row r="2841" spans="1:8" x14ac:dyDescent="0.25">
      <c r="A2841" s="46">
        <v>496</v>
      </c>
      <c r="B2841" s="46">
        <v>2001</v>
      </c>
      <c r="C2841" s="47">
        <v>0</v>
      </c>
      <c r="D2841" s="49">
        <v>0.35015669999999999</v>
      </c>
      <c r="E2841" s="49">
        <v>0.14784079999999999</v>
      </c>
      <c r="F2841" s="49">
        <v>1.6526900000000001E-2</v>
      </c>
      <c r="G2841" s="49">
        <v>8.8723800000000005E-2</v>
      </c>
      <c r="H2841" s="49">
        <v>0.27798230000000002</v>
      </c>
    </row>
    <row r="2842" spans="1:8" x14ac:dyDescent="0.25">
      <c r="A2842" s="46">
        <v>496</v>
      </c>
      <c r="B2842" s="46">
        <v>2002</v>
      </c>
      <c r="C2842" s="47">
        <v>0</v>
      </c>
      <c r="D2842" s="49">
        <v>0.29297079999999998</v>
      </c>
      <c r="E2842" s="49">
        <v>2.3943800000000001E-2</v>
      </c>
      <c r="F2842" s="49">
        <v>4.6895699999999998E-2</v>
      </c>
      <c r="G2842" s="49">
        <v>0.1181653</v>
      </c>
      <c r="H2842" s="49">
        <v>0.32242340000000003</v>
      </c>
    </row>
    <row r="2843" spans="1:8" x14ac:dyDescent="0.25">
      <c r="A2843" s="46">
        <v>496</v>
      </c>
      <c r="B2843" s="46">
        <v>2003</v>
      </c>
      <c r="C2843" s="47">
        <v>0</v>
      </c>
      <c r="D2843" s="49">
        <v>0.33489819999999998</v>
      </c>
      <c r="E2843" s="49">
        <v>4.1115499999999999E-2</v>
      </c>
      <c r="F2843" s="49">
        <v>6.0665700000000003E-2</v>
      </c>
      <c r="G2843" s="49">
        <v>0.20088780000000001</v>
      </c>
      <c r="H2843" s="49">
        <v>0.35436509999999999</v>
      </c>
    </row>
    <row r="2844" spans="1:8" x14ac:dyDescent="0.25">
      <c r="A2844" s="46">
        <v>496</v>
      </c>
      <c r="B2844" s="46">
        <v>2004</v>
      </c>
      <c r="C2844" s="47">
        <v>0</v>
      </c>
      <c r="D2844" s="49">
        <v>0.30743720000000002</v>
      </c>
      <c r="E2844" s="49">
        <v>4.4497700000000001E-2</v>
      </c>
      <c r="F2844" s="49">
        <v>4.7788400000000002E-2</v>
      </c>
      <c r="G2844" s="49">
        <v>0.53772889999999995</v>
      </c>
      <c r="H2844" s="49">
        <v>0.3700678</v>
      </c>
    </row>
    <row r="2845" spans="1:8" x14ac:dyDescent="0.25">
      <c r="A2845" s="46">
        <v>497</v>
      </c>
      <c r="B2845" s="46">
        <v>1996</v>
      </c>
      <c r="C2845" s="47">
        <v>0</v>
      </c>
      <c r="D2845" s="49">
        <v>0.38096219999999997</v>
      </c>
      <c r="E2845" s="49">
        <v>-5.1315100000000002E-2</v>
      </c>
      <c r="F2845" s="49">
        <v>3.9683900000000001E-2</v>
      </c>
      <c r="G2845" s="49">
        <v>14.348089999999999</v>
      </c>
      <c r="H2845" s="49">
        <v>0.1934495</v>
      </c>
    </row>
    <row r="2846" spans="1:8" x14ac:dyDescent="0.25">
      <c r="A2846" s="46">
        <v>497</v>
      </c>
      <c r="B2846" s="46">
        <v>1997</v>
      </c>
      <c r="C2846" s="47">
        <v>0</v>
      </c>
      <c r="D2846" s="49">
        <v>0.31301289999999998</v>
      </c>
      <c r="E2846" s="49">
        <v>2.54658E-2</v>
      </c>
      <c r="F2846" s="49">
        <v>3.9613299999999997E-2</v>
      </c>
      <c r="G2846" s="49">
        <v>1.6231059999999999</v>
      </c>
      <c r="H2846" s="49">
        <v>0.1425681</v>
      </c>
    </row>
    <row r="2847" spans="1:8" x14ac:dyDescent="0.25">
      <c r="A2847" s="46">
        <v>497</v>
      </c>
      <c r="B2847" s="46">
        <v>1998</v>
      </c>
      <c r="C2847" s="47">
        <v>0</v>
      </c>
      <c r="D2847" s="49">
        <v>9.1287699999999999E-2</v>
      </c>
      <c r="E2847" s="49">
        <v>4.7994299999999997E-2</v>
      </c>
      <c r="F2847" s="49">
        <v>3.4666799999999998E-2</v>
      </c>
      <c r="G2847" s="49">
        <v>0.39740730000000002</v>
      </c>
      <c r="H2847" s="49">
        <v>0.12483850000000001</v>
      </c>
    </row>
    <row r="2848" spans="1:8" x14ac:dyDescent="0.25">
      <c r="A2848" s="46">
        <v>497</v>
      </c>
      <c r="B2848" s="46">
        <v>1999</v>
      </c>
      <c r="C2848" s="47">
        <v>0</v>
      </c>
      <c r="D2848" s="49">
        <v>9.6102099999999996E-2</v>
      </c>
      <c r="E2848" s="49">
        <v>1.04145E-2</v>
      </c>
      <c r="F2848" s="49">
        <v>3.5412199999999998E-2</v>
      </c>
      <c r="G2848" s="49">
        <v>0.36732019999999999</v>
      </c>
      <c r="H2848" s="49">
        <v>0.10691879999999999</v>
      </c>
    </row>
    <row r="2849" spans="1:8" x14ac:dyDescent="0.25">
      <c r="A2849" s="46">
        <v>497</v>
      </c>
      <c r="B2849" s="46">
        <v>2000</v>
      </c>
      <c r="C2849" s="47">
        <v>0</v>
      </c>
      <c r="D2849" s="49">
        <v>0.13672909999999999</v>
      </c>
      <c r="E2849" s="49">
        <v>-1.3441E-2</v>
      </c>
      <c r="F2849" s="49">
        <v>5.5600200000000002E-2</v>
      </c>
      <c r="G2849" s="49">
        <v>0.69343600000000005</v>
      </c>
      <c r="H2849" s="49">
        <v>0.1192535</v>
      </c>
    </row>
    <row r="2850" spans="1:8" x14ac:dyDescent="0.25">
      <c r="A2850" s="46">
        <v>497</v>
      </c>
      <c r="B2850" s="46">
        <v>2001</v>
      </c>
      <c r="C2850" s="47">
        <v>0</v>
      </c>
      <c r="D2850" s="49">
        <v>0.1273436</v>
      </c>
      <c r="E2850" s="49">
        <v>-2.0725000000000001E-3</v>
      </c>
      <c r="F2850" s="49">
        <v>3.7935400000000001E-2</v>
      </c>
      <c r="G2850" s="49">
        <v>0.51655660000000003</v>
      </c>
      <c r="H2850" s="49">
        <v>0.1249846</v>
      </c>
    </row>
    <row r="2851" spans="1:8" x14ac:dyDescent="0.25">
      <c r="A2851" s="46">
        <v>497</v>
      </c>
      <c r="B2851" s="46">
        <v>2002</v>
      </c>
      <c r="C2851" s="47">
        <v>0</v>
      </c>
      <c r="D2851" s="49">
        <v>0.15044550000000001</v>
      </c>
      <c r="E2851" s="49">
        <v>-0.1367208</v>
      </c>
      <c r="F2851" s="49">
        <v>4.0346199999999999E-2</v>
      </c>
      <c r="G2851" s="49">
        <v>0.35637180000000002</v>
      </c>
      <c r="H2851" s="49">
        <v>0.1298376</v>
      </c>
    </row>
    <row r="2852" spans="1:8" x14ac:dyDescent="0.25">
      <c r="A2852" s="46">
        <v>497</v>
      </c>
      <c r="B2852" s="46">
        <v>2003</v>
      </c>
      <c r="C2852" s="47">
        <v>0</v>
      </c>
      <c r="D2852" s="49">
        <v>9.6444000000000002E-2</v>
      </c>
      <c r="E2852" s="49">
        <v>-0.27635989999999999</v>
      </c>
      <c r="F2852" s="49">
        <v>3.3649100000000001E-2</v>
      </c>
      <c r="G2852" s="49">
        <v>0.40953119999999998</v>
      </c>
      <c r="H2852" s="49">
        <v>0.14355609999999999</v>
      </c>
    </row>
    <row r="2853" spans="1:8" x14ac:dyDescent="0.25">
      <c r="A2853" s="46">
        <v>497</v>
      </c>
      <c r="B2853" s="46">
        <v>2004</v>
      </c>
      <c r="C2853" s="47">
        <v>0</v>
      </c>
      <c r="D2853" s="49">
        <v>0.17604700000000001</v>
      </c>
      <c r="E2853" s="49">
        <v>-0.38952239999999999</v>
      </c>
      <c r="F2853" s="49">
        <v>4.16307E-2</v>
      </c>
      <c r="G2853" s="49">
        <v>0.67802320000000005</v>
      </c>
      <c r="H2853" s="49">
        <v>0.17164280000000001</v>
      </c>
    </row>
    <row r="2854" spans="1:8" x14ac:dyDescent="0.25">
      <c r="A2854" s="46">
        <v>498</v>
      </c>
      <c r="B2854" s="46">
        <v>1995</v>
      </c>
      <c r="C2854" s="47">
        <v>0</v>
      </c>
      <c r="D2854" s="49">
        <v>0.29503119999999999</v>
      </c>
      <c r="E2854" s="49">
        <v>0.46886250000000002</v>
      </c>
      <c r="F2854" s="49">
        <v>7.8552200000000003E-2</v>
      </c>
      <c r="G2854" s="49">
        <v>2.4534129999999998</v>
      </c>
      <c r="H2854" s="49">
        <v>0.4181183</v>
      </c>
    </row>
    <row r="2855" spans="1:8" x14ac:dyDescent="0.25">
      <c r="A2855" s="46">
        <v>498</v>
      </c>
      <c r="B2855" s="46">
        <v>1996</v>
      </c>
      <c r="C2855" s="47">
        <v>0</v>
      </c>
      <c r="D2855" s="49">
        <v>0.23492640000000001</v>
      </c>
      <c r="E2855" s="49">
        <v>0.4400135</v>
      </c>
      <c r="F2855" s="49">
        <v>7.19698E-2</v>
      </c>
      <c r="G2855" s="49">
        <v>2.1232030000000002</v>
      </c>
      <c r="H2855" s="49">
        <v>0.36065730000000001</v>
      </c>
    </row>
    <row r="2856" spans="1:8" x14ac:dyDescent="0.25">
      <c r="A2856" s="46">
        <v>498</v>
      </c>
      <c r="B2856" s="46">
        <v>1997</v>
      </c>
      <c r="C2856" s="47">
        <v>0</v>
      </c>
      <c r="D2856" s="49">
        <v>0.28876800000000002</v>
      </c>
      <c r="E2856" s="49">
        <v>0.48466110000000001</v>
      </c>
      <c r="F2856" s="49">
        <v>7.6287199999999999E-2</v>
      </c>
      <c r="G2856" s="49">
        <v>3.1352380000000002</v>
      </c>
      <c r="H2856" s="49">
        <v>0.39378059999999998</v>
      </c>
    </row>
    <row r="2857" spans="1:8" x14ac:dyDescent="0.25">
      <c r="A2857" s="46">
        <v>498</v>
      </c>
      <c r="B2857" s="46">
        <v>1998</v>
      </c>
      <c r="C2857" s="47">
        <v>0</v>
      </c>
      <c r="D2857" s="49">
        <v>0.2571061</v>
      </c>
      <c r="E2857" s="49">
        <v>0.49265170000000003</v>
      </c>
      <c r="F2857" s="49">
        <v>6.80534E-2</v>
      </c>
      <c r="G2857" s="49">
        <v>2.3064580000000001</v>
      </c>
      <c r="H2857" s="49">
        <v>0.3760752</v>
      </c>
    </row>
    <row r="2858" spans="1:8" x14ac:dyDescent="0.25">
      <c r="A2858" s="46">
        <v>498</v>
      </c>
      <c r="B2858" s="46">
        <v>1999</v>
      </c>
      <c r="C2858" s="47">
        <v>0</v>
      </c>
      <c r="D2858" s="49">
        <v>0.2960642</v>
      </c>
      <c r="E2858" s="49">
        <v>0.51340889999999995</v>
      </c>
      <c r="F2858" s="49">
        <v>6.5611100000000006E-2</v>
      </c>
      <c r="G2858" s="49">
        <v>2.7242000000000002</v>
      </c>
      <c r="H2858" s="49">
        <v>0.3738301</v>
      </c>
    </row>
    <row r="2859" spans="1:8" x14ac:dyDescent="0.25">
      <c r="A2859" s="46">
        <v>498</v>
      </c>
      <c r="B2859" s="46">
        <v>2000</v>
      </c>
      <c r="C2859" s="47">
        <v>0</v>
      </c>
      <c r="D2859" s="49">
        <v>0.24284810000000001</v>
      </c>
      <c r="E2859" s="49">
        <v>0.47008420000000001</v>
      </c>
      <c r="F2859" s="49">
        <v>7.2005700000000006E-2</v>
      </c>
      <c r="G2859" s="49">
        <v>1.791194</v>
      </c>
      <c r="H2859" s="49">
        <v>0.35264800000000002</v>
      </c>
    </row>
    <row r="2860" spans="1:8" x14ac:dyDescent="0.25">
      <c r="A2860" s="46">
        <v>498</v>
      </c>
      <c r="B2860" s="46">
        <v>2001</v>
      </c>
      <c r="C2860" s="47">
        <v>0</v>
      </c>
      <c r="D2860" s="49">
        <v>0.1890685</v>
      </c>
      <c r="E2860" s="49">
        <v>0.4563181</v>
      </c>
      <c r="F2860" s="49">
        <v>5.00163E-2</v>
      </c>
      <c r="G2860" s="49">
        <v>1.7882469999999999</v>
      </c>
      <c r="H2860" s="49">
        <v>0.31117070000000002</v>
      </c>
    </row>
    <row r="2861" spans="1:8" x14ac:dyDescent="0.25">
      <c r="A2861" s="46">
        <v>498</v>
      </c>
      <c r="B2861" s="46">
        <v>2002</v>
      </c>
      <c r="C2861" s="47">
        <v>0</v>
      </c>
      <c r="D2861" s="49">
        <v>0.17495830000000001</v>
      </c>
      <c r="E2861" s="49">
        <v>0.42638609999999999</v>
      </c>
      <c r="F2861" s="49">
        <v>4.6207999999999999E-2</v>
      </c>
      <c r="G2861" s="49">
        <v>1.7997609999999999</v>
      </c>
      <c r="H2861" s="49">
        <v>0.31550800000000001</v>
      </c>
    </row>
    <row r="2862" spans="1:8" x14ac:dyDescent="0.25">
      <c r="A2862" s="46">
        <v>498</v>
      </c>
      <c r="B2862" s="46">
        <v>2003</v>
      </c>
      <c r="C2862" s="47">
        <v>0</v>
      </c>
      <c r="D2862" s="49">
        <v>0.1762881</v>
      </c>
      <c r="E2862" s="49">
        <v>0.3929436</v>
      </c>
      <c r="F2862" s="49">
        <v>5.7074300000000001E-2</v>
      </c>
      <c r="G2862" s="49">
        <v>1.4565429999999999</v>
      </c>
      <c r="H2862" s="49">
        <v>0.30075499999999999</v>
      </c>
    </row>
    <row r="2863" spans="1:8" x14ac:dyDescent="0.25">
      <c r="A2863" s="46">
        <v>498</v>
      </c>
      <c r="B2863" s="46">
        <v>2004</v>
      </c>
      <c r="C2863" s="47">
        <v>0</v>
      </c>
      <c r="D2863" s="49">
        <v>0.22197120000000001</v>
      </c>
      <c r="E2863" s="49">
        <v>0.41236489999999998</v>
      </c>
      <c r="F2863" s="49">
        <v>5.9195999999999999E-2</v>
      </c>
      <c r="G2863" s="49">
        <v>2.2060680000000001</v>
      </c>
      <c r="H2863" s="49">
        <v>0.35109590000000002</v>
      </c>
    </row>
    <row r="2864" spans="1:8" x14ac:dyDescent="0.25">
      <c r="A2864" s="46">
        <v>499</v>
      </c>
      <c r="B2864" s="46">
        <v>1997</v>
      </c>
      <c r="C2864" s="47">
        <v>0</v>
      </c>
      <c r="D2864" s="49">
        <v>0.2130367</v>
      </c>
      <c r="E2864" s="49">
        <v>-4.6814300000000003E-2</v>
      </c>
      <c r="F2864" s="49">
        <v>2.3685299999999999E-2</v>
      </c>
      <c r="G2864" s="49">
        <v>1.857874</v>
      </c>
      <c r="H2864" s="49">
        <v>0.15119360000000001</v>
      </c>
    </row>
    <row r="2865" spans="1:8" x14ac:dyDescent="0.25">
      <c r="A2865" s="46">
        <v>499</v>
      </c>
      <c r="B2865" s="46">
        <v>1998</v>
      </c>
      <c r="C2865" s="47">
        <v>0</v>
      </c>
      <c r="D2865" s="49">
        <v>0.22322</v>
      </c>
      <c r="E2865" s="49">
        <v>-0.20497309999999999</v>
      </c>
      <c r="F2865" s="49">
        <v>2.42671E-2</v>
      </c>
      <c r="G2865" s="49">
        <v>0.53569929999999999</v>
      </c>
      <c r="H2865" s="49">
        <v>0.23232659999999999</v>
      </c>
    </row>
    <row r="2866" spans="1:8" x14ac:dyDescent="0.25">
      <c r="A2866" s="46">
        <v>500</v>
      </c>
      <c r="B2866" s="46">
        <v>1995</v>
      </c>
      <c r="C2866" s="47">
        <v>0</v>
      </c>
      <c r="D2866" s="49">
        <v>9.3061000000000005E-2</v>
      </c>
      <c r="E2866" s="49">
        <v>-0.12866610000000001</v>
      </c>
      <c r="F2866" s="49">
        <v>4.2089399999999999E-2</v>
      </c>
      <c r="G2866" s="49">
        <v>0.19738939999999999</v>
      </c>
      <c r="H2866" s="49">
        <v>0.53146459999999995</v>
      </c>
    </row>
    <row r="2867" spans="1:8" x14ac:dyDescent="0.25">
      <c r="A2867" s="46">
        <v>500</v>
      </c>
      <c r="B2867" s="46">
        <v>1996</v>
      </c>
      <c r="C2867" s="47">
        <v>1</v>
      </c>
      <c r="D2867" s="49">
        <v>0.12609960000000001</v>
      </c>
      <c r="E2867" s="49">
        <v>-0.14100260000000001</v>
      </c>
      <c r="F2867" s="49">
        <v>5.1884399999999997E-2</v>
      </c>
      <c r="G2867" s="49">
        <v>8.8891100000000001E-2</v>
      </c>
      <c r="H2867" s="49">
        <v>0.57536030000000005</v>
      </c>
    </row>
    <row r="2868" spans="1:8" x14ac:dyDescent="0.25">
      <c r="A2868" s="46">
        <v>501</v>
      </c>
      <c r="B2868" s="46">
        <v>1995</v>
      </c>
      <c r="C2868" s="47">
        <v>0</v>
      </c>
      <c r="D2868" s="49">
        <v>0.1019661</v>
      </c>
      <c r="E2868" s="49">
        <v>-0.1128296</v>
      </c>
      <c r="F2868" s="49">
        <v>5.4901800000000001E-2</v>
      </c>
      <c r="G2868" s="49">
        <v>0.126668</v>
      </c>
      <c r="H2868" s="49">
        <v>0.57625020000000005</v>
      </c>
    </row>
    <row r="2869" spans="1:8" x14ac:dyDescent="0.25">
      <c r="A2869" s="46">
        <v>501</v>
      </c>
      <c r="B2869" s="46">
        <v>1996</v>
      </c>
      <c r="C2869" s="47">
        <v>0</v>
      </c>
      <c r="D2869" s="49">
        <v>0.10186050000000001</v>
      </c>
      <c r="E2869" s="49">
        <v>-0.13163929999999999</v>
      </c>
      <c r="F2869" s="49">
        <v>5.6128200000000003E-2</v>
      </c>
      <c r="G2869" s="49">
        <v>5.3470200000000002E-2</v>
      </c>
      <c r="H2869" s="49">
        <v>0.5211055</v>
      </c>
    </row>
    <row r="2870" spans="1:8" x14ac:dyDescent="0.25">
      <c r="A2870" s="46">
        <v>501</v>
      </c>
      <c r="B2870" s="46">
        <v>1997</v>
      </c>
      <c r="C2870" s="47">
        <v>1</v>
      </c>
      <c r="D2870" s="49">
        <v>0.1104757</v>
      </c>
      <c r="E2870" s="49">
        <v>-0.1969071</v>
      </c>
      <c r="F2870" s="49">
        <v>3.14235E-2</v>
      </c>
      <c r="G2870" s="49">
        <v>5.9797299999999998E-2</v>
      </c>
      <c r="H2870" s="49">
        <v>0.51651599999999998</v>
      </c>
    </row>
    <row r="2871" spans="1:8" x14ac:dyDescent="0.25">
      <c r="A2871" s="46">
        <v>502</v>
      </c>
      <c r="B2871" s="46">
        <v>1995</v>
      </c>
      <c r="C2871" s="47">
        <v>0</v>
      </c>
      <c r="D2871" s="49">
        <v>0.36062309999999997</v>
      </c>
      <c r="E2871" s="49">
        <v>0.27571089999999998</v>
      </c>
      <c r="F2871" s="49">
        <v>5.0820400000000002E-2</v>
      </c>
      <c r="G2871" s="49">
        <v>1.016335</v>
      </c>
      <c r="H2871" s="49">
        <v>0.43090620000000002</v>
      </c>
    </row>
    <row r="2872" spans="1:8" x14ac:dyDescent="0.25">
      <c r="A2872" s="46">
        <v>502</v>
      </c>
      <c r="B2872" s="46">
        <v>1996</v>
      </c>
      <c r="C2872" s="47">
        <v>0</v>
      </c>
      <c r="D2872" s="49">
        <v>0.2015229</v>
      </c>
      <c r="E2872" s="49">
        <v>0.22926250000000001</v>
      </c>
      <c r="F2872" s="49">
        <v>4.8075899999999998E-2</v>
      </c>
      <c r="G2872" s="49">
        <v>0.68904679999999996</v>
      </c>
      <c r="H2872" s="49">
        <v>0.39788000000000001</v>
      </c>
    </row>
    <row r="2873" spans="1:8" x14ac:dyDescent="0.25">
      <c r="A2873" s="46">
        <v>502</v>
      </c>
      <c r="B2873" s="46">
        <v>1997</v>
      </c>
      <c r="C2873" s="47">
        <v>0</v>
      </c>
      <c r="D2873" s="49">
        <v>0.25463239999999998</v>
      </c>
      <c r="E2873" s="49">
        <v>0.20496</v>
      </c>
      <c r="F2873" s="49">
        <v>5.3725299999999997E-2</v>
      </c>
      <c r="G2873" s="49">
        <v>1.0747640000000001</v>
      </c>
      <c r="H2873" s="49">
        <v>0.45717639999999998</v>
      </c>
    </row>
    <row r="2874" spans="1:8" x14ac:dyDescent="0.25">
      <c r="A2874" s="46">
        <v>502</v>
      </c>
      <c r="B2874" s="46">
        <v>1998</v>
      </c>
      <c r="C2874" s="47">
        <v>0</v>
      </c>
      <c r="D2874" s="49">
        <v>0.2521853</v>
      </c>
      <c r="E2874" s="49">
        <v>0.1692024</v>
      </c>
      <c r="F2874" s="49">
        <v>4.4560299999999997E-2</v>
      </c>
      <c r="G2874" s="49">
        <v>0.62857189999999996</v>
      </c>
      <c r="H2874" s="49">
        <v>0.40123989999999998</v>
      </c>
    </row>
    <row r="2875" spans="1:8" x14ac:dyDescent="0.25">
      <c r="A2875" s="46">
        <v>502</v>
      </c>
      <c r="B2875" s="46">
        <v>1999</v>
      </c>
      <c r="C2875" s="47">
        <v>0</v>
      </c>
      <c r="D2875" s="49">
        <v>0.22588040000000001</v>
      </c>
      <c r="E2875" s="49">
        <v>0.1982227</v>
      </c>
      <c r="F2875" s="49">
        <v>4.6490400000000001E-2</v>
      </c>
      <c r="G2875" s="49">
        <v>0.3984316</v>
      </c>
      <c r="H2875" s="49">
        <v>0.48102250000000002</v>
      </c>
    </row>
    <row r="2876" spans="1:8" x14ac:dyDescent="0.25">
      <c r="A2876" s="46">
        <v>502</v>
      </c>
      <c r="B2876" s="46">
        <v>2000</v>
      </c>
      <c r="C2876" s="47">
        <v>0</v>
      </c>
      <c r="D2876" s="49">
        <v>0.17603469999999999</v>
      </c>
      <c r="E2876" s="49">
        <v>0.1513217</v>
      </c>
      <c r="F2876" s="49">
        <v>1.9569799999999998E-2</v>
      </c>
      <c r="G2876" s="49">
        <v>0.30587730000000002</v>
      </c>
      <c r="H2876" s="49">
        <v>0.50000880000000003</v>
      </c>
    </row>
    <row r="2877" spans="1:8" x14ac:dyDescent="0.25">
      <c r="A2877" s="46">
        <v>502</v>
      </c>
      <c r="B2877" s="46">
        <v>2001</v>
      </c>
      <c r="C2877" s="47">
        <v>0</v>
      </c>
      <c r="D2877" s="49">
        <v>0.25146869999999999</v>
      </c>
      <c r="E2877" s="49">
        <v>0.1708422</v>
      </c>
      <c r="F2877" s="49">
        <v>5.0400199999999999E-2</v>
      </c>
      <c r="G2877" s="49">
        <v>0.57455000000000001</v>
      </c>
      <c r="H2877" s="49">
        <v>0.56543840000000001</v>
      </c>
    </row>
    <row r="2878" spans="1:8" x14ac:dyDescent="0.25">
      <c r="A2878" s="46">
        <v>502</v>
      </c>
      <c r="B2878" s="46">
        <v>2002</v>
      </c>
      <c r="C2878" s="47">
        <v>0</v>
      </c>
      <c r="D2878" s="49">
        <v>0.26073160000000001</v>
      </c>
      <c r="E2878" s="49">
        <v>0.1737503</v>
      </c>
      <c r="F2878" s="49">
        <v>6.4119999999999996E-2</v>
      </c>
      <c r="G2878" s="49">
        <v>0.47892689999999999</v>
      </c>
      <c r="H2878" s="49">
        <v>0.56152299999999999</v>
      </c>
    </row>
    <row r="2879" spans="1:8" x14ac:dyDescent="0.25">
      <c r="A2879" s="46">
        <v>502</v>
      </c>
      <c r="B2879" s="46">
        <v>2004</v>
      </c>
      <c r="C2879" s="47">
        <v>0</v>
      </c>
      <c r="D2879" s="49">
        <v>0.38205499999999998</v>
      </c>
      <c r="E2879" s="49">
        <v>8.7405899999999995E-2</v>
      </c>
      <c r="F2879" s="49">
        <v>7.1598400000000006E-2</v>
      </c>
      <c r="G2879" s="49">
        <v>1.3580209999999999</v>
      </c>
      <c r="H2879" s="49">
        <v>0.46027669999999998</v>
      </c>
    </row>
    <row r="2880" spans="1:8" x14ac:dyDescent="0.25">
      <c r="A2880" s="46">
        <v>503</v>
      </c>
      <c r="B2880" s="46">
        <v>1995</v>
      </c>
      <c r="C2880" s="47">
        <v>0</v>
      </c>
      <c r="D2880" s="49">
        <v>-0.16358839999999999</v>
      </c>
      <c r="E2880" s="49">
        <v>0.14118449999999999</v>
      </c>
      <c r="F2880" s="49">
        <v>5.9749799999999999E-2</v>
      </c>
      <c r="G2880" s="49">
        <v>0.71395200000000003</v>
      </c>
      <c r="H2880" s="49">
        <v>0.1197001</v>
      </c>
    </row>
    <row r="2881" spans="1:8" x14ac:dyDescent="0.25">
      <c r="A2881" s="46">
        <v>503</v>
      </c>
      <c r="B2881" s="46">
        <v>1996</v>
      </c>
      <c r="C2881" s="47">
        <v>0</v>
      </c>
      <c r="D2881" s="49">
        <v>3.8979999999999999E-4</v>
      </c>
      <c r="E2881" s="49">
        <v>0.16402800000000001</v>
      </c>
      <c r="F2881" s="49">
        <v>6.3515199999999994E-2</v>
      </c>
      <c r="G2881" s="49">
        <v>0.94515289999999996</v>
      </c>
      <c r="H2881" s="49">
        <v>0.19361</v>
      </c>
    </row>
    <row r="2882" spans="1:8" x14ac:dyDescent="0.25">
      <c r="A2882" s="46">
        <v>504</v>
      </c>
      <c r="B2882" s="46">
        <v>2001</v>
      </c>
      <c r="C2882" s="47">
        <v>0</v>
      </c>
      <c r="D2882" s="49">
        <v>6.4459699999999995E-2</v>
      </c>
      <c r="E2882" s="49">
        <v>9.4142799999999999E-2</v>
      </c>
      <c r="F2882" s="49">
        <v>1.9846200000000001E-2</v>
      </c>
      <c r="G2882" s="49">
        <v>0.51657580000000003</v>
      </c>
      <c r="H2882" s="49">
        <v>0.12971489999999999</v>
      </c>
    </row>
    <row r="2883" spans="1:8" x14ac:dyDescent="0.25">
      <c r="A2883" s="46">
        <v>504</v>
      </c>
      <c r="B2883" s="46">
        <v>2002</v>
      </c>
      <c r="C2883" s="47">
        <v>0</v>
      </c>
      <c r="D2883" s="49">
        <v>-1.7726100000000002E-2</v>
      </c>
      <c r="E2883" s="49">
        <v>6.46954E-2</v>
      </c>
      <c r="F2883" s="49">
        <v>5.2690099999999997E-2</v>
      </c>
      <c r="G2883" s="49">
        <v>0.45254810000000001</v>
      </c>
      <c r="H2883" s="49">
        <v>0.126468</v>
      </c>
    </row>
    <row r="2884" spans="1:8" x14ac:dyDescent="0.25">
      <c r="A2884" s="46">
        <v>504</v>
      </c>
      <c r="B2884" s="46">
        <v>2003</v>
      </c>
      <c r="C2884" s="47">
        <v>0</v>
      </c>
      <c r="D2884" s="49">
        <v>5.3652600000000002E-2</v>
      </c>
      <c r="E2884" s="49">
        <v>0.1045615</v>
      </c>
      <c r="F2884" s="49">
        <v>6.1128599999999998E-2</v>
      </c>
      <c r="G2884" s="49">
        <v>0.59847830000000002</v>
      </c>
      <c r="H2884" s="49">
        <v>0.1234804</v>
      </c>
    </row>
    <row r="2885" spans="1:8" x14ac:dyDescent="0.25">
      <c r="A2885" s="46">
        <v>505</v>
      </c>
      <c r="B2885" s="46">
        <v>1995</v>
      </c>
      <c r="C2885" s="47">
        <v>0</v>
      </c>
      <c r="D2885" s="49">
        <v>0.2260904</v>
      </c>
      <c r="E2885" s="49">
        <v>0.2495743</v>
      </c>
      <c r="F2885" s="49">
        <v>7.2957999999999995E-2</v>
      </c>
      <c r="G2885" s="49">
        <v>1.2500389999999999</v>
      </c>
      <c r="H2885" s="49">
        <v>0.33552520000000002</v>
      </c>
    </row>
    <row r="2886" spans="1:8" x14ac:dyDescent="0.25">
      <c r="A2886" s="46">
        <v>505</v>
      </c>
      <c r="B2886" s="46">
        <v>1996</v>
      </c>
      <c r="C2886" s="47">
        <v>0</v>
      </c>
      <c r="D2886" s="49">
        <v>0.27133889999999999</v>
      </c>
      <c r="E2886" s="49">
        <v>0.30711889999999997</v>
      </c>
      <c r="F2886" s="49">
        <v>6.0703699999999999E-2</v>
      </c>
      <c r="G2886" s="49">
        <v>1.7234799999999999</v>
      </c>
      <c r="H2886" s="49">
        <v>0.35185270000000002</v>
      </c>
    </row>
    <row r="2887" spans="1:8" x14ac:dyDescent="0.25">
      <c r="A2887" s="46">
        <v>505</v>
      </c>
      <c r="B2887" s="46">
        <v>1997</v>
      </c>
      <c r="C2887" s="47">
        <v>0</v>
      </c>
      <c r="D2887" s="49">
        <v>0.2373941</v>
      </c>
      <c r="E2887" s="49">
        <v>0.29138459999999999</v>
      </c>
      <c r="F2887" s="49">
        <v>5.7174000000000003E-2</v>
      </c>
      <c r="G2887" s="49">
        <v>1.6601699999999999</v>
      </c>
      <c r="H2887" s="49">
        <v>0.40041729999999998</v>
      </c>
    </row>
    <row r="2888" spans="1:8" x14ac:dyDescent="0.25">
      <c r="A2888" s="46">
        <v>505</v>
      </c>
      <c r="B2888" s="46">
        <v>1998</v>
      </c>
      <c r="C2888" s="47">
        <v>0</v>
      </c>
      <c r="D2888" s="49">
        <v>0.2597102</v>
      </c>
      <c r="E2888" s="49">
        <v>0.34212559999999997</v>
      </c>
      <c r="F2888" s="49">
        <v>7.1871000000000004E-2</v>
      </c>
      <c r="G2888" s="49">
        <v>1.8283959999999999</v>
      </c>
      <c r="H2888" s="49">
        <v>0.3732664</v>
      </c>
    </row>
    <row r="2889" spans="1:8" x14ac:dyDescent="0.25">
      <c r="A2889" s="46">
        <v>505</v>
      </c>
      <c r="B2889" s="46">
        <v>1999</v>
      </c>
      <c r="C2889" s="47">
        <v>0</v>
      </c>
      <c r="D2889" s="49">
        <v>0.18602920000000001</v>
      </c>
      <c r="E2889" s="49">
        <v>0.22649549999999999</v>
      </c>
      <c r="F2889" s="49">
        <v>6.1175199999999999E-2</v>
      </c>
      <c r="G2889" s="49">
        <v>1.0349660000000001</v>
      </c>
      <c r="H2889" s="49">
        <v>0.31718649999999998</v>
      </c>
    </row>
    <row r="2890" spans="1:8" x14ac:dyDescent="0.25">
      <c r="A2890" s="46">
        <v>505</v>
      </c>
      <c r="B2890" s="46">
        <v>2000</v>
      </c>
      <c r="C2890" s="47">
        <v>0</v>
      </c>
      <c r="D2890" s="49">
        <v>0.2106731</v>
      </c>
      <c r="E2890" s="49">
        <v>0.2454141</v>
      </c>
      <c r="F2890" s="49">
        <v>4.24772E-2</v>
      </c>
      <c r="G2890" s="49">
        <v>0.75083330000000004</v>
      </c>
      <c r="H2890" s="49">
        <v>0.2884603</v>
      </c>
    </row>
    <row r="2891" spans="1:8" x14ac:dyDescent="0.25">
      <c r="A2891" s="46">
        <v>505</v>
      </c>
      <c r="B2891" s="46">
        <v>2001</v>
      </c>
      <c r="C2891" s="47">
        <v>0</v>
      </c>
      <c r="D2891" s="49">
        <v>0.19381509999999999</v>
      </c>
      <c r="E2891" s="49">
        <v>0.26714199999999999</v>
      </c>
      <c r="F2891" s="49">
        <v>4.8076199999999999E-2</v>
      </c>
      <c r="G2891" s="49">
        <v>1.349413</v>
      </c>
      <c r="H2891" s="49">
        <v>0.28289379999999997</v>
      </c>
    </row>
    <row r="2892" spans="1:8" x14ac:dyDescent="0.25">
      <c r="A2892" s="46">
        <v>505</v>
      </c>
      <c r="B2892" s="46">
        <v>2002</v>
      </c>
      <c r="C2892" s="47">
        <v>0</v>
      </c>
      <c r="D2892" s="49">
        <v>0.14780299999999999</v>
      </c>
      <c r="E2892" s="49">
        <v>0.28354580000000001</v>
      </c>
      <c r="F2892" s="49">
        <v>4.5126300000000001E-2</v>
      </c>
      <c r="G2892" s="49">
        <v>1.2381120000000001</v>
      </c>
      <c r="H2892" s="49">
        <v>0.2770936</v>
      </c>
    </row>
    <row r="2893" spans="1:8" x14ac:dyDescent="0.25">
      <c r="A2893" s="46">
        <v>505</v>
      </c>
      <c r="B2893" s="46">
        <v>2003</v>
      </c>
      <c r="C2893" s="47">
        <v>0</v>
      </c>
      <c r="D2893" s="49">
        <v>0.1505495</v>
      </c>
      <c r="E2893" s="49">
        <v>0.3164689</v>
      </c>
      <c r="F2893" s="49">
        <v>5.32129E-2</v>
      </c>
      <c r="G2893" s="49">
        <v>1.53243</v>
      </c>
      <c r="H2893" s="49">
        <v>0.1740476</v>
      </c>
    </row>
    <row r="2894" spans="1:8" x14ac:dyDescent="0.25">
      <c r="A2894" s="46">
        <v>505</v>
      </c>
      <c r="B2894" s="46">
        <v>2004</v>
      </c>
      <c r="C2894" s="47">
        <v>0</v>
      </c>
      <c r="D2894" s="49">
        <v>0.12781310000000001</v>
      </c>
      <c r="E2894" s="49">
        <v>0.34129510000000002</v>
      </c>
      <c r="F2894" s="49">
        <v>5.57186E-2</v>
      </c>
      <c r="G2894" s="49">
        <v>2.6543800000000002</v>
      </c>
      <c r="H2894" s="49">
        <v>0.23677970000000001</v>
      </c>
    </row>
    <row r="2895" spans="1:8" x14ac:dyDescent="0.25">
      <c r="A2895" s="46">
        <v>506</v>
      </c>
      <c r="B2895" s="46">
        <v>1995</v>
      </c>
      <c r="C2895" s="47">
        <v>0</v>
      </c>
      <c r="D2895" s="49">
        <v>-4.9394899999999999E-2</v>
      </c>
      <c r="E2895" s="49">
        <v>0.21078710000000001</v>
      </c>
      <c r="F2895" s="49">
        <v>2.8296700000000001E-2</v>
      </c>
      <c r="G2895" s="49">
        <v>0.60396890000000003</v>
      </c>
      <c r="H2895" s="49">
        <v>0.17656079999999999</v>
      </c>
    </row>
    <row r="2896" spans="1:8" x14ac:dyDescent="0.25">
      <c r="A2896" s="46">
        <v>506</v>
      </c>
      <c r="B2896" s="46">
        <v>1996</v>
      </c>
      <c r="C2896" s="47">
        <v>0</v>
      </c>
      <c r="D2896" s="49">
        <v>7.2786000000000003E-2</v>
      </c>
      <c r="E2896" s="49">
        <v>0.25945439999999997</v>
      </c>
      <c r="F2896" s="49">
        <v>5.4440299999999997E-2</v>
      </c>
      <c r="G2896" s="49">
        <v>0.86456949999999999</v>
      </c>
      <c r="H2896" s="49">
        <v>0.18915580000000001</v>
      </c>
    </row>
    <row r="2897" spans="1:8" x14ac:dyDescent="0.25">
      <c r="A2897" s="46">
        <v>506</v>
      </c>
      <c r="B2897" s="46">
        <v>1997</v>
      </c>
      <c r="C2897" s="47">
        <v>0</v>
      </c>
      <c r="D2897" s="49">
        <v>6.3964199999999999E-2</v>
      </c>
      <c r="E2897" s="49">
        <v>0.26105109999999998</v>
      </c>
      <c r="F2897" s="49">
        <v>4.7990100000000001E-2</v>
      </c>
      <c r="G2897" s="49">
        <v>0.99056250000000001</v>
      </c>
      <c r="H2897" s="49">
        <v>8.5174700000000006E-2</v>
      </c>
    </row>
    <row r="2898" spans="1:8" x14ac:dyDescent="0.25">
      <c r="A2898" s="46">
        <v>506</v>
      </c>
      <c r="B2898" s="46">
        <v>1998</v>
      </c>
      <c r="C2898" s="47">
        <v>0</v>
      </c>
      <c r="D2898" s="49">
        <v>6.6778000000000002E-3</v>
      </c>
      <c r="E2898" s="49">
        <v>0.1202406</v>
      </c>
      <c r="F2898" s="49">
        <v>-1.8819900000000001E-2</v>
      </c>
      <c r="G2898" s="49">
        <v>0.41586899999999999</v>
      </c>
      <c r="H2898" s="49">
        <v>8.7064000000000002E-2</v>
      </c>
    </row>
    <row r="2899" spans="1:8" x14ac:dyDescent="0.25">
      <c r="A2899" s="46">
        <v>507</v>
      </c>
      <c r="B2899" s="46">
        <v>2000</v>
      </c>
      <c r="C2899" s="47">
        <v>0</v>
      </c>
      <c r="D2899" s="49">
        <v>-0.1218457</v>
      </c>
      <c r="E2899" s="49">
        <v>0.2130251</v>
      </c>
      <c r="F2899" s="49">
        <v>3.41488E-2</v>
      </c>
      <c r="G2899" s="49">
        <v>0.71872539999999996</v>
      </c>
      <c r="H2899" s="49">
        <v>0.1086577</v>
      </c>
    </row>
    <row r="2900" spans="1:8" x14ac:dyDescent="0.25">
      <c r="A2900" s="46">
        <v>507</v>
      </c>
      <c r="B2900" s="46">
        <v>2001</v>
      </c>
      <c r="C2900" s="47">
        <v>0</v>
      </c>
      <c r="D2900" s="49">
        <v>-8.3804500000000004E-2</v>
      </c>
      <c r="E2900" s="49">
        <v>0.19011320000000001</v>
      </c>
      <c r="F2900" s="49">
        <v>2.31887E-2</v>
      </c>
      <c r="G2900" s="49">
        <v>0.66505329999999996</v>
      </c>
      <c r="H2900" s="49">
        <v>8.3177000000000001E-2</v>
      </c>
    </row>
    <row r="2901" spans="1:8" x14ac:dyDescent="0.25">
      <c r="A2901" s="46">
        <v>507</v>
      </c>
      <c r="B2901" s="46">
        <v>2002</v>
      </c>
      <c r="C2901" s="47">
        <v>0</v>
      </c>
      <c r="D2901" s="49">
        <v>-0.1038092</v>
      </c>
      <c r="E2901" s="49">
        <v>0.2196023</v>
      </c>
      <c r="F2901" s="49">
        <v>2.0898300000000002E-2</v>
      </c>
      <c r="G2901" s="49">
        <v>0.64927780000000002</v>
      </c>
      <c r="H2901" s="49">
        <v>0.13154830000000001</v>
      </c>
    </row>
    <row r="2902" spans="1:8" x14ac:dyDescent="0.25">
      <c r="A2902" s="46">
        <v>507</v>
      </c>
      <c r="B2902" s="46">
        <v>2003</v>
      </c>
      <c r="C2902" s="47">
        <v>0</v>
      </c>
      <c r="D2902" s="49">
        <v>-4.5700999999999997E-3</v>
      </c>
      <c r="E2902" s="49">
        <v>0.19174540000000001</v>
      </c>
      <c r="F2902" s="49">
        <v>1.6259599999999999E-2</v>
      </c>
      <c r="G2902" s="49">
        <v>0.75968219999999997</v>
      </c>
      <c r="H2902" s="49">
        <v>0.1364263</v>
      </c>
    </row>
    <row r="2903" spans="1:8" x14ac:dyDescent="0.25">
      <c r="A2903" s="46">
        <v>507</v>
      </c>
      <c r="B2903" s="46">
        <v>2004</v>
      </c>
      <c r="C2903" s="47">
        <v>0</v>
      </c>
      <c r="D2903" s="49">
        <v>5.1322300000000001E-2</v>
      </c>
      <c r="E2903" s="49">
        <v>0.18925520000000001</v>
      </c>
      <c r="F2903" s="49">
        <v>2.3394600000000002E-2</v>
      </c>
      <c r="G2903" s="49">
        <v>0.74444759999999999</v>
      </c>
      <c r="H2903" s="49">
        <v>0.14580070000000001</v>
      </c>
    </row>
    <row r="2904" spans="1:8" x14ac:dyDescent="0.25">
      <c r="A2904" s="46">
        <v>508</v>
      </c>
      <c r="B2904" s="46">
        <v>1995</v>
      </c>
      <c r="C2904" s="47">
        <v>0</v>
      </c>
      <c r="D2904" s="49">
        <v>5.4159600000000002E-2</v>
      </c>
      <c r="E2904" s="49">
        <v>0.38334099999999999</v>
      </c>
      <c r="F2904" s="49">
        <v>5.4561699999999998E-2</v>
      </c>
      <c r="G2904" s="49">
        <v>2.0906470000000001</v>
      </c>
      <c r="H2904" s="49">
        <v>0.29899569999999998</v>
      </c>
    </row>
    <row r="2905" spans="1:8" x14ac:dyDescent="0.25">
      <c r="A2905" s="46">
        <v>508</v>
      </c>
      <c r="B2905" s="46">
        <v>1996</v>
      </c>
      <c r="C2905" s="47">
        <v>0</v>
      </c>
      <c r="D2905" s="49">
        <v>7.3647500000000005E-2</v>
      </c>
      <c r="E2905" s="49">
        <v>0.38185920000000001</v>
      </c>
      <c r="F2905" s="49">
        <v>3.6211399999999998E-2</v>
      </c>
      <c r="G2905" s="49">
        <v>1.907802</v>
      </c>
      <c r="H2905" s="49">
        <v>0.26288099999999998</v>
      </c>
    </row>
    <row r="2906" spans="1:8" x14ac:dyDescent="0.25">
      <c r="A2906" s="46">
        <v>508</v>
      </c>
      <c r="B2906" s="46">
        <v>1997</v>
      </c>
      <c r="C2906" s="47">
        <v>0</v>
      </c>
      <c r="D2906" s="49">
        <v>0.1066392</v>
      </c>
      <c r="E2906" s="49">
        <v>0.33555059999999998</v>
      </c>
      <c r="F2906" s="49">
        <v>3.3212699999999998E-2</v>
      </c>
      <c r="G2906" s="49">
        <v>1.0480210000000001</v>
      </c>
      <c r="H2906" s="49">
        <v>0.26312930000000001</v>
      </c>
    </row>
    <row r="2907" spans="1:8" x14ac:dyDescent="0.25">
      <c r="A2907" s="46">
        <v>508</v>
      </c>
      <c r="B2907" s="46">
        <v>1998</v>
      </c>
      <c r="C2907" s="47">
        <v>0</v>
      </c>
      <c r="D2907" s="49">
        <v>0.1431134</v>
      </c>
      <c r="E2907" s="49">
        <v>0.33559919999999999</v>
      </c>
      <c r="F2907" s="49">
        <v>3.7760700000000001E-2</v>
      </c>
      <c r="G2907" s="49">
        <v>0.65907910000000003</v>
      </c>
      <c r="H2907" s="49">
        <v>0.29739660000000001</v>
      </c>
    </row>
    <row r="2908" spans="1:8" x14ac:dyDescent="0.25">
      <c r="A2908" s="46">
        <v>508</v>
      </c>
      <c r="B2908" s="46">
        <v>1999</v>
      </c>
      <c r="C2908" s="47">
        <v>0</v>
      </c>
      <c r="D2908" s="49">
        <v>0.1085515</v>
      </c>
      <c r="E2908" s="49">
        <v>0.34615230000000002</v>
      </c>
      <c r="F2908" s="49">
        <v>2.3389699999999999E-2</v>
      </c>
      <c r="G2908" s="49">
        <v>0.30108489999999999</v>
      </c>
      <c r="H2908" s="49">
        <v>0.29844100000000001</v>
      </c>
    </row>
    <row r="2909" spans="1:8" x14ac:dyDescent="0.25">
      <c r="A2909" s="46">
        <v>508</v>
      </c>
      <c r="B2909" s="46">
        <v>2000</v>
      </c>
      <c r="C2909" s="47">
        <v>0</v>
      </c>
      <c r="D2909" s="49">
        <v>9.0835799999999994E-2</v>
      </c>
      <c r="E2909" s="49">
        <v>0.33762110000000001</v>
      </c>
      <c r="F2909" s="49">
        <v>4.2015700000000003E-2</v>
      </c>
      <c r="G2909" s="49">
        <v>0.23150490000000001</v>
      </c>
      <c r="H2909" s="49">
        <v>0.31480399999999997</v>
      </c>
    </row>
    <row r="2910" spans="1:8" x14ac:dyDescent="0.25">
      <c r="A2910" s="46">
        <v>508</v>
      </c>
      <c r="B2910" s="46">
        <v>2001</v>
      </c>
      <c r="C2910" s="47">
        <v>0</v>
      </c>
      <c r="D2910" s="49">
        <v>7.9007999999999995E-2</v>
      </c>
      <c r="E2910" s="49">
        <v>0.3487615</v>
      </c>
      <c r="F2910" s="49">
        <v>4.7296400000000002E-2</v>
      </c>
      <c r="G2910" s="49">
        <v>0.73770000000000002</v>
      </c>
      <c r="H2910" s="49">
        <v>0.30944179999999999</v>
      </c>
    </row>
    <row r="2911" spans="1:8" x14ac:dyDescent="0.25">
      <c r="A2911" s="46">
        <v>508</v>
      </c>
      <c r="B2911" s="46">
        <v>2002</v>
      </c>
      <c r="C2911" s="47">
        <v>0</v>
      </c>
      <c r="D2911" s="49">
        <v>0.1111163</v>
      </c>
      <c r="E2911" s="49">
        <v>0.37760729999999998</v>
      </c>
      <c r="F2911" s="49">
        <v>2.3861199999999999E-2</v>
      </c>
      <c r="G2911" s="49">
        <v>0.50806099999999998</v>
      </c>
      <c r="H2911" s="49">
        <v>0.28265810000000002</v>
      </c>
    </row>
    <row r="2912" spans="1:8" x14ac:dyDescent="0.25">
      <c r="A2912" s="46">
        <v>508</v>
      </c>
      <c r="B2912" s="46">
        <v>2003</v>
      </c>
      <c r="C2912" s="47">
        <v>0</v>
      </c>
      <c r="D2912" s="49">
        <v>8.35312E-2</v>
      </c>
      <c r="E2912" s="49">
        <v>0.34326820000000002</v>
      </c>
      <c r="F2912" s="49">
        <v>3.9615699999999997E-2</v>
      </c>
      <c r="G2912" s="49">
        <v>0.9803752</v>
      </c>
      <c r="H2912" s="49">
        <v>0.33280690000000002</v>
      </c>
    </row>
    <row r="2913" spans="1:8" x14ac:dyDescent="0.25">
      <c r="A2913" s="46">
        <v>509</v>
      </c>
      <c r="B2913" s="46">
        <v>1995</v>
      </c>
      <c r="C2913" s="47">
        <v>0</v>
      </c>
      <c r="D2913" s="49">
        <v>3.0145100000000001E-2</v>
      </c>
      <c r="E2913" s="49">
        <v>0.34179110000000001</v>
      </c>
      <c r="F2913" s="49">
        <v>7.0397500000000002E-2</v>
      </c>
      <c r="G2913" s="49">
        <v>2.467692</v>
      </c>
      <c r="H2913" s="49">
        <v>0.39319549999999998</v>
      </c>
    </row>
    <row r="2914" spans="1:8" x14ac:dyDescent="0.25">
      <c r="A2914" s="46">
        <v>509</v>
      </c>
      <c r="B2914" s="46">
        <v>1996</v>
      </c>
      <c r="C2914" s="47">
        <v>0</v>
      </c>
      <c r="D2914" s="49">
        <v>2.66535E-2</v>
      </c>
      <c r="E2914" s="49">
        <v>0.37332140000000003</v>
      </c>
      <c r="F2914" s="49">
        <v>5.3398300000000003E-2</v>
      </c>
      <c r="G2914" s="49">
        <v>2.5717919999999999</v>
      </c>
      <c r="H2914" s="49">
        <v>0.2891801</v>
      </c>
    </row>
    <row r="2915" spans="1:8" x14ac:dyDescent="0.25">
      <c r="A2915" s="46">
        <v>509</v>
      </c>
      <c r="B2915" s="46">
        <v>1997</v>
      </c>
      <c r="C2915" s="47">
        <v>0</v>
      </c>
      <c r="D2915" s="49">
        <v>0.1269092</v>
      </c>
      <c r="E2915" s="49">
        <v>0.56236489999999995</v>
      </c>
      <c r="F2915" s="49">
        <v>5.0024600000000002E-2</v>
      </c>
      <c r="G2915" s="49">
        <v>4.1654059999999999</v>
      </c>
      <c r="H2915" s="49">
        <v>0.33981210000000001</v>
      </c>
    </row>
    <row r="2916" spans="1:8" x14ac:dyDescent="0.25">
      <c r="A2916" s="46">
        <v>509</v>
      </c>
      <c r="B2916" s="46">
        <v>1998</v>
      </c>
      <c r="C2916" s="47">
        <v>0</v>
      </c>
      <c r="D2916" s="49">
        <v>-0.12133969999999999</v>
      </c>
      <c r="E2916" s="49">
        <v>0.55216489999999996</v>
      </c>
      <c r="F2916" s="49">
        <v>5.9307400000000003E-2</v>
      </c>
      <c r="G2916" s="49">
        <v>3.724091</v>
      </c>
      <c r="H2916" s="49">
        <v>0.3504429</v>
      </c>
    </row>
    <row r="2917" spans="1:8" x14ac:dyDescent="0.25">
      <c r="A2917" s="46">
        <v>509</v>
      </c>
      <c r="B2917" s="46">
        <v>1999</v>
      </c>
      <c r="C2917" s="47">
        <v>0</v>
      </c>
      <c r="D2917" s="49">
        <v>5.3069199999999997E-2</v>
      </c>
      <c r="E2917" s="49">
        <v>0.78125290000000003</v>
      </c>
      <c r="F2917" s="49">
        <v>7.0263800000000001E-2</v>
      </c>
      <c r="G2917" s="49">
        <v>4.8290819999999997</v>
      </c>
      <c r="H2917" s="49">
        <v>0.35120570000000001</v>
      </c>
    </row>
    <row r="2918" spans="1:8" x14ac:dyDescent="0.25">
      <c r="A2918" s="46">
        <v>509</v>
      </c>
      <c r="B2918" s="46">
        <v>2000</v>
      </c>
      <c r="C2918" s="47">
        <v>0</v>
      </c>
      <c r="D2918" s="49">
        <v>8.1803399999999998E-2</v>
      </c>
      <c r="E2918" s="49">
        <v>0.8054055</v>
      </c>
      <c r="F2918" s="49">
        <v>0.10075000000000001</v>
      </c>
      <c r="G2918" s="49">
        <v>6.479133</v>
      </c>
      <c r="H2918" s="49">
        <v>0.46929890000000002</v>
      </c>
    </row>
    <row r="2919" spans="1:8" x14ac:dyDescent="0.25">
      <c r="A2919" s="46">
        <v>509</v>
      </c>
      <c r="B2919" s="46">
        <v>2001</v>
      </c>
      <c r="C2919" s="47">
        <v>0</v>
      </c>
      <c r="D2919" s="49">
        <v>6.5770300000000004E-2</v>
      </c>
      <c r="E2919" s="49">
        <v>0.50171410000000005</v>
      </c>
      <c r="F2919" s="49">
        <v>7.9122300000000007E-2</v>
      </c>
      <c r="G2919" s="49">
        <v>6.5529149999999996</v>
      </c>
      <c r="H2919" s="49">
        <v>0.3507982</v>
      </c>
    </row>
    <row r="2920" spans="1:8" x14ac:dyDescent="0.25">
      <c r="A2920" s="46">
        <v>509</v>
      </c>
      <c r="B2920" s="46">
        <v>2003</v>
      </c>
      <c r="C2920" s="47">
        <v>0</v>
      </c>
      <c r="D2920" s="49">
        <v>4.9956800000000003E-2</v>
      </c>
      <c r="E2920" s="49">
        <v>0.62580380000000002</v>
      </c>
      <c r="F2920" s="49">
        <v>9.0931300000000007E-2</v>
      </c>
      <c r="G2920" s="49">
        <v>5.9738610000000003</v>
      </c>
      <c r="H2920" s="49">
        <v>0.33558159999999998</v>
      </c>
    </row>
    <row r="2921" spans="1:8" x14ac:dyDescent="0.25">
      <c r="A2921" s="46">
        <v>509</v>
      </c>
      <c r="B2921" s="46">
        <v>2004</v>
      </c>
      <c r="C2921" s="47">
        <v>0</v>
      </c>
      <c r="D2921" s="49">
        <v>0.1073972</v>
      </c>
      <c r="E2921" s="49">
        <v>0.66643379999999997</v>
      </c>
      <c r="F2921" s="49">
        <v>8.6019700000000004E-2</v>
      </c>
      <c r="G2921" s="49">
        <v>6.1150320000000002</v>
      </c>
      <c r="H2921" s="49">
        <v>0.32794089999999998</v>
      </c>
    </row>
    <row r="2922" spans="1:8" x14ac:dyDescent="0.25">
      <c r="A2922" s="46">
        <v>510</v>
      </c>
      <c r="B2922" s="46">
        <v>1995</v>
      </c>
      <c r="C2922" s="47">
        <v>0</v>
      </c>
      <c r="D2922" s="49">
        <v>0.21094969999999999</v>
      </c>
      <c r="E2922" s="49">
        <v>-0.46342680000000003</v>
      </c>
      <c r="F2922" s="49">
        <v>7.4765399999999996E-2</v>
      </c>
      <c r="G2922" s="49">
        <v>0.49512119999999998</v>
      </c>
      <c r="H2922" s="49">
        <v>0.59917750000000003</v>
      </c>
    </row>
    <row r="2923" spans="1:8" x14ac:dyDescent="0.25">
      <c r="A2923" s="46">
        <v>510</v>
      </c>
      <c r="B2923" s="46">
        <v>1996</v>
      </c>
      <c r="C2923" s="47">
        <v>0</v>
      </c>
      <c r="D2923" s="49">
        <v>9.6296400000000004E-2</v>
      </c>
      <c r="E2923" s="49">
        <v>-0.80477010000000004</v>
      </c>
      <c r="F2923" s="49">
        <v>5.3580599999999999E-2</v>
      </c>
      <c r="G2923" s="49">
        <v>0.4066767</v>
      </c>
      <c r="H2923" s="49">
        <v>0.71397549999999999</v>
      </c>
    </row>
    <row r="2924" spans="1:8" x14ac:dyDescent="0.25">
      <c r="A2924" s="46">
        <v>510</v>
      </c>
      <c r="B2924" s="46">
        <v>1997</v>
      </c>
      <c r="C2924" s="47">
        <v>0</v>
      </c>
      <c r="D2924" s="49">
        <v>8.3901100000000006E-2</v>
      </c>
      <c r="E2924" s="49">
        <v>-1.0244059999999999</v>
      </c>
      <c r="F2924" s="49">
        <v>7.4526200000000001E-2</v>
      </c>
      <c r="G2924" s="49">
        <v>0.18556039999999999</v>
      </c>
      <c r="H2924" s="49">
        <v>0.67760739999999997</v>
      </c>
    </row>
    <row r="2925" spans="1:8" x14ac:dyDescent="0.25">
      <c r="A2925" s="46">
        <v>511</v>
      </c>
      <c r="B2925" s="46">
        <v>2002</v>
      </c>
      <c r="C2925" s="47">
        <v>0</v>
      </c>
      <c r="D2925" s="49">
        <v>0.2395109</v>
      </c>
      <c r="E2925" s="49">
        <v>0.2810802</v>
      </c>
      <c r="F2925" s="49">
        <v>5.6000099999999997E-2</v>
      </c>
      <c r="G2925" s="49">
        <v>0.65496529999999997</v>
      </c>
      <c r="H2925" s="49">
        <v>0.2275498</v>
      </c>
    </row>
    <row r="2926" spans="1:8" x14ac:dyDescent="0.25">
      <c r="A2926" s="46">
        <v>511</v>
      </c>
      <c r="B2926" s="46">
        <v>2003</v>
      </c>
      <c r="C2926" s="47">
        <v>0</v>
      </c>
      <c r="D2926" s="49">
        <v>0.22029899999999999</v>
      </c>
      <c r="E2926" s="49">
        <v>0.28352759999999999</v>
      </c>
      <c r="F2926" s="49">
        <v>4.3788599999999997E-2</v>
      </c>
      <c r="G2926" s="49">
        <v>0.54332139999999995</v>
      </c>
      <c r="H2926" s="49">
        <v>0.20013839999999999</v>
      </c>
    </row>
    <row r="2927" spans="1:8" x14ac:dyDescent="0.25">
      <c r="A2927" s="46">
        <v>511</v>
      </c>
      <c r="B2927" s="46">
        <v>2004</v>
      </c>
      <c r="C2927" s="47">
        <v>0</v>
      </c>
      <c r="D2927" s="49">
        <v>0.26157999999999998</v>
      </c>
      <c r="E2927" s="49">
        <v>0.2748004</v>
      </c>
      <c r="F2927" s="49">
        <v>3.8847600000000003E-2</v>
      </c>
      <c r="G2927" s="49">
        <v>0.51609369999999999</v>
      </c>
      <c r="H2927" s="49">
        <v>0.21653600000000001</v>
      </c>
    </row>
    <row r="2928" spans="1:8" x14ac:dyDescent="0.25">
      <c r="A2928" s="46">
        <v>512</v>
      </c>
      <c r="B2928" s="46">
        <v>1995</v>
      </c>
      <c r="C2928" s="47">
        <v>0</v>
      </c>
      <c r="D2928" s="49">
        <v>0.1175322</v>
      </c>
      <c r="E2928" s="49">
        <v>0.57557789999999998</v>
      </c>
      <c r="F2928" s="49">
        <v>8.8684700000000005E-2</v>
      </c>
      <c r="G2928" s="49">
        <v>5.5771949999999997</v>
      </c>
      <c r="H2928" s="49">
        <v>0.24915780000000001</v>
      </c>
    </row>
    <row r="2929" spans="1:8" x14ac:dyDescent="0.25">
      <c r="A2929" s="46">
        <v>512</v>
      </c>
      <c r="B2929" s="46">
        <v>1996</v>
      </c>
      <c r="C2929" s="47">
        <v>0</v>
      </c>
      <c r="D2929" s="49">
        <v>8.3185700000000001E-2</v>
      </c>
      <c r="E2929" s="49">
        <v>0.5841092</v>
      </c>
      <c r="F2929" s="49">
        <v>8.9909000000000003E-2</v>
      </c>
      <c r="G2929" s="49">
        <v>6.970256</v>
      </c>
      <c r="H2929" s="49">
        <v>0.25032529999999997</v>
      </c>
    </row>
    <row r="2930" spans="1:8" x14ac:dyDescent="0.25">
      <c r="A2930" s="46">
        <v>512</v>
      </c>
      <c r="B2930" s="46">
        <v>1997</v>
      </c>
      <c r="C2930" s="47">
        <v>0</v>
      </c>
      <c r="D2930" s="49">
        <v>0.13573950000000001</v>
      </c>
      <c r="E2930" s="49">
        <v>0.63183920000000005</v>
      </c>
      <c r="F2930" s="49">
        <v>8.1319699999999995E-2</v>
      </c>
      <c r="G2930" s="49">
        <v>13.06629</v>
      </c>
      <c r="H2930" s="49">
        <v>0.23695920000000001</v>
      </c>
    </row>
    <row r="2931" spans="1:8" x14ac:dyDescent="0.25">
      <c r="A2931" s="46">
        <v>512</v>
      </c>
      <c r="B2931" s="46">
        <v>1998</v>
      </c>
      <c r="C2931" s="47">
        <v>0</v>
      </c>
      <c r="D2931" s="49">
        <v>0.1740525</v>
      </c>
      <c r="E2931" s="49">
        <v>0.64163800000000004</v>
      </c>
      <c r="F2931" s="49">
        <v>8.4804199999999996E-2</v>
      </c>
      <c r="G2931" s="49">
        <v>17.12415</v>
      </c>
      <c r="H2931" s="49">
        <v>0.2303374</v>
      </c>
    </row>
    <row r="2932" spans="1:8" x14ac:dyDescent="0.25">
      <c r="A2932" s="46">
        <v>512</v>
      </c>
      <c r="B2932" s="46">
        <v>1999</v>
      </c>
      <c r="C2932" s="47">
        <v>0</v>
      </c>
      <c r="D2932" s="49">
        <v>0.13769239999999999</v>
      </c>
      <c r="E2932" s="49">
        <v>0.66951119999999997</v>
      </c>
      <c r="F2932" s="49">
        <v>0.12585360000000001</v>
      </c>
      <c r="G2932" s="49">
        <v>10.77158</v>
      </c>
      <c r="H2932" s="49">
        <v>0.40687190000000001</v>
      </c>
    </row>
    <row r="2933" spans="1:8" x14ac:dyDescent="0.25">
      <c r="A2933" s="46">
        <v>512</v>
      </c>
      <c r="B2933" s="46">
        <v>2000</v>
      </c>
      <c r="C2933" s="47">
        <v>0</v>
      </c>
      <c r="D2933" s="49">
        <v>0.17898359999999999</v>
      </c>
      <c r="E2933" s="49">
        <v>0.55915930000000003</v>
      </c>
      <c r="F2933" s="49">
        <v>0.1018922</v>
      </c>
      <c r="G2933" s="49">
        <v>16.67388</v>
      </c>
      <c r="H2933" s="49">
        <v>0.28188570000000002</v>
      </c>
    </row>
    <row r="2934" spans="1:8" x14ac:dyDescent="0.25">
      <c r="A2934" s="46">
        <v>512</v>
      </c>
      <c r="B2934" s="46">
        <v>2001</v>
      </c>
      <c r="C2934" s="47">
        <v>0</v>
      </c>
      <c r="D2934" s="49">
        <v>0.1576079</v>
      </c>
      <c r="E2934" s="49">
        <v>0.6121316</v>
      </c>
      <c r="F2934" s="49">
        <v>0.1040456</v>
      </c>
      <c r="G2934" s="49">
        <v>12.05288</v>
      </c>
      <c r="H2934" s="49">
        <v>0.2290469</v>
      </c>
    </row>
    <row r="2935" spans="1:8" x14ac:dyDescent="0.25">
      <c r="A2935" s="46">
        <v>512</v>
      </c>
      <c r="B2935" s="46">
        <v>2002</v>
      </c>
      <c r="C2935" s="47">
        <v>0</v>
      </c>
      <c r="D2935" s="49">
        <v>0.1605596</v>
      </c>
      <c r="E2935" s="49">
        <v>0.65037789999999995</v>
      </c>
      <c r="F2935" s="49">
        <v>0.112193</v>
      </c>
      <c r="G2935" s="49">
        <v>7.1677710000000001</v>
      </c>
      <c r="H2935" s="49">
        <v>0.23428389999999999</v>
      </c>
    </row>
    <row r="2936" spans="1:8" x14ac:dyDescent="0.25">
      <c r="A2936" s="46">
        <v>512</v>
      </c>
      <c r="B2936" s="46">
        <v>2003</v>
      </c>
      <c r="C2936" s="47">
        <v>0</v>
      </c>
      <c r="D2936" s="49">
        <v>7.5074399999999999E-2</v>
      </c>
      <c r="E2936" s="49">
        <v>0.28512379999999998</v>
      </c>
      <c r="F2936" s="49">
        <v>4.5853999999999999E-2</v>
      </c>
      <c r="G2936" s="49">
        <v>5.2845680000000002</v>
      </c>
      <c r="H2936" s="49">
        <v>0.1620259</v>
      </c>
    </row>
    <row r="2937" spans="1:8" x14ac:dyDescent="0.25">
      <c r="A2937" s="46">
        <v>512</v>
      </c>
      <c r="B2937" s="46">
        <v>2004</v>
      </c>
      <c r="C2937" s="47">
        <v>0</v>
      </c>
      <c r="D2937" s="49">
        <v>0.1354542</v>
      </c>
      <c r="E2937" s="49">
        <v>0.32737749999999999</v>
      </c>
      <c r="F2937" s="49">
        <v>6.9381499999999999E-2</v>
      </c>
      <c r="G2937" s="49">
        <v>3.6836820000000001</v>
      </c>
      <c r="H2937" s="49">
        <v>0.1590656</v>
      </c>
    </row>
    <row r="2938" spans="1:8" x14ac:dyDescent="0.25">
      <c r="A2938" s="46">
        <v>513</v>
      </c>
      <c r="B2938" s="46">
        <v>1995</v>
      </c>
      <c r="C2938" s="47">
        <v>0</v>
      </c>
      <c r="D2938" s="49">
        <v>0.22749659999999999</v>
      </c>
      <c r="E2938" s="49">
        <v>0.51594249999999997</v>
      </c>
      <c r="F2938" s="49">
        <v>8.5109199999999996E-2</v>
      </c>
      <c r="G2938" s="49">
        <v>2.2071290000000001</v>
      </c>
      <c r="H2938" s="49">
        <v>0.26772390000000001</v>
      </c>
    </row>
    <row r="2939" spans="1:8" x14ac:dyDescent="0.25">
      <c r="A2939" s="46">
        <v>513</v>
      </c>
      <c r="B2939" s="46">
        <v>1996</v>
      </c>
      <c r="C2939" s="47">
        <v>0</v>
      </c>
      <c r="D2939" s="49">
        <v>0.16765630000000001</v>
      </c>
      <c r="E2939" s="49">
        <v>0.51564759999999998</v>
      </c>
      <c r="F2939" s="49">
        <v>7.77944E-2</v>
      </c>
      <c r="G2939" s="49">
        <v>2.148542</v>
      </c>
      <c r="H2939" s="49">
        <v>0.23700940000000001</v>
      </c>
    </row>
    <row r="2940" spans="1:8" x14ac:dyDescent="0.25">
      <c r="A2940" s="46">
        <v>513</v>
      </c>
      <c r="B2940" s="46">
        <v>1997</v>
      </c>
      <c r="C2940" s="47">
        <v>0</v>
      </c>
      <c r="D2940" s="49">
        <v>9.1721999999999998E-2</v>
      </c>
      <c r="E2940" s="49">
        <v>0.46357179999999998</v>
      </c>
      <c r="F2940" s="49">
        <v>5.83054E-2</v>
      </c>
      <c r="G2940" s="49">
        <v>1.520618</v>
      </c>
      <c r="H2940" s="49">
        <v>0.20217769999999999</v>
      </c>
    </row>
    <row r="2941" spans="1:8" x14ac:dyDescent="0.25">
      <c r="A2941" s="46">
        <v>513</v>
      </c>
      <c r="B2941" s="46">
        <v>1998</v>
      </c>
      <c r="C2941" s="47">
        <v>0</v>
      </c>
      <c r="D2941" s="49">
        <v>8.8458099999999998E-2</v>
      </c>
      <c r="E2941" s="49">
        <v>0.47214929999999999</v>
      </c>
      <c r="F2941" s="49">
        <v>2.5732499999999998E-2</v>
      </c>
      <c r="G2941" s="49">
        <v>1.237098</v>
      </c>
      <c r="H2941" s="49">
        <v>0.17295469999999999</v>
      </c>
    </row>
    <row r="2942" spans="1:8" x14ac:dyDescent="0.25">
      <c r="A2942" s="46">
        <v>513</v>
      </c>
      <c r="B2942" s="46">
        <v>1999</v>
      </c>
      <c r="C2942" s="47">
        <v>0</v>
      </c>
      <c r="D2942" s="49">
        <v>4.6462999999999997E-2</v>
      </c>
      <c r="E2942" s="49">
        <v>0.23798459999999999</v>
      </c>
      <c r="F2942" s="49">
        <v>3.9110399999999997E-2</v>
      </c>
      <c r="G2942" s="49">
        <v>1.0582530000000001</v>
      </c>
      <c r="H2942" s="49">
        <v>0.14097519999999999</v>
      </c>
    </row>
    <row r="2943" spans="1:8" x14ac:dyDescent="0.25">
      <c r="A2943" s="46">
        <v>513</v>
      </c>
      <c r="B2943" s="46">
        <v>2000</v>
      </c>
      <c r="C2943" s="47">
        <v>0</v>
      </c>
      <c r="D2943" s="49">
        <v>4.7779599999999998E-2</v>
      </c>
      <c r="E2943" s="49">
        <v>0.2245848</v>
      </c>
      <c r="F2943" s="49">
        <v>2.6497799999999998E-2</v>
      </c>
      <c r="G2943" s="49">
        <v>0.96887489999999998</v>
      </c>
      <c r="H2943" s="49">
        <v>0.17117060000000001</v>
      </c>
    </row>
    <row r="2944" spans="1:8" x14ac:dyDescent="0.25">
      <c r="A2944" s="46">
        <v>513</v>
      </c>
      <c r="B2944" s="46">
        <v>2001</v>
      </c>
      <c r="C2944" s="47">
        <v>0</v>
      </c>
      <c r="D2944" s="49">
        <v>8.4611900000000004E-2</v>
      </c>
      <c r="E2944" s="49">
        <v>0.1990295</v>
      </c>
      <c r="F2944" s="49">
        <v>4.8365400000000003E-2</v>
      </c>
      <c r="G2944" s="49">
        <v>0.54852999999999996</v>
      </c>
      <c r="H2944" s="49">
        <v>0.1488756</v>
      </c>
    </row>
    <row r="2945" spans="1:8" x14ac:dyDescent="0.25">
      <c r="A2945" s="46">
        <v>513</v>
      </c>
      <c r="B2945" s="46">
        <v>2002</v>
      </c>
      <c r="C2945" s="47">
        <v>0</v>
      </c>
      <c r="D2945" s="49">
        <v>0.1118079</v>
      </c>
      <c r="E2945" s="49">
        <v>0.13663459999999999</v>
      </c>
      <c r="F2945" s="49">
        <v>2.88921E-2</v>
      </c>
      <c r="G2945" s="49">
        <v>0.71160630000000002</v>
      </c>
      <c r="H2945" s="49">
        <v>0.16983760000000001</v>
      </c>
    </row>
    <row r="2946" spans="1:8" x14ac:dyDescent="0.25">
      <c r="A2946" s="46">
        <v>513</v>
      </c>
      <c r="B2946" s="46">
        <v>2003</v>
      </c>
      <c r="C2946" s="47">
        <v>0</v>
      </c>
      <c r="D2946" s="49">
        <v>0.1416684</v>
      </c>
      <c r="E2946" s="49">
        <v>0.14516409999999999</v>
      </c>
      <c r="F2946" s="49">
        <v>6.2881199999999998E-2</v>
      </c>
      <c r="G2946" s="49">
        <v>1.649713</v>
      </c>
      <c r="H2946" s="49">
        <v>0.18980739999999999</v>
      </c>
    </row>
    <row r="2947" spans="1:8" x14ac:dyDescent="0.25">
      <c r="A2947" s="46">
        <v>513</v>
      </c>
      <c r="B2947" s="46">
        <v>2004</v>
      </c>
      <c r="C2947" s="47">
        <v>0</v>
      </c>
      <c r="D2947" s="49">
        <v>0.19737270000000001</v>
      </c>
      <c r="E2947" s="49">
        <v>0.25238630000000001</v>
      </c>
      <c r="F2947" s="49">
        <v>9.0243199999999996E-2</v>
      </c>
      <c r="G2947" s="49">
        <v>2.2440980000000001</v>
      </c>
      <c r="H2947" s="49">
        <v>0.26364880000000002</v>
      </c>
    </row>
    <row r="2948" spans="1:8" x14ac:dyDescent="0.25">
      <c r="A2948" s="46">
        <v>514</v>
      </c>
      <c r="B2948" s="46">
        <v>2000</v>
      </c>
      <c r="C2948" s="47">
        <v>0</v>
      </c>
      <c r="D2948" s="49">
        <v>1.67952E-2</v>
      </c>
      <c r="E2948" s="49">
        <v>3.37603E-2</v>
      </c>
      <c r="F2948" s="49">
        <v>4.5730800000000002E-2</v>
      </c>
      <c r="G2948" s="49">
        <v>0.85800869999999996</v>
      </c>
      <c r="H2948" s="49">
        <v>0.12587409999999999</v>
      </c>
    </row>
    <row r="2949" spans="1:8" x14ac:dyDescent="0.25">
      <c r="A2949" s="46">
        <v>514</v>
      </c>
      <c r="B2949" s="46">
        <v>2001</v>
      </c>
      <c r="C2949" s="47">
        <v>0</v>
      </c>
      <c r="D2949" s="49">
        <v>-2.9445999999999999E-3</v>
      </c>
      <c r="E2949" s="49">
        <v>5.1396600000000001E-2</v>
      </c>
      <c r="F2949" s="49">
        <v>2.9228500000000001E-2</v>
      </c>
      <c r="G2949" s="49">
        <v>0.6116374</v>
      </c>
      <c r="H2949" s="49">
        <v>0.1152541</v>
      </c>
    </row>
    <row r="2950" spans="1:8" x14ac:dyDescent="0.25">
      <c r="A2950" s="46">
        <v>514</v>
      </c>
      <c r="B2950" s="46">
        <v>2002</v>
      </c>
      <c r="C2950" s="47">
        <v>0</v>
      </c>
      <c r="D2950" s="49">
        <v>-2.9298999999999999E-2</v>
      </c>
      <c r="E2950" s="49">
        <v>3.7110400000000002E-2</v>
      </c>
      <c r="F2950" s="49">
        <v>3.9970400000000003E-2</v>
      </c>
      <c r="G2950" s="49">
        <v>0.60527399999999998</v>
      </c>
      <c r="H2950" s="49">
        <v>0.12429220000000001</v>
      </c>
    </row>
    <row r="2951" spans="1:8" x14ac:dyDescent="0.25">
      <c r="A2951" s="46">
        <v>514</v>
      </c>
      <c r="B2951" s="46">
        <v>2003</v>
      </c>
      <c r="C2951" s="47">
        <v>0</v>
      </c>
      <c r="D2951" s="49">
        <v>-4.4558999999999996E-3</v>
      </c>
      <c r="E2951" s="49">
        <v>6.4236600000000005E-2</v>
      </c>
      <c r="F2951" s="49">
        <v>5.1058699999999999E-2</v>
      </c>
      <c r="G2951" s="49">
        <v>0.6827664</v>
      </c>
      <c r="H2951" s="49">
        <v>0.1139854</v>
      </c>
    </row>
    <row r="2952" spans="1:8" x14ac:dyDescent="0.25">
      <c r="A2952" s="46">
        <v>514</v>
      </c>
      <c r="B2952" s="46">
        <v>2004</v>
      </c>
      <c r="C2952" s="47">
        <v>0</v>
      </c>
      <c r="D2952" s="49">
        <v>1.09027E-2</v>
      </c>
      <c r="E2952" s="49">
        <v>7.2898099999999993E-2</v>
      </c>
      <c r="F2952" s="49">
        <v>3.07073E-2</v>
      </c>
      <c r="G2952" s="49">
        <v>0.91868249999999996</v>
      </c>
      <c r="H2952" s="49">
        <v>0.1010592</v>
      </c>
    </row>
    <row r="2953" spans="1:8" x14ac:dyDescent="0.25">
      <c r="A2953" s="46">
        <v>515</v>
      </c>
      <c r="B2953" s="46">
        <v>1995</v>
      </c>
      <c r="C2953" s="47">
        <v>0</v>
      </c>
      <c r="D2953" s="49">
        <v>-5.5183000000000003E-3</v>
      </c>
      <c r="E2953" s="49">
        <v>0.1026589</v>
      </c>
      <c r="F2953" s="49">
        <v>5.2058899999999998E-2</v>
      </c>
      <c r="G2953" s="49">
        <v>0.73564130000000005</v>
      </c>
      <c r="H2953" s="49">
        <v>8.0764900000000001E-2</v>
      </c>
    </row>
    <row r="2954" spans="1:8" x14ac:dyDescent="0.25">
      <c r="A2954" s="46">
        <v>515</v>
      </c>
      <c r="B2954" s="46">
        <v>1996</v>
      </c>
      <c r="C2954" s="47">
        <v>0</v>
      </c>
      <c r="D2954" s="49">
        <v>4.3090000000000001E-4</v>
      </c>
      <c r="E2954" s="49">
        <v>0.1121973</v>
      </c>
      <c r="F2954" s="49">
        <v>5.4764E-2</v>
      </c>
      <c r="G2954" s="49">
        <v>0.97578719999999997</v>
      </c>
      <c r="H2954" s="49">
        <v>8.0954799999999993E-2</v>
      </c>
    </row>
    <row r="2955" spans="1:8" x14ac:dyDescent="0.25">
      <c r="A2955" s="46">
        <v>515</v>
      </c>
      <c r="B2955" s="46">
        <v>1997</v>
      </c>
      <c r="C2955" s="47">
        <v>0</v>
      </c>
      <c r="D2955" s="49">
        <v>-4.8530999999999999E-3</v>
      </c>
      <c r="E2955" s="49">
        <v>0.1146027</v>
      </c>
      <c r="F2955" s="49">
        <v>4.7222300000000002E-2</v>
      </c>
      <c r="G2955" s="49">
        <v>1.3978330000000001</v>
      </c>
      <c r="H2955" s="49">
        <v>8.9884099999999995E-2</v>
      </c>
    </row>
    <row r="2956" spans="1:8" x14ac:dyDescent="0.25">
      <c r="A2956" s="46">
        <v>516</v>
      </c>
      <c r="B2956" s="46">
        <v>1995</v>
      </c>
      <c r="C2956" s="47">
        <v>0</v>
      </c>
      <c r="D2956" s="49">
        <v>7.7103000000000005E-2</v>
      </c>
      <c r="E2956" s="49">
        <v>0.23050109999999999</v>
      </c>
      <c r="F2956" s="49">
        <v>5.6592200000000002E-2</v>
      </c>
      <c r="G2956" s="49">
        <v>1.321358</v>
      </c>
      <c r="H2956" s="49">
        <v>0.107289</v>
      </c>
    </row>
    <row r="2957" spans="1:8" x14ac:dyDescent="0.25">
      <c r="A2957" s="46">
        <v>516</v>
      </c>
      <c r="B2957" s="46">
        <v>1996</v>
      </c>
      <c r="C2957" s="47">
        <v>0</v>
      </c>
      <c r="D2957" s="49">
        <v>7.4228600000000006E-2</v>
      </c>
      <c r="E2957" s="49">
        <v>0.2354638</v>
      </c>
      <c r="F2957" s="49">
        <v>5.7719100000000002E-2</v>
      </c>
      <c r="G2957" s="49">
        <v>0.96247519999999998</v>
      </c>
      <c r="H2957" s="49">
        <v>6.7580799999999996E-2</v>
      </c>
    </row>
    <row r="2958" spans="1:8" x14ac:dyDescent="0.25">
      <c r="A2958" s="46">
        <v>516</v>
      </c>
      <c r="B2958" s="46">
        <v>1997</v>
      </c>
      <c r="C2958" s="47">
        <v>0</v>
      </c>
      <c r="D2958" s="49">
        <v>4.66624E-2</v>
      </c>
      <c r="E2958" s="49">
        <v>0.1941862</v>
      </c>
      <c r="F2958" s="49">
        <v>4.3776099999999998E-2</v>
      </c>
      <c r="G2958" s="49">
        <v>0.84179130000000002</v>
      </c>
      <c r="H2958" s="49">
        <v>8.0291500000000002E-2</v>
      </c>
    </row>
    <row r="2959" spans="1:8" x14ac:dyDescent="0.25">
      <c r="A2959" s="46">
        <v>516</v>
      </c>
      <c r="B2959" s="46">
        <v>1998</v>
      </c>
      <c r="C2959" s="47">
        <v>0</v>
      </c>
      <c r="D2959" s="49">
        <v>1.00184E-2</v>
      </c>
      <c r="E2959" s="49">
        <v>0.15796089999999999</v>
      </c>
      <c r="F2959" s="49">
        <v>8.6738000000000006E-3</v>
      </c>
      <c r="G2959" s="49">
        <v>0.70823959999999997</v>
      </c>
      <c r="H2959" s="49">
        <v>8.4429299999999999E-2</v>
      </c>
    </row>
    <row r="2960" spans="1:8" x14ac:dyDescent="0.25">
      <c r="A2960" s="46">
        <v>516</v>
      </c>
      <c r="B2960" s="46">
        <v>1999</v>
      </c>
      <c r="C2960" s="47">
        <v>0</v>
      </c>
      <c r="D2960" s="49">
        <v>4.91785E-2</v>
      </c>
      <c r="E2960" s="49">
        <v>0.1629408</v>
      </c>
      <c r="F2960" s="49">
        <v>3.6035699999999997E-2</v>
      </c>
      <c r="G2960" s="49">
        <v>0.7414307</v>
      </c>
      <c r="H2960" s="49">
        <v>7.6252500000000001E-2</v>
      </c>
    </row>
    <row r="2961" spans="1:8" x14ac:dyDescent="0.25">
      <c r="A2961" s="46">
        <v>516</v>
      </c>
      <c r="B2961" s="46">
        <v>2000</v>
      </c>
      <c r="C2961" s="47">
        <v>0</v>
      </c>
      <c r="D2961" s="49">
        <v>3.4545600000000003E-2</v>
      </c>
      <c r="E2961" s="49">
        <v>0.1253648</v>
      </c>
      <c r="F2961" s="49">
        <v>2.5348699999999998E-2</v>
      </c>
      <c r="G2961" s="49">
        <v>0.50520310000000002</v>
      </c>
      <c r="H2961" s="49">
        <v>7.3162500000000005E-2</v>
      </c>
    </row>
    <row r="2962" spans="1:8" x14ac:dyDescent="0.25">
      <c r="A2962" s="46">
        <v>516</v>
      </c>
      <c r="B2962" s="46">
        <v>2001</v>
      </c>
      <c r="C2962" s="47">
        <v>0</v>
      </c>
      <c r="D2962" s="49">
        <v>1.1039500000000001E-2</v>
      </c>
      <c r="E2962" s="49">
        <v>0.14176359999999999</v>
      </c>
      <c r="F2962" s="49">
        <v>3.8502300000000003E-2</v>
      </c>
      <c r="G2962" s="49">
        <v>0.29631079999999999</v>
      </c>
      <c r="H2962" s="49">
        <v>8.6634900000000001E-2</v>
      </c>
    </row>
    <row r="2963" spans="1:8" x14ac:dyDescent="0.25">
      <c r="A2963" s="46">
        <v>516</v>
      </c>
      <c r="B2963" s="46">
        <v>2003</v>
      </c>
      <c r="C2963" s="47">
        <v>0</v>
      </c>
      <c r="D2963" s="49">
        <v>4.1386300000000001E-2</v>
      </c>
      <c r="E2963" s="49">
        <v>0.14560129999999999</v>
      </c>
      <c r="F2963" s="49">
        <v>4.0747999999999999E-2</v>
      </c>
      <c r="G2963" s="49">
        <v>2.9726279999999998</v>
      </c>
      <c r="H2963" s="49">
        <v>0.12434240000000001</v>
      </c>
    </row>
    <row r="2964" spans="1:8" x14ac:dyDescent="0.25">
      <c r="A2964" s="46">
        <v>516</v>
      </c>
      <c r="B2964" s="46">
        <v>2004</v>
      </c>
      <c r="C2964" s="47">
        <v>0</v>
      </c>
      <c r="D2964" s="49">
        <v>3.7390399999999997E-2</v>
      </c>
      <c r="E2964" s="49">
        <v>-8.5824899999999996E-2</v>
      </c>
      <c r="F2964" s="49">
        <v>8.4075700000000003E-2</v>
      </c>
      <c r="G2964" s="49">
        <v>3.2889659999999998</v>
      </c>
      <c r="H2964" s="49">
        <v>0.14975340000000001</v>
      </c>
    </row>
    <row r="2965" spans="1:8" x14ac:dyDescent="0.25">
      <c r="A2965" s="46">
        <v>517</v>
      </c>
      <c r="B2965" s="46">
        <v>1995</v>
      </c>
      <c r="C2965" s="47">
        <v>0</v>
      </c>
      <c r="D2965" s="49">
        <v>0.12588679999999999</v>
      </c>
      <c r="E2965" s="49">
        <v>0.164351</v>
      </c>
      <c r="F2965" s="49">
        <v>5.4196899999999999E-2</v>
      </c>
      <c r="G2965" s="49">
        <v>0.53546769999999999</v>
      </c>
      <c r="H2965" s="49">
        <v>0.40418999999999999</v>
      </c>
    </row>
    <row r="2966" spans="1:8" x14ac:dyDescent="0.25">
      <c r="A2966" s="46">
        <v>517</v>
      </c>
      <c r="B2966" s="46">
        <v>1996</v>
      </c>
      <c r="C2966" s="47">
        <v>0</v>
      </c>
      <c r="D2966" s="49">
        <v>8.8505E-2</v>
      </c>
      <c r="E2966" s="49">
        <v>0.15073549999999999</v>
      </c>
      <c r="F2966" s="49">
        <v>5.3894200000000003E-2</v>
      </c>
      <c r="G2966" s="49">
        <v>0.6041048</v>
      </c>
      <c r="H2966" s="49">
        <v>0.3859262</v>
      </c>
    </row>
    <row r="2967" spans="1:8" x14ac:dyDescent="0.25">
      <c r="A2967" s="46">
        <v>517</v>
      </c>
      <c r="B2967" s="46">
        <v>1997</v>
      </c>
      <c r="C2967" s="47">
        <v>0</v>
      </c>
      <c r="D2967" s="49">
        <v>0.1588784</v>
      </c>
      <c r="E2967" s="49">
        <v>0.2381267</v>
      </c>
      <c r="F2967" s="49">
        <v>6.1144299999999999E-2</v>
      </c>
      <c r="G2967" s="49">
        <v>1.1230929999999999</v>
      </c>
      <c r="H2967" s="49">
        <v>0.40283029999999997</v>
      </c>
    </row>
    <row r="2968" spans="1:8" x14ac:dyDescent="0.25">
      <c r="A2968" s="46">
        <v>517</v>
      </c>
      <c r="B2968" s="46">
        <v>1998</v>
      </c>
      <c r="C2968" s="47">
        <v>0</v>
      </c>
      <c r="D2968" s="49">
        <v>0.29212739999999998</v>
      </c>
      <c r="E2968" s="49">
        <v>0.40609050000000002</v>
      </c>
      <c r="F2968" s="49">
        <v>3.2899299999999999E-2</v>
      </c>
      <c r="G2968" s="49">
        <v>1.5328630000000001</v>
      </c>
      <c r="H2968" s="49">
        <v>0.27490690000000001</v>
      </c>
    </row>
    <row r="2969" spans="1:8" x14ac:dyDescent="0.25">
      <c r="A2969" s="46">
        <v>517</v>
      </c>
      <c r="B2969" s="46">
        <v>1999</v>
      </c>
      <c r="C2969" s="47">
        <v>0</v>
      </c>
      <c r="D2969" s="49">
        <v>0.22017149999999999</v>
      </c>
      <c r="E2969" s="49">
        <v>9.0263800000000005E-2</v>
      </c>
      <c r="F2969" s="49">
        <v>1.84222E-2</v>
      </c>
      <c r="G2969" s="49">
        <v>2.9420329999999999</v>
      </c>
      <c r="H2969" s="49">
        <v>0.30712709999999999</v>
      </c>
    </row>
    <row r="2970" spans="1:8" x14ac:dyDescent="0.25">
      <c r="A2970" s="46">
        <v>517</v>
      </c>
      <c r="B2970" s="46">
        <v>2000</v>
      </c>
      <c r="C2970" s="47">
        <v>0</v>
      </c>
      <c r="D2970" s="49">
        <v>8.4274399999999999E-2</v>
      </c>
      <c r="E2970" s="49">
        <v>0.61129359999999999</v>
      </c>
      <c r="F2970" s="49">
        <v>1.04127E-2</v>
      </c>
      <c r="G2970" s="49">
        <v>2.8748049999999998</v>
      </c>
      <c r="H2970" s="49">
        <v>0.34586749999999999</v>
      </c>
    </row>
    <row r="2971" spans="1:8" x14ac:dyDescent="0.25">
      <c r="A2971" s="46">
        <v>517</v>
      </c>
      <c r="B2971" s="46">
        <v>2001</v>
      </c>
      <c r="C2971" s="47">
        <v>0</v>
      </c>
      <c r="D2971" s="49">
        <v>3.7126800000000001E-2</v>
      </c>
      <c r="E2971" s="49">
        <v>0.50368429999999997</v>
      </c>
      <c r="F2971" s="49">
        <v>2.2277499999999999E-2</v>
      </c>
      <c r="G2971" s="49">
        <v>2.1225459999999998</v>
      </c>
      <c r="H2971" s="49">
        <v>0.26444250000000002</v>
      </c>
    </row>
    <row r="2972" spans="1:8" x14ac:dyDescent="0.25">
      <c r="A2972" s="46">
        <v>517</v>
      </c>
      <c r="B2972" s="46">
        <v>2002</v>
      </c>
      <c r="C2972" s="47">
        <v>0</v>
      </c>
      <c r="D2972" s="49">
        <v>0.1026436</v>
      </c>
      <c r="E2972" s="49">
        <v>0.4809717</v>
      </c>
      <c r="F2972" s="49">
        <v>5.31511E-2</v>
      </c>
      <c r="G2972" s="49">
        <v>1.1948460000000001</v>
      </c>
      <c r="H2972" s="49">
        <v>0.35305130000000001</v>
      </c>
    </row>
    <row r="2973" spans="1:8" x14ac:dyDescent="0.25">
      <c r="A2973" s="46">
        <v>517</v>
      </c>
      <c r="B2973" s="46">
        <v>2003</v>
      </c>
      <c r="C2973" s="47">
        <v>0</v>
      </c>
      <c r="D2973" s="49">
        <v>0.10994370000000001</v>
      </c>
      <c r="E2973" s="49">
        <v>0.49798690000000001</v>
      </c>
      <c r="F2973" s="49">
        <v>4.6975299999999998E-2</v>
      </c>
      <c r="G2973" s="49">
        <v>1.9043620000000001</v>
      </c>
      <c r="H2973" s="49">
        <v>0.39055400000000001</v>
      </c>
    </row>
    <row r="2974" spans="1:8" x14ac:dyDescent="0.25">
      <c r="A2974" s="46">
        <v>517</v>
      </c>
      <c r="B2974" s="46">
        <v>2004</v>
      </c>
      <c r="C2974" s="47">
        <v>0</v>
      </c>
      <c r="D2974" s="49">
        <v>0.1593917</v>
      </c>
      <c r="E2974" s="49">
        <v>0.54629919999999998</v>
      </c>
      <c r="F2974" s="49">
        <v>6.9252400000000006E-2</v>
      </c>
      <c r="G2974" s="49">
        <v>1.631761</v>
      </c>
      <c r="H2974" s="49">
        <v>0.38823669999999999</v>
      </c>
    </row>
    <row r="2975" spans="1:8" x14ac:dyDescent="0.25">
      <c r="A2975" s="46">
        <v>518</v>
      </c>
      <c r="B2975" s="46">
        <v>1995</v>
      </c>
      <c r="C2975" s="47">
        <v>0</v>
      </c>
      <c r="D2975" s="49">
        <v>0.39366289999999998</v>
      </c>
      <c r="E2975" s="49">
        <v>0.2134276</v>
      </c>
      <c r="F2975" s="49">
        <v>4.5381199999999997E-2</v>
      </c>
      <c r="G2975" s="49">
        <v>0.63743989999999995</v>
      </c>
      <c r="H2975" s="49">
        <v>0.52823790000000004</v>
      </c>
    </row>
    <row r="2976" spans="1:8" x14ac:dyDescent="0.25">
      <c r="A2976" s="46">
        <v>518</v>
      </c>
      <c r="B2976" s="46">
        <v>1996</v>
      </c>
      <c r="C2976" s="47">
        <v>0</v>
      </c>
      <c r="D2976" s="49">
        <v>0.41392519999999999</v>
      </c>
      <c r="E2976" s="49">
        <v>0.24319170000000001</v>
      </c>
      <c r="F2976" s="49">
        <v>6.0360200000000003E-2</v>
      </c>
      <c r="G2976" s="49">
        <v>1.012397</v>
      </c>
      <c r="H2976" s="49">
        <v>0.61009650000000004</v>
      </c>
    </row>
    <row r="2977" spans="1:8" x14ac:dyDescent="0.25">
      <c r="A2977" s="46">
        <v>518</v>
      </c>
      <c r="B2977" s="46">
        <v>1997</v>
      </c>
      <c r="C2977" s="47">
        <v>0</v>
      </c>
      <c r="D2977" s="49">
        <v>0.42025220000000002</v>
      </c>
      <c r="E2977" s="49">
        <v>0.1441846</v>
      </c>
      <c r="F2977" s="49">
        <v>3.8826399999999997E-2</v>
      </c>
      <c r="G2977" s="49">
        <v>0.7610439</v>
      </c>
      <c r="H2977" s="49">
        <v>0.5450467</v>
      </c>
    </row>
    <row r="2978" spans="1:8" x14ac:dyDescent="0.25">
      <c r="A2978" s="46">
        <v>518</v>
      </c>
      <c r="B2978" s="46">
        <v>1998</v>
      </c>
      <c r="C2978" s="47">
        <v>0</v>
      </c>
      <c r="D2978" s="49">
        <v>0.38080229999999998</v>
      </c>
      <c r="E2978" s="49">
        <v>0.15521670000000001</v>
      </c>
      <c r="F2978" s="49">
        <v>5.2719799999999997E-2</v>
      </c>
      <c r="G2978" s="49">
        <v>0.40562300000000001</v>
      </c>
      <c r="H2978" s="49">
        <v>0.5145364</v>
      </c>
    </row>
    <row r="2979" spans="1:8" x14ac:dyDescent="0.25">
      <c r="A2979" s="46">
        <v>518</v>
      </c>
      <c r="B2979" s="46">
        <v>1999</v>
      </c>
      <c r="C2979" s="47">
        <v>0</v>
      </c>
      <c r="D2979" s="49">
        <v>0.48855660000000001</v>
      </c>
      <c r="E2979" s="49">
        <v>0.16932069999999999</v>
      </c>
      <c r="F2979" s="49">
        <v>5.3875300000000001E-2</v>
      </c>
      <c r="G2979" s="49">
        <v>0.46748590000000001</v>
      </c>
      <c r="H2979" s="49">
        <v>0.46211930000000001</v>
      </c>
    </row>
    <row r="2980" spans="1:8" x14ac:dyDescent="0.25">
      <c r="A2980" s="46">
        <v>518</v>
      </c>
      <c r="B2980" s="46">
        <v>2000</v>
      </c>
      <c r="C2980" s="47">
        <v>0</v>
      </c>
      <c r="D2980" s="49">
        <v>0.44629540000000001</v>
      </c>
      <c r="E2980" s="49">
        <v>0.1932461</v>
      </c>
      <c r="F2980" s="49">
        <v>5.4884000000000002E-2</v>
      </c>
      <c r="G2980" s="49">
        <v>0.80189370000000004</v>
      </c>
      <c r="H2980" s="49">
        <v>0.5610349</v>
      </c>
    </row>
    <row r="2981" spans="1:8" x14ac:dyDescent="0.25">
      <c r="A2981" s="46">
        <v>518</v>
      </c>
      <c r="B2981" s="46">
        <v>2001</v>
      </c>
      <c r="C2981" s="47">
        <v>0</v>
      </c>
      <c r="D2981" s="49">
        <v>0.44854100000000002</v>
      </c>
      <c r="E2981" s="49">
        <v>0.20064699999999999</v>
      </c>
      <c r="F2981" s="49">
        <v>4.62119E-2</v>
      </c>
      <c r="G2981" s="49">
        <v>0.80128429999999995</v>
      </c>
      <c r="H2981" s="49">
        <v>0.48945430000000001</v>
      </c>
    </row>
    <row r="2982" spans="1:8" x14ac:dyDescent="0.25">
      <c r="A2982" s="46">
        <v>518</v>
      </c>
      <c r="B2982" s="46">
        <v>2002</v>
      </c>
      <c r="C2982" s="47">
        <v>0</v>
      </c>
      <c r="D2982" s="49">
        <v>0.44408180000000003</v>
      </c>
      <c r="E2982" s="49">
        <v>0.2041607</v>
      </c>
      <c r="F2982" s="49">
        <v>5.26014E-2</v>
      </c>
      <c r="G2982" s="49">
        <v>0.68794860000000002</v>
      </c>
      <c r="H2982" s="49">
        <v>0.45032420000000001</v>
      </c>
    </row>
    <row r="2983" spans="1:8" x14ac:dyDescent="0.25">
      <c r="A2983" s="46">
        <v>518</v>
      </c>
      <c r="B2983" s="46">
        <v>2003</v>
      </c>
      <c r="C2983" s="47">
        <v>0</v>
      </c>
      <c r="D2983" s="49">
        <v>0.24388170000000001</v>
      </c>
      <c r="E2983" s="49">
        <v>0.10484250000000001</v>
      </c>
      <c r="F2983" s="49">
        <v>2.7929599999999999E-2</v>
      </c>
      <c r="G2983" s="49">
        <v>0.63824769999999997</v>
      </c>
      <c r="H2983" s="49">
        <v>0.28587560000000001</v>
      </c>
    </row>
    <row r="2984" spans="1:8" x14ac:dyDescent="0.25">
      <c r="A2984" s="46">
        <v>518</v>
      </c>
      <c r="B2984" s="46">
        <v>2004</v>
      </c>
      <c r="C2984" s="47">
        <v>0</v>
      </c>
      <c r="D2984" s="49">
        <v>0.20891409999999999</v>
      </c>
      <c r="E2984" s="49">
        <v>0.1258367</v>
      </c>
      <c r="F2984" s="49">
        <v>4.36461E-2</v>
      </c>
      <c r="G2984" s="49">
        <v>0.98527880000000001</v>
      </c>
      <c r="H2984" s="49">
        <v>0.29692879999999999</v>
      </c>
    </row>
    <row r="2985" spans="1:8" x14ac:dyDescent="0.25">
      <c r="A2985" s="46">
        <v>519</v>
      </c>
      <c r="B2985" s="46">
        <v>2000</v>
      </c>
      <c r="C2985" s="47">
        <v>0</v>
      </c>
      <c r="D2985" s="49">
        <v>-0.36379879999999998</v>
      </c>
      <c r="E2985" s="49">
        <v>0.20690410000000001</v>
      </c>
      <c r="F2985" s="49">
        <v>2.7797100000000002E-2</v>
      </c>
      <c r="G2985" s="49">
        <v>0.2356801</v>
      </c>
      <c r="H2985" s="49">
        <v>0.54510239999999999</v>
      </c>
    </row>
    <row r="2986" spans="1:8" x14ac:dyDescent="0.25">
      <c r="A2986" s="46">
        <v>519</v>
      </c>
      <c r="B2986" s="46">
        <v>2001</v>
      </c>
      <c r="C2986" s="47">
        <v>0</v>
      </c>
      <c r="D2986" s="49">
        <v>-9.4114000000000003E-2</v>
      </c>
      <c r="E2986" s="49">
        <v>8.8844999999999993E-2</v>
      </c>
      <c r="F2986" s="49">
        <v>2.8983399999999999E-2</v>
      </c>
      <c r="G2986" s="49">
        <v>0.17309720000000001</v>
      </c>
      <c r="H2986" s="49">
        <v>0.64482660000000003</v>
      </c>
    </row>
    <row r="2987" spans="1:8" x14ac:dyDescent="0.25">
      <c r="A2987" s="46">
        <v>520</v>
      </c>
      <c r="B2987" s="46">
        <v>1995</v>
      </c>
      <c r="C2987" s="47">
        <v>0</v>
      </c>
      <c r="D2987" s="49">
        <v>2.4453699999999998E-2</v>
      </c>
      <c r="E2987" s="49">
        <v>0.17966270000000001</v>
      </c>
      <c r="F2987" s="49">
        <v>3.6829800000000003E-2</v>
      </c>
      <c r="G2987" s="49">
        <v>1.078689</v>
      </c>
      <c r="H2987" s="49">
        <v>8.3244700000000005E-2</v>
      </c>
    </row>
    <row r="2988" spans="1:8" x14ac:dyDescent="0.25">
      <c r="A2988" s="46">
        <v>520</v>
      </c>
      <c r="B2988" s="46">
        <v>1996</v>
      </c>
      <c r="C2988" s="47">
        <v>0</v>
      </c>
      <c r="D2988" s="49">
        <v>2.8691700000000001E-2</v>
      </c>
      <c r="E2988" s="49">
        <v>0.16439889999999999</v>
      </c>
      <c r="F2988" s="49">
        <v>2.2403599999999999E-2</v>
      </c>
      <c r="G2988" s="49">
        <v>1.109583</v>
      </c>
      <c r="H2988" s="49">
        <v>0.118701</v>
      </c>
    </row>
    <row r="2989" spans="1:8" x14ac:dyDescent="0.25">
      <c r="A2989" s="46">
        <v>520</v>
      </c>
      <c r="B2989" s="46">
        <v>1997</v>
      </c>
      <c r="C2989" s="47">
        <v>0</v>
      </c>
      <c r="D2989" s="49">
        <v>1.0463200000000001E-2</v>
      </c>
      <c r="E2989" s="49">
        <v>0.16935349999999999</v>
      </c>
      <c r="F2989" s="49">
        <v>3.37743E-2</v>
      </c>
      <c r="G2989" s="49">
        <v>1.277204</v>
      </c>
      <c r="H2989" s="49">
        <v>0.12609100000000001</v>
      </c>
    </row>
    <row r="2990" spans="1:8" x14ac:dyDescent="0.25">
      <c r="A2990" s="46">
        <v>520</v>
      </c>
      <c r="B2990" s="46">
        <v>1998</v>
      </c>
      <c r="C2990" s="47">
        <v>0</v>
      </c>
      <c r="D2990" s="49">
        <v>-1.35353E-2</v>
      </c>
      <c r="E2990" s="49">
        <v>0.18035680000000001</v>
      </c>
      <c r="F2990" s="49">
        <v>1.14123E-2</v>
      </c>
      <c r="G2990" s="49">
        <v>1.537512</v>
      </c>
      <c r="H2990" s="49">
        <v>0.11446539999999999</v>
      </c>
    </row>
    <row r="2991" spans="1:8" x14ac:dyDescent="0.25">
      <c r="A2991" s="46">
        <v>520</v>
      </c>
      <c r="B2991" s="46">
        <v>1999</v>
      </c>
      <c r="C2991" s="47">
        <v>0</v>
      </c>
      <c r="D2991" s="49">
        <v>1.7437500000000002E-2</v>
      </c>
      <c r="E2991" s="49">
        <v>0.1865385</v>
      </c>
      <c r="F2991" s="49">
        <v>2.7906299999999998E-2</v>
      </c>
      <c r="G2991" s="49">
        <v>1.2721579999999999</v>
      </c>
      <c r="H2991" s="49">
        <v>0.10073699999999999</v>
      </c>
    </row>
    <row r="2992" spans="1:8" x14ac:dyDescent="0.25">
      <c r="A2992" s="46">
        <v>520</v>
      </c>
      <c r="B2992" s="46">
        <v>2000</v>
      </c>
      <c r="C2992" s="47">
        <v>0</v>
      </c>
      <c r="D2992" s="49">
        <v>1.2399200000000001E-2</v>
      </c>
      <c r="E2992" s="49">
        <v>0.1785853</v>
      </c>
      <c r="F2992" s="49">
        <v>2.4744599999999999E-2</v>
      </c>
      <c r="G2992" s="49">
        <v>1.0993219999999999</v>
      </c>
      <c r="H2992" s="49">
        <v>0.12149020000000001</v>
      </c>
    </row>
    <row r="2993" spans="1:8" x14ac:dyDescent="0.25">
      <c r="A2993" s="46">
        <v>520</v>
      </c>
      <c r="B2993" s="46">
        <v>2001</v>
      </c>
      <c r="C2993" s="47">
        <v>0</v>
      </c>
      <c r="D2993" s="49">
        <v>4.24883E-2</v>
      </c>
      <c r="E2993" s="49">
        <v>0.19497639999999999</v>
      </c>
      <c r="F2993" s="49">
        <v>1.6494700000000001E-2</v>
      </c>
      <c r="G2993" s="49">
        <v>1.24777</v>
      </c>
      <c r="H2993" s="49">
        <v>0.1105903</v>
      </c>
    </row>
    <row r="2994" spans="1:8" x14ac:dyDescent="0.25">
      <c r="A2994" s="46">
        <v>520</v>
      </c>
      <c r="B2994" s="46">
        <v>2002</v>
      </c>
      <c r="C2994" s="47">
        <v>0</v>
      </c>
      <c r="D2994" s="49">
        <v>7.8417000000000001E-3</v>
      </c>
      <c r="E2994" s="49">
        <v>0.1917769</v>
      </c>
      <c r="F2994" s="49">
        <v>1.3256799999999999E-2</v>
      </c>
      <c r="G2994" s="49">
        <v>1.4103129999999999</v>
      </c>
      <c r="H2994" s="49">
        <v>0.1119508</v>
      </c>
    </row>
    <row r="2995" spans="1:8" x14ac:dyDescent="0.25">
      <c r="A2995" s="46">
        <v>520</v>
      </c>
      <c r="B2995" s="46">
        <v>2003</v>
      </c>
      <c r="C2995" s="47">
        <v>0</v>
      </c>
      <c r="D2995" s="49">
        <v>-0.14477110000000001</v>
      </c>
      <c r="E2995" s="49">
        <v>0.1478534</v>
      </c>
      <c r="F2995" s="49">
        <v>1.8856399999999999E-2</v>
      </c>
      <c r="G2995" s="49">
        <v>0.83495889999999995</v>
      </c>
      <c r="H2995" s="49">
        <v>0.1030546</v>
      </c>
    </row>
    <row r="2996" spans="1:8" x14ac:dyDescent="0.25">
      <c r="A2996" s="46">
        <v>520</v>
      </c>
      <c r="B2996" s="46">
        <v>2004</v>
      </c>
      <c r="C2996" s="47">
        <v>0</v>
      </c>
      <c r="D2996" s="49">
        <v>3.4569200000000001E-2</v>
      </c>
      <c r="E2996" s="49">
        <v>0.14941989999999999</v>
      </c>
      <c r="F2996" s="49">
        <v>3.7144200000000002E-2</v>
      </c>
      <c r="G2996" s="49">
        <v>1.2142550000000001</v>
      </c>
      <c r="H2996" s="49">
        <v>0.1079642</v>
      </c>
    </row>
    <row r="2997" spans="1:8" x14ac:dyDescent="0.25">
      <c r="A2997" s="46">
        <v>521</v>
      </c>
      <c r="B2997" s="46">
        <v>1995</v>
      </c>
      <c r="C2997" s="47">
        <v>0</v>
      </c>
      <c r="D2997" s="49">
        <v>0.49060959999999998</v>
      </c>
      <c r="E2997" s="49">
        <v>0.19035350000000001</v>
      </c>
      <c r="F2997" s="49">
        <v>8.6960999999999997E-2</v>
      </c>
      <c r="G2997" s="49">
        <v>1.7443390000000001</v>
      </c>
      <c r="H2997" s="49">
        <v>0.48893920000000002</v>
      </c>
    </row>
    <row r="2998" spans="1:8" x14ac:dyDescent="0.25">
      <c r="A2998" s="46">
        <v>521</v>
      </c>
      <c r="B2998" s="46">
        <v>1996</v>
      </c>
      <c r="C2998" s="47">
        <v>0</v>
      </c>
      <c r="D2998" s="49">
        <v>0.34279710000000002</v>
      </c>
      <c r="E2998" s="49">
        <v>0.24357000000000001</v>
      </c>
      <c r="F2998" s="49">
        <v>7.6279E-2</v>
      </c>
      <c r="G2998" s="49">
        <v>3.1929259999999999</v>
      </c>
      <c r="H2998" s="49">
        <v>0.54494149999999997</v>
      </c>
    </row>
    <row r="2999" spans="1:8" x14ac:dyDescent="0.25">
      <c r="A2999" s="46">
        <v>521</v>
      </c>
      <c r="B2999" s="46">
        <v>1997</v>
      </c>
      <c r="C2999" s="47">
        <v>0</v>
      </c>
      <c r="D2999" s="49">
        <v>0.45434219999999997</v>
      </c>
      <c r="E2999" s="49">
        <v>0.27821439999999997</v>
      </c>
      <c r="F2999" s="49">
        <v>9.28813E-2</v>
      </c>
      <c r="G2999" s="49">
        <v>6.9822660000000001</v>
      </c>
      <c r="H2999" s="49">
        <v>0.50909450000000001</v>
      </c>
    </row>
    <row r="3000" spans="1:8" x14ac:dyDescent="0.25">
      <c r="A3000" s="46">
        <v>521</v>
      </c>
      <c r="B3000" s="46">
        <v>1998</v>
      </c>
      <c r="C3000" s="47">
        <v>0</v>
      </c>
      <c r="D3000" s="49">
        <v>0.4186938</v>
      </c>
      <c r="E3000" s="49">
        <v>0.33461819999999998</v>
      </c>
      <c r="F3000" s="49">
        <v>9.4684400000000002E-2</v>
      </c>
      <c r="G3000" s="49">
        <v>3.4058679999999999</v>
      </c>
      <c r="H3000" s="49">
        <v>0.54316989999999998</v>
      </c>
    </row>
    <row r="3001" spans="1:8" x14ac:dyDescent="0.25">
      <c r="A3001" s="46">
        <v>521</v>
      </c>
      <c r="B3001" s="46">
        <v>1999</v>
      </c>
      <c r="C3001" s="47">
        <v>0</v>
      </c>
      <c r="D3001" s="49">
        <v>0.38211430000000002</v>
      </c>
      <c r="E3001" s="49">
        <v>0.42770979999999997</v>
      </c>
      <c r="F3001" s="49">
        <v>0.1023202</v>
      </c>
      <c r="G3001" s="49">
        <v>3.632933</v>
      </c>
      <c r="H3001" s="49">
        <v>0.61486339999999995</v>
      </c>
    </row>
    <row r="3002" spans="1:8" x14ac:dyDescent="0.25">
      <c r="A3002" s="46">
        <v>521</v>
      </c>
      <c r="B3002" s="46">
        <v>2000</v>
      </c>
      <c r="C3002" s="47">
        <v>0</v>
      </c>
      <c r="D3002" s="49">
        <v>0.4851374</v>
      </c>
      <c r="E3002" s="49">
        <v>0.48872759999999998</v>
      </c>
      <c r="F3002" s="49">
        <v>0.11380220000000001</v>
      </c>
      <c r="G3002" s="49">
        <v>6.1529769999999999</v>
      </c>
      <c r="H3002" s="49">
        <v>0.62455110000000003</v>
      </c>
    </row>
    <row r="3003" spans="1:8" x14ac:dyDescent="0.25">
      <c r="A3003" s="46">
        <v>521</v>
      </c>
      <c r="B3003" s="46">
        <v>2001</v>
      </c>
      <c r="C3003" s="47">
        <v>0</v>
      </c>
      <c r="D3003" s="49">
        <v>0.50354100000000002</v>
      </c>
      <c r="E3003" s="49">
        <v>0.52360530000000005</v>
      </c>
      <c r="F3003" s="49">
        <v>0.11195090000000001</v>
      </c>
      <c r="G3003" s="49">
        <v>6.7592239999999997</v>
      </c>
      <c r="H3003" s="49">
        <v>0.58191280000000001</v>
      </c>
    </row>
    <row r="3004" spans="1:8" x14ac:dyDescent="0.25">
      <c r="A3004" s="46">
        <v>521</v>
      </c>
      <c r="B3004" s="46">
        <v>2002</v>
      </c>
      <c r="C3004" s="47">
        <v>0</v>
      </c>
      <c r="D3004" s="49">
        <v>0.46209929999999999</v>
      </c>
      <c r="E3004" s="49">
        <v>0.59645049999999999</v>
      </c>
      <c r="F3004" s="49">
        <v>0.1160277</v>
      </c>
      <c r="G3004" s="49">
        <v>4.6172839999999997</v>
      </c>
      <c r="H3004" s="49">
        <v>0.57062460000000004</v>
      </c>
    </row>
    <row r="3005" spans="1:8" x14ac:dyDescent="0.25">
      <c r="A3005" s="46">
        <v>521</v>
      </c>
      <c r="B3005" s="46">
        <v>2003</v>
      </c>
      <c r="C3005" s="47">
        <v>0</v>
      </c>
      <c r="D3005" s="49">
        <v>0.43534529999999999</v>
      </c>
      <c r="E3005" s="49">
        <v>0.63472090000000003</v>
      </c>
      <c r="F3005" s="49">
        <v>9.28789E-2</v>
      </c>
      <c r="G3005" s="49">
        <v>5.6627000000000001</v>
      </c>
      <c r="H3005" s="49">
        <v>0.56309370000000003</v>
      </c>
    </row>
    <row r="3006" spans="1:8" x14ac:dyDescent="0.25">
      <c r="A3006" s="46">
        <v>521</v>
      </c>
      <c r="B3006" s="46">
        <v>2004</v>
      </c>
      <c r="C3006" s="47">
        <v>0</v>
      </c>
      <c r="D3006" s="49">
        <v>0.38170530000000003</v>
      </c>
      <c r="E3006" s="49">
        <v>0.64361619999999997</v>
      </c>
      <c r="F3006" s="49">
        <v>6.7264299999999999E-2</v>
      </c>
      <c r="G3006" s="49">
        <v>3.86246</v>
      </c>
      <c r="H3006" s="49">
        <v>0.5153259</v>
      </c>
    </row>
    <row r="3007" spans="1:8" x14ac:dyDescent="0.25">
      <c r="A3007" s="46">
        <v>522</v>
      </c>
      <c r="B3007" s="46">
        <v>1995</v>
      </c>
      <c r="C3007" s="47">
        <v>0</v>
      </c>
      <c r="D3007" s="49">
        <v>0.42150330000000003</v>
      </c>
      <c r="E3007" s="49">
        <v>0.91222329999999996</v>
      </c>
      <c r="F3007" s="49">
        <v>-2.1582500000000001E-2</v>
      </c>
      <c r="G3007" s="49">
        <v>9.4726689999999998</v>
      </c>
      <c r="H3007" s="49">
        <v>0.1261099</v>
      </c>
    </row>
    <row r="3008" spans="1:8" x14ac:dyDescent="0.25">
      <c r="A3008" s="46">
        <v>522</v>
      </c>
      <c r="B3008" s="46">
        <v>1996</v>
      </c>
      <c r="C3008" s="47">
        <v>0</v>
      </c>
      <c r="D3008" s="49">
        <v>0.38514369999999998</v>
      </c>
      <c r="E3008" s="49">
        <v>0.94619540000000002</v>
      </c>
      <c r="F3008" s="49">
        <v>-1.2193600000000001E-2</v>
      </c>
      <c r="G3008" s="49">
        <v>11.274330000000001</v>
      </c>
      <c r="H3008" s="49">
        <v>0.17096819999999999</v>
      </c>
    </row>
    <row r="3009" spans="1:8" x14ac:dyDescent="0.25">
      <c r="A3009" s="46">
        <v>522</v>
      </c>
      <c r="B3009" s="46">
        <v>1997</v>
      </c>
      <c r="C3009" s="47">
        <v>0</v>
      </c>
      <c r="D3009" s="49">
        <v>0.39377000000000001</v>
      </c>
      <c r="E3009" s="49">
        <v>0.92232329999999996</v>
      </c>
      <c r="F3009" s="49">
        <v>-2.3463700000000001E-2</v>
      </c>
      <c r="G3009" s="49">
        <v>15.499090000000001</v>
      </c>
      <c r="H3009" s="49">
        <v>0.12338349999999999</v>
      </c>
    </row>
    <row r="3010" spans="1:8" x14ac:dyDescent="0.25">
      <c r="A3010" s="46">
        <v>522</v>
      </c>
      <c r="B3010" s="46">
        <v>1998</v>
      </c>
      <c r="C3010" s="47">
        <v>0</v>
      </c>
      <c r="D3010" s="49">
        <v>0.435249</v>
      </c>
      <c r="E3010" s="49">
        <v>0.81560869999999996</v>
      </c>
      <c r="F3010" s="49">
        <v>-3.5151500000000002E-2</v>
      </c>
      <c r="G3010" s="49">
        <v>13.82662</v>
      </c>
      <c r="H3010" s="49">
        <v>0.1015773</v>
      </c>
    </row>
    <row r="3011" spans="1:8" x14ac:dyDescent="0.25">
      <c r="A3011" s="46">
        <v>523</v>
      </c>
      <c r="B3011" s="46">
        <v>1995</v>
      </c>
      <c r="C3011" s="47">
        <v>0</v>
      </c>
      <c r="D3011" s="49">
        <v>0.43208210000000002</v>
      </c>
      <c r="E3011" s="49">
        <v>0.26420189999999999</v>
      </c>
      <c r="F3011" s="49">
        <v>5.3215600000000002E-2</v>
      </c>
      <c r="G3011" s="49">
        <v>0.88852710000000001</v>
      </c>
      <c r="H3011" s="49">
        <v>0.70881079999999996</v>
      </c>
    </row>
    <row r="3012" spans="1:8" x14ac:dyDescent="0.25">
      <c r="A3012" s="46">
        <v>523</v>
      </c>
      <c r="B3012" s="46">
        <v>1996</v>
      </c>
      <c r="C3012" s="47">
        <v>0</v>
      </c>
      <c r="D3012" s="49">
        <v>0.52912329999999996</v>
      </c>
      <c r="E3012" s="49">
        <v>0.2687445</v>
      </c>
      <c r="F3012" s="49">
        <v>4.9548399999999999E-2</v>
      </c>
      <c r="G3012" s="49">
        <v>1.0770690000000001</v>
      </c>
      <c r="H3012" s="49">
        <v>0.69042720000000002</v>
      </c>
    </row>
    <row r="3013" spans="1:8" x14ac:dyDescent="0.25">
      <c r="A3013" s="46">
        <v>523</v>
      </c>
      <c r="B3013" s="46">
        <v>1997</v>
      </c>
      <c r="C3013" s="47">
        <v>0</v>
      </c>
      <c r="D3013" s="49">
        <v>0.51820869999999997</v>
      </c>
      <c r="E3013" s="49">
        <v>0.20940339999999999</v>
      </c>
      <c r="F3013" s="49">
        <v>4.1921100000000003E-2</v>
      </c>
      <c r="G3013" s="49">
        <v>0.57750820000000003</v>
      </c>
      <c r="H3013" s="49">
        <v>0.47893400000000003</v>
      </c>
    </row>
    <row r="3014" spans="1:8" x14ac:dyDescent="0.25">
      <c r="A3014" s="46">
        <v>523</v>
      </c>
      <c r="B3014" s="46">
        <v>1998</v>
      </c>
      <c r="C3014" s="47">
        <v>0</v>
      </c>
      <c r="D3014" s="49">
        <v>0.51981379999999999</v>
      </c>
      <c r="E3014" s="49">
        <v>0.24331610000000001</v>
      </c>
      <c r="F3014" s="49">
        <v>5.3012900000000002E-2</v>
      </c>
      <c r="G3014" s="49">
        <v>0.29506749999999998</v>
      </c>
      <c r="H3014" s="49">
        <v>0.62153210000000003</v>
      </c>
    </row>
    <row r="3015" spans="1:8" x14ac:dyDescent="0.25">
      <c r="A3015" s="46">
        <v>523</v>
      </c>
      <c r="B3015" s="46">
        <v>1999</v>
      </c>
      <c r="C3015" s="47">
        <v>0</v>
      </c>
      <c r="D3015" s="49">
        <v>0.49211899999999997</v>
      </c>
      <c r="E3015" s="49">
        <v>0.25513849999999999</v>
      </c>
      <c r="F3015" s="49">
        <v>4.0005800000000001E-2</v>
      </c>
      <c r="G3015" s="49">
        <v>0.56143330000000002</v>
      </c>
      <c r="H3015" s="49">
        <v>0.64494370000000001</v>
      </c>
    </row>
    <row r="3016" spans="1:8" x14ac:dyDescent="0.25">
      <c r="A3016" s="46">
        <v>523</v>
      </c>
      <c r="B3016" s="46">
        <v>2000</v>
      </c>
      <c r="C3016" s="47">
        <v>0</v>
      </c>
      <c r="D3016" s="49">
        <v>0.53083599999999997</v>
      </c>
      <c r="E3016" s="49">
        <v>0.23965159999999999</v>
      </c>
      <c r="F3016" s="49">
        <v>4.9205199999999998E-2</v>
      </c>
      <c r="G3016" s="49">
        <v>0.49844959999999999</v>
      </c>
      <c r="H3016" s="49">
        <v>0.63514590000000004</v>
      </c>
    </row>
    <row r="3017" spans="1:8" x14ac:dyDescent="0.25">
      <c r="A3017" s="46">
        <v>523</v>
      </c>
      <c r="B3017" s="46">
        <v>2001</v>
      </c>
      <c r="C3017" s="47">
        <v>0</v>
      </c>
      <c r="D3017" s="49">
        <v>0.46382770000000001</v>
      </c>
      <c r="E3017" s="49">
        <v>0.29152749999999999</v>
      </c>
      <c r="F3017" s="49">
        <v>4.2100899999999997E-2</v>
      </c>
      <c r="G3017" s="49">
        <v>0.81203060000000005</v>
      </c>
      <c r="H3017" s="49">
        <v>0.56687379999999998</v>
      </c>
    </row>
    <row r="3018" spans="1:8" x14ac:dyDescent="0.25">
      <c r="A3018" s="46">
        <v>523</v>
      </c>
      <c r="B3018" s="46">
        <v>2002</v>
      </c>
      <c r="C3018" s="47">
        <v>0</v>
      </c>
      <c r="D3018" s="49">
        <v>0.54489860000000001</v>
      </c>
      <c r="E3018" s="49">
        <v>0.30551719999999999</v>
      </c>
      <c r="F3018" s="49">
        <v>2.5456800000000002E-2</v>
      </c>
      <c r="G3018" s="49">
        <v>0.59563169999999999</v>
      </c>
      <c r="H3018" s="49">
        <v>0.36054069999999999</v>
      </c>
    </row>
    <row r="3019" spans="1:8" x14ac:dyDescent="0.25">
      <c r="A3019" s="46">
        <v>523</v>
      </c>
      <c r="B3019" s="46">
        <v>2003</v>
      </c>
      <c r="C3019" s="47">
        <v>0</v>
      </c>
      <c r="D3019" s="49">
        <v>0.37588909999999998</v>
      </c>
      <c r="E3019" s="49">
        <v>0.3239071</v>
      </c>
      <c r="F3019" s="49">
        <v>4.6143799999999999E-2</v>
      </c>
      <c r="G3019" s="49">
        <v>0.88204590000000005</v>
      </c>
      <c r="H3019" s="49">
        <v>0.52145280000000005</v>
      </c>
    </row>
    <row r="3020" spans="1:8" x14ac:dyDescent="0.25">
      <c r="A3020" s="46">
        <v>523</v>
      </c>
      <c r="B3020" s="46">
        <v>2004</v>
      </c>
      <c r="C3020" s="47">
        <v>0</v>
      </c>
      <c r="D3020" s="49">
        <v>0.243369</v>
      </c>
      <c r="E3020" s="49">
        <v>0.30814639999999999</v>
      </c>
      <c r="F3020" s="49">
        <v>4.9934800000000001E-2</v>
      </c>
      <c r="G3020" s="49">
        <v>1.198536</v>
      </c>
      <c r="H3020" s="49">
        <v>0.4620282</v>
      </c>
    </row>
    <row r="3021" spans="1:8" x14ac:dyDescent="0.25">
      <c r="A3021" s="46">
        <v>524</v>
      </c>
      <c r="B3021" s="46">
        <v>1995</v>
      </c>
      <c r="C3021" s="47">
        <v>0</v>
      </c>
      <c r="D3021" s="49">
        <v>-0.1386249</v>
      </c>
      <c r="E3021" s="49">
        <v>0.30923220000000001</v>
      </c>
      <c r="F3021" s="49">
        <v>4.9806000000000003E-2</v>
      </c>
      <c r="G3021" s="49">
        <v>1.2447079999999999</v>
      </c>
      <c r="H3021" s="49">
        <v>0.13989299999999999</v>
      </c>
    </row>
    <row r="3022" spans="1:8" x14ac:dyDescent="0.25">
      <c r="A3022" s="46">
        <v>524</v>
      </c>
      <c r="B3022" s="46">
        <v>1996</v>
      </c>
      <c r="C3022" s="47">
        <v>0</v>
      </c>
      <c r="D3022" s="49">
        <v>-9.44131E-2</v>
      </c>
      <c r="E3022" s="49">
        <v>0.33252739999999997</v>
      </c>
      <c r="F3022" s="49">
        <v>4.0160300000000003E-2</v>
      </c>
      <c r="G3022" s="49">
        <v>1.3890469999999999</v>
      </c>
      <c r="H3022" s="49">
        <v>0.1603048</v>
      </c>
    </row>
    <row r="3023" spans="1:8" x14ac:dyDescent="0.25">
      <c r="A3023" s="46">
        <v>524</v>
      </c>
      <c r="B3023" s="46">
        <v>1997</v>
      </c>
      <c r="C3023" s="47">
        <v>0</v>
      </c>
      <c r="D3023" s="49">
        <v>-8.1852599999999998E-2</v>
      </c>
      <c r="E3023" s="49">
        <v>0.36477080000000001</v>
      </c>
      <c r="F3023" s="49">
        <v>6.1790699999999997E-2</v>
      </c>
      <c r="G3023" s="49">
        <v>2.1073569999999999</v>
      </c>
      <c r="H3023" s="49">
        <v>0.1518456</v>
      </c>
    </row>
    <row r="3024" spans="1:8" x14ac:dyDescent="0.25">
      <c r="A3024" s="46">
        <v>524</v>
      </c>
      <c r="B3024" s="46">
        <v>1998</v>
      </c>
      <c r="C3024" s="47">
        <v>0</v>
      </c>
      <c r="D3024" s="49">
        <v>6.2607000000000001E-3</v>
      </c>
      <c r="E3024" s="49">
        <v>0.42233379999999998</v>
      </c>
      <c r="F3024" s="49">
        <v>6.4237199999999994E-2</v>
      </c>
      <c r="G3024" s="49">
        <v>3.019714</v>
      </c>
      <c r="H3024" s="49">
        <v>0.16529569999999999</v>
      </c>
    </row>
    <row r="3025" spans="1:8" x14ac:dyDescent="0.25">
      <c r="A3025" s="46">
        <v>524</v>
      </c>
      <c r="B3025" s="46">
        <v>1999</v>
      </c>
      <c r="C3025" s="47">
        <v>0</v>
      </c>
      <c r="D3025" s="49">
        <v>9.8268599999999998E-2</v>
      </c>
      <c r="E3025" s="49">
        <v>0.4356795</v>
      </c>
      <c r="F3025" s="49">
        <v>6.6972000000000004E-2</v>
      </c>
      <c r="G3025" s="49">
        <v>1.975449</v>
      </c>
      <c r="H3025" s="49">
        <v>0.1615876</v>
      </c>
    </row>
    <row r="3026" spans="1:8" x14ac:dyDescent="0.25">
      <c r="A3026" s="46">
        <v>524</v>
      </c>
      <c r="B3026" s="46">
        <v>2000</v>
      </c>
      <c r="C3026" s="47">
        <v>0</v>
      </c>
      <c r="D3026" s="49">
        <v>5.4095999999999997E-3</v>
      </c>
      <c r="E3026" s="49">
        <v>0.49179729999999999</v>
      </c>
      <c r="F3026" s="49">
        <v>6.0823599999999998E-2</v>
      </c>
      <c r="G3026" s="49">
        <v>1.320859</v>
      </c>
      <c r="H3026" s="49">
        <v>0.153277</v>
      </c>
    </row>
    <row r="3027" spans="1:8" x14ac:dyDescent="0.25">
      <c r="A3027" s="46">
        <v>524</v>
      </c>
      <c r="B3027" s="46">
        <v>2001</v>
      </c>
      <c r="C3027" s="47">
        <v>0</v>
      </c>
      <c r="D3027" s="49">
        <v>-3.91793E-2</v>
      </c>
      <c r="E3027" s="49">
        <v>0.45847840000000001</v>
      </c>
      <c r="F3027" s="49">
        <v>5.1042900000000002E-2</v>
      </c>
      <c r="G3027" s="49">
        <v>1.2669699999999999</v>
      </c>
      <c r="H3027" s="49">
        <v>0.1563959</v>
      </c>
    </row>
    <row r="3028" spans="1:8" x14ac:dyDescent="0.25">
      <c r="A3028" s="46">
        <v>524</v>
      </c>
      <c r="B3028" s="46">
        <v>2002</v>
      </c>
      <c r="C3028" s="47">
        <v>0</v>
      </c>
      <c r="D3028" s="49">
        <v>-6.0497700000000001E-2</v>
      </c>
      <c r="E3028" s="49">
        <v>0.4640648</v>
      </c>
      <c r="F3028" s="49">
        <v>6.4038800000000007E-2</v>
      </c>
      <c r="G3028" s="49">
        <v>1.0203880000000001</v>
      </c>
      <c r="H3028" s="49">
        <v>0.16908690000000001</v>
      </c>
    </row>
    <row r="3029" spans="1:8" x14ac:dyDescent="0.25">
      <c r="A3029" s="46">
        <v>524</v>
      </c>
      <c r="B3029" s="46">
        <v>2003</v>
      </c>
      <c r="C3029" s="47">
        <v>0</v>
      </c>
      <c r="D3029" s="49">
        <v>1.0575299999999999E-2</v>
      </c>
      <c r="E3029" s="49">
        <v>0.48358859999999998</v>
      </c>
      <c r="F3029" s="49">
        <v>6.2498499999999998E-2</v>
      </c>
      <c r="G3029" s="49">
        <v>1.2554780000000001</v>
      </c>
      <c r="H3029" s="49">
        <v>0.167742</v>
      </c>
    </row>
    <row r="3030" spans="1:8" x14ac:dyDescent="0.25">
      <c r="A3030" s="46">
        <v>524</v>
      </c>
      <c r="B3030" s="46">
        <v>2004</v>
      </c>
      <c r="C3030" s="47">
        <v>0</v>
      </c>
      <c r="D3030" s="49">
        <v>-2.9831E-2</v>
      </c>
      <c r="E3030" s="49">
        <v>0.47440949999999998</v>
      </c>
      <c r="F3030" s="49">
        <v>6.0762200000000002E-2</v>
      </c>
      <c r="G3030" s="49">
        <v>1.283795</v>
      </c>
      <c r="H3030" s="49">
        <v>0.1782108</v>
      </c>
    </row>
    <row r="3031" spans="1:8" x14ac:dyDescent="0.25">
      <c r="A3031" s="46">
        <v>525</v>
      </c>
      <c r="B3031" s="46">
        <v>1995</v>
      </c>
      <c r="C3031" s="47">
        <v>0</v>
      </c>
      <c r="D3031" s="49">
        <v>0.1985275</v>
      </c>
      <c r="E3031" s="49">
        <v>0.28518729999999998</v>
      </c>
      <c r="F3031" s="49">
        <v>5.6073400000000002E-2</v>
      </c>
      <c r="G3031" s="49">
        <v>5.6035269999999997</v>
      </c>
      <c r="H3031" s="49">
        <v>0.13153509999999999</v>
      </c>
    </row>
    <row r="3032" spans="1:8" x14ac:dyDescent="0.25">
      <c r="A3032" s="46">
        <v>525</v>
      </c>
      <c r="B3032" s="46">
        <v>1996</v>
      </c>
      <c r="C3032" s="47">
        <v>0</v>
      </c>
      <c r="D3032" s="49">
        <v>0.18675</v>
      </c>
      <c r="E3032" s="49">
        <v>0.21746740000000001</v>
      </c>
      <c r="F3032" s="49">
        <v>9.0954999999999994E-3</v>
      </c>
      <c r="G3032" s="49">
        <v>4.2171240000000001</v>
      </c>
      <c r="H3032" s="49">
        <v>0.1335268</v>
      </c>
    </row>
    <row r="3033" spans="1:8" x14ac:dyDescent="0.25">
      <c r="A3033" s="46">
        <v>525</v>
      </c>
      <c r="B3033" s="46">
        <v>1997</v>
      </c>
      <c r="C3033" s="47">
        <v>0</v>
      </c>
      <c r="D3033" s="49">
        <v>0.15948409999999999</v>
      </c>
      <c r="E3033" s="49">
        <v>0.13624939999999999</v>
      </c>
      <c r="F3033" s="49">
        <v>-7.0523199999999994E-2</v>
      </c>
      <c r="G3033" s="49">
        <v>3.21393</v>
      </c>
      <c r="H3033" s="49">
        <v>0.1362198</v>
      </c>
    </row>
    <row r="3034" spans="1:8" x14ac:dyDescent="0.25">
      <c r="A3034" s="46">
        <v>525</v>
      </c>
      <c r="B3034" s="46">
        <v>1998</v>
      </c>
      <c r="C3034" s="47">
        <v>0</v>
      </c>
      <c r="D3034" s="49">
        <v>0.26185120000000001</v>
      </c>
      <c r="E3034" s="49">
        <v>0.1519413</v>
      </c>
      <c r="F3034" s="49">
        <v>5.0385699999999999E-2</v>
      </c>
      <c r="G3034" s="49">
        <v>2.7679740000000002</v>
      </c>
      <c r="H3034" s="49">
        <v>0.13642989999999999</v>
      </c>
    </row>
    <row r="3035" spans="1:8" x14ac:dyDescent="0.25">
      <c r="A3035" s="46">
        <v>525</v>
      </c>
      <c r="B3035" s="46">
        <v>1999</v>
      </c>
      <c r="C3035" s="47">
        <v>0</v>
      </c>
      <c r="D3035" s="49">
        <v>0.1037738</v>
      </c>
      <c r="E3035" s="49">
        <v>0.13967479999999999</v>
      </c>
      <c r="F3035" s="49">
        <v>2.4671100000000001E-2</v>
      </c>
      <c r="G3035" s="49">
        <v>2.1835770000000001</v>
      </c>
      <c r="H3035" s="49">
        <v>0.13817399999999999</v>
      </c>
    </row>
    <row r="3036" spans="1:8" x14ac:dyDescent="0.25">
      <c r="A3036" s="46">
        <v>525</v>
      </c>
      <c r="B3036" s="46">
        <v>2000</v>
      </c>
      <c r="C3036" s="47">
        <v>0</v>
      </c>
      <c r="D3036" s="49">
        <v>0.16936480000000001</v>
      </c>
      <c r="E3036" s="49">
        <v>0.1006745</v>
      </c>
      <c r="F3036" s="49">
        <v>-4.7787400000000001E-2</v>
      </c>
      <c r="G3036" s="49">
        <v>2.5050979999999998</v>
      </c>
      <c r="H3036" s="49">
        <v>0.14448</v>
      </c>
    </row>
    <row r="3037" spans="1:8" x14ac:dyDescent="0.25">
      <c r="A3037" s="46">
        <v>525</v>
      </c>
      <c r="B3037" s="46">
        <v>2001</v>
      </c>
      <c r="C3037" s="47">
        <v>0</v>
      </c>
      <c r="D3037" s="49">
        <v>0.2169363</v>
      </c>
      <c r="E3037" s="49">
        <v>4.3444799999999999E-2</v>
      </c>
      <c r="F3037" s="49">
        <v>3.3172599999999997E-2</v>
      </c>
      <c r="G3037" s="49">
        <v>3.3005979999999999</v>
      </c>
      <c r="H3037" s="49">
        <v>0.1236048</v>
      </c>
    </row>
    <row r="3038" spans="1:8" x14ac:dyDescent="0.25">
      <c r="A3038" s="46">
        <v>525</v>
      </c>
      <c r="B3038" s="46">
        <v>2002</v>
      </c>
      <c r="C3038" s="47">
        <v>0</v>
      </c>
      <c r="D3038" s="49">
        <v>9.0692300000000003E-2</v>
      </c>
      <c r="E3038" s="49">
        <v>4.8701800000000003E-2</v>
      </c>
      <c r="F3038" s="49">
        <v>4.5070800000000001E-2</v>
      </c>
      <c r="G3038" s="49">
        <v>2.949862</v>
      </c>
      <c r="H3038" s="49">
        <v>0.10799599999999999</v>
      </c>
    </row>
    <row r="3039" spans="1:8" x14ac:dyDescent="0.25">
      <c r="A3039" s="46">
        <v>525</v>
      </c>
      <c r="B3039" s="46">
        <v>2003</v>
      </c>
      <c r="C3039" s="47">
        <v>0</v>
      </c>
      <c r="D3039" s="49">
        <v>0.19575049999999999</v>
      </c>
      <c r="E3039" s="49">
        <v>9.8138400000000001E-2</v>
      </c>
      <c r="F3039" s="49">
        <v>4.5992699999999997E-2</v>
      </c>
      <c r="G3039" s="49">
        <v>3.4882119999999999</v>
      </c>
      <c r="H3039" s="49">
        <v>0.1397216</v>
      </c>
    </row>
    <row r="3040" spans="1:8" x14ac:dyDescent="0.25">
      <c r="A3040" s="46">
        <v>525</v>
      </c>
      <c r="B3040" s="46">
        <v>2004</v>
      </c>
      <c r="C3040" s="47">
        <v>0</v>
      </c>
      <c r="D3040" s="49">
        <v>0.243205</v>
      </c>
      <c r="E3040" s="49">
        <v>0.1274737</v>
      </c>
      <c r="F3040" s="49">
        <v>2.91995E-2</v>
      </c>
      <c r="G3040" s="49">
        <v>3.4987270000000001</v>
      </c>
      <c r="H3040" s="49">
        <v>0.1125659</v>
      </c>
    </row>
    <row r="3041" spans="1:8" x14ac:dyDescent="0.25">
      <c r="A3041" s="46">
        <v>526</v>
      </c>
      <c r="B3041" s="46">
        <v>1995</v>
      </c>
      <c r="C3041" s="47">
        <v>0</v>
      </c>
      <c r="D3041" s="49">
        <v>1.23009E-2</v>
      </c>
      <c r="E3041" s="49">
        <v>-7.8461699999999995E-2</v>
      </c>
      <c r="F3041" s="49">
        <v>3.42311E-2</v>
      </c>
      <c r="G3041" s="49">
        <v>0.56153390000000003</v>
      </c>
      <c r="H3041" s="49">
        <v>0.36366710000000002</v>
      </c>
    </row>
    <row r="3042" spans="1:8" x14ac:dyDescent="0.25">
      <c r="A3042" s="46">
        <v>526</v>
      </c>
      <c r="B3042" s="46">
        <v>1996</v>
      </c>
      <c r="C3042" s="47">
        <v>0</v>
      </c>
      <c r="D3042" s="49">
        <v>2.6805900000000001E-2</v>
      </c>
      <c r="E3042" s="49">
        <v>-3.7604600000000002E-2</v>
      </c>
      <c r="F3042" s="49">
        <v>5.3927500000000003E-2</v>
      </c>
      <c r="G3042" s="49">
        <v>0.80063589999999996</v>
      </c>
      <c r="H3042" s="49">
        <v>0.45190259999999999</v>
      </c>
    </row>
    <row r="3043" spans="1:8" x14ac:dyDescent="0.25">
      <c r="A3043" s="46">
        <v>526</v>
      </c>
      <c r="B3043" s="46">
        <v>1997</v>
      </c>
      <c r="C3043" s="47">
        <v>0</v>
      </c>
      <c r="D3043" s="49">
        <v>1.9461599999999999E-2</v>
      </c>
      <c r="E3043" s="49">
        <v>1.5255100000000001E-2</v>
      </c>
      <c r="F3043" s="49">
        <v>4.7887600000000002E-2</v>
      </c>
      <c r="G3043" s="49">
        <v>0.71447150000000004</v>
      </c>
      <c r="H3043" s="49">
        <v>0.47591030000000001</v>
      </c>
    </row>
    <row r="3044" spans="1:8" x14ac:dyDescent="0.25">
      <c r="A3044" s="46">
        <v>526</v>
      </c>
      <c r="B3044" s="46">
        <v>1998</v>
      </c>
      <c r="C3044" s="47">
        <v>0</v>
      </c>
      <c r="D3044" s="49">
        <v>1.8539699999999999E-2</v>
      </c>
      <c r="E3044" s="49">
        <v>-4.4344500000000002E-2</v>
      </c>
      <c r="F3044" s="49">
        <v>5.3090199999999997E-2</v>
      </c>
      <c r="G3044" s="49">
        <v>0.33511200000000002</v>
      </c>
      <c r="H3044" s="49">
        <v>0.50889240000000002</v>
      </c>
    </row>
    <row r="3045" spans="1:8" x14ac:dyDescent="0.25">
      <c r="A3045" s="46">
        <v>526</v>
      </c>
      <c r="B3045" s="46">
        <v>1999</v>
      </c>
      <c r="C3045" s="47">
        <v>0</v>
      </c>
      <c r="D3045" s="49">
        <v>9.8953700000000006E-2</v>
      </c>
      <c r="E3045" s="49">
        <v>-4.4710600000000003E-2</v>
      </c>
      <c r="F3045" s="49">
        <v>5.7133999999999997E-2</v>
      </c>
      <c r="G3045" s="49">
        <v>0.172823</v>
      </c>
      <c r="H3045" s="49">
        <v>5.0077749999999996</v>
      </c>
    </row>
    <row r="3046" spans="1:8" x14ac:dyDescent="0.25">
      <c r="A3046" s="46">
        <v>526</v>
      </c>
      <c r="B3046" s="46">
        <v>2000</v>
      </c>
      <c r="C3046" s="47">
        <v>0</v>
      </c>
      <c r="D3046" s="49">
        <v>3.07359E-2</v>
      </c>
      <c r="E3046" s="49">
        <v>-3.7160899999999997E-2</v>
      </c>
      <c r="F3046" s="49">
        <v>5.2322100000000003E-2</v>
      </c>
      <c r="G3046" s="49">
        <v>0.33622340000000001</v>
      </c>
      <c r="H3046" s="49">
        <v>1.1578820000000001</v>
      </c>
    </row>
    <row r="3047" spans="1:8" x14ac:dyDescent="0.25">
      <c r="A3047" s="46">
        <v>526</v>
      </c>
      <c r="B3047" s="46">
        <v>2001</v>
      </c>
      <c r="C3047" s="47">
        <v>0</v>
      </c>
      <c r="D3047" s="49">
        <v>1.3793E-3</v>
      </c>
      <c r="E3047" s="49">
        <v>0.1031035</v>
      </c>
      <c r="F3047" s="49">
        <v>3.7488899999999999E-2</v>
      </c>
      <c r="G3047" s="49">
        <v>1.6863999999999999</v>
      </c>
      <c r="H3047" s="49">
        <v>9.7034400000000007E-2</v>
      </c>
    </row>
    <row r="3048" spans="1:8" x14ac:dyDescent="0.25">
      <c r="A3048" s="46">
        <v>526</v>
      </c>
      <c r="B3048" s="46">
        <v>2002</v>
      </c>
      <c r="C3048" s="47">
        <v>0</v>
      </c>
      <c r="D3048" s="49">
        <v>-3.7497099999999998E-2</v>
      </c>
      <c r="E3048" s="49">
        <v>-0.63747489999999996</v>
      </c>
      <c r="F3048" s="49">
        <v>3.84614E-2</v>
      </c>
      <c r="G3048" s="49">
        <v>5.1363430000000001</v>
      </c>
      <c r="H3048" s="49">
        <v>5.0072400000000003E-2</v>
      </c>
    </row>
    <row r="3049" spans="1:8" x14ac:dyDescent="0.25">
      <c r="A3049" s="46">
        <v>526</v>
      </c>
      <c r="B3049" s="46">
        <v>2003</v>
      </c>
      <c r="C3049" s="47">
        <v>0</v>
      </c>
      <c r="D3049" s="49">
        <v>-8.7120400000000001E-2</v>
      </c>
      <c r="E3049" s="49">
        <v>-0.45553650000000001</v>
      </c>
      <c r="F3049" s="49">
        <v>2.3906899999999998E-2</v>
      </c>
      <c r="G3049" s="49">
        <v>5.0777809999999999</v>
      </c>
      <c r="H3049" s="49">
        <v>6.5043299999999998E-2</v>
      </c>
    </row>
    <row r="3050" spans="1:8" x14ac:dyDescent="0.25">
      <c r="A3050" s="46">
        <v>527</v>
      </c>
      <c r="B3050" s="46">
        <v>1995</v>
      </c>
      <c r="C3050" s="47">
        <v>0</v>
      </c>
      <c r="D3050" s="49">
        <v>0.48533749999999998</v>
      </c>
      <c r="E3050" s="49">
        <v>-0.48211500000000002</v>
      </c>
      <c r="F3050" s="49">
        <v>0.14430280000000001</v>
      </c>
      <c r="G3050" s="49">
        <v>2.9819939999999998</v>
      </c>
      <c r="H3050" s="49">
        <v>0.46514470000000002</v>
      </c>
    </row>
    <row r="3051" spans="1:8" x14ac:dyDescent="0.25">
      <c r="A3051" s="46">
        <v>527</v>
      </c>
      <c r="B3051" s="46">
        <v>1996</v>
      </c>
      <c r="C3051" s="47">
        <v>0</v>
      </c>
      <c r="D3051" s="49">
        <v>0.5438634</v>
      </c>
      <c r="E3051" s="49">
        <v>-0.16079089999999999</v>
      </c>
      <c r="F3051" s="49">
        <v>0.13235939999999999</v>
      </c>
      <c r="G3051" s="49">
        <v>3.332633</v>
      </c>
      <c r="H3051" s="49">
        <v>0.44233830000000002</v>
      </c>
    </row>
    <row r="3052" spans="1:8" x14ac:dyDescent="0.25">
      <c r="A3052" s="46">
        <v>527</v>
      </c>
      <c r="B3052" s="46">
        <v>1997</v>
      </c>
      <c r="C3052" s="47">
        <v>0</v>
      </c>
      <c r="D3052" s="49">
        <v>0.63840330000000001</v>
      </c>
      <c r="E3052" s="49">
        <v>0.1189692</v>
      </c>
      <c r="F3052" s="49">
        <v>0.1233129</v>
      </c>
      <c r="G3052" s="49">
        <v>6.0429219999999999</v>
      </c>
      <c r="H3052" s="49">
        <v>0.40921279999999999</v>
      </c>
    </row>
    <row r="3053" spans="1:8" x14ac:dyDescent="0.25">
      <c r="A3053" s="46">
        <v>527</v>
      </c>
      <c r="B3053" s="46">
        <v>1998</v>
      </c>
      <c r="C3053" s="47">
        <v>0</v>
      </c>
      <c r="D3053" s="49">
        <v>0.55570759999999997</v>
      </c>
      <c r="E3053" s="49">
        <v>0.52479739999999997</v>
      </c>
      <c r="F3053" s="49">
        <v>0.17896419999999999</v>
      </c>
      <c r="G3053" s="49">
        <v>19.927119999999999</v>
      </c>
      <c r="H3053" s="49">
        <v>0.53148580000000001</v>
      </c>
    </row>
    <row r="3054" spans="1:8" x14ac:dyDescent="0.25">
      <c r="A3054" s="46">
        <v>528</v>
      </c>
      <c r="B3054" s="46">
        <v>1999</v>
      </c>
      <c r="C3054" s="47">
        <v>0</v>
      </c>
      <c r="D3054" s="49">
        <v>0.17421990000000001</v>
      </c>
      <c r="E3054" s="49">
        <v>-0.50008189999999997</v>
      </c>
      <c r="F3054" s="49">
        <v>-0.1983972</v>
      </c>
      <c r="G3054" s="49">
        <v>1.433179</v>
      </c>
      <c r="H3054" s="49">
        <v>0.10929179999999999</v>
      </c>
    </row>
    <row r="3055" spans="1:8" x14ac:dyDescent="0.25">
      <c r="A3055" s="46">
        <v>528</v>
      </c>
      <c r="B3055" s="46">
        <v>2000</v>
      </c>
      <c r="C3055" s="47">
        <v>0</v>
      </c>
      <c r="D3055" s="49">
        <v>0.1415014</v>
      </c>
      <c r="E3055" s="49">
        <v>-0.81077869999999996</v>
      </c>
      <c r="F3055" s="49">
        <v>-8.8586100000000001E-2</v>
      </c>
      <c r="G3055" s="49">
        <v>0.44850669999999998</v>
      </c>
      <c r="H3055" s="49">
        <v>0.12525439999999999</v>
      </c>
    </row>
    <row r="3056" spans="1:8" x14ac:dyDescent="0.25">
      <c r="A3056" s="46">
        <v>528</v>
      </c>
      <c r="B3056" s="46">
        <v>2001</v>
      </c>
      <c r="C3056" s="47">
        <v>0</v>
      </c>
      <c r="D3056" s="49">
        <v>0.13693169999999999</v>
      </c>
      <c r="E3056" s="49">
        <v>-1.052173</v>
      </c>
      <c r="F3056" s="49">
        <v>-1.1215999999999999E-3</v>
      </c>
      <c r="G3056" s="49">
        <v>1.0572060000000001</v>
      </c>
      <c r="H3056" s="49">
        <v>0.1562095</v>
      </c>
    </row>
    <row r="3057" spans="1:8" x14ac:dyDescent="0.25">
      <c r="A3057" s="46">
        <v>529</v>
      </c>
      <c r="B3057" s="46">
        <v>1995</v>
      </c>
      <c r="C3057" s="47">
        <v>0</v>
      </c>
      <c r="D3057" s="49">
        <v>8.4916699999999998E-2</v>
      </c>
      <c r="E3057" s="49">
        <v>-0.25402540000000001</v>
      </c>
      <c r="F3057" s="49">
        <v>4.33389E-2</v>
      </c>
      <c r="G3057" s="49">
        <v>3.5239050000000001</v>
      </c>
      <c r="H3057" s="49">
        <v>0.1354697</v>
      </c>
    </row>
    <row r="3058" spans="1:8" x14ac:dyDescent="0.25">
      <c r="A3058" s="46">
        <v>529</v>
      </c>
      <c r="B3058" s="46">
        <v>1996</v>
      </c>
      <c r="C3058" s="47">
        <v>0</v>
      </c>
      <c r="D3058" s="49">
        <v>4.41982E-2</v>
      </c>
      <c r="E3058" s="49">
        <v>-9.78744E-2</v>
      </c>
      <c r="F3058" s="49">
        <v>6.2841300000000003E-2</v>
      </c>
      <c r="G3058" s="49">
        <v>4.2559950000000004</v>
      </c>
      <c r="H3058" s="49">
        <v>0.12510940000000001</v>
      </c>
    </row>
    <row r="3059" spans="1:8" x14ac:dyDescent="0.25">
      <c r="A3059" s="46">
        <v>529</v>
      </c>
      <c r="B3059" s="46">
        <v>1997</v>
      </c>
      <c r="C3059" s="47">
        <v>0</v>
      </c>
      <c r="D3059" s="49">
        <v>3.9956600000000002E-2</v>
      </c>
      <c r="E3059" s="49">
        <v>-8.0993999999999997E-3</v>
      </c>
      <c r="F3059" s="49">
        <v>6.0687400000000002E-2</v>
      </c>
      <c r="G3059" s="49">
        <v>1.877567</v>
      </c>
      <c r="H3059" s="49">
        <v>0.15231510000000001</v>
      </c>
    </row>
    <row r="3060" spans="1:8" x14ac:dyDescent="0.25">
      <c r="A3060" s="46">
        <v>529</v>
      </c>
      <c r="B3060" s="46">
        <v>1998</v>
      </c>
      <c r="C3060" s="47">
        <v>0</v>
      </c>
      <c r="D3060" s="49">
        <v>-6.4939000000000004E-3</v>
      </c>
      <c r="E3060" s="49">
        <v>-4.6262299999999999E-2</v>
      </c>
      <c r="F3060" s="49">
        <v>-1.6629999999999999E-2</v>
      </c>
      <c r="G3060" s="49">
        <v>0.88395210000000002</v>
      </c>
      <c r="H3060" s="49">
        <v>8.3424300000000007E-2</v>
      </c>
    </row>
    <row r="3061" spans="1:8" x14ac:dyDescent="0.25">
      <c r="A3061" s="46">
        <v>529</v>
      </c>
      <c r="B3061" s="46">
        <v>1999</v>
      </c>
      <c r="C3061" s="47">
        <v>0</v>
      </c>
      <c r="D3061" s="49">
        <v>2.9866199999999999E-2</v>
      </c>
      <c r="E3061" s="49">
        <v>-3.9393499999999998E-2</v>
      </c>
      <c r="F3061" s="49">
        <v>4.2978799999999998E-2</v>
      </c>
      <c r="G3061" s="49">
        <v>1.24038</v>
      </c>
      <c r="H3061" s="49">
        <v>0.1173947</v>
      </c>
    </row>
    <row r="3062" spans="1:8" x14ac:dyDescent="0.25">
      <c r="A3062" s="46">
        <v>529</v>
      </c>
      <c r="B3062" s="46">
        <v>2000</v>
      </c>
      <c r="C3062" s="47">
        <v>0</v>
      </c>
      <c r="D3062" s="49">
        <v>0.12104520000000001</v>
      </c>
      <c r="E3062" s="49">
        <v>4.6562300000000001E-2</v>
      </c>
      <c r="F3062" s="49">
        <v>0.1046247</v>
      </c>
      <c r="G3062" s="49">
        <v>1.786602</v>
      </c>
      <c r="H3062" s="49">
        <v>0.1728391</v>
      </c>
    </row>
    <row r="3063" spans="1:8" x14ac:dyDescent="0.25">
      <c r="A3063" s="46">
        <v>529</v>
      </c>
      <c r="B3063" s="46">
        <v>2001</v>
      </c>
      <c r="C3063" s="47">
        <v>0</v>
      </c>
      <c r="D3063" s="49">
        <v>6.9822700000000001E-2</v>
      </c>
      <c r="E3063" s="49">
        <v>8.4901500000000005E-2</v>
      </c>
      <c r="F3063" s="49">
        <v>5.15848E-2</v>
      </c>
      <c r="G3063" s="49">
        <v>0.91203529999999999</v>
      </c>
      <c r="H3063" s="49">
        <v>7.4998300000000004E-2</v>
      </c>
    </row>
    <row r="3064" spans="1:8" x14ac:dyDescent="0.25">
      <c r="A3064" s="46">
        <v>529</v>
      </c>
      <c r="B3064" s="46">
        <v>2003</v>
      </c>
      <c r="C3064" s="47">
        <v>0</v>
      </c>
      <c r="D3064" s="49">
        <v>9.2793899999999999E-2</v>
      </c>
      <c r="E3064" s="49">
        <v>0.20072429999999999</v>
      </c>
      <c r="F3064" s="49">
        <v>7.8867499999999993E-2</v>
      </c>
      <c r="G3064" s="49">
        <v>2.371305</v>
      </c>
      <c r="H3064" s="49">
        <v>0.1299139</v>
      </c>
    </row>
    <row r="3065" spans="1:8" x14ac:dyDescent="0.25">
      <c r="A3065" s="46">
        <v>529</v>
      </c>
      <c r="B3065" s="46">
        <v>2004</v>
      </c>
      <c r="C3065" s="47">
        <v>0</v>
      </c>
      <c r="D3065" s="49">
        <v>7.9877199999999995E-2</v>
      </c>
      <c r="E3065" s="49">
        <v>0.24314259999999999</v>
      </c>
      <c r="F3065" s="49">
        <v>6.4656000000000005E-2</v>
      </c>
      <c r="G3065" s="49">
        <v>1.809088</v>
      </c>
      <c r="H3065" s="49">
        <v>0.12528610000000001</v>
      </c>
    </row>
    <row r="3066" spans="1:8" x14ac:dyDescent="0.25">
      <c r="A3066" s="46">
        <v>530</v>
      </c>
      <c r="B3066" s="46">
        <v>1995</v>
      </c>
      <c r="C3066" s="47">
        <v>0</v>
      </c>
      <c r="D3066" s="49">
        <v>0.35278409999999999</v>
      </c>
      <c r="E3066" s="49">
        <v>0.70882449999999997</v>
      </c>
      <c r="F3066" s="49">
        <v>3.9192200000000003E-2</v>
      </c>
      <c r="G3066" s="49">
        <v>1.4358280000000001</v>
      </c>
      <c r="H3066" s="49">
        <v>0.32159019999999999</v>
      </c>
    </row>
    <row r="3067" spans="1:8" x14ac:dyDescent="0.25">
      <c r="A3067" s="46">
        <v>530</v>
      </c>
      <c r="B3067" s="46">
        <v>1996</v>
      </c>
      <c r="C3067" s="47">
        <v>0</v>
      </c>
      <c r="D3067" s="49">
        <v>0.30300650000000001</v>
      </c>
      <c r="E3067" s="49">
        <v>0.69371300000000002</v>
      </c>
      <c r="F3067" s="49">
        <v>5.3976000000000003E-2</v>
      </c>
      <c r="G3067" s="49">
        <v>1.287299</v>
      </c>
      <c r="H3067" s="49">
        <v>0.33663599999999999</v>
      </c>
    </row>
    <row r="3068" spans="1:8" x14ac:dyDescent="0.25">
      <c r="A3068" s="46">
        <v>530</v>
      </c>
      <c r="B3068" s="46">
        <v>1997</v>
      </c>
      <c r="C3068" s="47">
        <v>0</v>
      </c>
      <c r="D3068" s="49">
        <v>0.29083429999999999</v>
      </c>
      <c r="E3068" s="49">
        <v>0.61972689999999997</v>
      </c>
      <c r="F3068" s="49">
        <v>5.7791700000000001E-2</v>
      </c>
      <c r="G3068" s="49">
        <v>1.3425739999999999</v>
      </c>
      <c r="H3068" s="49">
        <v>0.31113819999999998</v>
      </c>
    </row>
    <row r="3069" spans="1:8" x14ac:dyDescent="0.25">
      <c r="A3069" s="46">
        <v>530</v>
      </c>
      <c r="B3069" s="46">
        <v>1998</v>
      </c>
      <c r="C3069" s="47">
        <v>0</v>
      </c>
      <c r="D3069" s="49">
        <v>0.1947747</v>
      </c>
      <c r="E3069" s="49">
        <v>0.57926610000000001</v>
      </c>
      <c r="F3069" s="49">
        <v>4.6699000000000003E-3</v>
      </c>
      <c r="G3069" s="49">
        <v>0.48127160000000002</v>
      </c>
      <c r="H3069" s="49">
        <v>0.27005950000000001</v>
      </c>
    </row>
    <row r="3070" spans="1:8" x14ac:dyDescent="0.25">
      <c r="A3070" s="46">
        <v>530</v>
      </c>
      <c r="B3070" s="46">
        <v>1999</v>
      </c>
      <c r="C3070" s="47">
        <v>0</v>
      </c>
      <c r="D3070" s="49">
        <v>0.21302869999999999</v>
      </c>
      <c r="E3070" s="49">
        <v>0.61074170000000005</v>
      </c>
      <c r="F3070" s="49">
        <v>5.6883999999999997E-2</v>
      </c>
      <c r="G3070" s="49">
        <v>0.52413520000000002</v>
      </c>
      <c r="H3070" s="49">
        <v>0.34586230000000001</v>
      </c>
    </row>
    <row r="3071" spans="1:8" x14ac:dyDescent="0.25">
      <c r="A3071" s="46">
        <v>530</v>
      </c>
      <c r="B3071" s="46">
        <v>2000</v>
      </c>
      <c r="C3071" s="47">
        <v>1</v>
      </c>
      <c r="D3071" s="49">
        <v>0.18468399999999999</v>
      </c>
      <c r="E3071" s="49">
        <v>0.59257409999999999</v>
      </c>
      <c r="F3071" s="49">
        <v>3.0806400000000001E-2</v>
      </c>
      <c r="G3071" s="49">
        <v>0.2030933</v>
      </c>
      <c r="H3071" s="49">
        <v>0.27230690000000002</v>
      </c>
    </row>
    <row r="3072" spans="1:8" x14ac:dyDescent="0.25">
      <c r="A3072" s="46">
        <v>531</v>
      </c>
      <c r="B3072" s="46">
        <v>1995</v>
      </c>
      <c r="C3072" s="47">
        <v>0</v>
      </c>
      <c r="D3072" s="49">
        <v>0.24227940000000001</v>
      </c>
      <c r="E3072" s="49">
        <v>0.33463939999999998</v>
      </c>
      <c r="F3072" s="49">
        <v>3.1203100000000001E-2</v>
      </c>
      <c r="G3072" s="49">
        <v>0.66049179999999996</v>
      </c>
      <c r="H3072" s="49">
        <v>0.30514669999999999</v>
      </c>
    </row>
    <row r="3073" spans="1:8" x14ac:dyDescent="0.25">
      <c r="A3073" s="46">
        <v>531</v>
      </c>
      <c r="B3073" s="46">
        <v>1996</v>
      </c>
      <c r="C3073" s="47">
        <v>0</v>
      </c>
      <c r="D3073" s="49">
        <v>0.22387670000000001</v>
      </c>
      <c r="E3073" s="49">
        <v>0.38939200000000002</v>
      </c>
      <c r="F3073" s="49">
        <v>3.7645699999999997E-2</v>
      </c>
      <c r="G3073" s="49">
        <v>0.97752660000000002</v>
      </c>
      <c r="H3073" s="49">
        <v>0.31209170000000003</v>
      </c>
    </row>
    <row r="3074" spans="1:8" x14ac:dyDescent="0.25">
      <c r="A3074" s="46">
        <v>531</v>
      </c>
      <c r="B3074" s="46">
        <v>1997</v>
      </c>
      <c r="C3074" s="47">
        <v>0</v>
      </c>
      <c r="D3074" s="49">
        <v>0.35866300000000001</v>
      </c>
      <c r="E3074" s="49">
        <v>0.40572330000000001</v>
      </c>
      <c r="F3074" s="49">
        <v>5.0895900000000001E-2</v>
      </c>
      <c r="G3074" s="49">
        <v>1.0584499999999999</v>
      </c>
      <c r="H3074" s="49">
        <v>0.24579280000000001</v>
      </c>
    </row>
    <row r="3075" spans="1:8" x14ac:dyDescent="0.25">
      <c r="A3075" s="46">
        <v>531</v>
      </c>
      <c r="B3075" s="46">
        <v>1998</v>
      </c>
      <c r="C3075" s="47">
        <v>0</v>
      </c>
      <c r="D3075" s="49">
        <v>0.27402300000000002</v>
      </c>
      <c r="E3075" s="49">
        <v>0.28942240000000002</v>
      </c>
      <c r="F3075" s="49">
        <v>1.8270999999999999E-2</v>
      </c>
      <c r="G3075" s="49">
        <v>0.42023769999999999</v>
      </c>
      <c r="H3075" s="49">
        <v>0.25813370000000002</v>
      </c>
    </row>
    <row r="3076" spans="1:8" x14ac:dyDescent="0.25">
      <c r="A3076" s="46">
        <v>531</v>
      </c>
      <c r="B3076" s="46">
        <v>1999</v>
      </c>
      <c r="C3076" s="47">
        <v>0</v>
      </c>
      <c r="D3076" s="49">
        <v>0.2684493</v>
      </c>
      <c r="E3076" s="49">
        <v>0.31875399999999998</v>
      </c>
      <c r="F3076" s="49">
        <v>7.1913500000000005E-2</v>
      </c>
      <c r="G3076" s="49">
        <v>0.8550278</v>
      </c>
      <c r="H3076" s="49">
        <v>0.31160100000000002</v>
      </c>
    </row>
    <row r="3077" spans="1:8" x14ac:dyDescent="0.25">
      <c r="A3077" s="46">
        <v>531</v>
      </c>
      <c r="B3077" s="46">
        <v>2000</v>
      </c>
      <c r="C3077" s="47">
        <v>0</v>
      </c>
      <c r="D3077" s="49">
        <v>0.2779604</v>
      </c>
      <c r="E3077" s="49">
        <v>0.37989919999999999</v>
      </c>
      <c r="F3077" s="49">
        <v>4.5782799999999998E-2</v>
      </c>
      <c r="G3077" s="49">
        <v>0.92796900000000004</v>
      </c>
      <c r="H3077" s="49">
        <v>0.3110562</v>
      </c>
    </row>
    <row r="3078" spans="1:8" x14ac:dyDescent="0.25">
      <c r="A3078" s="46">
        <v>531</v>
      </c>
      <c r="B3078" s="46">
        <v>2001</v>
      </c>
      <c r="C3078" s="47">
        <v>0</v>
      </c>
      <c r="D3078" s="49">
        <v>0.22431119999999999</v>
      </c>
      <c r="E3078" s="49">
        <v>0.22700509999999999</v>
      </c>
      <c r="F3078" s="49">
        <v>1.4448300000000001E-2</v>
      </c>
      <c r="G3078" s="49">
        <v>0.64239800000000002</v>
      </c>
      <c r="H3078" s="49">
        <v>0.27846939999999998</v>
      </c>
    </row>
    <row r="3079" spans="1:8" x14ac:dyDescent="0.25">
      <c r="A3079" s="46">
        <v>531</v>
      </c>
      <c r="B3079" s="46">
        <v>2002</v>
      </c>
      <c r="C3079" s="47">
        <v>0</v>
      </c>
      <c r="D3079" s="49">
        <v>0.1647332</v>
      </c>
      <c r="E3079" s="49">
        <v>0.1835379</v>
      </c>
      <c r="F3079" s="49">
        <v>1.40628E-2</v>
      </c>
      <c r="G3079" s="49">
        <v>0.65985550000000004</v>
      </c>
      <c r="H3079" s="49">
        <v>0.30351709999999998</v>
      </c>
    </row>
    <row r="3080" spans="1:8" x14ac:dyDescent="0.25">
      <c r="A3080" s="46">
        <v>531</v>
      </c>
      <c r="B3080" s="46">
        <v>2003</v>
      </c>
      <c r="C3080" s="47">
        <v>0</v>
      </c>
      <c r="D3080" s="49">
        <v>0.19087000000000001</v>
      </c>
      <c r="E3080" s="49">
        <v>0.18440619999999999</v>
      </c>
      <c r="F3080" s="49">
        <v>1.71859E-2</v>
      </c>
      <c r="G3080" s="49">
        <v>0.73768069999999997</v>
      </c>
      <c r="H3080" s="49">
        <v>0.31353569999999997</v>
      </c>
    </row>
    <row r="3081" spans="1:8" x14ac:dyDescent="0.25">
      <c r="A3081" s="46">
        <v>531</v>
      </c>
      <c r="B3081" s="46">
        <v>2004</v>
      </c>
      <c r="C3081" s="47">
        <v>0</v>
      </c>
      <c r="D3081" s="49">
        <v>0.19707820000000001</v>
      </c>
      <c r="E3081" s="49">
        <v>0.19107499999999999</v>
      </c>
      <c r="F3081" s="49">
        <v>3.5246E-2</v>
      </c>
      <c r="G3081" s="49">
        <v>0.70980129999999997</v>
      </c>
      <c r="H3081" s="49">
        <v>0.36381940000000002</v>
      </c>
    </row>
    <row r="3082" spans="1:8" x14ac:dyDescent="0.25">
      <c r="A3082" s="46">
        <v>532</v>
      </c>
      <c r="B3082" s="46">
        <v>1995</v>
      </c>
      <c r="C3082" s="47">
        <v>0</v>
      </c>
      <c r="D3082" s="49">
        <v>9.2518600000000006E-2</v>
      </c>
      <c r="E3082" s="49">
        <v>0.4200583</v>
      </c>
      <c r="F3082" s="49">
        <v>6.3198799999999999E-2</v>
      </c>
      <c r="G3082" s="49">
        <v>0.93109299999999995</v>
      </c>
      <c r="H3082" s="49">
        <v>0.20901749999999999</v>
      </c>
    </row>
    <row r="3083" spans="1:8" x14ac:dyDescent="0.25">
      <c r="A3083" s="46">
        <v>532</v>
      </c>
      <c r="B3083" s="46">
        <v>1996</v>
      </c>
      <c r="C3083" s="47">
        <v>0</v>
      </c>
      <c r="D3083" s="49">
        <v>7.49364E-2</v>
      </c>
      <c r="E3083" s="49">
        <v>0.42012440000000001</v>
      </c>
      <c r="F3083" s="49">
        <v>4.2505500000000002E-2</v>
      </c>
      <c r="G3083" s="49">
        <v>0.98579859999999997</v>
      </c>
      <c r="H3083" s="49">
        <v>0.20400589999999999</v>
      </c>
    </row>
    <row r="3084" spans="1:8" x14ac:dyDescent="0.25">
      <c r="A3084" s="46">
        <v>532</v>
      </c>
      <c r="B3084" s="46">
        <v>1997</v>
      </c>
      <c r="C3084" s="47">
        <v>0</v>
      </c>
      <c r="D3084" s="49">
        <v>7.0102700000000004E-2</v>
      </c>
      <c r="E3084" s="49">
        <v>0.40585100000000002</v>
      </c>
      <c r="F3084" s="49">
        <v>3.4220199999999999E-2</v>
      </c>
      <c r="G3084" s="49">
        <v>0.90645759999999997</v>
      </c>
      <c r="H3084" s="49">
        <v>0.18083969999999999</v>
      </c>
    </row>
    <row r="3085" spans="1:8" x14ac:dyDescent="0.25">
      <c r="A3085" s="46">
        <v>532</v>
      </c>
      <c r="B3085" s="46">
        <v>1998</v>
      </c>
      <c r="C3085" s="47">
        <v>0</v>
      </c>
      <c r="D3085" s="49">
        <v>7.9723100000000005E-2</v>
      </c>
      <c r="E3085" s="49">
        <v>0.38203920000000002</v>
      </c>
      <c r="F3085" s="49">
        <v>4.7446799999999997E-2</v>
      </c>
      <c r="G3085" s="49">
        <v>0.77681829999999996</v>
      </c>
      <c r="H3085" s="49">
        <v>0.1659803</v>
      </c>
    </row>
    <row r="3086" spans="1:8" x14ac:dyDescent="0.25">
      <c r="A3086" s="46">
        <v>532</v>
      </c>
      <c r="B3086" s="46">
        <v>1999</v>
      </c>
      <c r="C3086" s="47">
        <v>0</v>
      </c>
      <c r="D3086" s="49">
        <v>3.79467E-2</v>
      </c>
      <c r="E3086" s="49">
        <v>0.37374420000000003</v>
      </c>
      <c r="F3086" s="49">
        <v>4.3317099999999997E-2</v>
      </c>
      <c r="G3086" s="49">
        <v>0.87608629999999998</v>
      </c>
      <c r="H3086" s="49">
        <v>0.19782930000000001</v>
      </c>
    </row>
    <row r="3087" spans="1:8" x14ac:dyDescent="0.25">
      <c r="A3087" s="46">
        <v>532</v>
      </c>
      <c r="B3087" s="46">
        <v>2000</v>
      </c>
      <c r="C3087" s="47">
        <v>0</v>
      </c>
      <c r="D3087" s="49">
        <v>4.4869399999999997E-2</v>
      </c>
      <c r="E3087" s="49">
        <v>0.31895430000000002</v>
      </c>
      <c r="F3087" s="49">
        <v>3.6830500000000002E-2</v>
      </c>
      <c r="G3087" s="49">
        <v>0.58341949999999998</v>
      </c>
      <c r="H3087" s="49">
        <v>0.20268530000000001</v>
      </c>
    </row>
    <row r="3088" spans="1:8" x14ac:dyDescent="0.25">
      <c r="A3088" s="46">
        <v>532</v>
      </c>
      <c r="B3088" s="46">
        <v>2001</v>
      </c>
      <c r="C3088" s="47">
        <v>0</v>
      </c>
      <c r="D3088" s="49">
        <v>8.1191700000000006E-2</v>
      </c>
      <c r="E3088" s="49">
        <v>0.31276029999999999</v>
      </c>
      <c r="F3088" s="49">
        <v>2.7109999999999999E-2</v>
      </c>
      <c r="G3088" s="49">
        <v>0.49441869999999999</v>
      </c>
      <c r="H3088" s="49">
        <v>0.15541640000000001</v>
      </c>
    </row>
    <row r="3089" spans="1:8" x14ac:dyDescent="0.25">
      <c r="A3089" s="46">
        <v>532</v>
      </c>
      <c r="B3089" s="46">
        <v>2002</v>
      </c>
      <c r="C3089" s="47">
        <v>0</v>
      </c>
      <c r="D3089" s="49">
        <v>8.4060999999999997E-2</v>
      </c>
      <c r="E3089" s="49">
        <v>0.26200410000000002</v>
      </c>
      <c r="F3089" s="49">
        <v>3.1702300000000003E-2</v>
      </c>
      <c r="G3089" s="49">
        <v>0.60149790000000003</v>
      </c>
      <c r="H3089" s="49">
        <v>0.22467780000000001</v>
      </c>
    </row>
    <row r="3090" spans="1:8" x14ac:dyDescent="0.25">
      <c r="A3090" s="46">
        <v>532</v>
      </c>
      <c r="B3090" s="46">
        <v>2003</v>
      </c>
      <c r="C3090" s="47">
        <v>0</v>
      </c>
      <c r="D3090" s="49">
        <v>0.1280027</v>
      </c>
      <c r="E3090" s="49">
        <v>0.29846119999999998</v>
      </c>
      <c r="F3090" s="49">
        <v>2.13075E-2</v>
      </c>
      <c r="G3090" s="49">
        <v>0.91008750000000005</v>
      </c>
      <c r="H3090" s="49">
        <v>0.214198</v>
      </c>
    </row>
    <row r="3091" spans="1:8" x14ac:dyDescent="0.25">
      <c r="A3091" s="46">
        <v>532</v>
      </c>
      <c r="B3091" s="46">
        <v>2004</v>
      </c>
      <c r="C3091" s="47">
        <v>0</v>
      </c>
      <c r="D3091" s="49">
        <v>0.17392279999999999</v>
      </c>
      <c r="E3091" s="49">
        <v>0.40044390000000002</v>
      </c>
      <c r="F3091" s="49">
        <v>4.5646199999999998E-2</v>
      </c>
      <c r="G3091" s="49">
        <v>1.656237</v>
      </c>
      <c r="H3091" s="49">
        <v>0.237177</v>
      </c>
    </row>
    <row r="3092" spans="1:8" x14ac:dyDescent="0.25">
      <c r="A3092" s="46">
        <v>533</v>
      </c>
      <c r="B3092" s="46">
        <v>2002</v>
      </c>
      <c r="C3092" s="47">
        <v>0</v>
      </c>
      <c r="D3092" s="49">
        <v>-2.6100499999999999E-2</v>
      </c>
      <c r="E3092" s="49">
        <v>8.3145499999999997E-2</v>
      </c>
      <c r="F3092" s="49">
        <v>3.5688400000000002E-2</v>
      </c>
      <c r="G3092" s="49">
        <v>0.37664880000000001</v>
      </c>
      <c r="H3092" s="49">
        <v>0.1526024</v>
      </c>
    </row>
    <row r="3093" spans="1:8" x14ac:dyDescent="0.25">
      <c r="A3093" s="46">
        <v>533</v>
      </c>
      <c r="B3093" s="46">
        <v>2003</v>
      </c>
      <c r="C3093" s="47">
        <v>0</v>
      </c>
      <c r="D3093" s="49">
        <v>-1.9643E-3</v>
      </c>
      <c r="E3093" s="49">
        <v>9.9007999999999999E-2</v>
      </c>
      <c r="F3093" s="49">
        <v>3.2864600000000001E-2</v>
      </c>
      <c r="G3093" s="49">
        <v>0.34184150000000002</v>
      </c>
      <c r="H3093" s="49">
        <v>0.1495302</v>
      </c>
    </row>
    <row r="3094" spans="1:8" x14ac:dyDescent="0.25">
      <c r="A3094" s="46">
        <v>533</v>
      </c>
      <c r="B3094" s="46">
        <v>2004</v>
      </c>
      <c r="C3094" s="47">
        <v>0</v>
      </c>
      <c r="D3094" s="49">
        <v>1.5410699999999999E-2</v>
      </c>
      <c r="E3094" s="49">
        <v>8.8816000000000006E-2</v>
      </c>
      <c r="F3094" s="49">
        <v>3.7806699999999999E-2</v>
      </c>
      <c r="G3094" s="49">
        <v>0.42471350000000002</v>
      </c>
      <c r="H3094" s="49">
        <v>0.15618609999999999</v>
      </c>
    </row>
    <row r="3095" spans="1:8" x14ac:dyDescent="0.25">
      <c r="A3095" s="46">
        <v>534</v>
      </c>
      <c r="B3095" s="46">
        <v>1997</v>
      </c>
      <c r="C3095" s="47">
        <v>0</v>
      </c>
      <c r="D3095" s="49">
        <v>0.21235209999999999</v>
      </c>
      <c r="E3095" s="49">
        <v>0.33750639999999998</v>
      </c>
      <c r="F3095" s="49">
        <v>7.1906999999999999E-2</v>
      </c>
      <c r="G3095" s="49">
        <v>2.161683</v>
      </c>
      <c r="H3095" s="49">
        <v>0.30422979999999999</v>
      </c>
    </row>
    <row r="3096" spans="1:8" x14ac:dyDescent="0.25">
      <c r="A3096" s="46">
        <v>534</v>
      </c>
      <c r="B3096" s="46">
        <v>1998</v>
      </c>
      <c r="C3096" s="47">
        <v>0</v>
      </c>
      <c r="D3096" s="49">
        <v>0.2059252</v>
      </c>
      <c r="E3096" s="49">
        <v>0.371585</v>
      </c>
      <c r="F3096" s="49">
        <v>6.7632899999999996E-2</v>
      </c>
      <c r="G3096" s="49">
        <v>1.348822</v>
      </c>
      <c r="H3096" s="49">
        <v>0.28996880000000003</v>
      </c>
    </row>
    <row r="3097" spans="1:8" x14ac:dyDescent="0.25">
      <c r="A3097" s="46">
        <v>534</v>
      </c>
      <c r="B3097" s="46">
        <v>1999</v>
      </c>
      <c r="C3097" s="47">
        <v>0</v>
      </c>
      <c r="D3097" s="49">
        <v>0.1107972</v>
      </c>
      <c r="E3097" s="49">
        <v>0.25365799999999999</v>
      </c>
      <c r="F3097" s="49">
        <v>6.1474800000000003E-2</v>
      </c>
      <c r="G3097" s="49">
        <v>0.58006420000000003</v>
      </c>
      <c r="H3097" s="49">
        <v>0.24613199999999999</v>
      </c>
    </row>
    <row r="3098" spans="1:8" x14ac:dyDescent="0.25">
      <c r="A3098" s="46">
        <v>534</v>
      </c>
      <c r="B3098" s="46">
        <v>2000</v>
      </c>
      <c r="C3098" s="47">
        <v>0</v>
      </c>
      <c r="D3098" s="49">
        <v>0.1022438</v>
      </c>
      <c r="E3098" s="49">
        <v>0.2880953</v>
      </c>
      <c r="F3098" s="49">
        <v>6.0403600000000002E-2</v>
      </c>
      <c r="G3098" s="49">
        <v>1.0370299999999999</v>
      </c>
      <c r="H3098" s="49">
        <v>0.25983020000000001</v>
      </c>
    </row>
    <row r="3099" spans="1:8" x14ac:dyDescent="0.25">
      <c r="A3099" s="46">
        <v>534</v>
      </c>
      <c r="B3099" s="46">
        <v>2001</v>
      </c>
      <c r="C3099" s="47">
        <v>0</v>
      </c>
      <c r="D3099" s="49">
        <v>7.6864600000000005E-2</v>
      </c>
      <c r="E3099" s="49">
        <v>0.2933366</v>
      </c>
      <c r="F3099" s="49">
        <v>6.1735699999999998E-2</v>
      </c>
      <c r="G3099" s="49">
        <v>1.1600159999999999</v>
      </c>
      <c r="H3099" s="49">
        <v>0.28165580000000001</v>
      </c>
    </row>
    <row r="3100" spans="1:8" x14ac:dyDescent="0.25">
      <c r="A3100" s="46">
        <v>534</v>
      </c>
      <c r="B3100" s="46">
        <v>2002</v>
      </c>
      <c r="C3100" s="47">
        <v>0</v>
      </c>
      <c r="D3100" s="49">
        <v>0.1027016</v>
      </c>
      <c r="E3100" s="49">
        <v>0.3416438</v>
      </c>
      <c r="F3100" s="49">
        <v>4.1619000000000003E-2</v>
      </c>
      <c r="G3100" s="49">
        <v>0.9176744</v>
      </c>
      <c r="H3100" s="49">
        <v>0.24092150000000001</v>
      </c>
    </row>
    <row r="3101" spans="1:8" x14ac:dyDescent="0.25">
      <c r="A3101" s="46">
        <v>534</v>
      </c>
      <c r="B3101" s="46">
        <v>2003</v>
      </c>
      <c r="C3101" s="47">
        <v>0</v>
      </c>
      <c r="D3101" s="49">
        <v>8.7137900000000004E-2</v>
      </c>
      <c r="E3101" s="49">
        <v>0.28209529999999999</v>
      </c>
      <c r="F3101" s="49">
        <v>4.3861799999999999E-2</v>
      </c>
      <c r="G3101" s="49">
        <v>1.4266669999999999</v>
      </c>
      <c r="H3101" s="49">
        <v>0.20845849999999999</v>
      </c>
    </row>
    <row r="3102" spans="1:8" x14ac:dyDescent="0.25">
      <c r="A3102" s="46">
        <v>534</v>
      </c>
      <c r="B3102" s="46">
        <v>2004</v>
      </c>
      <c r="C3102" s="47">
        <v>0</v>
      </c>
      <c r="D3102" s="49">
        <v>0.16063939999999999</v>
      </c>
      <c r="E3102" s="49">
        <v>0.28572120000000001</v>
      </c>
      <c r="F3102" s="49">
        <v>5.8308600000000002E-2</v>
      </c>
      <c r="G3102" s="49">
        <v>2.7933110000000001</v>
      </c>
      <c r="H3102" s="49">
        <v>0.26681919999999998</v>
      </c>
    </row>
    <row r="3103" spans="1:8" x14ac:dyDescent="0.25">
      <c r="A3103" s="46">
        <v>535</v>
      </c>
      <c r="B3103" s="46">
        <v>1995</v>
      </c>
      <c r="C3103" s="47">
        <v>0</v>
      </c>
      <c r="D3103" s="49">
        <v>0.1076614</v>
      </c>
      <c r="E3103" s="49">
        <v>0.1315897</v>
      </c>
      <c r="F3103" s="49">
        <v>5.1443900000000001E-2</v>
      </c>
      <c r="G3103" s="49">
        <v>0.93588629999999995</v>
      </c>
      <c r="H3103" s="49">
        <v>0.1243218</v>
      </c>
    </row>
    <row r="3104" spans="1:8" x14ac:dyDescent="0.25">
      <c r="A3104" s="46">
        <v>535</v>
      </c>
      <c r="B3104" s="46">
        <v>1997</v>
      </c>
      <c r="C3104" s="47">
        <v>0</v>
      </c>
      <c r="D3104" s="49">
        <v>1.6461900000000002E-2</v>
      </c>
      <c r="E3104" s="49">
        <v>0.1181874</v>
      </c>
      <c r="F3104" s="49">
        <v>4.2848600000000001E-2</v>
      </c>
      <c r="G3104" s="49">
        <v>1.465185</v>
      </c>
      <c r="H3104" s="49">
        <v>0.102461</v>
      </c>
    </row>
    <row r="3105" spans="1:8" x14ac:dyDescent="0.25">
      <c r="A3105" s="46">
        <v>535</v>
      </c>
      <c r="B3105" s="46">
        <v>1998</v>
      </c>
      <c r="C3105" s="47">
        <v>0</v>
      </c>
      <c r="D3105" s="49">
        <v>1.7572999999999998E-2</v>
      </c>
      <c r="E3105" s="49">
        <v>0.13337470000000001</v>
      </c>
      <c r="F3105" s="49">
        <v>5.5583199999999999E-2</v>
      </c>
      <c r="G3105" s="49">
        <v>0.77237619999999996</v>
      </c>
      <c r="H3105" s="49">
        <v>0.1081381</v>
      </c>
    </row>
    <row r="3106" spans="1:8" x14ac:dyDescent="0.25">
      <c r="A3106" s="46">
        <v>535</v>
      </c>
      <c r="B3106" s="46">
        <v>1999</v>
      </c>
      <c r="C3106" s="47">
        <v>0</v>
      </c>
      <c r="D3106" s="49">
        <v>1.3514699999999999E-2</v>
      </c>
      <c r="E3106" s="49">
        <v>0.172712</v>
      </c>
      <c r="F3106" s="49">
        <v>5.2124799999999999E-2</v>
      </c>
      <c r="G3106" s="49">
        <v>0.65922080000000005</v>
      </c>
      <c r="H3106" s="49">
        <v>0.134765</v>
      </c>
    </row>
    <row r="3107" spans="1:8" x14ac:dyDescent="0.25">
      <c r="A3107" s="46">
        <v>535</v>
      </c>
      <c r="B3107" s="46">
        <v>2000</v>
      </c>
      <c r="C3107" s="47">
        <v>0</v>
      </c>
      <c r="D3107" s="49">
        <v>1.48016E-2</v>
      </c>
      <c r="E3107" s="49">
        <v>0.25572420000000001</v>
      </c>
      <c r="F3107" s="49">
        <v>4.1618099999999998E-2</v>
      </c>
      <c r="G3107" s="49">
        <v>1.1019060000000001</v>
      </c>
      <c r="H3107" s="49">
        <v>0.14996039999999999</v>
      </c>
    </row>
    <row r="3108" spans="1:8" x14ac:dyDescent="0.25">
      <c r="A3108" s="46">
        <v>535</v>
      </c>
      <c r="B3108" s="46">
        <v>2001</v>
      </c>
      <c r="C3108" s="47">
        <v>0</v>
      </c>
      <c r="D3108" s="49">
        <v>5.7559300000000001E-2</v>
      </c>
      <c r="E3108" s="49">
        <v>0.29538599999999998</v>
      </c>
      <c r="F3108" s="49">
        <v>3.91443E-2</v>
      </c>
      <c r="G3108" s="49">
        <v>1.124279</v>
      </c>
      <c r="H3108" s="49">
        <v>0.1239024</v>
      </c>
    </row>
    <row r="3109" spans="1:8" x14ac:dyDescent="0.25">
      <c r="A3109" s="46">
        <v>535</v>
      </c>
      <c r="B3109" s="46">
        <v>2002</v>
      </c>
      <c r="C3109" s="47">
        <v>0</v>
      </c>
      <c r="D3109" s="49">
        <v>5.9662600000000003E-2</v>
      </c>
      <c r="E3109" s="49">
        <v>0.29059289999999999</v>
      </c>
      <c r="F3109" s="49">
        <v>1.7913999999999999E-2</v>
      </c>
      <c r="G3109" s="49">
        <v>0.91009589999999996</v>
      </c>
      <c r="H3109" s="49">
        <v>0.10171910000000001</v>
      </c>
    </row>
    <row r="3110" spans="1:8" x14ac:dyDescent="0.25">
      <c r="A3110" s="46">
        <v>535</v>
      </c>
      <c r="B3110" s="46">
        <v>2003</v>
      </c>
      <c r="C3110" s="47">
        <v>0</v>
      </c>
      <c r="D3110" s="49">
        <v>4.9970599999999997E-2</v>
      </c>
      <c r="E3110" s="49">
        <v>0.30682619999999999</v>
      </c>
      <c r="F3110" s="49">
        <v>1.6183400000000001E-2</v>
      </c>
      <c r="G3110" s="49">
        <v>1.433189</v>
      </c>
      <c r="H3110" s="49">
        <v>0.13520960000000001</v>
      </c>
    </row>
    <row r="3111" spans="1:8" x14ac:dyDescent="0.25">
      <c r="A3111" s="46">
        <v>536</v>
      </c>
      <c r="B3111" s="46">
        <v>1995</v>
      </c>
      <c r="C3111" s="47">
        <v>0</v>
      </c>
      <c r="D3111" s="49">
        <v>0.1134947</v>
      </c>
      <c r="E3111" s="49">
        <v>0.34043600000000002</v>
      </c>
      <c r="F3111" s="49">
        <v>4.6217500000000002E-2</v>
      </c>
      <c r="G3111" s="49">
        <v>2.8514789999999999</v>
      </c>
      <c r="H3111" s="49">
        <v>0.33399309999999999</v>
      </c>
    </row>
    <row r="3112" spans="1:8" x14ac:dyDescent="0.25">
      <c r="A3112" s="46">
        <v>536</v>
      </c>
      <c r="B3112" s="46">
        <v>1996</v>
      </c>
      <c r="C3112" s="47">
        <v>0</v>
      </c>
      <c r="D3112" s="49">
        <v>0.14562459999999999</v>
      </c>
      <c r="E3112" s="49">
        <v>0.39672109999999999</v>
      </c>
      <c r="F3112" s="49">
        <v>5.9347799999999999E-2</v>
      </c>
      <c r="G3112" s="49">
        <v>3.9132829999999998</v>
      </c>
      <c r="H3112" s="49">
        <v>0.34946509999999997</v>
      </c>
    </row>
    <row r="3113" spans="1:8" x14ac:dyDescent="0.25">
      <c r="A3113" s="46">
        <v>536</v>
      </c>
      <c r="B3113" s="46">
        <v>1997</v>
      </c>
      <c r="C3113" s="47">
        <v>0</v>
      </c>
      <c r="D3113" s="49">
        <v>0.13734060000000001</v>
      </c>
      <c r="E3113" s="49">
        <v>0.39494760000000001</v>
      </c>
      <c r="F3113" s="49">
        <v>5.9833200000000003E-2</v>
      </c>
      <c r="G3113" s="49">
        <v>6.1972230000000001</v>
      </c>
      <c r="H3113" s="49">
        <v>0.34483750000000002</v>
      </c>
    </row>
    <row r="3114" spans="1:8" x14ac:dyDescent="0.25">
      <c r="A3114" s="46">
        <v>536</v>
      </c>
      <c r="B3114" s="46">
        <v>1998</v>
      </c>
      <c r="C3114" s="47">
        <v>0</v>
      </c>
      <c r="D3114" s="49">
        <v>7.1253700000000003E-2</v>
      </c>
      <c r="E3114" s="49">
        <v>0.34659669999999998</v>
      </c>
      <c r="F3114" s="49">
        <v>7.2008199999999994E-2</v>
      </c>
      <c r="G3114" s="49">
        <v>6.5523730000000002</v>
      </c>
      <c r="H3114" s="49">
        <v>0.32512279999999999</v>
      </c>
    </row>
    <row r="3115" spans="1:8" x14ac:dyDescent="0.25">
      <c r="A3115" s="46">
        <v>536</v>
      </c>
      <c r="B3115" s="46">
        <v>1999</v>
      </c>
      <c r="C3115" s="47">
        <v>0</v>
      </c>
      <c r="D3115" s="49">
        <v>4.5669099999999997E-2</v>
      </c>
      <c r="E3115" s="49">
        <v>0.31739810000000002</v>
      </c>
      <c r="F3115" s="49">
        <v>7.7320899999999998E-2</v>
      </c>
      <c r="G3115" s="49">
        <v>5.9396979999999999</v>
      </c>
      <c r="H3115" s="49">
        <v>0.32672220000000002</v>
      </c>
    </row>
    <row r="3116" spans="1:8" x14ac:dyDescent="0.25">
      <c r="A3116" s="46">
        <v>536</v>
      </c>
      <c r="B3116" s="46">
        <v>2000</v>
      </c>
      <c r="C3116" s="47">
        <v>0</v>
      </c>
      <c r="D3116" s="49">
        <v>2.0592599999999999E-2</v>
      </c>
      <c r="E3116" s="49">
        <v>0.2878503</v>
      </c>
      <c r="F3116" s="49">
        <v>7.66458E-2</v>
      </c>
      <c r="G3116" s="49">
        <v>3.4656030000000002</v>
      </c>
      <c r="H3116" s="49">
        <v>0.31261040000000001</v>
      </c>
    </row>
    <row r="3117" spans="1:8" x14ac:dyDescent="0.25">
      <c r="A3117" s="46">
        <v>536</v>
      </c>
      <c r="B3117" s="46">
        <v>2001</v>
      </c>
      <c r="C3117" s="47">
        <v>0</v>
      </c>
      <c r="D3117" s="49">
        <v>6.18335E-2</v>
      </c>
      <c r="E3117" s="49">
        <v>0.26686739999999998</v>
      </c>
      <c r="F3117" s="49">
        <v>6.7970500000000003E-2</v>
      </c>
      <c r="G3117" s="49">
        <v>3.7263679999999999</v>
      </c>
      <c r="H3117" s="49">
        <v>0.3154749</v>
      </c>
    </row>
    <row r="3118" spans="1:8" x14ac:dyDescent="0.25">
      <c r="A3118" s="46">
        <v>536</v>
      </c>
      <c r="B3118" s="46">
        <v>2002</v>
      </c>
      <c r="C3118" s="47">
        <v>0</v>
      </c>
      <c r="D3118" s="49">
        <v>2.5135000000000001E-2</v>
      </c>
      <c r="E3118" s="49">
        <v>0.25613330000000001</v>
      </c>
      <c r="F3118" s="49">
        <v>7.7094599999999999E-2</v>
      </c>
      <c r="G3118" s="49">
        <v>4.3341560000000001</v>
      </c>
      <c r="H3118" s="49">
        <v>0.28012150000000002</v>
      </c>
    </row>
    <row r="3119" spans="1:8" x14ac:dyDescent="0.25">
      <c r="A3119" s="46">
        <v>536</v>
      </c>
      <c r="B3119" s="46">
        <v>2003</v>
      </c>
      <c r="C3119" s="47">
        <v>0</v>
      </c>
      <c r="D3119" s="49">
        <v>9.8987699999999998E-2</v>
      </c>
      <c r="E3119" s="49">
        <v>0.30015799999999998</v>
      </c>
      <c r="F3119" s="49">
        <v>8.2175300000000007E-2</v>
      </c>
      <c r="G3119" s="49">
        <v>4.2345360000000003</v>
      </c>
      <c r="H3119" s="49">
        <v>0.26694489999999998</v>
      </c>
    </row>
    <row r="3120" spans="1:8" x14ac:dyDescent="0.25">
      <c r="A3120" s="46">
        <v>536</v>
      </c>
      <c r="B3120" s="46">
        <v>2004</v>
      </c>
      <c r="C3120" s="47">
        <v>0</v>
      </c>
      <c r="D3120" s="49">
        <v>-6.0836800000000003E-2</v>
      </c>
      <c r="E3120" s="49">
        <v>0.23544480000000001</v>
      </c>
      <c r="F3120" s="49">
        <v>7.6758099999999996E-2</v>
      </c>
      <c r="G3120" s="49">
        <v>3.5451329999999999</v>
      </c>
      <c r="H3120" s="49">
        <v>0.25659300000000002</v>
      </c>
    </row>
    <row r="3121" spans="1:8" x14ac:dyDescent="0.25">
      <c r="A3121" s="46">
        <v>537</v>
      </c>
      <c r="B3121" s="46">
        <v>1995</v>
      </c>
      <c r="C3121" s="47">
        <v>0</v>
      </c>
      <c r="D3121" s="49">
        <v>8.7955099999999994E-2</v>
      </c>
      <c r="E3121" s="49">
        <v>3.7276299999999998E-2</v>
      </c>
      <c r="F3121" s="49">
        <v>4.9960499999999998E-2</v>
      </c>
      <c r="G3121" s="49">
        <v>0.59248029999999996</v>
      </c>
      <c r="H3121" s="49">
        <v>0.11802120000000001</v>
      </c>
    </row>
    <row r="3122" spans="1:8" x14ac:dyDescent="0.25">
      <c r="A3122" s="46">
        <v>537</v>
      </c>
      <c r="B3122" s="46">
        <v>1996</v>
      </c>
      <c r="C3122" s="47">
        <v>0</v>
      </c>
      <c r="D3122" s="49">
        <v>1.1310000000000001E-2</v>
      </c>
      <c r="E3122" s="49">
        <v>6.02006E-2</v>
      </c>
      <c r="F3122" s="49">
        <v>4.2198800000000002E-2</v>
      </c>
      <c r="G3122" s="49">
        <v>0.58950440000000004</v>
      </c>
      <c r="H3122" s="49">
        <v>0.13600290000000001</v>
      </c>
    </row>
    <row r="3123" spans="1:8" x14ac:dyDescent="0.25">
      <c r="A3123" s="46">
        <v>537</v>
      </c>
      <c r="B3123" s="46">
        <v>1997</v>
      </c>
      <c r="C3123" s="47">
        <v>0</v>
      </c>
      <c r="D3123" s="49">
        <v>1.5003000000000001E-2</v>
      </c>
      <c r="E3123" s="49">
        <v>9.3268100000000007E-2</v>
      </c>
      <c r="F3123" s="49">
        <v>4.8347000000000001E-2</v>
      </c>
      <c r="G3123" s="49">
        <v>0.69107790000000002</v>
      </c>
      <c r="H3123" s="49">
        <v>0.14156340000000001</v>
      </c>
    </row>
    <row r="3124" spans="1:8" x14ac:dyDescent="0.25">
      <c r="A3124" s="46">
        <v>537</v>
      </c>
      <c r="B3124" s="46">
        <v>1998</v>
      </c>
      <c r="C3124" s="47">
        <v>0</v>
      </c>
      <c r="D3124" s="49">
        <v>7.6580499999999996E-2</v>
      </c>
      <c r="E3124" s="49">
        <v>0.1057013</v>
      </c>
      <c r="F3124" s="49">
        <v>3.5091499999999998E-2</v>
      </c>
      <c r="G3124" s="49">
        <v>0.52354210000000001</v>
      </c>
      <c r="H3124" s="49">
        <v>0.14178499999999999</v>
      </c>
    </row>
    <row r="3125" spans="1:8" x14ac:dyDescent="0.25">
      <c r="A3125" s="46">
        <v>537</v>
      </c>
      <c r="B3125" s="46">
        <v>1999</v>
      </c>
      <c r="C3125" s="47">
        <v>0</v>
      </c>
      <c r="D3125" s="49">
        <v>8.9259099999999994E-2</v>
      </c>
      <c r="E3125" s="49">
        <v>0.10039770000000001</v>
      </c>
      <c r="F3125" s="49">
        <v>4.1285099999999998E-2</v>
      </c>
      <c r="G3125" s="49">
        <v>0.3829111</v>
      </c>
      <c r="H3125" s="49">
        <v>0.1288398</v>
      </c>
    </row>
    <row r="3126" spans="1:8" x14ac:dyDescent="0.25">
      <c r="A3126" s="46">
        <v>537</v>
      </c>
      <c r="B3126" s="46">
        <v>2000</v>
      </c>
      <c r="C3126" s="47">
        <v>0</v>
      </c>
      <c r="D3126" s="49">
        <v>9.3628900000000001E-2</v>
      </c>
      <c r="E3126" s="49">
        <v>0.1234311</v>
      </c>
      <c r="F3126" s="49">
        <v>3.5045300000000001E-2</v>
      </c>
      <c r="G3126" s="49">
        <v>0.56357219999999997</v>
      </c>
      <c r="H3126" s="49">
        <v>0.18987619999999999</v>
      </c>
    </row>
    <row r="3127" spans="1:8" x14ac:dyDescent="0.25">
      <c r="A3127" s="46">
        <v>537</v>
      </c>
      <c r="B3127" s="46">
        <v>2001</v>
      </c>
      <c r="C3127" s="47">
        <v>0</v>
      </c>
      <c r="D3127" s="49">
        <v>4.2233600000000003E-2</v>
      </c>
      <c r="E3127" s="49">
        <v>0.16708980000000001</v>
      </c>
      <c r="F3127" s="49">
        <v>4.4581799999999998E-2</v>
      </c>
      <c r="G3127" s="49">
        <v>0.59178739999999996</v>
      </c>
      <c r="H3127" s="49">
        <v>0.13359460000000001</v>
      </c>
    </row>
    <row r="3128" spans="1:8" x14ac:dyDescent="0.25">
      <c r="A3128" s="46">
        <v>537</v>
      </c>
      <c r="B3128" s="46">
        <v>2002</v>
      </c>
      <c r="C3128" s="47">
        <v>0</v>
      </c>
      <c r="D3128" s="49">
        <v>1.4241200000000001E-2</v>
      </c>
      <c r="E3128" s="49">
        <v>0.1565965</v>
      </c>
      <c r="F3128" s="49">
        <v>4.2989899999999998E-2</v>
      </c>
      <c r="G3128" s="49">
        <v>0.49468450000000003</v>
      </c>
      <c r="H3128" s="49">
        <v>0.12157900000000001</v>
      </c>
    </row>
    <row r="3129" spans="1:8" x14ac:dyDescent="0.25">
      <c r="A3129" s="46">
        <v>537</v>
      </c>
      <c r="B3129" s="46">
        <v>2003</v>
      </c>
      <c r="C3129" s="47">
        <v>0</v>
      </c>
      <c r="D3129" s="49">
        <v>1.5687599999999999E-2</v>
      </c>
      <c r="E3129" s="49">
        <v>0.16362470000000001</v>
      </c>
      <c r="F3129" s="49">
        <v>4.6483900000000002E-2</v>
      </c>
      <c r="G3129" s="49">
        <v>0.53933900000000001</v>
      </c>
      <c r="H3129" s="49">
        <v>0.1353366</v>
      </c>
    </row>
    <row r="3130" spans="1:8" x14ac:dyDescent="0.25">
      <c r="A3130" s="46">
        <v>537</v>
      </c>
      <c r="B3130" s="46">
        <v>2004</v>
      </c>
      <c r="C3130" s="47">
        <v>0</v>
      </c>
      <c r="D3130" s="49">
        <v>1.7754099999999998E-2</v>
      </c>
      <c r="E3130" s="49">
        <v>0.16772119999999999</v>
      </c>
      <c r="F3130" s="49">
        <v>3.7351000000000002E-2</v>
      </c>
      <c r="G3130" s="49">
        <v>0.67122649999999995</v>
      </c>
      <c r="H3130" s="49">
        <v>0.14399590000000001</v>
      </c>
    </row>
    <row r="3131" spans="1:8" x14ac:dyDescent="0.25">
      <c r="A3131" s="46">
        <v>538</v>
      </c>
      <c r="B3131" s="46">
        <v>1996</v>
      </c>
      <c r="C3131" s="47">
        <v>0</v>
      </c>
      <c r="D3131" s="49">
        <v>-5.41658E-2</v>
      </c>
      <c r="E3131" s="49">
        <v>0.13179279999999999</v>
      </c>
      <c r="F3131" s="49">
        <v>3.1559000000000001E-3</v>
      </c>
      <c r="G3131" s="49">
        <v>1.0809960000000001</v>
      </c>
      <c r="H3131" s="49">
        <v>7.88267E-2</v>
      </c>
    </row>
    <row r="3132" spans="1:8" x14ac:dyDescent="0.25">
      <c r="A3132" s="46">
        <v>538</v>
      </c>
      <c r="B3132" s="46">
        <v>1997</v>
      </c>
      <c r="C3132" s="47">
        <v>0</v>
      </c>
      <c r="D3132" s="49">
        <v>-3.9575000000000001E-3</v>
      </c>
      <c r="E3132" s="49">
        <v>0.1334033</v>
      </c>
      <c r="F3132" s="49">
        <v>1.86418E-2</v>
      </c>
      <c r="G3132" s="49">
        <v>1.0886910000000001</v>
      </c>
      <c r="H3132" s="49">
        <v>8.1660899999999995E-2</v>
      </c>
    </row>
    <row r="3133" spans="1:8" x14ac:dyDescent="0.25">
      <c r="A3133" s="46">
        <v>538</v>
      </c>
      <c r="B3133" s="46">
        <v>1998</v>
      </c>
      <c r="C3133" s="47">
        <v>0</v>
      </c>
      <c r="D3133" s="49">
        <v>-5.3602900000000002E-2</v>
      </c>
      <c r="E3133" s="49">
        <v>0.13915250000000001</v>
      </c>
      <c r="F3133" s="49">
        <v>1.25913E-2</v>
      </c>
      <c r="G3133" s="49">
        <v>1.2124330000000001</v>
      </c>
      <c r="H3133" s="49">
        <v>8.9172500000000002E-2</v>
      </c>
    </row>
    <row r="3134" spans="1:8" x14ac:dyDescent="0.25">
      <c r="A3134" s="46">
        <v>538</v>
      </c>
      <c r="B3134" s="46">
        <v>1999</v>
      </c>
      <c r="C3134" s="47">
        <v>0</v>
      </c>
      <c r="D3134" s="49">
        <v>-7.1984099999999995E-2</v>
      </c>
      <c r="E3134" s="49">
        <v>0.13930670000000001</v>
      </c>
      <c r="F3134" s="49">
        <v>4.22301E-2</v>
      </c>
      <c r="G3134" s="49">
        <v>1.5471779999999999</v>
      </c>
      <c r="H3134" s="49">
        <v>9.8430900000000002E-2</v>
      </c>
    </row>
    <row r="3135" spans="1:8" x14ac:dyDescent="0.25">
      <c r="A3135" s="46">
        <v>539</v>
      </c>
      <c r="B3135" s="46">
        <v>1998</v>
      </c>
      <c r="C3135" s="47">
        <v>0</v>
      </c>
      <c r="D3135" s="49">
        <v>-8.6890000000000003E-4</v>
      </c>
      <c r="E3135" s="49">
        <v>0.11233659999999999</v>
      </c>
      <c r="F3135" s="49">
        <v>4.93737E-2</v>
      </c>
      <c r="G3135" s="49">
        <v>0.74773339999999999</v>
      </c>
      <c r="H3135" s="49">
        <v>0.1180441</v>
      </c>
    </row>
    <row r="3136" spans="1:8" x14ac:dyDescent="0.25">
      <c r="A3136" s="46">
        <v>539</v>
      </c>
      <c r="B3136" s="46">
        <v>1999</v>
      </c>
      <c r="C3136" s="47">
        <v>0</v>
      </c>
      <c r="D3136" s="49">
        <v>-7.8069899999999998E-2</v>
      </c>
      <c r="E3136" s="49">
        <v>8.5949800000000007E-2</v>
      </c>
      <c r="F3136" s="49">
        <v>5.4594999999999998E-2</v>
      </c>
      <c r="G3136" s="49">
        <v>0.54039649999999995</v>
      </c>
      <c r="H3136" s="49">
        <v>0.10915179999999999</v>
      </c>
    </row>
    <row r="3137" spans="1:8" x14ac:dyDescent="0.25">
      <c r="A3137" s="46">
        <v>539</v>
      </c>
      <c r="B3137" s="46">
        <v>2000</v>
      </c>
      <c r="C3137" s="47">
        <v>0</v>
      </c>
      <c r="D3137" s="49">
        <v>-9.8324900000000007E-2</v>
      </c>
      <c r="E3137" s="49">
        <v>8.4407700000000002E-2</v>
      </c>
      <c r="F3137" s="49">
        <v>5.1682600000000002E-2</v>
      </c>
      <c r="G3137" s="49">
        <v>0.65676400000000001</v>
      </c>
      <c r="H3137" s="49">
        <v>0.16317380000000001</v>
      </c>
    </row>
    <row r="3138" spans="1:8" x14ac:dyDescent="0.25">
      <c r="A3138" s="46">
        <v>539</v>
      </c>
      <c r="B3138" s="46">
        <v>2001</v>
      </c>
      <c r="C3138" s="47">
        <v>0</v>
      </c>
      <c r="D3138" s="49">
        <v>-2.31027E-2</v>
      </c>
      <c r="E3138" s="49">
        <v>9.5578700000000003E-2</v>
      </c>
      <c r="F3138" s="49">
        <v>5.6701300000000003E-2</v>
      </c>
      <c r="G3138" s="49">
        <v>0.43176500000000001</v>
      </c>
      <c r="H3138" s="49">
        <v>0.1005612</v>
      </c>
    </row>
    <row r="3139" spans="1:8" x14ac:dyDescent="0.25">
      <c r="A3139" s="46">
        <v>539</v>
      </c>
      <c r="B3139" s="46">
        <v>2002</v>
      </c>
      <c r="C3139" s="47">
        <v>0</v>
      </c>
      <c r="D3139" s="49">
        <v>-5.476E-3</v>
      </c>
      <c r="E3139" s="49">
        <v>6.8235900000000002E-2</v>
      </c>
      <c r="F3139" s="49">
        <v>5.0104299999999997E-2</v>
      </c>
      <c r="G3139" s="49">
        <v>0.37924950000000002</v>
      </c>
      <c r="H3139" s="49">
        <v>0.13494429999999999</v>
      </c>
    </row>
    <row r="3140" spans="1:8" x14ac:dyDescent="0.25">
      <c r="A3140" s="46">
        <v>539</v>
      </c>
      <c r="B3140" s="46">
        <v>2003</v>
      </c>
      <c r="C3140" s="47">
        <v>0</v>
      </c>
      <c r="D3140" s="49">
        <v>3.3132599999999998E-2</v>
      </c>
      <c r="E3140" s="49">
        <v>9.6055299999999996E-2</v>
      </c>
      <c r="F3140" s="49">
        <v>3.7654E-2</v>
      </c>
      <c r="G3140" s="49">
        <v>0.49407479999999998</v>
      </c>
      <c r="H3140" s="49">
        <v>0.13132199999999999</v>
      </c>
    </row>
    <row r="3141" spans="1:8" x14ac:dyDescent="0.25">
      <c r="A3141" s="46">
        <v>539</v>
      </c>
      <c r="B3141" s="46">
        <v>2004</v>
      </c>
      <c r="C3141" s="47">
        <v>0</v>
      </c>
      <c r="D3141" s="49">
        <v>3.9662599999999999E-2</v>
      </c>
      <c r="E3141" s="49">
        <v>0.1055444</v>
      </c>
      <c r="F3141" s="49">
        <v>3.8340699999999998E-2</v>
      </c>
      <c r="G3141" s="49">
        <v>0.55757330000000005</v>
      </c>
      <c r="H3141" s="49">
        <v>0.1132079</v>
      </c>
    </row>
    <row r="3142" spans="1:8" x14ac:dyDescent="0.25">
      <c r="A3142" s="46">
        <v>540</v>
      </c>
      <c r="B3142" s="46">
        <v>1995</v>
      </c>
      <c r="C3142" s="47">
        <v>0</v>
      </c>
      <c r="D3142" s="49">
        <v>-0.10521659999999999</v>
      </c>
      <c r="E3142" s="49">
        <v>-0.92345270000000002</v>
      </c>
      <c r="F3142" s="49">
        <v>-1.934E-3</v>
      </c>
      <c r="G3142" s="49">
        <v>0.76915529999999999</v>
      </c>
      <c r="H3142" s="49">
        <v>0.1540252</v>
      </c>
    </row>
    <row r="3143" spans="1:8" x14ac:dyDescent="0.25">
      <c r="A3143" s="46">
        <v>541</v>
      </c>
      <c r="B3143" s="46">
        <v>1995</v>
      </c>
      <c r="C3143" s="47">
        <v>0</v>
      </c>
      <c r="D3143" s="49">
        <v>2.2703899999999999E-2</v>
      </c>
      <c r="E3143" s="49">
        <v>9.2023999999999995E-2</v>
      </c>
      <c r="F3143" s="49">
        <v>5.7949899999999999E-2</v>
      </c>
      <c r="G3143" s="49">
        <v>0.82835049999999999</v>
      </c>
      <c r="H3143" s="49">
        <v>0.1218967</v>
      </c>
    </row>
    <row r="3144" spans="1:8" x14ac:dyDescent="0.25">
      <c r="A3144" s="46">
        <v>541</v>
      </c>
      <c r="B3144" s="46">
        <v>1996</v>
      </c>
      <c r="C3144" s="47">
        <v>0</v>
      </c>
      <c r="D3144" s="49">
        <v>5.2062999999999996E-3</v>
      </c>
      <c r="E3144" s="49">
        <v>9.1923299999999999E-2</v>
      </c>
      <c r="F3144" s="49">
        <v>6.8664199999999995E-2</v>
      </c>
      <c r="G3144" s="49">
        <v>0.88771310000000003</v>
      </c>
      <c r="H3144" s="49">
        <v>0.194276</v>
      </c>
    </row>
    <row r="3145" spans="1:8" x14ac:dyDescent="0.25">
      <c r="A3145" s="46">
        <v>541</v>
      </c>
      <c r="B3145" s="46">
        <v>1997</v>
      </c>
      <c r="C3145" s="47">
        <v>0</v>
      </c>
      <c r="D3145" s="49">
        <v>-5.18355E-2</v>
      </c>
      <c r="E3145" s="49">
        <v>4.8850200000000003E-2</v>
      </c>
      <c r="F3145" s="49">
        <v>5.5999199999999999E-2</v>
      </c>
      <c r="G3145" s="49">
        <v>0.87584280000000003</v>
      </c>
      <c r="H3145" s="49">
        <v>0.1510881</v>
      </c>
    </row>
    <row r="3146" spans="1:8" x14ac:dyDescent="0.25">
      <c r="A3146" s="46">
        <v>541</v>
      </c>
      <c r="B3146" s="46">
        <v>1998</v>
      </c>
      <c r="C3146" s="47">
        <v>0</v>
      </c>
      <c r="D3146" s="49">
        <v>-7.7017799999999997E-2</v>
      </c>
      <c r="E3146" s="49">
        <v>3.3080100000000001E-2</v>
      </c>
      <c r="F3146" s="49">
        <v>5.4574200000000003E-2</v>
      </c>
      <c r="G3146" s="49">
        <v>0.77901819999999999</v>
      </c>
      <c r="H3146" s="49">
        <v>0.1564931</v>
      </c>
    </row>
    <row r="3147" spans="1:8" x14ac:dyDescent="0.25">
      <c r="A3147" s="46">
        <v>541</v>
      </c>
      <c r="B3147" s="46">
        <v>1999</v>
      </c>
      <c r="C3147" s="47">
        <v>0</v>
      </c>
      <c r="D3147" s="49">
        <v>-6.23931E-2</v>
      </c>
      <c r="E3147" s="49">
        <v>4.5031599999999998E-2</v>
      </c>
      <c r="F3147" s="49">
        <v>5.1175499999999999E-2</v>
      </c>
      <c r="G3147" s="49">
        <v>0.47807090000000002</v>
      </c>
      <c r="H3147" s="49">
        <v>0.16621749999999999</v>
      </c>
    </row>
    <row r="3148" spans="1:8" x14ac:dyDescent="0.25">
      <c r="A3148" s="46">
        <v>541</v>
      </c>
      <c r="B3148" s="46">
        <v>2000</v>
      </c>
      <c r="C3148" s="47">
        <v>0</v>
      </c>
      <c r="D3148" s="49">
        <v>-1.7635899999999999E-2</v>
      </c>
      <c r="E3148" s="49">
        <v>6.28248E-2</v>
      </c>
      <c r="F3148" s="49">
        <v>6.2466800000000003E-2</v>
      </c>
      <c r="G3148" s="49">
        <v>0.62526740000000003</v>
      </c>
      <c r="H3148" s="49">
        <v>0.25513780000000003</v>
      </c>
    </row>
    <row r="3149" spans="1:8" x14ac:dyDescent="0.25">
      <c r="A3149" s="46">
        <v>541</v>
      </c>
      <c r="B3149" s="46">
        <v>2001</v>
      </c>
      <c r="C3149" s="47">
        <v>0</v>
      </c>
      <c r="D3149" s="49">
        <v>1.6942000000000001E-3</v>
      </c>
      <c r="E3149" s="49">
        <v>2.8455399999999999E-2</v>
      </c>
      <c r="F3149" s="49">
        <v>5.0576299999999998E-2</v>
      </c>
      <c r="G3149" s="49">
        <v>0.49294969999999999</v>
      </c>
      <c r="H3149" s="49">
        <v>0.15887470000000001</v>
      </c>
    </row>
    <row r="3150" spans="1:8" x14ac:dyDescent="0.25">
      <c r="A3150" s="46">
        <v>541</v>
      </c>
      <c r="B3150" s="46">
        <v>2002</v>
      </c>
      <c r="C3150" s="47">
        <v>0</v>
      </c>
      <c r="D3150" s="49">
        <v>5.1520499999999997E-2</v>
      </c>
      <c r="E3150" s="49">
        <v>4.3532399999999999E-2</v>
      </c>
      <c r="F3150" s="49">
        <v>5.2027299999999999E-2</v>
      </c>
      <c r="G3150" s="49">
        <v>0.54413699999999998</v>
      </c>
      <c r="H3150" s="49">
        <v>0.15696389999999999</v>
      </c>
    </row>
    <row r="3151" spans="1:8" x14ac:dyDescent="0.25">
      <c r="A3151" s="46">
        <v>541</v>
      </c>
      <c r="B3151" s="46">
        <v>2003</v>
      </c>
      <c r="C3151" s="47">
        <v>0</v>
      </c>
      <c r="D3151" s="49">
        <v>1.4936999999999999E-3</v>
      </c>
      <c r="E3151" s="49">
        <v>3.7864299999999997E-2</v>
      </c>
      <c r="F3151" s="49">
        <v>5.5960200000000002E-2</v>
      </c>
      <c r="G3151" s="49">
        <v>0.60908759999999995</v>
      </c>
      <c r="H3151" s="49">
        <v>0.15106810000000001</v>
      </c>
    </row>
    <row r="3152" spans="1:8" x14ac:dyDescent="0.25">
      <c r="A3152" s="46">
        <v>541</v>
      </c>
      <c r="B3152" s="46">
        <v>2004</v>
      </c>
      <c r="C3152" s="47">
        <v>0</v>
      </c>
      <c r="D3152" s="49">
        <v>4.7091800000000003E-2</v>
      </c>
      <c r="E3152" s="49">
        <v>4.2298299999999997E-2</v>
      </c>
      <c r="F3152" s="49">
        <v>4.6036800000000003E-2</v>
      </c>
      <c r="G3152" s="49">
        <v>0.61646939999999995</v>
      </c>
      <c r="H3152" s="49">
        <v>0.1670866</v>
      </c>
    </row>
    <row r="3153" spans="1:8" x14ac:dyDescent="0.25">
      <c r="A3153" s="46">
        <v>542</v>
      </c>
      <c r="B3153" s="46">
        <v>1995</v>
      </c>
      <c r="C3153" s="47">
        <v>0</v>
      </c>
      <c r="D3153" s="49">
        <v>-7.2405800000000006E-2</v>
      </c>
      <c r="E3153" s="49">
        <v>0.31061129999999998</v>
      </c>
      <c r="F3153" s="49">
        <v>3.0523499999999999E-2</v>
      </c>
      <c r="G3153" s="49">
        <v>1.353337</v>
      </c>
      <c r="H3153" s="49">
        <v>0.27944639999999998</v>
      </c>
    </row>
    <row r="3154" spans="1:8" x14ac:dyDescent="0.25">
      <c r="A3154" s="46">
        <v>542</v>
      </c>
      <c r="B3154" s="46">
        <v>1996</v>
      </c>
      <c r="C3154" s="47">
        <v>0</v>
      </c>
      <c r="D3154" s="49">
        <v>-8.7958900000000007E-2</v>
      </c>
      <c r="E3154" s="49">
        <v>0.34416629999999998</v>
      </c>
      <c r="F3154" s="49">
        <v>3.6939399999999997E-2</v>
      </c>
      <c r="G3154" s="49">
        <v>1.687783</v>
      </c>
      <c r="H3154" s="49">
        <v>0.26931149999999998</v>
      </c>
    </row>
    <row r="3155" spans="1:8" x14ac:dyDescent="0.25">
      <c r="A3155" s="46">
        <v>542</v>
      </c>
      <c r="B3155" s="46">
        <v>1997</v>
      </c>
      <c r="C3155" s="47">
        <v>0</v>
      </c>
      <c r="D3155" s="49">
        <v>0.106456</v>
      </c>
      <c r="E3155" s="49">
        <v>0.1326473</v>
      </c>
      <c r="F3155" s="49">
        <v>5.5290600000000002E-2</v>
      </c>
      <c r="G3155" s="49">
        <v>3.0246369999999998</v>
      </c>
      <c r="H3155" s="49">
        <v>0.429398</v>
      </c>
    </row>
    <row r="3156" spans="1:8" x14ac:dyDescent="0.25">
      <c r="A3156" s="46">
        <v>542</v>
      </c>
      <c r="B3156" s="46">
        <v>1998</v>
      </c>
      <c r="C3156" s="47">
        <v>0</v>
      </c>
      <c r="D3156" s="49">
        <v>6.2912099999999999E-2</v>
      </c>
      <c r="E3156" s="49">
        <v>0.19039200000000001</v>
      </c>
      <c r="F3156" s="49">
        <v>6.3652E-2</v>
      </c>
      <c r="G3156" s="49">
        <v>3.4928249999999998</v>
      </c>
      <c r="H3156" s="49">
        <v>0.412796</v>
      </c>
    </row>
    <row r="3157" spans="1:8" x14ac:dyDescent="0.25">
      <c r="A3157" s="46">
        <v>542</v>
      </c>
      <c r="B3157" s="46">
        <v>1999</v>
      </c>
      <c r="C3157" s="47">
        <v>0</v>
      </c>
      <c r="D3157" s="49">
        <v>4.31215E-2</v>
      </c>
      <c r="E3157" s="49">
        <v>0.32418190000000002</v>
      </c>
      <c r="F3157" s="49">
        <v>5.8472999999999997E-2</v>
      </c>
      <c r="G3157" s="49">
        <v>4.0368060000000003</v>
      </c>
      <c r="H3157" s="49">
        <v>0.4311468</v>
      </c>
    </row>
    <row r="3158" spans="1:8" x14ac:dyDescent="0.25">
      <c r="A3158" s="46">
        <v>542</v>
      </c>
      <c r="B3158" s="46">
        <v>2000</v>
      </c>
      <c r="C3158" s="47">
        <v>0</v>
      </c>
      <c r="D3158" s="49">
        <v>8.6068099999999995E-2</v>
      </c>
      <c r="E3158" s="49">
        <v>0.40762340000000002</v>
      </c>
      <c r="F3158" s="49">
        <v>7.2096999999999994E-2</v>
      </c>
      <c r="G3158" s="49">
        <v>6.2845500000000003</v>
      </c>
      <c r="H3158" s="49">
        <v>0.4314846</v>
      </c>
    </row>
    <row r="3159" spans="1:8" x14ac:dyDescent="0.25">
      <c r="A3159" s="46">
        <v>543</v>
      </c>
      <c r="B3159" s="46">
        <v>1995</v>
      </c>
      <c r="C3159" s="47">
        <v>0</v>
      </c>
      <c r="D3159" s="49">
        <v>0.1735738</v>
      </c>
      <c r="E3159" s="49">
        <v>0.1741741</v>
      </c>
      <c r="F3159" s="49">
        <v>8.7027300000000002E-2</v>
      </c>
      <c r="G3159" s="49">
        <v>0.74928539999999999</v>
      </c>
      <c r="H3159" s="49">
        <v>0.44435590000000003</v>
      </c>
    </row>
    <row r="3160" spans="1:8" x14ac:dyDescent="0.25">
      <c r="A3160" s="46">
        <v>543</v>
      </c>
      <c r="B3160" s="46">
        <v>1996</v>
      </c>
      <c r="C3160" s="47">
        <v>0</v>
      </c>
      <c r="D3160" s="49">
        <v>0.1845242</v>
      </c>
      <c r="E3160" s="49">
        <v>0.15538569999999999</v>
      </c>
      <c r="F3160" s="49">
        <v>6.5289299999999995E-2</v>
      </c>
      <c r="G3160" s="49">
        <v>0.76722409999999996</v>
      </c>
      <c r="H3160" s="49">
        <v>0.30672500000000003</v>
      </c>
    </row>
    <row r="3161" spans="1:8" x14ac:dyDescent="0.25">
      <c r="A3161" s="46">
        <v>543</v>
      </c>
      <c r="B3161" s="46">
        <v>1997</v>
      </c>
      <c r="C3161" s="47">
        <v>0</v>
      </c>
      <c r="D3161" s="49">
        <v>0.1060398</v>
      </c>
      <c r="E3161" s="49">
        <v>0.25915359999999998</v>
      </c>
      <c r="F3161" s="49">
        <v>4.3031899999999998E-2</v>
      </c>
      <c r="G3161" s="49">
        <v>0.95832349999999999</v>
      </c>
      <c r="H3161" s="49">
        <v>0.32493870000000002</v>
      </c>
    </row>
    <row r="3162" spans="1:8" x14ac:dyDescent="0.25">
      <c r="A3162" s="46">
        <v>543</v>
      </c>
      <c r="B3162" s="46">
        <v>1998</v>
      </c>
      <c r="C3162" s="47">
        <v>0</v>
      </c>
      <c r="D3162" s="49">
        <v>0.13498750000000001</v>
      </c>
      <c r="E3162" s="49">
        <v>0.2489741</v>
      </c>
      <c r="F3162" s="49">
        <v>6.9185399999999994E-2</v>
      </c>
      <c r="G3162" s="49">
        <v>0.61764439999999998</v>
      </c>
      <c r="H3162" s="49">
        <v>0.3383351</v>
      </c>
    </row>
    <row r="3163" spans="1:8" x14ac:dyDescent="0.25">
      <c r="A3163" s="46">
        <v>543</v>
      </c>
      <c r="B3163" s="46">
        <v>1999</v>
      </c>
      <c r="C3163" s="47">
        <v>0</v>
      </c>
      <c r="D3163" s="49">
        <v>0.152724</v>
      </c>
      <c r="E3163" s="49">
        <v>0.29039910000000002</v>
      </c>
      <c r="F3163" s="49">
        <v>6.5375500000000003E-2</v>
      </c>
      <c r="G3163" s="49">
        <v>0.81382840000000001</v>
      </c>
      <c r="H3163" s="49">
        <v>0.35509800000000002</v>
      </c>
    </row>
    <row r="3164" spans="1:8" x14ac:dyDescent="0.25">
      <c r="A3164" s="46">
        <v>543</v>
      </c>
      <c r="B3164" s="46">
        <v>2000</v>
      </c>
      <c r="C3164" s="47">
        <v>0</v>
      </c>
      <c r="D3164" s="49">
        <v>0.1876863</v>
      </c>
      <c r="E3164" s="49">
        <v>0.29392499999999999</v>
      </c>
      <c r="F3164" s="49">
        <v>7.6021599999999995E-2</v>
      </c>
      <c r="G3164" s="49">
        <v>0.73489559999999998</v>
      </c>
      <c r="H3164" s="49">
        <v>0.39891209999999999</v>
      </c>
    </row>
    <row r="3165" spans="1:8" x14ac:dyDescent="0.25">
      <c r="A3165" s="46">
        <v>543</v>
      </c>
      <c r="B3165" s="46">
        <v>2001</v>
      </c>
      <c r="C3165" s="47">
        <v>0</v>
      </c>
      <c r="D3165" s="49">
        <v>0.17895739999999999</v>
      </c>
      <c r="E3165" s="49">
        <v>0.29264459999999998</v>
      </c>
      <c r="F3165" s="49">
        <v>5.9238499999999999E-2</v>
      </c>
      <c r="G3165" s="49">
        <v>0.85386150000000005</v>
      </c>
      <c r="H3165" s="49">
        <v>0.39852959999999998</v>
      </c>
    </row>
    <row r="3166" spans="1:8" x14ac:dyDescent="0.25">
      <c r="A3166" s="46">
        <v>544</v>
      </c>
      <c r="B3166" s="46">
        <v>1995</v>
      </c>
      <c r="C3166" s="47">
        <v>0</v>
      </c>
      <c r="D3166" s="49">
        <v>0.39182220000000001</v>
      </c>
      <c r="E3166" s="49">
        <v>0.17109260000000001</v>
      </c>
      <c r="F3166" s="49">
        <v>5.6048599999999997E-2</v>
      </c>
      <c r="G3166" s="49">
        <v>0.70608459999999995</v>
      </c>
      <c r="H3166" s="49">
        <v>0.65443059999999997</v>
      </c>
    </row>
    <row r="3167" spans="1:8" x14ac:dyDescent="0.25">
      <c r="A3167" s="46">
        <v>544</v>
      </c>
      <c r="B3167" s="46">
        <v>1996</v>
      </c>
      <c r="C3167" s="47">
        <v>0</v>
      </c>
      <c r="D3167" s="49">
        <v>0.42529319999999998</v>
      </c>
      <c r="E3167" s="49">
        <v>0.23336100000000001</v>
      </c>
      <c r="F3167" s="49">
        <v>9.6917500000000004E-2</v>
      </c>
      <c r="G3167" s="49">
        <v>2.019136</v>
      </c>
      <c r="H3167" s="49">
        <v>0.74099400000000004</v>
      </c>
    </row>
    <row r="3168" spans="1:8" x14ac:dyDescent="0.25">
      <c r="A3168" s="46">
        <v>544</v>
      </c>
      <c r="B3168" s="46">
        <v>1997</v>
      </c>
      <c r="C3168" s="47">
        <v>0</v>
      </c>
      <c r="D3168" s="49">
        <v>0.5574751</v>
      </c>
      <c r="E3168" s="49">
        <v>0.27099879999999998</v>
      </c>
      <c r="F3168" s="49">
        <v>3.8874600000000002E-2</v>
      </c>
      <c r="G3168" s="49">
        <v>3.2480069999999999</v>
      </c>
      <c r="H3168" s="49">
        <v>0.56481899999999996</v>
      </c>
    </row>
    <row r="3169" spans="1:8" x14ac:dyDescent="0.25">
      <c r="A3169" s="46">
        <v>544</v>
      </c>
      <c r="B3169" s="46">
        <v>1999</v>
      </c>
      <c r="C3169" s="47">
        <v>0</v>
      </c>
      <c r="D3169" s="49">
        <v>0.47287269999999998</v>
      </c>
      <c r="E3169" s="49">
        <v>0.55971070000000001</v>
      </c>
      <c r="F3169" s="49">
        <v>0.10287010000000001</v>
      </c>
      <c r="G3169" s="49">
        <v>3.9184640000000002</v>
      </c>
      <c r="H3169" s="49">
        <v>0.36778959999999999</v>
      </c>
    </row>
    <row r="3170" spans="1:8" x14ac:dyDescent="0.25">
      <c r="A3170" s="46">
        <v>544</v>
      </c>
      <c r="B3170" s="46">
        <v>2000</v>
      </c>
      <c r="C3170" s="47">
        <v>0</v>
      </c>
      <c r="D3170" s="49">
        <v>0.59888669999999999</v>
      </c>
      <c r="E3170" s="49">
        <v>0.33514840000000001</v>
      </c>
      <c r="F3170" s="49">
        <v>5.6188299999999997E-2</v>
      </c>
      <c r="G3170" s="49">
        <v>2.9326789999999998</v>
      </c>
      <c r="H3170" s="49">
        <v>0.18711729999999999</v>
      </c>
    </row>
    <row r="3171" spans="1:8" x14ac:dyDescent="0.25">
      <c r="A3171" s="46">
        <v>544</v>
      </c>
      <c r="B3171" s="46">
        <v>2001</v>
      </c>
      <c r="C3171" s="47">
        <v>0</v>
      </c>
      <c r="D3171" s="49">
        <v>0.39055580000000001</v>
      </c>
      <c r="E3171" s="49">
        <v>0.33895249999999999</v>
      </c>
      <c r="F3171" s="49">
        <v>2.3083800000000002E-2</v>
      </c>
      <c r="G3171" s="49">
        <v>1.9895339999999999</v>
      </c>
      <c r="H3171" s="49">
        <v>0.22360820000000001</v>
      </c>
    </row>
    <row r="3172" spans="1:8" x14ac:dyDescent="0.25">
      <c r="A3172" s="46">
        <v>544</v>
      </c>
      <c r="B3172" s="46">
        <v>2002</v>
      </c>
      <c r="C3172" s="47">
        <v>0</v>
      </c>
      <c r="D3172" s="49">
        <v>0.45070009999999999</v>
      </c>
      <c r="E3172" s="49">
        <v>0.150725</v>
      </c>
      <c r="F3172" s="49">
        <v>3.0372099999999999E-2</v>
      </c>
      <c r="G3172" s="49">
        <v>1.1339030000000001</v>
      </c>
      <c r="H3172" s="49">
        <v>0.3054403</v>
      </c>
    </row>
    <row r="3173" spans="1:8" x14ac:dyDescent="0.25">
      <c r="A3173" s="46">
        <v>544</v>
      </c>
      <c r="B3173" s="46">
        <v>2003</v>
      </c>
      <c r="C3173" s="47">
        <v>0</v>
      </c>
      <c r="D3173" s="49">
        <v>0.51079059999999998</v>
      </c>
      <c r="E3173" s="49">
        <v>9.7277000000000002E-2</v>
      </c>
      <c r="F3173" s="49">
        <v>2.67528E-2</v>
      </c>
      <c r="G3173" s="49">
        <v>1.700974</v>
      </c>
      <c r="H3173" s="49">
        <v>0.3060755</v>
      </c>
    </row>
    <row r="3174" spans="1:8" x14ac:dyDescent="0.25">
      <c r="A3174" s="46">
        <v>544</v>
      </c>
      <c r="B3174" s="46">
        <v>2004</v>
      </c>
      <c r="C3174" s="47">
        <v>0</v>
      </c>
      <c r="D3174" s="49">
        <v>0.47619650000000002</v>
      </c>
      <c r="E3174" s="49">
        <v>9.5269000000000006E-2</v>
      </c>
      <c r="F3174" s="49">
        <v>3.6077900000000003E-2</v>
      </c>
      <c r="G3174" s="49">
        <v>1.3095129999999999</v>
      </c>
      <c r="H3174" s="49">
        <v>0.35906739999999998</v>
      </c>
    </row>
    <row r="3175" spans="1:8" x14ac:dyDescent="0.25">
      <c r="A3175" s="46">
        <v>545</v>
      </c>
      <c r="B3175" s="46">
        <v>1999</v>
      </c>
      <c r="C3175" s="47">
        <v>0</v>
      </c>
      <c r="D3175" s="49">
        <v>0.21558140000000001</v>
      </c>
      <c r="E3175" s="49">
        <v>0.18584909999999999</v>
      </c>
      <c r="F3175" s="49">
        <v>5.2664900000000001E-2</v>
      </c>
      <c r="G3175" s="49">
        <v>0.73952620000000002</v>
      </c>
      <c r="H3175" s="49">
        <v>0.290213</v>
      </c>
    </row>
    <row r="3176" spans="1:8" x14ac:dyDescent="0.25">
      <c r="A3176" s="46">
        <v>545</v>
      </c>
      <c r="B3176" s="46">
        <v>2000</v>
      </c>
      <c r="C3176" s="47">
        <v>0</v>
      </c>
      <c r="D3176" s="49">
        <v>0.24470459999999999</v>
      </c>
      <c r="E3176" s="49">
        <v>0.17916209999999999</v>
      </c>
      <c r="F3176" s="49">
        <v>6.5512299999999996E-2</v>
      </c>
      <c r="G3176" s="49">
        <v>0.6227897</v>
      </c>
      <c r="H3176" s="49">
        <v>0.2859044</v>
      </c>
    </row>
    <row r="3177" spans="1:8" x14ac:dyDescent="0.25">
      <c r="A3177" s="46">
        <v>545</v>
      </c>
      <c r="B3177" s="46">
        <v>2001</v>
      </c>
      <c r="C3177" s="47">
        <v>0</v>
      </c>
      <c r="D3177" s="49">
        <v>0.23906359999999999</v>
      </c>
      <c r="E3177" s="49">
        <v>0.1981183</v>
      </c>
      <c r="F3177" s="49">
        <v>6.6766000000000006E-2</v>
      </c>
      <c r="G3177" s="49">
        <v>1.5532429999999999</v>
      </c>
      <c r="H3177" s="49">
        <v>0.3034828</v>
      </c>
    </row>
    <row r="3178" spans="1:8" x14ac:dyDescent="0.25">
      <c r="A3178" s="46">
        <v>545</v>
      </c>
      <c r="B3178" s="46">
        <v>2002</v>
      </c>
      <c r="C3178" s="47">
        <v>0</v>
      </c>
      <c r="D3178" s="49">
        <v>0.24150440000000001</v>
      </c>
      <c r="E3178" s="49">
        <v>0.19619909999999999</v>
      </c>
      <c r="F3178" s="49">
        <v>6.7139699999999997E-2</v>
      </c>
      <c r="G3178" s="49">
        <v>1.0716669999999999</v>
      </c>
      <c r="H3178" s="49">
        <v>0.28155010000000003</v>
      </c>
    </row>
    <row r="3179" spans="1:8" x14ac:dyDescent="0.25">
      <c r="A3179" s="46">
        <v>546</v>
      </c>
      <c r="B3179" s="46">
        <v>1995</v>
      </c>
      <c r="C3179" s="47">
        <v>0</v>
      </c>
      <c r="D3179" s="49">
        <v>7.2130600000000003E-2</v>
      </c>
      <c r="E3179" s="49">
        <v>0.24961459999999999</v>
      </c>
      <c r="F3179" s="49">
        <v>5.6447700000000003E-2</v>
      </c>
      <c r="G3179" s="49">
        <v>0.67377580000000004</v>
      </c>
      <c r="H3179" s="49">
        <v>0.15762039999999999</v>
      </c>
    </row>
    <row r="3180" spans="1:8" x14ac:dyDescent="0.25">
      <c r="A3180" s="46">
        <v>546</v>
      </c>
      <c r="B3180" s="46">
        <v>1996</v>
      </c>
      <c r="C3180" s="47">
        <v>0</v>
      </c>
      <c r="D3180" s="49">
        <v>2.9577599999999999E-2</v>
      </c>
      <c r="E3180" s="49">
        <v>0.2345573</v>
      </c>
      <c r="F3180" s="49">
        <v>3.5331899999999999E-2</v>
      </c>
      <c r="G3180" s="49">
        <v>0.60899000000000003</v>
      </c>
      <c r="H3180" s="49">
        <v>0.15429319999999999</v>
      </c>
    </row>
    <row r="3181" spans="1:8" x14ac:dyDescent="0.25">
      <c r="A3181" s="46">
        <v>546</v>
      </c>
      <c r="B3181" s="46">
        <v>1997</v>
      </c>
      <c r="C3181" s="47">
        <v>0</v>
      </c>
      <c r="D3181" s="49">
        <v>6.3495099999999999E-2</v>
      </c>
      <c r="E3181" s="49">
        <v>0.22402530000000001</v>
      </c>
      <c r="F3181" s="49">
        <v>6.7167599999999994E-2</v>
      </c>
      <c r="G3181" s="49">
        <v>0.81070580000000003</v>
      </c>
      <c r="H3181" s="49">
        <v>0.153997</v>
      </c>
    </row>
    <row r="3182" spans="1:8" x14ac:dyDescent="0.25">
      <c r="A3182" s="46">
        <v>546</v>
      </c>
      <c r="B3182" s="46">
        <v>1998</v>
      </c>
      <c r="C3182" s="47">
        <v>0</v>
      </c>
      <c r="D3182" s="49">
        <v>4.04015E-2</v>
      </c>
      <c r="E3182" s="49">
        <v>0.19883809999999999</v>
      </c>
      <c r="F3182" s="49">
        <v>5.94815E-2</v>
      </c>
      <c r="G3182" s="49">
        <v>0.7199797</v>
      </c>
      <c r="H3182" s="49">
        <v>0.14920720000000001</v>
      </c>
    </row>
    <row r="3183" spans="1:8" x14ac:dyDescent="0.25">
      <c r="A3183" s="46">
        <v>546</v>
      </c>
      <c r="B3183" s="46">
        <v>1999</v>
      </c>
      <c r="C3183" s="47">
        <v>0</v>
      </c>
      <c r="D3183" s="49">
        <v>3.4459400000000001E-2</v>
      </c>
      <c r="E3183" s="49">
        <v>0.2237286</v>
      </c>
      <c r="F3183" s="49">
        <v>6.7056400000000002E-2</v>
      </c>
      <c r="G3183" s="49">
        <v>0.55854769999999998</v>
      </c>
      <c r="H3183" s="49">
        <v>0.14716950000000001</v>
      </c>
    </row>
    <row r="3184" spans="1:8" x14ac:dyDescent="0.25">
      <c r="A3184" s="46">
        <v>547</v>
      </c>
      <c r="B3184" s="46">
        <v>1998</v>
      </c>
      <c r="C3184" s="47">
        <v>0</v>
      </c>
      <c r="D3184" s="49">
        <v>0.26550879999999999</v>
      </c>
      <c r="E3184" s="49">
        <v>0.42387940000000002</v>
      </c>
      <c r="F3184" s="49">
        <v>6.2229399999999997E-2</v>
      </c>
      <c r="G3184" s="49">
        <v>3.2918940000000001</v>
      </c>
      <c r="H3184" s="49">
        <v>0.30395539999999999</v>
      </c>
    </row>
    <row r="3185" spans="1:8" x14ac:dyDescent="0.25">
      <c r="A3185" s="46">
        <v>548</v>
      </c>
      <c r="B3185" s="46">
        <v>1995</v>
      </c>
      <c r="C3185" s="47">
        <v>0</v>
      </c>
      <c r="D3185" s="49">
        <v>0.18330099999999999</v>
      </c>
      <c r="E3185" s="49">
        <v>0.42096810000000001</v>
      </c>
      <c r="F3185" s="49">
        <v>7.4827599999999994E-2</v>
      </c>
      <c r="G3185" s="49">
        <v>2.0749919999999999</v>
      </c>
      <c r="H3185" s="49">
        <v>0.3637398</v>
      </c>
    </row>
    <row r="3186" spans="1:8" x14ac:dyDescent="0.25">
      <c r="A3186" s="46">
        <v>548</v>
      </c>
      <c r="B3186" s="46">
        <v>1996</v>
      </c>
      <c r="C3186" s="47">
        <v>0</v>
      </c>
      <c r="D3186" s="49">
        <v>0.1171601</v>
      </c>
      <c r="E3186" s="49">
        <v>0.39239249999999998</v>
      </c>
      <c r="F3186" s="49">
        <v>5.5045400000000001E-2</v>
      </c>
      <c r="G3186" s="49">
        <v>1.7676609999999999</v>
      </c>
      <c r="H3186" s="49">
        <v>0.32675999999999999</v>
      </c>
    </row>
    <row r="3187" spans="1:8" x14ac:dyDescent="0.25">
      <c r="A3187" s="46">
        <v>548</v>
      </c>
      <c r="B3187" s="46">
        <v>1997</v>
      </c>
      <c r="C3187" s="47">
        <v>0</v>
      </c>
      <c r="D3187" s="49">
        <v>-6.0784600000000001E-2</v>
      </c>
      <c r="E3187" s="49">
        <v>0.183643</v>
      </c>
      <c r="F3187" s="49">
        <v>5.3688600000000003E-2</v>
      </c>
      <c r="G3187" s="49">
        <v>0.96383099999999999</v>
      </c>
      <c r="H3187" s="49">
        <v>0.17216310000000001</v>
      </c>
    </row>
    <row r="3188" spans="1:8" x14ac:dyDescent="0.25">
      <c r="A3188" s="46">
        <v>548</v>
      </c>
      <c r="B3188" s="46">
        <v>1998</v>
      </c>
      <c r="C3188" s="47">
        <v>0</v>
      </c>
      <c r="D3188" s="49">
        <v>9.7487000000000004E-2</v>
      </c>
      <c r="E3188" s="49">
        <v>0.19535079999999999</v>
      </c>
      <c r="F3188" s="49">
        <v>5.5049099999999997E-2</v>
      </c>
      <c r="G3188" s="49">
        <v>1.05365</v>
      </c>
      <c r="H3188" s="49">
        <v>0.21318239999999999</v>
      </c>
    </row>
    <row r="3189" spans="1:8" x14ac:dyDescent="0.25">
      <c r="A3189" s="46">
        <v>548</v>
      </c>
      <c r="B3189" s="46">
        <v>1999</v>
      </c>
      <c r="C3189" s="47">
        <v>0</v>
      </c>
      <c r="D3189" s="49">
        <v>6.5389900000000001E-2</v>
      </c>
      <c r="E3189" s="49">
        <v>0.19869249999999999</v>
      </c>
      <c r="F3189" s="49">
        <v>2.9723699999999999E-2</v>
      </c>
      <c r="G3189" s="49">
        <v>0.54230509999999998</v>
      </c>
      <c r="H3189" s="49">
        <v>0.17540130000000001</v>
      </c>
    </row>
    <row r="3190" spans="1:8" x14ac:dyDescent="0.25">
      <c r="A3190" s="46">
        <v>548</v>
      </c>
      <c r="B3190" s="46">
        <v>2000</v>
      </c>
      <c r="C3190" s="47">
        <v>0</v>
      </c>
      <c r="D3190" s="49">
        <v>0.1430334</v>
      </c>
      <c r="E3190" s="49">
        <v>0.2088798</v>
      </c>
      <c r="F3190" s="49">
        <v>4.8690999999999998E-2</v>
      </c>
      <c r="G3190" s="49">
        <v>0.67509370000000002</v>
      </c>
      <c r="H3190" s="49">
        <v>0.20006119999999999</v>
      </c>
    </row>
    <row r="3191" spans="1:8" x14ac:dyDescent="0.25">
      <c r="A3191" s="46">
        <v>548</v>
      </c>
      <c r="B3191" s="46">
        <v>2001</v>
      </c>
      <c r="C3191" s="47">
        <v>0</v>
      </c>
      <c r="D3191" s="49">
        <v>0.13487979999999999</v>
      </c>
      <c r="E3191" s="49">
        <v>0.1661811</v>
      </c>
      <c r="F3191" s="49">
        <v>4.8693699999999999E-2</v>
      </c>
      <c r="G3191" s="49">
        <v>0.87403600000000004</v>
      </c>
      <c r="H3191" s="49">
        <v>0.19145809999999999</v>
      </c>
    </row>
    <row r="3192" spans="1:8" x14ac:dyDescent="0.25">
      <c r="A3192" s="46">
        <v>548</v>
      </c>
      <c r="B3192" s="46">
        <v>2002</v>
      </c>
      <c r="C3192" s="47">
        <v>0</v>
      </c>
      <c r="D3192" s="49">
        <v>0.1268367</v>
      </c>
      <c r="E3192" s="49">
        <v>5.30102E-2</v>
      </c>
      <c r="F3192" s="49">
        <v>4.4296599999999998E-2</v>
      </c>
      <c r="G3192" s="49">
        <v>0.85604880000000005</v>
      </c>
      <c r="H3192" s="49">
        <v>0.22744629999999999</v>
      </c>
    </row>
    <row r="3193" spans="1:8" x14ac:dyDescent="0.25">
      <c r="A3193" s="46">
        <v>548</v>
      </c>
      <c r="B3193" s="46">
        <v>2003</v>
      </c>
      <c r="C3193" s="47">
        <v>0</v>
      </c>
      <c r="D3193" s="49">
        <v>0.1529209</v>
      </c>
      <c r="E3193" s="49">
        <v>5.8891300000000001E-2</v>
      </c>
      <c r="F3193" s="49">
        <v>4.9767199999999998E-2</v>
      </c>
      <c r="G3193" s="49">
        <v>0.88680979999999998</v>
      </c>
      <c r="H3193" s="49">
        <v>0.24824869999999999</v>
      </c>
    </row>
    <row r="3194" spans="1:8" x14ac:dyDescent="0.25">
      <c r="A3194" s="46">
        <v>548</v>
      </c>
      <c r="B3194" s="46">
        <v>2004</v>
      </c>
      <c r="C3194" s="47">
        <v>0</v>
      </c>
      <c r="D3194" s="49">
        <v>0.10104340000000001</v>
      </c>
      <c r="E3194" s="49">
        <v>6.1967300000000003E-2</v>
      </c>
      <c r="F3194" s="49">
        <v>5.7065100000000001E-2</v>
      </c>
      <c r="G3194" s="49">
        <v>1.3181780000000001</v>
      </c>
      <c r="H3194" s="49">
        <v>0.26116279999999997</v>
      </c>
    </row>
    <row r="3195" spans="1:8" x14ac:dyDescent="0.25">
      <c r="A3195" s="46">
        <v>549</v>
      </c>
      <c r="B3195" s="46">
        <v>1998</v>
      </c>
      <c r="C3195" s="47">
        <v>0</v>
      </c>
      <c r="D3195" s="49">
        <v>9.3803700000000004E-2</v>
      </c>
      <c r="E3195" s="49">
        <v>7.6871599999999998E-2</v>
      </c>
      <c r="F3195" s="49">
        <v>4.2740599999999997E-2</v>
      </c>
      <c r="G3195" s="49">
        <v>0.62899269999999996</v>
      </c>
      <c r="H3195" s="49">
        <v>8.6754800000000007E-2</v>
      </c>
    </row>
    <row r="3196" spans="1:8" x14ac:dyDescent="0.25">
      <c r="A3196" s="46">
        <v>549</v>
      </c>
      <c r="B3196" s="46">
        <v>1999</v>
      </c>
      <c r="C3196" s="47">
        <v>0</v>
      </c>
      <c r="D3196" s="49">
        <v>0.12829160000000001</v>
      </c>
      <c r="E3196" s="49">
        <v>3.9783100000000002E-2</v>
      </c>
      <c r="F3196" s="49">
        <v>2.7478900000000001E-2</v>
      </c>
      <c r="G3196" s="49">
        <v>0.77615000000000001</v>
      </c>
      <c r="H3196" s="49">
        <v>6.2221199999999997E-2</v>
      </c>
    </row>
    <row r="3197" spans="1:8" x14ac:dyDescent="0.25">
      <c r="A3197" s="46">
        <v>550</v>
      </c>
      <c r="B3197" s="46">
        <v>1995</v>
      </c>
      <c r="C3197" s="47">
        <v>0</v>
      </c>
      <c r="D3197" s="49">
        <v>0.57699509999999998</v>
      </c>
      <c r="E3197" s="49">
        <v>0.92817130000000003</v>
      </c>
      <c r="F3197" s="49">
        <v>8.0116000000000007E-2</v>
      </c>
      <c r="G3197" s="49">
        <v>2.9481259999999998</v>
      </c>
      <c r="H3197" s="49">
        <v>0.47617959999999998</v>
      </c>
    </row>
    <row r="3198" spans="1:8" x14ac:dyDescent="0.25">
      <c r="A3198" s="46">
        <v>550</v>
      </c>
      <c r="B3198" s="46">
        <v>1996</v>
      </c>
      <c r="C3198" s="47">
        <v>0</v>
      </c>
      <c r="D3198" s="49">
        <v>0.55973580000000001</v>
      </c>
      <c r="E3198" s="49">
        <v>0.59918519999999997</v>
      </c>
      <c r="F3198" s="49">
        <v>4.37086E-2</v>
      </c>
      <c r="G3198" s="49">
        <v>1.696807</v>
      </c>
      <c r="H3198" s="49">
        <v>0.47680270000000002</v>
      </c>
    </row>
    <row r="3199" spans="1:8" x14ac:dyDescent="0.25">
      <c r="A3199" s="46">
        <v>550</v>
      </c>
      <c r="B3199" s="46">
        <v>1997</v>
      </c>
      <c r="C3199" s="47">
        <v>0</v>
      </c>
      <c r="D3199" s="49">
        <v>0.54255960000000003</v>
      </c>
      <c r="E3199" s="49">
        <v>0.6649119</v>
      </c>
      <c r="F3199" s="49">
        <v>4.7190999999999997E-2</v>
      </c>
      <c r="G3199" s="49">
        <v>1.3325450000000001</v>
      </c>
      <c r="H3199" s="49">
        <v>0.51840790000000003</v>
      </c>
    </row>
    <row r="3200" spans="1:8" x14ac:dyDescent="0.25">
      <c r="A3200" s="46">
        <v>550</v>
      </c>
      <c r="B3200" s="46">
        <v>1998</v>
      </c>
      <c r="C3200" s="47">
        <v>0</v>
      </c>
      <c r="D3200" s="49">
        <v>0.46091539999999998</v>
      </c>
      <c r="E3200" s="49">
        <v>0.6981503</v>
      </c>
      <c r="F3200" s="49">
        <v>2.50563E-2</v>
      </c>
      <c r="G3200" s="49">
        <v>0.71893569999999996</v>
      </c>
      <c r="H3200" s="49">
        <v>0.43558599999999997</v>
      </c>
    </row>
    <row r="3201" spans="1:8" x14ac:dyDescent="0.25">
      <c r="A3201" s="46">
        <v>550</v>
      </c>
      <c r="B3201" s="46">
        <v>1999</v>
      </c>
      <c r="C3201" s="47">
        <v>0</v>
      </c>
      <c r="D3201" s="49">
        <v>0.41854279999999999</v>
      </c>
      <c r="E3201" s="49">
        <v>0.76046599999999998</v>
      </c>
      <c r="F3201" s="49">
        <v>3.4291299999999997E-2</v>
      </c>
      <c r="G3201" s="49">
        <v>0.45932289999999998</v>
      </c>
      <c r="H3201" s="49">
        <v>0.42705700000000002</v>
      </c>
    </row>
    <row r="3202" spans="1:8" x14ac:dyDescent="0.25">
      <c r="A3202" s="46">
        <v>550</v>
      </c>
      <c r="B3202" s="46">
        <v>2000</v>
      </c>
      <c r="C3202" s="47">
        <v>0</v>
      </c>
      <c r="D3202" s="49">
        <v>0.52816490000000005</v>
      </c>
      <c r="E3202" s="49">
        <v>0.8860652</v>
      </c>
      <c r="F3202" s="49">
        <v>4.0131500000000001E-2</v>
      </c>
      <c r="G3202" s="49">
        <v>1.8514090000000001</v>
      </c>
      <c r="H3202" s="49">
        <v>0.45839780000000002</v>
      </c>
    </row>
    <row r="3203" spans="1:8" x14ac:dyDescent="0.25">
      <c r="A3203" s="46">
        <v>550</v>
      </c>
      <c r="B3203" s="46">
        <v>2001</v>
      </c>
      <c r="C3203" s="47">
        <v>0</v>
      </c>
      <c r="D3203" s="49">
        <v>0.58372690000000005</v>
      </c>
      <c r="E3203" s="49">
        <v>0.92919929999999995</v>
      </c>
      <c r="F3203" s="49">
        <v>4.3918499999999999E-2</v>
      </c>
      <c r="G3203" s="49">
        <v>1.93824</v>
      </c>
      <c r="H3203" s="49">
        <v>0.46188990000000002</v>
      </c>
    </row>
    <row r="3204" spans="1:8" x14ac:dyDescent="0.25">
      <c r="A3204" s="46">
        <v>550</v>
      </c>
      <c r="B3204" s="46">
        <v>2002</v>
      </c>
      <c r="C3204" s="47">
        <v>0</v>
      </c>
      <c r="D3204" s="49">
        <v>0.58861350000000001</v>
      </c>
      <c r="E3204" s="49">
        <v>0.86209829999999998</v>
      </c>
      <c r="F3204" s="49">
        <v>5.7775199999999999E-2</v>
      </c>
      <c r="G3204" s="49">
        <v>1.8521240000000001</v>
      </c>
      <c r="H3204" s="49">
        <v>0.44025219999999998</v>
      </c>
    </row>
    <row r="3205" spans="1:8" x14ac:dyDescent="0.25">
      <c r="A3205" s="46">
        <v>550</v>
      </c>
      <c r="B3205" s="46">
        <v>2003</v>
      </c>
      <c r="C3205" s="47">
        <v>0</v>
      </c>
      <c r="D3205" s="49">
        <v>0.59703399999999995</v>
      </c>
      <c r="E3205" s="49">
        <v>0.92967960000000005</v>
      </c>
      <c r="F3205" s="49">
        <v>3.8647800000000003E-2</v>
      </c>
      <c r="G3205" s="49">
        <v>2.4465240000000001</v>
      </c>
      <c r="H3205" s="49">
        <v>0.44492290000000001</v>
      </c>
    </row>
    <row r="3206" spans="1:8" x14ac:dyDescent="0.25">
      <c r="A3206" s="46">
        <v>550</v>
      </c>
      <c r="B3206" s="46">
        <v>2004</v>
      </c>
      <c r="C3206" s="47">
        <v>0</v>
      </c>
      <c r="D3206" s="49">
        <v>0.46448919999999999</v>
      </c>
      <c r="E3206" s="49">
        <v>0.85489199999999999</v>
      </c>
      <c r="F3206" s="49">
        <v>5.7559899999999997E-2</v>
      </c>
      <c r="G3206" s="49">
        <v>2.130274</v>
      </c>
      <c r="H3206" s="49">
        <v>0.42341119999999999</v>
      </c>
    </row>
    <row r="3207" spans="1:8" x14ac:dyDescent="0.25">
      <c r="A3207" s="46">
        <v>551</v>
      </c>
      <c r="B3207" s="46">
        <v>1998</v>
      </c>
      <c r="C3207" s="47">
        <v>0</v>
      </c>
      <c r="D3207" s="49">
        <v>0.1230701</v>
      </c>
      <c r="E3207" s="49">
        <v>0.45166200000000001</v>
      </c>
      <c r="F3207" s="49">
        <v>0.1044809</v>
      </c>
      <c r="G3207" s="49">
        <v>7.4189850000000002</v>
      </c>
      <c r="H3207" s="49">
        <v>0.27804719999999999</v>
      </c>
    </row>
    <row r="3208" spans="1:8" x14ac:dyDescent="0.25">
      <c r="A3208" s="46">
        <v>551</v>
      </c>
      <c r="B3208" s="46">
        <v>1999</v>
      </c>
      <c r="C3208" s="47">
        <v>0</v>
      </c>
      <c r="D3208" s="49">
        <v>8.1118300000000004E-2</v>
      </c>
      <c r="E3208" s="49">
        <v>0.27605410000000002</v>
      </c>
      <c r="F3208" s="49">
        <v>7.5411800000000001E-2</v>
      </c>
      <c r="G3208" s="49">
        <v>1.3222100000000001</v>
      </c>
      <c r="H3208" s="49">
        <v>0.18210009999999999</v>
      </c>
    </row>
    <row r="3209" spans="1:8" x14ac:dyDescent="0.25">
      <c r="A3209" s="46">
        <v>552</v>
      </c>
      <c r="B3209" s="46">
        <v>2001</v>
      </c>
      <c r="C3209" s="47">
        <v>0</v>
      </c>
      <c r="D3209" s="49">
        <v>8.7080900000000003E-2</v>
      </c>
      <c r="E3209" s="49">
        <v>0.15135599999999999</v>
      </c>
      <c r="F3209" s="49">
        <v>5.6688200000000001E-2</v>
      </c>
      <c r="G3209" s="49">
        <v>0.97298720000000005</v>
      </c>
      <c r="H3209" s="49">
        <v>0.6728227</v>
      </c>
    </row>
    <row r="3210" spans="1:8" x14ac:dyDescent="0.25">
      <c r="A3210" s="46">
        <v>552</v>
      </c>
      <c r="B3210" s="46">
        <v>2002</v>
      </c>
      <c r="C3210" s="47">
        <v>0</v>
      </c>
      <c r="D3210" s="49">
        <v>0.1105689</v>
      </c>
      <c r="E3210" s="49">
        <v>0.19960059999999999</v>
      </c>
      <c r="F3210" s="49">
        <v>2.6300400000000002E-2</v>
      </c>
      <c r="G3210" s="49">
        <v>0.88005409999999995</v>
      </c>
      <c r="H3210" s="49">
        <v>0.56788919999999998</v>
      </c>
    </row>
    <row r="3211" spans="1:8" x14ac:dyDescent="0.25">
      <c r="A3211" s="46">
        <v>552</v>
      </c>
      <c r="B3211" s="46">
        <v>2003</v>
      </c>
      <c r="C3211" s="47">
        <v>0</v>
      </c>
      <c r="D3211" s="49">
        <v>4.5984900000000002E-2</v>
      </c>
      <c r="E3211" s="49">
        <v>0.2298357</v>
      </c>
      <c r="F3211" s="49">
        <v>5.31907E-2</v>
      </c>
      <c r="G3211" s="49">
        <v>1.0779190000000001</v>
      </c>
      <c r="H3211" s="49">
        <v>0.53510029999999997</v>
      </c>
    </row>
    <row r="3212" spans="1:8" x14ac:dyDescent="0.25">
      <c r="A3212" s="46">
        <v>552</v>
      </c>
      <c r="B3212" s="46">
        <v>2004</v>
      </c>
      <c r="C3212" s="47">
        <v>0</v>
      </c>
      <c r="D3212" s="49">
        <v>6.3659800000000002E-2</v>
      </c>
      <c r="E3212" s="49">
        <v>0.2811304</v>
      </c>
      <c r="F3212" s="49">
        <v>5.4343599999999999E-2</v>
      </c>
      <c r="G3212" s="49">
        <v>1.177098</v>
      </c>
      <c r="H3212" s="49">
        <v>0.5807042</v>
      </c>
    </row>
    <row r="3213" spans="1:8" x14ac:dyDescent="0.25">
      <c r="A3213" s="46">
        <v>553</v>
      </c>
      <c r="B3213" s="46">
        <v>1995</v>
      </c>
      <c r="C3213" s="47">
        <v>0</v>
      </c>
      <c r="D3213" s="49">
        <v>4.8798000000000001E-3</v>
      </c>
      <c r="E3213" s="49">
        <v>-0.63809950000000004</v>
      </c>
      <c r="F3213" s="49">
        <v>3.9010000000000003E-2</v>
      </c>
      <c r="G3213" s="49">
        <v>0.35924109999999998</v>
      </c>
      <c r="H3213" s="49">
        <v>0.34768329999999997</v>
      </c>
    </row>
    <row r="3214" spans="1:8" x14ac:dyDescent="0.25">
      <c r="A3214" s="46">
        <v>553</v>
      </c>
      <c r="B3214" s="46">
        <v>1996</v>
      </c>
      <c r="C3214" s="47">
        <v>0</v>
      </c>
      <c r="D3214" s="49">
        <v>3.4955E-2</v>
      </c>
      <c r="E3214" s="49">
        <v>-0.67265889999999995</v>
      </c>
      <c r="F3214" s="49">
        <v>5.4128000000000003E-2</v>
      </c>
      <c r="G3214" s="49">
        <v>0.44117640000000002</v>
      </c>
      <c r="H3214" s="49">
        <v>0.39271679999999998</v>
      </c>
    </row>
    <row r="3215" spans="1:8" x14ac:dyDescent="0.25">
      <c r="A3215" s="46">
        <v>553</v>
      </c>
      <c r="B3215" s="46">
        <v>1997</v>
      </c>
      <c r="C3215" s="47">
        <v>0</v>
      </c>
      <c r="D3215" s="49">
        <v>-0.1153782</v>
      </c>
      <c r="E3215" s="49">
        <v>-1.365861</v>
      </c>
      <c r="F3215" s="49">
        <v>4.0900199999999998E-2</v>
      </c>
      <c r="G3215" s="49">
        <v>0.14600379999999999</v>
      </c>
      <c r="H3215" s="49">
        <v>0.37079810000000002</v>
      </c>
    </row>
    <row r="3216" spans="1:8" x14ac:dyDescent="0.25">
      <c r="A3216" s="46">
        <v>553</v>
      </c>
      <c r="B3216" s="46">
        <v>1998</v>
      </c>
      <c r="C3216" s="47">
        <v>0</v>
      </c>
      <c r="D3216" s="49">
        <v>-0.1133378</v>
      </c>
      <c r="E3216" s="49">
        <v>-1.5858760000000001</v>
      </c>
      <c r="F3216" s="49">
        <v>3.7358000000000001E-3</v>
      </c>
      <c r="G3216" s="49">
        <v>1.3561810000000001</v>
      </c>
      <c r="H3216" s="49">
        <v>0.3610643</v>
      </c>
    </row>
    <row r="3217" spans="1:8" x14ac:dyDescent="0.25">
      <c r="A3217" s="46">
        <v>554</v>
      </c>
      <c r="B3217" s="46">
        <v>1997</v>
      </c>
      <c r="C3217" s="47">
        <v>0</v>
      </c>
      <c r="D3217" s="49">
        <v>0.34195779999999998</v>
      </c>
      <c r="E3217" s="49">
        <v>0.1334458</v>
      </c>
      <c r="F3217" s="49">
        <v>6.1921700000000003E-2</v>
      </c>
      <c r="G3217" s="49">
        <v>1.8872070000000001</v>
      </c>
      <c r="H3217" s="49">
        <v>9.0270100000000006E-2</v>
      </c>
    </row>
    <row r="3218" spans="1:8" x14ac:dyDescent="0.25">
      <c r="A3218" s="46">
        <v>554</v>
      </c>
      <c r="B3218" s="46">
        <v>2000</v>
      </c>
      <c r="C3218" s="47">
        <v>0</v>
      </c>
      <c r="D3218" s="49">
        <v>0.18613830000000001</v>
      </c>
      <c r="E3218" s="49">
        <v>0.19379959999999999</v>
      </c>
      <c r="F3218" s="49">
        <v>2.2119699999999999E-2</v>
      </c>
      <c r="G3218" s="49">
        <v>0.90133580000000002</v>
      </c>
      <c r="H3218" s="49">
        <v>6.9690299999999997E-2</v>
      </c>
    </row>
    <row r="3219" spans="1:8" x14ac:dyDescent="0.25">
      <c r="A3219" s="46">
        <v>554</v>
      </c>
      <c r="B3219" s="46">
        <v>2001</v>
      </c>
      <c r="C3219" s="47">
        <v>0</v>
      </c>
      <c r="D3219" s="49">
        <v>5.75115E-2</v>
      </c>
      <c r="E3219" s="49">
        <v>0.2042002</v>
      </c>
      <c r="F3219" s="49">
        <v>4.6636999999999998E-2</v>
      </c>
      <c r="G3219" s="49">
        <v>0.68105959999999999</v>
      </c>
      <c r="H3219" s="49">
        <v>8.3447300000000002E-2</v>
      </c>
    </row>
    <row r="3220" spans="1:8" x14ac:dyDescent="0.25">
      <c r="A3220" s="46">
        <v>554</v>
      </c>
      <c r="B3220" s="46">
        <v>2003</v>
      </c>
      <c r="C3220" s="47">
        <v>0</v>
      </c>
      <c r="D3220" s="49">
        <v>7.1248900000000004E-2</v>
      </c>
      <c r="E3220" s="49">
        <v>0.16701250000000001</v>
      </c>
      <c r="F3220" s="49">
        <v>4.1095100000000002E-2</v>
      </c>
      <c r="G3220" s="49">
        <v>0.49145280000000002</v>
      </c>
      <c r="H3220" s="49">
        <v>8.3913600000000005E-2</v>
      </c>
    </row>
    <row r="3221" spans="1:8" x14ac:dyDescent="0.25">
      <c r="A3221" s="46">
        <v>555</v>
      </c>
      <c r="B3221" s="46">
        <v>1995</v>
      </c>
      <c r="C3221" s="47">
        <v>0</v>
      </c>
      <c r="D3221" s="49">
        <v>4.5559299999999997E-2</v>
      </c>
      <c r="E3221" s="49">
        <v>2.65052E-2</v>
      </c>
      <c r="F3221" s="49">
        <v>5.0433400000000003E-2</v>
      </c>
      <c r="G3221" s="49">
        <v>0.43023470000000003</v>
      </c>
      <c r="H3221" s="49">
        <v>0.1730729</v>
      </c>
    </row>
    <row r="3222" spans="1:8" x14ac:dyDescent="0.25">
      <c r="A3222" s="46">
        <v>555</v>
      </c>
      <c r="B3222" s="46">
        <v>1996</v>
      </c>
      <c r="C3222" s="47">
        <v>0</v>
      </c>
      <c r="D3222" s="49">
        <v>2.7701199999999999E-2</v>
      </c>
      <c r="E3222" s="49">
        <v>2.3847299999999998E-2</v>
      </c>
      <c r="F3222" s="49">
        <v>4.3039399999999998E-2</v>
      </c>
      <c r="G3222" s="49">
        <v>0.47020119999999999</v>
      </c>
      <c r="H3222" s="49">
        <v>0.17780009999999999</v>
      </c>
    </row>
    <row r="3223" spans="1:8" x14ac:dyDescent="0.25">
      <c r="A3223" s="46">
        <v>555</v>
      </c>
      <c r="B3223" s="46">
        <v>1997</v>
      </c>
      <c r="C3223" s="47">
        <v>0</v>
      </c>
      <c r="D3223" s="49">
        <v>4.5239099999999997E-2</v>
      </c>
      <c r="E3223" s="49">
        <v>1.38012E-2</v>
      </c>
      <c r="F3223" s="49">
        <v>7.0658700000000005E-2</v>
      </c>
      <c r="G3223" s="49">
        <v>0.61263389999999995</v>
      </c>
      <c r="H3223" s="49">
        <v>0.1887943</v>
      </c>
    </row>
    <row r="3224" spans="1:8" x14ac:dyDescent="0.25">
      <c r="A3224" s="46">
        <v>555</v>
      </c>
      <c r="B3224" s="46">
        <v>1998</v>
      </c>
      <c r="C3224" s="47">
        <v>0</v>
      </c>
      <c r="D3224" s="49">
        <v>1.58523E-2</v>
      </c>
      <c r="E3224" s="49">
        <v>-1.6218300000000001E-2</v>
      </c>
      <c r="F3224" s="49">
        <v>3.1976499999999998E-2</v>
      </c>
      <c r="G3224" s="49">
        <v>0.47477390000000003</v>
      </c>
      <c r="H3224" s="49">
        <v>0.11517230000000001</v>
      </c>
    </row>
    <row r="3225" spans="1:8" x14ac:dyDescent="0.25">
      <c r="A3225" s="46">
        <v>555</v>
      </c>
      <c r="B3225" s="46">
        <v>1999</v>
      </c>
      <c r="C3225" s="47">
        <v>0</v>
      </c>
      <c r="D3225" s="49">
        <v>2.7541599999999999E-2</v>
      </c>
      <c r="E3225" s="49">
        <v>1.4231499999999999E-2</v>
      </c>
      <c r="F3225" s="49">
        <v>6.5545099999999995E-2</v>
      </c>
      <c r="G3225" s="49">
        <v>0.4285176</v>
      </c>
      <c r="H3225" s="49">
        <v>0.22125110000000001</v>
      </c>
    </row>
    <row r="3226" spans="1:8" x14ac:dyDescent="0.25">
      <c r="A3226" s="46">
        <v>556</v>
      </c>
      <c r="B3226" s="46">
        <v>1995</v>
      </c>
      <c r="C3226" s="47">
        <v>0</v>
      </c>
      <c r="D3226" s="49">
        <v>0.11538470000000001</v>
      </c>
      <c r="E3226" s="49">
        <v>0.189137</v>
      </c>
      <c r="F3226" s="49">
        <v>5.0217999999999999E-2</v>
      </c>
      <c r="G3226" s="49">
        <v>0.72867360000000003</v>
      </c>
      <c r="H3226" s="49">
        <v>0.27092939999999999</v>
      </c>
    </row>
    <row r="3227" spans="1:8" x14ac:dyDescent="0.25">
      <c r="A3227" s="46">
        <v>556</v>
      </c>
      <c r="B3227" s="46">
        <v>1996</v>
      </c>
      <c r="C3227" s="47">
        <v>0</v>
      </c>
      <c r="D3227" s="49">
        <v>9.2629799999999998E-2</v>
      </c>
      <c r="E3227" s="49">
        <v>0.19683990000000001</v>
      </c>
      <c r="F3227" s="49">
        <v>3.9444399999999998E-2</v>
      </c>
      <c r="G3227" s="49">
        <v>0.89109850000000002</v>
      </c>
      <c r="H3227" s="49">
        <v>0.2602836</v>
      </c>
    </row>
    <row r="3228" spans="1:8" x14ac:dyDescent="0.25">
      <c r="A3228" s="46">
        <v>556</v>
      </c>
      <c r="B3228" s="46">
        <v>1997</v>
      </c>
      <c r="C3228" s="47">
        <v>0</v>
      </c>
      <c r="D3228" s="49">
        <v>0.13055459999999999</v>
      </c>
      <c r="E3228" s="49">
        <v>0.1985355</v>
      </c>
      <c r="F3228" s="49">
        <v>5.4291699999999998E-2</v>
      </c>
      <c r="G3228" s="49">
        <v>1.019587</v>
      </c>
      <c r="H3228" s="49">
        <v>0.27260519999999999</v>
      </c>
    </row>
    <row r="3229" spans="1:8" x14ac:dyDescent="0.25">
      <c r="A3229" s="46">
        <v>556</v>
      </c>
      <c r="B3229" s="46">
        <v>1998</v>
      </c>
      <c r="C3229" s="47">
        <v>0</v>
      </c>
      <c r="D3229" s="49">
        <v>9.7606799999999994E-2</v>
      </c>
      <c r="E3229" s="49">
        <v>0.21779090000000001</v>
      </c>
      <c r="F3229" s="49">
        <v>5.6508200000000001E-2</v>
      </c>
      <c r="G3229" s="49">
        <v>0.90502159999999998</v>
      </c>
      <c r="H3229" s="49">
        <v>0.2415253</v>
      </c>
    </row>
    <row r="3230" spans="1:8" x14ac:dyDescent="0.25">
      <c r="A3230" s="46">
        <v>556</v>
      </c>
      <c r="B3230" s="46">
        <v>1999</v>
      </c>
      <c r="C3230" s="47">
        <v>0</v>
      </c>
      <c r="D3230" s="49">
        <v>3.9755600000000002E-2</v>
      </c>
      <c r="E3230" s="49">
        <v>0.2238077</v>
      </c>
      <c r="F3230" s="49">
        <v>5.1474899999999997E-2</v>
      </c>
      <c r="G3230" s="49">
        <v>1.294319</v>
      </c>
      <c r="H3230" s="49">
        <v>0.27447199999999999</v>
      </c>
    </row>
    <row r="3231" spans="1:8" x14ac:dyDescent="0.25">
      <c r="A3231" s="46">
        <v>557</v>
      </c>
      <c r="B3231" s="46">
        <v>1995</v>
      </c>
      <c r="C3231" s="47">
        <v>0</v>
      </c>
      <c r="D3231" s="49">
        <v>0.76604019999999995</v>
      </c>
      <c r="E3231" s="49">
        <v>8.3312499999999998E-2</v>
      </c>
      <c r="F3231" s="49">
        <v>5.5524299999999999E-2</v>
      </c>
      <c r="G3231" s="49">
        <v>1.067863</v>
      </c>
      <c r="H3231" s="49">
        <v>0.37993090000000002</v>
      </c>
    </row>
    <row r="3232" spans="1:8" x14ac:dyDescent="0.25">
      <c r="A3232" s="46">
        <v>557</v>
      </c>
      <c r="B3232" s="46">
        <v>1996</v>
      </c>
      <c r="C3232" s="47">
        <v>0</v>
      </c>
      <c r="D3232" s="49">
        <v>0.75318390000000002</v>
      </c>
      <c r="E3232" s="49">
        <v>5.7469100000000002E-2</v>
      </c>
      <c r="F3232" s="49">
        <v>5.7751400000000001E-2</v>
      </c>
      <c r="G3232" s="49">
        <v>0.76538649999999997</v>
      </c>
      <c r="H3232" s="49">
        <v>0.40564850000000002</v>
      </c>
    </row>
    <row r="3233" spans="1:8" x14ac:dyDescent="0.25">
      <c r="A3233" s="46">
        <v>557</v>
      </c>
      <c r="B3233" s="46">
        <v>1997</v>
      </c>
      <c r="C3233" s="47">
        <v>0</v>
      </c>
      <c r="D3233" s="49">
        <v>0.7440544</v>
      </c>
      <c r="E3233" s="49">
        <v>9.3911300000000003E-2</v>
      </c>
      <c r="F3233" s="49">
        <v>7.0257799999999995E-2</v>
      </c>
      <c r="G3233" s="49">
        <v>1.024821</v>
      </c>
      <c r="H3233" s="49">
        <v>0.42312660000000002</v>
      </c>
    </row>
    <row r="3234" spans="1:8" x14ac:dyDescent="0.25">
      <c r="A3234" s="46">
        <v>557</v>
      </c>
      <c r="B3234" s="46">
        <v>1998</v>
      </c>
      <c r="C3234" s="47">
        <v>0</v>
      </c>
      <c r="D3234" s="49">
        <v>0.71747490000000003</v>
      </c>
      <c r="E3234" s="49">
        <v>8.7736900000000007E-2</v>
      </c>
      <c r="F3234" s="49">
        <v>5.3485999999999999E-2</v>
      </c>
      <c r="G3234" s="49">
        <v>0.4198171</v>
      </c>
      <c r="H3234" s="49">
        <v>0.38755679999999998</v>
      </c>
    </row>
    <row r="3235" spans="1:8" x14ac:dyDescent="0.25">
      <c r="A3235" s="46">
        <v>557</v>
      </c>
      <c r="B3235" s="46">
        <v>1999</v>
      </c>
      <c r="C3235" s="47">
        <v>0</v>
      </c>
      <c r="D3235" s="49">
        <v>0.69584630000000003</v>
      </c>
      <c r="E3235" s="49">
        <v>0.10151250000000001</v>
      </c>
      <c r="F3235" s="49">
        <v>6.4079899999999995E-2</v>
      </c>
      <c r="G3235" s="49">
        <v>0.71603779999999995</v>
      </c>
      <c r="H3235" s="49">
        <v>0.46618510000000002</v>
      </c>
    </row>
    <row r="3236" spans="1:8" x14ac:dyDescent="0.25">
      <c r="A3236" s="46">
        <v>557</v>
      </c>
      <c r="B3236" s="46">
        <v>2000</v>
      </c>
      <c r="C3236" s="47">
        <v>0</v>
      </c>
      <c r="D3236" s="49">
        <v>0.7365564</v>
      </c>
      <c r="E3236" s="49">
        <v>0.12640940000000001</v>
      </c>
      <c r="F3236" s="49">
        <v>6.5283400000000005E-2</v>
      </c>
      <c r="G3236" s="49">
        <v>0.62884059999999997</v>
      </c>
      <c r="H3236" s="49">
        <v>0.4222785</v>
      </c>
    </row>
    <row r="3237" spans="1:8" x14ac:dyDescent="0.25">
      <c r="A3237" s="46">
        <v>557</v>
      </c>
      <c r="B3237" s="46">
        <v>2001</v>
      </c>
      <c r="C3237" s="47">
        <v>0</v>
      </c>
      <c r="D3237" s="49">
        <v>0.68053490000000005</v>
      </c>
      <c r="E3237" s="49">
        <v>8.3685999999999997E-2</v>
      </c>
      <c r="F3237" s="49">
        <v>3.1368E-2</v>
      </c>
      <c r="G3237" s="49">
        <v>0.75484450000000003</v>
      </c>
      <c r="H3237" s="49">
        <v>0.42805110000000002</v>
      </c>
    </row>
    <row r="3238" spans="1:8" x14ac:dyDescent="0.25">
      <c r="A3238" s="46">
        <v>557</v>
      </c>
      <c r="B3238" s="46">
        <v>2002</v>
      </c>
      <c r="C3238" s="47">
        <v>0</v>
      </c>
      <c r="D3238" s="49">
        <v>0.72512540000000003</v>
      </c>
      <c r="E3238" s="49">
        <v>-5.6423000000000003E-3</v>
      </c>
      <c r="F3238" s="49">
        <v>3.8696500000000002E-2</v>
      </c>
      <c r="G3238" s="49">
        <v>0.54861499999999996</v>
      </c>
      <c r="H3238" s="49">
        <v>0.47313070000000002</v>
      </c>
    </row>
    <row r="3239" spans="1:8" x14ac:dyDescent="0.25">
      <c r="A3239" s="46">
        <v>557</v>
      </c>
      <c r="B3239" s="46">
        <v>2003</v>
      </c>
      <c r="C3239" s="47">
        <v>0</v>
      </c>
      <c r="D3239" s="49">
        <v>0.65391960000000005</v>
      </c>
      <c r="E3239" s="49">
        <v>4.2740500000000001E-2</v>
      </c>
      <c r="F3239" s="49">
        <v>5.1459699999999997E-2</v>
      </c>
      <c r="G3239" s="49">
        <v>0.67836609999999997</v>
      </c>
      <c r="H3239" s="49">
        <v>0.53624590000000005</v>
      </c>
    </row>
    <row r="3240" spans="1:8" x14ac:dyDescent="0.25">
      <c r="A3240" s="46">
        <v>558</v>
      </c>
      <c r="B3240" s="46">
        <v>1995</v>
      </c>
      <c r="C3240" s="47">
        <v>0</v>
      </c>
      <c r="D3240" s="49">
        <v>0.25429089999999999</v>
      </c>
      <c r="E3240" s="49">
        <v>0.32870719999999998</v>
      </c>
      <c r="F3240" s="49">
        <v>4.5104900000000003E-2</v>
      </c>
      <c r="G3240" s="49">
        <v>1.056489</v>
      </c>
      <c r="H3240" s="49">
        <v>0.22911329999999999</v>
      </c>
    </row>
    <row r="3241" spans="1:8" x14ac:dyDescent="0.25">
      <c r="A3241" s="46">
        <v>558</v>
      </c>
      <c r="B3241" s="46">
        <v>1996</v>
      </c>
      <c r="C3241" s="47">
        <v>0</v>
      </c>
      <c r="D3241" s="49">
        <v>0.285939</v>
      </c>
      <c r="E3241" s="49">
        <v>0.3856387</v>
      </c>
      <c r="F3241" s="49">
        <v>4.7522399999999999E-2</v>
      </c>
      <c r="G3241" s="49">
        <v>1.84663</v>
      </c>
      <c r="H3241" s="49">
        <v>0.22153970000000001</v>
      </c>
    </row>
    <row r="3242" spans="1:8" x14ac:dyDescent="0.25">
      <c r="A3242" s="46">
        <v>558</v>
      </c>
      <c r="B3242" s="46">
        <v>1997</v>
      </c>
      <c r="C3242" s="47">
        <v>0</v>
      </c>
      <c r="D3242" s="49">
        <v>0.27912229999999999</v>
      </c>
      <c r="E3242" s="49">
        <v>0.48431360000000001</v>
      </c>
      <c r="F3242" s="49">
        <v>3.9432700000000001E-2</v>
      </c>
      <c r="G3242" s="49">
        <v>1.775755</v>
      </c>
      <c r="H3242" s="49">
        <v>0.1904545</v>
      </c>
    </row>
    <row r="3243" spans="1:8" x14ac:dyDescent="0.25">
      <c r="A3243" s="46">
        <v>558</v>
      </c>
      <c r="B3243" s="46">
        <v>1998</v>
      </c>
      <c r="C3243" s="47">
        <v>0</v>
      </c>
      <c r="D3243" s="49">
        <v>0.20438490000000001</v>
      </c>
      <c r="E3243" s="49">
        <v>0.45567970000000002</v>
      </c>
      <c r="F3243" s="49">
        <v>2.5000999999999999E-2</v>
      </c>
      <c r="G3243" s="49">
        <v>1.1357330000000001</v>
      </c>
      <c r="H3243" s="49">
        <v>0.2013683</v>
      </c>
    </row>
    <row r="3244" spans="1:8" x14ac:dyDescent="0.25">
      <c r="A3244" s="46">
        <v>558</v>
      </c>
      <c r="B3244" s="46">
        <v>1999</v>
      </c>
      <c r="C3244" s="47">
        <v>0</v>
      </c>
      <c r="D3244" s="49">
        <v>0.15991830000000001</v>
      </c>
      <c r="E3244" s="49">
        <v>0.39845259999999999</v>
      </c>
      <c r="F3244" s="49">
        <v>3.4320299999999998E-2</v>
      </c>
      <c r="G3244" s="49">
        <v>1.565941</v>
      </c>
      <c r="H3244" s="49">
        <v>0.2533551</v>
      </c>
    </row>
    <row r="3245" spans="1:8" x14ac:dyDescent="0.25">
      <c r="A3245" s="46">
        <v>559</v>
      </c>
      <c r="B3245" s="46">
        <v>1995</v>
      </c>
      <c r="C3245" s="47">
        <v>0</v>
      </c>
      <c r="D3245" s="49">
        <v>0.31418629999999997</v>
      </c>
      <c r="E3245" s="49">
        <v>0.39109319999999997</v>
      </c>
      <c r="F3245" s="49">
        <v>7.7669199999999994E-2</v>
      </c>
      <c r="G3245" s="49">
        <v>1.5514699999999999</v>
      </c>
      <c r="H3245" s="49">
        <v>0.53341970000000005</v>
      </c>
    </row>
    <row r="3246" spans="1:8" x14ac:dyDescent="0.25">
      <c r="A3246" s="46">
        <v>559</v>
      </c>
      <c r="B3246" s="46">
        <v>1996</v>
      </c>
      <c r="C3246" s="47">
        <v>0</v>
      </c>
      <c r="D3246" s="49">
        <v>0.27729799999999999</v>
      </c>
      <c r="E3246" s="49">
        <v>0.19755900000000001</v>
      </c>
      <c r="F3246" s="49">
        <v>6.6762299999999997E-2</v>
      </c>
      <c r="G3246" s="49">
        <v>1.3638779999999999</v>
      </c>
      <c r="H3246" s="49">
        <v>0.43068079999999997</v>
      </c>
    </row>
    <row r="3247" spans="1:8" x14ac:dyDescent="0.25">
      <c r="A3247" s="46">
        <v>559</v>
      </c>
      <c r="B3247" s="46">
        <v>1997</v>
      </c>
      <c r="C3247" s="47">
        <v>0</v>
      </c>
      <c r="D3247" s="49">
        <v>0.2337881</v>
      </c>
      <c r="E3247" s="49">
        <v>0.20743130000000001</v>
      </c>
      <c r="F3247" s="49">
        <v>6.3237799999999997E-2</v>
      </c>
      <c r="G3247" s="49">
        <v>1.7906869999999999</v>
      </c>
      <c r="H3247" s="49">
        <v>0.45686389999999999</v>
      </c>
    </row>
    <row r="3248" spans="1:8" x14ac:dyDescent="0.25">
      <c r="A3248" s="46">
        <v>559</v>
      </c>
      <c r="B3248" s="46">
        <v>1998</v>
      </c>
      <c r="C3248" s="47">
        <v>0</v>
      </c>
      <c r="D3248" s="49">
        <v>3.9377299999999997E-2</v>
      </c>
      <c r="E3248" s="49">
        <v>0.1543274</v>
      </c>
      <c r="F3248" s="49">
        <v>3.5406600000000003E-2</v>
      </c>
      <c r="G3248" s="49">
        <v>1.459516</v>
      </c>
      <c r="H3248" s="49">
        <v>0.3781986</v>
      </c>
    </row>
    <row r="3249" spans="1:8" x14ac:dyDescent="0.25">
      <c r="A3249" s="46">
        <v>559</v>
      </c>
      <c r="B3249" s="46">
        <v>1999</v>
      </c>
      <c r="C3249" s="47">
        <v>0</v>
      </c>
      <c r="D3249" s="49">
        <v>9.4273200000000001E-2</v>
      </c>
      <c r="E3249" s="49">
        <v>-0.11486440000000001</v>
      </c>
      <c r="F3249" s="49">
        <v>-3.5434500000000001E-2</v>
      </c>
      <c r="G3249" s="49">
        <v>0.23453470000000001</v>
      </c>
      <c r="H3249" s="49">
        <v>0.384517</v>
      </c>
    </row>
    <row r="3250" spans="1:8" x14ac:dyDescent="0.25">
      <c r="A3250" s="46">
        <v>559</v>
      </c>
      <c r="B3250" s="46">
        <v>2000</v>
      </c>
      <c r="C3250" s="47">
        <v>0</v>
      </c>
      <c r="D3250" s="49">
        <v>0.26884789999999997</v>
      </c>
      <c r="E3250" s="49">
        <v>-0.36336190000000002</v>
      </c>
      <c r="F3250" s="49">
        <v>1.0729799999999999E-2</v>
      </c>
      <c r="G3250" s="49">
        <v>0.23812729999999999</v>
      </c>
      <c r="H3250" s="49">
        <v>0.55784889999999998</v>
      </c>
    </row>
    <row r="3251" spans="1:8" x14ac:dyDescent="0.25">
      <c r="A3251" s="46">
        <v>559</v>
      </c>
      <c r="B3251" s="46">
        <v>2001</v>
      </c>
      <c r="C3251" s="47">
        <v>0</v>
      </c>
      <c r="D3251" s="49">
        <v>0.27289269999999999</v>
      </c>
      <c r="E3251" s="49">
        <v>-0.58428219999999997</v>
      </c>
      <c r="F3251" s="49">
        <v>2.4110900000000001E-2</v>
      </c>
      <c r="G3251" s="49">
        <v>0.29829250000000002</v>
      </c>
      <c r="H3251" s="49">
        <v>0.659389</v>
      </c>
    </row>
    <row r="3252" spans="1:8" x14ac:dyDescent="0.25">
      <c r="A3252" s="46">
        <v>559</v>
      </c>
      <c r="B3252" s="46">
        <v>2002</v>
      </c>
      <c r="C3252" s="47">
        <v>0</v>
      </c>
      <c r="D3252" s="49">
        <v>0.30462590000000001</v>
      </c>
      <c r="E3252" s="49">
        <v>-0.64956999999999998</v>
      </c>
      <c r="F3252" s="49">
        <v>6.5391000000000005E-2</v>
      </c>
      <c r="G3252" s="49">
        <v>0.2313499</v>
      </c>
      <c r="H3252" s="49">
        <v>0.71138500000000005</v>
      </c>
    </row>
    <row r="3253" spans="1:8" x14ac:dyDescent="0.25">
      <c r="A3253" s="46">
        <v>559</v>
      </c>
      <c r="B3253" s="46">
        <v>2003</v>
      </c>
      <c r="C3253" s="47">
        <v>0</v>
      </c>
      <c r="D3253" s="49">
        <v>0.33331270000000002</v>
      </c>
      <c r="E3253" s="49">
        <v>-0.61359269999999999</v>
      </c>
      <c r="F3253" s="49">
        <v>6.2578999999999996E-2</v>
      </c>
      <c r="G3253" s="49">
        <v>0.48736350000000001</v>
      </c>
      <c r="H3253" s="49">
        <v>0.73475840000000003</v>
      </c>
    </row>
    <row r="3254" spans="1:8" x14ac:dyDescent="0.25">
      <c r="A3254" s="46">
        <v>559</v>
      </c>
      <c r="B3254" s="46">
        <v>2004</v>
      </c>
      <c r="C3254" s="47">
        <v>0</v>
      </c>
      <c r="D3254" s="49">
        <v>0.2659704</v>
      </c>
      <c r="E3254" s="49">
        <v>-0.60572280000000001</v>
      </c>
      <c r="F3254" s="49">
        <v>4.3556900000000003E-2</v>
      </c>
      <c r="G3254" s="49">
        <v>0.3499408</v>
      </c>
      <c r="H3254" s="49">
        <v>0.75646080000000004</v>
      </c>
    </row>
    <row r="3255" spans="1:8" x14ac:dyDescent="0.25">
      <c r="A3255" s="46">
        <v>560</v>
      </c>
      <c r="B3255" s="46">
        <v>1996</v>
      </c>
      <c r="C3255" s="47">
        <v>0</v>
      </c>
      <c r="D3255" s="49">
        <v>-4.2689600000000001E-2</v>
      </c>
      <c r="E3255" s="49">
        <v>0.38331549999999998</v>
      </c>
      <c r="F3255" s="49">
        <v>3.6498999999999997E-2</v>
      </c>
      <c r="G3255" s="49">
        <v>0.87458729999999996</v>
      </c>
      <c r="H3255" s="49">
        <v>0.64123770000000002</v>
      </c>
    </row>
    <row r="3256" spans="1:8" x14ac:dyDescent="0.25">
      <c r="A3256" s="46">
        <v>561</v>
      </c>
      <c r="B3256" s="46">
        <v>1995</v>
      </c>
      <c r="C3256" s="47">
        <v>0</v>
      </c>
      <c r="D3256" s="49">
        <v>3.8528399999999997E-2</v>
      </c>
      <c r="E3256" s="49">
        <v>0.17715939999999999</v>
      </c>
      <c r="F3256" s="49">
        <v>6.8450200000000003E-2</v>
      </c>
      <c r="G3256" s="49">
        <v>3.9920100000000001</v>
      </c>
      <c r="H3256" s="49">
        <v>0.31434069999999997</v>
      </c>
    </row>
    <row r="3257" spans="1:8" x14ac:dyDescent="0.25">
      <c r="A3257" s="46">
        <v>561</v>
      </c>
      <c r="B3257" s="46">
        <v>1996</v>
      </c>
      <c r="C3257" s="47">
        <v>0</v>
      </c>
      <c r="D3257" s="49">
        <v>3.8617699999999998E-2</v>
      </c>
      <c r="E3257" s="49">
        <v>0.1961136</v>
      </c>
      <c r="F3257" s="49">
        <v>7.9120599999999999E-2</v>
      </c>
      <c r="G3257" s="49">
        <v>3.2286109999999999</v>
      </c>
      <c r="H3257" s="49">
        <v>0.28507320000000003</v>
      </c>
    </row>
    <row r="3258" spans="1:8" x14ac:dyDescent="0.25">
      <c r="A3258" s="46">
        <v>561</v>
      </c>
      <c r="B3258" s="46">
        <v>1997</v>
      </c>
      <c r="C3258" s="47">
        <v>0</v>
      </c>
      <c r="D3258" s="49">
        <v>2.4091999999999999E-2</v>
      </c>
      <c r="E3258" s="49">
        <v>0.15894610000000001</v>
      </c>
      <c r="F3258" s="49">
        <v>5.0741700000000001E-2</v>
      </c>
      <c r="G3258" s="49">
        <v>2.651373</v>
      </c>
      <c r="H3258" s="49">
        <v>0.27475179999999999</v>
      </c>
    </row>
    <row r="3259" spans="1:8" x14ac:dyDescent="0.25">
      <c r="A3259" s="46">
        <v>561</v>
      </c>
      <c r="B3259" s="46">
        <v>1998</v>
      </c>
      <c r="C3259" s="47">
        <v>0</v>
      </c>
      <c r="D3259" s="49">
        <v>2.84698E-2</v>
      </c>
      <c r="E3259" s="49">
        <v>0.12997649999999999</v>
      </c>
      <c r="F3259" s="49">
        <v>5.35478E-2</v>
      </c>
      <c r="G3259" s="49">
        <v>2.8894790000000001</v>
      </c>
      <c r="H3259" s="49">
        <v>0.23852499999999999</v>
      </c>
    </row>
    <row r="3260" spans="1:8" x14ac:dyDescent="0.25">
      <c r="A3260" s="46">
        <v>562</v>
      </c>
      <c r="B3260" s="46">
        <v>1998</v>
      </c>
      <c r="C3260" s="47">
        <v>0</v>
      </c>
      <c r="D3260" s="49">
        <v>0.31346550000000001</v>
      </c>
      <c r="E3260" s="49">
        <v>0.53673769999999998</v>
      </c>
      <c r="F3260" s="49">
        <v>6.6702700000000004E-2</v>
      </c>
      <c r="G3260" s="49">
        <v>2.2328480000000002</v>
      </c>
      <c r="H3260" s="49">
        <v>0.28155639999999998</v>
      </c>
    </row>
    <row r="3261" spans="1:8" x14ac:dyDescent="0.25">
      <c r="A3261" s="46">
        <v>562</v>
      </c>
      <c r="B3261" s="46">
        <v>1999</v>
      </c>
      <c r="C3261" s="47">
        <v>0</v>
      </c>
      <c r="D3261" s="49">
        <v>0.26406550000000001</v>
      </c>
      <c r="E3261" s="49">
        <v>0.45145350000000001</v>
      </c>
      <c r="F3261" s="49">
        <v>6.3601900000000003E-2</v>
      </c>
      <c r="G3261" s="49">
        <v>3.1010689999999999</v>
      </c>
      <c r="H3261" s="49">
        <v>0.3251443</v>
      </c>
    </row>
    <row r="3262" spans="1:8" x14ac:dyDescent="0.25">
      <c r="A3262" s="46">
        <v>562</v>
      </c>
      <c r="B3262" s="46">
        <v>2001</v>
      </c>
      <c r="C3262" s="47">
        <v>0</v>
      </c>
      <c r="D3262" s="49">
        <v>0.2283763</v>
      </c>
      <c r="E3262" s="49">
        <v>0.55043920000000002</v>
      </c>
      <c r="F3262" s="49">
        <v>4.4510500000000001E-2</v>
      </c>
      <c r="G3262" s="49">
        <v>1.139138</v>
      </c>
      <c r="H3262" s="49">
        <v>0.27495190000000003</v>
      </c>
    </row>
    <row r="3263" spans="1:8" x14ac:dyDescent="0.25">
      <c r="A3263" s="46">
        <v>562</v>
      </c>
      <c r="B3263" s="46">
        <v>2002</v>
      </c>
      <c r="C3263" s="47">
        <v>0</v>
      </c>
      <c r="D3263" s="49">
        <v>0.23017650000000001</v>
      </c>
      <c r="E3263" s="49">
        <v>0.52084079999999999</v>
      </c>
      <c r="F3263" s="49">
        <v>6.1465800000000001E-2</v>
      </c>
      <c r="G3263" s="49">
        <v>1.288835</v>
      </c>
      <c r="H3263" s="49">
        <v>0.2777965</v>
      </c>
    </row>
    <row r="3264" spans="1:8" x14ac:dyDescent="0.25">
      <c r="A3264" s="46">
        <v>562</v>
      </c>
      <c r="B3264" s="46">
        <v>2003</v>
      </c>
      <c r="C3264" s="47">
        <v>0</v>
      </c>
      <c r="D3264" s="49">
        <v>0.25465850000000001</v>
      </c>
      <c r="E3264" s="49">
        <v>0.47440969999999999</v>
      </c>
      <c r="F3264" s="49">
        <v>6.2560599999999994E-2</v>
      </c>
      <c r="G3264" s="49">
        <v>2.0596519999999998</v>
      </c>
      <c r="H3264" s="49">
        <v>0.30907879999999999</v>
      </c>
    </row>
    <row r="3265" spans="1:8" x14ac:dyDescent="0.25">
      <c r="A3265" s="46">
        <v>563</v>
      </c>
      <c r="B3265" s="46">
        <v>2004</v>
      </c>
      <c r="C3265" s="47">
        <v>0</v>
      </c>
      <c r="D3265" s="49">
        <v>-4.4494699999999998E-2</v>
      </c>
      <c r="E3265" s="49">
        <v>7.2319999999999997E-3</v>
      </c>
      <c r="F3265" s="49">
        <v>3.6708600000000001E-2</v>
      </c>
      <c r="G3265" s="49">
        <v>0.59708499999999998</v>
      </c>
      <c r="H3265" s="49">
        <v>0.15873680000000001</v>
      </c>
    </row>
    <row r="3266" spans="1:8" x14ac:dyDescent="0.25">
      <c r="A3266" s="46">
        <v>564</v>
      </c>
      <c r="B3266" s="46">
        <v>1995</v>
      </c>
      <c r="C3266" s="47">
        <v>0</v>
      </c>
      <c r="D3266" s="49">
        <v>0.17017379999999999</v>
      </c>
      <c r="E3266" s="49">
        <v>0.44479340000000001</v>
      </c>
      <c r="F3266" s="49">
        <v>5.1094199999999999E-2</v>
      </c>
      <c r="G3266" s="49">
        <v>2.067866</v>
      </c>
      <c r="H3266" s="49">
        <v>0.26270900000000003</v>
      </c>
    </row>
    <row r="3267" spans="1:8" x14ac:dyDescent="0.25">
      <c r="A3267" s="46">
        <v>564</v>
      </c>
      <c r="B3267" s="46">
        <v>1996</v>
      </c>
      <c r="C3267" s="47">
        <v>0</v>
      </c>
      <c r="D3267" s="49">
        <v>0.16208310000000001</v>
      </c>
      <c r="E3267" s="49">
        <v>0.51533569999999995</v>
      </c>
      <c r="F3267" s="49">
        <v>6.7718600000000004E-2</v>
      </c>
      <c r="G3267" s="49">
        <v>2.3771450000000001</v>
      </c>
      <c r="H3267" s="49">
        <v>0.2854949</v>
      </c>
    </row>
    <row r="3268" spans="1:8" x14ac:dyDescent="0.25">
      <c r="A3268" s="46">
        <v>564</v>
      </c>
      <c r="B3268" s="46">
        <v>1997</v>
      </c>
      <c r="C3268" s="47">
        <v>0</v>
      </c>
      <c r="D3268" s="49">
        <v>0.1607712</v>
      </c>
      <c r="E3268" s="49">
        <v>0.58333089999999999</v>
      </c>
      <c r="F3268" s="49">
        <v>5.2708199999999997E-2</v>
      </c>
      <c r="G3268" s="49">
        <v>2.8006509999999998</v>
      </c>
      <c r="H3268" s="49">
        <v>0.26811109999999999</v>
      </c>
    </row>
    <row r="3269" spans="1:8" x14ac:dyDescent="0.25">
      <c r="A3269" s="46">
        <v>564</v>
      </c>
      <c r="B3269" s="46">
        <v>1998</v>
      </c>
      <c r="C3269" s="47">
        <v>0</v>
      </c>
      <c r="D3269" s="49">
        <v>0.1371666</v>
      </c>
      <c r="E3269" s="49">
        <v>0.33974599999999999</v>
      </c>
      <c r="F3269" s="49">
        <v>5.5356500000000003E-2</v>
      </c>
      <c r="G3269" s="49">
        <v>2.4378069999999998</v>
      </c>
      <c r="H3269" s="49">
        <v>0.26834000000000002</v>
      </c>
    </row>
    <row r="3270" spans="1:8" x14ac:dyDescent="0.25">
      <c r="A3270" s="46">
        <v>564</v>
      </c>
      <c r="B3270" s="46">
        <v>1999</v>
      </c>
      <c r="C3270" s="47">
        <v>0</v>
      </c>
      <c r="D3270" s="49">
        <v>1.5741999999999999E-2</v>
      </c>
      <c r="E3270" s="49">
        <v>0.1302517</v>
      </c>
      <c r="F3270" s="49">
        <v>6.0623499999999997E-2</v>
      </c>
      <c r="G3270" s="49">
        <v>1.182086</v>
      </c>
      <c r="H3270" s="49">
        <v>0.17596290000000001</v>
      </c>
    </row>
    <row r="3271" spans="1:8" x14ac:dyDescent="0.25">
      <c r="A3271" s="46">
        <v>564</v>
      </c>
      <c r="B3271" s="46">
        <v>2000</v>
      </c>
      <c r="C3271" s="47">
        <v>0</v>
      </c>
      <c r="D3271" s="49">
        <v>8.4708199999999997E-2</v>
      </c>
      <c r="E3271" s="49">
        <v>0.1567673</v>
      </c>
      <c r="F3271" s="49">
        <v>3.7345400000000001E-2</v>
      </c>
      <c r="G3271" s="49">
        <v>1.0677380000000001</v>
      </c>
      <c r="H3271" s="49">
        <v>0.1498516</v>
      </c>
    </row>
    <row r="3272" spans="1:8" x14ac:dyDescent="0.25">
      <c r="A3272" s="46">
        <v>564</v>
      </c>
      <c r="B3272" s="46">
        <v>2001</v>
      </c>
      <c r="C3272" s="47">
        <v>0</v>
      </c>
      <c r="D3272" s="49">
        <v>0.1065951</v>
      </c>
      <c r="E3272" s="49">
        <v>0.17856830000000001</v>
      </c>
      <c r="F3272" s="49">
        <v>5.0602000000000001E-2</v>
      </c>
      <c r="G3272" s="49">
        <v>1.202569</v>
      </c>
      <c r="H3272" s="49">
        <v>0.16015979999999999</v>
      </c>
    </row>
    <row r="3273" spans="1:8" x14ac:dyDescent="0.25">
      <c r="A3273" s="46">
        <v>564</v>
      </c>
      <c r="B3273" s="46">
        <v>2002</v>
      </c>
      <c r="C3273" s="47">
        <v>0</v>
      </c>
      <c r="D3273" s="49">
        <v>0.1161764</v>
      </c>
      <c r="E3273" s="49">
        <v>0.1238682</v>
      </c>
      <c r="F3273" s="49">
        <v>3.5769099999999998E-2</v>
      </c>
      <c r="G3273" s="49">
        <v>1.108997</v>
      </c>
      <c r="H3273" s="49">
        <v>0.18519530000000001</v>
      </c>
    </row>
    <row r="3274" spans="1:8" x14ac:dyDescent="0.25">
      <c r="A3274" s="46">
        <v>564</v>
      </c>
      <c r="B3274" s="46">
        <v>2003</v>
      </c>
      <c r="C3274" s="47">
        <v>0</v>
      </c>
      <c r="D3274" s="49">
        <v>0.12129429999999999</v>
      </c>
      <c r="E3274" s="49">
        <v>0.14681340000000001</v>
      </c>
      <c r="F3274" s="49">
        <v>5.0810300000000003E-2</v>
      </c>
      <c r="G3274" s="49">
        <v>1.5848770000000001</v>
      </c>
      <c r="H3274" s="49">
        <v>0.19504630000000001</v>
      </c>
    </row>
    <row r="3275" spans="1:8" x14ac:dyDescent="0.25">
      <c r="A3275" s="46">
        <v>564</v>
      </c>
      <c r="B3275" s="46">
        <v>2004</v>
      </c>
      <c r="C3275" s="47">
        <v>0</v>
      </c>
      <c r="D3275" s="49">
        <v>0.17928530000000001</v>
      </c>
      <c r="E3275" s="49">
        <v>0.16201019999999999</v>
      </c>
      <c r="F3275" s="49">
        <v>6.1024000000000002E-2</v>
      </c>
      <c r="G3275" s="49">
        <v>1.5866309999999999</v>
      </c>
      <c r="H3275" s="49">
        <v>0.2014483</v>
      </c>
    </row>
    <row r="3276" spans="1:8" x14ac:dyDescent="0.25">
      <c r="A3276" s="46">
        <v>565</v>
      </c>
      <c r="B3276" s="46">
        <v>1995</v>
      </c>
      <c r="C3276" s="47">
        <v>0</v>
      </c>
      <c r="D3276" s="49">
        <v>0.43758799999999998</v>
      </c>
      <c r="E3276" s="49">
        <v>9.7155500000000006E-2</v>
      </c>
      <c r="F3276" s="49">
        <v>3.6544E-2</v>
      </c>
      <c r="G3276" s="49">
        <v>0.34190389999999998</v>
      </c>
      <c r="H3276" s="49">
        <v>0.22189890000000001</v>
      </c>
    </row>
    <row r="3277" spans="1:8" x14ac:dyDescent="0.25">
      <c r="A3277" s="46">
        <v>565</v>
      </c>
      <c r="B3277" s="46">
        <v>1996</v>
      </c>
      <c r="C3277" s="47">
        <v>0</v>
      </c>
      <c r="D3277" s="49">
        <v>0.38082510000000003</v>
      </c>
      <c r="E3277" s="49">
        <v>0.1164351</v>
      </c>
      <c r="F3277" s="49">
        <v>4.0922E-2</v>
      </c>
      <c r="G3277" s="49">
        <v>0.65669599999999995</v>
      </c>
      <c r="H3277" s="49">
        <v>0.25455480000000003</v>
      </c>
    </row>
    <row r="3278" spans="1:8" x14ac:dyDescent="0.25">
      <c r="A3278" s="46">
        <v>566</v>
      </c>
      <c r="B3278" s="46">
        <v>1999</v>
      </c>
      <c r="C3278" s="47">
        <v>0</v>
      </c>
      <c r="D3278" s="49">
        <v>6.0112199999999998E-2</v>
      </c>
      <c r="E3278" s="49">
        <v>-1.11179E-2</v>
      </c>
      <c r="F3278" s="49">
        <v>5.8844800000000003E-2</v>
      </c>
      <c r="G3278" s="49">
        <v>0.40033099999999999</v>
      </c>
      <c r="H3278" s="49">
        <v>0.141543</v>
      </c>
    </row>
    <row r="3279" spans="1:8" x14ac:dyDescent="0.25">
      <c r="A3279" s="46">
        <v>567</v>
      </c>
      <c r="B3279" s="46">
        <v>1995</v>
      </c>
      <c r="C3279" s="47">
        <v>0</v>
      </c>
      <c r="D3279" s="49">
        <v>0.27681660000000002</v>
      </c>
      <c r="E3279" s="49">
        <v>4.5541100000000001E-2</v>
      </c>
      <c r="F3279" s="49">
        <v>3.7419399999999998E-2</v>
      </c>
      <c r="G3279" s="49">
        <v>2.2082869999999999</v>
      </c>
      <c r="H3279" s="49">
        <v>0.19443679999999999</v>
      </c>
    </row>
    <row r="3280" spans="1:8" x14ac:dyDescent="0.25">
      <c r="A3280" s="46">
        <v>567</v>
      </c>
      <c r="B3280" s="46">
        <v>1996</v>
      </c>
      <c r="C3280" s="47">
        <v>0</v>
      </c>
      <c r="D3280" s="49">
        <v>0.30452129999999999</v>
      </c>
      <c r="E3280" s="49">
        <v>0.13020599999999999</v>
      </c>
      <c r="F3280" s="49">
        <v>5.7123599999999997E-2</v>
      </c>
      <c r="G3280" s="49">
        <v>4.840408</v>
      </c>
      <c r="H3280" s="49">
        <v>0.21191489999999999</v>
      </c>
    </row>
    <row r="3281" spans="1:8" x14ac:dyDescent="0.25">
      <c r="A3281" s="46">
        <v>568</v>
      </c>
      <c r="B3281" s="46">
        <v>1996</v>
      </c>
      <c r="C3281" s="47">
        <v>0</v>
      </c>
      <c r="D3281" s="49">
        <v>9.5720600000000003E-2</v>
      </c>
      <c r="E3281" s="49">
        <v>0.58299319999999999</v>
      </c>
      <c r="F3281" s="49">
        <v>4.2210400000000002E-2</v>
      </c>
      <c r="G3281" s="49">
        <v>3.3010160000000002</v>
      </c>
      <c r="H3281" s="49">
        <v>0.33145259999999999</v>
      </c>
    </row>
    <row r="3282" spans="1:8" x14ac:dyDescent="0.25">
      <c r="A3282" s="46">
        <v>568</v>
      </c>
      <c r="B3282" s="46">
        <v>1997</v>
      </c>
      <c r="C3282" s="47">
        <v>0</v>
      </c>
      <c r="D3282" s="49">
        <v>0.14700930000000001</v>
      </c>
      <c r="E3282" s="49">
        <v>0.64490270000000005</v>
      </c>
      <c r="F3282" s="49">
        <v>5.0572800000000001E-2</v>
      </c>
      <c r="G3282" s="49">
        <v>4.3058969999999999</v>
      </c>
      <c r="H3282" s="49">
        <v>0.33235819999999999</v>
      </c>
    </row>
    <row r="3283" spans="1:8" x14ac:dyDescent="0.25">
      <c r="A3283" s="46">
        <v>569</v>
      </c>
      <c r="B3283" s="46">
        <v>2002</v>
      </c>
      <c r="C3283" s="47">
        <v>0</v>
      </c>
      <c r="D3283" s="49">
        <v>0.421099</v>
      </c>
      <c r="E3283" s="49">
        <v>0.70766059999999997</v>
      </c>
      <c r="F3283" s="49">
        <v>6.2501899999999999E-2</v>
      </c>
      <c r="G3283" s="49">
        <v>1.1132740000000001</v>
      </c>
      <c r="H3283" s="49">
        <v>0.3613903</v>
      </c>
    </row>
    <row r="3284" spans="1:8" x14ac:dyDescent="0.25">
      <c r="A3284" s="46">
        <v>569</v>
      </c>
      <c r="B3284" s="46">
        <v>2003</v>
      </c>
      <c r="C3284" s="47">
        <v>0</v>
      </c>
      <c r="D3284" s="49">
        <v>0.42035280000000003</v>
      </c>
      <c r="E3284" s="49">
        <v>0.69391780000000003</v>
      </c>
      <c r="F3284" s="49">
        <v>5.0381099999999998E-2</v>
      </c>
      <c r="G3284" s="49">
        <v>1.1401520000000001</v>
      </c>
      <c r="H3284" s="49">
        <v>0.33034930000000001</v>
      </c>
    </row>
    <row r="3285" spans="1:8" x14ac:dyDescent="0.25">
      <c r="A3285" s="46">
        <v>569</v>
      </c>
      <c r="B3285" s="46">
        <v>2004</v>
      </c>
      <c r="C3285" s="47">
        <v>0</v>
      </c>
      <c r="D3285" s="49">
        <v>0.39725640000000001</v>
      </c>
      <c r="E3285" s="49">
        <v>0.61065709999999995</v>
      </c>
      <c r="F3285" s="49">
        <v>4.73494E-2</v>
      </c>
      <c r="G3285" s="49">
        <v>0.94761629999999997</v>
      </c>
      <c r="H3285" s="49">
        <v>0.29372589999999998</v>
      </c>
    </row>
    <row r="3286" spans="1:8" x14ac:dyDescent="0.25">
      <c r="A3286" s="46">
        <v>570</v>
      </c>
      <c r="B3286" s="46">
        <v>1995</v>
      </c>
      <c r="C3286" s="47">
        <v>0</v>
      </c>
      <c r="D3286" s="49">
        <v>-1.0982799999999999E-2</v>
      </c>
      <c r="E3286" s="49">
        <v>0.13872309999999999</v>
      </c>
      <c r="F3286" s="49">
        <v>5.4686199999999997E-2</v>
      </c>
      <c r="G3286" s="49">
        <v>0.4570459</v>
      </c>
      <c r="H3286" s="49">
        <v>0.26478459999999998</v>
      </c>
    </row>
    <row r="3287" spans="1:8" x14ac:dyDescent="0.25">
      <c r="A3287" s="46">
        <v>570</v>
      </c>
      <c r="B3287" s="46">
        <v>1996</v>
      </c>
      <c r="C3287" s="47">
        <v>0</v>
      </c>
      <c r="D3287" s="49">
        <v>3.7365200000000001E-2</v>
      </c>
      <c r="E3287" s="49">
        <v>0.1571765</v>
      </c>
      <c r="F3287" s="49">
        <v>4.8821099999999999E-2</v>
      </c>
      <c r="G3287" s="49">
        <v>0.49944</v>
      </c>
      <c r="H3287" s="49">
        <v>0.24495529999999999</v>
      </c>
    </row>
    <row r="3288" spans="1:8" x14ac:dyDescent="0.25">
      <c r="A3288" s="46">
        <v>570</v>
      </c>
      <c r="B3288" s="46">
        <v>1997</v>
      </c>
      <c r="C3288" s="47">
        <v>0</v>
      </c>
      <c r="D3288" s="49">
        <v>2.0781999999999998E-2</v>
      </c>
      <c r="E3288" s="49">
        <v>0.1550328</v>
      </c>
      <c r="F3288" s="49">
        <v>6.0365799999999997E-2</v>
      </c>
      <c r="G3288" s="49">
        <v>0.56603570000000003</v>
      </c>
      <c r="H3288" s="49">
        <v>0.25750509999999999</v>
      </c>
    </row>
    <row r="3289" spans="1:8" x14ac:dyDescent="0.25">
      <c r="A3289" s="46">
        <v>570</v>
      </c>
      <c r="B3289" s="46">
        <v>1998</v>
      </c>
      <c r="C3289" s="47">
        <v>0</v>
      </c>
      <c r="D3289" s="49">
        <v>6.3069999999999999E-4</v>
      </c>
      <c r="E3289" s="49">
        <v>0.10505970000000001</v>
      </c>
      <c r="F3289" s="49">
        <v>4.3004500000000001E-2</v>
      </c>
      <c r="G3289" s="49">
        <v>0.41893520000000001</v>
      </c>
      <c r="H3289" s="49">
        <v>0.24637210000000001</v>
      </c>
    </row>
    <row r="3290" spans="1:8" x14ac:dyDescent="0.25">
      <c r="A3290" s="46">
        <v>570</v>
      </c>
      <c r="B3290" s="46">
        <v>1999</v>
      </c>
      <c r="C3290" s="47">
        <v>0</v>
      </c>
      <c r="D3290" s="49">
        <v>-4.9302E-3</v>
      </c>
      <c r="E3290" s="49">
        <v>0.15361929999999999</v>
      </c>
      <c r="F3290" s="49">
        <v>4.7790699999999998E-2</v>
      </c>
      <c r="G3290" s="49">
        <v>0.35647289999999998</v>
      </c>
      <c r="H3290" s="49">
        <v>0.24917539999999999</v>
      </c>
    </row>
    <row r="3291" spans="1:8" x14ac:dyDescent="0.25">
      <c r="A3291" s="46">
        <v>570</v>
      </c>
      <c r="B3291" s="46">
        <v>2000</v>
      </c>
      <c r="C3291" s="47">
        <v>0</v>
      </c>
      <c r="D3291" s="49">
        <v>-4.2013200000000001E-2</v>
      </c>
      <c r="E3291" s="49">
        <v>0.14478530000000001</v>
      </c>
      <c r="F3291" s="49">
        <v>5.3272300000000002E-2</v>
      </c>
      <c r="G3291" s="49">
        <v>0.26251970000000002</v>
      </c>
      <c r="H3291" s="49">
        <v>0.28115220000000002</v>
      </c>
    </row>
    <row r="3292" spans="1:8" x14ac:dyDescent="0.25">
      <c r="A3292" s="46">
        <v>570</v>
      </c>
      <c r="B3292" s="46">
        <v>2001</v>
      </c>
      <c r="C3292" s="47">
        <v>0</v>
      </c>
      <c r="D3292" s="49">
        <v>1.4702700000000001E-2</v>
      </c>
      <c r="E3292" s="49">
        <v>0.15818889999999999</v>
      </c>
      <c r="F3292" s="49">
        <v>3.7019400000000001E-2</v>
      </c>
      <c r="G3292" s="49">
        <v>0.3965591</v>
      </c>
      <c r="H3292" s="49">
        <v>0.27953430000000001</v>
      </c>
    </row>
    <row r="3293" spans="1:8" x14ac:dyDescent="0.25">
      <c r="A3293" s="46">
        <v>570</v>
      </c>
      <c r="B3293" s="46">
        <v>2002</v>
      </c>
      <c r="C3293" s="47">
        <v>0</v>
      </c>
      <c r="D3293" s="49">
        <v>6.2980300000000003E-2</v>
      </c>
      <c r="E3293" s="49">
        <v>0.1605598</v>
      </c>
      <c r="F3293" s="49">
        <v>3.3264700000000001E-2</v>
      </c>
      <c r="G3293" s="49">
        <v>0.41592790000000002</v>
      </c>
      <c r="H3293" s="49">
        <v>0.2765455</v>
      </c>
    </row>
    <row r="3294" spans="1:8" x14ac:dyDescent="0.25">
      <c r="A3294" s="46">
        <v>570</v>
      </c>
      <c r="B3294" s="46">
        <v>2003</v>
      </c>
      <c r="C3294" s="47">
        <v>0</v>
      </c>
      <c r="D3294" s="49">
        <v>4.0706899999999997E-2</v>
      </c>
      <c r="E3294" s="49">
        <v>0.18351229999999999</v>
      </c>
      <c r="F3294" s="49">
        <v>5.2087899999999999E-2</v>
      </c>
      <c r="G3294" s="49">
        <v>0.59982999999999997</v>
      </c>
      <c r="H3294" s="49">
        <v>0.26269809999999999</v>
      </c>
    </row>
    <row r="3295" spans="1:8" x14ac:dyDescent="0.25">
      <c r="A3295" s="46">
        <v>570</v>
      </c>
      <c r="B3295" s="46">
        <v>2004</v>
      </c>
      <c r="C3295" s="47">
        <v>0</v>
      </c>
      <c r="D3295" s="49">
        <v>6.3150999999999997E-3</v>
      </c>
      <c r="E3295" s="49">
        <v>0.17364789999999999</v>
      </c>
      <c r="F3295" s="49">
        <v>4.68055E-2</v>
      </c>
      <c r="G3295" s="49">
        <v>0.77019919999999997</v>
      </c>
      <c r="H3295" s="49">
        <v>0.26266460000000003</v>
      </c>
    </row>
    <row r="3296" spans="1:8" x14ac:dyDescent="0.25">
      <c r="A3296" s="46">
        <v>571</v>
      </c>
      <c r="B3296" s="46">
        <v>1995</v>
      </c>
      <c r="C3296" s="47">
        <v>0</v>
      </c>
      <c r="D3296" s="49">
        <v>0.16497970000000001</v>
      </c>
      <c r="E3296" s="49">
        <v>0.19675819999999999</v>
      </c>
      <c r="F3296" s="49">
        <v>1.6463499999999999E-2</v>
      </c>
      <c r="G3296" s="49">
        <v>0.56054040000000005</v>
      </c>
      <c r="H3296" s="49">
        <v>0.81455759999999999</v>
      </c>
    </row>
    <row r="3297" spans="1:8" x14ac:dyDescent="0.25">
      <c r="A3297" s="46">
        <v>571</v>
      </c>
      <c r="B3297" s="46">
        <v>1997</v>
      </c>
      <c r="C3297" s="47">
        <v>0</v>
      </c>
      <c r="D3297" s="49">
        <v>9.4015899999999999E-2</v>
      </c>
      <c r="E3297" s="49">
        <v>7.8600500000000004E-2</v>
      </c>
      <c r="F3297" s="49">
        <v>5.9579399999999998E-2</v>
      </c>
      <c r="G3297" s="49">
        <v>0.78018719999999997</v>
      </c>
      <c r="H3297" s="49">
        <v>0.72832509999999995</v>
      </c>
    </row>
    <row r="3298" spans="1:8" x14ac:dyDescent="0.25">
      <c r="A3298" s="46">
        <v>572</v>
      </c>
      <c r="B3298" s="46">
        <v>1995</v>
      </c>
      <c r="C3298" s="47">
        <v>0</v>
      </c>
      <c r="D3298" s="49">
        <v>0.31355709999999998</v>
      </c>
      <c r="E3298" s="49">
        <v>0.254884</v>
      </c>
      <c r="F3298" s="49">
        <v>6.7696400000000004E-2</v>
      </c>
      <c r="G3298" s="49">
        <v>1.1359790000000001</v>
      </c>
      <c r="H3298" s="49">
        <v>0.89715590000000001</v>
      </c>
    </row>
    <row r="3299" spans="1:8" x14ac:dyDescent="0.25">
      <c r="A3299" s="46">
        <v>572</v>
      </c>
      <c r="B3299" s="46">
        <v>1996</v>
      </c>
      <c r="C3299" s="47">
        <v>0</v>
      </c>
      <c r="D3299" s="49">
        <v>0.45925939999999998</v>
      </c>
      <c r="E3299" s="49">
        <v>0.26697769999999998</v>
      </c>
      <c r="F3299" s="49">
        <v>6.4249100000000003E-2</v>
      </c>
      <c r="G3299" s="49">
        <v>1.5143580000000001</v>
      </c>
      <c r="H3299" s="49">
        <v>1.0842689999999999</v>
      </c>
    </row>
    <row r="3300" spans="1:8" x14ac:dyDescent="0.25">
      <c r="A3300" s="46">
        <v>572</v>
      </c>
      <c r="B3300" s="46">
        <v>1997</v>
      </c>
      <c r="C3300" s="47">
        <v>0</v>
      </c>
      <c r="D3300" s="49">
        <v>0.44169000000000003</v>
      </c>
      <c r="E3300" s="49">
        <v>0.25839630000000002</v>
      </c>
      <c r="F3300" s="49">
        <v>6.0454300000000002E-2</v>
      </c>
      <c r="G3300" s="49">
        <v>1.5099100000000001</v>
      </c>
      <c r="H3300" s="49">
        <v>0.84916809999999998</v>
      </c>
    </row>
    <row r="3301" spans="1:8" x14ac:dyDescent="0.25">
      <c r="A3301" s="46">
        <v>572</v>
      </c>
      <c r="B3301" s="46">
        <v>1998</v>
      </c>
      <c r="C3301" s="47">
        <v>0</v>
      </c>
      <c r="D3301" s="49">
        <v>0.41567809999999999</v>
      </c>
      <c r="E3301" s="49">
        <v>0.3090328</v>
      </c>
      <c r="F3301" s="49">
        <v>6.4380300000000001E-2</v>
      </c>
      <c r="G3301" s="49">
        <v>1.9206540000000001</v>
      </c>
      <c r="H3301" s="49">
        <v>0.8541569</v>
      </c>
    </row>
    <row r="3302" spans="1:8" x14ac:dyDescent="0.25">
      <c r="A3302" s="46">
        <v>572</v>
      </c>
      <c r="B3302" s="46">
        <v>1999</v>
      </c>
      <c r="C3302" s="47">
        <v>0</v>
      </c>
      <c r="D3302" s="49">
        <v>0.41058990000000001</v>
      </c>
      <c r="E3302" s="49">
        <v>0.34401340000000002</v>
      </c>
      <c r="F3302" s="49">
        <v>4.827E-2</v>
      </c>
      <c r="G3302" s="49">
        <v>2.9759980000000001</v>
      </c>
      <c r="H3302" s="49">
        <v>0.82448949999999999</v>
      </c>
    </row>
    <row r="3303" spans="1:8" x14ac:dyDescent="0.25">
      <c r="A3303" s="46">
        <v>572</v>
      </c>
      <c r="B3303" s="46">
        <v>2000</v>
      </c>
      <c r="C3303" s="47">
        <v>0</v>
      </c>
      <c r="D3303" s="49">
        <v>0.39802510000000002</v>
      </c>
      <c r="E3303" s="49">
        <v>0.29308279999999998</v>
      </c>
      <c r="F3303" s="49">
        <v>5.8991300000000003E-2</v>
      </c>
      <c r="G3303" s="49">
        <v>2.8877570000000001</v>
      </c>
      <c r="H3303" s="49">
        <v>0.72456010000000004</v>
      </c>
    </row>
    <row r="3304" spans="1:8" x14ac:dyDescent="0.25">
      <c r="A3304" s="46">
        <v>573</v>
      </c>
      <c r="B3304" s="46">
        <v>1995</v>
      </c>
      <c r="C3304" s="47">
        <v>0</v>
      </c>
      <c r="D3304" s="49">
        <v>0.4157555</v>
      </c>
      <c r="E3304" s="49">
        <v>-0.22630320000000001</v>
      </c>
      <c r="F3304" s="49">
        <v>6.9212200000000001E-2</v>
      </c>
      <c r="G3304" s="49">
        <v>1.66205</v>
      </c>
      <c r="H3304" s="49">
        <v>0.22935320000000001</v>
      </c>
    </row>
    <row r="3305" spans="1:8" x14ac:dyDescent="0.25">
      <c r="A3305" s="46">
        <v>573</v>
      </c>
      <c r="B3305" s="46">
        <v>1996</v>
      </c>
      <c r="C3305" s="47">
        <v>0</v>
      </c>
      <c r="D3305" s="49">
        <v>0.41863359999999999</v>
      </c>
      <c r="E3305" s="49">
        <v>-3.9449199999999997E-2</v>
      </c>
      <c r="F3305" s="49">
        <v>6.5135999999999999E-2</v>
      </c>
      <c r="G3305" s="49">
        <v>1.4658659999999999</v>
      </c>
      <c r="H3305" s="49">
        <v>0.23782120000000001</v>
      </c>
    </row>
    <row r="3306" spans="1:8" x14ac:dyDescent="0.25">
      <c r="A3306" s="46">
        <v>573</v>
      </c>
      <c r="B3306" s="46">
        <v>1997</v>
      </c>
      <c r="C3306" s="47">
        <v>0</v>
      </c>
      <c r="D3306" s="49">
        <v>0.42748269999999999</v>
      </c>
      <c r="E3306" s="49">
        <v>5.3894200000000003E-2</v>
      </c>
      <c r="F3306" s="49">
        <v>6.2193499999999999E-2</v>
      </c>
      <c r="G3306" s="49">
        <v>3.3731460000000002</v>
      </c>
      <c r="H3306" s="49">
        <v>0.1990912</v>
      </c>
    </row>
    <row r="3307" spans="1:8" x14ac:dyDescent="0.25">
      <c r="A3307" s="46">
        <v>573</v>
      </c>
      <c r="B3307" s="46">
        <v>1998</v>
      </c>
      <c r="C3307" s="47">
        <v>0</v>
      </c>
      <c r="D3307" s="49">
        <v>0.20192969999999999</v>
      </c>
      <c r="E3307" s="49">
        <v>-0.2255617</v>
      </c>
      <c r="F3307" s="49">
        <v>6.2211500000000003E-2</v>
      </c>
      <c r="G3307" s="49">
        <v>2.2670409999999999</v>
      </c>
      <c r="H3307" s="49">
        <v>0.19880970000000001</v>
      </c>
    </row>
    <row r="3308" spans="1:8" x14ac:dyDescent="0.25">
      <c r="A3308" s="46">
        <v>573</v>
      </c>
      <c r="B3308" s="46">
        <v>1999</v>
      </c>
      <c r="C3308" s="47">
        <v>0</v>
      </c>
      <c r="D3308" s="49">
        <v>0.32722810000000002</v>
      </c>
      <c r="E3308" s="49">
        <v>-0.158221</v>
      </c>
      <c r="F3308" s="49">
        <v>7.9754800000000001E-2</v>
      </c>
      <c r="G3308" s="49">
        <v>2.5444300000000002</v>
      </c>
      <c r="H3308" s="49">
        <v>0.1640173</v>
      </c>
    </row>
    <row r="3309" spans="1:8" x14ac:dyDescent="0.25">
      <c r="A3309" s="46">
        <v>573</v>
      </c>
      <c r="B3309" s="46">
        <v>2000</v>
      </c>
      <c r="C3309" s="47">
        <v>0</v>
      </c>
      <c r="D3309" s="49">
        <v>0.315803</v>
      </c>
      <c r="E3309" s="49">
        <v>-0.1151406</v>
      </c>
      <c r="F3309" s="49">
        <v>3.4833900000000001E-2</v>
      </c>
      <c r="G3309" s="49">
        <v>3.4175170000000001</v>
      </c>
      <c r="H3309" s="49">
        <v>0.1725285</v>
      </c>
    </row>
    <row r="3310" spans="1:8" x14ac:dyDescent="0.25">
      <c r="A3310" s="46">
        <v>573</v>
      </c>
      <c r="B3310" s="46">
        <v>2001</v>
      </c>
      <c r="C3310" s="47">
        <v>0</v>
      </c>
      <c r="D3310" s="49">
        <v>0.39786120000000003</v>
      </c>
      <c r="E3310" s="49">
        <v>-9.2899999999999996E-2</v>
      </c>
      <c r="F3310" s="49">
        <v>6.7002199999999998E-2</v>
      </c>
      <c r="G3310" s="49">
        <v>2.9165930000000002</v>
      </c>
      <c r="H3310" s="49">
        <v>0.1374882</v>
      </c>
    </row>
    <row r="3311" spans="1:8" x14ac:dyDescent="0.25">
      <c r="A3311" s="46">
        <v>573</v>
      </c>
      <c r="B3311" s="46">
        <v>2002</v>
      </c>
      <c r="C3311" s="47">
        <v>0</v>
      </c>
      <c r="D3311" s="49">
        <v>0.31034319999999999</v>
      </c>
      <c r="E3311" s="49">
        <v>-0.1885677</v>
      </c>
      <c r="F3311" s="49">
        <v>4.21635E-2</v>
      </c>
      <c r="G3311" s="49">
        <v>1.1817230000000001</v>
      </c>
      <c r="H3311" s="49">
        <v>0.15378269999999999</v>
      </c>
    </row>
    <row r="3312" spans="1:8" x14ac:dyDescent="0.25">
      <c r="A3312" s="46">
        <v>573</v>
      </c>
      <c r="B3312" s="46">
        <v>2003</v>
      </c>
      <c r="C3312" s="47">
        <v>0</v>
      </c>
      <c r="D3312" s="49">
        <v>0.52467319999999995</v>
      </c>
      <c r="E3312" s="49">
        <v>-0.1628378</v>
      </c>
      <c r="F3312" s="49">
        <v>2.8163400000000002E-2</v>
      </c>
      <c r="G3312" s="49">
        <v>1.5547740000000001</v>
      </c>
      <c r="H3312" s="49">
        <v>0.10408530000000001</v>
      </c>
    </row>
    <row r="3313" spans="1:8" x14ac:dyDescent="0.25">
      <c r="A3313" s="46">
        <v>573</v>
      </c>
      <c r="B3313" s="46">
        <v>2004</v>
      </c>
      <c r="C3313" s="47">
        <v>0</v>
      </c>
      <c r="D3313" s="49">
        <v>0.41349429999999998</v>
      </c>
      <c r="E3313" s="49">
        <v>-0.33296829999999999</v>
      </c>
      <c r="F3313" s="49">
        <v>4.0139000000000001E-2</v>
      </c>
      <c r="G3313" s="49">
        <v>2.1563400000000001</v>
      </c>
      <c r="H3313" s="49">
        <v>0.14899599999999999</v>
      </c>
    </row>
    <row r="3314" spans="1:8" x14ac:dyDescent="0.25">
      <c r="A3314" s="46">
        <v>574</v>
      </c>
      <c r="B3314" s="46">
        <v>1996</v>
      </c>
      <c r="C3314" s="47">
        <v>0</v>
      </c>
      <c r="D3314" s="49">
        <v>0.40356979999999998</v>
      </c>
      <c r="E3314" s="49">
        <v>0.1845977</v>
      </c>
      <c r="F3314" s="49">
        <v>3.9898099999999999E-2</v>
      </c>
      <c r="G3314" s="49">
        <v>1.290689</v>
      </c>
      <c r="H3314" s="49">
        <v>0.66067229999999999</v>
      </c>
    </row>
    <row r="3315" spans="1:8" x14ac:dyDescent="0.25">
      <c r="A3315" s="46">
        <v>574</v>
      </c>
      <c r="B3315" s="46">
        <v>1997</v>
      </c>
      <c r="C3315" s="47">
        <v>0</v>
      </c>
      <c r="D3315" s="49">
        <v>0.34856470000000001</v>
      </c>
      <c r="E3315" s="49">
        <v>0.26955099999999999</v>
      </c>
      <c r="F3315" s="49">
        <v>4.52288E-2</v>
      </c>
      <c r="G3315" s="49">
        <v>1.9739899999999999</v>
      </c>
      <c r="H3315" s="49">
        <v>0.76908699999999997</v>
      </c>
    </row>
    <row r="3316" spans="1:8" x14ac:dyDescent="0.25">
      <c r="A3316" s="46">
        <v>574</v>
      </c>
      <c r="B3316" s="46">
        <v>1998</v>
      </c>
      <c r="C3316" s="47">
        <v>0</v>
      </c>
      <c r="D3316" s="49">
        <v>0.2681905</v>
      </c>
      <c r="E3316" s="49">
        <v>0.31496489999999999</v>
      </c>
      <c r="F3316" s="49">
        <v>2.23906E-2</v>
      </c>
      <c r="G3316" s="49">
        <v>1.239671</v>
      </c>
      <c r="H3316" s="49">
        <v>0.61087420000000003</v>
      </c>
    </row>
    <row r="3317" spans="1:8" x14ac:dyDescent="0.25">
      <c r="A3317" s="46">
        <v>575</v>
      </c>
      <c r="B3317" s="46">
        <v>1996</v>
      </c>
      <c r="C3317" s="47">
        <v>0</v>
      </c>
      <c r="D3317" s="49">
        <v>0.30982910000000002</v>
      </c>
      <c r="E3317" s="49">
        <v>1.9061600000000001E-2</v>
      </c>
      <c r="F3317" s="49">
        <v>3.7319900000000003E-2</v>
      </c>
      <c r="G3317" s="49">
        <v>2.4847389999999998</v>
      </c>
      <c r="H3317" s="49">
        <v>0.43126759999999997</v>
      </c>
    </row>
    <row r="3318" spans="1:8" x14ac:dyDescent="0.25">
      <c r="A3318" s="46">
        <v>575</v>
      </c>
      <c r="B3318" s="46">
        <v>1997</v>
      </c>
      <c r="C3318" s="47">
        <v>0</v>
      </c>
      <c r="D3318" s="49">
        <v>0.28378150000000002</v>
      </c>
      <c r="E3318" s="49">
        <v>9.6310000000000005E-4</v>
      </c>
      <c r="F3318" s="49">
        <v>3.9500599999999997E-2</v>
      </c>
      <c r="G3318" s="49">
        <v>1.04704</v>
      </c>
      <c r="H3318" s="49">
        <v>0.4090568</v>
      </c>
    </row>
    <row r="3319" spans="1:8" x14ac:dyDescent="0.25">
      <c r="A3319" s="46">
        <v>575</v>
      </c>
      <c r="B3319" s="46">
        <v>1998</v>
      </c>
      <c r="C3319" s="47">
        <v>0</v>
      </c>
      <c r="D3319" s="49">
        <v>4.1666300000000003E-2</v>
      </c>
      <c r="E3319" s="49">
        <v>-2.0238699999999998E-2</v>
      </c>
      <c r="F3319" s="49">
        <v>2.3908100000000002E-2</v>
      </c>
      <c r="G3319" s="49">
        <v>0.62447459999999999</v>
      </c>
      <c r="H3319" s="49">
        <v>0.21339060000000001</v>
      </c>
    </row>
    <row r="3320" spans="1:8" x14ac:dyDescent="0.25">
      <c r="A3320" s="46">
        <v>575</v>
      </c>
      <c r="B3320" s="46">
        <v>1999</v>
      </c>
      <c r="C3320" s="47">
        <v>0</v>
      </c>
      <c r="D3320" s="49">
        <v>0.11969059999999999</v>
      </c>
      <c r="E3320" s="49">
        <v>3.3086600000000001E-2</v>
      </c>
      <c r="F3320" s="49">
        <v>3.99669E-2</v>
      </c>
      <c r="G3320" s="49">
        <v>0.56373620000000002</v>
      </c>
      <c r="H3320" s="49">
        <v>0.25138290000000002</v>
      </c>
    </row>
    <row r="3321" spans="1:8" x14ac:dyDescent="0.25">
      <c r="A3321" s="46">
        <v>575</v>
      </c>
      <c r="B3321" s="46">
        <v>2000</v>
      </c>
      <c r="C3321" s="47">
        <v>0</v>
      </c>
      <c r="D3321" s="49">
        <v>0.1055856</v>
      </c>
      <c r="E3321" s="49">
        <v>-5.7558400000000003E-2</v>
      </c>
      <c r="F3321" s="49">
        <v>-1.77007E-2</v>
      </c>
      <c r="G3321" s="49">
        <v>0.49079610000000001</v>
      </c>
      <c r="H3321" s="49">
        <v>0.35145189999999998</v>
      </c>
    </row>
    <row r="3322" spans="1:8" x14ac:dyDescent="0.25">
      <c r="A3322" s="46">
        <v>576</v>
      </c>
      <c r="B3322" s="46">
        <v>1995</v>
      </c>
      <c r="C3322" s="47">
        <v>0</v>
      </c>
      <c r="D3322" s="49">
        <v>-4.36251E-2</v>
      </c>
      <c r="E3322" s="49">
        <v>4.60594E-2</v>
      </c>
      <c r="F3322" s="49">
        <v>7.1730199999999994E-2</v>
      </c>
      <c r="G3322" s="49">
        <v>1.275272</v>
      </c>
      <c r="H3322" s="49">
        <v>1.0237369999999999</v>
      </c>
    </row>
    <row r="3323" spans="1:8" x14ac:dyDescent="0.25">
      <c r="A3323" s="46">
        <v>576</v>
      </c>
      <c r="B3323" s="46">
        <v>1996</v>
      </c>
      <c r="C3323" s="47">
        <v>0</v>
      </c>
      <c r="D3323" s="49">
        <v>-4.1002499999999997E-2</v>
      </c>
      <c r="E3323" s="49">
        <v>0.1261563</v>
      </c>
      <c r="F3323" s="49">
        <v>7.4153999999999998E-2</v>
      </c>
      <c r="G3323" s="49">
        <v>2.1992240000000001</v>
      </c>
      <c r="H3323" s="49">
        <v>1.010149</v>
      </c>
    </row>
    <row r="3324" spans="1:8" x14ac:dyDescent="0.25">
      <c r="A3324" s="46">
        <v>576</v>
      </c>
      <c r="B3324" s="46">
        <v>1997</v>
      </c>
      <c r="C3324" s="47">
        <v>0</v>
      </c>
      <c r="D3324" s="49">
        <v>-3.1295900000000001E-2</v>
      </c>
      <c r="E3324" s="49">
        <v>0.1523333</v>
      </c>
      <c r="F3324" s="49">
        <v>7.7388100000000001E-2</v>
      </c>
      <c r="G3324" s="49">
        <v>2.395753</v>
      </c>
      <c r="H3324" s="49">
        <v>0.95045089999999999</v>
      </c>
    </row>
    <row r="3325" spans="1:8" x14ac:dyDescent="0.25">
      <c r="A3325" s="46">
        <v>576</v>
      </c>
      <c r="B3325" s="46">
        <v>1998</v>
      </c>
      <c r="C3325" s="47">
        <v>0</v>
      </c>
      <c r="D3325" s="49">
        <v>-2.07672E-2</v>
      </c>
      <c r="E3325" s="49">
        <v>0.1970749</v>
      </c>
      <c r="F3325" s="49">
        <v>6.9544999999999996E-2</v>
      </c>
      <c r="G3325" s="49">
        <v>3.592714</v>
      </c>
      <c r="H3325" s="49">
        <v>0.7324271</v>
      </c>
    </row>
    <row r="3326" spans="1:8" x14ac:dyDescent="0.25">
      <c r="A3326" s="46">
        <v>576</v>
      </c>
      <c r="B3326" s="46">
        <v>1999</v>
      </c>
      <c r="C3326" s="47">
        <v>0</v>
      </c>
      <c r="D3326" s="49">
        <v>-8.4241999999999997E-3</v>
      </c>
      <c r="E3326" s="49">
        <v>0.21652460000000001</v>
      </c>
      <c r="F3326" s="49">
        <v>6.8449599999999999E-2</v>
      </c>
      <c r="G3326" s="49">
        <v>1.7089240000000001</v>
      </c>
      <c r="H3326" s="49">
        <v>0.69350210000000001</v>
      </c>
    </row>
    <row r="3327" spans="1:8" x14ac:dyDescent="0.25">
      <c r="A3327" s="46">
        <v>576</v>
      </c>
      <c r="B3327" s="46">
        <v>2000</v>
      </c>
      <c r="C3327" s="47">
        <v>0</v>
      </c>
      <c r="D3327" s="49">
        <v>2.8186999999999999E-3</v>
      </c>
      <c r="E3327" s="49">
        <v>0.27161259999999998</v>
      </c>
      <c r="F3327" s="49">
        <v>6.2901399999999996E-2</v>
      </c>
      <c r="G3327" s="49">
        <v>2.9861879999999998</v>
      </c>
      <c r="H3327" s="49">
        <v>0.65525069999999996</v>
      </c>
    </row>
    <row r="3328" spans="1:8" x14ac:dyDescent="0.25">
      <c r="A3328" s="46">
        <v>576</v>
      </c>
      <c r="B3328" s="46">
        <v>2001</v>
      </c>
      <c r="C3328" s="47">
        <v>0</v>
      </c>
      <c r="D3328" s="49">
        <v>1.1727E-3</v>
      </c>
      <c r="E3328" s="49">
        <v>0.32480710000000002</v>
      </c>
      <c r="F3328" s="49">
        <v>8.5510900000000001E-2</v>
      </c>
      <c r="G3328" s="49">
        <v>1.837561</v>
      </c>
      <c r="H3328" s="49">
        <v>0.64700199999999997</v>
      </c>
    </row>
    <row r="3329" spans="1:8" x14ac:dyDescent="0.25">
      <c r="A3329" s="46">
        <v>576</v>
      </c>
      <c r="B3329" s="46">
        <v>2002</v>
      </c>
      <c r="C3329" s="47">
        <v>0</v>
      </c>
      <c r="D3329" s="49">
        <v>4.2164899999999998E-2</v>
      </c>
      <c r="E3329" s="49">
        <v>0.28019110000000003</v>
      </c>
      <c r="F3329" s="49">
        <v>6.3340400000000005E-2</v>
      </c>
      <c r="G3329" s="49">
        <v>0.85877780000000004</v>
      </c>
      <c r="H3329" s="49">
        <v>0.64628430000000003</v>
      </c>
    </row>
    <row r="3330" spans="1:8" x14ac:dyDescent="0.25">
      <c r="A3330" s="46">
        <v>576</v>
      </c>
      <c r="B3330" s="46">
        <v>2003</v>
      </c>
      <c r="C3330" s="47">
        <v>0</v>
      </c>
      <c r="D3330" s="49">
        <v>3.6643799999999997E-2</v>
      </c>
      <c r="E3330" s="49">
        <v>0.31076930000000003</v>
      </c>
      <c r="F3330" s="49">
        <v>5.5252299999999997E-2</v>
      </c>
      <c r="G3330" s="49">
        <v>0.87754259999999995</v>
      </c>
      <c r="H3330" s="49">
        <v>0.77682569999999995</v>
      </c>
    </row>
    <row r="3331" spans="1:8" x14ac:dyDescent="0.25">
      <c r="A3331" s="46">
        <v>576</v>
      </c>
      <c r="B3331" s="46">
        <v>2004</v>
      </c>
      <c r="C3331" s="47">
        <v>0</v>
      </c>
      <c r="D3331" s="49">
        <v>2.2890199999999999E-2</v>
      </c>
      <c r="E3331" s="49">
        <v>0.33059300000000003</v>
      </c>
      <c r="F3331" s="49">
        <v>4.8475200000000003E-2</v>
      </c>
      <c r="G3331" s="49">
        <v>0.82898749999999999</v>
      </c>
      <c r="H3331" s="49">
        <v>0.7664204</v>
      </c>
    </row>
    <row r="3332" spans="1:8" x14ac:dyDescent="0.25">
      <c r="A3332" s="46">
        <v>577</v>
      </c>
      <c r="B3332" s="46">
        <v>1995</v>
      </c>
      <c r="C3332" s="47">
        <v>1</v>
      </c>
      <c r="D3332" s="49">
        <v>0.41947109999999999</v>
      </c>
      <c r="E3332" s="49">
        <v>-0.15654470000000001</v>
      </c>
      <c r="F3332" s="49">
        <v>3.0897500000000001E-2</v>
      </c>
      <c r="G3332" s="49">
        <v>0.35354479999999999</v>
      </c>
      <c r="H3332" s="49">
        <v>0.53427619999999998</v>
      </c>
    </row>
    <row r="3333" spans="1:8" x14ac:dyDescent="0.25">
      <c r="A3333" s="46">
        <v>578</v>
      </c>
      <c r="B3333" s="46">
        <v>1995</v>
      </c>
      <c r="C3333" s="47">
        <v>0</v>
      </c>
      <c r="D3333" s="49">
        <v>0.42684450000000002</v>
      </c>
      <c r="E3333" s="49">
        <v>0.1798478</v>
      </c>
      <c r="F3333" s="49">
        <v>5.9582999999999997E-3</v>
      </c>
      <c r="G3333" s="49">
        <v>0.1890068</v>
      </c>
      <c r="H3333" s="49">
        <v>0.3104691</v>
      </c>
    </row>
    <row r="3334" spans="1:8" x14ac:dyDescent="0.25">
      <c r="A3334" s="46">
        <v>578</v>
      </c>
      <c r="B3334" s="46">
        <v>1996</v>
      </c>
      <c r="C3334" s="47">
        <v>0</v>
      </c>
      <c r="D3334" s="49">
        <v>0.58372590000000002</v>
      </c>
      <c r="E3334" s="49">
        <v>0.12425949999999999</v>
      </c>
      <c r="F3334" s="49">
        <v>6.6033999999999997E-3</v>
      </c>
      <c r="G3334" s="49">
        <v>0.37617040000000002</v>
      </c>
      <c r="H3334" s="49">
        <v>0.43979040000000003</v>
      </c>
    </row>
    <row r="3335" spans="1:8" x14ac:dyDescent="0.25">
      <c r="A3335" s="46">
        <v>579</v>
      </c>
      <c r="B3335" s="46">
        <v>1995</v>
      </c>
      <c r="C3335" s="47">
        <v>0</v>
      </c>
      <c r="D3335" s="49">
        <v>9.4093499999999997E-2</v>
      </c>
      <c r="E3335" s="49">
        <v>-0.1273533</v>
      </c>
      <c r="F3335" s="49">
        <v>3.0569599999999999E-2</v>
      </c>
      <c r="G3335" s="49">
        <v>1.6337269999999999</v>
      </c>
      <c r="H3335" s="49">
        <v>0.1480892</v>
      </c>
    </row>
    <row r="3336" spans="1:8" x14ac:dyDescent="0.25">
      <c r="A3336" s="46">
        <v>579</v>
      </c>
      <c r="B3336" s="46">
        <v>1996</v>
      </c>
      <c r="C3336" s="47">
        <v>0</v>
      </c>
      <c r="D3336" s="49">
        <v>1.45684E-2</v>
      </c>
      <c r="E3336" s="49">
        <v>-0.1186166</v>
      </c>
      <c r="F3336" s="49">
        <v>3.5596000000000003E-2</v>
      </c>
      <c r="G3336" s="49">
        <v>2.225444</v>
      </c>
      <c r="H3336" s="49">
        <v>0.17568110000000001</v>
      </c>
    </row>
    <row r="3337" spans="1:8" x14ac:dyDescent="0.25">
      <c r="A3337" s="46">
        <v>579</v>
      </c>
      <c r="B3337" s="46">
        <v>1997</v>
      </c>
      <c r="C3337" s="47">
        <v>0</v>
      </c>
      <c r="D3337" s="49">
        <v>-1.2167E-3</v>
      </c>
      <c r="E3337" s="49">
        <v>-0.32425349999999997</v>
      </c>
      <c r="F3337" s="49">
        <v>4.0749899999999999E-2</v>
      </c>
      <c r="G3337" s="49">
        <v>3.5023230000000001</v>
      </c>
      <c r="H3337" s="49">
        <v>0.14784630000000001</v>
      </c>
    </row>
    <row r="3338" spans="1:8" x14ac:dyDescent="0.25">
      <c r="A3338" s="46">
        <v>579</v>
      </c>
      <c r="B3338" s="46">
        <v>1998</v>
      </c>
      <c r="C3338" s="47">
        <v>0</v>
      </c>
      <c r="D3338" s="49">
        <v>2.4848000000000001E-3</v>
      </c>
      <c r="E3338" s="49">
        <v>-0.41607129999999998</v>
      </c>
      <c r="F3338" s="49">
        <v>-0.11181480000000001</v>
      </c>
      <c r="G3338" s="49">
        <v>1.473644</v>
      </c>
      <c r="H3338" s="49">
        <v>0.1049915</v>
      </c>
    </row>
    <row r="3339" spans="1:8" x14ac:dyDescent="0.25">
      <c r="A3339" s="46">
        <v>579</v>
      </c>
      <c r="B3339" s="46">
        <v>1999</v>
      </c>
      <c r="C3339" s="47">
        <v>0</v>
      </c>
      <c r="D3339" s="49">
        <v>-5.9642999999999996E-3</v>
      </c>
      <c r="E3339" s="49">
        <v>-0.2392301</v>
      </c>
      <c r="F3339" s="49">
        <v>4.54332E-2</v>
      </c>
      <c r="G3339" s="49">
        <v>1.354033</v>
      </c>
      <c r="H3339" s="49">
        <v>9.8438700000000004E-2</v>
      </c>
    </row>
    <row r="3340" spans="1:8" x14ac:dyDescent="0.25">
      <c r="A3340" s="46">
        <v>580</v>
      </c>
      <c r="B3340" s="46">
        <v>1999</v>
      </c>
      <c r="C3340" s="47">
        <v>0</v>
      </c>
      <c r="D3340" s="49">
        <v>-6.04436E-2</v>
      </c>
      <c r="E3340" s="49">
        <v>0.13814969999999999</v>
      </c>
      <c r="F3340" s="49">
        <v>6.7840499999999998E-2</v>
      </c>
      <c r="G3340" s="49">
        <v>2.249339</v>
      </c>
      <c r="H3340" s="49">
        <v>0.52713719999999997</v>
      </c>
    </row>
    <row r="3341" spans="1:8" x14ac:dyDescent="0.25">
      <c r="A3341" s="46">
        <v>580</v>
      </c>
      <c r="B3341" s="46">
        <v>2000</v>
      </c>
      <c r="C3341" s="47">
        <v>0</v>
      </c>
      <c r="D3341" s="49">
        <v>-3.56589E-2</v>
      </c>
      <c r="E3341" s="49">
        <v>0.1494086</v>
      </c>
      <c r="F3341" s="49">
        <v>6.5200800000000003E-2</v>
      </c>
      <c r="G3341" s="49">
        <v>1.634822</v>
      </c>
      <c r="H3341" s="49">
        <v>0.41511759999999998</v>
      </c>
    </row>
    <row r="3342" spans="1:8" x14ac:dyDescent="0.25">
      <c r="A3342" s="46">
        <v>580</v>
      </c>
      <c r="B3342" s="46">
        <v>2001</v>
      </c>
      <c r="C3342" s="47">
        <v>0</v>
      </c>
      <c r="D3342" s="49">
        <v>3.1663700000000003E-2</v>
      </c>
      <c r="E3342" s="49">
        <v>0.1432177</v>
      </c>
      <c r="F3342" s="49">
        <v>6.3390600000000005E-2</v>
      </c>
      <c r="G3342" s="49">
        <v>1.773741</v>
      </c>
      <c r="H3342" s="49">
        <v>0.41311569999999997</v>
      </c>
    </row>
    <row r="3343" spans="1:8" x14ac:dyDescent="0.25">
      <c r="A3343" s="46">
        <v>580</v>
      </c>
      <c r="B3343" s="46">
        <v>2002</v>
      </c>
      <c r="C3343" s="47">
        <v>0</v>
      </c>
      <c r="D3343" s="49">
        <v>8.6642999999999998E-3</v>
      </c>
      <c r="E3343" s="49">
        <v>0.14865220000000001</v>
      </c>
      <c r="F3343" s="49">
        <v>6.7582100000000006E-2</v>
      </c>
      <c r="G3343" s="49">
        <v>1.3858790000000001</v>
      </c>
      <c r="H3343" s="49">
        <v>0.3547034</v>
      </c>
    </row>
    <row r="3344" spans="1:8" x14ac:dyDescent="0.25">
      <c r="A3344" s="46">
        <v>580</v>
      </c>
      <c r="B3344" s="46">
        <v>2003</v>
      </c>
      <c r="C3344" s="47">
        <v>0</v>
      </c>
      <c r="D3344" s="49">
        <v>7.7670500000000003E-2</v>
      </c>
      <c r="E3344" s="49">
        <v>0.16484799999999999</v>
      </c>
      <c r="F3344" s="49">
        <v>6.9551299999999996E-2</v>
      </c>
      <c r="G3344" s="49">
        <v>1.177187</v>
      </c>
      <c r="H3344" s="49">
        <v>0.33594170000000001</v>
      </c>
    </row>
    <row r="3345" spans="1:8" x14ac:dyDescent="0.25">
      <c r="A3345" s="46">
        <v>580</v>
      </c>
      <c r="B3345" s="46">
        <v>2004</v>
      </c>
      <c r="C3345" s="47">
        <v>0</v>
      </c>
      <c r="D3345" s="49">
        <v>4.6979600000000003E-2</v>
      </c>
      <c r="E3345" s="49">
        <v>0.2383777</v>
      </c>
      <c r="F3345" s="49">
        <v>6.9153099999999995E-2</v>
      </c>
      <c r="G3345" s="49">
        <v>1.5547260000000001</v>
      </c>
      <c r="H3345" s="49">
        <v>0.38791779999999998</v>
      </c>
    </row>
    <row r="3346" spans="1:8" x14ac:dyDescent="0.25">
      <c r="A3346" s="46">
        <v>581</v>
      </c>
      <c r="B3346" s="46">
        <v>1995</v>
      </c>
      <c r="C3346" s="47">
        <v>0</v>
      </c>
      <c r="D3346" s="49">
        <v>1.5344699999999999E-2</v>
      </c>
      <c r="E3346" s="49">
        <v>0.1500127</v>
      </c>
      <c r="F3346" s="49">
        <v>3.9074699999999997E-2</v>
      </c>
      <c r="G3346" s="49">
        <v>1.0607880000000001</v>
      </c>
      <c r="H3346" s="49">
        <v>9.8844699999999994E-2</v>
      </c>
    </row>
    <row r="3347" spans="1:8" x14ac:dyDescent="0.25">
      <c r="A3347" s="46">
        <v>581</v>
      </c>
      <c r="B3347" s="46">
        <v>1996</v>
      </c>
      <c r="C3347" s="47">
        <v>0</v>
      </c>
      <c r="D3347" s="49">
        <v>9.7035999999999997E-3</v>
      </c>
      <c r="E3347" s="49">
        <v>0.1396763</v>
      </c>
      <c r="F3347" s="49">
        <v>4.4254099999999998E-2</v>
      </c>
      <c r="G3347" s="49">
        <v>0.9709333</v>
      </c>
      <c r="H3347" s="49">
        <v>0.12414409999999999</v>
      </c>
    </row>
    <row r="3348" spans="1:8" x14ac:dyDescent="0.25">
      <c r="A3348" s="46">
        <v>581</v>
      </c>
      <c r="B3348" s="46">
        <v>1997</v>
      </c>
      <c r="C3348" s="47">
        <v>0</v>
      </c>
      <c r="D3348" s="49">
        <v>3.7045099999999997E-2</v>
      </c>
      <c r="E3348" s="49">
        <v>0.15194440000000001</v>
      </c>
      <c r="F3348" s="49">
        <v>3.9661299999999997E-2</v>
      </c>
      <c r="G3348" s="49">
        <v>1.069917</v>
      </c>
      <c r="H3348" s="49">
        <v>0.1205807</v>
      </c>
    </row>
    <row r="3349" spans="1:8" x14ac:dyDescent="0.25">
      <c r="A3349" s="46">
        <v>581</v>
      </c>
      <c r="B3349" s="46">
        <v>1998</v>
      </c>
      <c r="C3349" s="47">
        <v>0</v>
      </c>
      <c r="D3349" s="49">
        <v>-2.7376000000000002E-3</v>
      </c>
      <c r="E3349" s="49">
        <v>0.1562779</v>
      </c>
      <c r="F3349" s="49">
        <v>4.5935400000000001E-2</v>
      </c>
      <c r="G3349" s="49">
        <v>1.0076270000000001</v>
      </c>
      <c r="H3349" s="49">
        <v>8.5986400000000004E-2</v>
      </c>
    </row>
    <row r="3350" spans="1:8" x14ac:dyDescent="0.25">
      <c r="A3350" s="46">
        <v>581</v>
      </c>
      <c r="B3350" s="46">
        <v>1999</v>
      </c>
      <c r="C3350" s="47">
        <v>0</v>
      </c>
      <c r="D3350" s="49">
        <v>-2.4103800000000002E-2</v>
      </c>
      <c r="E3350" s="49">
        <v>0.2164488</v>
      </c>
      <c r="F3350" s="49">
        <v>5.3505999999999998E-2</v>
      </c>
      <c r="G3350" s="49">
        <v>0.76170959999999999</v>
      </c>
      <c r="H3350" s="49">
        <v>0.12010949999999999</v>
      </c>
    </row>
    <row r="3351" spans="1:8" x14ac:dyDescent="0.25">
      <c r="A3351" s="46">
        <v>581</v>
      </c>
      <c r="B3351" s="46">
        <v>2000</v>
      </c>
      <c r="C3351" s="47">
        <v>0</v>
      </c>
      <c r="D3351" s="49">
        <v>8.7642399999999995E-2</v>
      </c>
      <c r="E3351" s="49">
        <v>0.16253719999999999</v>
      </c>
      <c r="F3351" s="49">
        <v>3.4013300000000003E-2</v>
      </c>
      <c r="G3351" s="49">
        <v>0.61923030000000001</v>
      </c>
      <c r="H3351" s="49">
        <v>0.1792492</v>
      </c>
    </row>
    <row r="3352" spans="1:8" x14ac:dyDescent="0.25">
      <c r="A3352" s="46">
        <v>581</v>
      </c>
      <c r="B3352" s="46">
        <v>2001</v>
      </c>
      <c r="C3352" s="47">
        <v>0</v>
      </c>
      <c r="D3352" s="49">
        <v>3.6879299999999997E-2</v>
      </c>
      <c r="E3352" s="49">
        <v>0.182171</v>
      </c>
      <c r="F3352" s="49">
        <v>4.4829899999999999E-2</v>
      </c>
      <c r="G3352" s="49">
        <v>0.5600366</v>
      </c>
      <c r="H3352" s="49">
        <v>0.13382269999999999</v>
      </c>
    </row>
    <row r="3353" spans="1:8" x14ac:dyDescent="0.25">
      <c r="A3353" s="46">
        <v>581</v>
      </c>
      <c r="B3353" s="46">
        <v>2002</v>
      </c>
      <c r="C3353" s="47">
        <v>0</v>
      </c>
      <c r="D3353" s="49">
        <v>1.5280500000000001E-2</v>
      </c>
      <c r="E3353" s="49">
        <v>0.1585162</v>
      </c>
      <c r="F3353" s="49">
        <v>5.5251500000000002E-2</v>
      </c>
      <c r="G3353" s="49">
        <v>0.62564019999999998</v>
      </c>
      <c r="H3353" s="49">
        <v>0.1386135</v>
      </c>
    </row>
    <row r="3354" spans="1:8" x14ac:dyDescent="0.25">
      <c r="A3354" s="46">
        <v>581</v>
      </c>
      <c r="B3354" s="46">
        <v>2003</v>
      </c>
      <c r="C3354" s="47">
        <v>0</v>
      </c>
      <c r="D3354" s="49">
        <v>2.1036699999999998E-2</v>
      </c>
      <c r="E3354" s="49">
        <v>0.16035469999999999</v>
      </c>
      <c r="F3354" s="49">
        <v>5.1674600000000001E-2</v>
      </c>
      <c r="G3354" s="49">
        <v>0.65922239999999999</v>
      </c>
      <c r="H3354" s="49">
        <v>0.13266049999999999</v>
      </c>
    </row>
    <row r="3355" spans="1:8" x14ac:dyDescent="0.25">
      <c r="A3355" s="46">
        <v>581</v>
      </c>
      <c r="B3355" s="46">
        <v>2004</v>
      </c>
      <c r="C3355" s="47">
        <v>0</v>
      </c>
      <c r="D3355" s="49">
        <v>1.7641400000000002E-2</v>
      </c>
      <c r="E3355" s="49">
        <v>0.1582876</v>
      </c>
      <c r="F3355" s="49">
        <v>3.06062E-2</v>
      </c>
      <c r="G3355" s="49">
        <v>0.70615859999999997</v>
      </c>
      <c r="H3355" s="49">
        <v>0.1596108</v>
      </c>
    </row>
    <row r="3356" spans="1:8" x14ac:dyDescent="0.25">
      <c r="A3356" s="46">
        <v>582</v>
      </c>
      <c r="B3356" s="46">
        <v>1995</v>
      </c>
      <c r="C3356" s="47">
        <v>0</v>
      </c>
      <c r="D3356" s="49">
        <v>0.19576560000000001</v>
      </c>
      <c r="E3356" s="49">
        <v>0.1160272</v>
      </c>
      <c r="F3356" s="49">
        <v>7.3962899999999998E-2</v>
      </c>
      <c r="G3356" s="49">
        <v>2.5559500000000002</v>
      </c>
      <c r="H3356" s="49">
        <v>0.25520900000000002</v>
      </c>
    </row>
    <row r="3357" spans="1:8" x14ac:dyDescent="0.25">
      <c r="A3357" s="46">
        <v>582</v>
      </c>
      <c r="B3357" s="46">
        <v>1996</v>
      </c>
      <c r="C3357" s="47">
        <v>0</v>
      </c>
      <c r="D3357" s="49">
        <v>0.20030439999999999</v>
      </c>
      <c r="E3357" s="49">
        <v>0.18116489999999999</v>
      </c>
      <c r="F3357" s="49">
        <v>7.2105799999999998E-2</v>
      </c>
      <c r="G3357" s="49">
        <v>3.293304</v>
      </c>
      <c r="H3357" s="49">
        <v>0.24298130000000001</v>
      </c>
    </row>
    <row r="3358" spans="1:8" x14ac:dyDescent="0.25">
      <c r="A3358" s="46">
        <v>582</v>
      </c>
      <c r="B3358" s="46">
        <v>1997</v>
      </c>
      <c r="C3358" s="47">
        <v>0</v>
      </c>
      <c r="D3358" s="49">
        <v>0.17897879999999999</v>
      </c>
      <c r="E3358" s="49">
        <v>0.23445830000000001</v>
      </c>
      <c r="F3358" s="49">
        <v>7.09616E-2</v>
      </c>
      <c r="G3358" s="49">
        <v>3.8550339999999998</v>
      </c>
      <c r="H3358" s="49">
        <v>0.23511960000000001</v>
      </c>
    </row>
    <row r="3359" spans="1:8" x14ac:dyDescent="0.25">
      <c r="A3359" s="46">
        <v>583</v>
      </c>
      <c r="B3359" s="46">
        <v>1995</v>
      </c>
      <c r="C3359" s="47">
        <v>0</v>
      </c>
      <c r="D3359" s="49">
        <v>-6.6325400000000007E-2</v>
      </c>
      <c r="E3359" s="49">
        <v>0.93291349999999995</v>
      </c>
      <c r="F3359" s="49">
        <v>9.2381699999999997E-2</v>
      </c>
      <c r="G3359" s="49">
        <v>6.5930809999999997</v>
      </c>
      <c r="H3359" s="49">
        <v>0.3079114</v>
      </c>
    </row>
    <row r="3360" spans="1:8" x14ac:dyDescent="0.25">
      <c r="A3360" s="46">
        <v>583</v>
      </c>
      <c r="B3360" s="46">
        <v>1996</v>
      </c>
      <c r="C3360" s="47">
        <v>0</v>
      </c>
      <c r="D3360" s="49">
        <v>-1.60392E-2</v>
      </c>
      <c r="E3360" s="49">
        <v>0.93895729999999999</v>
      </c>
      <c r="F3360" s="49">
        <v>9.4502000000000003E-2</v>
      </c>
      <c r="G3360" s="49">
        <v>7.1240360000000003</v>
      </c>
      <c r="H3360" s="49">
        <v>0.29318680000000003</v>
      </c>
    </row>
    <row r="3361" spans="1:8" x14ac:dyDescent="0.25">
      <c r="A3361" s="46">
        <v>583</v>
      </c>
      <c r="B3361" s="46">
        <v>1997</v>
      </c>
      <c r="C3361" s="47">
        <v>0</v>
      </c>
      <c r="D3361" s="49">
        <v>3.1858600000000001E-2</v>
      </c>
      <c r="E3361" s="49">
        <v>0.8557572</v>
      </c>
      <c r="F3361" s="49">
        <v>0.1045452</v>
      </c>
      <c r="G3361" s="49">
        <v>12.373989999999999</v>
      </c>
      <c r="H3361" s="49">
        <v>0.29277310000000001</v>
      </c>
    </row>
    <row r="3362" spans="1:8" x14ac:dyDescent="0.25">
      <c r="A3362" s="46">
        <v>583</v>
      </c>
      <c r="B3362" s="46">
        <v>1998</v>
      </c>
      <c r="C3362" s="47">
        <v>0</v>
      </c>
      <c r="D3362" s="49">
        <v>0.15683710000000001</v>
      </c>
      <c r="E3362" s="49">
        <v>0.86939</v>
      </c>
      <c r="F3362" s="49">
        <v>9.3288599999999999E-2</v>
      </c>
      <c r="G3362" s="49">
        <v>21.19228</v>
      </c>
      <c r="H3362" s="49">
        <v>0.29647859999999998</v>
      </c>
    </row>
    <row r="3363" spans="1:8" x14ac:dyDescent="0.25">
      <c r="A3363" s="46">
        <v>583</v>
      </c>
      <c r="B3363" s="46">
        <v>1999</v>
      </c>
      <c r="C3363" s="47">
        <v>0</v>
      </c>
      <c r="D3363" s="49">
        <v>0.20617820000000001</v>
      </c>
      <c r="E3363" s="49">
        <v>0.89207049999999999</v>
      </c>
      <c r="F3363" s="49">
        <v>9.2951199999999998E-2</v>
      </c>
      <c r="G3363" s="49">
        <v>14.81564</v>
      </c>
      <c r="H3363" s="49">
        <v>0.27888400000000002</v>
      </c>
    </row>
    <row r="3364" spans="1:8" x14ac:dyDescent="0.25">
      <c r="A3364" s="46">
        <v>583</v>
      </c>
      <c r="B3364" s="46">
        <v>2000</v>
      </c>
      <c r="C3364" s="47">
        <v>0</v>
      </c>
      <c r="D3364" s="49">
        <v>0.2179219</v>
      </c>
      <c r="E3364" s="49">
        <v>0.92123189999999999</v>
      </c>
      <c r="F3364" s="49">
        <v>0.113082</v>
      </c>
      <c r="G3364" s="49">
        <v>17.748380000000001</v>
      </c>
      <c r="H3364" s="49">
        <v>0.24481520000000001</v>
      </c>
    </row>
    <row r="3365" spans="1:8" x14ac:dyDescent="0.25">
      <c r="A3365" s="46">
        <v>583</v>
      </c>
      <c r="B3365" s="46">
        <v>2001</v>
      </c>
      <c r="C3365" s="47">
        <v>0</v>
      </c>
      <c r="D3365" s="49">
        <v>0.24173320000000001</v>
      </c>
      <c r="E3365" s="49">
        <v>0.88917259999999998</v>
      </c>
      <c r="F3365" s="49">
        <v>8.4196999999999994E-2</v>
      </c>
      <c r="G3365" s="49">
        <v>10.41367</v>
      </c>
      <c r="H3365" s="49">
        <v>0.23681360000000001</v>
      </c>
    </row>
    <row r="3366" spans="1:8" x14ac:dyDescent="0.25">
      <c r="A3366" s="46">
        <v>583</v>
      </c>
      <c r="B3366" s="46">
        <v>2002</v>
      </c>
      <c r="C3366" s="47">
        <v>0</v>
      </c>
      <c r="D3366" s="49">
        <v>0.29852780000000001</v>
      </c>
      <c r="E3366" s="49">
        <v>0.82960929999999999</v>
      </c>
      <c r="F3366" s="49">
        <v>6.8214800000000006E-2</v>
      </c>
      <c r="G3366" s="49">
        <v>5.4592109999999998</v>
      </c>
      <c r="H3366" s="49">
        <v>0.19775209999999999</v>
      </c>
    </row>
    <row r="3367" spans="1:8" x14ac:dyDescent="0.25">
      <c r="A3367" s="46">
        <v>583</v>
      </c>
      <c r="B3367" s="46">
        <v>2003</v>
      </c>
      <c r="C3367" s="47">
        <v>0</v>
      </c>
      <c r="D3367" s="49">
        <v>0.3404761</v>
      </c>
      <c r="E3367" s="49">
        <v>0.71352959999999999</v>
      </c>
      <c r="F3367" s="49">
        <v>3.7469799999999998E-2</v>
      </c>
      <c r="G3367" s="49">
        <v>3.323858</v>
      </c>
      <c r="H3367" s="49">
        <v>0.15817200000000001</v>
      </c>
    </row>
    <row r="3368" spans="1:8" x14ac:dyDescent="0.25">
      <c r="A3368" s="46">
        <v>583</v>
      </c>
      <c r="B3368" s="46">
        <v>2004</v>
      </c>
      <c r="C3368" s="47">
        <v>0</v>
      </c>
      <c r="D3368" s="49">
        <v>0.32905970000000001</v>
      </c>
      <c r="E3368" s="49">
        <v>0.62737719999999997</v>
      </c>
      <c r="F3368" s="49">
        <v>1.7831699999999999E-2</v>
      </c>
      <c r="G3368" s="49">
        <v>3.7182919999999999</v>
      </c>
      <c r="H3368" s="49">
        <v>0.1836324</v>
      </c>
    </row>
    <row r="3369" spans="1:8" x14ac:dyDescent="0.25">
      <c r="A3369" s="46">
        <v>584</v>
      </c>
      <c r="B3369" s="46">
        <v>1995</v>
      </c>
      <c r="C3369" s="47">
        <v>0</v>
      </c>
      <c r="D3369" s="49">
        <v>0.28414859999999997</v>
      </c>
      <c r="E3369" s="49">
        <v>0.22620129999999999</v>
      </c>
      <c r="F3369" s="49">
        <v>6.9597999999999993E-2</v>
      </c>
      <c r="G3369" s="49">
        <v>2.602392</v>
      </c>
      <c r="H3369" s="49">
        <v>0.45804489999999998</v>
      </c>
    </row>
    <row r="3370" spans="1:8" x14ac:dyDescent="0.25">
      <c r="A3370" s="46">
        <v>584</v>
      </c>
      <c r="B3370" s="46">
        <v>1996</v>
      </c>
      <c r="C3370" s="47">
        <v>0</v>
      </c>
      <c r="D3370" s="49">
        <v>0.3091641</v>
      </c>
      <c r="E3370" s="49">
        <v>0.19779169999999999</v>
      </c>
      <c r="F3370" s="49">
        <v>3.2172199999999998E-2</v>
      </c>
      <c r="G3370" s="49">
        <v>1.023331</v>
      </c>
      <c r="H3370" s="49">
        <v>0.3496089</v>
      </c>
    </row>
    <row r="3371" spans="1:8" x14ac:dyDescent="0.25">
      <c r="A3371" s="46">
        <v>584</v>
      </c>
      <c r="B3371" s="46">
        <v>1997</v>
      </c>
      <c r="C3371" s="47">
        <v>0</v>
      </c>
      <c r="D3371" s="49">
        <v>0.29052050000000001</v>
      </c>
      <c r="E3371" s="49">
        <v>0.2274591</v>
      </c>
      <c r="F3371" s="49">
        <v>7.3396199999999995E-2</v>
      </c>
      <c r="G3371" s="49">
        <v>1.4141570000000001</v>
      </c>
      <c r="H3371" s="49">
        <v>0.40716639999999998</v>
      </c>
    </row>
    <row r="3372" spans="1:8" x14ac:dyDescent="0.25">
      <c r="A3372" s="46">
        <v>584</v>
      </c>
      <c r="B3372" s="46">
        <v>1998</v>
      </c>
      <c r="C3372" s="47">
        <v>0</v>
      </c>
      <c r="D3372" s="49">
        <v>0.29918479999999997</v>
      </c>
      <c r="E3372" s="49">
        <v>0.25568930000000001</v>
      </c>
      <c r="F3372" s="49">
        <v>8.5171300000000005E-2</v>
      </c>
      <c r="G3372" s="49">
        <v>1.627807</v>
      </c>
      <c r="H3372" s="49">
        <v>0.43781710000000001</v>
      </c>
    </row>
    <row r="3373" spans="1:8" x14ac:dyDescent="0.25">
      <c r="A3373" s="46">
        <v>584</v>
      </c>
      <c r="B3373" s="46">
        <v>1999</v>
      </c>
      <c r="C3373" s="47">
        <v>0</v>
      </c>
      <c r="D3373" s="49">
        <v>0.28564460000000003</v>
      </c>
      <c r="E3373" s="49">
        <v>0.25599319999999998</v>
      </c>
      <c r="F3373" s="49">
        <v>7.7493099999999995E-2</v>
      </c>
      <c r="G3373" s="49">
        <v>1.5830139999999999</v>
      </c>
      <c r="H3373" s="49">
        <v>0.43592439999999999</v>
      </c>
    </row>
    <row r="3374" spans="1:8" x14ac:dyDescent="0.25">
      <c r="A3374" s="46">
        <v>584</v>
      </c>
      <c r="B3374" s="46">
        <v>2000</v>
      </c>
      <c r="C3374" s="47">
        <v>0</v>
      </c>
      <c r="D3374" s="49">
        <v>0.28921649999999999</v>
      </c>
      <c r="E3374" s="49">
        <v>0.1987506</v>
      </c>
      <c r="F3374" s="49">
        <v>8.2819599999999993E-2</v>
      </c>
      <c r="G3374" s="49">
        <v>1.3529169999999999</v>
      </c>
      <c r="H3374" s="49">
        <v>0.34755770000000002</v>
      </c>
    </row>
    <row r="3375" spans="1:8" x14ac:dyDescent="0.25">
      <c r="A3375" s="46">
        <v>584</v>
      </c>
      <c r="B3375" s="46">
        <v>2001</v>
      </c>
      <c r="C3375" s="47">
        <v>0</v>
      </c>
      <c r="D3375" s="49">
        <v>0.32508199999999998</v>
      </c>
      <c r="E3375" s="49">
        <v>0.2474508</v>
      </c>
      <c r="F3375" s="49">
        <v>8.8138900000000006E-2</v>
      </c>
      <c r="G3375" s="49">
        <v>1.9573149999999999</v>
      </c>
      <c r="H3375" s="49">
        <v>0.3640352</v>
      </c>
    </row>
    <row r="3376" spans="1:8" x14ac:dyDescent="0.25">
      <c r="A3376" s="46">
        <v>584</v>
      </c>
      <c r="B3376" s="46">
        <v>2002</v>
      </c>
      <c r="C3376" s="47">
        <v>0</v>
      </c>
      <c r="D3376" s="49">
        <v>0.25920300000000002</v>
      </c>
      <c r="E3376" s="49">
        <v>0.25443080000000001</v>
      </c>
      <c r="F3376" s="49">
        <v>7.1182599999999999E-2</v>
      </c>
      <c r="G3376" s="49">
        <v>1.1669959999999999</v>
      </c>
      <c r="H3376" s="49">
        <v>0.3387656</v>
      </c>
    </row>
    <row r="3377" spans="1:8" x14ac:dyDescent="0.25">
      <c r="A3377" s="46">
        <v>584</v>
      </c>
      <c r="B3377" s="46">
        <v>2003</v>
      </c>
      <c r="C3377" s="47">
        <v>0</v>
      </c>
      <c r="D3377" s="49">
        <v>0.30799530000000003</v>
      </c>
      <c r="E3377" s="49">
        <v>0.3019056</v>
      </c>
      <c r="F3377" s="49">
        <v>5.17151E-2</v>
      </c>
      <c r="G3377" s="49">
        <v>1.2248779999999999</v>
      </c>
      <c r="H3377" s="49">
        <v>0.3622264</v>
      </c>
    </row>
    <row r="3378" spans="1:8" x14ac:dyDescent="0.25">
      <c r="A3378" s="46">
        <v>585</v>
      </c>
      <c r="B3378" s="46">
        <v>1995</v>
      </c>
      <c r="C3378" s="47">
        <v>0</v>
      </c>
      <c r="D3378" s="49">
        <v>0.2153534</v>
      </c>
      <c r="E3378" s="49">
        <v>0.34901280000000001</v>
      </c>
      <c r="F3378" s="49">
        <v>0.1155482</v>
      </c>
      <c r="G3378" s="49">
        <v>1.552216</v>
      </c>
      <c r="H3378" s="49">
        <v>0.32311479999999998</v>
      </c>
    </row>
    <row r="3379" spans="1:8" x14ac:dyDescent="0.25">
      <c r="A3379" s="46">
        <v>585</v>
      </c>
      <c r="B3379" s="46">
        <v>1996</v>
      </c>
      <c r="C3379" s="47">
        <v>0</v>
      </c>
      <c r="D3379" s="49">
        <v>0.20965790000000001</v>
      </c>
      <c r="E3379" s="49">
        <v>0.33074409999999999</v>
      </c>
      <c r="F3379" s="49">
        <v>0.1273687</v>
      </c>
      <c r="G3379" s="49">
        <v>0.81711060000000002</v>
      </c>
      <c r="H3379" s="49">
        <v>0.35714980000000002</v>
      </c>
    </row>
    <row r="3380" spans="1:8" x14ac:dyDescent="0.25">
      <c r="A3380" s="46">
        <v>585</v>
      </c>
      <c r="B3380" s="46">
        <v>1997</v>
      </c>
      <c r="C3380" s="47">
        <v>0</v>
      </c>
      <c r="D3380" s="49">
        <v>0.33537050000000002</v>
      </c>
      <c r="E3380" s="49">
        <v>0.4685105</v>
      </c>
      <c r="F3380" s="49">
        <v>7.88885E-2</v>
      </c>
      <c r="G3380" s="49">
        <v>2.0769069999999998</v>
      </c>
      <c r="H3380" s="49">
        <v>0.33363870000000001</v>
      </c>
    </row>
    <row r="3381" spans="1:8" x14ac:dyDescent="0.25">
      <c r="A3381" s="46">
        <v>585</v>
      </c>
      <c r="B3381" s="46">
        <v>1998</v>
      </c>
      <c r="C3381" s="47">
        <v>0</v>
      </c>
      <c r="D3381" s="49">
        <v>0.26650459999999998</v>
      </c>
      <c r="E3381" s="49">
        <v>0.4136532</v>
      </c>
      <c r="F3381" s="49">
        <v>4.1357400000000002E-2</v>
      </c>
      <c r="G3381" s="49">
        <v>1.0888720000000001</v>
      </c>
      <c r="H3381" s="49">
        <v>0.3011315</v>
      </c>
    </row>
    <row r="3382" spans="1:8" x14ac:dyDescent="0.25">
      <c r="A3382" s="46">
        <v>586</v>
      </c>
      <c r="B3382" s="46">
        <v>2004</v>
      </c>
      <c r="C3382" s="47">
        <v>0</v>
      </c>
      <c r="D3382" s="49">
        <v>-3.7901499999999998E-2</v>
      </c>
      <c r="E3382" s="49">
        <v>0.29685349999999999</v>
      </c>
      <c r="F3382" s="49">
        <v>2.77851E-2</v>
      </c>
      <c r="G3382" s="49">
        <v>0.41161370000000003</v>
      </c>
      <c r="H3382" s="49">
        <v>0.1991531</v>
      </c>
    </row>
    <row r="3383" spans="1:8" x14ac:dyDescent="0.25">
      <c r="A3383" s="46">
        <v>587</v>
      </c>
      <c r="B3383" s="46">
        <v>1995</v>
      </c>
      <c r="C3383" s="47">
        <v>0</v>
      </c>
      <c r="D3383" s="49">
        <v>0.48960229999999999</v>
      </c>
      <c r="E3383" s="49">
        <v>0.37949929999999998</v>
      </c>
      <c r="F3383" s="49">
        <v>8.0890199999999995E-2</v>
      </c>
      <c r="G3383" s="49">
        <v>1.596867</v>
      </c>
      <c r="H3383" s="49">
        <v>0.65100880000000005</v>
      </c>
    </row>
    <row r="3384" spans="1:8" x14ac:dyDescent="0.25">
      <c r="A3384" s="46">
        <v>587</v>
      </c>
      <c r="B3384" s="46">
        <v>1996</v>
      </c>
      <c r="C3384" s="47">
        <v>0</v>
      </c>
      <c r="D3384" s="49">
        <v>0.38848339999999998</v>
      </c>
      <c r="E3384" s="49">
        <v>0.2967265</v>
      </c>
      <c r="F3384" s="49">
        <v>5.8426400000000003E-2</v>
      </c>
      <c r="G3384" s="49">
        <v>1.763671</v>
      </c>
      <c r="H3384" s="49">
        <v>0.4118579</v>
      </c>
    </row>
    <row r="3385" spans="1:8" x14ac:dyDescent="0.25">
      <c r="A3385" s="46">
        <v>587</v>
      </c>
      <c r="B3385" s="46">
        <v>1997</v>
      </c>
      <c r="C3385" s="47">
        <v>0</v>
      </c>
      <c r="D3385" s="49">
        <v>0.43275780000000003</v>
      </c>
      <c r="E3385" s="49">
        <v>0.31948579999999999</v>
      </c>
      <c r="F3385" s="49">
        <v>6.5560400000000005E-2</v>
      </c>
      <c r="G3385" s="49">
        <v>2.68275</v>
      </c>
      <c r="H3385" s="49">
        <v>0.314581</v>
      </c>
    </row>
    <row r="3386" spans="1:8" x14ac:dyDescent="0.25">
      <c r="A3386" s="46">
        <v>587</v>
      </c>
      <c r="B3386" s="46">
        <v>1998</v>
      </c>
      <c r="C3386" s="47">
        <v>0</v>
      </c>
      <c r="D3386" s="49">
        <v>0.42588100000000001</v>
      </c>
      <c r="E3386" s="49">
        <v>0.2643993</v>
      </c>
      <c r="F3386" s="49">
        <v>2.1570200000000001E-2</v>
      </c>
      <c r="G3386" s="49">
        <v>2.1791100000000001</v>
      </c>
      <c r="H3386" s="49">
        <v>0.31501299999999999</v>
      </c>
    </row>
    <row r="3387" spans="1:8" x14ac:dyDescent="0.25">
      <c r="A3387" s="46">
        <v>587</v>
      </c>
      <c r="B3387" s="46">
        <v>1999</v>
      </c>
      <c r="C3387" s="47">
        <v>0</v>
      </c>
      <c r="D3387" s="49">
        <v>0.27130749999999998</v>
      </c>
      <c r="E3387" s="49">
        <v>0.3585603</v>
      </c>
      <c r="F3387" s="49">
        <v>3.1047100000000001E-2</v>
      </c>
      <c r="G3387" s="49">
        <v>1.6775359999999999</v>
      </c>
      <c r="H3387" s="49">
        <v>0.25750489999999998</v>
      </c>
    </row>
    <row r="3388" spans="1:8" x14ac:dyDescent="0.25">
      <c r="A3388" s="46">
        <v>588</v>
      </c>
      <c r="B3388" s="46">
        <v>1995</v>
      </c>
      <c r="C3388" s="47">
        <v>0</v>
      </c>
      <c r="D3388" s="49">
        <v>0.15260309999999999</v>
      </c>
      <c r="E3388" s="49">
        <v>0.43364960000000002</v>
      </c>
      <c r="F3388" s="49">
        <v>4.0712600000000002E-2</v>
      </c>
      <c r="G3388" s="49">
        <v>1.1573599999999999</v>
      </c>
      <c r="H3388" s="49">
        <v>0.18858369999999999</v>
      </c>
    </row>
    <row r="3389" spans="1:8" x14ac:dyDescent="0.25">
      <c r="A3389" s="46">
        <v>588</v>
      </c>
      <c r="B3389" s="46">
        <v>1997</v>
      </c>
      <c r="C3389" s="47">
        <v>0</v>
      </c>
      <c r="D3389" s="49">
        <v>0.1967168</v>
      </c>
      <c r="E3389" s="49">
        <v>0.4454361</v>
      </c>
      <c r="F3389" s="49">
        <v>2.3474200000000001E-2</v>
      </c>
      <c r="G3389" s="49">
        <v>1.3120270000000001</v>
      </c>
      <c r="H3389" s="49">
        <v>6.9245500000000001E-2</v>
      </c>
    </row>
    <row r="3390" spans="1:8" x14ac:dyDescent="0.25">
      <c r="A3390" s="46">
        <v>588</v>
      </c>
      <c r="B3390" s="46">
        <v>1998</v>
      </c>
      <c r="C3390" s="47">
        <v>0</v>
      </c>
      <c r="D3390" s="49">
        <v>0.1438238</v>
      </c>
      <c r="E3390" s="49">
        <v>0.39838020000000002</v>
      </c>
      <c r="F3390" s="49">
        <v>2.4634099999999999E-2</v>
      </c>
      <c r="G3390" s="49">
        <v>1.136652</v>
      </c>
      <c r="H3390" s="49">
        <v>0.1194043</v>
      </c>
    </row>
    <row r="3391" spans="1:8" x14ac:dyDescent="0.25">
      <c r="A3391" s="46">
        <v>588</v>
      </c>
      <c r="B3391" s="46">
        <v>1999</v>
      </c>
      <c r="C3391" s="47">
        <v>0</v>
      </c>
      <c r="D3391" s="49">
        <v>5.0816E-2</v>
      </c>
      <c r="E3391" s="49">
        <v>0.26072810000000002</v>
      </c>
      <c r="F3391" s="49">
        <v>3.5834299999999999E-2</v>
      </c>
      <c r="G3391" s="49">
        <v>1.0098199999999999</v>
      </c>
      <c r="H3391" s="49">
        <v>0.1195581</v>
      </c>
    </row>
    <row r="3392" spans="1:8" x14ac:dyDescent="0.25">
      <c r="A3392" s="46">
        <v>588</v>
      </c>
      <c r="B3392" s="46">
        <v>2000</v>
      </c>
      <c r="C3392" s="47">
        <v>0</v>
      </c>
      <c r="D3392" s="49">
        <v>6.1120099999999997E-2</v>
      </c>
      <c r="E3392" s="49">
        <v>0.25539040000000002</v>
      </c>
      <c r="F3392" s="49">
        <v>3.25721E-2</v>
      </c>
      <c r="G3392" s="49">
        <v>1.2200610000000001</v>
      </c>
      <c r="H3392" s="49">
        <v>0.13151119999999999</v>
      </c>
    </row>
    <row r="3393" spans="1:8" x14ac:dyDescent="0.25">
      <c r="A3393" s="46">
        <v>589</v>
      </c>
      <c r="B3393" s="46">
        <v>1995</v>
      </c>
      <c r="C3393" s="47">
        <v>0</v>
      </c>
      <c r="D3393" s="49">
        <v>4.75533E-2</v>
      </c>
      <c r="E3393" s="49">
        <v>0.12555259999999999</v>
      </c>
      <c r="F3393" s="49">
        <v>3.4552600000000003E-2</v>
      </c>
      <c r="G3393" s="49">
        <v>1.0990200000000001</v>
      </c>
      <c r="H3393" s="49">
        <v>0.1074991</v>
      </c>
    </row>
    <row r="3394" spans="1:8" x14ac:dyDescent="0.25">
      <c r="A3394" s="46">
        <v>589</v>
      </c>
      <c r="B3394" s="46">
        <v>1996</v>
      </c>
      <c r="C3394" s="47">
        <v>0</v>
      </c>
      <c r="D3394" s="49">
        <v>2.8281799999999999E-2</v>
      </c>
      <c r="E3394" s="49">
        <v>0.1140007</v>
      </c>
      <c r="F3394" s="49">
        <v>5.24004E-2</v>
      </c>
      <c r="G3394" s="49">
        <v>1.5488949999999999</v>
      </c>
      <c r="H3394" s="49">
        <v>0.12718189999999999</v>
      </c>
    </row>
    <row r="3395" spans="1:8" x14ac:dyDescent="0.25">
      <c r="A3395" s="46">
        <v>589</v>
      </c>
      <c r="B3395" s="46">
        <v>1997</v>
      </c>
      <c r="C3395" s="47">
        <v>0</v>
      </c>
      <c r="D3395" s="49">
        <v>3.3825399999999999E-2</v>
      </c>
      <c r="E3395" s="49">
        <v>0.13809199999999999</v>
      </c>
      <c r="F3395" s="49">
        <v>5.6373800000000002E-2</v>
      </c>
      <c r="G3395" s="49">
        <v>1.782009</v>
      </c>
      <c r="H3395" s="49">
        <v>0.1240902</v>
      </c>
    </row>
    <row r="3396" spans="1:8" x14ac:dyDescent="0.25">
      <c r="A3396" s="46">
        <v>589</v>
      </c>
      <c r="B3396" s="46">
        <v>1998</v>
      </c>
      <c r="C3396" s="47">
        <v>0</v>
      </c>
      <c r="D3396" s="49">
        <v>-1.5994899999999999E-2</v>
      </c>
      <c r="E3396" s="49">
        <v>9.1336600000000004E-2</v>
      </c>
      <c r="F3396" s="49">
        <v>-0.21019099999999999</v>
      </c>
      <c r="G3396" s="49">
        <v>0.50486699999999995</v>
      </c>
      <c r="H3396" s="49">
        <v>0.11716219999999999</v>
      </c>
    </row>
    <row r="3397" spans="1:8" x14ac:dyDescent="0.25">
      <c r="A3397" s="46">
        <v>589</v>
      </c>
      <c r="B3397" s="46">
        <v>1999</v>
      </c>
      <c r="C3397" s="47">
        <v>0</v>
      </c>
      <c r="D3397" s="49">
        <v>9.0305999999999997E-3</v>
      </c>
      <c r="E3397" s="49">
        <v>-0.16882730000000001</v>
      </c>
      <c r="F3397" s="49">
        <v>5.6762199999999999E-2</v>
      </c>
      <c r="G3397" s="49">
        <v>0.71825059999999996</v>
      </c>
      <c r="H3397" s="49">
        <v>0.1246558</v>
      </c>
    </row>
    <row r="3398" spans="1:8" x14ac:dyDescent="0.25">
      <c r="A3398" s="46">
        <v>589</v>
      </c>
      <c r="B3398" s="46">
        <v>2000</v>
      </c>
      <c r="C3398" s="47">
        <v>0</v>
      </c>
      <c r="D3398" s="49">
        <v>1.6385500000000001E-2</v>
      </c>
      <c r="E3398" s="49">
        <v>-8.98336E-2</v>
      </c>
      <c r="F3398" s="49">
        <v>8.5164299999999998E-2</v>
      </c>
      <c r="G3398" s="49">
        <v>1.7152559999999999</v>
      </c>
      <c r="H3398" s="49">
        <v>0.1341502</v>
      </c>
    </row>
    <row r="3399" spans="1:8" x14ac:dyDescent="0.25">
      <c r="A3399" s="46">
        <v>589</v>
      </c>
      <c r="B3399" s="46">
        <v>2001</v>
      </c>
      <c r="C3399" s="47">
        <v>0</v>
      </c>
      <c r="D3399" s="49">
        <v>1.6442E-3</v>
      </c>
      <c r="E3399" s="49">
        <v>-4.5234000000000003E-3</v>
      </c>
      <c r="F3399" s="49">
        <v>3.8293000000000001E-2</v>
      </c>
      <c r="G3399" s="49">
        <v>1.690464</v>
      </c>
      <c r="H3399" s="49">
        <v>9.1414300000000004E-2</v>
      </c>
    </row>
    <row r="3400" spans="1:8" x14ac:dyDescent="0.25">
      <c r="A3400" s="46">
        <v>589</v>
      </c>
      <c r="B3400" s="46">
        <v>2002</v>
      </c>
      <c r="C3400" s="47">
        <v>0</v>
      </c>
      <c r="D3400" s="49">
        <v>1.04653E-2</v>
      </c>
      <c r="E3400" s="49">
        <v>1.0131599999999999E-2</v>
      </c>
      <c r="F3400" s="49">
        <v>7.2766700000000004E-2</v>
      </c>
      <c r="G3400" s="49">
        <v>1.540934</v>
      </c>
      <c r="H3400" s="49">
        <v>0.1165834</v>
      </c>
    </row>
    <row r="3401" spans="1:8" x14ac:dyDescent="0.25">
      <c r="A3401" s="46">
        <v>590</v>
      </c>
      <c r="B3401" s="46">
        <v>1995</v>
      </c>
      <c r="C3401" s="47">
        <v>0</v>
      </c>
      <c r="D3401" s="49">
        <v>0.11048910000000001</v>
      </c>
      <c r="E3401" s="49">
        <v>-7.1230100000000005E-2</v>
      </c>
      <c r="F3401" s="49">
        <v>9.8848900000000003E-2</v>
      </c>
      <c r="G3401" s="49">
        <v>3.5334720000000002</v>
      </c>
      <c r="H3401" s="49">
        <v>0.46629029999999999</v>
      </c>
    </row>
    <row r="3402" spans="1:8" x14ac:dyDescent="0.25">
      <c r="A3402" s="46">
        <v>590</v>
      </c>
      <c r="B3402" s="46">
        <v>1996</v>
      </c>
      <c r="C3402" s="47">
        <v>0</v>
      </c>
      <c r="D3402" s="49">
        <v>0.16818159999999999</v>
      </c>
      <c r="E3402" s="49">
        <v>7.8109399999999996E-2</v>
      </c>
      <c r="F3402" s="49">
        <v>0.10859439999999999</v>
      </c>
      <c r="G3402" s="49">
        <v>6.3452849999999996</v>
      </c>
      <c r="H3402" s="49">
        <v>0.4991023</v>
      </c>
    </row>
    <row r="3403" spans="1:8" x14ac:dyDescent="0.25">
      <c r="A3403" s="46">
        <v>590</v>
      </c>
      <c r="B3403" s="46">
        <v>1997</v>
      </c>
      <c r="C3403" s="47">
        <v>0</v>
      </c>
      <c r="D3403" s="49">
        <v>0.2090021</v>
      </c>
      <c r="E3403" s="49">
        <v>0.22445000000000001</v>
      </c>
      <c r="F3403" s="49">
        <v>0.1900568</v>
      </c>
      <c r="G3403" s="49">
        <v>10.95776</v>
      </c>
      <c r="H3403" s="49">
        <v>1.006103</v>
      </c>
    </row>
    <row r="3404" spans="1:8" x14ac:dyDescent="0.25">
      <c r="A3404" s="46">
        <v>590</v>
      </c>
      <c r="B3404" s="46">
        <v>1998</v>
      </c>
      <c r="C3404" s="47">
        <v>0</v>
      </c>
      <c r="D3404" s="49">
        <v>0.10743850000000001</v>
      </c>
      <c r="E3404" s="49">
        <v>7.2230000000000005E-4</v>
      </c>
      <c r="F3404" s="49">
        <v>7.0521200000000006E-2</v>
      </c>
      <c r="G3404" s="49">
        <v>2.3719299999999999</v>
      </c>
      <c r="H3404" s="49">
        <v>0.2115177</v>
      </c>
    </row>
    <row r="3405" spans="1:8" x14ac:dyDescent="0.25">
      <c r="A3405" s="46">
        <v>590</v>
      </c>
      <c r="B3405" s="46">
        <v>1999</v>
      </c>
      <c r="C3405" s="47">
        <v>0</v>
      </c>
      <c r="D3405" s="49">
        <v>9.6994300000000006E-2</v>
      </c>
      <c r="E3405" s="49">
        <v>2.4186200000000001E-2</v>
      </c>
      <c r="F3405" s="49">
        <v>6.6303899999999999E-2</v>
      </c>
      <c r="G3405" s="49">
        <v>2.8334109999999999</v>
      </c>
      <c r="H3405" s="49">
        <v>0.23570489999999999</v>
      </c>
    </row>
    <row r="3406" spans="1:8" x14ac:dyDescent="0.25">
      <c r="A3406" s="46">
        <v>590</v>
      </c>
      <c r="B3406" s="46">
        <v>2000</v>
      </c>
      <c r="C3406" s="47">
        <v>0</v>
      </c>
      <c r="D3406" s="49">
        <v>7.3366799999999996E-2</v>
      </c>
      <c r="E3406" s="49">
        <v>6.0584699999999998E-2</v>
      </c>
      <c r="F3406" s="49">
        <v>5.7647799999999999E-2</v>
      </c>
      <c r="G3406" s="49">
        <v>1.372204</v>
      </c>
      <c r="H3406" s="49">
        <v>0.2209624</v>
      </c>
    </row>
    <row r="3407" spans="1:8" x14ac:dyDescent="0.25">
      <c r="A3407" s="46">
        <v>590</v>
      </c>
      <c r="B3407" s="46">
        <v>2001</v>
      </c>
      <c r="C3407" s="47">
        <v>0</v>
      </c>
      <c r="D3407" s="49">
        <v>6.9333900000000004E-2</v>
      </c>
      <c r="E3407" s="49">
        <v>7.2180900000000006E-2</v>
      </c>
      <c r="F3407" s="49">
        <v>6.8508700000000006E-2</v>
      </c>
      <c r="G3407" s="49">
        <v>2.0570569999999999</v>
      </c>
      <c r="H3407" s="49">
        <v>0.226242</v>
      </c>
    </row>
    <row r="3408" spans="1:8" x14ac:dyDescent="0.25">
      <c r="A3408" s="46">
        <v>590</v>
      </c>
      <c r="B3408" s="46">
        <v>2002</v>
      </c>
      <c r="C3408" s="47">
        <v>0</v>
      </c>
      <c r="D3408" s="49">
        <v>1.5692000000000001E-2</v>
      </c>
      <c r="E3408" s="49">
        <v>-1.38643E-2</v>
      </c>
      <c r="F3408" s="49">
        <v>6.7399799999999996E-2</v>
      </c>
      <c r="G3408" s="49">
        <v>1.497139</v>
      </c>
      <c r="H3408" s="49">
        <v>0.24339849999999999</v>
      </c>
    </row>
    <row r="3409" spans="1:8" x14ac:dyDescent="0.25">
      <c r="A3409" s="46">
        <v>590</v>
      </c>
      <c r="B3409" s="46">
        <v>2003</v>
      </c>
      <c r="C3409" s="47">
        <v>0</v>
      </c>
      <c r="D3409" s="49">
        <v>7.4828699999999998E-2</v>
      </c>
      <c r="E3409" s="49">
        <v>4.3723699999999997E-2</v>
      </c>
      <c r="F3409" s="49">
        <v>6.5092800000000006E-2</v>
      </c>
      <c r="G3409" s="49">
        <v>1.309515</v>
      </c>
      <c r="H3409" s="49">
        <v>0.2318163</v>
      </c>
    </row>
    <row r="3410" spans="1:8" x14ac:dyDescent="0.25">
      <c r="A3410" s="46">
        <v>590</v>
      </c>
      <c r="B3410" s="46">
        <v>2004</v>
      </c>
      <c r="C3410" s="47">
        <v>0</v>
      </c>
      <c r="D3410" s="49">
        <v>8.8633600000000007E-2</v>
      </c>
      <c r="E3410" s="49">
        <v>0.1168141</v>
      </c>
      <c r="F3410" s="49">
        <v>6.1485199999999997E-2</v>
      </c>
      <c r="G3410" s="49">
        <v>1.289145</v>
      </c>
      <c r="H3410" s="49">
        <v>0.24848239999999999</v>
      </c>
    </row>
    <row r="3411" spans="1:8" x14ac:dyDescent="0.25">
      <c r="A3411" s="46">
        <v>591</v>
      </c>
      <c r="B3411" s="46">
        <v>1995</v>
      </c>
      <c r="C3411" s="47">
        <v>0</v>
      </c>
      <c r="D3411" s="49">
        <v>0.38266430000000001</v>
      </c>
      <c r="E3411" s="49">
        <v>9.4944299999999995E-2</v>
      </c>
      <c r="F3411" s="49">
        <v>5.0637399999999999E-2</v>
      </c>
      <c r="G3411" s="49">
        <v>0.554871</v>
      </c>
      <c r="H3411" s="49">
        <v>0.35656690000000002</v>
      </c>
    </row>
    <row r="3412" spans="1:8" x14ac:dyDescent="0.25">
      <c r="A3412" s="46">
        <v>591</v>
      </c>
      <c r="B3412" s="46">
        <v>1996</v>
      </c>
      <c r="C3412" s="47">
        <v>0</v>
      </c>
      <c r="D3412" s="49">
        <v>0.40853099999999998</v>
      </c>
      <c r="E3412" s="49">
        <v>0.1102697</v>
      </c>
      <c r="F3412" s="49">
        <v>6.4714099999999997E-2</v>
      </c>
      <c r="G3412" s="49">
        <v>0.6178247</v>
      </c>
      <c r="H3412" s="49">
        <v>0.36581019999999997</v>
      </c>
    </row>
    <row r="3413" spans="1:8" x14ac:dyDescent="0.25">
      <c r="A3413" s="46">
        <v>591</v>
      </c>
      <c r="B3413" s="46">
        <v>1997</v>
      </c>
      <c r="C3413" s="47">
        <v>0</v>
      </c>
      <c r="D3413" s="49">
        <v>0.4029199</v>
      </c>
      <c r="E3413" s="49">
        <v>0.1181104</v>
      </c>
      <c r="F3413" s="49">
        <v>6.7863999999999994E-2</v>
      </c>
      <c r="G3413" s="49">
        <v>0.57017779999999996</v>
      </c>
      <c r="H3413" s="49">
        <v>0.36778509999999998</v>
      </c>
    </row>
    <row r="3414" spans="1:8" x14ac:dyDescent="0.25">
      <c r="A3414" s="46">
        <v>591</v>
      </c>
      <c r="B3414" s="46">
        <v>1998</v>
      </c>
      <c r="C3414" s="47">
        <v>0</v>
      </c>
      <c r="D3414" s="49">
        <v>0.43291940000000001</v>
      </c>
      <c r="E3414" s="49">
        <v>0.1529259</v>
      </c>
      <c r="F3414" s="49">
        <v>5.9482800000000002E-2</v>
      </c>
      <c r="G3414" s="49">
        <v>0.55666800000000005</v>
      </c>
      <c r="H3414" s="49">
        <v>0.35732920000000001</v>
      </c>
    </row>
    <row r="3415" spans="1:8" x14ac:dyDescent="0.25">
      <c r="A3415" s="46">
        <v>591</v>
      </c>
      <c r="B3415" s="46">
        <v>1999</v>
      </c>
      <c r="C3415" s="47">
        <v>0</v>
      </c>
      <c r="D3415" s="49">
        <v>0.42488969999999998</v>
      </c>
      <c r="E3415" s="49">
        <v>0.1889276</v>
      </c>
      <c r="F3415" s="49">
        <v>6.0414799999999998E-2</v>
      </c>
      <c r="G3415" s="49">
        <v>0.40753539999999999</v>
      </c>
      <c r="H3415" s="49">
        <v>0.3654037</v>
      </c>
    </row>
    <row r="3416" spans="1:8" x14ac:dyDescent="0.25">
      <c r="A3416" s="46">
        <v>591</v>
      </c>
      <c r="B3416" s="46">
        <v>2000</v>
      </c>
      <c r="C3416" s="47">
        <v>0</v>
      </c>
      <c r="D3416" s="49">
        <v>0.37693939999999998</v>
      </c>
      <c r="E3416" s="49">
        <v>0.19685079999999999</v>
      </c>
      <c r="F3416" s="49">
        <v>8.0279400000000001E-2</v>
      </c>
      <c r="G3416" s="49">
        <v>0.43297629999999998</v>
      </c>
      <c r="H3416" s="49">
        <v>0.3749807</v>
      </c>
    </row>
    <row r="3417" spans="1:8" x14ac:dyDescent="0.25">
      <c r="A3417" s="46">
        <v>591</v>
      </c>
      <c r="B3417" s="46">
        <v>2001</v>
      </c>
      <c r="C3417" s="47">
        <v>0</v>
      </c>
      <c r="D3417" s="49">
        <v>0.4865582</v>
      </c>
      <c r="E3417" s="49">
        <v>0.17911859999999999</v>
      </c>
      <c r="F3417" s="49">
        <v>5.4146399999999997E-2</v>
      </c>
      <c r="G3417" s="49">
        <v>0.42446309999999998</v>
      </c>
      <c r="H3417" s="49">
        <v>0.3134747</v>
      </c>
    </row>
    <row r="3418" spans="1:8" x14ac:dyDescent="0.25">
      <c r="A3418" s="46">
        <v>591</v>
      </c>
      <c r="B3418" s="46">
        <v>2002</v>
      </c>
      <c r="C3418" s="47">
        <v>0</v>
      </c>
      <c r="D3418" s="49">
        <v>0.45162069999999999</v>
      </c>
      <c r="E3418" s="49">
        <v>0.175201</v>
      </c>
      <c r="F3418" s="49">
        <v>4.3331300000000003E-2</v>
      </c>
      <c r="G3418" s="49">
        <v>0.197293</v>
      </c>
      <c r="H3418" s="49">
        <v>0.28229029999999999</v>
      </c>
    </row>
    <row r="3419" spans="1:8" x14ac:dyDescent="0.25">
      <c r="A3419" s="46">
        <v>591</v>
      </c>
      <c r="B3419" s="46">
        <v>2003</v>
      </c>
      <c r="C3419" s="47">
        <v>0</v>
      </c>
      <c r="D3419" s="49">
        <v>0.1924816</v>
      </c>
      <c r="E3419" s="49">
        <v>0.4123329</v>
      </c>
      <c r="F3419" s="49">
        <v>7.1695200000000001E-2</v>
      </c>
      <c r="G3419" s="49">
        <v>0.60399380000000003</v>
      </c>
      <c r="H3419" s="49">
        <v>0.47528280000000001</v>
      </c>
    </row>
    <row r="3420" spans="1:8" x14ac:dyDescent="0.25">
      <c r="A3420" s="46">
        <v>591</v>
      </c>
      <c r="B3420" s="46">
        <v>2004</v>
      </c>
      <c r="C3420" s="47">
        <v>0</v>
      </c>
      <c r="D3420" s="49">
        <v>0.1710526</v>
      </c>
      <c r="E3420" s="49">
        <v>0.50965490000000002</v>
      </c>
      <c r="F3420" s="49">
        <v>6.32133E-2</v>
      </c>
      <c r="G3420" s="49">
        <v>0.66916640000000005</v>
      </c>
      <c r="H3420" s="49">
        <v>0.53410579999999996</v>
      </c>
    </row>
    <row r="3421" spans="1:8" x14ac:dyDescent="0.25">
      <c r="A3421" s="46">
        <v>592</v>
      </c>
      <c r="B3421" s="46">
        <v>1995</v>
      </c>
      <c r="C3421" s="47">
        <v>0</v>
      </c>
      <c r="D3421" s="49">
        <v>3.5441599999999997E-2</v>
      </c>
      <c r="E3421" s="49">
        <v>0.1020794</v>
      </c>
      <c r="F3421" s="49">
        <v>5.80583E-2</v>
      </c>
      <c r="G3421" s="49">
        <v>0.92801480000000003</v>
      </c>
      <c r="H3421" s="49">
        <v>0.11047940000000001</v>
      </c>
    </row>
    <row r="3422" spans="1:8" x14ac:dyDescent="0.25">
      <c r="A3422" s="46">
        <v>592</v>
      </c>
      <c r="B3422" s="46">
        <v>1996</v>
      </c>
      <c r="C3422" s="47">
        <v>0</v>
      </c>
      <c r="D3422" s="49">
        <v>4.1663100000000002E-2</v>
      </c>
      <c r="E3422" s="49">
        <v>0.1268736</v>
      </c>
      <c r="F3422" s="49">
        <v>4.0035099999999997E-2</v>
      </c>
      <c r="G3422" s="49">
        <v>1.033277</v>
      </c>
      <c r="H3422" s="49">
        <v>9.7584699999999996E-2</v>
      </c>
    </row>
    <row r="3423" spans="1:8" x14ac:dyDescent="0.25">
      <c r="A3423" s="46">
        <v>592</v>
      </c>
      <c r="B3423" s="46">
        <v>1997</v>
      </c>
      <c r="C3423" s="47">
        <v>0</v>
      </c>
      <c r="D3423" s="49">
        <v>6.1834100000000003E-2</v>
      </c>
      <c r="E3423" s="49">
        <v>0.1209982</v>
      </c>
      <c r="F3423" s="49">
        <v>6.1831200000000003E-2</v>
      </c>
      <c r="G3423" s="49">
        <v>1.2713300000000001</v>
      </c>
      <c r="H3423" s="49">
        <v>8.7783100000000003E-2</v>
      </c>
    </row>
    <row r="3424" spans="1:8" x14ac:dyDescent="0.25">
      <c r="A3424" s="46">
        <v>592</v>
      </c>
      <c r="B3424" s="46">
        <v>1998</v>
      </c>
      <c r="C3424" s="47">
        <v>0</v>
      </c>
      <c r="D3424" s="49">
        <v>7.59856E-2</v>
      </c>
      <c r="E3424" s="49">
        <v>0.12851770000000001</v>
      </c>
      <c r="F3424" s="49">
        <v>3.8415199999999997E-2</v>
      </c>
      <c r="G3424" s="49">
        <v>0.99216970000000004</v>
      </c>
      <c r="H3424" s="49">
        <v>9.0774199999999999E-2</v>
      </c>
    </row>
    <row r="3425" spans="1:8" x14ac:dyDescent="0.25">
      <c r="A3425" s="46">
        <v>592</v>
      </c>
      <c r="B3425" s="46">
        <v>1999</v>
      </c>
      <c r="C3425" s="47">
        <v>0</v>
      </c>
      <c r="D3425" s="49">
        <v>1.9137999999999999E-2</v>
      </c>
      <c r="E3425" s="49">
        <v>9.4253000000000003E-2</v>
      </c>
      <c r="F3425" s="49">
        <v>2.3900399999999999E-2</v>
      </c>
      <c r="G3425" s="49">
        <v>0.2055756</v>
      </c>
      <c r="H3425" s="49">
        <v>7.1799799999999997E-2</v>
      </c>
    </row>
    <row r="3426" spans="1:8" x14ac:dyDescent="0.25">
      <c r="A3426" s="46">
        <v>592</v>
      </c>
      <c r="B3426" s="46">
        <v>2000</v>
      </c>
      <c r="C3426" s="47">
        <v>0</v>
      </c>
      <c r="D3426" s="49">
        <v>4.47134E-2</v>
      </c>
      <c r="E3426" s="49">
        <v>-9.4888000000000004E-3</v>
      </c>
      <c r="F3426" s="49">
        <v>2.63684E-2</v>
      </c>
      <c r="G3426" s="49">
        <v>6.4169100000000007E-2</v>
      </c>
      <c r="H3426" s="49">
        <v>7.8213500000000005E-2</v>
      </c>
    </row>
    <row r="3427" spans="1:8" x14ac:dyDescent="0.25">
      <c r="A3427" s="46">
        <v>592</v>
      </c>
      <c r="B3427" s="46">
        <v>2001</v>
      </c>
      <c r="C3427" s="47">
        <v>0</v>
      </c>
      <c r="D3427" s="49">
        <v>4.6820899999999999E-2</v>
      </c>
      <c r="E3427" s="49">
        <v>-8.0237199999999995E-2</v>
      </c>
      <c r="F3427" s="49">
        <v>2.8888299999999999E-2</v>
      </c>
      <c r="G3427" s="49">
        <v>0.16573299999999999</v>
      </c>
      <c r="H3427" s="49">
        <v>7.8707799999999994E-2</v>
      </c>
    </row>
    <row r="3428" spans="1:8" x14ac:dyDescent="0.25">
      <c r="A3428" s="46">
        <v>592</v>
      </c>
      <c r="B3428" s="46">
        <v>2002</v>
      </c>
      <c r="C3428" s="47">
        <v>0</v>
      </c>
      <c r="D3428" s="49">
        <v>5.9881700000000003E-2</v>
      </c>
      <c r="E3428" s="49">
        <v>-8.7387500000000007E-2</v>
      </c>
      <c r="F3428" s="49">
        <v>2.58765E-2</v>
      </c>
      <c r="G3428" s="49">
        <v>0.12957640000000001</v>
      </c>
      <c r="H3428" s="49">
        <v>8.3374599999999993E-2</v>
      </c>
    </row>
    <row r="3429" spans="1:8" x14ac:dyDescent="0.25">
      <c r="A3429" s="46">
        <v>593</v>
      </c>
      <c r="B3429" s="46">
        <v>1995</v>
      </c>
      <c r="C3429" s="47">
        <v>0</v>
      </c>
      <c r="D3429" s="49">
        <v>0.2265353</v>
      </c>
      <c r="E3429" s="49">
        <v>0.2068459</v>
      </c>
      <c r="F3429" s="49">
        <v>0.1071242</v>
      </c>
      <c r="G3429" s="49">
        <v>0.35106379999999998</v>
      </c>
      <c r="H3429" s="49">
        <v>0.91352009999999995</v>
      </c>
    </row>
    <row r="3430" spans="1:8" x14ac:dyDescent="0.25">
      <c r="A3430" s="46">
        <v>593</v>
      </c>
      <c r="B3430" s="46">
        <v>1996</v>
      </c>
      <c r="C3430" s="47">
        <v>0</v>
      </c>
      <c r="D3430" s="49">
        <v>0.26937179999999999</v>
      </c>
      <c r="E3430" s="49">
        <v>0.21129619999999999</v>
      </c>
      <c r="F3430" s="49">
        <v>9.6218600000000001E-2</v>
      </c>
      <c r="G3430" s="49">
        <v>0.2818657</v>
      </c>
      <c r="H3430" s="49">
        <v>0.83254019999999995</v>
      </c>
    </row>
    <row r="3431" spans="1:8" x14ac:dyDescent="0.25">
      <c r="A3431" s="46">
        <v>593</v>
      </c>
      <c r="B3431" s="46">
        <v>1997</v>
      </c>
      <c r="C3431" s="47">
        <v>1</v>
      </c>
      <c r="D3431" s="49">
        <v>0.33965990000000001</v>
      </c>
      <c r="E3431" s="49">
        <v>0.17113719999999999</v>
      </c>
      <c r="F3431" s="49">
        <v>9.5745800000000006E-2</v>
      </c>
      <c r="G3431" s="49">
        <v>0.16033249999999999</v>
      </c>
      <c r="H3431" s="49">
        <v>0.77600309999999995</v>
      </c>
    </row>
    <row r="3432" spans="1:8" x14ac:dyDescent="0.25">
      <c r="A3432" s="46">
        <v>594</v>
      </c>
      <c r="B3432" s="46">
        <v>1998</v>
      </c>
      <c r="C3432" s="47">
        <v>0</v>
      </c>
      <c r="D3432" s="49">
        <v>-2.2472999999999998E-3</v>
      </c>
      <c r="E3432" s="49">
        <v>9.3627199999999994E-2</v>
      </c>
      <c r="F3432" s="49">
        <v>5.7150699999999999E-2</v>
      </c>
      <c r="G3432" s="49">
        <v>3.3877380000000001</v>
      </c>
      <c r="H3432" s="49">
        <v>0.43609229999999999</v>
      </c>
    </row>
    <row r="3433" spans="1:8" x14ac:dyDescent="0.25">
      <c r="A3433" s="46">
        <v>594</v>
      </c>
      <c r="B3433" s="46">
        <v>1999</v>
      </c>
      <c r="C3433" s="47">
        <v>0</v>
      </c>
      <c r="D3433" s="49">
        <v>6.7142199999999999E-2</v>
      </c>
      <c r="E3433" s="49">
        <v>9.7681299999999999E-2</v>
      </c>
      <c r="F3433" s="49">
        <v>6.5393099999999996E-2</v>
      </c>
      <c r="G3433" s="49">
        <v>1.4544649999999999</v>
      </c>
      <c r="H3433" s="49">
        <v>0.41868670000000002</v>
      </c>
    </row>
    <row r="3434" spans="1:8" x14ac:dyDescent="0.25">
      <c r="A3434" s="46">
        <v>594</v>
      </c>
      <c r="B3434" s="46">
        <v>2001</v>
      </c>
      <c r="C3434" s="47">
        <v>0</v>
      </c>
      <c r="D3434" s="49">
        <v>0.1130512</v>
      </c>
      <c r="E3434" s="49">
        <v>0.1241097</v>
      </c>
      <c r="F3434" s="49">
        <v>5.4771599999999997E-2</v>
      </c>
      <c r="G3434" s="49">
        <v>1.702213</v>
      </c>
      <c r="H3434" s="49">
        <v>0.25788240000000001</v>
      </c>
    </row>
    <row r="3435" spans="1:8" x14ac:dyDescent="0.25">
      <c r="A3435" s="46">
        <v>594</v>
      </c>
      <c r="B3435" s="46">
        <v>2002</v>
      </c>
      <c r="C3435" s="47">
        <v>0</v>
      </c>
      <c r="D3435" s="49">
        <v>4.5765100000000003E-2</v>
      </c>
      <c r="E3435" s="49">
        <v>0.13961670000000001</v>
      </c>
      <c r="F3435" s="49">
        <v>3.4277000000000002E-2</v>
      </c>
      <c r="G3435" s="49">
        <v>1.560449</v>
      </c>
      <c r="H3435" s="49">
        <v>0.25547379999999997</v>
      </c>
    </row>
    <row r="3436" spans="1:8" x14ac:dyDescent="0.25">
      <c r="A3436" s="46">
        <v>594</v>
      </c>
      <c r="B3436" s="46">
        <v>2003</v>
      </c>
      <c r="C3436" s="47">
        <v>0</v>
      </c>
      <c r="D3436" s="49">
        <v>4.9250500000000003E-2</v>
      </c>
      <c r="E3436" s="49">
        <v>1.8603700000000001E-2</v>
      </c>
      <c r="F3436" s="49">
        <v>4.5077100000000002E-2</v>
      </c>
      <c r="G3436" s="49">
        <v>1.635931</v>
      </c>
      <c r="H3436" s="49">
        <v>0.2952979</v>
      </c>
    </row>
    <row r="3437" spans="1:8" x14ac:dyDescent="0.25">
      <c r="A3437" s="46">
        <v>594</v>
      </c>
      <c r="B3437" s="46">
        <v>2004</v>
      </c>
      <c r="C3437" s="47">
        <v>0</v>
      </c>
      <c r="D3437" s="49">
        <v>3.9709999999999997E-3</v>
      </c>
      <c r="E3437" s="49">
        <v>8.7123000000000006E-2</v>
      </c>
      <c r="F3437" s="49">
        <v>5.2597600000000001E-2</v>
      </c>
      <c r="G3437" s="49">
        <v>1.8972800000000001</v>
      </c>
      <c r="H3437" s="49">
        <v>0.31694169999999999</v>
      </c>
    </row>
    <row r="3438" spans="1:8" x14ac:dyDescent="0.25">
      <c r="A3438" s="46">
        <v>595</v>
      </c>
      <c r="B3438" s="46">
        <v>1999</v>
      </c>
      <c r="C3438" s="47">
        <v>0</v>
      </c>
      <c r="D3438" s="49">
        <v>-1.4885000000000001E-2</v>
      </c>
      <c r="E3438" s="49">
        <v>2.1595999999999998E-3</v>
      </c>
      <c r="F3438" s="49">
        <v>7.8218999999999997E-3</v>
      </c>
      <c r="G3438" s="49">
        <v>0.1674612</v>
      </c>
      <c r="H3438" s="49">
        <v>0.12984709999999999</v>
      </c>
    </row>
    <row r="3439" spans="1:8" x14ac:dyDescent="0.25">
      <c r="A3439" s="46">
        <v>596</v>
      </c>
      <c r="B3439" s="46">
        <v>1995</v>
      </c>
      <c r="C3439" s="47">
        <v>0</v>
      </c>
      <c r="D3439" s="49">
        <v>0.32009539999999997</v>
      </c>
      <c r="E3439" s="49">
        <v>0.58632229999999996</v>
      </c>
      <c r="F3439" s="49">
        <v>7.47805E-2</v>
      </c>
      <c r="G3439" s="49">
        <v>3.7752680000000001</v>
      </c>
      <c r="H3439" s="49">
        <v>0.37263980000000002</v>
      </c>
    </row>
    <row r="3440" spans="1:8" x14ac:dyDescent="0.25">
      <c r="A3440" s="46">
        <v>596</v>
      </c>
      <c r="B3440" s="46">
        <v>1996</v>
      </c>
      <c r="C3440" s="47">
        <v>0</v>
      </c>
      <c r="D3440" s="49">
        <v>0.1389311</v>
      </c>
      <c r="E3440" s="49">
        <v>0.48350009999999999</v>
      </c>
      <c r="F3440" s="49">
        <v>6.5354099999999998E-2</v>
      </c>
      <c r="G3440" s="49">
        <v>3.0473690000000002</v>
      </c>
      <c r="H3440" s="49">
        <v>0.3415802</v>
      </c>
    </row>
    <row r="3441" spans="1:8" x14ac:dyDescent="0.25">
      <c r="A3441" s="46">
        <v>596</v>
      </c>
      <c r="B3441" s="46">
        <v>1997</v>
      </c>
      <c r="C3441" s="47">
        <v>0</v>
      </c>
      <c r="D3441" s="49">
        <v>0.13736390000000001</v>
      </c>
      <c r="E3441" s="49">
        <v>0.43305979999999999</v>
      </c>
      <c r="F3441" s="49">
        <v>5.8634499999999999E-2</v>
      </c>
      <c r="G3441" s="49">
        <v>1.982461</v>
      </c>
      <c r="H3441" s="49">
        <v>0.30415439999999999</v>
      </c>
    </row>
    <row r="3442" spans="1:8" x14ac:dyDescent="0.25">
      <c r="A3442" s="46">
        <v>596</v>
      </c>
      <c r="B3442" s="46">
        <v>1998</v>
      </c>
      <c r="C3442" s="47">
        <v>0</v>
      </c>
      <c r="D3442" s="49">
        <v>0.14342199999999999</v>
      </c>
      <c r="E3442" s="49">
        <v>0.44936739999999997</v>
      </c>
      <c r="F3442" s="49">
        <v>5.5180699999999999E-2</v>
      </c>
      <c r="G3442" s="49">
        <v>2.1885180000000002</v>
      </c>
      <c r="H3442" s="49">
        <v>0.29829129999999998</v>
      </c>
    </row>
    <row r="3443" spans="1:8" x14ac:dyDescent="0.25">
      <c r="A3443" s="46">
        <v>596</v>
      </c>
      <c r="B3443" s="46">
        <v>1999</v>
      </c>
      <c r="C3443" s="47">
        <v>0</v>
      </c>
      <c r="D3443" s="49">
        <v>0.13459679999999999</v>
      </c>
      <c r="E3443" s="49">
        <v>0.48270380000000002</v>
      </c>
      <c r="F3443" s="49">
        <v>5.6168500000000003E-2</v>
      </c>
      <c r="G3443" s="49">
        <v>1.5089669999999999</v>
      </c>
      <c r="H3443" s="49">
        <v>0.3112029</v>
      </c>
    </row>
    <row r="3444" spans="1:8" x14ac:dyDescent="0.25">
      <c r="A3444" s="46">
        <v>596</v>
      </c>
      <c r="B3444" s="46">
        <v>2000</v>
      </c>
      <c r="C3444" s="47">
        <v>0</v>
      </c>
      <c r="D3444" s="49">
        <v>0.1545483</v>
      </c>
      <c r="E3444" s="49">
        <v>0.50872240000000002</v>
      </c>
      <c r="F3444" s="49">
        <v>5.3782499999999997E-2</v>
      </c>
      <c r="G3444" s="49">
        <v>1.8755550000000001</v>
      </c>
      <c r="H3444" s="49">
        <v>0.34935640000000001</v>
      </c>
    </row>
    <row r="3445" spans="1:8" x14ac:dyDescent="0.25">
      <c r="A3445" s="46">
        <v>596</v>
      </c>
      <c r="B3445" s="46">
        <v>2001</v>
      </c>
      <c r="C3445" s="47">
        <v>0</v>
      </c>
      <c r="D3445" s="49">
        <v>0.1215816</v>
      </c>
      <c r="E3445" s="49">
        <v>0.57572520000000005</v>
      </c>
      <c r="F3445" s="49">
        <v>6.1349500000000001E-2</v>
      </c>
      <c r="G3445" s="49">
        <v>2.0256590000000001</v>
      </c>
      <c r="H3445" s="49">
        <v>0.3450357</v>
      </c>
    </row>
    <row r="3446" spans="1:8" x14ac:dyDescent="0.25">
      <c r="A3446" s="46">
        <v>596</v>
      </c>
      <c r="B3446" s="46">
        <v>2002</v>
      </c>
      <c r="C3446" s="47">
        <v>0</v>
      </c>
      <c r="D3446" s="49">
        <v>0.1426026</v>
      </c>
      <c r="E3446" s="49">
        <v>0.58138630000000002</v>
      </c>
      <c r="F3446" s="49">
        <v>5.6191499999999998E-2</v>
      </c>
      <c r="G3446" s="49">
        <v>2.0611630000000001</v>
      </c>
      <c r="H3446" s="49">
        <v>0.36677179999999998</v>
      </c>
    </row>
    <row r="3447" spans="1:8" x14ac:dyDescent="0.25">
      <c r="A3447" s="46">
        <v>596</v>
      </c>
      <c r="B3447" s="46">
        <v>2003</v>
      </c>
      <c r="C3447" s="47">
        <v>0</v>
      </c>
      <c r="D3447" s="49">
        <v>0.171848</v>
      </c>
      <c r="E3447" s="49">
        <v>0.61867510000000003</v>
      </c>
      <c r="F3447" s="49">
        <v>7.3023400000000002E-2</v>
      </c>
      <c r="G3447" s="49">
        <v>2.3223289999999999</v>
      </c>
      <c r="H3447" s="49">
        <v>0.38618770000000002</v>
      </c>
    </row>
    <row r="3448" spans="1:8" x14ac:dyDescent="0.25">
      <c r="A3448" s="46">
        <v>596</v>
      </c>
      <c r="B3448" s="46">
        <v>2004</v>
      </c>
      <c r="C3448" s="47">
        <v>0</v>
      </c>
      <c r="D3448" s="49">
        <v>9.4616800000000001E-2</v>
      </c>
      <c r="E3448" s="49">
        <v>0.60845139999999998</v>
      </c>
      <c r="F3448" s="49">
        <v>5.7946499999999998E-2</v>
      </c>
      <c r="G3448" s="49">
        <v>2.4303689999999998</v>
      </c>
      <c r="H3448" s="49">
        <v>0.3821486</v>
      </c>
    </row>
    <row r="3449" spans="1:8" x14ac:dyDescent="0.25">
      <c r="A3449" s="46">
        <v>597</v>
      </c>
      <c r="B3449" s="46">
        <v>1995</v>
      </c>
      <c r="C3449" s="47">
        <v>0</v>
      </c>
      <c r="D3449" s="49">
        <v>-0.10253</v>
      </c>
      <c r="E3449" s="49">
        <v>-0.3673419</v>
      </c>
      <c r="F3449" s="49">
        <v>2.5056800000000001E-2</v>
      </c>
      <c r="G3449" s="49">
        <v>0.73885639999999997</v>
      </c>
      <c r="H3449" s="49">
        <v>0.46953549999999999</v>
      </c>
    </row>
    <row r="3450" spans="1:8" x14ac:dyDescent="0.25">
      <c r="A3450" s="46">
        <v>597</v>
      </c>
      <c r="B3450" s="46">
        <v>1996</v>
      </c>
      <c r="C3450" s="47">
        <v>0</v>
      </c>
      <c r="D3450" s="49">
        <v>-0.1124554</v>
      </c>
      <c r="E3450" s="49">
        <v>-0.187941</v>
      </c>
      <c r="F3450" s="49">
        <v>5.43632E-2</v>
      </c>
      <c r="G3450" s="49">
        <v>0.51856069999999999</v>
      </c>
      <c r="H3450" s="49">
        <v>0.40573740000000003</v>
      </c>
    </row>
    <row r="3451" spans="1:8" x14ac:dyDescent="0.25">
      <c r="A3451" s="46">
        <v>597</v>
      </c>
      <c r="B3451" s="46">
        <v>1997</v>
      </c>
      <c r="C3451" s="47">
        <v>0</v>
      </c>
      <c r="D3451" s="49">
        <v>-1.7682300000000001E-2</v>
      </c>
      <c r="E3451" s="49">
        <v>-0.27847939999999999</v>
      </c>
      <c r="F3451" s="49">
        <v>2.9173000000000001E-2</v>
      </c>
      <c r="G3451" s="49">
        <v>0.3806813</v>
      </c>
      <c r="H3451" s="49">
        <v>0.45236589999999999</v>
      </c>
    </row>
    <row r="3452" spans="1:8" x14ac:dyDescent="0.25">
      <c r="A3452" s="46">
        <v>597</v>
      </c>
      <c r="B3452" s="46">
        <v>1998</v>
      </c>
      <c r="C3452" s="47">
        <v>0</v>
      </c>
      <c r="D3452" s="49">
        <v>-2.0284400000000001E-2</v>
      </c>
      <c r="E3452" s="49">
        <v>-0.55153419999999997</v>
      </c>
      <c r="F3452" s="49">
        <v>2.10815E-2</v>
      </c>
      <c r="G3452" s="49">
        <v>0.1892308</v>
      </c>
      <c r="H3452" s="49">
        <v>0.49368719999999999</v>
      </c>
    </row>
    <row r="3453" spans="1:8" x14ac:dyDescent="0.25">
      <c r="A3453" s="46">
        <v>597</v>
      </c>
      <c r="B3453" s="46">
        <v>1999</v>
      </c>
      <c r="C3453" s="47">
        <v>0</v>
      </c>
      <c r="D3453" s="49">
        <v>-5.7621899999999997E-2</v>
      </c>
      <c r="E3453" s="49">
        <v>-0.81086480000000005</v>
      </c>
      <c r="F3453" s="49">
        <v>4.1814700000000003E-2</v>
      </c>
      <c r="G3453" s="49">
        <v>0.1450389</v>
      </c>
      <c r="H3453" s="49">
        <v>0.57151130000000006</v>
      </c>
    </row>
    <row r="3454" spans="1:8" x14ac:dyDescent="0.25">
      <c r="A3454" s="46">
        <v>597</v>
      </c>
      <c r="B3454" s="46">
        <v>2000</v>
      </c>
      <c r="C3454" s="47">
        <v>0</v>
      </c>
      <c r="D3454" s="49">
        <v>-5.3938899999999998E-2</v>
      </c>
      <c r="E3454" s="49">
        <v>-0.77114159999999998</v>
      </c>
      <c r="F3454" s="49">
        <v>3.3874799999999997E-2</v>
      </c>
      <c r="G3454" s="49">
        <v>8.5573300000000005E-2</v>
      </c>
      <c r="H3454" s="49">
        <v>0.49658679999999999</v>
      </c>
    </row>
    <row r="3455" spans="1:8" x14ac:dyDescent="0.25">
      <c r="A3455" s="46">
        <v>598</v>
      </c>
      <c r="B3455" s="46">
        <v>1995</v>
      </c>
      <c r="C3455" s="47">
        <v>0</v>
      </c>
      <c r="D3455" s="49">
        <v>0.15421699999999999</v>
      </c>
      <c r="E3455" s="49">
        <v>0.15666840000000001</v>
      </c>
      <c r="F3455" s="49">
        <v>3.6065800000000002E-2</v>
      </c>
      <c r="G3455" s="49">
        <v>0.89793389999999995</v>
      </c>
      <c r="H3455" s="49">
        <v>0.1712428</v>
      </c>
    </row>
    <row r="3456" spans="1:8" x14ac:dyDescent="0.25">
      <c r="A3456" s="46">
        <v>598</v>
      </c>
      <c r="B3456" s="46">
        <v>1996</v>
      </c>
      <c r="C3456" s="47">
        <v>0</v>
      </c>
      <c r="D3456" s="49">
        <v>0.11539000000000001</v>
      </c>
      <c r="E3456" s="49">
        <v>0.15023130000000001</v>
      </c>
      <c r="F3456" s="49">
        <v>2.0193699999999998E-2</v>
      </c>
      <c r="G3456" s="49">
        <v>0.46495520000000001</v>
      </c>
      <c r="H3456" s="49">
        <v>0.15148120000000001</v>
      </c>
    </row>
    <row r="3457" spans="1:8" x14ac:dyDescent="0.25">
      <c r="A3457" s="46">
        <v>598</v>
      </c>
      <c r="B3457" s="46">
        <v>1997</v>
      </c>
      <c r="C3457" s="47">
        <v>0</v>
      </c>
      <c r="D3457" s="49">
        <v>9.9603999999999998E-2</v>
      </c>
      <c r="E3457" s="49">
        <v>9.68281E-2</v>
      </c>
      <c r="F3457" s="49">
        <v>3.8464699999999998E-2</v>
      </c>
      <c r="G3457" s="49">
        <v>0.77269109999999996</v>
      </c>
      <c r="H3457" s="49">
        <v>0.20490520000000001</v>
      </c>
    </row>
    <row r="3458" spans="1:8" x14ac:dyDescent="0.25">
      <c r="A3458" s="46">
        <v>599</v>
      </c>
      <c r="B3458" s="46">
        <v>1995</v>
      </c>
      <c r="C3458" s="47">
        <v>0</v>
      </c>
      <c r="D3458" s="49">
        <v>0.45551380000000002</v>
      </c>
      <c r="E3458" s="49">
        <v>3.2187500000000001E-2</v>
      </c>
      <c r="F3458" s="49">
        <v>6.9919899999999993E-2</v>
      </c>
      <c r="G3458" s="49">
        <v>2.3231660000000001</v>
      </c>
      <c r="H3458" s="49">
        <v>0.37040040000000002</v>
      </c>
    </row>
    <row r="3459" spans="1:8" x14ac:dyDescent="0.25">
      <c r="A3459" s="46">
        <v>599</v>
      </c>
      <c r="B3459" s="46">
        <v>1996</v>
      </c>
      <c r="C3459" s="47">
        <v>0</v>
      </c>
      <c r="D3459" s="49">
        <v>0.3675949</v>
      </c>
      <c r="E3459" s="49">
        <v>6.8884699999999993E-2</v>
      </c>
      <c r="F3459" s="49">
        <v>6.8971599999999994E-2</v>
      </c>
      <c r="G3459" s="49">
        <v>2.524089</v>
      </c>
      <c r="H3459" s="49">
        <v>0.34109250000000002</v>
      </c>
    </row>
    <row r="3460" spans="1:8" x14ac:dyDescent="0.25">
      <c r="A3460" s="46">
        <v>599</v>
      </c>
      <c r="B3460" s="46">
        <v>1997</v>
      </c>
      <c r="C3460" s="47">
        <v>0</v>
      </c>
      <c r="D3460" s="49">
        <v>0.37249589999999999</v>
      </c>
      <c r="E3460" s="49">
        <v>0.13775490000000001</v>
      </c>
      <c r="F3460" s="49">
        <v>9.2864299999999997E-2</v>
      </c>
      <c r="G3460" s="49">
        <v>2.6612580000000001</v>
      </c>
      <c r="H3460" s="49">
        <v>0.4530496</v>
      </c>
    </row>
    <row r="3461" spans="1:8" x14ac:dyDescent="0.25">
      <c r="A3461" s="46">
        <v>599</v>
      </c>
      <c r="B3461" s="46">
        <v>1998</v>
      </c>
      <c r="C3461" s="47">
        <v>0</v>
      </c>
      <c r="D3461" s="49">
        <v>0.1919391</v>
      </c>
      <c r="E3461" s="49">
        <v>0.17830180000000001</v>
      </c>
      <c r="F3461" s="49">
        <v>4.6155700000000001E-2</v>
      </c>
      <c r="G3461" s="49">
        <v>1.126868</v>
      </c>
      <c r="H3461" s="49">
        <v>0.3005044</v>
      </c>
    </row>
    <row r="3462" spans="1:8" x14ac:dyDescent="0.25">
      <c r="A3462" s="46">
        <v>599</v>
      </c>
      <c r="B3462" s="46">
        <v>1999</v>
      </c>
      <c r="C3462" s="47">
        <v>0</v>
      </c>
      <c r="D3462" s="49">
        <v>0.34863769999999999</v>
      </c>
      <c r="E3462" s="49">
        <v>0.1948638</v>
      </c>
      <c r="F3462" s="49">
        <v>3.4212600000000003E-2</v>
      </c>
      <c r="G3462" s="49">
        <v>2.1029770000000001</v>
      </c>
      <c r="H3462" s="49">
        <v>0.30423800000000001</v>
      </c>
    </row>
    <row r="3463" spans="1:8" x14ac:dyDescent="0.25">
      <c r="A3463" s="46">
        <v>599</v>
      </c>
      <c r="B3463" s="46">
        <v>2000</v>
      </c>
      <c r="C3463" s="47">
        <v>0</v>
      </c>
      <c r="D3463" s="49">
        <v>0.32245040000000003</v>
      </c>
      <c r="E3463" s="49">
        <v>0.1872048</v>
      </c>
      <c r="F3463" s="49">
        <v>5.5247999999999998E-2</v>
      </c>
      <c r="G3463" s="49">
        <v>2.561096</v>
      </c>
      <c r="H3463" s="49">
        <v>0.35615039999999998</v>
      </c>
    </row>
    <row r="3464" spans="1:8" x14ac:dyDescent="0.25">
      <c r="A3464" s="46">
        <v>599</v>
      </c>
      <c r="B3464" s="46">
        <v>2001</v>
      </c>
      <c r="C3464" s="47">
        <v>0</v>
      </c>
      <c r="D3464" s="49">
        <v>0.33206029999999997</v>
      </c>
      <c r="E3464" s="49">
        <v>0.22701350000000001</v>
      </c>
      <c r="F3464" s="49">
        <v>6.8768599999999999E-2</v>
      </c>
      <c r="G3464" s="49">
        <v>1.508143</v>
      </c>
      <c r="H3464" s="49">
        <v>0.35527769999999997</v>
      </c>
    </row>
    <row r="3465" spans="1:8" x14ac:dyDescent="0.25">
      <c r="A3465" s="46">
        <v>599</v>
      </c>
      <c r="B3465" s="46">
        <v>2002</v>
      </c>
      <c r="C3465" s="47">
        <v>0</v>
      </c>
      <c r="D3465" s="49">
        <v>0.33516859999999998</v>
      </c>
      <c r="E3465" s="49">
        <v>0.25776959999999999</v>
      </c>
      <c r="F3465" s="49">
        <v>4.5318299999999999E-2</v>
      </c>
      <c r="G3465" s="49">
        <v>1.9872430000000001</v>
      </c>
      <c r="H3465" s="49">
        <v>0.3189999</v>
      </c>
    </row>
    <row r="3466" spans="1:8" x14ac:dyDescent="0.25">
      <c r="A3466" s="46">
        <v>599</v>
      </c>
      <c r="B3466" s="46">
        <v>2003</v>
      </c>
      <c r="C3466" s="47">
        <v>0</v>
      </c>
      <c r="D3466" s="49">
        <v>0.36305199999999999</v>
      </c>
      <c r="E3466" s="49">
        <v>0.29403629999999997</v>
      </c>
      <c r="F3466" s="49">
        <v>6.2511700000000003E-2</v>
      </c>
      <c r="G3466" s="49">
        <v>2.2638989999999999</v>
      </c>
      <c r="H3466" s="49">
        <v>0.33317920000000001</v>
      </c>
    </row>
    <row r="3467" spans="1:8" x14ac:dyDescent="0.25">
      <c r="A3467" s="46">
        <v>599</v>
      </c>
      <c r="B3467" s="46">
        <v>2004</v>
      </c>
      <c r="C3467" s="47">
        <v>0</v>
      </c>
      <c r="D3467" s="49">
        <v>0.341111</v>
      </c>
      <c r="E3467" s="49">
        <v>0.30437769999999997</v>
      </c>
      <c r="F3467" s="49">
        <v>5.6264300000000003E-2</v>
      </c>
      <c r="G3467" s="49">
        <v>2.7196989999999999</v>
      </c>
      <c r="H3467" s="49">
        <v>0.3734035</v>
      </c>
    </row>
    <row r="3468" spans="1:8" x14ac:dyDescent="0.25">
      <c r="A3468" s="46">
        <v>600</v>
      </c>
      <c r="B3468" s="46">
        <v>1998</v>
      </c>
      <c r="C3468" s="47">
        <v>0</v>
      </c>
      <c r="D3468" s="49">
        <v>0.15220159999999999</v>
      </c>
      <c r="E3468" s="49">
        <v>0.22181300000000001</v>
      </c>
      <c r="F3468" s="49">
        <v>6.0370199999999999E-2</v>
      </c>
      <c r="G3468" s="49">
        <v>0.82329859999999999</v>
      </c>
      <c r="H3468" s="49">
        <v>0.5894315</v>
      </c>
    </row>
    <row r="3469" spans="1:8" x14ac:dyDescent="0.25">
      <c r="A3469" s="46">
        <v>600</v>
      </c>
      <c r="B3469" s="46">
        <v>1999</v>
      </c>
      <c r="C3469" s="47">
        <v>0</v>
      </c>
      <c r="D3469" s="49">
        <v>0.2299774</v>
      </c>
      <c r="E3469" s="49">
        <v>0.15421360000000001</v>
      </c>
      <c r="F3469" s="49">
        <v>4.5948099999999999E-2</v>
      </c>
      <c r="G3469" s="49">
        <v>0.56094319999999998</v>
      </c>
      <c r="H3469" s="49">
        <v>0.47674450000000002</v>
      </c>
    </row>
    <row r="3470" spans="1:8" x14ac:dyDescent="0.25">
      <c r="A3470" s="46">
        <v>600</v>
      </c>
      <c r="B3470" s="46">
        <v>2000</v>
      </c>
      <c r="C3470" s="47">
        <v>0</v>
      </c>
      <c r="D3470" s="49">
        <v>0.2349366</v>
      </c>
      <c r="E3470" s="49">
        <v>0.21798229999999999</v>
      </c>
      <c r="F3470" s="49">
        <v>7.4420299999999995E-2</v>
      </c>
      <c r="G3470" s="49">
        <v>0.86171350000000002</v>
      </c>
      <c r="H3470" s="49">
        <v>0.49186770000000002</v>
      </c>
    </row>
    <row r="3471" spans="1:8" x14ac:dyDescent="0.25">
      <c r="A3471" s="46">
        <v>600</v>
      </c>
      <c r="B3471" s="46">
        <v>2001</v>
      </c>
      <c r="C3471" s="47">
        <v>0</v>
      </c>
      <c r="D3471" s="49">
        <v>0.2334002</v>
      </c>
      <c r="E3471" s="49">
        <v>0.24633720000000001</v>
      </c>
      <c r="F3471" s="49">
        <v>3.7582299999999999E-2</v>
      </c>
      <c r="G3471" s="49">
        <v>0.96673589999999998</v>
      </c>
      <c r="H3471" s="49">
        <v>0.52645869999999995</v>
      </c>
    </row>
    <row r="3472" spans="1:8" x14ac:dyDescent="0.25">
      <c r="A3472" s="46">
        <v>600</v>
      </c>
      <c r="B3472" s="46">
        <v>2002</v>
      </c>
      <c r="C3472" s="47">
        <v>0</v>
      </c>
      <c r="D3472" s="49">
        <v>0.22423019999999999</v>
      </c>
      <c r="E3472" s="49">
        <v>0.2249746</v>
      </c>
      <c r="F3472" s="49">
        <v>3.9901600000000002E-2</v>
      </c>
      <c r="G3472" s="49">
        <v>0.77607729999999997</v>
      </c>
      <c r="H3472" s="49">
        <v>0.45091819999999999</v>
      </c>
    </row>
    <row r="3473" spans="1:8" x14ac:dyDescent="0.25">
      <c r="A3473" s="46">
        <v>600</v>
      </c>
      <c r="B3473" s="46">
        <v>2003</v>
      </c>
      <c r="C3473" s="47">
        <v>0</v>
      </c>
      <c r="D3473" s="49">
        <v>0.2529247</v>
      </c>
      <c r="E3473" s="49">
        <v>0.25318410000000002</v>
      </c>
      <c r="F3473" s="49">
        <v>4.8273099999999999E-2</v>
      </c>
      <c r="G3473" s="49">
        <v>0.96076519999999999</v>
      </c>
      <c r="H3473" s="49">
        <v>0.54357529999999998</v>
      </c>
    </row>
    <row r="3474" spans="1:8" x14ac:dyDescent="0.25">
      <c r="A3474" s="46">
        <v>600</v>
      </c>
      <c r="B3474" s="46">
        <v>2004</v>
      </c>
      <c r="C3474" s="47">
        <v>0</v>
      </c>
      <c r="D3474" s="49">
        <v>0.27142579999999999</v>
      </c>
      <c r="E3474" s="49">
        <v>0.27294740000000001</v>
      </c>
      <c r="F3474" s="49">
        <v>7.1070400000000006E-2</v>
      </c>
      <c r="G3474" s="49">
        <v>0.9206934</v>
      </c>
      <c r="H3474" s="49">
        <v>0.53597640000000002</v>
      </c>
    </row>
    <row r="3475" spans="1:8" x14ac:dyDescent="0.25">
      <c r="A3475" s="46">
        <v>601</v>
      </c>
      <c r="B3475" s="46">
        <v>1995</v>
      </c>
      <c r="C3475" s="47">
        <v>0</v>
      </c>
      <c r="D3475" s="49">
        <v>0.48378650000000001</v>
      </c>
      <c r="E3475" s="49">
        <v>0.57513599999999998</v>
      </c>
      <c r="F3475" s="49">
        <v>6.9229700000000005E-2</v>
      </c>
      <c r="G3475" s="49">
        <v>3.0307140000000001</v>
      </c>
      <c r="H3475" s="49">
        <v>0.29191499999999998</v>
      </c>
    </row>
    <row r="3476" spans="1:8" x14ac:dyDescent="0.25">
      <c r="A3476" s="46">
        <v>601</v>
      </c>
      <c r="B3476" s="46">
        <v>1996</v>
      </c>
      <c r="C3476" s="47">
        <v>0</v>
      </c>
      <c r="D3476" s="49">
        <v>0.46939649999999999</v>
      </c>
      <c r="E3476" s="49">
        <v>0.5590503</v>
      </c>
      <c r="F3476" s="49">
        <v>7.0991499999999999E-2</v>
      </c>
      <c r="G3476" s="49">
        <v>3.1654010000000001</v>
      </c>
      <c r="H3476" s="49">
        <v>0.30530380000000001</v>
      </c>
    </row>
    <row r="3477" spans="1:8" x14ac:dyDescent="0.25">
      <c r="A3477" s="46">
        <v>601</v>
      </c>
      <c r="B3477" s="46">
        <v>1997</v>
      </c>
      <c r="C3477" s="47">
        <v>0</v>
      </c>
      <c r="D3477" s="49">
        <v>0.43928739999999999</v>
      </c>
      <c r="E3477" s="49">
        <v>0.58618400000000004</v>
      </c>
      <c r="F3477" s="49">
        <v>8.93877E-2</v>
      </c>
      <c r="G3477" s="49">
        <v>3.5588829999999998</v>
      </c>
      <c r="H3477" s="49">
        <v>0.34548479999999998</v>
      </c>
    </row>
    <row r="3478" spans="1:8" x14ac:dyDescent="0.25">
      <c r="A3478" s="46">
        <v>601</v>
      </c>
      <c r="B3478" s="46">
        <v>1998</v>
      </c>
      <c r="C3478" s="47">
        <v>0</v>
      </c>
      <c r="D3478" s="49">
        <v>0.41588399999999998</v>
      </c>
      <c r="E3478" s="49">
        <v>0.54919300000000004</v>
      </c>
      <c r="F3478" s="49">
        <v>4.0804399999999998E-2</v>
      </c>
      <c r="G3478" s="49">
        <v>2.2843610000000001</v>
      </c>
      <c r="H3478" s="49">
        <v>0.32950639999999998</v>
      </c>
    </row>
    <row r="3479" spans="1:8" x14ac:dyDescent="0.25">
      <c r="A3479" s="46">
        <v>601</v>
      </c>
      <c r="B3479" s="46">
        <v>1999</v>
      </c>
      <c r="C3479" s="47">
        <v>0</v>
      </c>
      <c r="D3479" s="49">
        <v>0.38575009999999998</v>
      </c>
      <c r="E3479" s="49">
        <v>0.45288489999999998</v>
      </c>
      <c r="F3479" s="49">
        <v>6.5635899999999997E-2</v>
      </c>
      <c r="G3479" s="49">
        <v>1.1922950000000001</v>
      </c>
      <c r="H3479" s="49">
        <v>0.32005050000000002</v>
      </c>
    </row>
    <row r="3480" spans="1:8" x14ac:dyDescent="0.25">
      <c r="A3480" s="46">
        <v>601</v>
      </c>
      <c r="B3480" s="46">
        <v>2000</v>
      </c>
      <c r="C3480" s="47">
        <v>0</v>
      </c>
      <c r="D3480" s="49">
        <v>0.35043960000000002</v>
      </c>
      <c r="E3480" s="49">
        <v>0.4920833</v>
      </c>
      <c r="F3480" s="49">
        <v>5.9267100000000003E-2</v>
      </c>
      <c r="G3480" s="49">
        <v>1.3814649999999999</v>
      </c>
      <c r="H3480" s="49">
        <v>0.30826310000000001</v>
      </c>
    </row>
    <row r="3481" spans="1:8" x14ac:dyDescent="0.25">
      <c r="A3481" s="46">
        <v>601</v>
      </c>
      <c r="B3481" s="46">
        <v>2001</v>
      </c>
      <c r="C3481" s="47">
        <v>0</v>
      </c>
      <c r="D3481" s="49">
        <v>0.32635370000000002</v>
      </c>
      <c r="E3481" s="49">
        <v>0.47053109999999998</v>
      </c>
      <c r="F3481" s="49">
        <v>6.8081600000000006E-2</v>
      </c>
      <c r="G3481" s="49">
        <v>1.67343</v>
      </c>
      <c r="H3481" s="49">
        <v>0.30761670000000002</v>
      </c>
    </row>
    <row r="3482" spans="1:8" x14ac:dyDescent="0.25">
      <c r="A3482" s="46">
        <v>601</v>
      </c>
      <c r="B3482" s="46">
        <v>2002</v>
      </c>
      <c r="C3482" s="47">
        <v>0</v>
      </c>
      <c r="D3482" s="49">
        <v>0.27138079999999998</v>
      </c>
      <c r="E3482" s="49">
        <v>0.49264249999999998</v>
      </c>
      <c r="F3482" s="49">
        <v>5.8458200000000002E-2</v>
      </c>
      <c r="G3482" s="49">
        <v>1.4508369999999999</v>
      </c>
      <c r="H3482" s="49">
        <v>0.31561929999999999</v>
      </c>
    </row>
    <row r="3483" spans="1:8" x14ac:dyDescent="0.25">
      <c r="A3483" s="46">
        <v>601</v>
      </c>
      <c r="B3483" s="46">
        <v>2003</v>
      </c>
      <c r="C3483" s="47">
        <v>0</v>
      </c>
      <c r="D3483" s="49">
        <v>0.28055799999999997</v>
      </c>
      <c r="E3483" s="49">
        <v>0.55675960000000002</v>
      </c>
      <c r="F3483" s="49">
        <v>4.8100900000000002E-2</v>
      </c>
      <c r="G3483" s="49">
        <v>1.6995690000000001</v>
      </c>
      <c r="H3483" s="49">
        <v>0.32314749999999998</v>
      </c>
    </row>
    <row r="3484" spans="1:8" x14ac:dyDescent="0.25">
      <c r="A3484" s="46">
        <v>601</v>
      </c>
      <c r="B3484" s="46">
        <v>2004</v>
      </c>
      <c r="C3484" s="47">
        <v>0</v>
      </c>
      <c r="D3484" s="49">
        <v>0.26410149999999999</v>
      </c>
      <c r="E3484" s="49">
        <v>0.57184919999999995</v>
      </c>
      <c r="F3484" s="49">
        <v>7.1655899999999995E-2</v>
      </c>
      <c r="G3484" s="49">
        <v>1.7162500000000001</v>
      </c>
      <c r="H3484" s="49">
        <v>0.30392000000000002</v>
      </c>
    </row>
    <row r="3485" spans="1:8" x14ac:dyDescent="0.25">
      <c r="A3485" s="46">
        <v>602</v>
      </c>
      <c r="B3485" s="46">
        <v>1995</v>
      </c>
      <c r="C3485" s="47">
        <v>0</v>
      </c>
      <c r="D3485" s="49">
        <v>-2.06965E-2</v>
      </c>
      <c r="E3485" s="49">
        <v>0.42752309999999999</v>
      </c>
      <c r="F3485" s="49">
        <v>4.2485299999999997E-2</v>
      </c>
      <c r="G3485" s="49">
        <v>1.5242469999999999</v>
      </c>
      <c r="H3485" s="49">
        <v>0.18859680000000001</v>
      </c>
    </row>
    <row r="3486" spans="1:8" x14ac:dyDescent="0.25">
      <c r="A3486" s="46">
        <v>602</v>
      </c>
      <c r="B3486" s="46">
        <v>1996</v>
      </c>
      <c r="C3486" s="47">
        <v>0</v>
      </c>
      <c r="D3486" s="49">
        <v>-3.8346000000000001E-3</v>
      </c>
      <c r="E3486" s="49">
        <v>0.43083070000000001</v>
      </c>
      <c r="F3486" s="49">
        <v>4.59935E-2</v>
      </c>
      <c r="G3486" s="49">
        <v>2.0636540000000001</v>
      </c>
      <c r="H3486" s="49">
        <v>0.27987990000000001</v>
      </c>
    </row>
    <row r="3487" spans="1:8" x14ac:dyDescent="0.25">
      <c r="A3487" s="46">
        <v>602</v>
      </c>
      <c r="B3487" s="46">
        <v>1997</v>
      </c>
      <c r="C3487" s="47">
        <v>0</v>
      </c>
      <c r="D3487" s="49">
        <v>-3.6203399999999997E-2</v>
      </c>
      <c r="E3487" s="49">
        <v>0.39030670000000001</v>
      </c>
      <c r="F3487" s="49">
        <v>4.1092299999999998E-2</v>
      </c>
      <c r="G3487" s="49">
        <v>1.424831</v>
      </c>
      <c r="H3487" s="49">
        <v>0.3233065</v>
      </c>
    </row>
    <row r="3488" spans="1:8" x14ac:dyDescent="0.25">
      <c r="A3488" s="46">
        <v>602</v>
      </c>
      <c r="B3488" s="46">
        <v>1998</v>
      </c>
      <c r="C3488" s="47">
        <v>0</v>
      </c>
      <c r="D3488" s="49">
        <v>-0.1436624</v>
      </c>
      <c r="E3488" s="49">
        <v>0.29986180000000001</v>
      </c>
      <c r="F3488" s="49">
        <v>3.9427799999999999E-2</v>
      </c>
      <c r="G3488" s="49">
        <v>1.0159769999999999</v>
      </c>
      <c r="H3488" s="49">
        <v>0.19612669999999999</v>
      </c>
    </row>
    <row r="3489" spans="1:8" x14ac:dyDescent="0.25">
      <c r="A3489" s="46">
        <v>603</v>
      </c>
      <c r="B3489" s="46">
        <v>1995</v>
      </c>
      <c r="C3489" s="47">
        <v>0</v>
      </c>
      <c r="D3489" s="49">
        <v>0.146843</v>
      </c>
      <c r="E3489" s="49">
        <v>0.32555899999999999</v>
      </c>
      <c r="F3489" s="49">
        <v>7.0921499999999998E-2</v>
      </c>
      <c r="G3489" s="49">
        <v>2.0230450000000002</v>
      </c>
      <c r="H3489" s="49">
        <v>0.34495910000000002</v>
      </c>
    </row>
    <row r="3490" spans="1:8" x14ac:dyDescent="0.25">
      <c r="A3490" s="46">
        <v>603</v>
      </c>
      <c r="B3490" s="46">
        <v>1996</v>
      </c>
      <c r="C3490" s="47">
        <v>0</v>
      </c>
      <c r="D3490" s="49">
        <v>0.14406769999999999</v>
      </c>
      <c r="E3490" s="49">
        <v>0.33975640000000001</v>
      </c>
      <c r="F3490" s="49">
        <v>6.8923399999999996E-2</v>
      </c>
      <c r="G3490" s="49">
        <v>1.6345160000000001</v>
      </c>
      <c r="H3490" s="49">
        <v>0.32929710000000001</v>
      </c>
    </row>
    <row r="3491" spans="1:8" x14ac:dyDescent="0.25">
      <c r="A3491" s="46">
        <v>603</v>
      </c>
      <c r="B3491" s="46">
        <v>1997</v>
      </c>
      <c r="C3491" s="47">
        <v>0</v>
      </c>
      <c r="D3491" s="49">
        <v>0.22355649999999999</v>
      </c>
      <c r="E3491" s="49">
        <v>0.32432620000000001</v>
      </c>
      <c r="F3491" s="49">
        <v>7.3292499999999997E-2</v>
      </c>
      <c r="G3491" s="49">
        <v>2.5323579999999999</v>
      </c>
      <c r="H3491" s="49">
        <v>0.3715676</v>
      </c>
    </row>
    <row r="3492" spans="1:8" x14ac:dyDescent="0.25">
      <c r="A3492" s="46">
        <v>603</v>
      </c>
      <c r="B3492" s="46">
        <v>1998</v>
      </c>
      <c r="C3492" s="47">
        <v>0</v>
      </c>
      <c r="D3492" s="49">
        <v>0.1445922</v>
      </c>
      <c r="E3492" s="49">
        <v>0.20777080000000001</v>
      </c>
      <c r="F3492" s="49">
        <v>5.5022099999999997E-2</v>
      </c>
      <c r="G3492" s="49">
        <v>2.4311560000000001</v>
      </c>
      <c r="H3492" s="49">
        <v>0.34790500000000002</v>
      </c>
    </row>
    <row r="3493" spans="1:8" x14ac:dyDescent="0.25">
      <c r="A3493" s="46">
        <v>603</v>
      </c>
      <c r="B3493" s="46">
        <v>1999</v>
      </c>
      <c r="C3493" s="47">
        <v>0</v>
      </c>
      <c r="D3493" s="49">
        <v>0.1468942</v>
      </c>
      <c r="E3493" s="49">
        <v>0.23044139999999999</v>
      </c>
      <c r="F3493" s="49">
        <v>7.3794899999999997E-2</v>
      </c>
      <c r="G3493" s="49">
        <v>1.6832240000000001</v>
      </c>
      <c r="H3493" s="49">
        <v>0.35377819999999999</v>
      </c>
    </row>
    <row r="3494" spans="1:8" x14ac:dyDescent="0.25">
      <c r="A3494" s="46">
        <v>603</v>
      </c>
      <c r="B3494" s="46">
        <v>2000</v>
      </c>
      <c r="C3494" s="47">
        <v>0</v>
      </c>
      <c r="D3494" s="49">
        <v>0.16399929999999999</v>
      </c>
      <c r="E3494" s="49">
        <v>0.2668799</v>
      </c>
      <c r="F3494" s="49">
        <v>7.2931099999999999E-2</v>
      </c>
      <c r="G3494" s="49">
        <v>1.542842</v>
      </c>
      <c r="H3494" s="49">
        <v>0.3292119</v>
      </c>
    </row>
    <row r="3495" spans="1:8" x14ac:dyDescent="0.25">
      <c r="A3495" s="46">
        <v>603</v>
      </c>
      <c r="B3495" s="46">
        <v>2001</v>
      </c>
      <c r="C3495" s="47">
        <v>0</v>
      </c>
      <c r="D3495" s="49">
        <v>0.1299198</v>
      </c>
      <c r="E3495" s="49">
        <v>0.24304609999999999</v>
      </c>
      <c r="F3495" s="49">
        <v>5.67936E-2</v>
      </c>
      <c r="G3495" s="49">
        <v>1.6723460000000001</v>
      </c>
      <c r="H3495" s="49">
        <v>0.31190509999999999</v>
      </c>
    </row>
    <row r="3496" spans="1:8" x14ac:dyDescent="0.25">
      <c r="A3496" s="46">
        <v>603</v>
      </c>
      <c r="B3496" s="46">
        <v>2002</v>
      </c>
      <c r="C3496" s="47">
        <v>0</v>
      </c>
      <c r="D3496" s="49">
        <v>5.9275899999999999E-2</v>
      </c>
      <c r="E3496" s="49">
        <v>0.25898349999999998</v>
      </c>
      <c r="F3496" s="49">
        <v>4.5228299999999999E-2</v>
      </c>
      <c r="G3496" s="49">
        <v>1.467881</v>
      </c>
      <c r="H3496" s="49">
        <v>0.32032310000000003</v>
      </c>
    </row>
    <row r="3497" spans="1:8" x14ac:dyDescent="0.25">
      <c r="A3497" s="46">
        <v>603</v>
      </c>
      <c r="B3497" s="46">
        <v>2003</v>
      </c>
      <c r="C3497" s="47">
        <v>0</v>
      </c>
      <c r="D3497" s="49">
        <v>5.79958E-2</v>
      </c>
      <c r="E3497" s="49">
        <v>0.2850608</v>
      </c>
      <c r="F3497" s="49">
        <v>6.5995200000000004E-2</v>
      </c>
      <c r="G3497" s="49">
        <v>1.6114329999999999</v>
      </c>
      <c r="H3497" s="49">
        <v>0.31435809999999997</v>
      </c>
    </row>
    <row r="3498" spans="1:8" x14ac:dyDescent="0.25">
      <c r="A3498" s="46">
        <v>603</v>
      </c>
      <c r="B3498" s="46">
        <v>2004</v>
      </c>
      <c r="C3498" s="47">
        <v>0</v>
      </c>
      <c r="D3498" s="49">
        <v>0.1152717</v>
      </c>
      <c r="E3498" s="49">
        <v>0.27251409999999998</v>
      </c>
      <c r="F3498" s="49">
        <v>4.7673399999999998E-2</v>
      </c>
      <c r="G3498" s="49">
        <v>1.57165</v>
      </c>
      <c r="H3498" s="49">
        <v>0.318602</v>
      </c>
    </row>
    <row r="3499" spans="1:8" x14ac:dyDescent="0.25">
      <c r="A3499" s="46">
        <v>604</v>
      </c>
      <c r="B3499" s="46">
        <v>1995</v>
      </c>
      <c r="C3499" s="47">
        <v>0</v>
      </c>
      <c r="D3499" s="49">
        <v>0.1864188</v>
      </c>
      <c r="E3499" s="49">
        <v>0.10226780000000001</v>
      </c>
      <c r="F3499" s="49">
        <v>4.6249499999999999E-2</v>
      </c>
      <c r="G3499" s="49">
        <v>0.65733039999999998</v>
      </c>
      <c r="H3499" s="49">
        <v>0.2423796</v>
      </c>
    </row>
    <row r="3500" spans="1:8" x14ac:dyDescent="0.25">
      <c r="A3500" s="46">
        <v>604</v>
      </c>
      <c r="B3500" s="46">
        <v>1996</v>
      </c>
      <c r="C3500" s="47">
        <v>0</v>
      </c>
      <c r="D3500" s="49">
        <v>0.17597560000000001</v>
      </c>
      <c r="E3500" s="49">
        <v>0.1475757</v>
      </c>
      <c r="F3500" s="49">
        <v>4.79119E-2</v>
      </c>
      <c r="G3500" s="49">
        <v>0.80330829999999998</v>
      </c>
      <c r="H3500" s="49">
        <v>0.2343625</v>
      </c>
    </row>
    <row r="3501" spans="1:8" x14ac:dyDescent="0.25">
      <c r="A3501" s="46">
        <v>604</v>
      </c>
      <c r="B3501" s="46">
        <v>1997</v>
      </c>
      <c r="C3501" s="47">
        <v>0</v>
      </c>
      <c r="D3501" s="49">
        <v>0.21735370000000001</v>
      </c>
      <c r="E3501" s="49">
        <v>0.16532250000000001</v>
      </c>
      <c r="F3501" s="49">
        <v>3.6569600000000001E-2</v>
      </c>
      <c r="G3501" s="49">
        <v>1.0328120000000001</v>
      </c>
      <c r="H3501" s="49">
        <v>0.27561000000000002</v>
      </c>
    </row>
    <row r="3502" spans="1:8" x14ac:dyDescent="0.25">
      <c r="A3502" s="46">
        <v>604</v>
      </c>
      <c r="B3502" s="46">
        <v>1998</v>
      </c>
      <c r="C3502" s="47">
        <v>0</v>
      </c>
      <c r="D3502" s="49">
        <v>0.20773469999999999</v>
      </c>
      <c r="E3502" s="49">
        <v>0.16804140000000001</v>
      </c>
      <c r="F3502" s="49">
        <v>2.0016800000000001E-2</v>
      </c>
      <c r="G3502" s="49">
        <v>1.026265</v>
      </c>
      <c r="H3502" s="49">
        <v>0.22985749999999999</v>
      </c>
    </row>
    <row r="3503" spans="1:8" x14ac:dyDescent="0.25">
      <c r="A3503" s="46">
        <v>604</v>
      </c>
      <c r="B3503" s="46">
        <v>2000</v>
      </c>
      <c r="C3503" s="47">
        <v>0</v>
      </c>
      <c r="D3503" s="49">
        <v>0.1442262</v>
      </c>
      <c r="E3503" s="49">
        <v>0.14507890000000001</v>
      </c>
      <c r="F3503" s="49">
        <v>2.6510599999999999E-2</v>
      </c>
      <c r="G3503" s="49">
        <v>1.518861</v>
      </c>
      <c r="H3503" s="49">
        <v>0.22311329999999999</v>
      </c>
    </row>
    <row r="3504" spans="1:8" x14ac:dyDescent="0.25">
      <c r="A3504" s="46">
        <v>604</v>
      </c>
      <c r="B3504" s="46">
        <v>2001</v>
      </c>
      <c r="C3504" s="47">
        <v>0</v>
      </c>
      <c r="D3504" s="49">
        <v>0.1381445</v>
      </c>
      <c r="E3504" s="49">
        <v>0.1472435</v>
      </c>
      <c r="F3504" s="49">
        <v>3.2829299999999999E-2</v>
      </c>
      <c r="G3504" s="49">
        <v>1.10005</v>
      </c>
      <c r="H3504" s="49">
        <v>0.24610570000000001</v>
      </c>
    </row>
    <row r="3505" spans="1:8" x14ac:dyDescent="0.25">
      <c r="A3505" s="46">
        <v>604</v>
      </c>
      <c r="B3505" s="46">
        <v>2002</v>
      </c>
      <c r="C3505" s="47">
        <v>0</v>
      </c>
      <c r="D3505" s="49">
        <v>0.1191363</v>
      </c>
      <c r="E3505" s="49">
        <v>0.1454502</v>
      </c>
      <c r="F3505" s="49">
        <v>3.3014700000000001E-2</v>
      </c>
      <c r="G3505" s="49">
        <v>0.67252049999999997</v>
      </c>
      <c r="H3505" s="49">
        <v>0.2378255</v>
      </c>
    </row>
    <row r="3506" spans="1:8" x14ac:dyDescent="0.25">
      <c r="A3506" s="46">
        <v>604</v>
      </c>
      <c r="B3506" s="46">
        <v>2003</v>
      </c>
      <c r="C3506" s="47">
        <v>0</v>
      </c>
      <c r="D3506" s="49">
        <v>6.92831E-2</v>
      </c>
      <c r="E3506" s="49">
        <v>0.12669749999999999</v>
      </c>
      <c r="F3506" s="49">
        <v>1.7898799999999999E-2</v>
      </c>
      <c r="G3506" s="49">
        <v>0.63692720000000003</v>
      </c>
      <c r="H3506" s="49">
        <v>0.24263760000000001</v>
      </c>
    </row>
    <row r="3507" spans="1:8" x14ac:dyDescent="0.25">
      <c r="A3507" s="46">
        <v>604</v>
      </c>
      <c r="B3507" s="46">
        <v>2004</v>
      </c>
      <c r="C3507" s="47">
        <v>0</v>
      </c>
      <c r="D3507" s="49">
        <v>0.11392620000000001</v>
      </c>
      <c r="E3507" s="49">
        <v>0.14548910000000001</v>
      </c>
      <c r="F3507" s="49">
        <v>2.65507E-2</v>
      </c>
      <c r="G3507" s="49">
        <v>0.624552</v>
      </c>
      <c r="H3507" s="49">
        <v>0.19178039999999999</v>
      </c>
    </row>
    <row r="3508" spans="1:8" x14ac:dyDescent="0.25">
      <c r="A3508" s="46">
        <v>605</v>
      </c>
      <c r="B3508" s="46">
        <v>1995</v>
      </c>
      <c r="C3508" s="47">
        <v>0</v>
      </c>
      <c r="D3508" s="49">
        <v>0.11444509999999999</v>
      </c>
      <c r="E3508" s="49">
        <v>0.1202177</v>
      </c>
      <c r="F3508" s="49">
        <v>7.81274E-2</v>
      </c>
      <c r="G3508" s="49">
        <v>0.68567409999999995</v>
      </c>
      <c r="H3508" s="49">
        <v>0.2056374</v>
      </c>
    </row>
    <row r="3509" spans="1:8" x14ac:dyDescent="0.25">
      <c r="A3509" s="46">
        <v>605</v>
      </c>
      <c r="B3509" s="46">
        <v>1996</v>
      </c>
      <c r="C3509" s="47">
        <v>0</v>
      </c>
      <c r="D3509" s="49">
        <v>0.14706279999999999</v>
      </c>
      <c r="E3509" s="49">
        <v>0.17449600000000001</v>
      </c>
      <c r="F3509" s="49">
        <v>8.8418099999999999E-2</v>
      </c>
      <c r="G3509" s="49">
        <v>1.408118</v>
      </c>
      <c r="H3509" s="49">
        <v>0.21652370000000001</v>
      </c>
    </row>
    <row r="3510" spans="1:8" x14ac:dyDescent="0.25">
      <c r="A3510" s="46">
        <v>605</v>
      </c>
      <c r="B3510" s="46">
        <v>1997</v>
      </c>
      <c r="C3510" s="47">
        <v>0</v>
      </c>
      <c r="D3510" s="49">
        <v>0.19128200000000001</v>
      </c>
      <c r="E3510" s="49">
        <v>0.22805329999999999</v>
      </c>
      <c r="F3510" s="49">
        <v>8.1871200000000005E-2</v>
      </c>
      <c r="G3510" s="49">
        <v>2.8817620000000002</v>
      </c>
      <c r="H3510" s="49">
        <v>0.33108900000000002</v>
      </c>
    </row>
    <row r="3511" spans="1:8" x14ac:dyDescent="0.25">
      <c r="A3511" s="46">
        <v>605</v>
      </c>
      <c r="B3511" s="46">
        <v>1998</v>
      </c>
      <c r="C3511" s="47">
        <v>0</v>
      </c>
      <c r="D3511" s="49">
        <v>0.22009500000000001</v>
      </c>
      <c r="E3511" s="49">
        <v>0.34464879999999998</v>
      </c>
      <c r="F3511" s="49">
        <v>9.7459599999999993E-2</v>
      </c>
      <c r="G3511" s="49">
        <v>3.8621159999999999</v>
      </c>
      <c r="H3511" s="49">
        <v>0.25114209999999998</v>
      </c>
    </row>
    <row r="3512" spans="1:8" x14ac:dyDescent="0.25">
      <c r="A3512" s="46">
        <v>605</v>
      </c>
      <c r="B3512" s="46">
        <v>1999</v>
      </c>
      <c r="C3512" s="47">
        <v>0</v>
      </c>
      <c r="D3512" s="49">
        <v>0.1374997</v>
      </c>
      <c r="E3512" s="49">
        <v>0.44835199999999997</v>
      </c>
      <c r="F3512" s="49">
        <v>8.7221400000000004E-2</v>
      </c>
      <c r="G3512" s="49">
        <v>3.138242</v>
      </c>
      <c r="H3512" s="49">
        <v>0.26148349999999998</v>
      </c>
    </row>
    <row r="3513" spans="1:8" x14ac:dyDescent="0.25">
      <c r="A3513" s="46">
        <v>606</v>
      </c>
      <c r="B3513" s="46">
        <v>1998</v>
      </c>
      <c r="C3513" s="47">
        <v>0</v>
      </c>
      <c r="D3513" s="49">
        <v>6.6646499999999997E-2</v>
      </c>
      <c r="E3513" s="49">
        <v>4.3162600000000002E-2</v>
      </c>
      <c r="F3513" s="49">
        <v>6.04296E-2</v>
      </c>
      <c r="G3513" s="49">
        <v>0.79527619999999999</v>
      </c>
      <c r="H3513" s="49">
        <v>0.41068700000000002</v>
      </c>
    </row>
    <row r="3514" spans="1:8" x14ac:dyDescent="0.25">
      <c r="A3514" s="46">
        <v>606</v>
      </c>
      <c r="B3514" s="46">
        <v>1999</v>
      </c>
      <c r="C3514" s="47">
        <v>0</v>
      </c>
      <c r="D3514" s="49">
        <v>-0.33408189999999999</v>
      </c>
      <c r="E3514" s="49">
        <v>3.1808299999999998E-2</v>
      </c>
      <c r="F3514" s="49">
        <v>5.6999099999999997E-2</v>
      </c>
      <c r="G3514" s="49">
        <v>0.34456290000000001</v>
      </c>
      <c r="H3514" s="49">
        <v>0.15707399999999999</v>
      </c>
    </row>
    <row r="3515" spans="1:8" x14ac:dyDescent="0.25">
      <c r="A3515" s="46">
        <v>606</v>
      </c>
      <c r="B3515" s="46">
        <v>2000</v>
      </c>
      <c r="C3515" s="47">
        <v>0</v>
      </c>
      <c r="D3515" s="49">
        <v>-3.8449999999999998E-2</v>
      </c>
      <c r="E3515" s="49">
        <v>2.3484600000000001E-2</v>
      </c>
      <c r="F3515" s="49">
        <v>5.8215000000000003E-2</v>
      </c>
      <c r="G3515" s="49">
        <v>0.42702119999999999</v>
      </c>
      <c r="H3515" s="49">
        <v>0.20552819999999999</v>
      </c>
    </row>
    <row r="3516" spans="1:8" x14ac:dyDescent="0.25">
      <c r="A3516" s="46">
        <v>606</v>
      </c>
      <c r="B3516" s="46">
        <v>2001</v>
      </c>
      <c r="C3516" s="47">
        <v>0</v>
      </c>
      <c r="D3516" s="49">
        <v>-3.3004199999999997E-2</v>
      </c>
      <c r="E3516" s="49">
        <v>9.1795000000000002E-3</v>
      </c>
      <c r="F3516" s="49">
        <v>2.5929799999999999E-2</v>
      </c>
      <c r="G3516" s="49">
        <v>0.29479309999999997</v>
      </c>
      <c r="H3516" s="49">
        <v>0.18395439999999999</v>
      </c>
    </row>
    <row r="3517" spans="1:8" x14ac:dyDescent="0.25">
      <c r="A3517" s="46">
        <v>606</v>
      </c>
      <c r="B3517" s="46">
        <v>2002</v>
      </c>
      <c r="C3517" s="47">
        <v>0</v>
      </c>
      <c r="D3517" s="49">
        <v>-1.6816999999999999E-2</v>
      </c>
      <c r="E3517" s="49">
        <v>-4.5910999999999999E-3</v>
      </c>
      <c r="F3517" s="49">
        <v>4.61885E-2</v>
      </c>
      <c r="G3517" s="49">
        <v>0.18037149999999999</v>
      </c>
      <c r="H3517" s="49">
        <v>0.19894719999999999</v>
      </c>
    </row>
    <row r="3518" spans="1:8" x14ac:dyDescent="0.25">
      <c r="A3518" s="46">
        <v>606</v>
      </c>
      <c r="B3518" s="46">
        <v>2003</v>
      </c>
      <c r="C3518" s="47">
        <v>0</v>
      </c>
      <c r="D3518" s="49">
        <v>8.2727700000000001E-2</v>
      </c>
      <c r="E3518" s="49">
        <v>-4.1012699999999999E-2</v>
      </c>
      <c r="F3518" s="49">
        <v>4.75837E-2</v>
      </c>
      <c r="G3518" s="49">
        <v>0.21556030000000001</v>
      </c>
      <c r="H3518" s="49">
        <v>0.17210619999999999</v>
      </c>
    </row>
    <row r="3519" spans="1:8" x14ac:dyDescent="0.25">
      <c r="A3519" s="46">
        <v>606</v>
      </c>
      <c r="B3519" s="46">
        <v>2004</v>
      </c>
      <c r="C3519" s="47">
        <v>0</v>
      </c>
      <c r="D3519" s="49">
        <v>9.3719700000000003E-2</v>
      </c>
      <c r="E3519" s="49">
        <v>-5.7528900000000001E-2</v>
      </c>
      <c r="F3519" s="49">
        <v>5.8604299999999998E-2</v>
      </c>
      <c r="G3519" s="49">
        <v>0.2426189</v>
      </c>
      <c r="H3519" s="49">
        <v>0.204126</v>
      </c>
    </row>
    <row r="3520" spans="1:8" x14ac:dyDescent="0.25">
      <c r="A3520" s="46">
        <v>607</v>
      </c>
      <c r="B3520" s="46">
        <v>1999</v>
      </c>
      <c r="C3520" s="47">
        <v>0</v>
      </c>
      <c r="D3520" s="49">
        <v>-8.6381799999999995E-2</v>
      </c>
      <c r="E3520" s="49">
        <v>0.1251813</v>
      </c>
      <c r="F3520" s="49">
        <v>3.3266400000000002E-2</v>
      </c>
      <c r="G3520" s="49">
        <v>0.33156429999999998</v>
      </c>
      <c r="H3520" s="49">
        <v>8.3767499999999995E-2</v>
      </c>
    </row>
    <row r="3521" spans="1:8" x14ac:dyDescent="0.25">
      <c r="A3521" s="46">
        <v>607</v>
      </c>
      <c r="B3521" s="46">
        <v>2000</v>
      </c>
      <c r="C3521" s="47">
        <v>0</v>
      </c>
      <c r="D3521" s="49">
        <v>-0.1245246</v>
      </c>
      <c r="E3521" s="49">
        <v>4.43191E-2</v>
      </c>
      <c r="F3521" s="49">
        <v>-7.6562900000000003E-2</v>
      </c>
      <c r="G3521" s="49">
        <v>0.18025379999999999</v>
      </c>
      <c r="H3521" s="49">
        <v>6.3264100000000004E-2</v>
      </c>
    </row>
    <row r="3522" spans="1:8" x14ac:dyDescent="0.25">
      <c r="A3522" s="46">
        <v>607</v>
      </c>
      <c r="B3522" s="46">
        <v>2001</v>
      </c>
      <c r="C3522" s="47">
        <v>0</v>
      </c>
      <c r="D3522" s="49">
        <v>-3.64909E-2</v>
      </c>
      <c r="E3522" s="49">
        <v>6.8083599999999994E-2</v>
      </c>
      <c r="F3522" s="49">
        <v>0.1348587</v>
      </c>
      <c r="G3522" s="49">
        <v>0.18493770000000001</v>
      </c>
      <c r="H3522" s="49">
        <v>9.2816200000000001E-2</v>
      </c>
    </row>
    <row r="3523" spans="1:8" x14ac:dyDescent="0.25">
      <c r="A3523" s="46">
        <v>607</v>
      </c>
      <c r="B3523" s="46">
        <v>2002</v>
      </c>
      <c r="C3523" s="47">
        <v>0</v>
      </c>
      <c r="D3523" s="49">
        <v>-9.7030999999999992E-3</v>
      </c>
      <c r="E3523" s="49">
        <v>9.9390300000000001E-2</v>
      </c>
      <c r="F3523" s="49">
        <v>3.4395500000000002E-2</v>
      </c>
      <c r="G3523" s="49">
        <v>0.16811770000000001</v>
      </c>
      <c r="H3523" s="49">
        <v>9.0604500000000004E-2</v>
      </c>
    </row>
    <row r="3524" spans="1:8" x14ac:dyDescent="0.25">
      <c r="A3524" s="46">
        <v>607</v>
      </c>
      <c r="B3524" s="46">
        <v>2003</v>
      </c>
      <c r="C3524" s="47">
        <v>0</v>
      </c>
      <c r="D3524" s="49">
        <v>-4.6522999999999998E-3</v>
      </c>
      <c r="E3524" s="49">
        <v>0.13836670000000001</v>
      </c>
      <c r="F3524" s="49">
        <v>4.4607500000000001E-2</v>
      </c>
      <c r="G3524" s="49">
        <v>0.28290090000000001</v>
      </c>
      <c r="H3524" s="49">
        <v>8.3183999999999994E-2</v>
      </c>
    </row>
    <row r="3525" spans="1:8" x14ac:dyDescent="0.25">
      <c r="A3525" s="46">
        <v>607</v>
      </c>
      <c r="B3525" s="46">
        <v>2004</v>
      </c>
      <c r="C3525" s="47">
        <v>0</v>
      </c>
      <c r="D3525" s="49">
        <v>6.6321599999999994E-2</v>
      </c>
      <c r="E3525" s="49">
        <v>0.1559372</v>
      </c>
      <c r="F3525" s="49">
        <v>3.44309E-2</v>
      </c>
      <c r="G3525" s="49">
        <v>0.42451</v>
      </c>
      <c r="H3525" s="49">
        <v>0.1031242</v>
      </c>
    </row>
    <row r="3526" spans="1:8" x14ac:dyDescent="0.25">
      <c r="A3526" s="46">
        <v>608</v>
      </c>
      <c r="B3526" s="46">
        <v>1997</v>
      </c>
      <c r="C3526" s="47">
        <v>0</v>
      </c>
      <c r="D3526" s="49">
        <v>-2.2073700000000002E-2</v>
      </c>
      <c r="E3526" s="49">
        <v>0.13781479999999999</v>
      </c>
      <c r="F3526" s="49">
        <v>4.2392399999999997E-2</v>
      </c>
      <c r="G3526" s="49">
        <v>0.74458590000000002</v>
      </c>
      <c r="H3526" s="49">
        <v>0.1223863</v>
      </c>
    </row>
    <row r="3527" spans="1:8" x14ac:dyDescent="0.25">
      <c r="A3527" s="46">
        <v>608</v>
      </c>
      <c r="B3527" s="46">
        <v>1998</v>
      </c>
      <c r="C3527" s="47">
        <v>0</v>
      </c>
      <c r="D3527" s="49">
        <v>-2.3962000000000001E-2</v>
      </c>
      <c r="E3527" s="49">
        <v>0.1369196</v>
      </c>
      <c r="F3527" s="49">
        <v>2.9426500000000001E-2</v>
      </c>
      <c r="G3527" s="49">
        <v>0.80728520000000004</v>
      </c>
      <c r="H3527" s="49">
        <v>9.5844899999999997E-2</v>
      </c>
    </row>
    <row r="3528" spans="1:8" x14ac:dyDescent="0.25">
      <c r="A3528" s="46">
        <v>608</v>
      </c>
      <c r="B3528" s="46">
        <v>1999</v>
      </c>
      <c r="C3528" s="47">
        <v>0</v>
      </c>
      <c r="D3528" s="49">
        <v>-6.5946400000000002E-2</v>
      </c>
      <c r="E3528" s="49">
        <v>0.14164860000000001</v>
      </c>
      <c r="F3528" s="49">
        <v>4.0127099999999999E-2</v>
      </c>
      <c r="G3528" s="49">
        <v>0.5745711</v>
      </c>
      <c r="H3528" s="49">
        <v>9.8589399999999994E-2</v>
      </c>
    </row>
    <row r="3529" spans="1:8" x14ac:dyDescent="0.25">
      <c r="A3529" s="46">
        <v>608</v>
      </c>
      <c r="B3529" s="46">
        <v>2000</v>
      </c>
      <c r="C3529" s="47">
        <v>0</v>
      </c>
      <c r="D3529" s="49">
        <v>-3.4359E-3</v>
      </c>
      <c r="E3529" s="49">
        <v>0.182035</v>
      </c>
      <c r="F3529" s="49">
        <v>3.3757099999999998E-2</v>
      </c>
      <c r="G3529" s="49">
        <v>1.0915349999999999</v>
      </c>
      <c r="H3529" s="49">
        <v>0.1080651</v>
      </c>
    </row>
    <row r="3530" spans="1:8" x14ac:dyDescent="0.25">
      <c r="A3530" s="46">
        <v>608</v>
      </c>
      <c r="B3530" s="46">
        <v>2001</v>
      </c>
      <c r="C3530" s="47">
        <v>0</v>
      </c>
      <c r="D3530" s="49">
        <v>-2.10587E-2</v>
      </c>
      <c r="E3530" s="49">
        <v>0.17532439999999999</v>
      </c>
      <c r="F3530" s="49">
        <v>3.2849900000000001E-2</v>
      </c>
      <c r="G3530" s="49">
        <v>0.84591179999999999</v>
      </c>
      <c r="H3530" s="49">
        <v>0.10699649999999999</v>
      </c>
    </row>
    <row r="3531" spans="1:8" x14ac:dyDescent="0.25">
      <c r="A3531" s="46">
        <v>608</v>
      </c>
      <c r="B3531" s="46">
        <v>2002</v>
      </c>
      <c r="C3531" s="47">
        <v>0</v>
      </c>
      <c r="D3531" s="49">
        <v>-2.5787899999999999E-2</v>
      </c>
      <c r="E3531" s="49">
        <v>0.1871227</v>
      </c>
      <c r="F3531" s="49">
        <v>3.8020600000000002E-2</v>
      </c>
      <c r="G3531" s="49">
        <v>0.91142809999999996</v>
      </c>
      <c r="H3531" s="49">
        <v>0.1048945</v>
      </c>
    </row>
    <row r="3532" spans="1:8" x14ac:dyDescent="0.25">
      <c r="A3532" s="46">
        <v>608</v>
      </c>
      <c r="B3532" s="46">
        <v>2003</v>
      </c>
      <c r="C3532" s="47">
        <v>0</v>
      </c>
      <c r="D3532" s="49">
        <v>4.4263999999999996E-3</v>
      </c>
      <c r="E3532" s="49">
        <v>0.1864469</v>
      </c>
      <c r="F3532" s="49">
        <v>4.4072600000000003E-2</v>
      </c>
      <c r="G3532" s="49">
        <v>0.9122555</v>
      </c>
      <c r="H3532" s="49">
        <v>0.1110449</v>
      </c>
    </row>
    <row r="3533" spans="1:8" x14ac:dyDescent="0.25">
      <c r="A3533" s="46">
        <v>608</v>
      </c>
      <c r="B3533" s="46">
        <v>2004</v>
      </c>
      <c r="C3533" s="47">
        <v>0</v>
      </c>
      <c r="D3533" s="49">
        <v>2.4864000000000001E-2</v>
      </c>
      <c r="E3533" s="49">
        <v>0.17983170000000001</v>
      </c>
      <c r="F3533" s="49">
        <v>3.6069900000000002E-2</v>
      </c>
      <c r="G3533" s="49">
        <v>0.96381329999999998</v>
      </c>
      <c r="H3533" s="49">
        <v>0.1061556</v>
      </c>
    </row>
    <row r="3534" spans="1:8" x14ac:dyDescent="0.25">
      <c r="A3534" s="46">
        <v>609</v>
      </c>
      <c r="B3534" s="46">
        <v>1995</v>
      </c>
      <c r="C3534" s="47">
        <v>0</v>
      </c>
      <c r="D3534" s="49">
        <v>7.7140799999999995E-2</v>
      </c>
      <c r="E3534" s="49">
        <v>5.4256499999999999E-2</v>
      </c>
      <c r="F3534" s="49">
        <v>3.1534699999999999E-2</v>
      </c>
      <c r="G3534" s="49">
        <v>0.29492020000000002</v>
      </c>
      <c r="H3534" s="49">
        <v>0.1010564</v>
      </c>
    </row>
    <row r="3535" spans="1:8" x14ac:dyDescent="0.25">
      <c r="A3535" s="46">
        <v>609</v>
      </c>
      <c r="B3535" s="46">
        <v>1996</v>
      </c>
      <c r="C3535" s="47">
        <v>0</v>
      </c>
      <c r="D3535" s="49">
        <v>8.6761000000000008E-3</v>
      </c>
      <c r="E3535" s="49">
        <v>5.9485000000000003E-2</v>
      </c>
      <c r="F3535" s="49">
        <v>4.0456100000000002E-2</v>
      </c>
      <c r="G3535" s="49">
        <v>0.52416320000000005</v>
      </c>
      <c r="H3535" s="49">
        <v>0.1244561</v>
      </c>
    </row>
    <row r="3536" spans="1:8" x14ac:dyDescent="0.25">
      <c r="A3536" s="46">
        <v>609</v>
      </c>
      <c r="B3536" s="46">
        <v>1997</v>
      </c>
      <c r="C3536" s="47">
        <v>0</v>
      </c>
      <c r="D3536" s="49">
        <v>1.37065E-2</v>
      </c>
      <c r="E3536" s="49">
        <v>6.2887200000000004E-2</v>
      </c>
      <c r="F3536" s="49">
        <v>3.0427900000000001E-2</v>
      </c>
      <c r="G3536" s="49">
        <v>0.57106049999999997</v>
      </c>
      <c r="H3536" s="49">
        <v>0.122751</v>
      </c>
    </row>
    <row r="3537" spans="1:8" x14ac:dyDescent="0.25">
      <c r="A3537" s="46">
        <v>609</v>
      </c>
      <c r="B3537" s="46">
        <v>1998</v>
      </c>
      <c r="C3537" s="47">
        <v>0</v>
      </c>
      <c r="D3537" s="49">
        <v>1.45302E-2</v>
      </c>
      <c r="E3537" s="49">
        <v>3.87956E-2</v>
      </c>
      <c r="F3537" s="49">
        <v>3.1900199999999997E-2</v>
      </c>
      <c r="G3537" s="49">
        <v>0.85357550000000004</v>
      </c>
      <c r="H3537" s="49">
        <v>0.1334515</v>
      </c>
    </row>
    <row r="3538" spans="1:8" x14ac:dyDescent="0.25">
      <c r="A3538" s="46">
        <v>609</v>
      </c>
      <c r="B3538" s="46">
        <v>1999</v>
      </c>
      <c r="C3538" s="47">
        <v>0</v>
      </c>
      <c r="D3538" s="49">
        <v>-1.6808900000000002E-2</v>
      </c>
      <c r="E3538" s="49">
        <v>2.1377400000000001E-2</v>
      </c>
      <c r="F3538" s="49">
        <v>2.4628799999999999E-2</v>
      </c>
      <c r="G3538" s="49">
        <v>0.84779380000000004</v>
      </c>
      <c r="H3538" s="49">
        <v>0.119183</v>
      </c>
    </row>
    <row r="3539" spans="1:8" x14ac:dyDescent="0.25">
      <c r="A3539" s="46">
        <v>609</v>
      </c>
      <c r="B3539" s="46">
        <v>2000</v>
      </c>
      <c r="C3539" s="47">
        <v>0</v>
      </c>
      <c r="D3539" s="49">
        <v>0.1091138</v>
      </c>
      <c r="E3539" s="49">
        <v>8.4858699999999995E-2</v>
      </c>
      <c r="F3539" s="49">
        <v>3.7728699999999997E-2</v>
      </c>
      <c r="G3539" s="49">
        <v>0.64231870000000002</v>
      </c>
      <c r="H3539" s="49">
        <v>0.1056477</v>
      </c>
    </row>
    <row r="3540" spans="1:8" x14ac:dyDescent="0.25">
      <c r="A3540" s="46">
        <v>609</v>
      </c>
      <c r="B3540" s="46">
        <v>2001</v>
      </c>
      <c r="C3540" s="47">
        <v>0</v>
      </c>
      <c r="D3540" s="49">
        <v>3.1630100000000001E-2</v>
      </c>
      <c r="E3540" s="49">
        <v>4.2808300000000001E-2</v>
      </c>
      <c r="F3540" s="49">
        <v>2.2432400000000002E-2</v>
      </c>
      <c r="G3540" s="49">
        <v>0.51087680000000002</v>
      </c>
      <c r="H3540" s="49">
        <v>0.12012589999999999</v>
      </c>
    </row>
    <row r="3541" spans="1:8" x14ac:dyDescent="0.25">
      <c r="A3541" s="46">
        <v>609</v>
      </c>
      <c r="B3541" s="46">
        <v>2002</v>
      </c>
      <c r="C3541" s="47">
        <v>0</v>
      </c>
      <c r="D3541" s="49">
        <v>-3.0049900000000001E-2</v>
      </c>
      <c r="E3541" s="49">
        <v>1.48585E-2</v>
      </c>
      <c r="F3541" s="49">
        <v>3.7839499999999998E-2</v>
      </c>
      <c r="G3541" s="49">
        <v>0.50663360000000002</v>
      </c>
      <c r="H3541" s="49">
        <v>8.3335000000000006E-2</v>
      </c>
    </row>
    <row r="3542" spans="1:8" x14ac:dyDescent="0.25">
      <c r="A3542" s="46">
        <v>609</v>
      </c>
      <c r="B3542" s="46">
        <v>2003</v>
      </c>
      <c r="C3542" s="47">
        <v>0</v>
      </c>
      <c r="D3542" s="49">
        <v>-0.15976660000000001</v>
      </c>
      <c r="E3542" s="49">
        <v>1.6281899999999998E-2</v>
      </c>
      <c r="F3542" s="49">
        <v>2.9515199999999998E-2</v>
      </c>
      <c r="G3542" s="49">
        <v>0.35474820000000001</v>
      </c>
      <c r="H3542" s="49">
        <v>7.0882000000000001E-2</v>
      </c>
    </row>
    <row r="3543" spans="1:8" x14ac:dyDescent="0.25">
      <c r="A3543" s="46">
        <v>609</v>
      </c>
      <c r="B3543" s="46">
        <v>2004</v>
      </c>
      <c r="C3543" s="47">
        <v>0</v>
      </c>
      <c r="D3543" s="49">
        <v>1.9897100000000001E-2</v>
      </c>
      <c r="E3543" s="49">
        <v>4.1970500000000001E-2</v>
      </c>
      <c r="F3543" s="49">
        <v>3.7522899999999998E-2</v>
      </c>
      <c r="G3543" s="49">
        <v>0.50576310000000002</v>
      </c>
      <c r="H3543" s="49">
        <v>8.0189499999999997E-2</v>
      </c>
    </row>
    <row r="3544" spans="1:8" x14ac:dyDescent="0.25">
      <c r="A3544" s="46">
        <v>610</v>
      </c>
      <c r="B3544" s="46">
        <v>1995</v>
      </c>
      <c r="C3544" s="47">
        <v>0</v>
      </c>
      <c r="D3544" s="49">
        <v>-0.13154560000000001</v>
      </c>
      <c r="E3544" s="49">
        <v>-0.68042630000000004</v>
      </c>
      <c r="F3544" s="49">
        <v>3.5405100000000002E-2</v>
      </c>
      <c r="G3544" s="49">
        <v>0.49933460000000002</v>
      </c>
      <c r="H3544" s="49">
        <v>0.69377500000000003</v>
      </c>
    </row>
    <row r="3545" spans="1:8" x14ac:dyDescent="0.25">
      <c r="A3545" s="46">
        <v>610</v>
      </c>
      <c r="B3545" s="46">
        <v>1996</v>
      </c>
      <c r="C3545" s="47">
        <v>0</v>
      </c>
      <c r="D3545" s="49">
        <v>-0.13372319999999999</v>
      </c>
      <c r="E3545" s="49">
        <v>-0.65769140000000004</v>
      </c>
      <c r="F3545" s="49">
        <v>3.1723099999999997E-2</v>
      </c>
      <c r="G3545" s="49">
        <v>0.46114830000000001</v>
      </c>
      <c r="H3545" s="49">
        <v>0.75907119999999995</v>
      </c>
    </row>
    <row r="3546" spans="1:8" x14ac:dyDescent="0.25">
      <c r="A3546" s="46">
        <v>610</v>
      </c>
      <c r="B3546" s="46">
        <v>1997</v>
      </c>
      <c r="C3546" s="47">
        <v>0</v>
      </c>
      <c r="D3546" s="49">
        <v>-0.11940149999999999</v>
      </c>
      <c r="E3546" s="49">
        <v>-0.60560610000000004</v>
      </c>
      <c r="F3546" s="49">
        <v>1.8099500000000001E-2</v>
      </c>
      <c r="G3546" s="49">
        <v>0.33939710000000001</v>
      </c>
      <c r="H3546" s="49">
        <v>0.74023720000000004</v>
      </c>
    </row>
    <row r="3547" spans="1:8" x14ac:dyDescent="0.25">
      <c r="A3547" s="46">
        <v>610</v>
      </c>
      <c r="B3547" s="46">
        <v>1998</v>
      </c>
      <c r="C3547" s="47">
        <v>0</v>
      </c>
      <c r="D3547" s="49">
        <v>-6.1882899999999998E-2</v>
      </c>
      <c r="E3547" s="49">
        <v>-0.4922762</v>
      </c>
      <c r="F3547" s="49">
        <v>3.00594E-2</v>
      </c>
      <c r="G3547" s="49">
        <v>0.28594389999999997</v>
      </c>
      <c r="H3547" s="49">
        <v>0.6709001</v>
      </c>
    </row>
    <row r="3548" spans="1:8" x14ac:dyDescent="0.25">
      <c r="A3548" s="46">
        <v>610</v>
      </c>
      <c r="B3548" s="46">
        <v>1999</v>
      </c>
      <c r="C3548" s="47">
        <v>0</v>
      </c>
      <c r="D3548" s="49">
        <v>-8.5673399999999997E-2</v>
      </c>
      <c r="E3548" s="49">
        <v>-0.41143770000000002</v>
      </c>
      <c r="F3548" s="49">
        <v>5.4256899999999997E-2</v>
      </c>
      <c r="G3548" s="49">
        <v>0.2649994</v>
      </c>
      <c r="H3548" s="49">
        <v>0.7289099</v>
      </c>
    </row>
    <row r="3549" spans="1:8" x14ac:dyDescent="0.25">
      <c r="A3549" s="46">
        <v>610</v>
      </c>
      <c r="B3549" s="46">
        <v>2000</v>
      </c>
      <c r="C3549" s="47">
        <v>0</v>
      </c>
      <c r="D3549" s="49">
        <v>-3.9843999999999997E-2</v>
      </c>
      <c r="E3549" s="49">
        <v>-0.36734529999999999</v>
      </c>
      <c r="F3549" s="49">
        <v>4.3784799999999999E-2</v>
      </c>
      <c r="G3549" s="49">
        <v>0.38166539999999999</v>
      </c>
      <c r="H3549" s="49">
        <v>0.76081810000000005</v>
      </c>
    </row>
    <row r="3550" spans="1:8" x14ac:dyDescent="0.25">
      <c r="A3550" s="46">
        <v>610</v>
      </c>
      <c r="B3550" s="46">
        <v>2001</v>
      </c>
      <c r="C3550" s="47">
        <v>0</v>
      </c>
      <c r="D3550" s="49">
        <v>-2.0712499999999998E-2</v>
      </c>
      <c r="E3550" s="49">
        <v>-0.3179883</v>
      </c>
      <c r="F3550" s="49">
        <v>4.9202200000000001E-2</v>
      </c>
      <c r="G3550" s="49">
        <v>0.48343700000000001</v>
      </c>
      <c r="H3550" s="49">
        <v>0.81235000000000002</v>
      </c>
    </row>
    <row r="3551" spans="1:8" x14ac:dyDescent="0.25">
      <c r="A3551" s="46">
        <v>610</v>
      </c>
      <c r="B3551" s="46">
        <v>2002</v>
      </c>
      <c r="C3551" s="47">
        <v>0</v>
      </c>
      <c r="D3551" s="49">
        <v>-1.22647E-2</v>
      </c>
      <c r="E3551" s="49">
        <v>-0.3013557</v>
      </c>
      <c r="F3551" s="49">
        <v>3.5212599999999997E-2</v>
      </c>
      <c r="G3551" s="49">
        <v>0.29704770000000003</v>
      </c>
      <c r="H3551" s="49">
        <v>0.84453250000000002</v>
      </c>
    </row>
    <row r="3552" spans="1:8" x14ac:dyDescent="0.25">
      <c r="A3552" s="46">
        <v>610</v>
      </c>
      <c r="B3552" s="46">
        <v>2003</v>
      </c>
      <c r="C3552" s="47">
        <v>0</v>
      </c>
      <c r="D3552" s="49">
        <v>-2.8196200000000001E-2</v>
      </c>
      <c r="E3552" s="49">
        <v>-0.25228390000000001</v>
      </c>
      <c r="F3552" s="49">
        <v>4.3996199999999999E-2</v>
      </c>
      <c r="G3552" s="49">
        <v>0.62033439999999995</v>
      </c>
      <c r="H3552" s="49">
        <v>0.83712209999999998</v>
      </c>
    </row>
    <row r="3553" spans="1:8" x14ac:dyDescent="0.25">
      <c r="A3553" s="46">
        <v>610</v>
      </c>
      <c r="B3553" s="46">
        <v>2004</v>
      </c>
      <c r="C3553" s="47">
        <v>0</v>
      </c>
      <c r="D3553" s="49">
        <v>-7.4080199999999999E-2</v>
      </c>
      <c r="E3553" s="49">
        <v>-0.21990000000000001</v>
      </c>
      <c r="F3553" s="49">
        <v>4.7175599999999998E-2</v>
      </c>
      <c r="G3553" s="49">
        <v>0.97484700000000002</v>
      </c>
      <c r="H3553" s="49">
        <v>0.97031780000000001</v>
      </c>
    </row>
    <row r="3554" spans="1:8" x14ac:dyDescent="0.25">
      <c r="A3554" s="46">
        <v>611</v>
      </c>
      <c r="B3554" s="46">
        <v>1995</v>
      </c>
      <c r="C3554" s="47">
        <v>0</v>
      </c>
      <c r="D3554" s="49">
        <v>-1.3871E-2</v>
      </c>
      <c r="E3554" s="49">
        <v>0.37303350000000002</v>
      </c>
      <c r="F3554" s="49">
        <v>5.20744E-2</v>
      </c>
      <c r="G3554" s="49">
        <v>1.855639</v>
      </c>
      <c r="H3554" s="49">
        <v>0.26588909999999999</v>
      </c>
    </row>
    <row r="3555" spans="1:8" x14ac:dyDescent="0.25">
      <c r="A3555" s="46">
        <v>611</v>
      </c>
      <c r="B3555" s="46">
        <v>1996</v>
      </c>
      <c r="C3555" s="47">
        <v>0</v>
      </c>
      <c r="D3555" s="49">
        <v>4.1166000000000001E-2</v>
      </c>
      <c r="E3555" s="49">
        <v>0.37575979999999998</v>
      </c>
      <c r="F3555" s="49">
        <v>5.1291900000000001E-2</v>
      </c>
      <c r="G3555" s="49">
        <v>1.5647249999999999</v>
      </c>
      <c r="H3555" s="49">
        <v>0.2547662</v>
      </c>
    </row>
    <row r="3556" spans="1:8" x14ac:dyDescent="0.25">
      <c r="A3556" s="46">
        <v>611</v>
      </c>
      <c r="B3556" s="46">
        <v>1997</v>
      </c>
      <c r="C3556" s="47">
        <v>0</v>
      </c>
      <c r="D3556" s="49">
        <v>2.3441900000000002E-2</v>
      </c>
      <c r="E3556" s="49">
        <v>0.4146937</v>
      </c>
      <c r="F3556" s="49">
        <v>6.9986099999999996E-2</v>
      </c>
      <c r="G3556" s="49">
        <v>2.4680840000000002</v>
      </c>
      <c r="H3556" s="49">
        <v>0.25143070000000001</v>
      </c>
    </row>
    <row r="3557" spans="1:8" x14ac:dyDescent="0.25">
      <c r="A3557" s="46">
        <v>611</v>
      </c>
      <c r="B3557" s="46">
        <v>1998</v>
      </c>
      <c r="C3557" s="47">
        <v>0</v>
      </c>
      <c r="D3557" s="49">
        <v>-3.35132E-2</v>
      </c>
      <c r="E3557" s="49">
        <v>0.45752419999999999</v>
      </c>
      <c r="F3557" s="49">
        <v>5.44339E-2</v>
      </c>
      <c r="G3557" s="49">
        <v>3.3219590000000001</v>
      </c>
      <c r="H3557" s="49">
        <v>0.25344709999999998</v>
      </c>
    </row>
    <row r="3558" spans="1:8" x14ac:dyDescent="0.25">
      <c r="A3558" s="46">
        <v>611</v>
      </c>
      <c r="B3558" s="46">
        <v>1999</v>
      </c>
      <c r="C3558" s="47">
        <v>0</v>
      </c>
      <c r="D3558" s="49">
        <v>-2.8036700000000001E-2</v>
      </c>
      <c r="E3558" s="49">
        <v>0.44199500000000003</v>
      </c>
      <c r="F3558" s="49">
        <v>4.9966999999999998E-2</v>
      </c>
      <c r="G3558" s="49">
        <v>2.9114930000000001</v>
      </c>
      <c r="H3558" s="49">
        <v>0.24111879999999999</v>
      </c>
    </row>
    <row r="3559" spans="1:8" x14ac:dyDescent="0.25">
      <c r="A3559" s="46">
        <v>611</v>
      </c>
      <c r="B3559" s="46">
        <v>2000</v>
      </c>
      <c r="C3559" s="47">
        <v>0</v>
      </c>
      <c r="D3559" s="49">
        <v>-3.6276599999999999E-2</v>
      </c>
      <c r="E3559" s="49">
        <v>0.46971350000000001</v>
      </c>
      <c r="F3559" s="49">
        <v>6.99679E-2</v>
      </c>
      <c r="G3559" s="49">
        <v>5.2523119999999999</v>
      </c>
      <c r="H3559" s="49">
        <v>0.24743999999999999</v>
      </c>
    </row>
    <row r="3560" spans="1:8" x14ac:dyDescent="0.25">
      <c r="A3560" s="46">
        <v>611</v>
      </c>
      <c r="B3560" s="46">
        <v>2001</v>
      </c>
      <c r="C3560" s="47">
        <v>0</v>
      </c>
      <c r="D3560" s="49">
        <v>5.6452500000000003E-2</v>
      </c>
      <c r="E3560" s="49">
        <v>0.39586179999999999</v>
      </c>
      <c r="F3560" s="49">
        <v>4.1840299999999997E-2</v>
      </c>
      <c r="G3560" s="49">
        <v>2.8817699999999999</v>
      </c>
      <c r="H3560" s="49">
        <v>0.16739699999999999</v>
      </c>
    </row>
    <row r="3561" spans="1:8" x14ac:dyDescent="0.25">
      <c r="A3561" s="46">
        <v>611</v>
      </c>
      <c r="B3561" s="46">
        <v>2002</v>
      </c>
      <c r="C3561" s="47">
        <v>0</v>
      </c>
      <c r="D3561" s="49">
        <v>0.12805520000000001</v>
      </c>
      <c r="E3561" s="49">
        <v>0.40815040000000002</v>
      </c>
      <c r="F3561" s="49">
        <v>4.0582699999999999E-2</v>
      </c>
      <c r="G3561" s="49">
        <v>2.4108239999999999</v>
      </c>
      <c r="H3561" s="49">
        <v>0.19480829999999999</v>
      </c>
    </row>
    <row r="3562" spans="1:8" x14ac:dyDescent="0.25">
      <c r="A3562" s="46">
        <v>611</v>
      </c>
      <c r="B3562" s="46">
        <v>2003</v>
      </c>
      <c r="C3562" s="47">
        <v>0</v>
      </c>
      <c r="D3562" s="49">
        <v>9.8109199999999994E-2</v>
      </c>
      <c r="E3562" s="49">
        <v>0.4480421</v>
      </c>
      <c r="F3562" s="49">
        <v>3.9952599999999998E-2</v>
      </c>
      <c r="G3562" s="49">
        <v>2.659116</v>
      </c>
      <c r="H3562" s="49">
        <v>0.18607699999999999</v>
      </c>
    </row>
    <row r="3563" spans="1:8" x14ac:dyDescent="0.25">
      <c r="A3563" s="46">
        <v>611</v>
      </c>
      <c r="B3563" s="46">
        <v>2004</v>
      </c>
      <c r="C3563" s="47">
        <v>0</v>
      </c>
      <c r="D3563" s="49">
        <v>2.2756800000000001E-2</v>
      </c>
      <c r="E3563" s="49">
        <v>0.41883500000000001</v>
      </c>
      <c r="F3563" s="49">
        <v>4.8783199999999999E-2</v>
      </c>
      <c r="G3563" s="49">
        <v>2.2080479999999998</v>
      </c>
      <c r="H3563" s="49">
        <v>0.1876999</v>
      </c>
    </row>
    <row r="3564" spans="1:8" x14ac:dyDescent="0.25">
      <c r="A3564" s="46">
        <v>612</v>
      </c>
      <c r="B3564" s="46">
        <v>1995</v>
      </c>
      <c r="C3564" s="47">
        <v>0</v>
      </c>
      <c r="D3564" s="49">
        <v>2.2369799999999999E-2</v>
      </c>
      <c r="E3564" s="49">
        <v>3.6093199999999999E-2</v>
      </c>
      <c r="F3564" s="49">
        <v>3.8993E-2</v>
      </c>
      <c r="G3564" s="49">
        <v>0.40940759999999998</v>
      </c>
      <c r="H3564" s="49">
        <v>0.13338459999999999</v>
      </c>
    </row>
    <row r="3565" spans="1:8" x14ac:dyDescent="0.25">
      <c r="A3565" s="46">
        <v>612</v>
      </c>
      <c r="B3565" s="46">
        <v>1996</v>
      </c>
      <c r="C3565" s="47">
        <v>0</v>
      </c>
      <c r="D3565" s="49">
        <v>-4.4327800000000001E-2</v>
      </c>
      <c r="E3565" s="49">
        <v>1.9957599999999999E-2</v>
      </c>
      <c r="F3565" s="49">
        <v>7.3155499999999998E-2</v>
      </c>
      <c r="G3565" s="49">
        <v>0.4746879</v>
      </c>
      <c r="H3565" s="49">
        <v>0.16417709999999999</v>
      </c>
    </row>
    <row r="3566" spans="1:8" x14ac:dyDescent="0.25">
      <c r="A3566" s="46">
        <v>612</v>
      </c>
      <c r="B3566" s="46">
        <v>1997</v>
      </c>
      <c r="C3566" s="47">
        <v>0</v>
      </c>
      <c r="D3566" s="49">
        <v>9.0489000000000003E-3</v>
      </c>
      <c r="E3566" s="49">
        <v>3.29056E-2</v>
      </c>
      <c r="F3566" s="49">
        <v>7.7175099999999996E-2</v>
      </c>
      <c r="G3566" s="49">
        <v>0.40277020000000002</v>
      </c>
      <c r="H3566" s="49">
        <v>0.15375330000000001</v>
      </c>
    </row>
    <row r="3567" spans="1:8" x14ac:dyDescent="0.25">
      <c r="A3567" s="46">
        <v>612</v>
      </c>
      <c r="B3567" s="46">
        <v>1998</v>
      </c>
      <c r="C3567" s="47">
        <v>0</v>
      </c>
      <c r="D3567" s="49">
        <v>2.4845900000000001E-2</v>
      </c>
      <c r="E3567" s="49">
        <v>4.2906399999999997E-2</v>
      </c>
      <c r="F3567" s="49">
        <v>6.7617099999999999E-2</v>
      </c>
      <c r="G3567" s="49">
        <v>0.63625069999999995</v>
      </c>
      <c r="H3567" s="49">
        <v>0.19991100000000001</v>
      </c>
    </row>
    <row r="3568" spans="1:8" x14ac:dyDescent="0.25">
      <c r="A3568" s="46">
        <v>612</v>
      </c>
      <c r="B3568" s="46">
        <v>1999</v>
      </c>
      <c r="C3568" s="47">
        <v>0</v>
      </c>
      <c r="D3568" s="49">
        <v>1.5595299999999999E-2</v>
      </c>
      <c r="E3568" s="49">
        <v>5.7675999999999998E-2</v>
      </c>
      <c r="F3568" s="49">
        <v>5.66013E-2</v>
      </c>
      <c r="G3568" s="49">
        <v>0.52242319999999998</v>
      </c>
      <c r="H3568" s="49">
        <v>0.16421259999999999</v>
      </c>
    </row>
    <row r="3569" spans="1:8" x14ac:dyDescent="0.25">
      <c r="A3569" s="46">
        <v>612</v>
      </c>
      <c r="B3569" s="46">
        <v>2000</v>
      </c>
      <c r="C3569" s="47">
        <v>0</v>
      </c>
      <c r="D3569" s="49">
        <v>-1.0216299999999999E-2</v>
      </c>
      <c r="E3569" s="49">
        <v>4.1475600000000001E-2</v>
      </c>
      <c r="F3569" s="49">
        <v>5.7278000000000003E-2</v>
      </c>
      <c r="G3569" s="49">
        <v>0.43062980000000001</v>
      </c>
      <c r="H3569" s="49">
        <v>0.17679039999999999</v>
      </c>
    </row>
    <row r="3570" spans="1:8" x14ac:dyDescent="0.25">
      <c r="A3570" s="46">
        <v>612</v>
      </c>
      <c r="B3570" s="46">
        <v>2001</v>
      </c>
      <c r="C3570" s="47">
        <v>0</v>
      </c>
      <c r="D3570" s="49">
        <v>-7.0484500000000005E-2</v>
      </c>
      <c r="E3570" s="49">
        <v>5.4219000000000003E-2</v>
      </c>
      <c r="F3570" s="49">
        <v>6.3299300000000003E-2</v>
      </c>
      <c r="G3570" s="49">
        <v>0.4268516</v>
      </c>
      <c r="H3570" s="49">
        <v>0.19058800000000001</v>
      </c>
    </row>
    <row r="3571" spans="1:8" x14ac:dyDescent="0.25">
      <c r="A3571" s="46">
        <v>612</v>
      </c>
      <c r="B3571" s="46">
        <v>2002</v>
      </c>
      <c r="C3571" s="47">
        <v>0</v>
      </c>
      <c r="D3571" s="49">
        <v>1.0057E-3</v>
      </c>
      <c r="E3571" s="49">
        <v>5.6660500000000003E-2</v>
      </c>
      <c r="F3571" s="49">
        <v>5.0184399999999997E-2</v>
      </c>
      <c r="G3571" s="49">
        <v>0.46638750000000001</v>
      </c>
      <c r="H3571" s="49">
        <v>0.17062469999999999</v>
      </c>
    </row>
    <row r="3572" spans="1:8" x14ac:dyDescent="0.25">
      <c r="A3572" s="46">
        <v>612</v>
      </c>
      <c r="B3572" s="46">
        <v>2003</v>
      </c>
      <c r="C3572" s="47">
        <v>0</v>
      </c>
      <c r="D3572" s="49">
        <v>1.38957E-2</v>
      </c>
      <c r="E3572" s="49">
        <v>5.3414099999999999E-2</v>
      </c>
      <c r="F3572" s="49">
        <v>6.3169100000000006E-2</v>
      </c>
      <c r="G3572" s="49">
        <v>0.42118870000000003</v>
      </c>
      <c r="H3572" s="49">
        <v>0.1609631</v>
      </c>
    </row>
    <row r="3573" spans="1:8" x14ac:dyDescent="0.25">
      <c r="A3573" s="46">
        <v>612</v>
      </c>
      <c r="B3573" s="46">
        <v>2004</v>
      </c>
      <c r="C3573" s="47">
        <v>0</v>
      </c>
      <c r="D3573" s="49">
        <v>2.9066999999999999E-3</v>
      </c>
      <c r="E3573" s="49">
        <v>6.5823199999999998E-2</v>
      </c>
      <c r="F3573" s="49">
        <v>5.4986100000000003E-2</v>
      </c>
      <c r="G3573" s="49">
        <v>0.44040889999999999</v>
      </c>
      <c r="H3573" s="49">
        <v>0.19428100000000001</v>
      </c>
    </row>
    <row r="3574" spans="1:8" x14ac:dyDescent="0.25">
      <c r="A3574" s="46">
        <v>613</v>
      </c>
      <c r="B3574" s="46">
        <v>1995</v>
      </c>
      <c r="C3574" s="47">
        <v>0</v>
      </c>
      <c r="D3574" s="49">
        <v>-3.2726600000000002E-2</v>
      </c>
      <c r="E3574" s="49">
        <v>3.6854100000000001E-2</v>
      </c>
      <c r="F3574" s="49">
        <v>7.5854699999999997E-2</v>
      </c>
      <c r="G3574" s="49">
        <v>2.2449469999999998</v>
      </c>
      <c r="H3574" s="49">
        <v>0.1885899</v>
      </c>
    </row>
    <row r="3575" spans="1:8" x14ac:dyDescent="0.25">
      <c r="A3575" s="46">
        <v>613</v>
      </c>
      <c r="B3575" s="46">
        <v>1997</v>
      </c>
      <c r="C3575" s="47">
        <v>0</v>
      </c>
      <c r="D3575" s="49">
        <v>-4.1873599999999997E-2</v>
      </c>
      <c r="E3575" s="49">
        <v>3.5026399999999999E-2</v>
      </c>
      <c r="F3575" s="49">
        <v>6.9459099999999996E-2</v>
      </c>
      <c r="G3575" s="49">
        <v>2.1166649999999998</v>
      </c>
      <c r="H3575" s="49">
        <v>0.20364380000000001</v>
      </c>
    </row>
    <row r="3576" spans="1:8" x14ac:dyDescent="0.25">
      <c r="A3576" s="46">
        <v>613</v>
      </c>
      <c r="B3576" s="46">
        <v>1998</v>
      </c>
      <c r="C3576" s="47">
        <v>0</v>
      </c>
      <c r="D3576" s="49">
        <v>-1.6864899999999999E-2</v>
      </c>
      <c r="E3576" s="49">
        <v>0.1038741</v>
      </c>
      <c r="F3576" s="49">
        <v>6.5206100000000003E-2</v>
      </c>
      <c r="G3576" s="49">
        <v>3.277685</v>
      </c>
      <c r="H3576" s="49">
        <v>0.18547739999999999</v>
      </c>
    </row>
    <row r="3577" spans="1:8" x14ac:dyDescent="0.25">
      <c r="A3577" s="46">
        <v>613</v>
      </c>
      <c r="B3577" s="46">
        <v>1999</v>
      </c>
      <c r="C3577" s="47">
        <v>0</v>
      </c>
      <c r="D3577" s="49">
        <v>-6.00616E-2</v>
      </c>
      <c r="E3577" s="49">
        <v>0.19026650000000001</v>
      </c>
      <c r="F3577" s="49">
        <v>5.3033200000000003E-2</v>
      </c>
      <c r="G3577" s="49">
        <v>2.9745979999999999</v>
      </c>
      <c r="H3577" s="49">
        <v>0.19736719999999999</v>
      </c>
    </row>
    <row r="3578" spans="1:8" x14ac:dyDescent="0.25">
      <c r="A3578" s="46">
        <v>613</v>
      </c>
      <c r="B3578" s="46">
        <v>2000</v>
      </c>
      <c r="C3578" s="47">
        <v>0</v>
      </c>
      <c r="D3578" s="49">
        <v>-5.4101700000000003E-2</v>
      </c>
      <c r="E3578" s="49">
        <v>0.2021926</v>
      </c>
      <c r="F3578" s="49">
        <v>5.6684999999999999E-2</v>
      </c>
      <c r="G3578" s="49">
        <v>2.3993769999999999</v>
      </c>
      <c r="H3578" s="49">
        <v>0.142178</v>
      </c>
    </row>
    <row r="3579" spans="1:8" x14ac:dyDescent="0.25">
      <c r="A3579" s="46">
        <v>613</v>
      </c>
      <c r="B3579" s="46">
        <v>2001</v>
      </c>
      <c r="C3579" s="47">
        <v>0</v>
      </c>
      <c r="D3579" s="49">
        <v>-8.9431899999999995E-2</v>
      </c>
      <c r="E3579" s="49">
        <v>0.23508370000000001</v>
      </c>
      <c r="F3579" s="49">
        <v>5.9466100000000001E-2</v>
      </c>
      <c r="G3579" s="49">
        <v>2.0822790000000002</v>
      </c>
      <c r="H3579" s="49">
        <v>0.15041109999999999</v>
      </c>
    </row>
    <row r="3580" spans="1:8" x14ac:dyDescent="0.25">
      <c r="A3580" s="46">
        <v>613</v>
      </c>
      <c r="B3580" s="46">
        <v>2002</v>
      </c>
      <c r="C3580" s="47">
        <v>0</v>
      </c>
      <c r="D3580" s="49">
        <v>1.52891E-2</v>
      </c>
      <c r="E3580" s="49">
        <v>0.2486969</v>
      </c>
      <c r="F3580" s="49">
        <v>5.3202199999999998E-2</v>
      </c>
      <c r="G3580" s="49">
        <v>1.49542</v>
      </c>
      <c r="H3580" s="49">
        <v>0.15353420000000001</v>
      </c>
    </row>
    <row r="3581" spans="1:8" x14ac:dyDescent="0.25">
      <c r="A3581" s="46">
        <v>613</v>
      </c>
      <c r="B3581" s="46">
        <v>2003</v>
      </c>
      <c r="C3581" s="47">
        <v>0</v>
      </c>
      <c r="D3581" s="49">
        <v>2.61587E-2</v>
      </c>
      <c r="E3581" s="49">
        <v>0.28882229999999998</v>
      </c>
      <c r="F3581" s="49">
        <v>3.11729E-2</v>
      </c>
      <c r="G3581" s="49">
        <v>1.418229</v>
      </c>
      <c r="H3581" s="49">
        <v>0.13618230000000001</v>
      </c>
    </row>
    <row r="3582" spans="1:8" x14ac:dyDescent="0.25">
      <c r="A3582" s="46">
        <v>613</v>
      </c>
      <c r="B3582" s="46">
        <v>2004</v>
      </c>
      <c r="C3582" s="47">
        <v>0</v>
      </c>
      <c r="D3582" s="49">
        <v>-6.8545499999999995E-2</v>
      </c>
      <c r="E3582" s="49">
        <v>0.29928080000000001</v>
      </c>
      <c r="F3582" s="49">
        <v>3.9164499999999998E-2</v>
      </c>
      <c r="G3582" s="49">
        <v>1.2730669999999999</v>
      </c>
      <c r="H3582" s="49">
        <v>0.1073691</v>
      </c>
    </row>
    <row r="3583" spans="1:8" x14ac:dyDescent="0.25">
      <c r="A3583" s="46">
        <v>614</v>
      </c>
      <c r="B3583" s="46">
        <v>1995</v>
      </c>
      <c r="C3583" s="47">
        <v>0</v>
      </c>
      <c r="D3583" s="49">
        <v>6.9751300000000002E-2</v>
      </c>
      <c r="E3583" s="49">
        <v>0.38789119999999999</v>
      </c>
      <c r="F3583" s="49">
        <v>3.6217800000000001E-2</v>
      </c>
      <c r="G3583" s="49">
        <v>0.88557149999999996</v>
      </c>
      <c r="H3583" s="49">
        <v>0.10576969999999999</v>
      </c>
    </row>
    <row r="3584" spans="1:8" x14ac:dyDescent="0.25">
      <c r="A3584" s="46">
        <v>614</v>
      </c>
      <c r="B3584" s="46">
        <v>1996</v>
      </c>
      <c r="C3584" s="47">
        <v>0</v>
      </c>
      <c r="D3584" s="49">
        <v>7.8202300000000002E-2</v>
      </c>
      <c r="E3584" s="49">
        <v>0.34956199999999998</v>
      </c>
      <c r="F3584" s="49">
        <v>4.9530900000000003E-2</v>
      </c>
      <c r="G3584" s="49">
        <v>0.85751690000000003</v>
      </c>
      <c r="H3584" s="49">
        <v>0.13308039999999999</v>
      </c>
    </row>
    <row r="3585" spans="1:8" x14ac:dyDescent="0.25">
      <c r="A3585" s="46">
        <v>614</v>
      </c>
      <c r="B3585" s="46">
        <v>1997</v>
      </c>
      <c r="C3585" s="47">
        <v>0</v>
      </c>
      <c r="D3585" s="49">
        <v>9.2496599999999998E-2</v>
      </c>
      <c r="E3585" s="49">
        <v>0.3489273</v>
      </c>
      <c r="F3585" s="49">
        <v>5.8543699999999997E-2</v>
      </c>
      <c r="G3585" s="49">
        <v>0.67897660000000004</v>
      </c>
      <c r="H3585" s="49">
        <v>0.152561</v>
      </c>
    </row>
    <row r="3586" spans="1:8" x14ac:dyDescent="0.25">
      <c r="A3586" s="46">
        <v>614</v>
      </c>
      <c r="B3586" s="46">
        <v>1998</v>
      </c>
      <c r="C3586" s="47">
        <v>0</v>
      </c>
      <c r="D3586" s="49">
        <v>7.0106600000000005E-2</v>
      </c>
      <c r="E3586" s="49">
        <v>0.32272669999999998</v>
      </c>
      <c r="F3586" s="49">
        <v>4.7430899999999998E-2</v>
      </c>
      <c r="G3586" s="49">
        <v>0.42802050000000003</v>
      </c>
      <c r="H3586" s="49">
        <v>0.13209480000000001</v>
      </c>
    </row>
    <row r="3587" spans="1:8" x14ac:dyDescent="0.25">
      <c r="A3587" s="46">
        <v>614</v>
      </c>
      <c r="B3587" s="46">
        <v>1999</v>
      </c>
      <c r="C3587" s="47">
        <v>0</v>
      </c>
      <c r="D3587" s="49">
        <v>4.4956599999999999E-2</v>
      </c>
      <c r="E3587" s="49">
        <v>0.3171909</v>
      </c>
      <c r="F3587" s="49">
        <v>6.1511499999999997E-2</v>
      </c>
      <c r="G3587" s="49">
        <v>0.38403369999999998</v>
      </c>
      <c r="H3587" s="49">
        <v>0.16354679999999999</v>
      </c>
    </row>
    <row r="3588" spans="1:8" x14ac:dyDescent="0.25">
      <c r="A3588" s="46">
        <v>614</v>
      </c>
      <c r="B3588" s="46">
        <v>2000</v>
      </c>
      <c r="C3588" s="47">
        <v>0</v>
      </c>
      <c r="D3588" s="49">
        <v>-0.1440854</v>
      </c>
      <c r="E3588" s="49">
        <v>0.23315520000000001</v>
      </c>
      <c r="F3588" s="49">
        <v>6.7397899999999997E-2</v>
      </c>
      <c r="G3588" s="49">
        <v>0.49774410000000002</v>
      </c>
      <c r="H3588" s="49">
        <v>0.18511639999999999</v>
      </c>
    </row>
    <row r="3589" spans="1:8" x14ac:dyDescent="0.25">
      <c r="A3589" s="46">
        <v>614</v>
      </c>
      <c r="B3589" s="46">
        <v>2001</v>
      </c>
      <c r="C3589" s="47">
        <v>0</v>
      </c>
      <c r="D3589" s="49">
        <v>5.1743200000000003E-2</v>
      </c>
      <c r="E3589" s="49">
        <v>0.27194580000000002</v>
      </c>
      <c r="F3589" s="49">
        <v>5.6479099999999997E-2</v>
      </c>
      <c r="G3589" s="49">
        <v>0.5045655</v>
      </c>
      <c r="H3589" s="49">
        <v>0.12546930000000001</v>
      </c>
    </row>
    <row r="3590" spans="1:8" x14ac:dyDescent="0.25">
      <c r="A3590" s="46">
        <v>614</v>
      </c>
      <c r="B3590" s="46">
        <v>2002</v>
      </c>
      <c r="C3590" s="47">
        <v>0</v>
      </c>
      <c r="D3590" s="49">
        <v>2.4863199999999998E-2</v>
      </c>
      <c r="E3590" s="49">
        <v>0.28313319999999997</v>
      </c>
      <c r="F3590" s="49">
        <v>4.3860799999999998E-2</v>
      </c>
      <c r="G3590" s="49">
        <v>0.54396529999999998</v>
      </c>
      <c r="H3590" s="49">
        <v>0.1274612</v>
      </c>
    </row>
    <row r="3591" spans="1:8" x14ac:dyDescent="0.25">
      <c r="A3591" s="46">
        <v>614</v>
      </c>
      <c r="B3591" s="46">
        <v>2003</v>
      </c>
      <c r="C3591" s="47">
        <v>0</v>
      </c>
      <c r="D3591" s="49">
        <v>5.4361100000000002E-2</v>
      </c>
      <c r="E3591" s="49">
        <v>0.29902649999999997</v>
      </c>
      <c r="F3591" s="49">
        <v>7.5509800000000002E-2</v>
      </c>
      <c r="G3591" s="49">
        <v>1.576357</v>
      </c>
      <c r="H3591" s="49">
        <v>0.12543219999999999</v>
      </c>
    </row>
    <row r="3592" spans="1:8" x14ac:dyDescent="0.25">
      <c r="A3592" s="46">
        <v>614</v>
      </c>
      <c r="B3592" s="46">
        <v>2004</v>
      </c>
      <c r="C3592" s="47">
        <v>0</v>
      </c>
      <c r="D3592" s="49">
        <v>4.1775399999999997E-2</v>
      </c>
      <c r="E3592" s="49">
        <v>0.31290489999999999</v>
      </c>
      <c r="F3592" s="49">
        <v>8.8006899999999999E-2</v>
      </c>
      <c r="G3592" s="49">
        <v>2.6553749999999998</v>
      </c>
      <c r="H3592" s="49">
        <v>0.1494277</v>
      </c>
    </row>
    <row r="3593" spans="1:8" x14ac:dyDescent="0.25">
      <c r="A3593" s="46">
        <v>615</v>
      </c>
      <c r="B3593" s="46">
        <v>1995</v>
      </c>
      <c r="C3593" s="47">
        <v>0</v>
      </c>
      <c r="D3593" s="49">
        <v>2.4184600000000001E-2</v>
      </c>
      <c r="E3593" s="49">
        <v>0.23262360000000001</v>
      </c>
      <c r="F3593" s="49">
        <v>7.9702499999999996E-2</v>
      </c>
      <c r="G3593" s="49">
        <v>1.131731</v>
      </c>
      <c r="H3593" s="49">
        <v>0.16146550000000001</v>
      </c>
    </row>
    <row r="3594" spans="1:8" x14ac:dyDescent="0.25">
      <c r="A3594" s="46">
        <v>615</v>
      </c>
      <c r="B3594" s="46">
        <v>1996</v>
      </c>
      <c r="C3594" s="47">
        <v>0</v>
      </c>
      <c r="D3594" s="49">
        <v>-8.8082000000000004E-3</v>
      </c>
      <c r="E3594" s="49">
        <v>0.21232970000000001</v>
      </c>
      <c r="F3594" s="49">
        <v>7.0344500000000004E-2</v>
      </c>
      <c r="G3594" s="49">
        <v>1.09321</v>
      </c>
      <c r="H3594" s="49">
        <v>0.1605946</v>
      </c>
    </row>
    <row r="3595" spans="1:8" x14ac:dyDescent="0.25">
      <c r="A3595" s="46">
        <v>616</v>
      </c>
      <c r="B3595" s="46">
        <v>1995</v>
      </c>
      <c r="C3595" s="47">
        <v>0</v>
      </c>
      <c r="D3595" s="49">
        <v>0.1064782</v>
      </c>
      <c r="E3595" s="49">
        <v>8.0794000000000005E-2</v>
      </c>
      <c r="F3595" s="49">
        <v>5.8535700000000003E-2</v>
      </c>
      <c r="G3595" s="49">
        <v>0.15136269999999999</v>
      </c>
      <c r="H3595" s="49">
        <v>0.53770180000000001</v>
      </c>
    </row>
    <row r="3596" spans="1:8" x14ac:dyDescent="0.25">
      <c r="A3596" s="46">
        <v>616</v>
      </c>
      <c r="B3596" s="46">
        <v>1996</v>
      </c>
      <c r="C3596" s="47">
        <v>0</v>
      </c>
      <c r="D3596" s="49">
        <v>0.19317309999999999</v>
      </c>
      <c r="E3596" s="49">
        <v>9.3138799999999994E-2</v>
      </c>
      <c r="F3596" s="49">
        <v>5.9603099999999999E-2</v>
      </c>
      <c r="G3596" s="49">
        <v>0.281615</v>
      </c>
      <c r="H3596" s="49">
        <v>0.60676070000000004</v>
      </c>
    </row>
    <row r="3597" spans="1:8" x14ac:dyDescent="0.25">
      <c r="A3597" s="46">
        <v>616</v>
      </c>
      <c r="B3597" s="46">
        <v>1997</v>
      </c>
      <c r="C3597" s="47">
        <v>0</v>
      </c>
      <c r="D3597" s="49">
        <v>0.28723029999999999</v>
      </c>
      <c r="E3597" s="49">
        <v>8.6664900000000003E-2</v>
      </c>
      <c r="F3597" s="49">
        <v>4.7043500000000002E-2</v>
      </c>
      <c r="G3597" s="49">
        <v>0.32304929999999998</v>
      </c>
      <c r="H3597" s="49">
        <v>0.66716399999999998</v>
      </c>
    </row>
    <row r="3598" spans="1:8" x14ac:dyDescent="0.25">
      <c r="A3598" s="46">
        <v>616</v>
      </c>
      <c r="B3598" s="46">
        <v>1998</v>
      </c>
      <c r="C3598" s="47">
        <v>0</v>
      </c>
      <c r="D3598" s="49">
        <v>0.24381610000000001</v>
      </c>
      <c r="E3598" s="49">
        <v>8.4020200000000003E-2</v>
      </c>
      <c r="F3598" s="49">
        <v>2.7362000000000001E-2</v>
      </c>
      <c r="G3598" s="49">
        <v>0.1128875</v>
      </c>
      <c r="H3598" s="49">
        <v>0.40513860000000002</v>
      </c>
    </row>
    <row r="3599" spans="1:8" x14ac:dyDescent="0.25">
      <c r="A3599" s="46">
        <v>616</v>
      </c>
      <c r="B3599" s="46">
        <v>1999</v>
      </c>
      <c r="C3599" s="47">
        <v>0</v>
      </c>
      <c r="D3599" s="49">
        <v>0.27625860000000002</v>
      </c>
      <c r="E3599" s="49">
        <v>9.2591400000000004E-2</v>
      </c>
      <c r="F3599" s="49">
        <v>4.9429899999999999E-2</v>
      </c>
      <c r="G3599" s="49">
        <v>9.4060099999999994E-2</v>
      </c>
      <c r="H3599" s="49">
        <v>0.4547426</v>
      </c>
    </row>
    <row r="3600" spans="1:8" x14ac:dyDescent="0.25">
      <c r="A3600" s="46">
        <v>616</v>
      </c>
      <c r="B3600" s="46">
        <v>2000</v>
      </c>
      <c r="C3600" s="47">
        <v>0</v>
      </c>
      <c r="D3600" s="49">
        <v>0.31829020000000002</v>
      </c>
      <c r="E3600" s="49">
        <v>0.13087969999999999</v>
      </c>
      <c r="F3600" s="49">
        <v>5.1798200000000003E-2</v>
      </c>
      <c r="G3600" s="49">
        <v>0.32544050000000002</v>
      </c>
      <c r="H3600" s="49">
        <v>0.44428679999999998</v>
      </c>
    </row>
    <row r="3601" spans="1:8" x14ac:dyDescent="0.25">
      <c r="A3601" s="46">
        <v>616</v>
      </c>
      <c r="B3601" s="46">
        <v>2001</v>
      </c>
      <c r="C3601" s="47">
        <v>0</v>
      </c>
      <c r="D3601" s="49">
        <v>0.31422620000000001</v>
      </c>
      <c r="E3601" s="49">
        <v>0.16743259999999999</v>
      </c>
      <c r="F3601" s="49">
        <v>6.17802E-2</v>
      </c>
      <c r="G3601" s="49">
        <v>0.59270610000000001</v>
      </c>
      <c r="H3601" s="49">
        <v>0.43736340000000001</v>
      </c>
    </row>
    <row r="3602" spans="1:8" x14ac:dyDescent="0.25">
      <c r="A3602" s="46">
        <v>616</v>
      </c>
      <c r="B3602" s="46">
        <v>2002</v>
      </c>
      <c r="C3602" s="47">
        <v>0</v>
      </c>
      <c r="D3602" s="49">
        <v>0.27278989999999997</v>
      </c>
      <c r="E3602" s="49">
        <v>0.2104193</v>
      </c>
      <c r="F3602" s="49">
        <v>6.3880699999999999E-2</v>
      </c>
      <c r="G3602" s="49">
        <v>0.44196150000000001</v>
      </c>
      <c r="H3602" s="49">
        <v>0.3551899</v>
      </c>
    </row>
    <row r="3603" spans="1:8" x14ac:dyDescent="0.25">
      <c r="A3603" s="46">
        <v>616</v>
      </c>
      <c r="B3603" s="46">
        <v>2003</v>
      </c>
      <c r="C3603" s="47">
        <v>0</v>
      </c>
      <c r="D3603" s="49">
        <v>0.2401461</v>
      </c>
      <c r="E3603" s="49">
        <v>0.1805167</v>
      </c>
      <c r="F3603" s="49">
        <v>3.39408E-2</v>
      </c>
      <c r="G3603" s="49">
        <v>0.44559470000000001</v>
      </c>
      <c r="H3603" s="49">
        <v>0.26884780000000003</v>
      </c>
    </row>
    <row r="3604" spans="1:8" x14ac:dyDescent="0.25">
      <c r="A3604" s="46">
        <v>617</v>
      </c>
      <c r="B3604" s="46">
        <v>1999</v>
      </c>
      <c r="C3604" s="47">
        <v>0</v>
      </c>
      <c r="D3604" s="49">
        <v>0.40141850000000001</v>
      </c>
      <c r="E3604" s="49">
        <v>0.36276330000000001</v>
      </c>
      <c r="F3604" s="49">
        <v>-1.2010699999999999E-2</v>
      </c>
      <c r="G3604" s="49">
        <v>0.62756020000000001</v>
      </c>
      <c r="H3604" s="49">
        <v>0.18074989999999999</v>
      </c>
    </row>
    <row r="3605" spans="1:8" x14ac:dyDescent="0.25">
      <c r="A3605" s="46">
        <v>617</v>
      </c>
      <c r="B3605" s="46">
        <v>2000</v>
      </c>
      <c r="C3605" s="47">
        <v>0</v>
      </c>
      <c r="D3605" s="49">
        <v>0.37121969999999999</v>
      </c>
      <c r="E3605" s="49">
        <v>0.38582949999999999</v>
      </c>
      <c r="F3605" s="49">
        <v>2.5599899999999998E-2</v>
      </c>
      <c r="G3605" s="49">
        <v>0.28366350000000001</v>
      </c>
      <c r="H3605" s="49">
        <v>0.23996609999999999</v>
      </c>
    </row>
    <row r="3606" spans="1:8" x14ac:dyDescent="0.25">
      <c r="A3606" s="46">
        <v>617</v>
      </c>
      <c r="B3606" s="46">
        <v>2001</v>
      </c>
      <c r="C3606" s="47">
        <v>0</v>
      </c>
      <c r="D3606" s="49">
        <v>0.47456930000000003</v>
      </c>
      <c r="E3606" s="49">
        <v>0.36952459999999998</v>
      </c>
      <c r="F3606" s="49">
        <v>1.8059599999999999E-2</v>
      </c>
      <c r="G3606" s="49">
        <v>0.56773660000000004</v>
      </c>
      <c r="H3606" s="49">
        <v>0.2268385</v>
      </c>
    </row>
    <row r="3607" spans="1:8" x14ac:dyDescent="0.25">
      <c r="A3607" s="46">
        <v>617</v>
      </c>
      <c r="B3607" s="46">
        <v>2002</v>
      </c>
      <c r="C3607" s="47">
        <v>0</v>
      </c>
      <c r="D3607" s="49">
        <v>0.31368639999999998</v>
      </c>
      <c r="E3607" s="49">
        <v>0.32737769999999999</v>
      </c>
      <c r="F3607" s="49">
        <v>4.5504799999999998E-2</v>
      </c>
      <c r="G3607" s="49">
        <v>0.5168121</v>
      </c>
      <c r="H3607" s="49">
        <v>0.24167839999999999</v>
      </c>
    </row>
    <row r="3608" spans="1:8" x14ac:dyDescent="0.25">
      <c r="A3608" s="46">
        <v>617</v>
      </c>
      <c r="B3608" s="46">
        <v>2003</v>
      </c>
      <c r="C3608" s="47">
        <v>0</v>
      </c>
      <c r="D3608" s="49">
        <v>0.30928919999999999</v>
      </c>
      <c r="E3608" s="49">
        <v>0.24485170000000001</v>
      </c>
      <c r="F3608" s="49">
        <v>2.6652200000000001E-2</v>
      </c>
      <c r="G3608" s="49">
        <v>0.52892950000000005</v>
      </c>
      <c r="H3608" s="49">
        <v>0.25888719999999998</v>
      </c>
    </row>
    <row r="3609" spans="1:8" x14ac:dyDescent="0.25">
      <c r="A3609" s="46">
        <v>617</v>
      </c>
      <c r="B3609" s="46">
        <v>2004</v>
      </c>
      <c r="C3609" s="47">
        <v>0</v>
      </c>
      <c r="D3609" s="49">
        <v>0.32353340000000003</v>
      </c>
      <c r="E3609" s="49">
        <v>0.2296774</v>
      </c>
      <c r="F3609" s="49">
        <v>6.8021000000000002E-3</v>
      </c>
      <c r="G3609" s="49">
        <v>0.73939480000000002</v>
      </c>
      <c r="H3609" s="49">
        <v>0.3078591</v>
      </c>
    </row>
    <row r="3610" spans="1:8" x14ac:dyDescent="0.25">
      <c r="A3610" s="46">
        <v>618</v>
      </c>
      <c r="B3610" s="46">
        <v>1995</v>
      </c>
      <c r="C3610" s="47">
        <v>0</v>
      </c>
      <c r="D3610" s="49">
        <v>0.34911730000000002</v>
      </c>
      <c r="E3610" s="49">
        <v>0.39633750000000001</v>
      </c>
      <c r="F3610" s="49">
        <v>6.4956399999999997E-2</v>
      </c>
      <c r="G3610" s="49">
        <v>2.4692440000000002</v>
      </c>
      <c r="H3610" s="49">
        <v>0.43444519999999998</v>
      </c>
    </row>
    <row r="3611" spans="1:8" x14ac:dyDescent="0.25">
      <c r="A3611" s="46">
        <v>618</v>
      </c>
      <c r="B3611" s="46">
        <v>1996</v>
      </c>
      <c r="C3611" s="47">
        <v>0</v>
      </c>
      <c r="D3611" s="49">
        <v>0.35333059999999999</v>
      </c>
      <c r="E3611" s="49">
        <v>0.42044799999999999</v>
      </c>
      <c r="F3611" s="49">
        <v>8.2797800000000005E-2</v>
      </c>
      <c r="G3611" s="49">
        <v>2.7519</v>
      </c>
      <c r="H3611" s="49">
        <v>0.44701590000000002</v>
      </c>
    </row>
    <row r="3612" spans="1:8" x14ac:dyDescent="0.25">
      <c r="A3612" s="46">
        <v>618</v>
      </c>
      <c r="B3612" s="46">
        <v>1997</v>
      </c>
      <c r="C3612" s="47">
        <v>0</v>
      </c>
      <c r="D3612" s="49">
        <v>0.25437300000000002</v>
      </c>
      <c r="E3612" s="49">
        <v>0.3086372</v>
      </c>
      <c r="F3612" s="49">
        <v>6.4825599999999997E-2</v>
      </c>
      <c r="G3612" s="49">
        <v>3.6593369999999998</v>
      </c>
      <c r="H3612" s="49">
        <v>0.42639490000000002</v>
      </c>
    </row>
    <row r="3613" spans="1:8" x14ac:dyDescent="0.25">
      <c r="A3613" s="46">
        <v>618</v>
      </c>
      <c r="B3613" s="46">
        <v>1998</v>
      </c>
      <c r="C3613" s="47">
        <v>0</v>
      </c>
      <c r="D3613" s="49">
        <v>0.23510519999999999</v>
      </c>
      <c r="E3613" s="49">
        <v>0.30799090000000001</v>
      </c>
      <c r="F3613" s="49">
        <v>6.3584500000000002E-2</v>
      </c>
      <c r="G3613" s="49">
        <v>1.981382</v>
      </c>
      <c r="H3613" s="49">
        <v>0.38394869999999998</v>
      </c>
    </row>
    <row r="3614" spans="1:8" x14ac:dyDescent="0.25">
      <c r="A3614" s="46">
        <v>618</v>
      </c>
      <c r="B3614" s="46">
        <v>1999</v>
      </c>
      <c r="C3614" s="47">
        <v>0</v>
      </c>
      <c r="D3614" s="49">
        <v>0.2352629</v>
      </c>
      <c r="E3614" s="49">
        <v>0.36767240000000001</v>
      </c>
      <c r="F3614" s="49">
        <v>6.0595700000000002E-2</v>
      </c>
      <c r="G3614" s="49">
        <v>2.3590420000000001</v>
      </c>
      <c r="H3614" s="49">
        <v>0.39380579999999998</v>
      </c>
    </row>
    <row r="3615" spans="1:8" x14ac:dyDescent="0.25">
      <c r="A3615" s="46">
        <v>618</v>
      </c>
      <c r="B3615" s="46">
        <v>2000</v>
      </c>
      <c r="C3615" s="47">
        <v>0</v>
      </c>
      <c r="D3615" s="49">
        <v>0.23811640000000001</v>
      </c>
      <c r="E3615" s="49">
        <v>0.41483560000000003</v>
      </c>
      <c r="F3615" s="49">
        <v>8.0760200000000004E-2</v>
      </c>
      <c r="G3615" s="49">
        <v>2.357901</v>
      </c>
      <c r="H3615" s="49">
        <v>0.37899149999999998</v>
      </c>
    </row>
    <row r="3616" spans="1:8" x14ac:dyDescent="0.25">
      <c r="A3616" s="46">
        <v>618</v>
      </c>
      <c r="B3616" s="46">
        <v>2001</v>
      </c>
      <c r="C3616" s="47">
        <v>0</v>
      </c>
      <c r="D3616" s="49">
        <v>0.17852799999999999</v>
      </c>
      <c r="E3616" s="49">
        <v>0.54402220000000001</v>
      </c>
      <c r="F3616" s="49">
        <v>8.2282300000000003E-2</v>
      </c>
      <c r="G3616" s="49">
        <v>3.2878029999999998</v>
      </c>
      <c r="H3616" s="49">
        <v>0.33888360000000001</v>
      </c>
    </row>
    <row r="3617" spans="1:8" x14ac:dyDescent="0.25">
      <c r="A3617" s="46">
        <v>618</v>
      </c>
      <c r="B3617" s="46">
        <v>2002</v>
      </c>
      <c r="C3617" s="47">
        <v>0</v>
      </c>
      <c r="D3617" s="49">
        <v>0.2440872</v>
      </c>
      <c r="E3617" s="49">
        <v>0.49788680000000002</v>
      </c>
      <c r="F3617" s="49">
        <v>5.7183199999999997E-2</v>
      </c>
      <c r="G3617" s="49">
        <v>2.1640809999999999</v>
      </c>
      <c r="H3617" s="49">
        <v>0.28962379999999999</v>
      </c>
    </row>
    <row r="3618" spans="1:8" x14ac:dyDescent="0.25">
      <c r="A3618" s="46">
        <v>618</v>
      </c>
      <c r="B3618" s="46">
        <v>2003</v>
      </c>
      <c r="C3618" s="47">
        <v>0</v>
      </c>
      <c r="D3618" s="49">
        <v>0.2121596</v>
      </c>
      <c r="E3618" s="49">
        <v>0.49035139999999999</v>
      </c>
      <c r="F3618" s="49">
        <v>6.4847000000000002E-2</v>
      </c>
      <c r="G3618" s="49">
        <v>1.994019</v>
      </c>
      <c r="H3618" s="49">
        <v>0.32162600000000002</v>
      </c>
    </row>
    <row r="3619" spans="1:8" x14ac:dyDescent="0.25">
      <c r="A3619" s="46">
        <v>618</v>
      </c>
      <c r="B3619" s="46">
        <v>2004</v>
      </c>
      <c r="C3619" s="47">
        <v>0</v>
      </c>
      <c r="D3619" s="49">
        <v>0.2154536</v>
      </c>
      <c r="E3619" s="49">
        <v>0.54311149999999997</v>
      </c>
      <c r="F3619" s="49">
        <v>6.4734E-2</v>
      </c>
      <c r="G3619" s="49">
        <v>2.5056910000000001</v>
      </c>
      <c r="H3619" s="49">
        <v>0.30652620000000003</v>
      </c>
    </row>
    <row r="3620" spans="1:8" x14ac:dyDescent="0.25">
      <c r="A3620" s="46">
        <v>619</v>
      </c>
      <c r="B3620" s="46">
        <v>1995</v>
      </c>
      <c r="C3620" s="47">
        <v>0</v>
      </c>
      <c r="D3620" s="49">
        <v>0.34776459999999998</v>
      </c>
      <c r="E3620" s="49">
        <v>2.8606699999999999E-2</v>
      </c>
      <c r="F3620" s="49">
        <v>8.1103400000000006E-2</v>
      </c>
      <c r="G3620" s="49">
        <v>3.311404</v>
      </c>
      <c r="H3620" s="49">
        <v>0.25483749999999999</v>
      </c>
    </row>
    <row r="3621" spans="1:8" x14ac:dyDescent="0.25">
      <c r="A3621" s="46">
        <v>620</v>
      </c>
      <c r="B3621" s="46">
        <v>1995</v>
      </c>
      <c r="C3621" s="47">
        <v>0</v>
      </c>
      <c r="D3621" s="49">
        <v>-0.115107</v>
      </c>
      <c r="E3621" s="49">
        <v>2.9238900000000002E-2</v>
      </c>
      <c r="F3621" s="49">
        <v>3.7574299999999998E-2</v>
      </c>
      <c r="G3621" s="49">
        <v>0.59971540000000001</v>
      </c>
      <c r="H3621" s="49">
        <v>0.47764040000000002</v>
      </c>
    </row>
    <row r="3622" spans="1:8" x14ac:dyDescent="0.25">
      <c r="A3622" s="46">
        <v>621</v>
      </c>
      <c r="B3622" s="46">
        <v>1995</v>
      </c>
      <c r="C3622" s="47">
        <v>0</v>
      </c>
      <c r="D3622" s="49">
        <v>0.25682339999999998</v>
      </c>
      <c r="E3622" s="49">
        <v>-0.1999059</v>
      </c>
      <c r="F3622" s="49">
        <v>4.2226600000000003E-2</v>
      </c>
      <c r="G3622" s="49">
        <v>1.397186</v>
      </c>
      <c r="H3622" s="49">
        <v>0.34109929999999999</v>
      </c>
    </row>
    <row r="3623" spans="1:8" x14ac:dyDescent="0.25">
      <c r="A3623" s="46">
        <v>622</v>
      </c>
      <c r="B3623" s="46">
        <v>1995</v>
      </c>
      <c r="C3623" s="47">
        <v>0</v>
      </c>
      <c r="D3623" s="49">
        <v>0.24322669999999999</v>
      </c>
      <c r="E3623" s="49">
        <v>0.14765919999999999</v>
      </c>
      <c r="F3623" s="49">
        <v>6.7526000000000003E-2</v>
      </c>
      <c r="G3623" s="49">
        <v>0.82455080000000003</v>
      </c>
      <c r="H3623" s="49">
        <v>0.62291969999999997</v>
      </c>
    </row>
    <row r="3624" spans="1:8" x14ac:dyDescent="0.25">
      <c r="A3624" s="46">
        <v>623</v>
      </c>
      <c r="B3624" s="46">
        <v>1995</v>
      </c>
      <c r="C3624" s="47">
        <v>0</v>
      </c>
      <c r="D3624" s="49">
        <v>0.20264599999999999</v>
      </c>
      <c r="E3624" s="49">
        <v>0.24530750000000001</v>
      </c>
      <c r="F3624" s="49">
        <v>3.7505999999999998E-2</v>
      </c>
      <c r="G3624" s="49">
        <v>0.3104073</v>
      </c>
      <c r="H3624" s="49">
        <v>0.26125029999999999</v>
      </c>
    </row>
    <row r="3625" spans="1:8" x14ac:dyDescent="0.25">
      <c r="A3625" s="46">
        <v>623</v>
      </c>
      <c r="B3625" s="46">
        <v>1996</v>
      </c>
      <c r="C3625" s="47">
        <v>0</v>
      </c>
      <c r="D3625" s="49">
        <v>0.22311549999999999</v>
      </c>
      <c r="E3625" s="49">
        <v>0.26335350000000002</v>
      </c>
      <c r="F3625" s="49">
        <v>5.7480299999999998E-2</v>
      </c>
      <c r="G3625" s="49">
        <v>0.450268</v>
      </c>
      <c r="H3625" s="49">
        <v>0.27493119999999999</v>
      </c>
    </row>
    <row r="3626" spans="1:8" x14ac:dyDescent="0.25">
      <c r="A3626" s="46">
        <v>623</v>
      </c>
      <c r="B3626" s="46">
        <v>1997</v>
      </c>
      <c r="C3626" s="47">
        <v>0</v>
      </c>
      <c r="D3626" s="49">
        <v>0.23801620000000001</v>
      </c>
      <c r="E3626" s="49">
        <v>0.28070260000000002</v>
      </c>
      <c r="F3626" s="49">
        <v>3.9550099999999998E-2</v>
      </c>
      <c r="G3626" s="49">
        <v>0.68309770000000003</v>
      </c>
      <c r="H3626" s="49">
        <v>0.29040050000000001</v>
      </c>
    </row>
    <row r="3627" spans="1:8" x14ac:dyDescent="0.25">
      <c r="A3627" s="46">
        <v>623</v>
      </c>
      <c r="B3627" s="46">
        <v>1998</v>
      </c>
      <c r="C3627" s="47">
        <v>0</v>
      </c>
      <c r="D3627" s="49">
        <v>0.2575923</v>
      </c>
      <c r="E3627" s="49">
        <v>0.30009950000000002</v>
      </c>
      <c r="F3627" s="49">
        <v>3.11741E-2</v>
      </c>
      <c r="G3627" s="49">
        <v>0.71655219999999997</v>
      </c>
      <c r="H3627" s="49">
        <v>0.30612990000000001</v>
      </c>
    </row>
    <row r="3628" spans="1:8" x14ac:dyDescent="0.25">
      <c r="A3628" s="46">
        <v>623</v>
      </c>
      <c r="B3628" s="46">
        <v>1999</v>
      </c>
      <c r="C3628" s="47">
        <v>0</v>
      </c>
      <c r="D3628" s="49">
        <v>0.2533474</v>
      </c>
      <c r="E3628" s="49">
        <v>0.2966782</v>
      </c>
      <c r="F3628" s="49">
        <v>3.5922999999999997E-2</v>
      </c>
      <c r="G3628" s="49">
        <v>0.60530720000000005</v>
      </c>
      <c r="H3628" s="49">
        <v>0.29531499999999999</v>
      </c>
    </row>
    <row r="3629" spans="1:8" x14ac:dyDescent="0.25">
      <c r="A3629" s="46">
        <v>623</v>
      </c>
      <c r="B3629" s="46">
        <v>2000</v>
      </c>
      <c r="C3629" s="47">
        <v>0</v>
      </c>
      <c r="D3629" s="49">
        <v>0.2472163</v>
      </c>
      <c r="E3629" s="49">
        <v>0.29377819999999999</v>
      </c>
      <c r="F3629" s="49">
        <v>4.9697499999999999E-2</v>
      </c>
      <c r="G3629" s="49">
        <v>0.4435212</v>
      </c>
      <c r="H3629" s="49">
        <v>0.30451410000000001</v>
      </c>
    </row>
    <row r="3630" spans="1:8" x14ac:dyDescent="0.25">
      <c r="A3630" s="46">
        <v>623</v>
      </c>
      <c r="B3630" s="46">
        <v>2001</v>
      </c>
      <c r="C3630" s="47">
        <v>0</v>
      </c>
      <c r="D3630" s="49">
        <v>0.3014481</v>
      </c>
      <c r="E3630" s="49">
        <v>0.2753891</v>
      </c>
      <c r="F3630" s="49">
        <v>2.4592800000000001E-2</v>
      </c>
      <c r="G3630" s="49">
        <v>0.4465286</v>
      </c>
      <c r="H3630" s="49">
        <v>0.27191539999999997</v>
      </c>
    </row>
    <row r="3631" spans="1:8" x14ac:dyDescent="0.25">
      <c r="A3631" s="46">
        <v>623</v>
      </c>
      <c r="B3631" s="46">
        <v>2002</v>
      </c>
      <c r="C3631" s="47">
        <v>0</v>
      </c>
      <c r="D3631" s="49">
        <v>0.29213670000000003</v>
      </c>
      <c r="E3631" s="49">
        <v>0.17451130000000001</v>
      </c>
      <c r="F3631" s="49">
        <v>3.4021599999999999E-2</v>
      </c>
      <c r="G3631" s="49">
        <v>0.3563714</v>
      </c>
      <c r="H3631" s="49">
        <v>0.25983450000000002</v>
      </c>
    </row>
    <row r="3632" spans="1:8" x14ac:dyDescent="0.25">
      <c r="A3632" s="46">
        <v>623</v>
      </c>
      <c r="B3632" s="46">
        <v>2004</v>
      </c>
      <c r="C3632" s="47">
        <v>0</v>
      </c>
      <c r="D3632" s="49">
        <v>0.36555209999999999</v>
      </c>
      <c r="E3632" s="49">
        <v>0.25389390000000001</v>
      </c>
      <c r="F3632" s="49">
        <v>4.5864000000000002E-2</v>
      </c>
      <c r="G3632" s="49">
        <v>0.53665300000000005</v>
      </c>
      <c r="H3632" s="49">
        <v>0.26364850000000001</v>
      </c>
    </row>
    <row r="3633" spans="1:8" x14ac:dyDescent="0.25">
      <c r="A3633" s="46">
        <v>624</v>
      </c>
      <c r="B3633" s="46">
        <v>1995</v>
      </c>
      <c r="C3633" s="47">
        <v>0</v>
      </c>
      <c r="D3633" s="49">
        <v>2.1335E-2</v>
      </c>
      <c r="E3633" s="49">
        <v>0.31518420000000003</v>
      </c>
      <c r="F3633" s="49">
        <v>4.1044600000000001E-2</v>
      </c>
      <c r="G3633" s="49">
        <v>0.61519800000000002</v>
      </c>
      <c r="H3633" s="49">
        <v>0.42465009999999997</v>
      </c>
    </row>
    <row r="3634" spans="1:8" x14ac:dyDescent="0.25">
      <c r="A3634" s="46">
        <v>624</v>
      </c>
      <c r="B3634" s="46">
        <v>1996</v>
      </c>
      <c r="C3634" s="47">
        <v>0</v>
      </c>
      <c r="D3634" s="49">
        <v>-2.6633799999999999E-2</v>
      </c>
      <c r="E3634" s="49">
        <v>0.2886146</v>
      </c>
      <c r="F3634" s="49">
        <v>2.0030599999999999E-2</v>
      </c>
      <c r="G3634" s="49">
        <v>0.53859210000000002</v>
      </c>
      <c r="H3634" s="49">
        <v>0.54913860000000003</v>
      </c>
    </row>
    <row r="3635" spans="1:8" x14ac:dyDescent="0.25">
      <c r="A3635" s="46">
        <v>624</v>
      </c>
      <c r="B3635" s="46">
        <v>1997</v>
      </c>
      <c r="C3635" s="47">
        <v>0</v>
      </c>
      <c r="D3635" s="49">
        <v>-2.6603700000000001E-2</v>
      </c>
      <c r="E3635" s="49">
        <v>0.34201369999999998</v>
      </c>
      <c r="F3635" s="49">
        <v>3.16402E-2</v>
      </c>
      <c r="G3635" s="49">
        <v>0.95814969999999999</v>
      </c>
      <c r="H3635" s="49">
        <v>0.49280170000000001</v>
      </c>
    </row>
    <row r="3636" spans="1:8" x14ac:dyDescent="0.25">
      <c r="A3636" s="46">
        <v>624</v>
      </c>
      <c r="B3636" s="46">
        <v>1998</v>
      </c>
      <c r="C3636" s="47">
        <v>0</v>
      </c>
      <c r="D3636" s="49">
        <v>-1.7530199999999999E-2</v>
      </c>
      <c r="E3636" s="49">
        <v>0.3706738</v>
      </c>
      <c r="F3636" s="49">
        <v>4.8782800000000001E-2</v>
      </c>
      <c r="G3636" s="49">
        <v>1.0486</v>
      </c>
      <c r="H3636" s="49">
        <v>0.3717898</v>
      </c>
    </row>
    <row r="3637" spans="1:8" x14ac:dyDescent="0.25">
      <c r="A3637" s="46">
        <v>624</v>
      </c>
      <c r="B3637" s="46">
        <v>1999</v>
      </c>
      <c r="C3637" s="47">
        <v>0</v>
      </c>
      <c r="D3637" s="49">
        <v>-2.8759900000000001E-2</v>
      </c>
      <c r="E3637" s="49">
        <v>0.33244030000000002</v>
      </c>
      <c r="F3637" s="49">
        <v>2.3721200000000001E-2</v>
      </c>
      <c r="G3637" s="49">
        <v>0.58566680000000004</v>
      </c>
      <c r="H3637" s="49">
        <v>0.54588510000000001</v>
      </c>
    </row>
    <row r="3638" spans="1:8" x14ac:dyDescent="0.25">
      <c r="A3638" s="46">
        <v>624</v>
      </c>
      <c r="B3638" s="46">
        <v>2000</v>
      </c>
      <c r="C3638" s="47">
        <v>0</v>
      </c>
      <c r="D3638" s="49">
        <v>4.1812200000000001E-2</v>
      </c>
      <c r="E3638" s="49">
        <v>0.3869785</v>
      </c>
      <c r="F3638" s="49">
        <v>6.7379099999999997E-2</v>
      </c>
      <c r="G3638" s="49">
        <v>0.79729410000000001</v>
      </c>
      <c r="H3638" s="49">
        <v>0.63090999999999997</v>
      </c>
    </row>
    <row r="3639" spans="1:8" x14ac:dyDescent="0.25">
      <c r="A3639" s="46">
        <v>624</v>
      </c>
      <c r="B3639" s="46">
        <v>2001</v>
      </c>
      <c r="C3639" s="47">
        <v>0</v>
      </c>
      <c r="D3639" s="49">
        <v>-2.0617099999999999E-2</v>
      </c>
      <c r="E3639" s="49">
        <v>0.41246189999999999</v>
      </c>
      <c r="F3639" s="49">
        <v>4.11283E-2</v>
      </c>
      <c r="G3639" s="49">
        <v>0.71600209999999997</v>
      </c>
      <c r="H3639" s="49">
        <v>0.45742939999999999</v>
      </c>
    </row>
    <row r="3640" spans="1:8" x14ac:dyDescent="0.25">
      <c r="A3640" s="46">
        <v>624</v>
      </c>
      <c r="B3640" s="46">
        <v>2002</v>
      </c>
      <c r="C3640" s="47">
        <v>0</v>
      </c>
      <c r="D3640" s="49">
        <v>4.50049E-2</v>
      </c>
      <c r="E3640" s="49">
        <v>0.31621840000000001</v>
      </c>
      <c r="F3640" s="49">
        <v>6.7466200000000004E-2</v>
      </c>
      <c r="G3640" s="49">
        <v>0.52409609999999995</v>
      </c>
      <c r="H3640" s="49">
        <v>0.60082400000000002</v>
      </c>
    </row>
    <row r="3641" spans="1:8" x14ac:dyDescent="0.25">
      <c r="A3641" s="46">
        <v>624</v>
      </c>
      <c r="B3641" s="46">
        <v>2003</v>
      </c>
      <c r="C3641" s="47">
        <v>0</v>
      </c>
      <c r="D3641" s="49">
        <v>3.11157E-2</v>
      </c>
      <c r="E3641" s="49">
        <v>0.3572053</v>
      </c>
      <c r="F3641" s="49">
        <v>3.6897899999999997E-2</v>
      </c>
      <c r="G3641" s="49">
        <v>0.76752909999999996</v>
      </c>
      <c r="H3641" s="49">
        <v>0.60799449999999999</v>
      </c>
    </row>
    <row r="3642" spans="1:8" x14ac:dyDescent="0.25">
      <c r="A3642" s="46">
        <v>624</v>
      </c>
      <c r="B3642" s="46">
        <v>2004</v>
      </c>
      <c r="C3642" s="47">
        <v>0</v>
      </c>
      <c r="D3642" s="49">
        <v>-3.0570199999999999E-2</v>
      </c>
      <c r="E3642" s="49">
        <v>0.36474800000000002</v>
      </c>
      <c r="F3642" s="49">
        <v>6.5530699999999997E-2</v>
      </c>
      <c r="G3642" s="49">
        <v>0.96015200000000001</v>
      </c>
      <c r="H3642" s="49">
        <v>0.85902420000000002</v>
      </c>
    </row>
    <row r="3643" spans="1:8" x14ac:dyDescent="0.25">
      <c r="A3643" s="46">
        <v>625</v>
      </c>
      <c r="B3643" s="46">
        <v>1995</v>
      </c>
      <c r="C3643" s="47">
        <v>0</v>
      </c>
      <c r="D3643" s="49">
        <v>0.2253975</v>
      </c>
      <c r="E3643" s="49">
        <v>0.41559810000000003</v>
      </c>
      <c r="F3643" s="49">
        <v>8.1810999999999995E-2</v>
      </c>
      <c r="G3643" s="49">
        <v>1.994113</v>
      </c>
      <c r="H3643" s="49">
        <v>0.27647339999999998</v>
      </c>
    </row>
    <row r="3644" spans="1:8" x14ac:dyDescent="0.25">
      <c r="A3644" s="46">
        <v>625</v>
      </c>
      <c r="B3644" s="46">
        <v>1996</v>
      </c>
      <c r="C3644" s="47">
        <v>0</v>
      </c>
      <c r="D3644" s="49">
        <v>0.28130129999999998</v>
      </c>
      <c r="E3644" s="49">
        <v>0.44795960000000001</v>
      </c>
      <c r="F3644" s="49">
        <v>9.03312E-2</v>
      </c>
      <c r="G3644" s="49">
        <v>2.4030330000000002</v>
      </c>
      <c r="H3644" s="49">
        <v>0.28880990000000001</v>
      </c>
    </row>
    <row r="3645" spans="1:8" x14ac:dyDescent="0.25">
      <c r="A3645" s="46">
        <v>625</v>
      </c>
      <c r="B3645" s="46">
        <v>1997</v>
      </c>
      <c r="C3645" s="47">
        <v>0</v>
      </c>
      <c r="D3645" s="49">
        <v>0.26913789999999999</v>
      </c>
      <c r="E3645" s="49">
        <v>0.51131800000000005</v>
      </c>
      <c r="F3645" s="49">
        <v>9.0575100000000006E-2</v>
      </c>
      <c r="G3645" s="49">
        <v>2.5490539999999999</v>
      </c>
      <c r="H3645" s="49">
        <v>0.30306349999999999</v>
      </c>
    </row>
    <row r="3646" spans="1:8" x14ac:dyDescent="0.25">
      <c r="A3646" s="46">
        <v>625</v>
      </c>
      <c r="B3646" s="46">
        <v>1998</v>
      </c>
      <c r="C3646" s="47">
        <v>0</v>
      </c>
      <c r="D3646" s="49">
        <v>0.23044990000000001</v>
      </c>
      <c r="E3646" s="49">
        <v>0.56157670000000004</v>
      </c>
      <c r="F3646" s="49">
        <v>8.6639099999999997E-2</v>
      </c>
      <c r="G3646" s="49">
        <v>2.2849849999999998</v>
      </c>
      <c r="H3646" s="49">
        <v>0.32115149999999998</v>
      </c>
    </row>
    <row r="3647" spans="1:8" x14ac:dyDescent="0.25">
      <c r="A3647" s="46">
        <v>626</v>
      </c>
      <c r="B3647" s="46">
        <v>1995</v>
      </c>
      <c r="C3647" s="47">
        <v>0</v>
      </c>
      <c r="D3647" s="49">
        <v>7.05485E-2</v>
      </c>
      <c r="E3647" s="49">
        <v>0.3436226</v>
      </c>
      <c r="F3647" s="49">
        <v>4.9752699999999997E-2</v>
      </c>
      <c r="G3647" s="49">
        <v>0.75069520000000001</v>
      </c>
      <c r="H3647" s="49">
        <v>0.94984939999999995</v>
      </c>
    </row>
    <row r="3648" spans="1:8" x14ac:dyDescent="0.25">
      <c r="A3648" s="46">
        <v>626</v>
      </c>
      <c r="B3648" s="46">
        <v>1996</v>
      </c>
      <c r="C3648" s="47">
        <v>0</v>
      </c>
      <c r="D3648" s="49">
        <v>9.0094199999999999E-2</v>
      </c>
      <c r="E3648" s="49">
        <v>0.36763970000000001</v>
      </c>
      <c r="F3648" s="49">
        <v>5.46629E-2</v>
      </c>
      <c r="G3648" s="49">
        <v>0.73480000000000001</v>
      </c>
      <c r="H3648" s="49">
        <v>0.94726909999999998</v>
      </c>
    </row>
    <row r="3649" spans="1:8" x14ac:dyDescent="0.25">
      <c r="A3649" s="46">
        <v>626</v>
      </c>
      <c r="B3649" s="46">
        <v>1997</v>
      </c>
      <c r="C3649" s="47">
        <v>0</v>
      </c>
      <c r="D3649" s="49">
        <v>7.1322399999999994E-2</v>
      </c>
      <c r="E3649" s="49">
        <v>0.42188360000000003</v>
      </c>
      <c r="F3649" s="49">
        <v>5.7741000000000001E-2</v>
      </c>
      <c r="G3649" s="49">
        <v>1.026918</v>
      </c>
      <c r="H3649" s="49">
        <v>1.0667420000000001</v>
      </c>
    </row>
    <row r="3650" spans="1:8" x14ac:dyDescent="0.25">
      <c r="A3650" s="46">
        <v>626</v>
      </c>
      <c r="B3650" s="46">
        <v>1998</v>
      </c>
      <c r="C3650" s="47">
        <v>0</v>
      </c>
      <c r="D3650" s="49">
        <v>3.8820599999999997E-2</v>
      </c>
      <c r="E3650" s="49">
        <v>0.42521150000000002</v>
      </c>
      <c r="F3650" s="49">
        <v>5.2589499999999997E-2</v>
      </c>
      <c r="G3650" s="49">
        <v>1.0029490000000001</v>
      </c>
      <c r="H3650" s="49">
        <v>1.0107269999999999</v>
      </c>
    </row>
    <row r="3651" spans="1:8" x14ac:dyDescent="0.25">
      <c r="A3651" s="46">
        <v>626</v>
      </c>
      <c r="B3651" s="46">
        <v>1999</v>
      </c>
      <c r="C3651" s="47">
        <v>0</v>
      </c>
      <c r="D3651" s="49">
        <v>-2.83174E-2</v>
      </c>
      <c r="E3651" s="49">
        <v>0.30623489999999998</v>
      </c>
      <c r="F3651" s="49">
        <v>4.9108199999999998E-2</v>
      </c>
      <c r="G3651" s="49">
        <v>0.52572909999999995</v>
      </c>
      <c r="H3651" s="49">
        <v>0.87578869999999998</v>
      </c>
    </row>
    <row r="3652" spans="1:8" x14ac:dyDescent="0.25">
      <c r="A3652" s="46">
        <v>626</v>
      </c>
      <c r="B3652" s="46">
        <v>2000</v>
      </c>
      <c r="C3652" s="47">
        <v>0</v>
      </c>
      <c r="D3652" s="49">
        <v>-1.7588900000000001E-2</v>
      </c>
      <c r="E3652" s="49">
        <v>0.31424489999999999</v>
      </c>
      <c r="F3652" s="49">
        <v>4.6289799999999999E-2</v>
      </c>
      <c r="G3652" s="49">
        <v>0.4355926</v>
      </c>
      <c r="H3652" s="49">
        <v>0.89454460000000002</v>
      </c>
    </row>
    <row r="3653" spans="1:8" x14ac:dyDescent="0.25">
      <c r="A3653" s="46">
        <v>626</v>
      </c>
      <c r="B3653" s="46">
        <v>2001</v>
      </c>
      <c r="C3653" s="47">
        <v>0</v>
      </c>
      <c r="D3653" s="49">
        <v>3.9399999999999998E-4</v>
      </c>
      <c r="E3653" s="49">
        <v>0.37160149999999997</v>
      </c>
      <c r="F3653" s="49">
        <v>4.6068600000000001E-2</v>
      </c>
      <c r="G3653" s="49">
        <v>0.91368499999999997</v>
      </c>
      <c r="H3653" s="49">
        <v>0.8059887</v>
      </c>
    </row>
    <row r="3654" spans="1:8" x14ac:dyDescent="0.25">
      <c r="A3654" s="46">
        <v>626</v>
      </c>
      <c r="B3654" s="46">
        <v>2002</v>
      </c>
      <c r="C3654" s="47">
        <v>0</v>
      </c>
      <c r="D3654" s="49">
        <v>4.3217800000000001E-2</v>
      </c>
      <c r="E3654" s="49">
        <v>0.3794032</v>
      </c>
      <c r="F3654" s="49">
        <v>6.1462799999999998E-2</v>
      </c>
      <c r="G3654" s="49">
        <v>0.50690579999999996</v>
      </c>
      <c r="H3654" s="49">
        <v>0.81670339999999997</v>
      </c>
    </row>
    <row r="3655" spans="1:8" x14ac:dyDescent="0.25">
      <c r="A3655" s="46">
        <v>626</v>
      </c>
      <c r="B3655" s="46">
        <v>2003</v>
      </c>
      <c r="C3655" s="47">
        <v>0</v>
      </c>
      <c r="D3655" s="49">
        <v>5.7882400000000001E-2</v>
      </c>
      <c r="E3655" s="49">
        <v>0.39911829999999998</v>
      </c>
      <c r="F3655" s="49">
        <v>6.3931799999999997E-2</v>
      </c>
      <c r="G3655" s="49">
        <v>0.99121230000000005</v>
      </c>
      <c r="H3655" s="49">
        <v>0.84329109999999996</v>
      </c>
    </row>
    <row r="3656" spans="1:8" x14ac:dyDescent="0.25">
      <c r="A3656" s="46">
        <v>626</v>
      </c>
      <c r="B3656" s="46">
        <v>2004</v>
      </c>
      <c r="C3656" s="47">
        <v>0</v>
      </c>
      <c r="D3656" s="49">
        <v>0.1105198</v>
      </c>
      <c r="E3656" s="49">
        <v>0.44781300000000002</v>
      </c>
      <c r="F3656" s="49">
        <v>6.5311999999999995E-2</v>
      </c>
      <c r="G3656" s="49">
        <v>1.163176</v>
      </c>
      <c r="H3656" s="49">
        <v>0.75942560000000003</v>
      </c>
    </row>
    <row r="3657" spans="1:8" x14ac:dyDescent="0.25">
      <c r="A3657" s="46">
        <v>627</v>
      </c>
      <c r="B3657" s="46">
        <v>1996</v>
      </c>
      <c r="C3657" s="47">
        <v>0</v>
      </c>
      <c r="D3657" s="49">
        <v>0.241124</v>
      </c>
      <c r="E3657" s="49">
        <v>0.160798</v>
      </c>
      <c r="F3657" s="49">
        <v>7.5188400000000002E-2</v>
      </c>
      <c r="G3657" s="49">
        <v>2.7380640000000001</v>
      </c>
      <c r="H3657" s="49">
        <v>9.9312200000000003E-2</v>
      </c>
    </row>
    <row r="3658" spans="1:8" x14ac:dyDescent="0.25">
      <c r="A3658" s="46">
        <v>627</v>
      </c>
      <c r="B3658" s="46">
        <v>1997</v>
      </c>
      <c r="C3658" s="47">
        <v>0</v>
      </c>
      <c r="D3658" s="49">
        <v>2.4102100000000001E-2</v>
      </c>
      <c r="E3658" s="49">
        <v>8.7559100000000001E-2</v>
      </c>
      <c r="F3658" s="49">
        <v>6.9399500000000003E-2</v>
      </c>
      <c r="G3658" s="49">
        <v>1.9589989999999999</v>
      </c>
      <c r="H3658" s="49">
        <v>9.4811000000000006E-2</v>
      </c>
    </row>
    <row r="3659" spans="1:8" x14ac:dyDescent="0.25">
      <c r="A3659" s="46">
        <v>627</v>
      </c>
      <c r="B3659" s="46">
        <v>1998</v>
      </c>
      <c r="C3659" s="47">
        <v>0</v>
      </c>
      <c r="D3659" s="49">
        <v>5.4075600000000001E-2</v>
      </c>
      <c r="E3659" s="49">
        <v>-3.7486899999999997E-2</v>
      </c>
      <c r="F3659" s="49">
        <v>5.6572299999999999E-2</v>
      </c>
      <c r="G3659" s="49">
        <v>0.434888</v>
      </c>
      <c r="H3659" s="49">
        <v>9.6695299999999998E-2</v>
      </c>
    </row>
    <row r="3660" spans="1:8" x14ac:dyDescent="0.25">
      <c r="A3660" s="46">
        <v>627</v>
      </c>
      <c r="B3660" s="46">
        <v>1999</v>
      </c>
      <c r="C3660" s="47">
        <v>0</v>
      </c>
      <c r="D3660" s="49">
        <v>7.1010500000000004E-2</v>
      </c>
      <c r="E3660" s="49">
        <v>3.4716E-3</v>
      </c>
      <c r="F3660" s="49">
        <v>6.2749799999999994E-2</v>
      </c>
      <c r="G3660" s="49">
        <v>0.90971440000000003</v>
      </c>
      <c r="H3660" s="49">
        <v>9.3597899999999998E-2</v>
      </c>
    </row>
    <row r="3661" spans="1:8" x14ac:dyDescent="0.25">
      <c r="A3661" s="46">
        <v>627</v>
      </c>
      <c r="B3661" s="46">
        <v>2000</v>
      </c>
      <c r="C3661" s="47">
        <v>0</v>
      </c>
      <c r="D3661" s="49">
        <v>-1.9810899999999999E-2</v>
      </c>
      <c r="E3661" s="49">
        <v>0.1267421</v>
      </c>
      <c r="F3661" s="49">
        <v>9.3412200000000001E-2</v>
      </c>
      <c r="G3661" s="49">
        <v>3.3881429999999999</v>
      </c>
      <c r="H3661" s="49">
        <v>0.13831479999999999</v>
      </c>
    </row>
    <row r="3662" spans="1:8" x14ac:dyDescent="0.25">
      <c r="A3662" s="46">
        <v>627</v>
      </c>
      <c r="B3662" s="46">
        <v>2001</v>
      </c>
      <c r="C3662" s="47">
        <v>0</v>
      </c>
      <c r="D3662" s="49">
        <v>-1.6893999999999999E-2</v>
      </c>
      <c r="E3662" s="49">
        <v>5.56631E-2</v>
      </c>
      <c r="F3662" s="49">
        <v>3.8875300000000002E-2</v>
      </c>
      <c r="G3662" s="49">
        <v>1.4235930000000001</v>
      </c>
      <c r="H3662" s="49">
        <v>6.8312899999999996E-2</v>
      </c>
    </row>
    <row r="3663" spans="1:8" x14ac:dyDescent="0.25">
      <c r="A3663" s="46">
        <v>627</v>
      </c>
      <c r="B3663" s="46">
        <v>2002</v>
      </c>
      <c r="C3663" s="47">
        <v>0</v>
      </c>
      <c r="D3663" s="49">
        <v>1.1302E-2</v>
      </c>
      <c r="E3663" s="49">
        <v>7.4583800000000006E-2</v>
      </c>
      <c r="F3663" s="49">
        <v>4.3577299999999999E-2</v>
      </c>
      <c r="G3663" s="49">
        <v>0.6787512</v>
      </c>
      <c r="H3663" s="49">
        <v>6.9777800000000001E-2</v>
      </c>
    </row>
    <row r="3664" spans="1:8" x14ac:dyDescent="0.25">
      <c r="A3664" s="46">
        <v>627</v>
      </c>
      <c r="B3664" s="46">
        <v>2003</v>
      </c>
      <c r="C3664" s="47">
        <v>0</v>
      </c>
      <c r="D3664" s="49">
        <v>-6.9779000000000004E-3</v>
      </c>
      <c r="E3664" s="49">
        <v>0.1039529</v>
      </c>
      <c r="F3664" s="49">
        <v>4.9554300000000003E-2</v>
      </c>
      <c r="G3664" s="49">
        <v>1.0249299999999999</v>
      </c>
      <c r="H3664" s="49">
        <v>7.5859499999999996E-2</v>
      </c>
    </row>
    <row r="3665" spans="1:8" x14ac:dyDescent="0.25">
      <c r="A3665" s="46">
        <v>627</v>
      </c>
      <c r="B3665" s="46">
        <v>2004</v>
      </c>
      <c r="C3665" s="47">
        <v>0</v>
      </c>
      <c r="D3665" s="49">
        <v>2.0575800000000002E-2</v>
      </c>
      <c r="E3665" s="49">
        <v>0.174789</v>
      </c>
      <c r="F3665" s="49">
        <v>8.5997000000000004E-2</v>
      </c>
      <c r="G3665" s="49">
        <v>1.6007530000000001</v>
      </c>
      <c r="H3665" s="49">
        <v>0.13994219999999999</v>
      </c>
    </row>
    <row r="3666" spans="1:8" x14ac:dyDescent="0.25">
      <c r="A3666" s="46">
        <v>628</v>
      </c>
      <c r="B3666" s="46">
        <v>1995</v>
      </c>
      <c r="C3666" s="47">
        <v>0</v>
      </c>
      <c r="D3666" s="49">
        <v>0.31222879999999997</v>
      </c>
      <c r="E3666" s="49">
        <v>0.4691207</v>
      </c>
      <c r="F3666" s="49">
        <v>6.73406E-2</v>
      </c>
      <c r="G3666" s="49">
        <v>3.2261350000000002</v>
      </c>
      <c r="H3666" s="49">
        <v>1.053749</v>
      </c>
    </row>
    <row r="3667" spans="1:8" x14ac:dyDescent="0.25">
      <c r="A3667" s="46">
        <v>628</v>
      </c>
      <c r="B3667" s="46">
        <v>1996</v>
      </c>
      <c r="C3667" s="47">
        <v>0</v>
      </c>
      <c r="D3667" s="49">
        <v>0.29758879999999999</v>
      </c>
      <c r="E3667" s="49">
        <v>0.4978514</v>
      </c>
      <c r="F3667" s="49">
        <v>6.9784499999999999E-2</v>
      </c>
      <c r="G3667" s="49">
        <v>3.3641640000000002</v>
      </c>
      <c r="H3667" s="49">
        <v>1.0937220000000001</v>
      </c>
    </row>
    <row r="3668" spans="1:8" x14ac:dyDescent="0.25">
      <c r="A3668" s="46">
        <v>628</v>
      </c>
      <c r="B3668" s="46">
        <v>1997</v>
      </c>
      <c r="C3668" s="47">
        <v>0</v>
      </c>
      <c r="D3668" s="49">
        <v>0.2803911</v>
      </c>
      <c r="E3668" s="49">
        <v>0.54174920000000004</v>
      </c>
      <c r="F3668" s="49">
        <v>6.6996600000000003E-2</v>
      </c>
      <c r="G3668" s="49">
        <v>3.120924</v>
      </c>
      <c r="H3668" s="49">
        <v>1.113583</v>
      </c>
    </row>
    <row r="3669" spans="1:8" x14ac:dyDescent="0.25">
      <c r="A3669" s="46">
        <v>628</v>
      </c>
      <c r="B3669" s="46">
        <v>1998</v>
      </c>
      <c r="C3669" s="47">
        <v>0</v>
      </c>
      <c r="D3669" s="49">
        <v>0.25517980000000001</v>
      </c>
      <c r="E3669" s="49">
        <v>0.51290769999999997</v>
      </c>
      <c r="F3669" s="49">
        <v>6.46066E-2</v>
      </c>
      <c r="G3669" s="49">
        <v>3.594986</v>
      </c>
      <c r="H3669" s="49">
        <v>1.0889359999999999</v>
      </c>
    </row>
    <row r="3670" spans="1:8" x14ac:dyDescent="0.25">
      <c r="A3670" s="46">
        <v>628</v>
      </c>
      <c r="B3670" s="46">
        <v>1999</v>
      </c>
      <c r="C3670" s="47">
        <v>0</v>
      </c>
      <c r="D3670" s="49">
        <v>0.27308650000000001</v>
      </c>
      <c r="E3670" s="49">
        <v>0.53574580000000005</v>
      </c>
      <c r="F3670" s="49">
        <v>8.3574800000000005E-2</v>
      </c>
      <c r="G3670" s="49">
        <v>3.7259679999999999</v>
      </c>
      <c r="H3670" s="49">
        <v>1.211681</v>
      </c>
    </row>
    <row r="3671" spans="1:8" x14ac:dyDescent="0.25">
      <c r="A3671" s="46">
        <v>628</v>
      </c>
      <c r="B3671" s="46">
        <v>2000</v>
      </c>
      <c r="C3671" s="47">
        <v>0</v>
      </c>
      <c r="D3671" s="49">
        <v>0.22527929999999999</v>
      </c>
      <c r="E3671" s="49">
        <v>0.52021200000000001</v>
      </c>
      <c r="F3671" s="49">
        <v>6.8674899999999997E-2</v>
      </c>
      <c r="G3671" s="49">
        <v>4.6227390000000002</v>
      </c>
      <c r="H3671" s="49">
        <v>1.13195</v>
      </c>
    </row>
    <row r="3672" spans="1:8" x14ac:dyDescent="0.25">
      <c r="A3672" s="46">
        <v>628</v>
      </c>
      <c r="B3672" s="46">
        <v>2001</v>
      </c>
      <c r="C3672" s="47">
        <v>0</v>
      </c>
      <c r="D3672" s="49">
        <v>0.18068909999999999</v>
      </c>
      <c r="E3672" s="49">
        <v>0.47508980000000001</v>
      </c>
      <c r="F3672" s="49">
        <v>9.3819E-2</v>
      </c>
      <c r="G3672" s="49">
        <v>5.5351020000000002</v>
      </c>
      <c r="H3672" s="49">
        <v>1.09491</v>
      </c>
    </row>
    <row r="3673" spans="1:8" x14ac:dyDescent="0.25">
      <c r="A3673" s="46">
        <v>628</v>
      </c>
      <c r="B3673" s="46">
        <v>2002</v>
      </c>
      <c r="C3673" s="47">
        <v>0</v>
      </c>
      <c r="D3673" s="49">
        <v>0.19293479999999999</v>
      </c>
      <c r="E3673" s="49">
        <v>0.49561939999999999</v>
      </c>
      <c r="F3673" s="49">
        <v>7.3752200000000004E-2</v>
      </c>
      <c r="G3673" s="49">
        <v>4.7019169999999999</v>
      </c>
      <c r="H3673" s="49">
        <v>1.0957079999999999</v>
      </c>
    </row>
    <row r="3674" spans="1:8" x14ac:dyDescent="0.25">
      <c r="A3674" s="46">
        <v>628</v>
      </c>
      <c r="B3674" s="46">
        <v>2003</v>
      </c>
      <c r="C3674" s="47">
        <v>0</v>
      </c>
      <c r="D3674" s="49">
        <v>0.15794340000000001</v>
      </c>
      <c r="E3674" s="49">
        <v>0.49028080000000002</v>
      </c>
      <c r="F3674" s="49">
        <v>9.6851699999999999E-2</v>
      </c>
      <c r="G3674" s="49">
        <v>4.1621579999999998</v>
      </c>
      <c r="H3674" s="49">
        <v>1.0404340000000001</v>
      </c>
    </row>
    <row r="3675" spans="1:8" x14ac:dyDescent="0.25">
      <c r="A3675" s="46">
        <v>628</v>
      </c>
      <c r="B3675" s="46">
        <v>2004</v>
      </c>
      <c r="C3675" s="47">
        <v>0</v>
      </c>
      <c r="D3675" s="49">
        <v>0.1163602</v>
      </c>
      <c r="E3675" s="49">
        <v>0.55142930000000001</v>
      </c>
      <c r="F3675" s="49">
        <v>0.1007907</v>
      </c>
      <c r="G3675" s="49">
        <v>4.375051</v>
      </c>
      <c r="H3675" s="49">
        <v>1.061733</v>
      </c>
    </row>
    <row r="3676" spans="1:8" x14ac:dyDescent="0.25">
      <c r="A3676" s="46">
        <v>629</v>
      </c>
      <c r="B3676" s="46">
        <v>1995</v>
      </c>
      <c r="C3676" s="47">
        <v>0</v>
      </c>
      <c r="D3676" s="49">
        <v>0.45088270000000003</v>
      </c>
      <c r="E3676" s="49">
        <v>0.23848829999999999</v>
      </c>
      <c r="F3676" s="49">
        <v>4.77536E-2</v>
      </c>
      <c r="G3676" s="49">
        <v>5.8184769999999997</v>
      </c>
      <c r="H3676" s="49">
        <v>0.35592430000000003</v>
      </c>
    </row>
    <row r="3677" spans="1:8" x14ac:dyDescent="0.25">
      <c r="A3677" s="46">
        <v>629</v>
      </c>
      <c r="B3677" s="46">
        <v>1996</v>
      </c>
      <c r="C3677" s="47">
        <v>0</v>
      </c>
      <c r="D3677" s="49">
        <v>0.44299290000000002</v>
      </c>
      <c r="E3677" s="49">
        <v>0.26654329999999998</v>
      </c>
      <c r="F3677" s="49">
        <v>7.7143400000000001E-2</v>
      </c>
      <c r="G3677" s="49">
        <v>2.6339809999999999</v>
      </c>
      <c r="H3677" s="49">
        <v>0.38717590000000002</v>
      </c>
    </row>
    <row r="3678" spans="1:8" x14ac:dyDescent="0.25">
      <c r="A3678" s="46">
        <v>630</v>
      </c>
      <c r="B3678" s="46">
        <v>1995</v>
      </c>
      <c r="C3678" s="47">
        <v>0</v>
      </c>
      <c r="D3678" s="49">
        <v>-5.0547099999999998E-2</v>
      </c>
      <c r="E3678" s="49">
        <v>0.2635458</v>
      </c>
      <c r="F3678" s="49">
        <v>6.1919599999999998E-2</v>
      </c>
      <c r="G3678" s="49">
        <v>1.3646860000000001</v>
      </c>
      <c r="H3678" s="49">
        <v>0.1232781</v>
      </c>
    </row>
    <row r="3679" spans="1:8" x14ac:dyDescent="0.25">
      <c r="A3679" s="46">
        <v>630</v>
      </c>
      <c r="B3679" s="46">
        <v>1996</v>
      </c>
      <c r="C3679" s="47">
        <v>0</v>
      </c>
      <c r="D3679" s="49">
        <v>-4.9220899999999998E-2</v>
      </c>
      <c r="E3679" s="49">
        <v>0.26455770000000001</v>
      </c>
      <c r="F3679" s="49">
        <v>6.0198099999999997E-2</v>
      </c>
      <c r="G3679" s="49">
        <v>1.2790090000000001</v>
      </c>
      <c r="H3679" s="49">
        <v>0.1309736</v>
      </c>
    </row>
    <row r="3680" spans="1:8" x14ac:dyDescent="0.25">
      <c r="A3680" s="46">
        <v>630</v>
      </c>
      <c r="B3680" s="46">
        <v>1997</v>
      </c>
      <c r="C3680" s="47">
        <v>0</v>
      </c>
      <c r="D3680" s="49">
        <v>-6.0512799999999999E-2</v>
      </c>
      <c r="E3680" s="49">
        <v>0.29259030000000003</v>
      </c>
      <c r="F3680" s="49">
        <v>5.35548E-2</v>
      </c>
      <c r="G3680" s="49">
        <v>1.4933419999999999</v>
      </c>
      <c r="H3680" s="49">
        <v>0.15900400000000001</v>
      </c>
    </row>
    <row r="3681" spans="1:8" x14ac:dyDescent="0.25">
      <c r="A3681" s="46">
        <v>630</v>
      </c>
      <c r="B3681" s="46">
        <v>1998</v>
      </c>
      <c r="C3681" s="47">
        <v>0</v>
      </c>
      <c r="D3681" s="49">
        <v>-2.1177000000000001E-2</v>
      </c>
      <c r="E3681" s="49">
        <v>0.27046589999999998</v>
      </c>
      <c r="F3681" s="49">
        <v>3.8010500000000003E-2</v>
      </c>
      <c r="G3681" s="49">
        <v>1.411516</v>
      </c>
      <c r="H3681" s="49">
        <v>0.1334506</v>
      </c>
    </row>
    <row r="3682" spans="1:8" x14ac:dyDescent="0.25">
      <c r="A3682" s="46">
        <v>630</v>
      </c>
      <c r="B3682" s="46">
        <v>1999</v>
      </c>
      <c r="C3682" s="47">
        <v>0</v>
      </c>
      <c r="D3682" s="49">
        <v>-0.14350499999999999</v>
      </c>
      <c r="E3682" s="49">
        <v>0.26438450000000002</v>
      </c>
      <c r="F3682" s="49">
        <v>4.8529900000000001E-2</v>
      </c>
      <c r="G3682" s="49">
        <v>0.74967600000000001</v>
      </c>
      <c r="H3682" s="49">
        <v>0.13535849999999999</v>
      </c>
    </row>
    <row r="3683" spans="1:8" x14ac:dyDescent="0.25">
      <c r="A3683" s="46">
        <v>630</v>
      </c>
      <c r="B3683" s="46">
        <v>2000</v>
      </c>
      <c r="C3683" s="47">
        <v>0</v>
      </c>
      <c r="D3683" s="49">
        <v>-0.15092710000000001</v>
      </c>
      <c r="E3683" s="49">
        <v>0.24287819999999999</v>
      </c>
      <c r="F3683" s="49">
        <v>3.5946400000000003E-2</v>
      </c>
      <c r="G3683" s="49">
        <v>1.021191</v>
      </c>
      <c r="H3683" s="49">
        <v>0.13419149999999999</v>
      </c>
    </row>
    <row r="3684" spans="1:8" x14ac:dyDescent="0.25">
      <c r="A3684" s="46">
        <v>630</v>
      </c>
      <c r="B3684" s="46">
        <v>2001</v>
      </c>
      <c r="C3684" s="47">
        <v>0</v>
      </c>
      <c r="D3684" s="49">
        <v>-0.14577039999999999</v>
      </c>
      <c r="E3684" s="49">
        <v>0.22283900000000001</v>
      </c>
      <c r="F3684" s="49">
        <v>4.2775199999999999E-2</v>
      </c>
      <c r="G3684" s="49">
        <v>0.80055620000000005</v>
      </c>
      <c r="H3684" s="49">
        <v>0.115908</v>
      </c>
    </row>
    <row r="3685" spans="1:8" x14ac:dyDescent="0.25">
      <c r="A3685" s="46">
        <v>630</v>
      </c>
      <c r="B3685" s="46">
        <v>2002</v>
      </c>
      <c r="C3685" s="47">
        <v>0</v>
      </c>
      <c r="D3685" s="49">
        <v>5.1099600000000002E-2</v>
      </c>
      <c r="E3685" s="49">
        <v>0.1843467</v>
      </c>
      <c r="F3685" s="49">
        <v>3.37994E-2</v>
      </c>
      <c r="G3685" s="49">
        <v>0.47021079999999998</v>
      </c>
      <c r="H3685" s="49">
        <v>0.112371</v>
      </c>
    </row>
    <row r="3686" spans="1:8" x14ac:dyDescent="0.25">
      <c r="A3686" s="46">
        <v>630</v>
      </c>
      <c r="B3686" s="46">
        <v>2003</v>
      </c>
      <c r="C3686" s="47">
        <v>0</v>
      </c>
      <c r="D3686" s="49">
        <v>-0.11759310000000001</v>
      </c>
      <c r="E3686" s="49">
        <v>5.7730299999999998E-2</v>
      </c>
      <c r="F3686" s="49">
        <v>3.2225400000000001E-2</v>
      </c>
      <c r="G3686" s="49">
        <v>0.31637510000000002</v>
      </c>
      <c r="H3686" s="49">
        <v>8.9597099999999999E-2</v>
      </c>
    </row>
    <row r="3687" spans="1:8" x14ac:dyDescent="0.25">
      <c r="A3687" s="46">
        <v>630</v>
      </c>
      <c r="B3687" s="46">
        <v>2004</v>
      </c>
      <c r="C3687" s="47">
        <v>0</v>
      </c>
      <c r="D3687" s="49">
        <v>-0.1206009</v>
      </c>
      <c r="E3687" s="49">
        <v>-1.6187400000000001E-2</v>
      </c>
      <c r="F3687" s="49">
        <v>2.16819E-2</v>
      </c>
      <c r="G3687" s="49">
        <v>0.38757619999999998</v>
      </c>
      <c r="H3687" s="49">
        <v>8.94258E-2</v>
      </c>
    </row>
    <row r="3688" spans="1:8" x14ac:dyDescent="0.25">
      <c r="A3688" s="46">
        <v>631</v>
      </c>
      <c r="B3688" s="46">
        <v>1995</v>
      </c>
      <c r="C3688" s="47">
        <v>0</v>
      </c>
      <c r="D3688" s="49">
        <v>9.3932500000000002E-2</v>
      </c>
      <c r="E3688" s="49">
        <v>0.32687579999999999</v>
      </c>
      <c r="F3688" s="49">
        <v>5.7868999999999997E-2</v>
      </c>
      <c r="G3688" s="49">
        <v>1.376017</v>
      </c>
      <c r="H3688" s="49">
        <v>0.42468070000000002</v>
      </c>
    </row>
    <row r="3689" spans="1:8" x14ac:dyDescent="0.25">
      <c r="A3689" s="46">
        <v>631</v>
      </c>
      <c r="B3689" s="46">
        <v>1996</v>
      </c>
      <c r="C3689" s="47">
        <v>0</v>
      </c>
      <c r="D3689" s="49">
        <v>0.14396719999999999</v>
      </c>
      <c r="E3689" s="49">
        <v>0.37684699999999999</v>
      </c>
      <c r="F3689" s="49">
        <v>6.8886100000000006E-2</v>
      </c>
      <c r="G3689" s="49">
        <v>1.6167640000000001</v>
      </c>
      <c r="H3689" s="49">
        <v>0.43923289999999998</v>
      </c>
    </row>
    <row r="3690" spans="1:8" x14ac:dyDescent="0.25">
      <c r="A3690" s="46">
        <v>631</v>
      </c>
      <c r="B3690" s="46">
        <v>1997</v>
      </c>
      <c r="C3690" s="47">
        <v>0</v>
      </c>
      <c r="D3690" s="49">
        <v>-2.57317E-2</v>
      </c>
      <c r="E3690" s="49">
        <v>0.2940373</v>
      </c>
      <c r="F3690" s="49">
        <v>4.9537999999999999E-2</v>
      </c>
      <c r="G3690" s="49">
        <v>1.392784</v>
      </c>
      <c r="H3690" s="49">
        <v>0.461787</v>
      </c>
    </row>
    <row r="3691" spans="1:8" x14ac:dyDescent="0.25">
      <c r="A3691" s="46">
        <v>631</v>
      </c>
      <c r="B3691" s="46">
        <v>1998</v>
      </c>
      <c r="C3691" s="47">
        <v>0</v>
      </c>
      <c r="D3691" s="49">
        <v>-1.45045E-2</v>
      </c>
      <c r="E3691" s="49">
        <v>0.30978230000000001</v>
      </c>
      <c r="F3691" s="49">
        <v>6.4573199999999997E-2</v>
      </c>
      <c r="G3691" s="49">
        <v>1.3035099999999999</v>
      </c>
      <c r="H3691" s="49">
        <v>0.431392</v>
      </c>
    </row>
    <row r="3692" spans="1:8" x14ac:dyDescent="0.25">
      <c r="A3692" s="46">
        <v>631</v>
      </c>
      <c r="B3692" s="46">
        <v>1999</v>
      </c>
      <c r="C3692" s="47">
        <v>0</v>
      </c>
      <c r="D3692" s="49">
        <v>-5.9856800000000002E-2</v>
      </c>
      <c r="E3692" s="49">
        <v>0.18269969999999999</v>
      </c>
      <c r="F3692" s="49">
        <v>4.88368E-2</v>
      </c>
      <c r="G3692" s="49">
        <v>0.42774669999999998</v>
      </c>
      <c r="H3692" s="49">
        <v>0.28108450000000001</v>
      </c>
    </row>
    <row r="3693" spans="1:8" x14ac:dyDescent="0.25">
      <c r="A3693" s="46">
        <v>631</v>
      </c>
      <c r="B3693" s="46">
        <v>2000</v>
      </c>
      <c r="C3693" s="47">
        <v>0</v>
      </c>
      <c r="D3693" s="49">
        <v>-7.5242500000000004E-2</v>
      </c>
      <c r="E3693" s="49">
        <v>0.1884807</v>
      </c>
      <c r="F3693" s="49">
        <v>4.76327E-2</v>
      </c>
      <c r="G3693" s="49">
        <v>0.36953770000000002</v>
      </c>
      <c r="H3693" s="49">
        <v>0.27838220000000002</v>
      </c>
    </row>
    <row r="3694" spans="1:8" x14ac:dyDescent="0.25">
      <c r="A3694" s="46">
        <v>631</v>
      </c>
      <c r="B3694" s="46">
        <v>2001</v>
      </c>
      <c r="C3694" s="47">
        <v>0</v>
      </c>
      <c r="D3694" s="49">
        <v>-9.1328999999999994E-2</v>
      </c>
      <c r="E3694" s="49">
        <v>0.17593239999999999</v>
      </c>
      <c r="F3694" s="49">
        <v>2.4376999999999999E-2</v>
      </c>
      <c r="G3694" s="49">
        <v>0.39960449999999997</v>
      </c>
      <c r="H3694" s="49">
        <v>0.31888739999999999</v>
      </c>
    </row>
    <row r="3695" spans="1:8" x14ac:dyDescent="0.25">
      <c r="A3695" s="46">
        <v>632</v>
      </c>
      <c r="B3695" s="46">
        <v>1995</v>
      </c>
      <c r="C3695" s="47">
        <v>0</v>
      </c>
      <c r="D3695" s="49">
        <v>0.30487560000000002</v>
      </c>
      <c r="E3695" s="49">
        <v>-8.05786E-2</v>
      </c>
      <c r="F3695" s="49">
        <v>6.2530600000000006E-2</v>
      </c>
      <c r="G3695" s="49">
        <v>0.3004637</v>
      </c>
      <c r="H3695" s="49">
        <v>0.31699529999999998</v>
      </c>
    </row>
    <row r="3696" spans="1:8" x14ac:dyDescent="0.25">
      <c r="A3696" s="46">
        <v>632</v>
      </c>
      <c r="B3696" s="46">
        <v>1996</v>
      </c>
      <c r="C3696" s="47">
        <v>0</v>
      </c>
      <c r="D3696" s="49">
        <v>0.41958990000000002</v>
      </c>
      <c r="E3696" s="49">
        <v>-4.6381600000000002E-2</v>
      </c>
      <c r="F3696" s="49">
        <v>5.1080500000000001E-2</v>
      </c>
      <c r="G3696" s="49">
        <v>0.54750670000000001</v>
      </c>
      <c r="H3696" s="49">
        <v>0.42530590000000001</v>
      </c>
    </row>
    <row r="3697" spans="1:8" x14ac:dyDescent="0.25">
      <c r="A3697" s="46">
        <v>633</v>
      </c>
      <c r="B3697" s="46">
        <v>1995</v>
      </c>
      <c r="C3697" s="47">
        <v>0</v>
      </c>
      <c r="D3697" s="49">
        <v>2.89886E-2</v>
      </c>
      <c r="E3697" s="49">
        <v>1.106948</v>
      </c>
      <c r="F3697" s="49">
        <v>0.12284689999999999</v>
      </c>
      <c r="G3697" s="49">
        <v>5.5284269999999998</v>
      </c>
      <c r="H3697" s="49">
        <v>0.40691349999999998</v>
      </c>
    </row>
    <row r="3698" spans="1:8" x14ac:dyDescent="0.25">
      <c r="A3698" s="46">
        <v>633</v>
      </c>
      <c r="B3698" s="46">
        <v>1996</v>
      </c>
      <c r="C3698" s="47">
        <v>0</v>
      </c>
      <c r="D3698" s="49">
        <v>-1.8978600000000002E-2</v>
      </c>
      <c r="E3698" s="49">
        <v>1.1170929999999999</v>
      </c>
      <c r="F3698" s="49">
        <v>0.13703850000000001</v>
      </c>
      <c r="G3698" s="49">
        <v>4.8289840000000002</v>
      </c>
      <c r="H3698" s="49">
        <v>0.40242529999999999</v>
      </c>
    </row>
    <row r="3699" spans="1:8" x14ac:dyDescent="0.25">
      <c r="A3699" s="46">
        <v>634</v>
      </c>
      <c r="B3699" s="46">
        <v>1995</v>
      </c>
      <c r="C3699" s="47">
        <v>0</v>
      </c>
      <c r="D3699" s="49">
        <v>0.4253325</v>
      </c>
      <c r="E3699" s="49">
        <v>0.89146720000000002</v>
      </c>
      <c r="F3699" s="49">
        <v>8.02065E-2</v>
      </c>
      <c r="G3699" s="49">
        <v>2.3111959999999998</v>
      </c>
      <c r="H3699" s="49">
        <v>0.79637069999999999</v>
      </c>
    </row>
    <row r="3700" spans="1:8" x14ac:dyDescent="0.25">
      <c r="A3700" s="46">
        <v>634</v>
      </c>
      <c r="B3700" s="46">
        <v>1996</v>
      </c>
      <c r="C3700" s="47">
        <v>0</v>
      </c>
      <c r="D3700" s="49">
        <v>0.32877269999999997</v>
      </c>
      <c r="E3700" s="49">
        <v>0.87023450000000002</v>
      </c>
      <c r="F3700" s="49">
        <v>2.76882E-2</v>
      </c>
      <c r="G3700" s="49">
        <v>1.942375</v>
      </c>
      <c r="H3700" s="49">
        <v>0.82165160000000004</v>
      </c>
    </row>
    <row r="3701" spans="1:8" x14ac:dyDescent="0.25">
      <c r="A3701" s="46">
        <v>634</v>
      </c>
      <c r="B3701" s="46">
        <v>1997</v>
      </c>
      <c r="C3701" s="47">
        <v>0</v>
      </c>
      <c r="D3701" s="49">
        <v>0.35494700000000001</v>
      </c>
      <c r="E3701" s="49">
        <v>0.75133749999999999</v>
      </c>
      <c r="F3701" s="49">
        <v>0.105489</v>
      </c>
      <c r="G3701" s="49">
        <v>3.1572770000000001</v>
      </c>
      <c r="H3701" s="49">
        <v>0.7661036</v>
      </c>
    </row>
    <row r="3702" spans="1:8" x14ac:dyDescent="0.25">
      <c r="A3702" s="46">
        <v>634</v>
      </c>
      <c r="B3702" s="46">
        <v>1998</v>
      </c>
      <c r="C3702" s="47">
        <v>0</v>
      </c>
      <c r="D3702" s="49">
        <v>0.243897</v>
      </c>
      <c r="E3702" s="49">
        <v>0.85761259999999995</v>
      </c>
      <c r="F3702" s="49">
        <v>7.2894799999999996E-2</v>
      </c>
      <c r="G3702" s="49">
        <v>3.6037949999999999</v>
      </c>
      <c r="H3702" s="49">
        <v>0.64025969999999999</v>
      </c>
    </row>
    <row r="3703" spans="1:8" x14ac:dyDescent="0.25">
      <c r="A3703" s="46">
        <v>634</v>
      </c>
      <c r="B3703" s="46">
        <v>1999</v>
      </c>
      <c r="C3703" s="47">
        <v>0</v>
      </c>
      <c r="D3703" s="49">
        <v>0.22879569999999999</v>
      </c>
      <c r="E3703" s="49">
        <v>0.66534079999999995</v>
      </c>
      <c r="F3703" s="49">
        <v>0.13535459999999999</v>
      </c>
      <c r="G3703" s="49">
        <v>7.3879970000000004</v>
      </c>
      <c r="H3703" s="49">
        <v>0.68042230000000004</v>
      </c>
    </row>
    <row r="3704" spans="1:8" x14ac:dyDescent="0.25">
      <c r="A3704" s="46">
        <v>634</v>
      </c>
      <c r="B3704" s="46">
        <v>2000</v>
      </c>
      <c r="C3704" s="47">
        <v>0</v>
      </c>
      <c r="D3704" s="49">
        <v>0.27145079999999999</v>
      </c>
      <c r="E3704" s="49">
        <v>0.67217729999999998</v>
      </c>
      <c r="F3704" s="49">
        <v>0.13172729999999999</v>
      </c>
      <c r="G3704" s="49">
        <v>4.7293120000000002</v>
      </c>
      <c r="H3704" s="49">
        <v>0.64528969999999997</v>
      </c>
    </row>
    <row r="3705" spans="1:8" x14ac:dyDescent="0.25">
      <c r="A3705" s="46">
        <v>634</v>
      </c>
      <c r="B3705" s="46">
        <v>2001</v>
      </c>
      <c r="C3705" s="47">
        <v>0</v>
      </c>
      <c r="D3705" s="49">
        <v>0.42604069999999999</v>
      </c>
      <c r="E3705" s="49">
        <v>0.82185920000000001</v>
      </c>
      <c r="F3705" s="49">
        <v>0.1070609</v>
      </c>
      <c r="G3705" s="49">
        <v>3.7084570000000001</v>
      </c>
      <c r="H3705" s="49">
        <v>0.69878910000000005</v>
      </c>
    </row>
    <row r="3706" spans="1:8" x14ac:dyDescent="0.25">
      <c r="A3706" s="46">
        <v>634</v>
      </c>
      <c r="B3706" s="46">
        <v>2002</v>
      </c>
      <c r="C3706" s="47">
        <v>0</v>
      </c>
      <c r="D3706" s="49">
        <v>0.40677760000000002</v>
      </c>
      <c r="E3706" s="49">
        <v>0.93276130000000002</v>
      </c>
      <c r="F3706" s="49">
        <v>0.1132344</v>
      </c>
      <c r="G3706" s="49">
        <v>2.1306820000000002</v>
      </c>
      <c r="H3706" s="49">
        <v>0.6934631</v>
      </c>
    </row>
    <row r="3707" spans="1:8" x14ac:dyDescent="0.25">
      <c r="A3707" s="46">
        <v>634</v>
      </c>
      <c r="B3707" s="46">
        <v>2003</v>
      </c>
      <c r="C3707" s="47">
        <v>0</v>
      </c>
      <c r="D3707" s="49">
        <v>0.39327000000000001</v>
      </c>
      <c r="E3707" s="49">
        <v>0.57551010000000002</v>
      </c>
      <c r="F3707" s="49">
        <v>0.1151529</v>
      </c>
      <c r="G3707" s="49">
        <v>3.4351150000000001</v>
      </c>
      <c r="H3707" s="49">
        <v>0.67950429999999995</v>
      </c>
    </row>
    <row r="3708" spans="1:8" x14ac:dyDescent="0.25">
      <c r="A3708" s="46">
        <v>634</v>
      </c>
      <c r="B3708" s="46">
        <v>2004</v>
      </c>
      <c r="C3708" s="47">
        <v>0</v>
      </c>
      <c r="D3708" s="49">
        <v>0.35181420000000002</v>
      </c>
      <c r="E3708" s="49">
        <v>0.63799890000000004</v>
      </c>
      <c r="F3708" s="49">
        <v>0.1059705</v>
      </c>
      <c r="G3708" s="49">
        <v>3.3085909999999998</v>
      </c>
      <c r="H3708" s="49">
        <v>0.66465289999999999</v>
      </c>
    </row>
    <row r="3709" spans="1:8" x14ac:dyDescent="0.25">
      <c r="A3709" s="46">
        <v>635</v>
      </c>
      <c r="B3709" s="46">
        <v>1995</v>
      </c>
      <c r="C3709" s="47">
        <v>0</v>
      </c>
      <c r="D3709" s="49">
        <v>0.30556450000000002</v>
      </c>
      <c r="E3709" s="49">
        <v>0.37382070000000001</v>
      </c>
      <c r="F3709" s="49">
        <v>6.7276600000000006E-2</v>
      </c>
      <c r="G3709" s="49">
        <v>1.9325589999999999</v>
      </c>
      <c r="H3709" s="49">
        <v>0.41654649999999999</v>
      </c>
    </row>
    <row r="3710" spans="1:8" x14ac:dyDescent="0.25">
      <c r="A3710" s="46">
        <v>635</v>
      </c>
      <c r="B3710" s="46">
        <v>1996</v>
      </c>
      <c r="C3710" s="47">
        <v>0</v>
      </c>
      <c r="D3710" s="49">
        <v>0.3614716</v>
      </c>
      <c r="E3710" s="49">
        <v>0.43220029999999998</v>
      </c>
      <c r="F3710" s="49">
        <v>5.63957E-2</v>
      </c>
      <c r="G3710" s="49">
        <v>3.5364059999999999</v>
      </c>
      <c r="H3710" s="49">
        <v>0.43274069999999998</v>
      </c>
    </row>
    <row r="3711" spans="1:8" x14ac:dyDescent="0.25">
      <c r="A3711" s="46">
        <v>635</v>
      </c>
      <c r="B3711" s="46">
        <v>1997</v>
      </c>
      <c r="C3711" s="47">
        <v>0</v>
      </c>
      <c r="D3711" s="49">
        <v>0.32042559999999998</v>
      </c>
      <c r="E3711" s="49">
        <v>0.44205030000000001</v>
      </c>
      <c r="F3711" s="49">
        <v>8.2234199999999993E-2</v>
      </c>
      <c r="G3711" s="49">
        <v>3.2951990000000002</v>
      </c>
      <c r="H3711" s="49">
        <v>0.44218390000000002</v>
      </c>
    </row>
    <row r="3712" spans="1:8" x14ac:dyDescent="0.25">
      <c r="A3712" s="46">
        <v>635</v>
      </c>
      <c r="B3712" s="46">
        <v>1998</v>
      </c>
      <c r="C3712" s="47">
        <v>0</v>
      </c>
      <c r="D3712" s="49">
        <v>0.2086963</v>
      </c>
      <c r="E3712" s="49">
        <v>0.37836059999999999</v>
      </c>
      <c r="F3712" s="49">
        <v>3.3303600000000003E-2</v>
      </c>
      <c r="G3712" s="49">
        <v>1.4985679999999999</v>
      </c>
      <c r="H3712" s="49">
        <v>0.29147849999999997</v>
      </c>
    </row>
    <row r="3713" spans="1:8" x14ac:dyDescent="0.25">
      <c r="A3713" s="46">
        <v>635</v>
      </c>
      <c r="B3713" s="46">
        <v>1999</v>
      </c>
      <c r="C3713" s="47">
        <v>0</v>
      </c>
      <c r="D3713" s="49">
        <v>0.53062240000000005</v>
      </c>
      <c r="E3713" s="49">
        <v>0.53410299999999999</v>
      </c>
      <c r="F3713" s="49">
        <v>6.7467700000000005E-2</v>
      </c>
      <c r="G3713" s="49">
        <v>4.653905</v>
      </c>
      <c r="H3713" s="49">
        <v>0.23604330000000001</v>
      </c>
    </row>
    <row r="3714" spans="1:8" x14ac:dyDescent="0.25">
      <c r="A3714" s="46">
        <v>635</v>
      </c>
      <c r="B3714" s="46">
        <v>2000</v>
      </c>
      <c r="C3714" s="47">
        <v>0</v>
      </c>
      <c r="D3714" s="49">
        <v>0.4394208</v>
      </c>
      <c r="E3714" s="49">
        <v>0.55543629999999999</v>
      </c>
      <c r="F3714" s="49">
        <v>6.03391E-2</v>
      </c>
      <c r="G3714" s="49">
        <v>4.5538230000000004</v>
      </c>
      <c r="H3714" s="49">
        <v>0.2277479</v>
      </c>
    </row>
    <row r="3715" spans="1:8" x14ac:dyDescent="0.25">
      <c r="A3715" s="46">
        <v>635</v>
      </c>
      <c r="B3715" s="46">
        <v>2002</v>
      </c>
      <c r="C3715" s="47">
        <v>0</v>
      </c>
      <c r="D3715" s="49">
        <v>0.28755710000000001</v>
      </c>
      <c r="E3715" s="49">
        <v>0.42576019999999998</v>
      </c>
      <c r="F3715" s="49">
        <v>4.2625499999999997E-2</v>
      </c>
      <c r="G3715" s="49">
        <v>2.9534720000000001</v>
      </c>
      <c r="H3715" s="49">
        <v>0.19560669999999999</v>
      </c>
    </row>
    <row r="3716" spans="1:8" x14ac:dyDescent="0.25">
      <c r="A3716" s="46">
        <v>636</v>
      </c>
      <c r="B3716" s="46">
        <v>1995</v>
      </c>
      <c r="C3716" s="47">
        <v>0</v>
      </c>
      <c r="D3716" s="49">
        <v>-7.4404600000000001E-2</v>
      </c>
      <c r="E3716" s="49">
        <v>-0.33512380000000003</v>
      </c>
      <c r="F3716" s="49">
        <v>2.8033200000000001E-2</v>
      </c>
      <c r="G3716" s="49">
        <v>0.38277090000000003</v>
      </c>
      <c r="H3716" s="49">
        <v>0.30368840000000002</v>
      </c>
    </row>
    <row r="3717" spans="1:8" x14ac:dyDescent="0.25">
      <c r="A3717" s="46">
        <v>637</v>
      </c>
      <c r="B3717" s="46">
        <v>2001</v>
      </c>
      <c r="C3717" s="47">
        <v>0</v>
      </c>
      <c r="D3717" s="49">
        <v>0.2447772</v>
      </c>
      <c r="E3717" s="49">
        <v>0.37962770000000001</v>
      </c>
      <c r="F3717" s="49">
        <v>1.50492E-2</v>
      </c>
      <c r="G3717" s="49">
        <v>0.83514980000000005</v>
      </c>
      <c r="H3717" s="49">
        <v>0.21430450000000001</v>
      </c>
    </row>
    <row r="3718" spans="1:8" x14ac:dyDescent="0.25">
      <c r="A3718" s="46">
        <v>637</v>
      </c>
      <c r="B3718" s="46">
        <v>2002</v>
      </c>
      <c r="C3718" s="47">
        <v>0</v>
      </c>
      <c r="D3718" s="49">
        <v>0.26176260000000001</v>
      </c>
      <c r="E3718" s="49">
        <v>0.2232459</v>
      </c>
      <c r="F3718" s="49">
        <v>1.7884400000000002E-2</v>
      </c>
      <c r="G3718" s="49">
        <v>0.33154260000000002</v>
      </c>
      <c r="H3718" s="49">
        <v>0.26167560000000001</v>
      </c>
    </row>
    <row r="3719" spans="1:8" x14ac:dyDescent="0.25">
      <c r="A3719" s="46">
        <v>637</v>
      </c>
      <c r="B3719" s="46">
        <v>2003</v>
      </c>
      <c r="C3719" s="47">
        <v>0</v>
      </c>
      <c r="D3719" s="49">
        <v>0.2073624</v>
      </c>
      <c r="E3719" s="49">
        <v>0.1061247</v>
      </c>
      <c r="F3719" s="49">
        <v>3.8275000000000002E-3</v>
      </c>
      <c r="G3719" s="49">
        <v>0.65788670000000005</v>
      </c>
      <c r="H3719" s="49">
        <v>0.30282559999999997</v>
      </c>
    </row>
    <row r="3720" spans="1:8" x14ac:dyDescent="0.25">
      <c r="A3720" s="46">
        <v>637</v>
      </c>
      <c r="B3720" s="46">
        <v>2004</v>
      </c>
      <c r="C3720" s="47">
        <v>0</v>
      </c>
      <c r="D3720" s="49">
        <v>0.33442300000000003</v>
      </c>
      <c r="E3720" s="49">
        <v>3.2928800000000001E-2</v>
      </c>
      <c r="F3720" s="49">
        <v>4.3844399999999999E-2</v>
      </c>
      <c r="G3720" s="49">
        <v>1.1328990000000001</v>
      </c>
      <c r="H3720" s="49">
        <v>0.37726520000000002</v>
      </c>
    </row>
    <row r="3721" spans="1:8" x14ac:dyDescent="0.25">
      <c r="A3721" s="46">
        <v>638</v>
      </c>
      <c r="B3721" s="46">
        <v>1995</v>
      </c>
      <c r="C3721" s="47">
        <v>0</v>
      </c>
      <c r="D3721" s="49">
        <v>-2.1566599999999998E-2</v>
      </c>
      <c r="E3721" s="49">
        <v>9.3962199999999996E-2</v>
      </c>
      <c r="F3721" s="49">
        <v>4.6651900000000003E-2</v>
      </c>
      <c r="G3721" s="49">
        <v>1.3395250000000001</v>
      </c>
      <c r="H3721" s="49">
        <v>0.1069454</v>
      </c>
    </row>
    <row r="3722" spans="1:8" x14ac:dyDescent="0.25">
      <c r="A3722" s="46">
        <v>638</v>
      </c>
      <c r="B3722" s="46">
        <v>1996</v>
      </c>
      <c r="C3722" s="47">
        <v>0</v>
      </c>
      <c r="D3722" s="49">
        <v>-1.1298900000000001E-2</v>
      </c>
      <c r="E3722" s="49">
        <v>9.6801300000000007E-2</v>
      </c>
      <c r="F3722" s="49">
        <v>2.7940300000000001E-2</v>
      </c>
      <c r="G3722" s="49">
        <v>1.0654170000000001</v>
      </c>
      <c r="H3722" s="49">
        <v>9.8070500000000005E-2</v>
      </c>
    </row>
    <row r="3723" spans="1:8" x14ac:dyDescent="0.25">
      <c r="A3723" s="46">
        <v>638</v>
      </c>
      <c r="B3723" s="46">
        <v>1997</v>
      </c>
      <c r="C3723" s="47">
        <v>0</v>
      </c>
      <c r="D3723" s="49">
        <v>-7.2556200000000001E-2</v>
      </c>
      <c r="E3723" s="49">
        <v>8.3795900000000006E-2</v>
      </c>
      <c r="F3723" s="49">
        <v>1.8086399999999999E-2</v>
      </c>
      <c r="G3723" s="49">
        <v>0.98007599999999995</v>
      </c>
      <c r="H3723" s="49">
        <v>0.10187300000000001</v>
      </c>
    </row>
    <row r="3724" spans="1:8" x14ac:dyDescent="0.25">
      <c r="A3724" s="46">
        <v>638</v>
      </c>
      <c r="B3724" s="46">
        <v>1998</v>
      </c>
      <c r="C3724" s="47">
        <v>0</v>
      </c>
      <c r="D3724" s="49">
        <v>-8.6125999999999998E-3</v>
      </c>
      <c r="E3724" s="49">
        <v>0.10336099999999999</v>
      </c>
      <c r="F3724" s="49">
        <v>4.4680600000000001E-2</v>
      </c>
      <c r="G3724" s="49">
        <v>0.78542330000000005</v>
      </c>
      <c r="H3724" s="49">
        <v>0.1140529</v>
      </c>
    </row>
    <row r="3725" spans="1:8" x14ac:dyDescent="0.25">
      <c r="A3725" s="46">
        <v>638</v>
      </c>
      <c r="B3725" s="46">
        <v>1999</v>
      </c>
      <c r="C3725" s="47">
        <v>0</v>
      </c>
      <c r="D3725" s="49">
        <v>5.8979999999999998E-2</v>
      </c>
      <c r="E3725" s="49">
        <v>0.16020499999999999</v>
      </c>
      <c r="F3725" s="49">
        <v>3.9514899999999999E-2</v>
      </c>
      <c r="G3725" s="49">
        <v>2.4254820000000001</v>
      </c>
      <c r="H3725" s="49">
        <v>0.1297238</v>
      </c>
    </row>
    <row r="3726" spans="1:8" x14ac:dyDescent="0.25">
      <c r="A3726" s="46">
        <v>638</v>
      </c>
      <c r="B3726" s="46">
        <v>2000</v>
      </c>
      <c r="C3726" s="47">
        <v>0</v>
      </c>
      <c r="D3726" s="49">
        <v>-2.2951300000000001E-2</v>
      </c>
      <c r="E3726" s="49">
        <v>0.32976490000000003</v>
      </c>
      <c r="F3726" s="49">
        <v>4.3641399999999997E-2</v>
      </c>
      <c r="G3726" s="49">
        <v>1.02902</v>
      </c>
      <c r="H3726" s="49">
        <v>0.10065689999999999</v>
      </c>
    </row>
    <row r="3727" spans="1:8" x14ac:dyDescent="0.25">
      <c r="A3727" s="46">
        <v>638</v>
      </c>
      <c r="B3727" s="46">
        <v>2001</v>
      </c>
      <c r="C3727" s="47">
        <v>0</v>
      </c>
      <c r="D3727" s="49">
        <v>5.3027999999999999E-3</v>
      </c>
      <c r="E3727" s="49">
        <v>0.28153489999999998</v>
      </c>
      <c r="F3727" s="49">
        <v>5.1349800000000001E-2</v>
      </c>
      <c r="G3727" s="49">
        <v>1.0583499999999999</v>
      </c>
      <c r="H3727" s="49">
        <v>9.9168800000000001E-2</v>
      </c>
    </row>
    <row r="3728" spans="1:8" x14ac:dyDescent="0.25">
      <c r="A3728" s="46">
        <v>638</v>
      </c>
      <c r="B3728" s="46">
        <v>2002</v>
      </c>
      <c r="C3728" s="47">
        <v>0</v>
      </c>
      <c r="D3728" s="49">
        <v>0.1175905</v>
      </c>
      <c r="E3728" s="49">
        <v>0.19426969999999999</v>
      </c>
      <c r="F3728" s="49">
        <v>4.6663999999999997E-2</v>
      </c>
      <c r="G3728" s="49">
        <v>0.41218369999999999</v>
      </c>
      <c r="H3728" s="49">
        <v>0.12533849999999999</v>
      </c>
    </row>
    <row r="3729" spans="1:8" x14ac:dyDescent="0.25">
      <c r="A3729" s="46">
        <v>638</v>
      </c>
      <c r="B3729" s="46">
        <v>2003</v>
      </c>
      <c r="C3729" s="47">
        <v>0</v>
      </c>
      <c r="D3729" s="49">
        <v>0.1131679</v>
      </c>
      <c r="E3729" s="49">
        <v>0.2020332</v>
      </c>
      <c r="F3729" s="49">
        <v>4.7703799999999998E-2</v>
      </c>
      <c r="G3729" s="49">
        <v>0.47513640000000001</v>
      </c>
      <c r="H3729" s="49">
        <v>0.1291446</v>
      </c>
    </row>
    <row r="3730" spans="1:8" x14ac:dyDescent="0.25">
      <c r="A3730" s="46">
        <v>638</v>
      </c>
      <c r="B3730" s="46">
        <v>2004</v>
      </c>
      <c r="C3730" s="47">
        <v>0</v>
      </c>
      <c r="D3730" s="49">
        <v>0.12835569999999999</v>
      </c>
      <c r="E3730" s="49">
        <v>0.19362799999999999</v>
      </c>
      <c r="F3730" s="49">
        <v>2.39948E-2</v>
      </c>
      <c r="G3730" s="49">
        <v>0.53647840000000002</v>
      </c>
      <c r="H3730" s="49">
        <v>0.1169029</v>
      </c>
    </row>
    <row r="3731" spans="1:8" x14ac:dyDescent="0.25">
      <c r="A3731" s="46">
        <v>639</v>
      </c>
      <c r="B3731" s="46">
        <v>1995</v>
      </c>
      <c r="C3731" s="47">
        <v>0</v>
      </c>
      <c r="D3731" s="49">
        <v>0.51519110000000001</v>
      </c>
      <c r="E3731" s="49">
        <v>0.22067580000000001</v>
      </c>
      <c r="F3731" s="49">
        <v>6.0201400000000002E-2</v>
      </c>
      <c r="G3731" s="49">
        <v>1.5293110000000001</v>
      </c>
      <c r="H3731" s="49">
        <v>0.40363569999999999</v>
      </c>
    </row>
    <row r="3732" spans="1:8" x14ac:dyDescent="0.25">
      <c r="A3732" s="46">
        <v>639</v>
      </c>
      <c r="B3732" s="46">
        <v>1996</v>
      </c>
      <c r="C3732" s="47">
        <v>0</v>
      </c>
      <c r="D3732" s="49">
        <v>0.51336459999999995</v>
      </c>
      <c r="E3732" s="49">
        <v>0.22350619999999999</v>
      </c>
      <c r="F3732" s="49">
        <v>4.38944E-2</v>
      </c>
      <c r="G3732" s="49">
        <v>1.1439790000000001</v>
      </c>
      <c r="H3732" s="49">
        <v>0.3818472</v>
      </c>
    </row>
    <row r="3733" spans="1:8" x14ac:dyDescent="0.25">
      <c r="A3733" s="46">
        <v>639</v>
      </c>
      <c r="B3733" s="46">
        <v>1997</v>
      </c>
      <c r="C3733" s="47">
        <v>0</v>
      </c>
      <c r="D3733" s="49">
        <v>0.51854940000000005</v>
      </c>
      <c r="E3733" s="49">
        <v>0.23731910000000001</v>
      </c>
      <c r="F3733" s="49">
        <v>5.8676499999999999E-2</v>
      </c>
      <c r="G3733" s="49">
        <v>1.9104239999999999</v>
      </c>
      <c r="H3733" s="49">
        <v>0.36445319999999998</v>
      </c>
    </row>
    <row r="3734" spans="1:8" x14ac:dyDescent="0.25">
      <c r="A3734" s="46">
        <v>639</v>
      </c>
      <c r="B3734" s="46">
        <v>1999</v>
      </c>
      <c r="C3734" s="47">
        <v>0</v>
      </c>
      <c r="D3734" s="49">
        <v>0.22444810000000001</v>
      </c>
      <c r="E3734" s="49">
        <v>0.3718188</v>
      </c>
      <c r="F3734" s="49">
        <v>-4.7021300000000002E-2</v>
      </c>
      <c r="G3734" s="49">
        <v>0.94471950000000005</v>
      </c>
      <c r="H3734" s="49">
        <v>0.17381489999999999</v>
      </c>
    </row>
    <row r="3735" spans="1:8" x14ac:dyDescent="0.25">
      <c r="A3735" s="46">
        <v>640</v>
      </c>
      <c r="B3735" s="46">
        <v>1995</v>
      </c>
      <c r="C3735" s="47">
        <v>0</v>
      </c>
      <c r="D3735" s="49">
        <v>6.6071999999999997E-3</v>
      </c>
      <c r="E3735" s="49">
        <v>9.1035999999999999E-3</v>
      </c>
      <c r="F3735" s="49">
        <v>4.6302400000000001E-2</v>
      </c>
      <c r="G3735" s="49">
        <v>0.8817623</v>
      </c>
      <c r="H3735" s="49">
        <v>0.20627570000000001</v>
      </c>
    </row>
    <row r="3736" spans="1:8" x14ac:dyDescent="0.25">
      <c r="A3736" s="46">
        <v>640</v>
      </c>
      <c r="B3736" s="46">
        <v>1996</v>
      </c>
      <c r="C3736" s="47">
        <v>0</v>
      </c>
      <c r="D3736" s="49">
        <v>7.6810900000000001E-2</v>
      </c>
      <c r="E3736" s="49">
        <v>3.6445699999999998E-2</v>
      </c>
      <c r="F3736" s="49">
        <v>4.1408E-2</v>
      </c>
      <c r="G3736" s="49">
        <v>1.602333</v>
      </c>
      <c r="H3736" s="49">
        <v>0.23290920000000001</v>
      </c>
    </row>
    <row r="3737" spans="1:8" x14ac:dyDescent="0.25">
      <c r="A3737" s="46">
        <v>640</v>
      </c>
      <c r="B3737" s="46">
        <v>1997</v>
      </c>
      <c r="C3737" s="47">
        <v>0</v>
      </c>
      <c r="D3737" s="49">
        <v>9.9738499999999994E-2</v>
      </c>
      <c r="E3737" s="49">
        <v>3.07984E-2</v>
      </c>
      <c r="F3737" s="49">
        <v>6.4551700000000004E-2</v>
      </c>
      <c r="G3737" s="49">
        <v>1.1691229999999999</v>
      </c>
      <c r="H3737" s="49">
        <v>0.2433912</v>
      </c>
    </row>
    <row r="3738" spans="1:8" x14ac:dyDescent="0.25">
      <c r="A3738" s="46">
        <v>640</v>
      </c>
      <c r="B3738" s="46">
        <v>1998</v>
      </c>
      <c r="C3738" s="47">
        <v>0</v>
      </c>
      <c r="D3738" s="49">
        <v>1.5500000000000001E-5</v>
      </c>
      <c r="E3738" s="49">
        <v>4.1055599999999998E-2</v>
      </c>
      <c r="F3738" s="49">
        <v>2.62814E-2</v>
      </c>
      <c r="G3738" s="49">
        <v>0.94703570000000004</v>
      </c>
      <c r="H3738" s="49">
        <v>0.1177638</v>
      </c>
    </row>
    <row r="3739" spans="1:8" x14ac:dyDescent="0.25">
      <c r="A3739" s="46">
        <v>640</v>
      </c>
      <c r="B3739" s="46">
        <v>1999</v>
      </c>
      <c r="C3739" s="47">
        <v>0</v>
      </c>
      <c r="D3739" s="49">
        <v>0.21505920000000001</v>
      </c>
      <c r="E3739" s="49">
        <v>-0.67550010000000005</v>
      </c>
      <c r="F3739" s="49">
        <v>2.3349999999999998E-3</v>
      </c>
      <c r="G3739" s="49">
        <v>0.1489048</v>
      </c>
      <c r="H3739" s="49">
        <v>0.3028633</v>
      </c>
    </row>
    <row r="3740" spans="1:8" x14ac:dyDescent="0.25">
      <c r="A3740" s="46">
        <v>640</v>
      </c>
      <c r="B3740" s="46">
        <v>2000</v>
      </c>
      <c r="C3740" s="47">
        <v>0</v>
      </c>
      <c r="D3740" s="49">
        <v>0.1150351</v>
      </c>
      <c r="E3740" s="49">
        <v>-0.71386119999999997</v>
      </c>
      <c r="F3740" s="49">
        <v>1.8871700000000002E-2</v>
      </c>
      <c r="G3740" s="49">
        <v>5.6809600000000002E-2</v>
      </c>
      <c r="H3740" s="49">
        <v>0.32155620000000001</v>
      </c>
    </row>
    <row r="3741" spans="1:8" x14ac:dyDescent="0.25">
      <c r="A3741" s="46">
        <v>640</v>
      </c>
      <c r="B3741" s="46">
        <v>2001</v>
      </c>
      <c r="C3741" s="47">
        <v>0</v>
      </c>
      <c r="D3741" s="49">
        <v>5.6054699999999999E-2</v>
      </c>
      <c r="E3741" s="49">
        <v>-0.87932569999999999</v>
      </c>
      <c r="F3741" s="49">
        <v>4.7067299999999999E-2</v>
      </c>
      <c r="G3741" s="49">
        <v>6.3392500000000004E-2</v>
      </c>
      <c r="H3741" s="49">
        <v>0.30948710000000001</v>
      </c>
    </row>
    <row r="3742" spans="1:8" x14ac:dyDescent="0.25">
      <c r="A3742" s="46">
        <v>640</v>
      </c>
      <c r="B3742" s="46">
        <v>2002</v>
      </c>
      <c r="C3742" s="47">
        <v>0</v>
      </c>
      <c r="D3742" s="49">
        <v>-6.0860000000000005E-4</v>
      </c>
      <c r="E3742" s="49">
        <v>-1.0082169999999999</v>
      </c>
      <c r="F3742" s="49">
        <v>4.0484100000000002E-2</v>
      </c>
      <c r="G3742" s="49">
        <v>9.4299800000000003E-2</v>
      </c>
      <c r="H3742" s="49">
        <v>0.37811440000000002</v>
      </c>
    </row>
    <row r="3743" spans="1:8" x14ac:dyDescent="0.25">
      <c r="A3743" s="46">
        <v>640</v>
      </c>
      <c r="B3743" s="46">
        <v>2003</v>
      </c>
      <c r="C3743" s="47">
        <v>0</v>
      </c>
      <c r="D3743" s="49">
        <v>0.1055958</v>
      </c>
      <c r="E3743" s="49">
        <v>-0.85370900000000005</v>
      </c>
      <c r="F3743" s="49">
        <v>3.01856E-2</v>
      </c>
      <c r="G3743" s="49">
        <v>0.13332550000000001</v>
      </c>
      <c r="H3743" s="49">
        <v>0.35886509999999999</v>
      </c>
    </row>
    <row r="3744" spans="1:8" x14ac:dyDescent="0.25">
      <c r="A3744" s="46">
        <v>640</v>
      </c>
      <c r="B3744" s="46">
        <v>2004</v>
      </c>
      <c r="C3744" s="47">
        <v>0</v>
      </c>
      <c r="D3744" s="49">
        <v>8.6841399999999999E-2</v>
      </c>
      <c r="E3744" s="49">
        <v>-0.72196479999999996</v>
      </c>
      <c r="F3744" s="49">
        <v>4.5983000000000003E-2</v>
      </c>
      <c r="G3744" s="49">
        <v>0.28551599999999999</v>
      </c>
      <c r="H3744" s="49">
        <v>0.36534119999999998</v>
      </c>
    </row>
    <row r="3745" spans="1:8" x14ac:dyDescent="0.25">
      <c r="A3745" s="46">
        <v>641</v>
      </c>
      <c r="B3745" s="46">
        <v>1995</v>
      </c>
      <c r="C3745" s="47">
        <v>0</v>
      </c>
      <c r="D3745" s="49">
        <v>0.17506630000000001</v>
      </c>
      <c r="E3745" s="49">
        <v>9.9902099999999994E-2</v>
      </c>
      <c r="F3745" s="49">
        <v>6.5521200000000002E-2</v>
      </c>
      <c r="G3745" s="49">
        <v>0.74054589999999998</v>
      </c>
      <c r="H3745" s="49">
        <v>0.46381240000000001</v>
      </c>
    </row>
    <row r="3746" spans="1:8" x14ac:dyDescent="0.25">
      <c r="A3746" s="46">
        <v>641</v>
      </c>
      <c r="B3746" s="46">
        <v>1996</v>
      </c>
      <c r="C3746" s="47">
        <v>0</v>
      </c>
      <c r="D3746" s="49">
        <v>0.1958926</v>
      </c>
      <c r="E3746" s="49">
        <v>0.22058249999999999</v>
      </c>
      <c r="F3746" s="49">
        <v>4.5453399999999998E-2</v>
      </c>
      <c r="G3746" s="49">
        <v>1.3582350000000001</v>
      </c>
      <c r="H3746" s="49">
        <v>0.43328090000000002</v>
      </c>
    </row>
    <row r="3747" spans="1:8" x14ac:dyDescent="0.25">
      <c r="A3747" s="46">
        <v>641</v>
      </c>
      <c r="B3747" s="46">
        <v>1997</v>
      </c>
      <c r="C3747" s="47">
        <v>0</v>
      </c>
      <c r="D3747" s="49">
        <v>0.15435370000000001</v>
      </c>
      <c r="E3747" s="49">
        <v>0.24344640000000001</v>
      </c>
      <c r="F3747" s="49">
        <v>3.0991100000000001E-2</v>
      </c>
      <c r="G3747" s="49">
        <v>1.398882</v>
      </c>
      <c r="H3747" s="49">
        <v>0.429956</v>
      </c>
    </row>
    <row r="3748" spans="1:8" x14ac:dyDescent="0.25">
      <c r="A3748" s="46">
        <v>641</v>
      </c>
      <c r="B3748" s="46">
        <v>1999</v>
      </c>
      <c r="C3748" s="47">
        <v>0</v>
      </c>
      <c r="D3748" s="49">
        <v>0.2404231</v>
      </c>
      <c r="E3748" s="49">
        <v>0.15651680000000001</v>
      </c>
      <c r="F3748" s="49">
        <v>1.59802E-2</v>
      </c>
      <c r="G3748" s="49">
        <v>0.45494129999999999</v>
      </c>
      <c r="H3748" s="49">
        <v>0.6182725</v>
      </c>
    </row>
    <row r="3749" spans="1:8" x14ac:dyDescent="0.25">
      <c r="A3749" s="46">
        <v>641</v>
      </c>
      <c r="B3749" s="46">
        <v>2000</v>
      </c>
      <c r="C3749" s="47">
        <v>0</v>
      </c>
      <c r="D3749" s="49">
        <v>0.17998140000000001</v>
      </c>
      <c r="E3749" s="49">
        <v>0.2068905</v>
      </c>
      <c r="F3749" s="49">
        <v>7.0315600000000006E-2</v>
      </c>
      <c r="G3749" s="49">
        <v>0.44708100000000001</v>
      </c>
      <c r="H3749" s="49">
        <v>0.9593062</v>
      </c>
    </row>
    <row r="3750" spans="1:8" x14ac:dyDescent="0.25">
      <c r="A3750" s="46">
        <v>641</v>
      </c>
      <c r="B3750" s="46">
        <v>2001</v>
      </c>
      <c r="C3750" s="47">
        <v>0</v>
      </c>
      <c r="D3750" s="49">
        <v>0.1667003</v>
      </c>
      <c r="E3750" s="49">
        <v>0.14901780000000001</v>
      </c>
      <c r="F3750" s="49">
        <v>2.9059700000000001E-2</v>
      </c>
      <c r="G3750" s="49">
        <v>0.31198049999999999</v>
      </c>
      <c r="H3750" s="49">
        <v>0.50393239999999995</v>
      </c>
    </row>
    <row r="3751" spans="1:8" x14ac:dyDescent="0.25">
      <c r="A3751" s="46">
        <v>641</v>
      </c>
      <c r="B3751" s="46">
        <v>2002</v>
      </c>
      <c r="C3751" s="47">
        <v>0</v>
      </c>
      <c r="D3751" s="49">
        <v>0.1424832</v>
      </c>
      <c r="E3751" s="49">
        <v>7.0993700000000007E-2</v>
      </c>
      <c r="F3751" s="49">
        <v>4.5248799999999999E-2</v>
      </c>
      <c r="G3751" s="49">
        <v>0.14039070000000001</v>
      </c>
      <c r="H3751" s="49">
        <v>0.55720979999999998</v>
      </c>
    </row>
    <row r="3752" spans="1:8" x14ac:dyDescent="0.25">
      <c r="A3752" s="46">
        <v>641</v>
      </c>
      <c r="B3752" s="46">
        <v>2003</v>
      </c>
      <c r="C3752" s="47">
        <v>0</v>
      </c>
      <c r="D3752" s="49">
        <v>0.12619849999999999</v>
      </c>
      <c r="E3752" s="49">
        <v>0.10174560000000001</v>
      </c>
      <c r="F3752" s="49">
        <v>4.0038999999999998E-2</v>
      </c>
      <c r="G3752" s="49">
        <v>0.384799</v>
      </c>
      <c r="H3752" s="49">
        <v>0.61096569999999994</v>
      </c>
    </row>
    <row r="3753" spans="1:8" x14ac:dyDescent="0.25">
      <c r="A3753" s="46">
        <v>641</v>
      </c>
      <c r="B3753" s="46">
        <v>2004</v>
      </c>
      <c r="C3753" s="47">
        <v>0</v>
      </c>
      <c r="D3753" s="49">
        <v>0.12772149999999999</v>
      </c>
      <c r="E3753" s="49">
        <v>0.1869651</v>
      </c>
      <c r="F3753" s="49">
        <v>3.74718E-2</v>
      </c>
      <c r="G3753" s="49">
        <v>0.80269029999999997</v>
      </c>
      <c r="H3753" s="49">
        <v>0.85816879999999995</v>
      </c>
    </row>
    <row r="3754" spans="1:8" x14ac:dyDescent="0.25">
      <c r="A3754" s="46">
        <v>642</v>
      </c>
      <c r="B3754" s="46">
        <v>1995</v>
      </c>
      <c r="C3754" s="47">
        <v>0</v>
      </c>
      <c r="D3754" s="49">
        <v>7.9613299999999998E-2</v>
      </c>
      <c r="E3754" s="49">
        <v>0.33366299999999999</v>
      </c>
      <c r="F3754" s="49">
        <v>-1.0291099999999999E-2</v>
      </c>
      <c r="G3754" s="49">
        <v>1.37896</v>
      </c>
      <c r="H3754" s="49">
        <v>0.39808379999999999</v>
      </c>
    </row>
    <row r="3755" spans="1:8" x14ac:dyDescent="0.25">
      <c r="A3755" s="46">
        <v>642</v>
      </c>
      <c r="B3755" s="46">
        <v>1996</v>
      </c>
      <c r="C3755" s="47">
        <v>0</v>
      </c>
      <c r="D3755" s="49">
        <v>8.0268500000000007E-2</v>
      </c>
      <c r="E3755" s="49">
        <v>0.33680840000000001</v>
      </c>
      <c r="F3755" s="49">
        <v>5.12817E-2</v>
      </c>
      <c r="G3755" s="49">
        <v>1.5799989999999999</v>
      </c>
      <c r="H3755" s="49">
        <v>0.48906280000000002</v>
      </c>
    </row>
    <row r="3756" spans="1:8" x14ac:dyDescent="0.25">
      <c r="A3756" s="46">
        <v>642</v>
      </c>
      <c r="B3756" s="46">
        <v>1997</v>
      </c>
      <c r="C3756" s="47">
        <v>0</v>
      </c>
      <c r="D3756" s="49">
        <v>4.4870899999999998E-2</v>
      </c>
      <c r="E3756" s="49">
        <v>0.36048439999999998</v>
      </c>
      <c r="F3756" s="49">
        <v>5.5878799999999999E-2</v>
      </c>
      <c r="G3756" s="49">
        <v>1.7796289999999999</v>
      </c>
      <c r="H3756" s="49">
        <v>0.43163970000000002</v>
      </c>
    </row>
    <row r="3757" spans="1:8" x14ac:dyDescent="0.25">
      <c r="A3757" s="46">
        <v>642</v>
      </c>
      <c r="B3757" s="46">
        <v>1998</v>
      </c>
      <c r="C3757" s="47">
        <v>0</v>
      </c>
      <c r="D3757" s="49">
        <v>3.9954799999999999E-2</v>
      </c>
      <c r="E3757" s="49">
        <v>0.36029670000000003</v>
      </c>
      <c r="F3757" s="49">
        <v>3.4406399999999997E-2</v>
      </c>
      <c r="G3757" s="49">
        <v>1.7135769999999999</v>
      </c>
      <c r="H3757" s="49">
        <v>0.30522949999999999</v>
      </c>
    </row>
    <row r="3758" spans="1:8" x14ac:dyDescent="0.25">
      <c r="A3758" s="46">
        <v>642</v>
      </c>
      <c r="B3758" s="46">
        <v>1999</v>
      </c>
      <c r="C3758" s="47">
        <v>0</v>
      </c>
      <c r="D3758" s="49">
        <v>4.7805199999999999E-2</v>
      </c>
      <c r="E3758" s="49">
        <v>0.36077340000000002</v>
      </c>
      <c r="F3758" s="49">
        <v>4.3733000000000001E-2</v>
      </c>
      <c r="G3758" s="49">
        <v>1.7955650000000001</v>
      </c>
      <c r="H3758" s="49">
        <v>0.3791948</v>
      </c>
    </row>
    <row r="3759" spans="1:8" x14ac:dyDescent="0.25">
      <c r="A3759" s="46">
        <v>642</v>
      </c>
      <c r="B3759" s="46">
        <v>2000</v>
      </c>
      <c r="C3759" s="47">
        <v>0</v>
      </c>
      <c r="D3759" s="49">
        <v>5.9954300000000002E-2</v>
      </c>
      <c r="E3759" s="49">
        <v>0.38045899999999999</v>
      </c>
      <c r="F3759" s="49">
        <v>5.7125599999999999E-2</v>
      </c>
      <c r="G3759" s="49">
        <v>1.997115</v>
      </c>
      <c r="H3759" s="49">
        <v>0.49472830000000001</v>
      </c>
    </row>
    <row r="3760" spans="1:8" x14ac:dyDescent="0.25">
      <c r="A3760" s="46">
        <v>643</v>
      </c>
      <c r="B3760" s="46">
        <v>1999</v>
      </c>
      <c r="C3760" s="47">
        <v>0</v>
      </c>
      <c r="D3760" s="49">
        <v>-5.4603999999999998E-3</v>
      </c>
      <c r="E3760" s="49">
        <v>0.17324249999999999</v>
      </c>
      <c r="F3760" s="49">
        <v>4.0230200000000001E-2</v>
      </c>
      <c r="G3760" s="49">
        <v>0.48307840000000002</v>
      </c>
      <c r="H3760" s="49">
        <v>0.30532239999999999</v>
      </c>
    </row>
    <row r="3761" spans="1:8" x14ac:dyDescent="0.25">
      <c r="A3761" s="46">
        <v>643</v>
      </c>
      <c r="B3761" s="46">
        <v>2000</v>
      </c>
      <c r="C3761" s="47">
        <v>0</v>
      </c>
      <c r="D3761" s="49">
        <v>-2.6470799999999999E-2</v>
      </c>
      <c r="E3761" s="49">
        <v>0.1857142</v>
      </c>
      <c r="F3761" s="49">
        <v>3.6605499999999999E-2</v>
      </c>
      <c r="G3761" s="49">
        <v>0.4667733</v>
      </c>
      <c r="H3761" s="49">
        <v>0.27915180000000001</v>
      </c>
    </row>
    <row r="3762" spans="1:8" x14ac:dyDescent="0.25">
      <c r="A3762" s="46">
        <v>643</v>
      </c>
      <c r="B3762" s="46">
        <v>2001</v>
      </c>
      <c r="C3762" s="47">
        <v>0</v>
      </c>
      <c r="D3762" s="49">
        <v>-6.5504900000000005E-2</v>
      </c>
      <c r="E3762" s="49">
        <v>0.16499929999999999</v>
      </c>
      <c r="F3762" s="49">
        <v>-2.5936000000000002E-3</v>
      </c>
      <c r="G3762" s="49">
        <v>0.20949760000000001</v>
      </c>
      <c r="H3762" s="49">
        <v>0.20617920000000001</v>
      </c>
    </row>
    <row r="3763" spans="1:8" x14ac:dyDescent="0.25">
      <c r="A3763" s="46">
        <v>643</v>
      </c>
      <c r="B3763" s="46">
        <v>2002</v>
      </c>
      <c r="C3763" s="47">
        <v>0</v>
      </c>
      <c r="D3763" s="49">
        <v>-3.2517600000000001E-2</v>
      </c>
      <c r="E3763" s="49">
        <v>6.8325700000000003E-2</v>
      </c>
      <c r="F3763" s="49">
        <v>1.26283E-2</v>
      </c>
      <c r="G3763" s="49">
        <v>7.8523099999999998E-2</v>
      </c>
      <c r="H3763" s="49">
        <v>0.22494249999999999</v>
      </c>
    </row>
    <row r="3764" spans="1:8" x14ac:dyDescent="0.25">
      <c r="A3764" s="46">
        <v>643</v>
      </c>
      <c r="B3764" s="46">
        <v>2003</v>
      </c>
      <c r="C3764" s="47">
        <v>0</v>
      </c>
      <c r="D3764" s="49">
        <v>8.6999E-3</v>
      </c>
      <c r="E3764" s="49">
        <v>8.4249500000000005E-2</v>
      </c>
      <c r="F3764" s="49">
        <v>3.3212800000000001E-2</v>
      </c>
      <c r="G3764" s="49">
        <v>0.15488669999999999</v>
      </c>
      <c r="H3764" s="49">
        <v>0.241954</v>
      </c>
    </row>
    <row r="3765" spans="1:8" x14ac:dyDescent="0.25">
      <c r="A3765" s="46">
        <v>643</v>
      </c>
      <c r="B3765" s="46">
        <v>2004</v>
      </c>
      <c r="C3765" s="47">
        <v>0</v>
      </c>
      <c r="D3765" s="49">
        <v>-8.9219E-3</v>
      </c>
      <c r="E3765" s="49">
        <v>2.3255899999999999E-2</v>
      </c>
      <c r="F3765" s="49">
        <v>2.69538E-2</v>
      </c>
      <c r="G3765" s="49">
        <v>0.1256989</v>
      </c>
      <c r="H3765" s="49">
        <v>0.26919969999999999</v>
      </c>
    </row>
    <row r="3766" spans="1:8" x14ac:dyDescent="0.25">
      <c r="A3766" s="46">
        <v>644</v>
      </c>
      <c r="B3766" s="46">
        <v>1995</v>
      </c>
      <c r="C3766" s="47">
        <v>0</v>
      </c>
      <c r="D3766" s="49">
        <v>0.28838429999999998</v>
      </c>
      <c r="E3766" s="49">
        <v>0.2772927</v>
      </c>
      <c r="F3766" s="49">
        <v>9.0475899999999998E-2</v>
      </c>
      <c r="G3766" s="49">
        <v>1.851078</v>
      </c>
      <c r="H3766" s="49">
        <v>0.35577530000000002</v>
      </c>
    </row>
    <row r="3767" spans="1:8" x14ac:dyDescent="0.25">
      <c r="A3767" s="46">
        <v>644</v>
      </c>
      <c r="B3767" s="46">
        <v>1996</v>
      </c>
      <c r="C3767" s="47">
        <v>0</v>
      </c>
      <c r="D3767" s="49">
        <v>0.3303836</v>
      </c>
      <c r="E3767" s="49">
        <v>0.34449380000000002</v>
      </c>
      <c r="F3767" s="49">
        <v>8.0733100000000002E-2</v>
      </c>
      <c r="G3767" s="49">
        <v>1.2982229999999999</v>
      </c>
      <c r="H3767" s="49">
        <v>0.3679694</v>
      </c>
    </row>
    <row r="3768" spans="1:8" x14ac:dyDescent="0.25">
      <c r="A3768" s="46">
        <v>644</v>
      </c>
      <c r="B3768" s="46">
        <v>1997</v>
      </c>
      <c r="C3768" s="47">
        <v>0</v>
      </c>
      <c r="D3768" s="49">
        <v>0.2247798</v>
      </c>
      <c r="E3768" s="49">
        <v>0.3337851</v>
      </c>
      <c r="F3768" s="49">
        <v>8.6459599999999998E-2</v>
      </c>
      <c r="G3768" s="49">
        <v>2.0134789999999998</v>
      </c>
      <c r="H3768" s="49">
        <v>0.33007229999999999</v>
      </c>
    </row>
    <row r="3769" spans="1:8" x14ac:dyDescent="0.25">
      <c r="A3769" s="46">
        <v>644</v>
      </c>
      <c r="B3769" s="46">
        <v>1998</v>
      </c>
      <c r="C3769" s="47">
        <v>0</v>
      </c>
      <c r="D3769" s="49">
        <v>0.1424213</v>
      </c>
      <c r="E3769" s="49">
        <v>0.31287599999999999</v>
      </c>
      <c r="F3769" s="49">
        <v>4.4859400000000001E-2</v>
      </c>
      <c r="G3769" s="49">
        <v>1.1171759999999999</v>
      </c>
      <c r="H3769" s="49">
        <v>0.22102869999999999</v>
      </c>
    </row>
    <row r="3770" spans="1:8" x14ac:dyDescent="0.25">
      <c r="A3770" s="46">
        <v>644</v>
      </c>
      <c r="B3770" s="46">
        <v>1999</v>
      </c>
      <c r="C3770" s="47">
        <v>0</v>
      </c>
      <c r="D3770" s="49">
        <v>0.14159939999999999</v>
      </c>
      <c r="E3770" s="49">
        <v>0.30041889999999999</v>
      </c>
      <c r="F3770" s="49">
        <v>5.0450599999999998E-2</v>
      </c>
      <c r="G3770" s="49">
        <v>0.56504679999999996</v>
      </c>
      <c r="H3770" s="49">
        <v>0.2016319</v>
      </c>
    </row>
    <row r="3771" spans="1:8" x14ac:dyDescent="0.25">
      <c r="A3771" s="46">
        <v>644</v>
      </c>
      <c r="B3771" s="46">
        <v>2000</v>
      </c>
      <c r="C3771" s="47">
        <v>0</v>
      </c>
      <c r="D3771" s="49">
        <v>0.13811850000000001</v>
      </c>
      <c r="E3771" s="49">
        <v>0.3160676</v>
      </c>
      <c r="F3771" s="49">
        <v>4.0139800000000003E-2</v>
      </c>
      <c r="G3771" s="49">
        <v>0.62351630000000002</v>
      </c>
      <c r="H3771" s="49">
        <v>0.21817990000000001</v>
      </c>
    </row>
    <row r="3772" spans="1:8" x14ac:dyDescent="0.25">
      <c r="A3772" s="46">
        <v>644</v>
      </c>
      <c r="B3772" s="46">
        <v>2001</v>
      </c>
      <c r="C3772" s="47">
        <v>0</v>
      </c>
      <c r="D3772" s="49">
        <v>0.13731280000000001</v>
      </c>
      <c r="E3772" s="49">
        <v>0.34088499999999999</v>
      </c>
      <c r="F3772" s="49">
        <v>6.4322000000000004E-2</v>
      </c>
      <c r="G3772" s="49">
        <v>0.82015780000000005</v>
      </c>
      <c r="H3772" s="49">
        <v>0.2219325</v>
      </c>
    </row>
    <row r="3773" spans="1:8" x14ac:dyDescent="0.25">
      <c r="A3773" s="46">
        <v>644</v>
      </c>
      <c r="B3773" s="46">
        <v>2002</v>
      </c>
      <c r="C3773" s="47">
        <v>0</v>
      </c>
      <c r="D3773" s="49">
        <v>0.14780979999999999</v>
      </c>
      <c r="E3773" s="49">
        <v>0.345995</v>
      </c>
      <c r="F3773" s="49">
        <v>1.8068600000000001E-2</v>
      </c>
      <c r="G3773" s="49">
        <v>0.4975058</v>
      </c>
      <c r="H3773" s="49">
        <v>0.2486129</v>
      </c>
    </row>
    <row r="3774" spans="1:8" x14ac:dyDescent="0.25">
      <c r="A3774" s="46">
        <v>644</v>
      </c>
      <c r="B3774" s="46">
        <v>2003</v>
      </c>
      <c r="C3774" s="47">
        <v>0</v>
      </c>
      <c r="D3774" s="49">
        <v>0.2798139</v>
      </c>
      <c r="E3774" s="49">
        <v>0.31769219999999998</v>
      </c>
      <c r="F3774" s="49">
        <v>7.6353599999999994E-2</v>
      </c>
      <c r="G3774" s="49">
        <v>0.68987270000000001</v>
      </c>
      <c r="H3774" s="49">
        <v>0.28923969999999999</v>
      </c>
    </row>
    <row r="3775" spans="1:8" x14ac:dyDescent="0.25">
      <c r="A3775" s="46">
        <v>645</v>
      </c>
      <c r="B3775" s="46">
        <v>1995</v>
      </c>
      <c r="C3775" s="47">
        <v>0</v>
      </c>
      <c r="D3775" s="49">
        <v>0.27011059999999998</v>
      </c>
      <c r="E3775" s="49">
        <v>0.33441779999999999</v>
      </c>
      <c r="F3775" s="49">
        <v>6.2741599999999995E-2</v>
      </c>
      <c r="G3775" s="49">
        <v>1.9227639999999999</v>
      </c>
      <c r="H3775" s="49">
        <v>0.4296239</v>
      </c>
    </row>
    <row r="3776" spans="1:8" x14ac:dyDescent="0.25">
      <c r="A3776" s="46">
        <v>645</v>
      </c>
      <c r="B3776" s="46">
        <v>1996</v>
      </c>
      <c r="C3776" s="47">
        <v>0</v>
      </c>
      <c r="D3776" s="49">
        <v>0.24523339999999999</v>
      </c>
      <c r="E3776" s="49">
        <v>0.3328025</v>
      </c>
      <c r="F3776" s="49">
        <v>3.2010700000000003E-2</v>
      </c>
      <c r="G3776" s="49">
        <v>2.3198910000000001</v>
      </c>
      <c r="H3776" s="49">
        <v>0.29501080000000002</v>
      </c>
    </row>
    <row r="3777" spans="1:8" x14ac:dyDescent="0.25">
      <c r="A3777" s="46">
        <v>645</v>
      </c>
      <c r="B3777" s="46">
        <v>1997</v>
      </c>
      <c r="C3777" s="47">
        <v>0</v>
      </c>
      <c r="D3777" s="49">
        <v>0.37270639999999999</v>
      </c>
      <c r="E3777" s="49">
        <v>0.44337579999999999</v>
      </c>
      <c r="F3777" s="49">
        <v>5.3031000000000002E-2</v>
      </c>
      <c r="G3777" s="49">
        <v>3.5749360000000001</v>
      </c>
      <c r="H3777" s="49">
        <v>0.2383846</v>
      </c>
    </row>
    <row r="3778" spans="1:8" x14ac:dyDescent="0.25">
      <c r="A3778" s="46">
        <v>645</v>
      </c>
      <c r="B3778" s="46">
        <v>1998</v>
      </c>
      <c r="C3778" s="47">
        <v>0</v>
      </c>
      <c r="D3778" s="49">
        <v>0.26380029999999999</v>
      </c>
      <c r="E3778" s="49">
        <v>0.47626109999999999</v>
      </c>
      <c r="F3778" s="49">
        <v>5.0919899999999997E-2</v>
      </c>
      <c r="G3778" s="49">
        <v>7.1079020000000002</v>
      </c>
      <c r="H3778" s="49">
        <v>0.21553520000000001</v>
      </c>
    </row>
    <row r="3779" spans="1:8" x14ac:dyDescent="0.25">
      <c r="A3779" s="46">
        <v>645</v>
      </c>
      <c r="B3779" s="46">
        <v>1999</v>
      </c>
      <c r="C3779" s="47">
        <v>0</v>
      </c>
      <c r="D3779" s="49">
        <v>0.26150610000000002</v>
      </c>
      <c r="E3779" s="49">
        <v>0.53135259999999995</v>
      </c>
      <c r="F3779" s="49">
        <v>6.3347799999999996E-2</v>
      </c>
      <c r="G3779" s="49">
        <v>13.18305</v>
      </c>
      <c r="H3779" s="49">
        <v>0.1992042</v>
      </c>
    </row>
    <row r="3780" spans="1:8" x14ac:dyDescent="0.25">
      <c r="A3780" s="46">
        <v>645</v>
      </c>
      <c r="B3780" s="46">
        <v>2000</v>
      </c>
      <c r="C3780" s="47">
        <v>0</v>
      </c>
      <c r="D3780" s="49">
        <v>0.3149325</v>
      </c>
      <c r="E3780" s="49">
        <v>0.59083209999999997</v>
      </c>
      <c r="F3780" s="49">
        <v>7.9648300000000005E-2</v>
      </c>
      <c r="G3780" s="49">
        <v>16.01388</v>
      </c>
      <c r="H3780" s="49">
        <v>0.19251589999999999</v>
      </c>
    </row>
    <row r="3781" spans="1:8" x14ac:dyDescent="0.25">
      <c r="A3781" s="46">
        <v>645</v>
      </c>
      <c r="B3781" s="46">
        <v>2001</v>
      </c>
      <c r="C3781" s="47">
        <v>0</v>
      </c>
      <c r="D3781" s="49">
        <v>0.30424390000000001</v>
      </c>
      <c r="E3781" s="49">
        <v>0.62268869999999998</v>
      </c>
      <c r="F3781" s="49">
        <v>1.82405E-2</v>
      </c>
      <c r="G3781" s="49">
        <v>12.463480000000001</v>
      </c>
      <c r="H3781" s="49">
        <v>0.1397439</v>
      </c>
    </row>
    <row r="3782" spans="1:8" x14ac:dyDescent="0.25">
      <c r="A3782" s="46">
        <v>645</v>
      </c>
      <c r="B3782" s="46">
        <v>2002</v>
      </c>
      <c r="C3782" s="47">
        <v>0</v>
      </c>
      <c r="D3782" s="49">
        <v>0.3132781</v>
      </c>
      <c r="E3782" s="49">
        <v>0.59021500000000005</v>
      </c>
      <c r="F3782" s="49">
        <v>3.4065699999999997E-2</v>
      </c>
      <c r="G3782" s="49">
        <v>6.6206779999999998</v>
      </c>
      <c r="H3782" s="49">
        <v>0.1728614</v>
      </c>
    </row>
    <row r="3783" spans="1:8" x14ac:dyDescent="0.25">
      <c r="A3783" s="46">
        <v>645</v>
      </c>
      <c r="B3783" s="46">
        <v>2003</v>
      </c>
      <c r="C3783" s="47">
        <v>0</v>
      </c>
      <c r="D3783" s="49">
        <v>0.38327689999999998</v>
      </c>
      <c r="E3783" s="49">
        <v>0.62261619999999995</v>
      </c>
      <c r="F3783" s="49">
        <v>6.0821600000000003E-2</v>
      </c>
      <c r="G3783" s="49">
        <v>13.97195</v>
      </c>
      <c r="H3783" s="49">
        <v>0.21630940000000001</v>
      </c>
    </row>
    <row r="3784" spans="1:8" x14ac:dyDescent="0.25">
      <c r="A3784" s="46">
        <v>645</v>
      </c>
      <c r="B3784" s="46">
        <v>2004</v>
      </c>
      <c r="C3784" s="47">
        <v>0</v>
      </c>
      <c r="D3784" s="49">
        <v>0.53690470000000001</v>
      </c>
      <c r="E3784" s="49">
        <v>0.70948670000000003</v>
      </c>
      <c r="F3784" s="49">
        <v>6.29609E-2</v>
      </c>
      <c r="G3784" s="49">
        <v>13.18197</v>
      </c>
      <c r="H3784" s="49">
        <v>0.23680480000000001</v>
      </c>
    </row>
    <row r="3785" spans="1:8" x14ac:dyDescent="0.25">
      <c r="A3785" s="46">
        <v>646</v>
      </c>
      <c r="B3785" s="46">
        <v>1998</v>
      </c>
      <c r="C3785" s="47">
        <v>0</v>
      </c>
      <c r="D3785" s="49">
        <v>-5.9847699999999997E-2</v>
      </c>
      <c r="E3785" s="49">
        <v>7.0029900000000006E-2</v>
      </c>
      <c r="F3785" s="49">
        <v>4.6042E-2</v>
      </c>
      <c r="G3785" s="49">
        <v>0.45212629999999998</v>
      </c>
      <c r="H3785" s="49">
        <v>0.14251920000000001</v>
      </c>
    </row>
    <row r="3786" spans="1:8" x14ac:dyDescent="0.25">
      <c r="A3786" s="46">
        <v>646</v>
      </c>
      <c r="B3786" s="46">
        <v>1999</v>
      </c>
      <c r="C3786" s="47">
        <v>0</v>
      </c>
      <c r="D3786" s="49">
        <v>-9.0907299999999996E-2</v>
      </c>
      <c r="E3786" s="49">
        <v>7.3994199999999996E-2</v>
      </c>
      <c r="F3786" s="49">
        <v>3.5249900000000001E-2</v>
      </c>
      <c r="G3786" s="49">
        <v>0.34033059999999998</v>
      </c>
      <c r="H3786" s="49">
        <v>0.1426404</v>
      </c>
    </row>
    <row r="3787" spans="1:8" x14ac:dyDescent="0.25">
      <c r="A3787" s="46">
        <v>646</v>
      </c>
      <c r="B3787" s="46">
        <v>2000</v>
      </c>
      <c r="C3787" s="47">
        <v>0</v>
      </c>
      <c r="D3787" s="49">
        <v>-7.6828099999999996E-2</v>
      </c>
      <c r="E3787" s="49">
        <v>6.0937199999999997E-2</v>
      </c>
      <c r="F3787" s="49">
        <v>3.72298E-2</v>
      </c>
      <c r="G3787" s="49">
        <v>0.32808389999999998</v>
      </c>
      <c r="H3787" s="49">
        <v>0.18449960000000001</v>
      </c>
    </row>
    <row r="3788" spans="1:8" x14ac:dyDescent="0.25">
      <c r="A3788" s="46">
        <v>646</v>
      </c>
      <c r="B3788" s="46">
        <v>2002</v>
      </c>
      <c r="C3788" s="47">
        <v>0</v>
      </c>
      <c r="D3788" s="49">
        <v>-7.8629000000000008E-3</v>
      </c>
      <c r="E3788" s="49">
        <v>-8.8228000000000001E-2</v>
      </c>
      <c r="F3788" s="49">
        <v>3.4123800000000003E-2</v>
      </c>
      <c r="G3788" s="49">
        <v>0.25465130000000002</v>
      </c>
      <c r="H3788" s="49">
        <v>0.10257810000000001</v>
      </c>
    </row>
    <row r="3789" spans="1:8" x14ac:dyDescent="0.25">
      <c r="A3789" s="46">
        <v>646</v>
      </c>
      <c r="B3789" s="46">
        <v>2003</v>
      </c>
      <c r="C3789" s="47">
        <v>0</v>
      </c>
      <c r="D3789" s="49">
        <v>1.76048E-2</v>
      </c>
      <c r="E3789" s="49">
        <v>-5.1024699999999999E-2</v>
      </c>
      <c r="F3789" s="49">
        <v>3.1599299999999997E-2</v>
      </c>
      <c r="G3789" s="49">
        <v>0.31660369999999999</v>
      </c>
      <c r="H3789" s="49">
        <v>9.8746100000000003E-2</v>
      </c>
    </row>
    <row r="3790" spans="1:8" x14ac:dyDescent="0.25">
      <c r="A3790" s="46">
        <v>646</v>
      </c>
      <c r="B3790" s="46">
        <v>2004</v>
      </c>
      <c r="C3790" s="47">
        <v>0</v>
      </c>
      <c r="D3790" s="49">
        <v>-9.1059000000000001E-3</v>
      </c>
      <c r="E3790" s="49">
        <v>-8.0537800000000007E-2</v>
      </c>
      <c r="F3790" s="49">
        <v>4.85458E-2</v>
      </c>
      <c r="G3790" s="49">
        <v>0.8699498</v>
      </c>
      <c r="H3790" s="49">
        <v>0.1292037</v>
      </c>
    </row>
    <row r="3791" spans="1:8" x14ac:dyDescent="0.25">
      <c r="A3791" s="46">
        <v>647</v>
      </c>
      <c r="B3791" s="46">
        <v>1995</v>
      </c>
      <c r="C3791" s="47">
        <v>0</v>
      </c>
      <c r="D3791" s="49">
        <v>6.5278100000000006E-2</v>
      </c>
      <c r="E3791" s="49">
        <v>-0.28255409999999997</v>
      </c>
      <c r="F3791" s="49">
        <v>6.6016699999999998E-2</v>
      </c>
      <c r="G3791" s="49">
        <v>0.27736329999999998</v>
      </c>
      <c r="H3791" s="49">
        <v>0.58875299999999997</v>
      </c>
    </row>
    <row r="3792" spans="1:8" x14ac:dyDescent="0.25">
      <c r="A3792" s="46">
        <v>647</v>
      </c>
      <c r="B3792" s="46">
        <v>1996</v>
      </c>
      <c r="C3792" s="47">
        <v>0</v>
      </c>
      <c r="D3792" s="49">
        <v>0.27020080000000002</v>
      </c>
      <c r="E3792" s="49">
        <v>-0.37780930000000001</v>
      </c>
      <c r="F3792" s="49">
        <v>5.5365999999999999E-2</v>
      </c>
      <c r="G3792" s="49">
        <v>0.19903499999999999</v>
      </c>
      <c r="H3792" s="49">
        <v>0.4998358</v>
      </c>
    </row>
    <row r="3793" spans="1:8" x14ac:dyDescent="0.25">
      <c r="A3793" s="46">
        <v>647</v>
      </c>
      <c r="B3793" s="46">
        <v>1997</v>
      </c>
      <c r="C3793" s="47">
        <v>1</v>
      </c>
      <c r="D3793" s="49">
        <v>0.29284559999999998</v>
      </c>
      <c r="E3793" s="49">
        <v>-0.44408720000000002</v>
      </c>
      <c r="F3793" s="49">
        <v>6.3220499999999999E-2</v>
      </c>
      <c r="G3793" s="49">
        <v>0.40916530000000001</v>
      </c>
      <c r="H3793" s="49">
        <v>0.53672520000000001</v>
      </c>
    </row>
    <row r="3794" spans="1:8" x14ac:dyDescent="0.25">
      <c r="A3794" s="46">
        <v>648</v>
      </c>
      <c r="B3794" s="46">
        <v>1995</v>
      </c>
      <c r="C3794" s="47">
        <v>0</v>
      </c>
      <c r="D3794" s="49">
        <v>0.38436310000000001</v>
      </c>
      <c r="E3794" s="49">
        <v>0.1798109</v>
      </c>
      <c r="F3794" s="49">
        <v>6.0933899999999999E-2</v>
      </c>
      <c r="G3794" s="49">
        <v>1.896501</v>
      </c>
      <c r="H3794" s="49">
        <v>0.2178745</v>
      </c>
    </row>
    <row r="3795" spans="1:8" x14ac:dyDescent="0.25">
      <c r="A3795" s="46">
        <v>648</v>
      </c>
      <c r="B3795" s="46">
        <v>1996</v>
      </c>
      <c r="C3795" s="47">
        <v>0</v>
      </c>
      <c r="D3795" s="49">
        <v>0.4606497</v>
      </c>
      <c r="E3795" s="49">
        <v>0.19294500000000001</v>
      </c>
      <c r="F3795" s="49">
        <v>4.8865400000000003E-2</v>
      </c>
      <c r="G3795" s="49">
        <v>1.855289</v>
      </c>
      <c r="H3795" s="49">
        <v>0.18124779999999999</v>
      </c>
    </row>
    <row r="3796" spans="1:8" x14ac:dyDescent="0.25">
      <c r="A3796" s="46">
        <v>648</v>
      </c>
      <c r="B3796" s="46">
        <v>1997</v>
      </c>
      <c r="C3796" s="47">
        <v>0</v>
      </c>
      <c r="D3796" s="49">
        <v>0.3770983</v>
      </c>
      <c r="E3796" s="49">
        <v>0.19619300000000001</v>
      </c>
      <c r="F3796" s="49">
        <v>5.4261299999999998E-2</v>
      </c>
      <c r="G3796" s="49">
        <v>1.8621780000000001</v>
      </c>
      <c r="H3796" s="49">
        <v>0.19344410000000001</v>
      </c>
    </row>
    <row r="3797" spans="1:8" x14ac:dyDescent="0.25">
      <c r="A3797" s="46">
        <v>648</v>
      </c>
      <c r="B3797" s="46">
        <v>1998</v>
      </c>
      <c r="C3797" s="47">
        <v>0</v>
      </c>
      <c r="D3797" s="49">
        <v>0.36676769999999997</v>
      </c>
      <c r="E3797" s="49">
        <v>0.2122339</v>
      </c>
      <c r="F3797" s="49">
        <v>3.6586E-2</v>
      </c>
      <c r="G3797" s="49">
        <v>0.68333290000000002</v>
      </c>
      <c r="H3797" s="49">
        <v>0.1851411</v>
      </c>
    </row>
    <row r="3798" spans="1:8" x14ac:dyDescent="0.25">
      <c r="A3798" s="46">
        <v>648</v>
      </c>
      <c r="B3798" s="46">
        <v>1999</v>
      </c>
      <c r="C3798" s="47">
        <v>0</v>
      </c>
      <c r="D3798" s="49">
        <v>0.31420389999999998</v>
      </c>
      <c r="E3798" s="49">
        <v>0.21333940000000001</v>
      </c>
      <c r="F3798" s="49">
        <v>3.3157399999999997E-2</v>
      </c>
      <c r="G3798" s="49">
        <v>0.79392739999999995</v>
      </c>
      <c r="H3798" s="49">
        <v>0.15403359999999999</v>
      </c>
    </row>
    <row r="3799" spans="1:8" x14ac:dyDescent="0.25">
      <c r="A3799" s="46">
        <v>648</v>
      </c>
      <c r="B3799" s="46">
        <v>2000</v>
      </c>
      <c r="C3799" s="47">
        <v>0</v>
      </c>
      <c r="D3799" s="49">
        <v>0.39518700000000001</v>
      </c>
      <c r="E3799" s="49">
        <v>0.22503899999999999</v>
      </c>
      <c r="F3799" s="49">
        <v>3.7066300000000003E-2</v>
      </c>
      <c r="G3799" s="49">
        <v>2.2502580000000001</v>
      </c>
      <c r="H3799" s="49">
        <v>0.14605029999999999</v>
      </c>
    </row>
    <row r="3800" spans="1:8" x14ac:dyDescent="0.25">
      <c r="A3800" s="46">
        <v>648</v>
      </c>
      <c r="B3800" s="46">
        <v>2001</v>
      </c>
      <c r="C3800" s="47">
        <v>0</v>
      </c>
      <c r="D3800" s="49">
        <v>0.25405139999999998</v>
      </c>
      <c r="E3800" s="49">
        <v>0.1325268</v>
      </c>
      <c r="F3800" s="49">
        <v>4.2586499999999999E-2</v>
      </c>
      <c r="G3800" s="49">
        <v>2.2406280000000001</v>
      </c>
      <c r="H3800" s="49">
        <v>0.18105879999999999</v>
      </c>
    </row>
    <row r="3801" spans="1:8" x14ac:dyDescent="0.25">
      <c r="A3801" s="46">
        <v>648</v>
      </c>
      <c r="B3801" s="46">
        <v>2002</v>
      </c>
      <c r="C3801" s="47">
        <v>0</v>
      </c>
      <c r="D3801" s="49">
        <v>0.2179546</v>
      </c>
      <c r="E3801" s="49">
        <v>0.25008560000000002</v>
      </c>
      <c r="F3801" s="49">
        <v>4.1457300000000002E-2</v>
      </c>
      <c r="G3801" s="49">
        <v>2.136406</v>
      </c>
      <c r="H3801" s="49">
        <v>0.1897848</v>
      </c>
    </row>
    <row r="3802" spans="1:8" x14ac:dyDescent="0.25">
      <c r="A3802" s="46">
        <v>648</v>
      </c>
      <c r="B3802" s="46">
        <v>2003</v>
      </c>
      <c r="C3802" s="47">
        <v>0</v>
      </c>
      <c r="D3802" s="49">
        <v>0.24215590000000001</v>
      </c>
      <c r="E3802" s="49">
        <v>0.36864780000000003</v>
      </c>
      <c r="F3802" s="49">
        <v>6.2930399999999997E-2</v>
      </c>
      <c r="G3802" s="49">
        <v>4.1104510000000003</v>
      </c>
      <c r="H3802" s="49">
        <v>0.1871186</v>
      </c>
    </row>
    <row r="3803" spans="1:8" x14ac:dyDescent="0.25">
      <c r="A3803" s="46">
        <v>648</v>
      </c>
      <c r="B3803" s="46">
        <v>2004</v>
      </c>
      <c r="C3803" s="47">
        <v>0</v>
      </c>
      <c r="D3803" s="49">
        <v>0.27898679999999998</v>
      </c>
      <c r="E3803" s="49">
        <v>0.46665580000000001</v>
      </c>
      <c r="F3803" s="49">
        <v>5.5586799999999999E-2</v>
      </c>
      <c r="G3803" s="49">
        <v>5.3396210000000002</v>
      </c>
      <c r="H3803" s="49">
        <v>0.18983810000000001</v>
      </c>
    </row>
    <row r="3804" spans="1:8" x14ac:dyDescent="0.25">
      <c r="A3804" s="46">
        <v>649</v>
      </c>
      <c r="B3804" s="46">
        <v>1995</v>
      </c>
      <c r="C3804" s="47">
        <v>0</v>
      </c>
      <c r="D3804" s="49">
        <v>0.35175709999999999</v>
      </c>
      <c r="E3804" s="49">
        <v>0.14451449999999999</v>
      </c>
      <c r="F3804" s="49">
        <v>3.3826500000000002E-2</v>
      </c>
      <c r="G3804" s="49">
        <v>4.6728209999999999</v>
      </c>
      <c r="H3804" s="49">
        <v>0.16790089999999999</v>
      </c>
    </row>
    <row r="3805" spans="1:8" x14ac:dyDescent="0.25">
      <c r="A3805" s="46">
        <v>649</v>
      </c>
      <c r="B3805" s="46">
        <v>1996</v>
      </c>
      <c r="C3805" s="47">
        <v>0</v>
      </c>
      <c r="D3805" s="49">
        <v>0.49584089999999997</v>
      </c>
      <c r="E3805" s="49">
        <v>0.1892606</v>
      </c>
      <c r="F3805" s="49">
        <v>6.11202E-2</v>
      </c>
      <c r="G3805" s="49">
        <v>2.8825090000000002</v>
      </c>
      <c r="H3805" s="49">
        <v>0.21065410000000001</v>
      </c>
    </row>
    <row r="3806" spans="1:8" x14ac:dyDescent="0.25">
      <c r="A3806" s="46">
        <v>649</v>
      </c>
      <c r="B3806" s="46">
        <v>1997</v>
      </c>
      <c r="C3806" s="47">
        <v>0</v>
      </c>
      <c r="D3806" s="49">
        <v>0.62597979999999998</v>
      </c>
      <c r="E3806" s="49">
        <v>0.24551590000000001</v>
      </c>
      <c r="F3806" s="49">
        <v>4.4768099999999998E-2</v>
      </c>
      <c r="G3806" s="49">
        <v>1.973004</v>
      </c>
      <c r="H3806" s="49">
        <v>0.1967129</v>
      </c>
    </row>
    <row r="3807" spans="1:8" x14ac:dyDescent="0.25">
      <c r="A3807" s="46">
        <v>649</v>
      </c>
      <c r="B3807" s="46">
        <v>1998</v>
      </c>
      <c r="C3807" s="47">
        <v>0</v>
      </c>
      <c r="D3807" s="49">
        <v>0.45457370000000002</v>
      </c>
      <c r="E3807" s="49">
        <v>0.27892280000000003</v>
      </c>
      <c r="F3807" s="49">
        <v>4.84261E-2</v>
      </c>
      <c r="G3807" s="49">
        <v>1.3276760000000001</v>
      </c>
      <c r="H3807" s="49">
        <v>0.17285819999999999</v>
      </c>
    </row>
    <row r="3808" spans="1:8" x14ac:dyDescent="0.25">
      <c r="A3808" s="46">
        <v>649</v>
      </c>
      <c r="B3808" s="46">
        <v>1999</v>
      </c>
      <c r="C3808" s="47">
        <v>0</v>
      </c>
      <c r="D3808" s="49">
        <v>0.38348989999999999</v>
      </c>
      <c r="E3808" s="49">
        <v>0.28320659999999998</v>
      </c>
      <c r="F3808" s="49">
        <v>5.0260699999999998E-2</v>
      </c>
      <c r="G3808" s="49">
        <v>1.122101</v>
      </c>
      <c r="H3808" s="49">
        <v>0.2416797</v>
      </c>
    </row>
    <row r="3809" spans="1:8" x14ac:dyDescent="0.25">
      <c r="A3809" s="46">
        <v>650</v>
      </c>
      <c r="B3809" s="46">
        <v>1995</v>
      </c>
      <c r="C3809" s="47">
        <v>0</v>
      </c>
      <c r="D3809" s="49">
        <v>0.2153089</v>
      </c>
      <c r="E3809" s="49">
        <v>0.3538191</v>
      </c>
      <c r="F3809" s="49">
        <v>5.2981599999999997E-2</v>
      </c>
      <c r="G3809" s="49">
        <v>2.2678579999999999</v>
      </c>
      <c r="H3809" s="49">
        <v>0.28692289999999998</v>
      </c>
    </row>
    <row r="3810" spans="1:8" x14ac:dyDescent="0.25">
      <c r="A3810" s="46">
        <v>650</v>
      </c>
      <c r="B3810" s="46">
        <v>1996</v>
      </c>
      <c r="C3810" s="47">
        <v>0</v>
      </c>
      <c r="D3810" s="49">
        <v>0.25978620000000002</v>
      </c>
      <c r="E3810" s="49">
        <v>0.30307679999999998</v>
      </c>
      <c r="F3810" s="49">
        <v>7.4061699999999994E-2</v>
      </c>
      <c r="G3810" s="49">
        <v>1.891019</v>
      </c>
      <c r="H3810" s="49">
        <v>0.27731169999999999</v>
      </c>
    </row>
    <row r="3811" spans="1:8" x14ac:dyDescent="0.25">
      <c r="A3811" s="46">
        <v>650</v>
      </c>
      <c r="B3811" s="46">
        <v>1997</v>
      </c>
      <c r="C3811" s="47">
        <v>0</v>
      </c>
      <c r="D3811" s="49">
        <v>0.2170976</v>
      </c>
      <c r="E3811" s="49">
        <v>0.34846510000000003</v>
      </c>
      <c r="F3811" s="49">
        <v>6.1284699999999998E-2</v>
      </c>
      <c r="G3811" s="49">
        <v>2.4913189999999998</v>
      </c>
      <c r="H3811" s="49">
        <v>0.30764449999999999</v>
      </c>
    </row>
    <row r="3812" spans="1:8" x14ac:dyDescent="0.25">
      <c r="A3812" s="46">
        <v>650</v>
      </c>
      <c r="B3812" s="46">
        <v>1998</v>
      </c>
      <c r="C3812" s="47">
        <v>0</v>
      </c>
      <c r="D3812" s="49">
        <v>0.21052129999999999</v>
      </c>
      <c r="E3812" s="49">
        <v>0.31097730000000001</v>
      </c>
      <c r="F3812" s="49">
        <v>5.3675599999999997E-2</v>
      </c>
      <c r="G3812" s="49">
        <v>1.679171</v>
      </c>
      <c r="H3812" s="49">
        <v>0.26614860000000001</v>
      </c>
    </row>
    <row r="3813" spans="1:8" x14ac:dyDescent="0.25">
      <c r="A3813" s="46">
        <v>650</v>
      </c>
      <c r="B3813" s="46">
        <v>1999</v>
      </c>
      <c r="C3813" s="47">
        <v>0</v>
      </c>
      <c r="D3813" s="49">
        <v>0.2755978</v>
      </c>
      <c r="E3813" s="49">
        <v>0.31117549999999999</v>
      </c>
      <c r="F3813" s="49">
        <v>3.69279E-2</v>
      </c>
      <c r="G3813" s="49">
        <v>1.2210639999999999</v>
      </c>
      <c r="H3813" s="49">
        <v>0.1859142</v>
      </c>
    </row>
    <row r="3814" spans="1:8" x14ac:dyDescent="0.25">
      <c r="A3814" s="46">
        <v>650</v>
      </c>
      <c r="B3814" s="46">
        <v>2000</v>
      </c>
      <c r="C3814" s="47">
        <v>0</v>
      </c>
      <c r="D3814" s="49">
        <v>0.29684559999999999</v>
      </c>
      <c r="E3814" s="49">
        <v>0.28485660000000002</v>
      </c>
      <c r="F3814" s="49">
        <v>5.3460000000000001E-3</v>
      </c>
      <c r="G3814" s="49">
        <v>0.83061510000000005</v>
      </c>
      <c r="H3814" s="49">
        <v>0.2454151</v>
      </c>
    </row>
    <row r="3815" spans="1:8" x14ac:dyDescent="0.25">
      <c r="A3815" s="46">
        <v>650</v>
      </c>
      <c r="B3815" s="46">
        <v>2001</v>
      </c>
      <c r="C3815" s="47">
        <v>0</v>
      </c>
      <c r="D3815" s="49">
        <v>0.2689184</v>
      </c>
      <c r="E3815" s="49">
        <v>0.21589059999999999</v>
      </c>
      <c r="F3815" s="49">
        <v>2.1628999999999999E-2</v>
      </c>
      <c r="G3815" s="49">
        <v>1.1656770000000001</v>
      </c>
      <c r="H3815" s="49">
        <v>0.23254649999999999</v>
      </c>
    </row>
    <row r="3816" spans="1:8" x14ac:dyDescent="0.25">
      <c r="A3816" s="46">
        <v>650</v>
      </c>
      <c r="B3816" s="46">
        <v>2002</v>
      </c>
      <c r="C3816" s="47">
        <v>0</v>
      </c>
      <c r="D3816" s="49">
        <v>0.27719460000000001</v>
      </c>
      <c r="E3816" s="49">
        <v>0.2055013</v>
      </c>
      <c r="F3816" s="49">
        <v>3.7210199999999999E-2</v>
      </c>
      <c r="G3816" s="49">
        <v>1.0190490000000001</v>
      </c>
      <c r="H3816" s="49">
        <v>0.2389947</v>
      </c>
    </row>
    <row r="3817" spans="1:8" x14ac:dyDescent="0.25">
      <c r="A3817" s="46">
        <v>650</v>
      </c>
      <c r="B3817" s="46">
        <v>2003</v>
      </c>
      <c r="C3817" s="47">
        <v>0</v>
      </c>
      <c r="D3817" s="49">
        <v>0.28077560000000001</v>
      </c>
      <c r="E3817" s="49">
        <v>0.23558670000000001</v>
      </c>
      <c r="F3817" s="49">
        <v>3.9328700000000001E-2</v>
      </c>
      <c r="G3817" s="49">
        <v>1.298041</v>
      </c>
      <c r="H3817" s="49">
        <v>0.2358556</v>
      </c>
    </row>
    <row r="3818" spans="1:8" x14ac:dyDescent="0.25">
      <c r="A3818" s="46">
        <v>650</v>
      </c>
      <c r="B3818" s="46">
        <v>2004</v>
      </c>
      <c r="C3818" s="47">
        <v>0</v>
      </c>
      <c r="D3818" s="49">
        <v>0.3525237</v>
      </c>
      <c r="E3818" s="49">
        <v>0.3366247</v>
      </c>
      <c r="F3818" s="49">
        <v>4.5640600000000003E-2</v>
      </c>
      <c r="G3818" s="49">
        <v>2.1581009999999998</v>
      </c>
      <c r="H3818" s="49">
        <v>0.254251</v>
      </c>
    </row>
    <row r="3819" spans="1:8" x14ac:dyDescent="0.25">
      <c r="A3819" s="46">
        <v>651</v>
      </c>
      <c r="B3819" s="46">
        <v>1995</v>
      </c>
      <c r="C3819" s="47">
        <v>0</v>
      </c>
      <c r="D3819" s="49">
        <v>0.5734745</v>
      </c>
      <c r="E3819" s="49">
        <v>0.28466130000000001</v>
      </c>
      <c r="F3819" s="49">
        <v>0.1115867</v>
      </c>
      <c r="G3819" s="49">
        <v>15.24217</v>
      </c>
      <c r="H3819" s="49">
        <v>0.46313759999999998</v>
      </c>
    </row>
    <row r="3820" spans="1:8" x14ac:dyDescent="0.25">
      <c r="A3820" s="46">
        <v>651</v>
      </c>
      <c r="B3820" s="46">
        <v>1996</v>
      </c>
      <c r="C3820" s="47">
        <v>0</v>
      </c>
      <c r="D3820" s="49">
        <v>0.58457579999999998</v>
      </c>
      <c r="E3820" s="49">
        <v>0.35723759999999999</v>
      </c>
      <c r="F3820" s="49">
        <v>5.6193899999999998E-2</v>
      </c>
      <c r="G3820" s="49">
        <v>11.592029999999999</v>
      </c>
      <c r="H3820" s="49">
        <v>0.63549169999999999</v>
      </c>
    </row>
    <row r="3821" spans="1:8" x14ac:dyDescent="0.25">
      <c r="A3821" s="46">
        <v>652</v>
      </c>
      <c r="B3821" s="46">
        <v>1998</v>
      </c>
      <c r="C3821" s="47">
        <v>0</v>
      </c>
      <c r="D3821" s="49">
        <v>0.1109241</v>
      </c>
      <c r="E3821" s="49">
        <v>2.5371999999999999E-2</v>
      </c>
      <c r="F3821" s="49">
        <v>3.3308999999999999E-3</v>
      </c>
      <c r="G3821" s="49">
        <v>0.96979219999999999</v>
      </c>
      <c r="H3821" s="49">
        <v>3.8671999999999998E-2</v>
      </c>
    </row>
    <row r="3822" spans="1:8" x14ac:dyDescent="0.25">
      <c r="A3822" s="46">
        <v>652</v>
      </c>
      <c r="B3822" s="46">
        <v>1999</v>
      </c>
      <c r="C3822" s="47">
        <v>0</v>
      </c>
      <c r="D3822" s="49">
        <v>4.9209900000000001E-2</v>
      </c>
      <c r="E3822" s="49">
        <v>1.8275300000000001E-2</v>
      </c>
      <c r="F3822" s="49">
        <v>1.4199099999999999E-2</v>
      </c>
      <c r="G3822" s="49">
        <v>0.92376380000000002</v>
      </c>
      <c r="H3822" s="49">
        <v>4.6821799999999997E-2</v>
      </c>
    </row>
    <row r="3823" spans="1:8" x14ac:dyDescent="0.25">
      <c r="A3823" s="46">
        <v>652</v>
      </c>
      <c r="B3823" s="46">
        <v>2000</v>
      </c>
      <c r="C3823" s="47">
        <v>0</v>
      </c>
      <c r="D3823" s="49">
        <v>3.1446000000000002E-2</v>
      </c>
      <c r="E3823" s="49">
        <v>-6.4811000000000001E-3</v>
      </c>
      <c r="F3823" s="49">
        <v>1.3047400000000001E-2</v>
      </c>
      <c r="G3823" s="49">
        <v>0.54744060000000005</v>
      </c>
      <c r="H3823" s="49">
        <v>5.2873400000000001E-2</v>
      </c>
    </row>
    <row r="3824" spans="1:8" x14ac:dyDescent="0.25">
      <c r="A3824" s="46">
        <v>652</v>
      </c>
      <c r="B3824" s="46">
        <v>2001</v>
      </c>
      <c r="C3824" s="47">
        <v>0</v>
      </c>
      <c r="D3824" s="49">
        <v>2.2020100000000001E-2</v>
      </c>
      <c r="E3824" s="49">
        <v>-4.0448600000000001E-2</v>
      </c>
      <c r="F3824" s="49">
        <v>1.16738E-2</v>
      </c>
      <c r="G3824" s="49">
        <v>0.59671909999999995</v>
      </c>
      <c r="H3824" s="49">
        <v>4.6036000000000001E-2</v>
      </c>
    </row>
    <row r="3825" spans="1:8" x14ac:dyDescent="0.25">
      <c r="A3825" s="46">
        <v>652</v>
      </c>
      <c r="B3825" s="46">
        <v>2003</v>
      </c>
      <c r="C3825" s="47">
        <v>0</v>
      </c>
      <c r="D3825" s="49">
        <v>5.1689100000000002E-2</v>
      </c>
      <c r="E3825" s="49">
        <v>-4.9215700000000001E-2</v>
      </c>
      <c r="F3825" s="49">
        <v>1.12222E-2</v>
      </c>
      <c r="G3825" s="49">
        <v>0.26556800000000003</v>
      </c>
      <c r="H3825" s="49">
        <v>4.9212699999999998E-2</v>
      </c>
    </row>
    <row r="3826" spans="1:8" x14ac:dyDescent="0.25">
      <c r="A3826" s="46">
        <v>652</v>
      </c>
      <c r="B3826" s="46">
        <v>2004</v>
      </c>
      <c r="C3826" s="47">
        <v>0</v>
      </c>
      <c r="D3826" s="49">
        <v>3.3171199999999998E-2</v>
      </c>
      <c r="E3826" s="49">
        <v>-0.23159360000000001</v>
      </c>
      <c r="F3826" s="49">
        <v>1.6516800000000002E-2</v>
      </c>
      <c r="G3826" s="49">
        <v>0.2261495</v>
      </c>
      <c r="H3826" s="49">
        <v>5.70979E-2</v>
      </c>
    </row>
    <row r="3827" spans="1:8" x14ac:dyDescent="0.25">
      <c r="A3827" s="46">
        <v>653</v>
      </c>
      <c r="B3827" s="46">
        <v>1995</v>
      </c>
      <c r="C3827" s="47">
        <v>0</v>
      </c>
      <c r="D3827" s="49">
        <v>8.0810499999999993E-2</v>
      </c>
      <c r="E3827" s="49">
        <v>0.28246359999999998</v>
      </c>
      <c r="F3827" s="49">
        <v>5.5818899999999998E-2</v>
      </c>
      <c r="G3827" s="49">
        <v>1.806257</v>
      </c>
      <c r="H3827" s="49">
        <v>0.28303780000000001</v>
      </c>
    </row>
    <row r="3828" spans="1:8" x14ac:dyDescent="0.25">
      <c r="A3828" s="46">
        <v>653</v>
      </c>
      <c r="B3828" s="46">
        <v>1996</v>
      </c>
      <c r="C3828" s="47">
        <v>0</v>
      </c>
      <c r="D3828" s="49">
        <v>5.6362500000000003E-2</v>
      </c>
      <c r="E3828" s="49">
        <v>0.1882422</v>
      </c>
      <c r="F3828" s="49">
        <v>5.7769599999999997E-2</v>
      </c>
      <c r="G3828" s="49">
        <v>2.4371330000000002</v>
      </c>
      <c r="H3828" s="49">
        <v>0.27255370000000001</v>
      </c>
    </row>
    <row r="3829" spans="1:8" x14ac:dyDescent="0.25">
      <c r="A3829" s="46">
        <v>653</v>
      </c>
      <c r="B3829" s="46">
        <v>1997</v>
      </c>
      <c r="C3829" s="47">
        <v>0</v>
      </c>
      <c r="D3829" s="49">
        <v>-7.3838999999999997E-3</v>
      </c>
      <c r="E3829" s="49">
        <v>0.15244060000000001</v>
      </c>
      <c r="F3829" s="49">
        <v>5.9520799999999999E-2</v>
      </c>
      <c r="G3829" s="49">
        <v>2.164873</v>
      </c>
      <c r="H3829" s="49">
        <v>0.24781210000000001</v>
      </c>
    </row>
    <row r="3830" spans="1:8" x14ac:dyDescent="0.25">
      <c r="A3830" s="46">
        <v>653</v>
      </c>
      <c r="B3830" s="46">
        <v>1998</v>
      </c>
      <c r="C3830" s="47">
        <v>0</v>
      </c>
      <c r="D3830" s="49">
        <v>0.19025139999999999</v>
      </c>
      <c r="E3830" s="49">
        <v>0.42448170000000002</v>
      </c>
      <c r="F3830" s="49">
        <v>5.4173800000000001E-2</v>
      </c>
      <c r="G3830" s="49">
        <v>1.101404</v>
      </c>
      <c r="H3830" s="49">
        <v>0.20694760000000001</v>
      </c>
    </row>
    <row r="3831" spans="1:8" x14ac:dyDescent="0.25">
      <c r="A3831" s="46">
        <v>653</v>
      </c>
      <c r="B3831" s="46">
        <v>1999</v>
      </c>
      <c r="C3831" s="47">
        <v>0</v>
      </c>
      <c r="D3831" s="49">
        <v>4.2163800000000001E-2</v>
      </c>
      <c r="E3831" s="49">
        <v>0.4840372</v>
      </c>
      <c r="F3831" s="49">
        <v>6.7505200000000001E-2</v>
      </c>
      <c r="G3831" s="49">
        <v>0.83350999999999997</v>
      </c>
      <c r="H3831" s="49">
        <v>0.22710250000000001</v>
      </c>
    </row>
    <row r="3832" spans="1:8" x14ac:dyDescent="0.25">
      <c r="A3832" s="46">
        <v>654</v>
      </c>
      <c r="B3832" s="46">
        <v>1995</v>
      </c>
      <c r="C3832" s="47">
        <v>0</v>
      </c>
      <c r="D3832" s="49">
        <v>0.16489780000000001</v>
      </c>
      <c r="E3832" s="49">
        <v>0.28357060000000001</v>
      </c>
      <c r="F3832" s="49">
        <v>6.0625499999999999E-2</v>
      </c>
      <c r="G3832" s="49">
        <v>1.1084890000000001</v>
      </c>
      <c r="H3832" s="49">
        <v>0.32126120000000002</v>
      </c>
    </row>
    <row r="3833" spans="1:8" x14ac:dyDescent="0.25">
      <c r="A3833" s="46">
        <v>654</v>
      </c>
      <c r="B3833" s="46">
        <v>1996</v>
      </c>
      <c r="C3833" s="47">
        <v>0</v>
      </c>
      <c r="D3833" s="49">
        <v>0.15953100000000001</v>
      </c>
      <c r="E3833" s="49">
        <v>0.33043080000000002</v>
      </c>
      <c r="F3833" s="49">
        <v>5.5039100000000001E-2</v>
      </c>
      <c r="G3833" s="49">
        <v>1.2696609999999999</v>
      </c>
      <c r="H3833" s="49">
        <v>0.33031060000000001</v>
      </c>
    </row>
    <row r="3834" spans="1:8" x14ac:dyDescent="0.25">
      <c r="A3834" s="46">
        <v>654</v>
      </c>
      <c r="B3834" s="46">
        <v>1997</v>
      </c>
      <c r="C3834" s="47">
        <v>0</v>
      </c>
      <c r="D3834" s="49">
        <v>0.15486459999999999</v>
      </c>
      <c r="E3834" s="49">
        <v>0.33270379999999999</v>
      </c>
      <c r="F3834" s="49">
        <v>6.3465800000000003E-2</v>
      </c>
      <c r="G3834" s="49">
        <v>1.7001850000000001</v>
      </c>
      <c r="H3834" s="49">
        <v>0.31955339999999999</v>
      </c>
    </row>
    <row r="3835" spans="1:8" x14ac:dyDescent="0.25">
      <c r="A3835" s="46">
        <v>654</v>
      </c>
      <c r="B3835" s="46">
        <v>1998</v>
      </c>
      <c r="C3835" s="47">
        <v>0</v>
      </c>
      <c r="D3835" s="49">
        <v>0.18911929999999999</v>
      </c>
      <c r="E3835" s="49">
        <v>0.34894639999999999</v>
      </c>
      <c r="F3835" s="49">
        <v>4.2663100000000002E-2</v>
      </c>
      <c r="G3835" s="49">
        <v>0.87311490000000003</v>
      </c>
      <c r="H3835" s="49">
        <v>0.30135269999999997</v>
      </c>
    </row>
    <row r="3836" spans="1:8" x14ac:dyDescent="0.25">
      <c r="A3836" s="46">
        <v>654</v>
      </c>
      <c r="B3836" s="46">
        <v>1999</v>
      </c>
      <c r="C3836" s="47">
        <v>0</v>
      </c>
      <c r="D3836" s="49">
        <v>0.1318202</v>
      </c>
      <c r="E3836" s="49">
        <v>0.35365239999999998</v>
      </c>
      <c r="F3836" s="49">
        <v>4.1074699999999999E-2</v>
      </c>
      <c r="G3836" s="49">
        <v>0.95451699999999995</v>
      </c>
      <c r="H3836" s="49">
        <v>0.2888288</v>
      </c>
    </row>
    <row r="3837" spans="1:8" x14ac:dyDescent="0.25">
      <c r="A3837" s="46">
        <v>654</v>
      </c>
      <c r="B3837" s="46">
        <v>2000</v>
      </c>
      <c r="C3837" s="47">
        <v>0</v>
      </c>
      <c r="D3837" s="49">
        <v>0.1469249</v>
      </c>
      <c r="E3837" s="49">
        <v>0.31143670000000001</v>
      </c>
      <c r="F3837" s="49">
        <v>3.8603600000000002E-2</v>
      </c>
      <c r="G3837" s="49">
        <v>0.60224690000000003</v>
      </c>
      <c r="H3837" s="49">
        <v>0.27474700000000002</v>
      </c>
    </row>
    <row r="3838" spans="1:8" x14ac:dyDescent="0.25">
      <c r="A3838" s="46">
        <v>654</v>
      </c>
      <c r="B3838" s="46">
        <v>2001</v>
      </c>
      <c r="C3838" s="47">
        <v>0</v>
      </c>
      <c r="D3838" s="49">
        <v>9.0191999999999994E-2</v>
      </c>
      <c r="E3838" s="49">
        <v>0.23697689999999999</v>
      </c>
      <c r="F3838" s="49">
        <v>3.1344799999999999E-2</v>
      </c>
      <c r="G3838" s="49">
        <v>0.58681059999999996</v>
      </c>
      <c r="H3838" s="49">
        <v>0.2655208</v>
      </c>
    </row>
    <row r="3839" spans="1:8" x14ac:dyDescent="0.25">
      <c r="A3839" s="46">
        <v>654</v>
      </c>
      <c r="B3839" s="46">
        <v>2002</v>
      </c>
      <c r="C3839" s="47">
        <v>0</v>
      </c>
      <c r="D3839" s="49">
        <v>0.1572298</v>
      </c>
      <c r="E3839" s="49">
        <v>0.13265399999999999</v>
      </c>
      <c r="F3839" s="49">
        <v>3.4085400000000002E-2</v>
      </c>
      <c r="G3839" s="49">
        <v>0.59713570000000005</v>
      </c>
      <c r="H3839" s="49">
        <v>0.26115500000000003</v>
      </c>
    </row>
    <row r="3840" spans="1:8" x14ac:dyDescent="0.25">
      <c r="A3840" s="46">
        <v>654</v>
      </c>
      <c r="B3840" s="46">
        <v>2003</v>
      </c>
      <c r="C3840" s="47">
        <v>0</v>
      </c>
      <c r="D3840" s="49">
        <v>0.12518180000000001</v>
      </c>
      <c r="E3840" s="49">
        <v>0.14371610000000001</v>
      </c>
      <c r="F3840" s="49">
        <v>5.8825599999999999E-2</v>
      </c>
      <c r="G3840" s="49">
        <v>0.72915779999999997</v>
      </c>
      <c r="H3840" s="49">
        <v>0.30858720000000001</v>
      </c>
    </row>
    <row r="3841" spans="1:8" x14ac:dyDescent="0.25">
      <c r="A3841" s="46">
        <v>654</v>
      </c>
      <c r="B3841" s="46">
        <v>2004</v>
      </c>
      <c r="C3841" s="47">
        <v>0</v>
      </c>
      <c r="D3841" s="49">
        <v>0.1982573</v>
      </c>
      <c r="E3841" s="49">
        <v>0.17036290000000001</v>
      </c>
      <c r="F3841" s="49">
        <v>4.3255599999999998E-2</v>
      </c>
      <c r="G3841" s="49">
        <v>0.91668810000000001</v>
      </c>
      <c r="H3841" s="49">
        <v>0.32874160000000002</v>
      </c>
    </row>
    <row r="3842" spans="1:8" x14ac:dyDescent="0.25">
      <c r="A3842" s="46">
        <v>655</v>
      </c>
      <c r="B3842" s="46">
        <v>1999</v>
      </c>
      <c r="C3842" s="47">
        <v>0</v>
      </c>
      <c r="D3842" s="49">
        <v>0.24731259999999999</v>
      </c>
      <c r="E3842" s="49">
        <v>5.7849600000000001E-2</v>
      </c>
      <c r="F3842" s="49">
        <v>5.8618000000000003E-2</v>
      </c>
      <c r="G3842" s="49">
        <v>5.5973550000000003</v>
      </c>
      <c r="H3842" s="49">
        <v>0.46683550000000001</v>
      </c>
    </row>
    <row r="3843" spans="1:8" x14ac:dyDescent="0.25">
      <c r="A3843" s="46">
        <v>655</v>
      </c>
      <c r="B3843" s="46">
        <v>2000</v>
      </c>
      <c r="C3843" s="47">
        <v>0</v>
      </c>
      <c r="D3843" s="49">
        <v>0.31136000000000003</v>
      </c>
      <c r="E3843" s="49">
        <v>2.3109999999999999E-2</v>
      </c>
      <c r="F3843" s="49">
        <v>3.4239699999999998E-2</v>
      </c>
      <c r="G3843" s="49">
        <v>1.1384840000000001</v>
      </c>
      <c r="H3843" s="49">
        <v>0.33291270000000001</v>
      </c>
    </row>
    <row r="3844" spans="1:8" x14ac:dyDescent="0.25">
      <c r="A3844" s="46">
        <v>655</v>
      </c>
      <c r="B3844" s="46">
        <v>2001</v>
      </c>
      <c r="C3844" s="47">
        <v>0</v>
      </c>
      <c r="D3844" s="49">
        <v>0.21906149999999999</v>
      </c>
      <c r="E3844" s="49">
        <v>9.6560000000000005E-4</v>
      </c>
      <c r="F3844" s="49">
        <v>4.2535400000000001E-2</v>
      </c>
      <c r="G3844" s="49">
        <v>1.830846</v>
      </c>
      <c r="H3844" s="49">
        <v>0.2347234</v>
      </c>
    </row>
    <row r="3845" spans="1:8" x14ac:dyDescent="0.25">
      <c r="A3845" s="46">
        <v>655</v>
      </c>
      <c r="B3845" s="46">
        <v>2002</v>
      </c>
      <c r="C3845" s="47">
        <v>0</v>
      </c>
      <c r="D3845" s="49">
        <v>0.27261839999999998</v>
      </c>
      <c r="E3845" s="49">
        <v>-0.21627179999999999</v>
      </c>
      <c r="F3845" s="49">
        <v>5.1053000000000001E-2</v>
      </c>
      <c r="G3845" s="49">
        <v>0.84227450000000004</v>
      </c>
      <c r="H3845" s="49">
        <v>0.32795659999999999</v>
      </c>
    </row>
    <row r="3846" spans="1:8" x14ac:dyDescent="0.25">
      <c r="A3846" s="46">
        <v>655</v>
      </c>
      <c r="B3846" s="46">
        <v>2003</v>
      </c>
      <c r="C3846" s="47">
        <v>0</v>
      </c>
      <c r="D3846" s="49">
        <v>0.2837324</v>
      </c>
      <c r="E3846" s="49">
        <v>-0.2047667</v>
      </c>
      <c r="F3846" s="49">
        <v>5.8444500000000003E-2</v>
      </c>
      <c r="G3846" s="49">
        <v>1.9666189999999999</v>
      </c>
      <c r="H3846" s="49">
        <v>0.41311969999999998</v>
      </c>
    </row>
    <row r="3847" spans="1:8" x14ac:dyDescent="0.25">
      <c r="A3847" s="46">
        <v>655</v>
      </c>
      <c r="B3847" s="46">
        <v>2004</v>
      </c>
      <c r="C3847" s="47">
        <v>0</v>
      </c>
      <c r="D3847" s="49">
        <v>0.2826612</v>
      </c>
      <c r="E3847" s="49">
        <v>-0.23105880000000001</v>
      </c>
      <c r="F3847" s="49">
        <v>5.7327400000000001E-2</v>
      </c>
      <c r="G3847" s="49">
        <v>1.3877299999999999</v>
      </c>
      <c r="H3847" s="49">
        <v>0.4308187</v>
      </c>
    </row>
    <row r="3848" spans="1:8" x14ac:dyDescent="0.25">
      <c r="A3848" s="46">
        <v>656</v>
      </c>
      <c r="B3848" s="46">
        <v>1996</v>
      </c>
      <c r="C3848" s="47">
        <v>0</v>
      </c>
      <c r="D3848" s="49">
        <v>0.22049659999999999</v>
      </c>
      <c r="E3848" s="49">
        <v>2.8423799999999999E-2</v>
      </c>
      <c r="F3848" s="49">
        <v>5.55275E-2</v>
      </c>
      <c r="G3848" s="49">
        <v>0.28201379999999998</v>
      </c>
      <c r="H3848" s="49">
        <v>0.42148400000000003</v>
      </c>
    </row>
    <row r="3849" spans="1:8" x14ac:dyDescent="0.25">
      <c r="A3849" s="46">
        <v>656</v>
      </c>
      <c r="B3849" s="46">
        <v>1997</v>
      </c>
      <c r="C3849" s="47">
        <v>0</v>
      </c>
      <c r="D3849" s="49">
        <v>0.16582640000000001</v>
      </c>
      <c r="E3849" s="49">
        <v>-8.9271999999999997E-3</v>
      </c>
      <c r="F3849" s="49">
        <v>7.9461400000000001E-2</v>
      </c>
      <c r="G3849" s="49">
        <v>0.60370349999999995</v>
      </c>
      <c r="H3849" s="49">
        <v>0.39543879999999998</v>
      </c>
    </row>
    <row r="3850" spans="1:8" x14ac:dyDescent="0.25">
      <c r="A3850" s="46">
        <v>656</v>
      </c>
      <c r="B3850" s="46">
        <v>2001</v>
      </c>
      <c r="C3850" s="47">
        <v>1</v>
      </c>
      <c r="D3850" s="49">
        <v>-0.4376198</v>
      </c>
      <c r="E3850" s="49">
        <v>-8.6269100000000001E-2</v>
      </c>
      <c r="F3850" s="49">
        <v>2.98175E-2</v>
      </c>
      <c r="G3850" s="49">
        <v>5.42411E-2</v>
      </c>
      <c r="H3850" s="49">
        <v>0.33397559999999998</v>
      </c>
    </row>
    <row r="3851" spans="1:8" x14ac:dyDescent="0.25">
      <c r="A3851" s="46">
        <v>657</v>
      </c>
      <c r="B3851" s="46">
        <v>1995</v>
      </c>
      <c r="C3851" s="47">
        <v>0</v>
      </c>
      <c r="D3851" s="49">
        <v>0.38952219999999999</v>
      </c>
      <c r="E3851" s="49">
        <v>0.31598470000000001</v>
      </c>
      <c r="F3851" s="49">
        <v>5.6628499999999998E-2</v>
      </c>
      <c r="G3851" s="49">
        <v>1.2512639999999999</v>
      </c>
      <c r="H3851" s="49">
        <v>0.45771450000000002</v>
      </c>
    </row>
    <row r="3852" spans="1:8" x14ac:dyDescent="0.25">
      <c r="A3852" s="46">
        <v>657</v>
      </c>
      <c r="B3852" s="46">
        <v>1996</v>
      </c>
      <c r="C3852" s="47">
        <v>0</v>
      </c>
      <c r="D3852" s="49">
        <v>0.43159629999999999</v>
      </c>
      <c r="E3852" s="49">
        <v>0.37050480000000002</v>
      </c>
      <c r="F3852" s="49">
        <v>5.69466E-2</v>
      </c>
      <c r="G3852" s="49">
        <v>1.3592169999999999</v>
      </c>
      <c r="H3852" s="49">
        <v>0.42527300000000001</v>
      </c>
    </row>
    <row r="3853" spans="1:8" x14ac:dyDescent="0.25">
      <c r="A3853" s="46">
        <v>657</v>
      </c>
      <c r="B3853" s="46">
        <v>1997</v>
      </c>
      <c r="C3853" s="47">
        <v>0</v>
      </c>
      <c r="D3853" s="49">
        <v>0.38445210000000002</v>
      </c>
      <c r="E3853" s="49">
        <v>0.32347819999999999</v>
      </c>
      <c r="F3853" s="49">
        <v>5.2701900000000003E-2</v>
      </c>
      <c r="G3853" s="49">
        <v>1.270548</v>
      </c>
      <c r="H3853" s="49">
        <v>0.3916886</v>
      </c>
    </row>
    <row r="3854" spans="1:8" x14ac:dyDescent="0.25">
      <c r="A3854" s="46">
        <v>657</v>
      </c>
      <c r="B3854" s="46">
        <v>1998</v>
      </c>
      <c r="C3854" s="47">
        <v>0</v>
      </c>
      <c r="D3854" s="49">
        <v>0.34351520000000002</v>
      </c>
      <c r="E3854" s="49">
        <v>0.30337649999999999</v>
      </c>
      <c r="F3854" s="49">
        <v>1.1199600000000001E-2</v>
      </c>
      <c r="G3854" s="49">
        <v>0.66589039999999999</v>
      </c>
      <c r="H3854" s="49">
        <v>0.34663369999999999</v>
      </c>
    </row>
    <row r="3855" spans="1:8" x14ac:dyDescent="0.25">
      <c r="A3855" s="46">
        <v>657</v>
      </c>
      <c r="B3855" s="46">
        <v>1999</v>
      </c>
      <c r="C3855" s="47">
        <v>0</v>
      </c>
      <c r="D3855" s="49">
        <v>0.32147629999999999</v>
      </c>
      <c r="E3855" s="49">
        <v>0.29815330000000001</v>
      </c>
      <c r="F3855" s="49">
        <v>3.3201000000000001E-2</v>
      </c>
      <c r="G3855" s="49">
        <v>0.9248577</v>
      </c>
      <c r="H3855" s="49">
        <v>0.37999230000000001</v>
      </c>
    </row>
    <row r="3856" spans="1:8" x14ac:dyDescent="0.25">
      <c r="A3856" s="46">
        <v>657</v>
      </c>
      <c r="B3856" s="46">
        <v>2000</v>
      </c>
      <c r="C3856" s="47">
        <v>0</v>
      </c>
      <c r="D3856" s="49">
        <v>0.33756370000000002</v>
      </c>
      <c r="E3856" s="49">
        <v>0.36018230000000001</v>
      </c>
      <c r="F3856" s="49">
        <v>4.2756500000000003E-2</v>
      </c>
      <c r="G3856" s="49">
        <v>0.98400209999999999</v>
      </c>
      <c r="H3856" s="49">
        <v>0.3774419</v>
      </c>
    </row>
    <row r="3857" spans="1:8" x14ac:dyDescent="0.25">
      <c r="A3857" s="46">
        <v>657</v>
      </c>
      <c r="B3857" s="46">
        <v>2001</v>
      </c>
      <c r="C3857" s="47">
        <v>0</v>
      </c>
      <c r="D3857" s="49">
        <v>0.37123810000000002</v>
      </c>
      <c r="E3857" s="49">
        <v>0.38891429999999999</v>
      </c>
      <c r="F3857" s="49">
        <v>3.6050800000000001E-2</v>
      </c>
      <c r="G3857" s="49">
        <v>1.112843</v>
      </c>
      <c r="H3857" s="49">
        <v>0.3837701</v>
      </c>
    </row>
    <row r="3858" spans="1:8" x14ac:dyDescent="0.25">
      <c r="A3858" s="46">
        <v>657</v>
      </c>
      <c r="B3858" s="46">
        <v>2002</v>
      </c>
      <c r="C3858" s="47">
        <v>0</v>
      </c>
      <c r="D3858" s="49">
        <v>0.39577370000000001</v>
      </c>
      <c r="E3858" s="49">
        <v>0.41370440000000003</v>
      </c>
      <c r="F3858" s="49">
        <v>4.1404400000000001E-2</v>
      </c>
      <c r="G3858" s="49">
        <v>1.6561650000000001</v>
      </c>
      <c r="H3858" s="49">
        <v>0.35131869999999998</v>
      </c>
    </row>
    <row r="3859" spans="1:8" x14ac:dyDescent="0.25">
      <c r="A3859" s="46">
        <v>657</v>
      </c>
      <c r="B3859" s="46">
        <v>2003</v>
      </c>
      <c r="C3859" s="47">
        <v>0</v>
      </c>
      <c r="D3859" s="49">
        <v>0.42528519999999997</v>
      </c>
      <c r="E3859" s="49">
        <v>0.46449600000000002</v>
      </c>
      <c r="F3859" s="49">
        <v>3.5409499999999997E-2</v>
      </c>
      <c r="G3859" s="49">
        <v>2.4972530000000002</v>
      </c>
      <c r="H3859" s="49">
        <v>0.36136849999999998</v>
      </c>
    </row>
    <row r="3860" spans="1:8" x14ac:dyDescent="0.25">
      <c r="A3860" s="46">
        <v>657</v>
      </c>
      <c r="B3860" s="46">
        <v>2004</v>
      </c>
      <c r="C3860" s="47">
        <v>0</v>
      </c>
      <c r="D3860" s="49">
        <v>0.3705463</v>
      </c>
      <c r="E3860" s="49">
        <v>0.43004710000000002</v>
      </c>
      <c r="F3860" s="49">
        <v>3.8887600000000001E-2</v>
      </c>
      <c r="G3860" s="49">
        <v>2.9491499999999999</v>
      </c>
      <c r="H3860" s="49">
        <v>0.38343699999999997</v>
      </c>
    </row>
    <row r="3861" spans="1:8" x14ac:dyDescent="0.25">
      <c r="A3861" s="46">
        <v>658</v>
      </c>
      <c r="B3861" s="46">
        <v>1995</v>
      </c>
      <c r="C3861" s="47">
        <v>0</v>
      </c>
      <c r="D3861" s="49">
        <v>0.15075740000000001</v>
      </c>
      <c r="E3861" s="49">
        <v>4.0994599999999999E-2</v>
      </c>
      <c r="F3861" s="49">
        <v>6.3284800000000002E-2</v>
      </c>
      <c r="G3861" s="49">
        <v>1.0691269999999999</v>
      </c>
      <c r="H3861" s="49">
        <v>0.94862469999999999</v>
      </c>
    </row>
    <row r="3862" spans="1:8" x14ac:dyDescent="0.25">
      <c r="A3862" s="46">
        <v>658</v>
      </c>
      <c r="B3862" s="46">
        <v>1996</v>
      </c>
      <c r="C3862" s="47">
        <v>0</v>
      </c>
      <c r="D3862" s="49">
        <v>3.6292199999999997E-2</v>
      </c>
      <c r="E3862" s="49">
        <v>5.3259000000000001E-2</v>
      </c>
      <c r="F3862" s="49">
        <v>5.7877100000000001E-2</v>
      </c>
      <c r="G3862" s="49">
        <v>1.4257120000000001</v>
      </c>
      <c r="H3862" s="49">
        <v>0.81404810000000005</v>
      </c>
    </row>
    <row r="3863" spans="1:8" x14ac:dyDescent="0.25">
      <c r="A3863" s="46">
        <v>658</v>
      </c>
      <c r="B3863" s="46">
        <v>1997</v>
      </c>
      <c r="C3863" s="47">
        <v>0</v>
      </c>
      <c r="D3863" s="49">
        <v>8.2682500000000006E-2</v>
      </c>
      <c r="E3863" s="49">
        <v>7.4876600000000001E-2</v>
      </c>
      <c r="F3863" s="49">
        <v>6.5093799999999993E-2</v>
      </c>
      <c r="G3863" s="49">
        <v>1.508067</v>
      </c>
      <c r="H3863" s="49">
        <v>0.68533160000000004</v>
      </c>
    </row>
    <row r="3864" spans="1:8" x14ac:dyDescent="0.25">
      <c r="A3864" s="46">
        <v>658</v>
      </c>
      <c r="B3864" s="46">
        <v>1998</v>
      </c>
      <c r="C3864" s="47">
        <v>0</v>
      </c>
      <c r="D3864" s="49">
        <v>5.2423499999999998E-2</v>
      </c>
      <c r="E3864" s="49">
        <v>9.7991200000000001E-2</v>
      </c>
      <c r="F3864" s="49">
        <v>4.5409699999999997E-2</v>
      </c>
      <c r="G3864" s="49">
        <v>1.025887</v>
      </c>
      <c r="H3864" s="49">
        <v>0.52885579999999999</v>
      </c>
    </row>
    <row r="3865" spans="1:8" x14ac:dyDescent="0.25">
      <c r="A3865" s="46">
        <v>658</v>
      </c>
      <c r="B3865" s="46">
        <v>1999</v>
      </c>
      <c r="C3865" s="47">
        <v>0</v>
      </c>
      <c r="D3865" s="49">
        <v>4.39067E-2</v>
      </c>
      <c r="E3865" s="49">
        <v>0.15905540000000001</v>
      </c>
      <c r="F3865" s="49">
        <v>5.5765099999999998E-2</v>
      </c>
      <c r="G3865" s="49">
        <v>1.0371809999999999</v>
      </c>
      <c r="H3865" s="49">
        <v>0.70338699999999998</v>
      </c>
    </row>
    <row r="3866" spans="1:8" x14ac:dyDescent="0.25">
      <c r="A3866" s="46">
        <v>658</v>
      </c>
      <c r="B3866" s="46">
        <v>2000</v>
      </c>
      <c r="C3866" s="47">
        <v>0</v>
      </c>
      <c r="D3866" s="49">
        <v>4.0164199999999997E-2</v>
      </c>
      <c r="E3866" s="49">
        <v>0.16718189999999999</v>
      </c>
      <c r="F3866" s="49">
        <v>8.0224100000000007E-2</v>
      </c>
      <c r="G3866" s="49">
        <v>0.80854300000000001</v>
      </c>
      <c r="H3866" s="49">
        <v>0.85887650000000004</v>
      </c>
    </row>
    <row r="3867" spans="1:8" x14ac:dyDescent="0.25">
      <c r="A3867" s="46">
        <v>659</v>
      </c>
      <c r="B3867" s="46">
        <v>1995</v>
      </c>
      <c r="C3867" s="47">
        <v>0</v>
      </c>
      <c r="D3867" s="49">
        <v>0.49663220000000002</v>
      </c>
      <c r="E3867" s="49">
        <v>-5.46122E-2</v>
      </c>
      <c r="F3867" s="49">
        <v>4.0950800000000002E-2</v>
      </c>
      <c r="G3867" s="49">
        <v>0.1263782</v>
      </c>
      <c r="H3867" s="49">
        <v>0.2478563</v>
      </c>
    </row>
    <row r="3868" spans="1:8" x14ac:dyDescent="0.25">
      <c r="A3868" s="46">
        <v>659</v>
      </c>
      <c r="B3868" s="46">
        <v>1996</v>
      </c>
      <c r="C3868" s="47">
        <v>0</v>
      </c>
      <c r="D3868" s="49">
        <v>0.33053199999999999</v>
      </c>
      <c r="E3868" s="49">
        <v>-0.63661259999999997</v>
      </c>
      <c r="F3868" s="49">
        <v>-7.1128800000000006E-2</v>
      </c>
      <c r="G3868" s="49">
        <v>9.6516599999999994E-2</v>
      </c>
      <c r="H3868" s="49">
        <v>0.25634669999999998</v>
      </c>
    </row>
    <row r="3869" spans="1:8" x14ac:dyDescent="0.25">
      <c r="A3869" s="46">
        <v>660</v>
      </c>
      <c r="B3869" s="46">
        <v>1995</v>
      </c>
      <c r="C3869" s="47">
        <v>0</v>
      </c>
      <c r="D3869" s="49">
        <v>7.3360300000000003E-2</v>
      </c>
      <c r="E3869" s="49">
        <v>0.57290059999999998</v>
      </c>
      <c r="F3869" s="49">
        <v>0.1196808</v>
      </c>
      <c r="G3869" s="49">
        <v>1.845796</v>
      </c>
      <c r="H3869" s="49">
        <v>0.7106249</v>
      </c>
    </row>
    <row r="3870" spans="1:8" x14ac:dyDescent="0.25">
      <c r="A3870" s="46">
        <v>660</v>
      </c>
      <c r="B3870" s="46">
        <v>1996</v>
      </c>
      <c r="C3870" s="47">
        <v>0</v>
      </c>
      <c r="D3870" s="49">
        <v>0.1138454</v>
      </c>
      <c r="E3870" s="49">
        <v>0.54409090000000004</v>
      </c>
      <c r="F3870" s="49">
        <v>0.11838220000000001</v>
      </c>
      <c r="G3870" s="49">
        <v>1.9051629999999999</v>
      </c>
      <c r="H3870" s="49">
        <v>0.6093674</v>
      </c>
    </row>
    <row r="3871" spans="1:8" x14ac:dyDescent="0.25">
      <c r="A3871" s="46">
        <v>660</v>
      </c>
      <c r="B3871" s="46">
        <v>1997</v>
      </c>
      <c r="C3871" s="47">
        <v>0</v>
      </c>
      <c r="D3871" s="49">
        <v>9.61037E-2</v>
      </c>
      <c r="E3871" s="49">
        <v>0.58391360000000003</v>
      </c>
      <c r="F3871" s="49">
        <v>9.3679100000000001E-2</v>
      </c>
      <c r="G3871" s="49">
        <v>2.1636410000000001</v>
      </c>
      <c r="H3871" s="49">
        <v>0.65809720000000005</v>
      </c>
    </row>
    <row r="3872" spans="1:8" x14ac:dyDescent="0.25">
      <c r="A3872" s="46">
        <v>660</v>
      </c>
      <c r="B3872" s="46">
        <v>1998</v>
      </c>
      <c r="C3872" s="47">
        <v>0</v>
      </c>
      <c r="D3872" s="49">
        <v>3.9014199999999999E-2</v>
      </c>
      <c r="E3872" s="49">
        <v>0.57786079999999995</v>
      </c>
      <c r="F3872" s="49">
        <v>9.9363999999999994E-2</v>
      </c>
      <c r="G3872" s="49">
        <v>0.91641300000000003</v>
      </c>
      <c r="H3872" s="49">
        <v>0.66336479999999998</v>
      </c>
    </row>
    <row r="3873" spans="1:8" x14ac:dyDescent="0.25">
      <c r="A3873" s="46">
        <v>660</v>
      </c>
      <c r="B3873" s="46">
        <v>1999</v>
      </c>
      <c r="C3873" s="47">
        <v>0</v>
      </c>
      <c r="D3873" s="49">
        <v>4.4594300000000003E-2</v>
      </c>
      <c r="E3873" s="49">
        <v>0.57112909999999995</v>
      </c>
      <c r="F3873" s="49">
        <v>9.5399200000000003E-2</v>
      </c>
      <c r="G3873" s="49">
        <v>0.56237320000000002</v>
      </c>
      <c r="H3873" s="49">
        <v>0.62886140000000001</v>
      </c>
    </row>
    <row r="3874" spans="1:8" x14ac:dyDescent="0.25">
      <c r="A3874" s="46">
        <v>660</v>
      </c>
      <c r="B3874" s="46">
        <v>2000</v>
      </c>
      <c r="C3874" s="47">
        <v>0</v>
      </c>
      <c r="D3874" s="49">
        <v>9.1989100000000004E-2</v>
      </c>
      <c r="E3874" s="49">
        <v>0.64267949999999996</v>
      </c>
      <c r="F3874" s="49">
        <v>8.7404999999999997E-2</v>
      </c>
      <c r="G3874" s="49">
        <v>1.1769259999999999</v>
      </c>
      <c r="H3874" s="49">
        <v>0.61461160000000004</v>
      </c>
    </row>
    <row r="3875" spans="1:8" x14ac:dyDescent="0.25">
      <c r="A3875" s="46">
        <v>660</v>
      </c>
      <c r="B3875" s="46">
        <v>2001</v>
      </c>
      <c r="C3875" s="47">
        <v>0</v>
      </c>
      <c r="D3875" s="49">
        <v>9.7299399999999994E-2</v>
      </c>
      <c r="E3875" s="49">
        <v>0.6390884</v>
      </c>
      <c r="F3875" s="49">
        <v>9.1645799999999999E-2</v>
      </c>
      <c r="G3875" s="49">
        <v>0.85557499999999997</v>
      </c>
      <c r="H3875" s="49">
        <v>0.62091909999999995</v>
      </c>
    </row>
    <row r="3876" spans="1:8" x14ac:dyDescent="0.25">
      <c r="A3876" s="46">
        <v>660</v>
      </c>
      <c r="B3876" s="46">
        <v>2002</v>
      </c>
      <c r="C3876" s="47">
        <v>0</v>
      </c>
      <c r="D3876" s="49">
        <v>0.1448701</v>
      </c>
      <c r="E3876" s="49">
        <v>0.57807330000000001</v>
      </c>
      <c r="F3876" s="49">
        <v>8.2820900000000003E-2</v>
      </c>
      <c r="G3876" s="49">
        <v>0.4000128</v>
      </c>
      <c r="H3876" s="49">
        <v>0.54586869999999998</v>
      </c>
    </row>
    <row r="3877" spans="1:8" x14ac:dyDescent="0.25">
      <c r="A3877" s="46">
        <v>660</v>
      </c>
      <c r="B3877" s="46">
        <v>2003</v>
      </c>
      <c r="C3877" s="47">
        <v>0</v>
      </c>
      <c r="D3877" s="49">
        <v>0.22080060000000001</v>
      </c>
      <c r="E3877" s="49">
        <v>0.58589999999999998</v>
      </c>
      <c r="F3877" s="49">
        <v>6.0719299999999997E-2</v>
      </c>
      <c r="G3877" s="49">
        <v>0.5343059</v>
      </c>
      <c r="H3877" s="49">
        <v>0.52325429999999995</v>
      </c>
    </row>
    <row r="3878" spans="1:8" x14ac:dyDescent="0.25">
      <c r="A3878" s="46">
        <v>660</v>
      </c>
      <c r="B3878" s="46">
        <v>2004</v>
      </c>
      <c r="C3878" s="47">
        <v>0</v>
      </c>
      <c r="D3878" s="49">
        <v>0.20395189999999999</v>
      </c>
      <c r="E3878" s="49">
        <v>0.5950685</v>
      </c>
      <c r="F3878" s="49">
        <v>6.4264799999999997E-2</v>
      </c>
      <c r="G3878" s="49">
        <v>0.87303220000000004</v>
      </c>
      <c r="H3878" s="49">
        <v>0.51327679999999998</v>
      </c>
    </row>
    <row r="3879" spans="1:8" x14ac:dyDescent="0.25">
      <c r="A3879" s="46">
        <v>661</v>
      </c>
      <c r="B3879" s="46">
        <v>1995</v>
      </c>
      <c r="C3879" s="47">
        <v>0</v>
      </c>
      <c r="D3879" s="49">
        <v>0.30033480000000001</v>
      </c>
      <c r="E3879" s="49">
        <v>0.1629697</v>
      </c>
      <c r="F3879" s="49">
        <v>8.1096000000000001E-2</v>
      </c>
      <c r="G3879" s="49">
        <v>0.65075810000000001</v>
      </c>
      <c r="H3879" s="49">
        <v>0.51878939999999996</v>
      </c>
    </row>
    <row r="3880" spans="1:8" x14ac:dyDescent="0.25">
      <c r="A3880" s="46">
        <v>661</v>
      </c>
      <c r="B3880" s="46">
        <v>1996</v>
      </c>
      <c r="C3880" s="47">
        <v>0</v>
      </c>
      <c r="D3880" s="49">
        <v>0.21082400000000001</v>
      </c>
      <c r="E3880" s="49">
        <v>0.1723518</v>
      </c>
      <c r="F3880" s="49">
        <v>5.3144299999999998E-2</v>
      </c>
      <c r="G3880" s="49">
        <v>1.0372729999999999</v>
      </c>
      <c r="H3880" s="49">
        <v>0.47592960000000001</v>
      </c>
    </row>
    <row r="3881" spans="1:8" x14ac:dyDescent="0.25">
      <c r="A3881" s="46">
        <v>661</v>
      </c>
      <c r="B3881" s="46">
        <v>1997</v>
      </c>
      <c r="C3881" s="47">
        <v>0</v>
      </c>
      <c r="D3881" s="49">
        <v>0.2712502</v>
      </c>
      <c r="E3881" s="49">
        <v>0.21163499999999999</v>
      </c>
      <c r="F3881" s="49">
        <v>6.4347699999999994E-2</v>
      </c>
      <c r="G3881" s="49">
        <v>1.7109859999999999</v>
      </c>
      <c r="H3881" s="49">
        <v>0.50173699999999999</v>
      </c>
    </row>
    <row r="3882" spans="1:8" x14ac:dyDescent="0.25">
      <c r="A3882" s="46">
        <v>662</v>
      </c>
      <c r="B3882" s="46">
        <v>1995</v>
      </c>
      <c r="C3882" s="47">
        <v>1</v>
      </c>
      <c r="D3882" s="49">
        <v>1.9329E-3</v>
      </c>
      <c r="E3882" s="49">
        <v>1.2974599999999999E-2</v>
      </c>
      <c r="F3882" s="49">
        <v>2.6978100000000001E-2</v>
      </c>
      <c r="G3882" s="49">
        <v>0.19003719999999999</v>
      </c>
      <c r="H3882" s="49">
        <v>0.31408019999999998</v>
      </c>
    </row>
    <row r="3883" spans="1:8" x14ac:dyDescent="0.25">
      <c r="A3883" s="46">
        <v>663</v>
      </c>
      <c r="B3883" s="46">
        <v>1995</v>
      </c>
      <c r="C3883" s="47">
        <v>0</v>
      </c>
      <c r="D3883" s="49">
        <v>-1.1590000000000001E-3</v>
      </c>
      <c r="E3883" s="49">
        <v>0.15213699999999999</v>
      </c>
      <c r="F3883" s="49">
        <v>3.6579199999999999E-2</v>
      </c>
      <c r="G3883" s="49">
        <v>0.57695669999999999</v>
      </c>
      <c r="H3883" s="49">
        <v>0.18781880000000001</v>
      </c>
    </row>
    <row r="3884" spans="1:8" x14ac:dyDescent="0.25">
      <c r="A3884" s="46">
        <v>663</v>
      </c>
      <c r="B3884" s="46">
        <v>1996</v>
      </c>
      <c r="C3884" s="47">
        <v>0</v>
      </c>
      <c r="D3884" s="49">
        <v>1.0987E-3</v>
      </c>
      <c r="E3884" s="49">
        <v>0.14224249999999999</v>
      </c>
      <c r="F3884" s="49">
        <v>4.5139899999999997E-2</v>
      </c>
      <c r="G3884" s="49">
        <v>0.63401770000000002</v>
      </c>
      <c r="H3884" s="49">
        <v>0.28133249999999999</v>
      </c>
    </row>
    <row r="3885" spans="1:8" x14ac:dyDescent="0.25">
      <c r="A3885" s="46">
        <v>663</v>
      </c>
      <c r="B3885" s="46">
        <v>1997</v>
      </c>
      <c r="C3885" s="47">
        <v>0</v>
      </c>
      <c r="D3885" s="49">
        <v>-1.5108399999999999E-2</v>
      </c>
      <c r="E3885" s="49">
        <v>0.13553509999999999</v>
      </c>
      <c r="F3885" s="49">
        <v>5.6465599999999998E-2</v>
      </c>
      <c r="G3885" s="49">
        <v>0.72408039999999996</v>
      </c>
      <c r="H3885" s="49">
        <v>0.35372189999999998</v>
      </c>
    </row>
    <row r="3886" spans="1:8" x14ac:dyDescent="0.25">
      <c r="A3886" s="46">
        <v>663</v>
      </c>
      <c r="B3886" s="46">
        <v>1998</v>
      </c>
      <c r="C3886" s="47">
        <v>0</v>
      </c>
      <c r="D3886" s="49">
        <v>6.0762000000000004E-3</v>
      </c>
      <c r="E3886" s="49">
        <v>6.3076699999999999E-2</v>
      </c>
      <c r="F3886" s="49">
        <v>4.1519E-2</v>
      </c>
      <c r="G3886" s="49">
        <v>0.60424239999999996</v>
      </c>
      <c r="H3886" s="49">
        <v>0.15934190000000001</v>
      </c>
    </row>
    <row r="3887" spans="1:8" x14ac:dyDescent="0.25">
      <c r="A3887" s="46">
        <v>663</v>
      </c>
      <c r="B3887" s="46">
        <v>1999</v>
      </c>
      <c r="C3887" s="47">
        <v>0</v>
      </c>
      <c r="D3887" s="49">
        <v>1.9911999999999998E-3</v>
      </c>
      <c r="E3887" s="49">
        <v>3.8006499999999999E-2</v>
      </c>
      <c r="F3887" s="49">
        <v>4.3255799999999997E-2</v>
      </c>
      <c r="G3887" s="49">
        <v>0.34682489999999999</v>
      </c>
      <c r="H3887" s="49">
        <v>0.16381090000000001</v>
      </c>
    </row>
    <row r="3888" spans="1:8" x14ac:dyDescent="0.25">
      <c r="A3888" s="46">
        <v>663</v>
      </c>
      <c r="B3888" s="46">
        <v>2000</v>
      </c>
      <c r="C3888" s="47">
        <v>0</v>
      </c>
      <c r="D3888" s="49">
        <v>-3.8306999999999998E-3</v>
      </c>
      <c r="E3888" s="49">
        <v>4.5005299999999998E-2</v>
      </c>
      <c r="F3888" s="49">
        <v>5.9922499999999997E-2</v>
      </c>
      <c r="G3888" s="49">
        <v>0.455982</v>
      </c>
      <c r="H3888" s="49">
        <v>7.9822199999999996E-2</v>
      </c>
    </row>
    <row r="3889" spans="1:8" x14ac:dyDescent="0.25">
      <c r="A3889" s="46">
        <v>663</v>
      </c>
      <c r="B3889" s="46">
        <v>2001</v>
      </c>
      <c r="C3889" s="47">
        <v>0</v>
      </c>
      <c r="D3889" s="49">
        <v>-1.79589E-2</v>
      </c>
      <c r="E3889" s="49">
        <v>5.1655800000000002E-2</v>
      </c>
      <c r="F3889" s="49">
        <v>6.8220600000000006E-2</v>
      </c>
      <c r="G3889" s="49">
        <v>0.73878010000000005</v>
      </c>
      <c r="H3889" s="49">
        <v>8.6204199999999995E-2</v>
      </c>
    </row>
    <row r="3890" spans="1:8" x14ac:dyDescent="0.25">
      <c r="A3890" s="46">
        <v>663</v>
      </c>
      <c r="B3890" s="46">
        <v>2002</v>
      </c>
      <c r="C3890" s="47">
        <v>0</v>
      </c>
      <c r="D3890" s="49">
        <v>-1.8987899999999999E-2</v>
      </c>
      <c r="E3890" s="49">
        <v>7.7060299999999998E-2</v>
      </c>
      <c r="F3890" s="49">
        <v>6.5902199999999994E-2</v>
      </c>
      <c r="G3890" s="49">
        <v>0.85475900000000005</v>
      </c>
      <c r="H3890" s="49">
        <v>9.9262799999999998E-2</v>
      </c>
    </row>
    <row r="3891" spans="1:8" x14ac:dyDescent="0.25">
      <c r="A3891" s="46">
        <v>663</v>
      </c>
      <c r="B3891" s="46">
        <v>2003</v>
      </c>
      <c r="C3891" s="47">
        <v>0</v>
      </c>
      <c r="D3891" s="49">
        <v>-2.12001E-2</v>
      </c>
      <c r="E3891" s="49">
        <v>8.9116399999999998E-2</v>
      </c>
      <c r="F3891" s="49">
        <v>6.6211199999999998E-2</v>
      </c>
      <c r="G3891" s="49">
        <v>1.0373190000000001</v>
      </c>
      <c r="H3891" s="49">
        <v>0.109086</v>
      </c>
    </row>
    <row r="3892" spans="1:8" x14ac:dyDescent="0.25">
      <c r="A3892" s="46">
        <v>663</v>
      </c>
      <c r="B3892" s="46">
        <v>2004</v>
      </c>
      <c r="C3892" s="47">
        <v>0</v>
      </c>
      <c r="D3892" s="49">
        <v>-3.0038200000000001E-2</v>
      </c>
      <c r="E3892" s="49">
        <v>9.4251399999999999E-2</v>
      </c>
      <c r="F3892" s="49">
        <v>5.4623699999999997E-2</v>
      </c>
      <c r="G3892" s="49">
        <v>1.029606</v>
      </c>
      <c r="H3892" s="49">
        <v>0.1030083</v>
      </c>
    </row>
    <row r="3893" spans="1:8" x14ac:dyDescent="0.25">
      <c r="A3893" s="46">
        <v>664</v>
      </c>
      <c r="B3893" s="46">
        <v>1995</v>
      </c>
      <c r="C3893" s="47">
        <v>0</v>
      </c>
      <c r="D3893" s="49">
        <v>0.31875369999999997</v>
      </c>
      <c r="E3893" s="49">
        <v>0.10628609999999999</v>
      </c>
      <c r="F3893" s="49">
        <v>5.09731E-2</v>
      </c>
      <c r="G3893" s="49">
        <v>0.967858</v>
      </c>
      <c r="H3893" s="49">
        <v>0.33075480000000002</v>
      </c>
    </row>
    <row r="3894" spans="1:8" x14ac:dyDescent="0.25">
      <c r="A3894" s="46">
        <v>664</v>
      </c>
      <c r="B3894" s="46">
        <v>1996</v>
      </c>
      <c r="C3894" s="47">
        <v>0</v>
      </c>
      <c r="D3894" s="49">
        <v>0.28769909999999999</v>
      </c>
      <c r="E3894" s="49">
        <v>0.18085290000000001</v>
      </c>
      <c r="F3894" s="49">
        <v>7.3274900000000004E-2</v>
      </c>
      <c r="G3894" s="49">
        <v>1.2331110000000001</v>
      </c>
      <c r="H3894" s="49">
        <v>0.3551723</v>
      </c>
    </row>
    <row r="3895" spans="1:8" x14ac:dyDescent="0.25">
      <c r="A3895" s="46">
        <v>664</v>
      </c>
      <c r="B3895" s="46">
        <v>1997</v>
      </c>
      <c r="C3895" s="47">
        <v>0</v>
      </c>
      <c r="D3895" s="49">
        <v>0.26533309999999999</v>
      </c>
      <c r="E3895" s="49">
        <v>0.1996685</v>
      </c>
      <c r="F3895" s="49">
        <v>7.3049199999999995E-2</v>
      </c>
      <c r="G3895" s="49">
        <v>1.4279379999999999</v>
      </c>
      <c r="H3895" s="49">
        <v>0.3470858</v>
      </c>
    </row>
    <row r="3896" spans="1:8" x14ac:dyDescent="0.25">
      <c r="A3896" s="46">
        <v>665</v>
      </c>
      <c r="B3896" s="46">
        <v>1995</v>
      </c>
      <c r="C3896" s="47">
        <v>0</v>
      </c>
      <c r="D3896" s="49">
        <v>2.8889700000000001E-2</v>
      </c>
      <c r="E3896" s="49">
        <v>0.65788139999999995</v>
      </c>
      <c r="F3896" s="49">
        <v>5.7877400000000002E-2</v>
      </c>
      <c r="G3896" s="49">
        <v>2.0242800000000001</v>
      </c>
      <c r="H3896" s="49">
        <v>0.22442770000000001</v>
      </c>
    </row>
    <row r="3897" spans="1:8" x14ac:dyDescent="0.25">
      <c r="A3897" s="46">
        <v>665</v>
      </c>
      <c r="B3897" s="46">
        <v>1996</v>
      </c>
      <c r="C3897" s="47">
        <v>0</v>
      </c>
      <c r="D3897" s="49">
        <v>8.9709499999999998E-2</v>
      </c>
      <c r="E3897" s="49">
        <v>0.65047880000000002</v>
      </c>
      <c r="F3897" s="49">
        <v>7.3361399999999993E-2</v>
      </c>
      <c r="G3897" s="49">
        <v>2.2805070000000001</v>
      </c>
      <c r="H3897" s="49">
        <v>0.1818681</v>
      </c>
    </row>
    <row r="3898" spans="1:8" x14ac:dyDescent="0.25">
      <c r="A3898" s="46">
        <v>665</v>
      </c>
      <c r="B3898" s="46">
        <v>1997</v>
      </c>
      <c r="C3898" s="47">
        <v>0</v>
      </c>
      <c r="D3898" s="49">
        <v>5.6647400000000001E-2</v>
      </c>
      <c r="E3898" s="49">
        <v>0.59209509999999999</v>
      </c>
      <c r="F3898" s="49">
        <v>6.7046999999999995E-2</v>
      </c>
      <c r="G3898" s="49">
        <v>2.6466949999999998</v>
      </c>
      <c r="H3898" s="49">
        <v>0.17916979999999999</v>
      </c>
    </row>
    <row r="3899" spans="1:8" x14ac:dyDescent="0.25">
      <c r="A3899" s="46">
        <v>665</v>
      </c>
      <c r="B3899" s="46">
        <v>1998</v>
      </c>
      <c r="C3899" s="47">
        <v>0</v>
      </c>
      <c r="D3899" s="49">
        <v>5.0860599999999999E-2</v>
      </c>
      <c r="E3899" s="49">
        <v>0.61990400000000001</v>
      </c>
      <c r="F3899" s="49">
        <v>6.1019799999999999E-2</v>
      </c>
      <c r="G3899" s="49">
        <v>2.2167699999999999</v>
      </c>
      <c r="H3899" s="49">
        <v>0.15328639999999999</v>
      </c>
    </row>
    <row r="3900" spans="1:8" x14ac:dyDescent="0.25">
      <c r="A3900" s="46">
        <v>665</v>
      </c>
      <c r="B3900" s="46">
        <v>1999</v>
      </c>
      <c r="C3900" s="47">
        <v>0</v>
      </c>
      <c r="D3900" s="49">
        <v>0.16587499999999999</v>
      </c>
      <c r="E3900" s="49">
        <v>0.55451289999999998</v>
      </c>
      <c r="F3900" s="49">
        <v>6.1989500000000003E-2</v>
      </c>
      <c r="G3900" s="49">
        <v>2.4808530000000002</v>
      </c>
      <c r="H3900" s="49">
        <v>0.13239300000000001</v>
      </c>
    </row>
    <row r="3901" spans="1:8" x14ac:dyDescent="0.25">
      <c r="A3901" s="46">
        <v>665</v>
      </c>
      <c r="B3901" s="46">
        <v>2000</v>
      </c>
      <c r="C3901" s="47">
        <v>0</v>
      </c>
      <c r="D3901" s="49">
        <v>3.2528700000000001E-2</v>
      </c>
      <c r="E3901" s="49">
        <v>0.32217879999999999</v>
      </c>
      <c r="F3901" s="49">
        <v>4.5192700000000002E-2</v>
      </c>
      <c r="G3901" s="49">
        <v>1.5180530000000001</v>
      </c>
      <c r="H3901" s="49">
        <v>0.11981700000000001</v>
      </c>
    </row>
    <row r="3902" spans="1:8" x14ac:dyDescent="0.25">
      <c r="A3902" s="46">
        <v>665</v>
      </c>
      <c r="B3902" s="46">
        <v>2001</v>
      </c>
      <c r="C3902" s="47">
        <v>0</v>
      </c>
      <c r="D3902" s="49">
        <v>2.1841699999999999E-2</v>
      </c>
      <c r="E3902" s="49">
        <v>0.3256619</v>
      </c>
      <c r="F3902" s="49">
        <v>3.6734000000000003E-2</v>
      </c>
      <c r="G3902" s="49">
        <v>1.295812</v>
      </c>
      <c r="H3902" s="49">
        <v>0.1146036</v>
      </c>
    </row>
    <row r="3903" spans="1:8" x14ac:dyDescent="0.25">
      <c r="A3903" s="46">
        <v>665</v>
      </c>
      <c r="B3903" s="46">
        <v>2002</v>
      </c>
      <c r="C3903" s="47">
        <v>0</v>
      </c>
      <c r="D3903" s="49">
        <v>7.3459499999999997E-2</v>
      </c>
      <c r="E3903" s="49">
        <v>0.35601260000000001</v>
      </c>
      <c r="F3903" s="49">
        <v>6.4715700000000001E-2</v>
      </c>
      <c r="G3903" s="49">
        <v>1.7647969999999999</v>
      </c>
      <c r="H3903" s="49">
        <v>0.13786480000000001</v>
      </c>
    </row>
    <row r="3904" spans="1:8" x14ac:dyDescent="0.25">
      <c r="A3904" s="46">
        <v>665</v>
      </c>
      <c r="B3904" s="46">
        <v>2003</v>
      </c>
      <c r="C3904" s="47">
        <v>0</v>
      </c>
      <c r="D3904" s="49">
        <v>4.9121999999999999E-2</v>
      </c>
      <c r="E3904" s="49">
        <v>0.2302968</v>
      </c>
      <c r="F3904" s="49">
        <v>5.03271E-2</v>
      </c>
      <c r="G3904" s="49">
        <v>2.25563</v>
      </c>
      <c r="H3904" s="49">
        <v>0.13663819999999999</v>
      </c>
    </row>
    <row r="3905" spans="1:8" x14ac:dyDescent="0.25">
      <c r="A3905" s="46">
        <v>665</v>
      </c>
      <c r="B3905" s="46">
        <v>2004</v>
      </c>
      <c r="C3905" s="47">
        <v>0</v>
      </c>
      <c r="D3905" s="49">
        <v>2.9633400000000001E-2</v>
      </c>
      <c r="E3905" s="49">
        <v>0.23276189999999999</v>
      </c>
      <c r="F3905" s="49">
        <v>6.2002500000000002E-2</v>
      </c>
      <c r="G3905" s="49">
        <v>1.8589910000000001</v>
      </c>
      <c r="H3905" s="49">
        <v>0.13388059999999999</v>
      </c>
    </row>
    <row r="3906" spans="1:8" x14ac:dyDescent="0.25">
      <c r="A3906" s="46">
        <v>666</v>
      </c>
      <c r="B3906" s="46">
        <v>1995</v>
      </c>
      <c r="C3906" s="47">
        <v>0</v>
      </c>
      <c r="D3906" s="49">
        <v>0.60681870000000004</v>
      </c>
      <c r="E3906" s="49">
        <v>0.32845809999999998</v>
      </c>
      <c r="F3906" s="49">
        <v>6.88222E-2</v>
      </c>
      <c r="G3906" s="49">
        <v>0.45791019999999999</v>
      </c>
      <c r="H3906" s="49">
        <v>0.39256740000000001</v>
      </c>
    </row>
    <row r="3907" spans="1:8" x14ac:dyDescent="0.25">
      <c r="A3907" s="46">
        <v>666</v>
      </c>
      <c r="B3907" s="46">
        <v>1996</v>
      </c>
      <c r="C3907" s="47">
        <v>0</v>
      </c>
      <c r="D3907" s="49">
        <v>0.57685059999999999</v>
      </c>
      <c r="E3907" s="49">
        <v>0.34935579999999999</v>
      </c>
      <c r="F3907" s="49">
        <v>7.4544299999999994E-2</v>
      </c>
      <c r="G3907" s="49">
        <v>0.72110529999999995</v>
      </c>
      <c r="H3907" s="49">
        <v>0.41292259999999997</v>
      </c>
    </row>
    <row r="3908" spans="1:8" x14ac:dyDescent="0.25">
      <c r="A3908" s="46">
        <v>666</v>
      </c>
      <c r="B3908" s="46">
        <v>1997</v>
      </c>
      <c r="C3908" s="47">
        <v>0</v>
      </c>
      <c r="D3908" s="49">
        <v>0.57250520000000005</v>
      </c>
      <c r="E3908" s="49">
        <v>0.31161270000000002</v>
      </c>
      <c r="F3908" s="49">
        <v>2.7837000000000001E-2</v>
      </c>
      <c r="G3908" s="49">
        <v>0.38440780000000002</v>
      </c>
      <c r="H3908" s="49">
        <v>0.35170259999999998</v>
      </c>
    </row>
    <row r="3909" spans="1:8" x14ac:dyDescent="0.25">
      <c r="A3909" s="46">
        <v>666</v>
      </c>
      <c r="B3909" s="46">
        <v>1998</v>
      </c>
      <c r="C3909" s="47">
        <v>1</v>
      </c>
      <c r="D3909" s="49">
        <v>0.56660189999999999</v>
      </c>
      <c r="E3909" s="49">
        <v>0.26413320000000001</v>
      </c>
      <c r="F3909" s="49">
        <v>-7.7575999999999999E-3</v>
      </c>
      <c r="G3909" s="49">
        <v>0.11414729999999999</v>
      </c>
      <c r="H3909" s="49">
        <v>0.25460759999999999</v>
      </c>
    </row>
    <row r="3910" spans="1:8" x14ac:dyDescent="0.25">
      <c r="A3910" s="46">
        <v>667</v>
      </c>
      <c r="B3910" s="46">
        <v>1995</v>
      </c>
      <c r="C3910" s="47">
        <v>0</v>
      </c>
      <c r="D3910" s="49">
        <v>0.1555957</v>
      </c>
      <c r="E3910" s="49">
        <v>-0.17900669999999999</v>
      </c>
      <c r="F3910" s="49">
        <v>5.1309300000000002E-2</v>
      </c>
      <c r="G3910" s="49">
        <v>1.3828860000000001</v>
      </c>
      <c r="H3910" s="49">
        <v>0.2400215</v>
      </c>
    </row>
    <row r="3911" spans="1:8" x14ac:dyDescent="0.25">
      <c r="A3911" s="46">
        <v>668</v>
      </c>
      <c r="B3911" s="46">
        <v>2000</v>
      </c>
      <c r="C3911" s="47">
        <v>0</v>
      </c>
      <c r="D3911" s="49">
        <v>6.4049200000000001E-2</v>
      </c>
      <c r="E3911" s="49">
        <v>0.22494020000000001</v>
      </c>
      <c r="F3911" s="49">
        <v>7.0870000000000002E-2</v>
      </c>
      <c r="G3911" s="49">
        <v>3.7742460000000002</v>
      </c>
      <c r="H3911" s="49">
        <v>0.21488099999999999</v>
      </c>
    </row>
    <row r="3912" spans="1:8" x14ac:dyDescent="0.25">
      <c r="A3912" s="46">
        <v>668</v>
      </c>
      <c r="B3912" s="46">
        <v>2002</v>
      </c>
      <c r="C3912" s="47">
        <v>0</v>
      </c>
      <c r="D3912" s="49">
        <v>3.5927599999999997E-2</v>
      </c>
      <c r="E3912" s="49">
        <v>3.3428600000000003E-2</v>
      </c>
      <c r="F3912" s="49">
        <v>5.88037E-2</v>
      </c>
      <c r="G3912" s="49">
        <v>0.72281640000000003</v>
      </c>
      <c r="H3912" s="49">
        <v>0.16459699999999999</v>
      </c>
    </row>
    <row r="3913" spans="1:8" x14ac:dyDescent="0.25">
      <c r="A3913" s="46">
        <v>668</v>
      </c>
      <c r="B3913" s="46">
        <v>2003</v>
      </c>
      <c r="C3913" s="47">
        <v>0</v>
      </c>
      <c r="D3913" s="49">
        <v>0.1270867</v>
      </c>
      <c r="E3913" s="49">
        <v>6.2338400000000002E-2</v>
      </c>
      <c r="F3913" s="49">
        <v>4.2108699999999999E-2</v>
      </c>
      <c r="G3913" s="49">
        <v>1.133175</v>
      </c>
      <c r="H3913" s="49">
        <v>0.18643599999999999</v>
      </c>
    </row>
    <row r="3914" spans="1:8" x14ac:dyDescent="0.25">
      <c r="A3914" s="46">
        <v>668</v>
      </c>
      <c r="B3914" s="46">
        <v>2004</v>
      </c>
      <c r="C3914" s="47">
        <v>0</v>
      </c>
      <c r="D3914" s="49">
        <v>0.145013</v>
      </c>
      <c r="E3914" s="49">
        <v>0.119309</v>
      </c>
      <c r="F3914" s="49">
        <v>6.0656599999999998E-2</v>
      </c>
      <c r="G3914" s="49">
        <v>1.8857999999999999</v>
      </c>
      <c r="H3914" s="49">
        <v>0.18860260000000001</v>
      </c>
    </row>
    <row r="3915" spans="1:8" x14ac:dyDescent="0.25">
      <c r="A3915" s="46">
        <v>669</v>
      </c>
      <c r="B3915" s="46">
        <v>1995</v>
      </c>
      <c r="C3915" s="47">
        <v>0</v>
      </c>
      <c r="D3915" s="49">
        <v>0.1966349</v>
      </c>
      <c r="E3915" s="49">
        <v>0.3003229</v>
      </c>
      <c r="F3915" s="49">
        <v>5.2935099999999999E-2</v>
      </c>
      <c r="G3915" s="49">
        <v>1.3284320000000001</v>
      </c>
      <c r="H3915" s="49">
        <v>0.36255789999999999</v>
      </c>
    </row>
    <row r="3916" spans="1:8" x14ac:dyDescent="0.25">
      <c r="A3916" s="46">
        <v>669</v>
      </c>
      <c r="B3916" s="46">
        <v>1996</v>
      </c>
      <c r="C3916" s="47">
        <v>0</v>
      </c>
      <c r="D3916" s="49">
        <v>0.26364739999999998</v>
      </c>
      <c r="E3916" s="49">
        <v>0.31152259999999998</v>
      </c>
      <c r="F3916" s="49">
        <v>4.1327700000000002E-2</v>
      </c>
      <c r="G3916" s="49">
        <v>1.317979</v>
      </c>
      <c r="H3916" s="49">
        <v>0.40526420000000002</v>
      </c>
    </row>
    <row r="3917" spans="1:8" x14ac:dyDescent="0.25">
      <c r="A3917" s="46">
        <v>669</v>
      </c>
      <c r="B3917" s="46">
        <v>1997</v>
      </c>
      <c r="C3917" s="47">
        <v>0</v>
      </c>
      <c r="D3917" s="49">
        <v>0.2388651</v>
      </c>
      <c r="E3917" s="49">
        <v>0.34148020000000001</v>
      </c>
      <c r="F3917" s="49">
        <v>4.2698600000000003E-2</v>
      </c>
      <c r="G3917" s="49">
        <v>1.818217</v>
      </c>
      <c r="H3917" s="49">
        <v>0.39567619999999998</v>
      </c>
    </row>
    <row r="3918" spans="1:8" x14ac:dyDescent="0.25">
      <c r="A3918" s="46">
        <v>669</v>
      </c>
      <c r="B3918" s="46">
        <v>1998</v>
      </c>
      <c r="C3918" s="47">
        <v>0</v>
      </c>
      <c r="D3918" s="49">
        <v>0.2187306</v>
      </c>
      <c r="E3918" s="49">
        <v>0.30940260000000003</v>
      </c>
      <c r="F3918" s="49">
        <v>6.7370600000000003E-2</v>
      </c>
      <c r="G3918" s="49">
        <v>0.80551850000000003</v>
      </c>
      <c r="H3918" s="49">
        <v>0.41237020000000002</v>
      </c>
    </row>
    <row r="3919" spans="1:8" x14ac:dyDescent="0.25">
      <c r="A3919" s="46">
        <v>669</v>
      </c>
      <c r="B3919" s="46">
        <v>1999</v>
      </c>
      <c r="C3919" s="47">
        <v>0</v>
      </c>
      <c r="D3919" s="49">
        <v>0.18209069999999999</v>
      </c>
      <c r="E3919" s="49">
        <v>0.34173300000000001</v>
      </c>
      <c r="F3919" s="49">
        <v>5.3069199999999997E-2</v>
      </c>
      <c r="G3919" s="49">
        <v>0.73938899999999996</v>
      </c>
      <c r="H3919" s="49">
        <v>0.39722800000000003</v>
      </c>
    </row>
    <row r="3920" spans="1:8" x14ac:dyDescent="0.25">
      <c r="A3920" s="46">
        <v>669</v>
      </c>
      <c r="B3920" s="46">
        <v>2000</v>
      </c>
      <c r="C3920" s="47">
        <v>0</v>
      </c>
      <c r="D3920" s="49">
        <v>0.17734259999999999</v>
      </c>
      <c r="E3920" s="49">
        <v>0.37924229999999998</v>
      </c>
      <c r="F3920" s="49">
        <v>4.8243899999999999E-2</v>
      </c>
      <c r="G3920" s="49">
        <v>0.48350549999999998</v>
      </c>
      <c r="H3920" s="49">
        <v>0.38698939999999998</v>
      </c>
    </row>
    <row r="3921" spans="1:8" x14ac:dyDescent="0.25">
      <c r="A3921" s="46">
        <v>669</v>
      </c>
      <c r="B3921" s="46">
        <v>2001</v>
      </c>
      <c r="C3921" s="47">
        <v>0</v>
      </c>
      <c r="D3921" s="49">
        <v>0.1083047</v>
      </c>
      <c r="E3921" s="49">
        <v>0.19401409999999999</v>
      </c>
      <c r="F3921" s="49">
        <v>4.9445000000000003E-2</v>
      </c>
      <c r="G3921" s="49">
        <v>0.18837319999999999</v>
      </c>
      <c r="H3921" s="49">
        <v>0.49842389999999998</v>
      </c>
    </row>
    <row r="3922" spans="1:8" x14ac:dyDescent="0.25">
      <c r="A3922" s="46">
        <v>669</v>
      </c>
      <c r="B3922" s="46">
        <v>2002</v>
      </c>
      <c r="C3922" s="47">
        <v>0</v>
      </c>
      <c r="D3922" s="49">
        <v>0.129381</v>
      </c>
      <c r="E3922" s="49">
        <v>0.23182069999999999</v>
      </c>
      <c r="F3922" s="49">
        <v>4.7999300000000002E-2</v>
      </c>
      <c r="G3922" s="49">
        <v>0.46818120000000002</v>
      </c>
      <c r="H3922" s="49">
        <v>0.58349629999999997</v>
      </c>
    </row>
    <row r="3923" spans="1:8" x14ac:dyDescent="0.25">
      <c r="A3923" s="46">
        <v>669</v>
      </c>
      <c r="B3923" s="46">
        <v>2003</v>
      </c>
      <c r="C3923" s="47">
        <v>0</v>
      </c>
      <c r="D3923" s="49">
        <v>0.12718599999999999</v>
      </c>
      <c r="E3923" s="49">
        <v>0.25119039999999998</v>
      </c>
      <c r="F3923" s="49">
        <v>6.6786999999999999E-2</v>
      </c>
      <c r="G3923" s="49">
        <v>0.5559596</v>
      </c>
      <c r="H3923" s="49">
        <v>0.66101129999999997</v>
      </c>
    </row>
    <row r="3924" spans="1:8" x14ac:dyDescent="0.25">
      <c r="A3924" s="46">
        <v>669</v>
      </c>
      <c r="B3924" s="46">
        <v>2004</v>
      </c>
      <c r="C3924" s="47">
        <v>0</v>
      </c>
      <c r="D3924" s="49">
        <v>0.1438815</v>
      </c>
      <c r="E3924" s="49">
        <v>0.28507880000000002</v>
      </c>
      <c r="F3924" s="49">
        <v>4.9930200000000001E-2</v>
      </c>
      <c r="G3924" s="49">
        <v>0.69383220000000001</v>
      </c>
      <c r="H3924" s="49">
        <v>0.69481000000000004</v>
      </c>
    </row>
    <row r="3925" spans="1:8" x14ac:dyDescent="0.25">
      <c r="A3925" s="46">
        <v>670</v>
      </c>
      <c r="B3925" s="46">
        <v>1995</v>
      </c>
      <c r="C3925" s="47">
        <v>0</v>
      </c>
      <c r="D3925" s="49">
        <v>-8.9232199999999998E-2</v>
      </c>
      <c r="E3925" s="49">
        <v>-6.8004099999999998E-2</v>
      </c>
      <c r="F3925" s="49">
        <v>3.4661200000000003E-2</v>
      </c>
      <c r="G3925" s="49">
        <v>0.21738250000000001</v>
      </c>
      <c r="H3925" s="49">
        <v>0.35862050000000001</v>
      </c>
    </row>
    <row r="3926" spans="1:8" x14ac:dyDescent="0.25">
      <c r="A3926" s="46">
        <v>679</v>
      </c>
      <c r="B3926" s="46">
        <v>1996</v>
      </c>
      <c r="C3926" s="47">
        <v>0</v>
      </c>
      <c r="D3926" s="49">
        <v>0.14355119999999999</v>
      </c>
      <c r="E3926" s="49">
        <v>0.21360390000000001</v>
      </c>
      <c r="F3926" s="49">
        <v>6.0999499999999998E-2</v>
      </c>
      <c r="G3926" s="49">
        <v>1.9537800000000001</v>
      </c>
      <c r="H3926" s="49">
        <v>0.29715429999999998</v>
      </c>
    </row>
    <row r="3927" spans="1:8" x14ac:dyDescent="0.25">
      <c r="A3927" s="46">
        <v>681</v>
      </c>
      <c r="B3927" s="46">
        <v>1997</v>
      </c>
      <c r="C3927" s="47">
        <v>0</v>
      </c>
      <c r="D3927" s="49">
        <v>0.1359679</v>
      </c>
      <c r="E3927" s="49">
        <v>0.22067899999999999</v>
      </c>
      <c r="F3927" s="49">
        <v>5.5926999999999998E-2</v>
      </c>
      <c r="G3927" s="49">
        <v>1.9508589999999999</v>
      </c>
      <c r="H3927" s="49">
        <v>0.30445339999999999</v>
      </c>
    </row>
    <row r="3928" spans="1:8" x14ac:dyDescent="0.25">
      <c r="A3928" s="46">
        <v>685</v>
      </c>
      <c r="B3928" s="46">
        <v>1998</v>
      </c>
      <c r="C3928" s="47">
        <v>0</v>
      </c>
      <c r="D3928" s="49">
        <v>0.14608699999999999</v>
      </c>
      <c r="E3928" s="49">
        <v>0.19928100000000001</v>
      </c>
      <c r="F3928" s="49">
        <v>4.8778000000000002E-2</v>
      </c>
      <c r="G3928" s="49">
        <v>1.928847</v>
      </c>
      <c r="H3928" s="49">
        <v>0.30067329999999998</v>
      </c>
    </row>
    <row r="3929" spans="1:8" x14ac:dyDescent="0.25">
      <c r="A3929" s="46">
        <v>688</v>
      </c>
      <c r="B3929" s="46">
        <v>1999</v>
      </c>
      <c r="C3929" s="47">
        <v>0</v>
      </c>
      <c r="D3929" s="49">
        <v>0.13202259999999999</v>
      </c>
      <c r="E3929" s="49">
        <v>0.2173947</v>
      </c>
      <c r="F3929" s="49">
        <v>5.1502199999999998E-2</v>
      </c>
      <c r="G3929" s="49">
        <v>1.9469749999999999</v>
      </c>
      <c r="H3929" s="49">
        <v>0.30388660000000001</v>
      </c>
    </row>
    <row r="3930" spans="1:8" x14ac:dyDescent="0.25">
      <c r="A3930" s="46">
        <v>693</v>
      </c>
      <c r="B3930" s="46">
        <v>2000</v>
      </c>
      <c r="C3930" s="47">
        <v>0</v>
      </c>
      <c r="D3930" s="49">
        <v>0.14463280000000001</v>
      </c>
      <c r="E3930" s="49">
        <v>0.21273339999999999</v>
      </c>
      <c r="F3930" s="49">
        <v>5.31019E-2</v>
      </c>
      <c r="G3930" s="49">
        <v>1.939859</v>
      </c>
      <c r="H3930" s="49">
        <v>0.30380420000000002</v>
      </c>
    </row>
    <row r="3931" spans="1:8" x14ac:dyDescent="0.25">
      <c r="A3931" s="46">
        <v>696</v>
      </c>
      <c r="B3931" s="46">
        <v>2001</v>
      </c>
      <c r="C3931" s="47">
        <v>0</v>
      </c>
      <c r="D3931" s="49">
        <v>0.13990349999999999</v>
      </c>
      <c r="E3931" s="49">
        <v>0.20298769999999999</v>
      </c>
      <c r="F3931" s="49">
        <v>4.71467E-2</v>
      </c>
      <c r="G3931" s="49">
        <v>1.9485980000000001</v>
      </c>
      <c r="H3931" s="49">
        <v>0.31259540000000002</v>
      </c>
    </row>
    <row r="3932" spans="1:8" x14ac:dyDescent="0.25">
      <c r="A3932" s="46">
        <v>698</v>
      </c>
      <c r="B3932" s="46">
        <v>1995</v>
      </c>
      <c r="C3932" s="47">
        <v>0</v>
      </c>
      <c r="D3932" s="49">
        <v>0.14515130000000001</v>
      </c>
      <c r="E3932" s="49">
        <v>0.22559209999999999</v>
      </c>
      <c r="F3932" s="49">
        <v>6.59912E-2</v>
      </c>
      <c r="G3932" s="49">
        <v>1.956664</v>
      </c>
      <c r="H3932" s="49">
        <v>0.2902518</v>
      </c>
    </row>
    <row r="3933" spans="1:8" x14ac:dyDescent="0.25">
      <c r="A3933" s="46">
        <v>702</v>
      </c>
      <c r="B3933" s="46">
        <v>1996</v>
      </c>
      <c r="C3933" s="47">
        <v>0</v>
      </c>
      <c r="D3933" s="49">
        <v>0.14776980000000001</v>
      </c>
      <c r="E3933" s="49">
        <v>0.22349359999999999</v>
      </c>
      <c r="F3933" s="49">
        <v>5.6393699999999998E-2</v>
      </c>
      <c r="G3933" s="49">
        <v>1.947249</v>
      </c>
      <c r="H3933" s="49">
        <v>0.3097491</v>
      </c>
    </row>
    <row r="3934" spans="1:8" x14ac:dyDescent="0.25">
      <c r="A3934" s="46">
        <v>707</v>
      </c>
      <c r="B3934" s="46">
        <v>1995</v>
      </c>
      <c r="C3934" s="47">
        <v>1</v>
      </c>
      <c r="D3934" s="49">
        <v>0.14155239999999999</v>
      </c>
      <c r="E3934" s="49">
        <v>0.1941908</v>
      </c>
      <c r="F3934" s="49">
        <v>5.1926300000000002E-2</v>
      </c>
      <c r="G3934" s="49">
        <v>1.93926</v>
      </c>
      <c r="H3934" s="49">
        <v>0.30579329999999999</v>
      </c>
    </row>
    <row r="3935" spans="1:8" x14ac:dyDescent="0.25">
      <c r="A3935" s="46">
        <v>708</v>
      </c>
      <c r="B3935" s="46">
        <v>1997</v>
      </c>
      <c r="C3935" s="47">
        <v>1</v>
      </c>
      <c r="D3935" s="49">
        <v>0.1314583</v>
      </c>
      <c r="E3935" s="49">
        <v>0.20124300000000001</v>
      </c>
      <c r="F3935" s="49">
        <v>5.6275899999999997E-2</v>
      </c>
      <c r="G3935" s="49">
        <v>1.958129</v>
      </c>
      <c r="H3935" s="49">
        <v>0.29107889999999997</v>
      </c>
    </row>
    <row r="3936" spans="1:8" x14ac:dyDescent="0.25">
      <c r="A3936" s="46">
        <v>711</v>
      </c>
      <c r="B3936" s="46">
        <v>1998</v>
      </c>
      <c r="C3936" s="47">
        <v>0</v>
      </c>
      <c r="D3936" s="49">
        <v>0.13414999999999999</v>
      </c>
      <c r="E3936" s="49">
        <v>0.20429900000000001</v>
      </c>
      <c r="F3936" s="49">
        <v>5.5028300000000002E-2</v>
      </c>
      <c r="G3936" s="49">
        <v>1.9469479999999999</v>
      </c>
      <c r="H3936" s="49">
        <v>0.3051296</v>
      </c>
    </row>
    <row r="3937" spans="1:8" x14ac:dyDescent="0.25">
      <c r="A3937" s="46">
        <v>713</v>
      </c>
      <c r="B3937" s="46">
        <v>1999</v>
      </c>
      <c r="C3937" s="47">
        <v>0</v>
      </c>
      <c r="D3937" s="49">
        <v>0.1353444</v>
      </c>
      <c r="E3937" s="49">
        <v>0.19993749999999999</v>
      </c>
      <c r="F3937" s="49">
        <v>5.9255299999999997E-2</v>
      </c>
      <c r="G3937" s="49">
        <v>1.9364140000000001</v>
      </c>
      <c r="H3937" s="49">
        <v>0.29605100000000001</v>
      </c>
    </row>
    <row r="3938" spans="1:8" x14ac:dyDescent="0.25">
      <c r="A3938" s="46">
        <v>717</v>
      </c>
      <c r="B3938" s="46">
        <v>2000</v>
      </c>
      <c r="C3938" s="47">
        <v>0</v>
      </c>
      <c r="D3938" s="49">
        <v>0.1458729</v>
      </c>
      <c r="E3938" s="49">
        <v>0.2145765</v>
      </c>
      <c r="F3938" s="49">
        <v>5.1818099999999999E-2</v>
      </c>
      <c r="G3938" s="49">
        <v>1.9546680000000001</v>
      </c>
      <c r="H3938" s="49">
        <v>0.30999060000000001</v>
      </c>
    </row>
    <row r="3939" spans="1:8" x14ac:dyDescent="0.25">
      <c r="A3939" s="46">
        <v>720</v>
      </c>
      <c r="B3939" s="46">
        <v>2001</v>
      </c>
      <c r="C3939" s="47">
        <v>0</v>
      </c>
      <c r="D3939" s="49">
        <v>0.1431682</v>
      </c>
      <c r="E3939" s="49">
        <v>0.2048228</v>
      </c>
      <c r="F3939" s="49">
        <v>4.7232299999999998E-2</v>
      </c>
      <c r="G3939" s="49">
        <v>1.9407620000000001</v>
      </c>
      <c r="H3939" s="49">
        <v>0.30494250000000001</v>
      </c>
    </row>
    <row r="3940" spans="1:8" x14ac:dyDescent="0.25">
      <c r="A3940" s="46">
        <v>724</v>
      </c>
      <c r="B3940" s="46">
        <v>2002</v>
      </c>
      <c r="C3940" s="47">
        <v>0</v>
      </c>
      <c r="D3940" s="49">
        <v>0.13668859999999999</v>
      </c>
      <c r="E3940" s="49">
        <v>0.21900810000000001</v>
      </c>
      <c r="F3940" s="49">
        <v>5.4834300000000002E-2</v>
      </c>
      <c r="G3940" s="49">
        <v>1.9432430000000001</v>
      </c>
      <c r="H3940" s="49">
        <v>0.30032370000000003</v>
      </c>
    </row>
    <row r="3941" spans="1:8" x14ac:dyDescent="0.25">
      <c r="A3941" s="46">
        <v>726</v>
      </c>
      <c r="B3941" s="46">
        <v>2003</v>
      </c>
      <c r="C3941" s="47">
        <v>0</v>
      </c>
      <c r="D3941" s="49">
        <v>0.15657389999999999</v>
      </c>
      <c r="E3941" s="49">
        <v>0.20817840000000001</v>
      </c>
      <c r="F3941" s="49">
        <v>4.8032499999999999E-2</v>
      </c>
      <c r="G3941" s="49">
        <v>1.9511000000000001</v>
      </c>
      <c r="H3941" s="49">
        <v>0.30927559999999998</v>
      </c>
    </row>
    <row r="3942" spans="1:8" x14ac:dyDescent="0.25">
      <c r="A3942" s="46">
        <v>731</v>
      </c>
      <c r="B3942" s="46">
        <v>2004</v>
      </c>
      <c r="C3942" s="47">
        <v>0</v>
      </c>
      <c r="D3942" s="49">
        <v>0.13558519999999999</v>
      </c>
      <c r="E3942" s="49">
        <v>0.2031847</v>
      </c>
      <c r="F3942" s="49">
        <v>5.5071799999999997E-2</v>
      </c>
      <c r="G3942" s="49">
        <v>1.949773</v>
      </c>
      <c r="H3942" s="49">
        <v>0.30626759999999997</v>
      </c>
    </row>
    <row r="3943" spans="1:8" x14ac:dyDescent="0.25">
      <c r="A3943" s="46">
        <v>736</v>
      </c>
      <c r="B3943" s="46">
        <v>1995</v>
      </c>
      <c r="C3943" s="47">
        <v>0</v>
      </c>
      <c r="D3943" s="49">
        <v>0.14642839999999999</v>
      </c>
      <c r="E3943" s="49">
        <v>0.21399009999999999</v>
      </c>
      <c r="F3943" s="49">
        <v>4.3559300000000002E-2</v>
      </c>
      <c r="G3943" s="49">
        <v>1.952196</v>
      </c>
      <c r="H3943" s="49">
        <v>0.29956470000000002</v>
      </c>
    </row>
    <row r="3944" spans="1:8" x14ac:dyDescent="0.25">
      <c r="A3944" s="46">
        <v>739</v>
      </c>
      <c r="B3944" s="46">
        <v>1996</v>
      </c>
      <c r="C3944" s="47">
        <v>0</v>
      </c>
      <c r="D3944" s="49">
        <v>0.1430225</v>
      </c>
      <c r="E3944" s="49">
        <v>0.21240829999999999</v>
      </c>
      <c r="F3944" s="49">
        <v>5.0385800000000001E-2</v>
      </c>
      <c r="G3944" s="49">
        <v>1.953301</v>
      </c>
      <c r="H3944" s="49">
        <v>0.29507670000000003</v>
      </c>
    </row>
    <row r="3945" spans="1:8" x14ac:dyDescent="0.25">
      <c r="A3945" s="46">
        <v>741</v>
      </c>
      <c r="B3945" s="46">
        <v>1997</v>
      </c>
      <c r="C3945" s="47">
        <v>0</v>
      </c>
      <c r="D3945" s="49">
        <v>0.14752299999999999</v>
      </c>
      <c r="E3945" s="49">
        <v>0.19846140000000001</v>
      </c>
      <c r="F3945" s="49">
        <v>6.0432100000000002E-2</v>
      </c>
      <c r="G3945" s="49">
        <v>1.950167</v>
      </c>
      <c r="H3945" s="49">
        <v>0.3205617</v>
      </c>
    </row>
    <row r="3946" spans="1:8" x14ac:dyDescent="0.25">
      <c r="A3946" s="46">
        <v>746</v>
      </c>
      <c r="B3946" s="46">
        <v>1998</v>
      </c>
      <c r="C3946" s="47">
        <v>0</v>
      </c>
      <c r="D3946" s="49">
        <v>0.14339389999999999</v>
      </c>
      <c r="E3946" s="49">
        <v>0.21496970000000001</v>
      </c>
      <c r="F3946" s="49">
        <v>6.3999299999999995E-2</v>
      </c>
      <c r="G3946" s="49">
        <v>1.9545250000000001</v>
      </c>
      <c r="H3946" s="49">
        <v>0.31569380000000002</v>
      </c>
    </row>
    <row r="3947" spans="1:8" x14ac:dyDescent="0.25">
      <c r="A3947" s="46">
        <v>749</v>
      </c>
      <c r="B3947" s="46">
        <v>1999</v>
      </c>
      <c r="C3947" s="47">
        <v>0</v>
      </c>
      <c r="D3947" s="49">
        <v>0.1452764</v>
      </c>
      <c r="E3947" s="49">
        <v>0.21004120000000001</v>
      </c>
      <c r="F3947" s="49">
        <v>4.5979800000000001E-2</v>
      </c>
      <c r="G3947" s="49">
        <v>1.9336089999999999</v>
      </c>
      <c r="H3947" s="49">
        <v>0.2934872</v>
      </c>
    </row>
    <row r="3948" spans="1:8" x14ac:dyDescent="0.25">
      <c r="A3948" s="46">
        <v>753</v>
      </c>
      <c r="B3948" s="46">
        <v>2000</v>
      </c>
      <c r="C3948" s="47">
        <v>1</v>
      </c>
      <c r="D3948" s="49">
        <v>0.13188820000000001</v>
      </c>
      <c r="E3948" s="49">
        <v>0.19840169999999999</v>
      </c>
      <c r="F3948" s="49">
        <v>5.8866500000000002E-2</v>
      </c>
      <c r="G3948" s="49">
        <v>1.9349289999999999</v>
      </c>
      <c r="H3948" s="49">
        <v>0.29821110000000001</v>
      </c>
    </row>
    <row r="3949" spans="1:8" x14ac:dyDescent="0.25">
      <c r="A3949" s="46">
        <v>755</v>
      </c>
      <c r="B3949" s="46">
        <v>2001</v>
      </c>
      <c r="C3949" s="47">
        <v>1</v>
      </c>
      <c r="D3949" s="49">
        <v>0.1432234</v>
      </c>
      <c r="E3949" s="49">
        <v>0.2077426</v>
      </c>
      <c r="F3949" s="49">
        <v>5.0890600000000001E-2</v>
      </c>
      <c r="G3949" s="49">
        <v>1.9377470000000001</v>
      </c>
      <c r="H3949" s="49">
        <v>0.2972052</v>
      </c>
    </row>
    <row r="3950" spans="1:8" x14ac:dyDescent="0.25">
      <c r="A3950" s="46">
        <v>758</v>
      </c>
      <c r="B3950" s="46">
        <v>1995</v>
      </c>
      <c r="C3950" s="47">
        <v>0</v>
      </c>
      <c r="D3950" s="49">
        <v>0.14257139999999999</v>
      </c>
      <c r="E3950" s="49">
        <v>0.2003595</v>
      </c>
      <c r="F3950" s="49">
        <v>5.2894999999999998E-2</v>
      </c>
      <c r="G3950" s="49">
        <v>1.9478530000000001</v>
      </c>
      <c r="H3950" s="49">
        <v>0.30542239999999998</v>
      </c>
    </row>
    <row r="3951" spans="1:8" x14ac:dyDescent="0.25">
      <c r="A3951" s="46">
        <v>761</v>
      </c>
      <c r="B3951" s="46">
        <v>1996</v>
      </c>
      <c r="C3951" s="47">
        <v>0</v>
      </c>
      <c r="D3951" s="49">
        <v>0.12596640000000001</v>
      </c>
      <c r="E3951" s="49">
        <v>0.2041586</v>
      </c>
      <c r="F3951" s="49">
        <v>5.5144899999999997E-2</v>
      </c>
      <c r="G3951" s="49">
        <v>1.933079</v>
      </c>
      <c r="H3951" s="49">
        <v>0.30207990000000001</v>
      </c>
    </row>
    <row r="3952" spans="1:8" x14ac:dyDescent="0.25">
      <c r="A3952" s="46">
        <v>763</v>
      </c>
      <c r="B3952" s="46">
        <v>1997</v>
      </c>
      <c r="C3952" s="47">
        <v>0</v>
      </c>
      <c r="D3952" s="49">
        <v>0.1554779</v>
      </c>
      <c r="E3952" s="49">
        <v>0.21272540000000001</v>
      </c>
      <c r="F3952" s="49">
        <v>3.5658000000000002E-2</v>
      </c>
      <c r="G3952" s="49">
        <v>1.9589209999999999</v>
      </c>
      <c r="H3952" s="49">
        <v>0.30232700000000001</v>
      </c>
    </row>
    <row r="3953" spans="1:8" x14ac:dyDescent="0.25">
      <c r="A3953" s="46">
        <v>766</v>
      </c>
      <c r="B3953" s="46">
        <v>1998</v>
      </c>
      <c r="C3953" s="47">
        <v>0</v>
      </c>
      <c r="D3953" s="49">
        <v>0.1454075</v>
      </c>
      <c r="E3953" s="49">
        <v>0.2096489</v>
      </c>
      <c r="F3953" s="49">
        <v>4.6843900000000001E-2</v>
      </c>
      <c r="G3953" s="49">
        <v>1.94295</v>
      </c>
      <c r="H3953" s="49">
        <v>0.30142799999999997</v>
      </c>
    </row>
    <row r="3954" spans="1:8" x14ac:dyDescent="0.25">
      <c r="A3954" s="46">
        <v>768</v>
      </c>
      <c r="B3954" s="46">
        <v>1999</v>
      </c>
      <c r="C3954" s="47">
        <v>0</v>
      </c>
      <c r="D3954" s="49">
        <v>0.15052299999999999</v>
      </c>
      <c r="E3954" s="49">
        <v>0.20291480000000001</v>
      </c>
      <c r="F3954" s="49">
        <v>4.8780299999999999E-2</v>
      </c>
      <c r="G3954" s="49">
        <v>1.9561329999999999</v>
      </c>
      <c r="H3954" s="49">
        <v>0.3051159</v>
      </c>
    </row>
    <row r="3955" spans="1:8" x14ac:dyDescent="0.25">
      <c r="A3955" s="46">
        <v>769</v>
      </c>
      <c r="B3955" s="46">
        <v>2000</v>
      </c>
      <c r="C3955" s="47">
        <v>0</v>
      </c>
      <c r="D3955" s="49">
        <v>0.13490630000000001</v>
      </c>
      <c r="E3955" s="49">
        <v>0.21192530000000001</v>
      </c>
      <c r="F3955" s="49">
        <v>5.0885199999999998E-2</v>
      </c>
      <c r="G3955" s="49">
        <v>1.9528399999999999</v>
      </c>
      <c r="H3955" s="49">
        <v>0.30244460000000001</v>
      </c>
    </row>
    <row r="3956" spans="1:8" x14ac:dyDescent="0.25">
      <c r="A3956" s="46">
        <v>772</v>
      </c>
      <c r="B3956" s="46">
        <v>2001</v>
      </c>
      <c r="C3956" s="47">
        <v>0</v>
      </c>
      <c r="D3956" s="49">
        <v>0.13777410000000001</v>
      </c>
      <c r="E3956" s="49">
        <v>0.19869729999999999</v>
      </c>
      <c r="F3956" s="49">
        <v>4.8187899999999999E-2</v>
      </c>
      <c r="G3956" s="49">
        <v>1.937425</v>
      </c>
      <c r="H3956" s="49">
        <v>0.31094250000000001</v>
      </c>
    </row>
    <row r="3957" spans="1:8" x14ac:dyDescent="0.25">
      <c r="A3957" s="46">
        <v>774</v>
      </c>
      <c r="B3957" s="46">
        <v>2002</v>
      </c>
      <c r="C3957" s="47">
        <v>0</v>
      </c>
      <c r="D3957" s="49">
        <v>0.1448535</v>
      </c>
      <c r="E3957" s="49">
        <v>0.2102736</v>
      </c>
      <c r="F3957" s="49">
        <v>4.2152200000000001E-2</v>
      </c>
      <c r="G3957" s="49">
        <v>1.9476869999999999</v>
      </c>
      <c r="H3957" s="49">
        <v>0.30723210000000001</v>
      </c>
    </row>
    <row r="3958" spans="1:8" x14ac:dyDescent="0.25">
      <c r="A3958" s="46">
        <v>777</v>
      </c>
      <c r="B3958" s="46">
        <v>2003</v>
      </c>
      <c r="C3958" s="47">
        <v>0</v>
      </c>
      <c r="D3958" s="49">
        <v>0.1401106</v>
      </c>
      <c r="E3958" s="49">
        <v>0.22347539999999999</v>
      </c>
      <c r="F3958" s="49">
        <v>5.8520200000000001E-2</v>
      </c>
      <c r="G3958" s="49">
        <v>1.9434340000000001</v>
      </c>
      <c r="H3958" s="49">
        <v>0.30637999999999999</v>
      </c>
    </row>
    <row r="3959" spans="1:8" x14ac:dyDescent="0.25">
      <c r="A3959" s="46">
        <v>781</v>
      </c>
      <c r="B3959" s="46">
        <v>2004</v>
      </c>
      <c r="C3959" s="47">
        <v>0</v>
      </c>
      <c r="D3959" s="49">
        <v>0.1461161</v>
      </c>
      <c r="E3959" s="49">
        <v>0.22368689999999999</v>
      </c>
      <c r="F3959" s="49">
        <v>4.4920000000000002E-2</v>
      </c>
      <c r="G3959" s="49">
        <v>1.9385060000000001</v>
      </c>
      <c r="H3959" s="49">
        <v>0.3134923</v>
      </c>
    </row>
    <row r="3960" spans="1:8" x14ac:dyDescent="0.25">
      <c r="A3960" s="46">
        <v>782</v>
      </c>
      <c r="B3960" s="46">
        <v>1995</v>
      </c>
      <c r="C3960" s="47">
        <v>0</v>
      </c>
      <c r="D3960" s="49">
        <v>0.14116590000000001</v>
      </c>
      <c r="E3960" s="49">
        <v>0.21814720000000001</v>
      </c>
      <c r="F3960" s="49">
        <v>5.56088E-2</v>
      </c>
      <c r="G3960" s="49">
        <v>1.950674</v>
      </c>
      <c r="H3960" s="49">
        <v>0.30534719999999999</v>
      </c>
    </row>
    <row r="3961" spans="1:8" x14ac:dyDescent="0.25">
      <c r="A3961" s="46">
        <v>782</v>
      </c>
      <c r="B3961" s="46">
        <v>1996</v>
      </c>
      <c r="C3961" s="47">
        <v>0</v>
      </c>
      <c r="D3961" s="49">
        <v>0.13940459999999999</v>
      </c>
      <c r="E3961" s="49">
        <v>0.21400259999999999</v>
      </c>
      <c r="F3961" s="49">
        <v>6.0391399999999998E-2</v>
      </c>
      <c r="G3961" s="49">
        <v>1.9438070000000001</v>
      </c>
      <c r="H3961" s="49">
        <v>0.29832379999999997</v>
      </c>
    </row>
    <row r="3962" spans="1:8" x14ac:dyDescent="0.25">
      <c r="A3962" s="46">
        <v>786</v>
      </c>
      <c r="B3962" s="46">
        <v>1997</v>
      </c>
      <c r="C3962" s="47">
        <v>0</v>
      </c>
      <c r="D3962" s="49">
        <v>0.1551786</v>
      </c>
      <c r="E3962" s="49">
        <v>0.2172222</v>
      </c>
      <c r="F3962" s="49">
        <v>4.5847300000000001E-2</v>
      </c>
      <c r="G3962" s="49">
        <v>1.9520649999999999</v>
      </c>
      <c r="H3962" s="49">
        <v>0.31807809999999997</v>
      </c>
    </row>
    <row r="3963" spans="1:8" x14ac:dyDescent="0.25">
      <c r="A3963" s="46">
        <v>787</v>
      </c>
      <c r="B3963" s="46">
        <v>1998</v>
      </c>
      <c r="C3963" s="47">
        <v>0</v>
      </c>
      <c r="D3963" s="49">
        <v>0.14006350000000001</v>
      </c>
      <c r="E3963" s="49">
        <v>0.21141470000000001</v>
      </c>
      <c r="F3963" s="49">
        <v>4.7954400000000001E-2</v>
      </c>
      <c r="G3963" s="49">
        <v>1.9386030000000001</v>
      </c>
      <c r="H3963" s="49">
        <v>0.29797050000000003</v>
      </c>
    </row>
    <row r="3964" spans="1:8" x14ac:dyDescent="0.25">
      <c r="A3964" s="46">
        <v>791</v>
      </c>
      <c r="B3964" s="46">
        <v>1995</v>
      </c>
      <c r="C3964" s="47">
        <v>0</v>
      </c>
      <c r="D3964" s="49">
        <v>0.14648739999999999</v>
      </c>
      <c r="E3964" s="49">
        <v>0.19967589999999999</v>
      </c>
      <c r="F3964" s="49">
        <v>6.1320300000000001E-2</v>
      </c>
      <c r="G3964" s="49">
        <v>1.9317329999999999</v>
      </c>
      <c r="H3964" s="49">
        <v>0.31004660000000001</v>
      </c>
    </row>
    <row r="3965" spans="1:8" x14ac:dyDescent="0.25">
      <c r="A3965" s="46">
        <v>791</v>
      </c>
      <c r="B3965" s="46">
        <v>1997</v>
      </c>
      <c r="C3965" s="47">
        <v>1</v>
      </c>
      <c r="D3965" s="49">
        <v>0.38147160000000002</v>
      </c>
      <c r="E3965" s="49">
        <v>9.2574400000000001E-2</v>
      </c>
      <c r="F3965" s="49">
        <v>5.6434900000000003E-2</v>
      </c>
      <c r="G3965" s="49">
        <v>6.197883</v>
      </c>
      <c r="H3965" s="49">
        <v>0.28487440000000003</v>
      </c>
    </row>
    <row r="3966" spans="1:8" x14ac:dyDescent="0.25">
      <c r="A3966" s="46">
        <v>793</v>
      </c>
      <c r="B3966" s="46">
        <v>1998</v>
      </c>
      <c r="C3966" s="47">
        <v>1</v>
      </c>
      <c r="D3966" s="49">
        <v>0.1737504</v>
      </c>
      <c r="E3966" s="49">
        <v>-0.2126392</v>
      </c>
      <c r="F3966" s="49">
        <v>-1.4288199999999999E-2</v>
      </c>
      <c r="G3966" s="49">
        <v>0.25286120000000001</v>
      </c>
      <c r="H3966" s="49">
        <v>0.18170049999999999</v>
      </c>
    </row>
    <row r="3967" spans="1:8" x14ac:dyDescent="0.25">
      <c r="A3967" s="46">
        <v>794</v>
      </c>
      <c r="B3967" s="46">
        <v>1999</v>
      </c>
      <c r="C3967" s="47">
        <v>1</v>
      </c>
      <c r="D3967" s="49">
        <v>0.146596</v>
      </c>
      <c r="E3967" s="49">
        <v>-0.35101759999999999</v>
      </c>
      <c r="F3967" s="49">
        <v>1.9618099999999999E-2</v>
      </c>
      <c r="G3967" s="49">
        <v>0.1599351</v>
      </c>
      <c r="H3967" s="49">
        <v>0.22808210000000001</v>
      </c>
    </row>
    <row r="3968" spans="1:8" x14ac:dyDescent="0.25">
      <c r="A3968" s="46">
        <v>795</v>
      </c>
      <c r="B3968" s="46">
        <v>2001</v>
      </c>
      <c r="C3968" s="47">
        <v>1</v>
      </c>
      <c r="D3968" s="49">
        <v>0.2492964</v>
      </c>
      <c r="E3968" s="49">
        <v>-0.82125309999999996</v>
      </c>
      <c r="F3968" s="49">
        <v>-1.05019E-2</v>
      </c>
      <c r="G3968" s="49">
        <v>4.57112E-2</v>
      </c>
      <c r="H3968" s="49">
        <v>0.2077814</v>
      </c>
    </row>
    <row r="3969" spans="1:8" x14ac:dyDescent="0.25">
      <c r="A3969" s="46">
        <v>796</v>
      </c>
      <c r="B3969" s="46">
        <v>1998</v>
      </c>
      <c r="C3969" s="47">
        <v>1</v>
      </c>
      <c r="D3969" s="49">
        <v>-2.0411229999999998</v>
      </c>
      <c r="E3969" s="49">
        <v>-2.4018609999999998</v>
      </c>
      <c r="F3969" s="49">
        <v>-0.59182129999999999</v>
      </c>
      <c r="G3969" s="49">
        <v>8.2829600000000003E-2</v>
      </c>
      <c r="H3969" s="49">
        <v>0.1204012</v>
      </c>
    </row>
    <row r="3970" spans="1:8" x14ac:dyDescent="0.25">
      <c r="A3970" s="46">
        <v>797</v>
      </c>
      <c r="B3970" s="46">
        <v>1999</v>
      </c>
      <c r="C3970" s="47">
        <v>1</v>
      </c>
      <c r="D3970" s="49">
        <v>9.7675100000000001E-2</v>
      </c>
      <c r="E3970" s="49">
        <v>-2.2580209999999998</v>
      </c>
      <c r="F3970" s="49">
        <v>6.6624900000000001E-2</v>
      </c>
      <c r="G3970" s="49">
        <v>4.5649700000000001E-2</v>
      </c>
      <c r="H3970" s="49">
        <v>0.152202</v>
      </c>
    </row>
    <row r="3971" spans="1:8" x14ac:dyDescent="0.25">
      <c r="A3971" s="46">
        <v>798</v>
      </c>
      <c r="B3971" s="46">
        <v>2000</v>
      </c>
      <c r="C3971" s="47">
        <v>1</v>
      </c>
      <c r="D3971" s="49">
        <v>0.20525060000000001</v>
      </c>
      <c r="E3971" s="49">
        <v>-2.0273180000000002</v>
      </c>
      <c r="F3971" s="49">
        <v>9.6336699999999997E-2</v>
      </c>
      <c r="G3971" s="49">
        <v>9.9910799999999994E-2</v>
      </c>
      <c r="H3971" s="49">
        <v>0.14711089999999999</v>
      </c>
    </row>
    <row r="3972" spans="1:8" x14ac:dyDescent="0.25">
      <c r="A3972" s="46">
        <v>799</v>
      </c>
      <c r="B3972" s="46">
        <v>2001</v>
      </c>
      <c r="C3972" s="47">
        <v>1</v>
      </c>
      <c r="D3972" s="49">
        <v>4.3944499999999997E-2</v>
      </c>
      <c r="E3972" s="49">
        <v>-1.508527</v>
      </c>
      <c r="F3972" s="49">
        <v>3.7106699999999999E-2</v>
      </c>
      <c r="G3972" s="49">
        <v>3.7465100000000001E-2</v>
      </c>
      <c r="H3972" s="49">
        <v>4.7139300000000002E-2</v>
      </c>
    </row>
    <row r="3973" spans="1:8" x14ac:dyDescent="0.25">
      <c r="A3973" s="46">
        <v>800</v>
      </c>
      <c r="B3973" s="46">
        <v>2002</v>
      </c>
      <c r="C3973" s="47">
        <v>1</v>
      </c>
      <c r="D3973" s="49">
        <v>-0.2525732</v>
      </c>
      <c r="E3973" s="49">
        <v>-1.382541</v>
      </c>
      <c r="F3973" s="49">
        <v>3.3042500000000002E-2</v>
      </c>
      <c r="G3973" s="49">
        <v>4.6837700000000003E-2</v>
      </c>
      <c r="H3973" s="49">
        <v>4.1728599999999998E-2</v>
      </c>
    </row>
    <row r="3974" spans="1:8" x14ac:dyDescent="0.25">
      <c r="A3974" s="46">
        <v>801</v>
      </c>
      <c r="B3974" s="46">
        <v>1998</v>
      </c>
      <c r="C3974" s="47">
        <v>1</v>
      </c>
      <c r="D3974" s="49">
        <v>0.32361960000000001</v>
      </c>
      <c r="E3974" s="49">
        <v>0.1141382</v>
      </c>
      <c r="F3974" s="49">
        <v>3.1479399999999998E-2</v>
      </c>
      <c r="G3974" s="49">
        <v>5.5736000000000001E-2</v>
      </c>
      <c r="H3974" s="49">
        <v>0.76675749999999998</v>
      </c>
    </row>
    <row r="3975" spans="1:8" x14ac:dyDescent="0.25">
      <c r="A3975" s="46">
        <v>802</v>
      </c>
      <c r="B3975" s="46">
        <v>1999</v>
      </c>
      <c r="C3975" s="47">
        <v>1</v>
      </c>
      <c r="D3975" s="49">
        <v>-2.0382E-3</v>
      </c>
      <c r="E3975" s="49">
        <v>-0.23680109999999999</v>
      </c>
      <c r="F3975" s="49">
        <v>-2.27902E-2</v>
      </c>
      <c r="G3975" s="49">
        <v>0.4122499</v>
      </c>
      <c r="H3975" s="49">
        <v>0.3472654</v>
      </c>
    </row>
    <row r="3976" spans="1:8" x14ac:dyDescent="0.25">
      <c r="A3976" s="46">
        <v>803</v>
      </c>
      <c r="B3976" s="46">
        <v>1997</v>
      </c>
      <c r="C3976" s="47">
        <v>1</v>
      </c>
      <c r="D3976" s="49">
        <v>3.06512E-2</v>
      </c>
      <c r="E3976" s="49">
        <v>-0.3071643</v>
      </c>
      <c r="F3976" s="49">
        <v>4.9164899999999997E-2</v>
      </c>
      <c r="G3976" s="49">
        <v>0.3450511</v>
      </c>
      <c r="H3976" s="49">
        <v>0.165355</v>
      </c>
    </row>
    <row r="3977" spans="1:8" x14ac:dyDescent="0.25">
      <c r="A3977" s="46">
        <v>804</v>
      </c>
      <c r="B3977" s="46">
        <v>1998</v>
      </c>
      <c r="C3977" s="47">
        <v>1</v>
      </c>
      <c r="D3977" s="49">
        <v>3.0484399999999998E-2</v>
      </c>
      <c r="E3977" s="49">
        <v>-0.3930804</v>
      </c>
      <c r="F3977" s="49">
        <v>4.1598599999999999E-2</v>
      </c>
      <c r="G3977" s="49">
        <v>0.1243332</v>
      </c>
      <c r="H3977" s="49">
        <v>0.16745409999999999</v>
      </c>
    </row>
    <row r="3978" spans="1:8" x14ac:dyDescent="0.25">
      <c r="A3978" s="46">
        <v>805</v>
      </c>
      <c r="B3978" s="46">
        <v>1999</v>
      </c>
      <c r="C3978" s="47">
        <v>1</v>
      </c>
      <c r="D3978" s="49">
        <v>4.9805500000000003E-2</v>
      </c>
      <c r="E3978" s="49">
        <v>-0.91765739999999996</v>
      </c>
      <c r="F3978" s="49">
        <v>4.3266899999999997E-2</v>
      </c>
      <c r="G3978" s="49">
        <v>4.7632500000000001E-2</v>
      </c>
      <c r="H3978" s="49">
        <v>0.232243</v>
      </c>
    </row>
    <row r="3979" spans="1:8" x14ac:dyDescent="0.25">
      <c r="A3979" s="46">
        <v>806</v>
      </c>
      <c r="B3979" s="46">
        <v>2000</v>
      </c>
      <c r="C3979" s="47">
        <v>1</v>
      </c>
      <c r="D3979" s="49">
        <v>2.0341100000000001E-2</v>
      </c>
      <c r="E3979" s="49">
        <v>-0.98977139999999997</v>
      </c>
      <c r="F3979" s="49">
        <v>4.7659100000000003E-2</v>
      </c>
      <c r="G3979" s="49">
        <v>3.1556599999999997E-2</v>
      </c>
      <c r="H3979" s="49">
        <v>0.20943929999999999</v>
      </c>
    </row>
    <row r="3980" spans="1:8" x14ac:dyDescent="0.25">
      <c r="A3980" s="46">
        <v>809</v>
      </c>
      <c r="B3980" s="46">
        <v>2001</v>
      </c>
      <c r="C3980" s="47">
        <v>1</v>
      </c>
      <c r="D3980" s="49">
        <v>0.13586200000000001</v>
      </c>
      <c r="E3980" s="49">
        <v>-0.30496040000000002</v>
      </c>
      <c r="F3980" s="49">
        <v>5.32725E-2</v>
      </c>
      <c r="G3980" s="49">
        <v>4.9464500000000002E-2</v>
      </c>
      <c r="H3980" s="49">
        <v>0.20796619999999999</v>
      </c>
    </row>
    <row r="3981" spans="1:8" x14ac:dyDescent="0.25">
      <c r="A3981" s="46">
        <v>810</v>
      </c>
      <c r="B3981" s="46">
        <v>1999</v>
      </c>
      <c r="C3981" s="47">
        <v>1</v>
      </c>
      <c r="D3981" s="49">
        <v>0.17956050000000001</v>
      </c>
      <c r="E3981" s="49">
        <v>-2.22626E-2</v>
      </c>
      <c r="F3981" s="49">
        <v>2.50937E-2</v>
      </c>
      <c r="G3981" s="49">
        <v>0.27645599999999998</v>
      </c>
      <c r="H3981" s="49">
        <v>0.64183299999999999</v>
      </c>
    </row>
    <row r="3982" spans="1:8" x14ac:dyDescent="0.25">
      <c r="A3982" s="46">
        <v>811</v>
      </c>
      <c r="B3982" s="46">
        <v>2001</v>
      </c>
      <c r="C3982" s="47">
        <v>1</v>
      </c>
      <c r="D3982" s="49">
        <v>3.3396000000000002E-2</v>
      </c>
      <c r="E3982" s="49">
        <v>-0.30283339999999997</v>
      </c>
      <c r="F3982" s="49">
        <v>1.0686000000000001E-3</v>
      </c>
      <c r="G3982" s="49">
        <v>0.24321580000000001</v>
      </c>
      <c r="H3982" s="49">
        <v>0.8027976</v>
      </c>
    </row>
    <row r="3983" spans="1:8" x14ac:dyDescent="0.25">
      <c r="A3983" s="46">
        <v>812</v>
      </c>
      <c r="B3983" s="46">
        <v>1997</v>
      </c>
      <c r="C3983" s="47">
        <v>1</v>
      </c>
      <c r="D3983" s="49">
        <v>-0.13360340000000001</v>
      </c>
      <c r="E3983" s="49">
        <v>-0.30906080000000002</v>
      </c>
      <c r="F3983" s="49">
        <v>3.85736E-2</v>
      </c>
      <c r="G3983" s="49">
        <v>0.1660616</v>
      </c>
      <c r="H3983" s="49">
        <v>0.52703420000000001</v>
      </c>
    </row>
    <row r="3984" spans="1:8" x14ac:dyDescent="0.25">
      <c r="A3984" s="46">
        <v>813</v>
      </c>
      <c r="B3984" s="46">
        <v>1999</v>
      </c>
      <c r="C3984" s="47">
        <v>1</v>
      </c>
      <c r="D3984" s="49">
        <v>0.39794200000000002</v>
      </c>
      <c r="E3984" s="49">
        <v>-4.4470500000000003E-2</v>
      </c>
      <c r="F3984" s="49">
        <v>6.5156599999999995E-2</v>
      </c>
      <c r="G3984" s="49">
        <v>5.6160799999999997E-2</v>
      </c>
      <c r="H3984" s="49">
        <v>0.76280650000000005</v>
      </c>
    </row>
    <row r="3985" spans="1:8" x14ac:dyDescent="0.25">
      <c r="A3985" s="46">
        <v>814</v>
      </c>
      <c r="B3985" s="46">
        <v>1997</v>
      </c>
      <c r="C3985" s="47">
        <v>1</v>
      </c>
      <c r="D3985" s="49">
        <v>-7.8245099999999998E-2</v>
      </c>
      <c r="E3985" s="49">
        <v>-0.1172523</v>
      </c>
      <c r="F3985" s="49">
        <v>3.62472E-2</v>
      </c>
      <c r="G3985" s="49">
        <v>0.22578960000000001</v>
      </c>
      <c r="H3985" s="49">
        <v>0.31974970000000003</v>
      </c>
    </row>
    <row r="3986" spans="1:8" x14ac:dyDescent="0.25">
      <c r="A3986" s="46">
        <v>815</v>
      </c>
      <c r="B3986" s="46">
        <v>1998</v>
      </c>
      <c r="C3986" s="47">
        <v>1</v>
      </c>
      <c r="D3986" s="49">
        <v>-0.1218887</v>
      </c>
      <c r="E3986" s="49">
        <v>-0.1943018</v>
      </c>
      <c r="F3986" s="49">
        <v>2.1767100000000001E-2</v>
      </c>
      <c r="G3986" s="49">
        <v>0.14646219999999999</v>
      </c>
      <c r="H3986" s="49">
        <v>0.3162027</v>
      </c>
    </row>
    <row r="3987" spans="1:8" x14ac:dyDescent="0.25">
      <c r="A3987" s="46">
        <v>816</v>
      </c>
      <c r="B3987" s="46">
        <v>1999</v>
      </c>
      <c r="C3987" s="47">
        <v>1</v>
      </c>
      <c r="D3987" s="49">
        <v>-0.18463109999999999</v>
      </c>
      <c r="E3987" s="49">
        <v>-0.38685039999999998</v>
      </c>
      <c r="F3987" s="49">
        <v>-8.7665E-3</v>
      </c>
      <c r="G3987" s="49">
        <v>9.9530400000000005E-2</v>
      </c>
      <c r="H3987" s="49">
        <v>0.4123231</v>
      </c>
    </row>
    <row r="3988" spans="1:8" x14ac:dyDescent="0.25">
      <c r="A3988" s="46">
        <v>817</v>
      </c>
      <c r="B3988" s="46">
        <v>2001</v>
      </c>
      <c r="C3988" s="47">
        <v>1</v>
      </c>
      <c r="D3988" s="49">
        <v>0.22941810000000001</v>
      </c>
      <c r="E3988" s="49">
        <v>-1.871837</v>
      </c>
      <c r="F3988" s="49">
        <v>3.5006999999999998E-3</v>
      </c>
      <c r="G3988" s="49">
        <v>0.21097830000000001</v>
      </c>
      <c r="H3988" s="49">
        <v>0.10642699999999999</v>
      </c>
    </row>
    <row r="3989" spans="1:8" x14ac:dyDescent="0.25">
      <c r="A3989" s="46">
        <v>818</v>
      </c>
      <c r="B3989" s="46">
        <v>1998</v>
      </c>
      <c r="C3989" s="47">
        <v>1</v>
      </c>
      <c r="D3989" s="49">
        <v>-0.21106430000000001</v>
      </c>
      <c r="E3989" s="49">
        <v>-0.85387860000000004</v>
      </c>
      <c r="F3989" s="49">
        <v>4.7360100000000002E-2</v>
      </c>
      <c r="G3989" s="49">
        <v>6.8954799999999997E-2</v>
      </c>
      <c r="H3989" s="49">
        <v>0.54774279999999997</v>
      </c>
    </row>
    <row r="3990" spans="1:8" x14ac:dyDescent="0.25">
      <c r="A3990" s="46">
        <v>819</v>
      </c>
      <c r="B3990" s="46">
        <v>1996</v>
      </c>
      <c r="C3990" s="47">
        <v>1</v>
      </c>
      <c r="D3990" s="49">
        <v>-0.12149160000000001</v>
      </c>
      <c r="E3990" s="49">
        <v>-9.0418700000000005E-2</v>
      </c>
      <c r="F3990" s="49">
        <v>-1.38338E-2</v>
      </c>
      <c r="G3990" s="49">
        <v>0.13589999999999999</v>
      </c>
      <c r="H3990" s="49">
        <v>0.33792460000000002</v>
      </c>
    </row>
    <row r="3991" spans="1:8" x14ac:dyDescent="0.25">
      <c r="A3991" s="46">
        <v>820</v>
      </c>
      <c r="B3991" s="46">
        <v>1996</v>
      </c>
      <c r="C3991" s="47">
        <v>1</v>
      </c>
      <c r="D3991" s="49">
        <v>0.24432619999999999</v>
      </c>
      <c r="E3991" s="49">
        <v>-0.28897800000000001</v>
      </c>
      <c r="F3991" s="49">
        <v>5.9090200000000002E-2</v>
      </c>
      <c r="G3991" s="49">
        <v>2.1270380000000002</v>
      </c>
      <c r="H3991" s="49">
        <v>0.21375340000000001</v>
      </c>
    </row>
    <row r="3992" spans="1:8" x14ac:dyDescent="0.25">
      <c r="A3992" s="46">
        <v>821</v>
      </c>
      <c r="B3992" s="46">
        <v>2000</v>
      </c>
      <c r="C3992" s="47">
        <v>1</v>
      </c>
      <c r="D3992" s="49">
        <v>0.1710874</v>
      </c>
      <c r="E3992" s="49">
        <v>-0.26302160000000002</v>
      </c>
      <c r="F3992" s="49">
        <v>2.55669E-2</v>
      </c>
      <c r="G3992" s="49">
        <v>3.0750400000000001E-2</v>
      </c>
      <c r="H3992" s="49">
        <v>0.18894</v>
      </c>
    </row>
    <row r="3993" spans="1:8" x14ac:dyDescent="0.25">
      <c r="A3993" s="46">
        <v>822</v>
      </c>
      <c r="B3993" s="46">
        <v>1998</v>
      </c>
      <c r="C3993" s="47">
        <v>1</v>
      </c>
      <c r="D3993" s="49">
        <v>-0.89924099999999996</v>
      </c>
      <c r="E3993" s="49">
        <v>-0.52081789999999994</v>
      </c>
      <c r="F3993" s="49">
        <v>3.6022100000000001E-2</v>
      </c>
      <c r="G3993" s="49">
        <v>2.72822E-2</v>
      </c>
      <c r="H3993" s="49">
        <v>0.58721610000000002</v>
      </c>
    </row>
    <row r="3994" spans="1:8" x14ac:dyDescent="0.25">
      <c r="A3994" s="46">
        <v>823</v>
      </c>
      <c r="B3994" s="46">
        <v>1997</v>
      </c>
      <c r="C3994" s="47">
        <v>1</v>
      </c>
      <c r="D3994" s="49">
        <v>0.2993577</v>
      </c>
      <c r="E3994" s="49">
        <v>3.3068599999999997E-2</v>
      </c>
      <c r="F3994" s="49">
        <v>2.79341E-2</v>
      </c>
      <c r="G3994" s="49">
        <v>3.9038799999999999E-2</v>
      </c>
      <c r="H3994" s="49">
        <v>0.57052159999999996</v>
      </c>
    </row>
    <row r="3995" spans="1:8" x14ac:dyDescent="0.25">
      <c r="A3995" s="46">
        <v>824</v>
      </c>
      <c r="B3995" s="46">
        <v>1996</v>
      </c>
      <c r="C3995" s="47">
        <v>1</v>
      </c>
      <c r="D3995" s="49">
        <v>0.41329719999999998</v>
      </c>
      <c r="E3995" s="49">
        <v>-0.2284214</v>
      </c>
      <c r="F3995" s="49">
        <v>5.8405600000000002E-2</v>
      </c>
      <c r="G3995" s="49">
        <v>0.30966680000000002</v>
      </c>
      <c r="H3995" s="49">
        <v>0.52742920000000004</v>
      </c>
    </row>
    <row r="3996" spans="1:8" x14ac:dyDescent="0.25">
      <c r="A3996" s="46">
        <v>825</v>
      </c>
      <c r="B3996" s="46">
        <v>1998</v>
      </c>
      <c r="C3996" s="47">
        <v>1</v>
      </c>
      <c r="D3996" s="49">
        <v>0.18551980000000001</v>
      </c>
      <c r="E3996" s="49">
        <v>0.12534680000000001</v>
      </c>
      <c r="F3996" s="49">
        <v>7.14944E-2</v>
      </c>
      <c r="G3996" s="49">
        <v>5.2221400000000001E-2</v>
      </c>
      <c r="H3996" s="49">
        <v>0.81546289999999999</v>
      </c>
    </row>
    <row r="3997" spans="1:8" x14ac:dyDescent="0.25">
      <c r="A3997" s="46">
        <v>826</v>
      </c>
      <c r="B3997" s="46">
        <v>1997</v>
      </c>
      <c r="C3997" s="47">
        <v>1</v>
      </c>
      <c r="D3997" s="49">
        <v>2.8727599999999999E-2</v>
      </c>
      <c r="E3997" s="49">
        <v>-1.846117</v>
      </c>
      <c r="F3997" s="49">
        <v>3.3956E-2</v>
      </c>
      <c r="G3997" s="49">
        <v>3.4679799999999997E-2</v>
      </c>
      <c r="H3997" s="49">
        <v>0.67804419999999999</v>
      </c>
    </row>
    <row r="3998" spans="1:8" x14ac:dyDescent="0.25">
      <c r="A3998" s="46">
        <v>827</v>
      </c>
      <c r="B3998" s="46">
        <v>2000</v>
      </c>
      <c r="C3998" s="47">
        <v>1</v>
      </c>
      <c r="D3998" s="49">
        <v>0.1721674</v>
      </c>
      <c r="E3998" s="49">
        <v>-6.8613499999999994E-2</v>
      </c>
      <c r="F3998" s="49">
        <v>-4.6987000000000001E-3</v>
      </c>
      <c r="G3998" s="49">
        <v>4.35187E-2</v>
      </c>
      <c r="H3998" s="49">
        <v>0.23529910000000001</v>
      </c>
    </row>
    <row r="3999" spans="1:8" x14ac:dyDescent="0.25">
      <c r="A3999" s="46">
        <v>828</v>
      </c>
      <c r="B3999" s="46">
        <v>1996</v>
      </c>
      <c r="C3999" s="47">
        <v>1</v>
      </c>
      <c r="D3999" s="49">
        <v>5.5884999999999997E-3</v>
      </c>
      <c r="E3999" s="49">
        <v>-0.26006790000000002</v>
      </c>
      <c r="F3999" s="49">
        <v>3.6877600000000003E-2</v>
      </c>
      <c r="G3999" s="49">
        <v>0.2982553</v>
      </c>
      <c r="H3999" s="49">
        <v>0.14810000000000001</v>
      </c>
    </row>
    <row r="4000" spans="1:8" x14ac:dyDescent="0.25">
      <c r="A4000" s="46">
        <v>829</v>
      </c>
      <c r="B4000" s="46">
        <v>2001</v>
      </c>
      <c r="C4000" s="47">
        <v>1</v>
      </c>
      <c r="D4000" s="49">
        <v>-0.99423019999999995</v>
      </c>
      <c r="E4000" s="49">
        <v>-0.43353180000000002</v>
      </c>
      <c r="F4000" s="49">
        <v>-2.4369999999999999E-4</v>
      </c>
      <c r="G4000" s="49">
        <v>3.5502199999999998E-2</v>
      </c>
      <c r="H4000" s="49">
        <v>0.33046740000000002</v>
      </c>
    </row>
    <row r="4001" spans="1:8" x14ac:dyDescent="0.25">
      <c r="A4001" s="46">
        <v>830</v>
      </c>
      <c r="B4001" s="46">
        <v>2002</v>
      </c>
      <c r="C4001" s="46">
        <v>1</v>
      </c>
      <c r="D4001" s="49">
        <v>6.5566100000000002E-2</v>
      </c>
      <c r="E4001" s="49">
        <v>-0.1137388</v>
      </c>
      <c r="F4001" s="49">
        <v>3.6023600000000003E-2</v>
      </c>
      <c r="G4001" s="49">
        <v>3.76323E-2</v>
      </c>
      <c r="H4001" s="49">
        <v>0.11636009999999999</v>
      </c>
    </row>
  </sheetData>
  <phoneticPr fontId="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ryform">
                <anchor moveWithCells="1" sizeWithCells="1">
                  <from>
                    <xdr:col>10</xdr:col>
                    <xdr:colOff>91440</xdr:colOff>
                    <xdr:row>18</xdr:row>
                    <xdr:rowOff>137160</xdr:rowOff>
                  </from>
                  <to>
                    <xdr:col>13</xdr:col>
                    <xdr:colOff>45720</xdr:colOff>
                    <xdr:row>22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_xludf.clear">
                <anchor moveWithCells="1" sizeWithCells="1">
                  <from>
                    <xdr:col>10</xdr:col>
                    <xdr:colOff>297180</xdr:colOff>
                    <xdr:row>24</xdr:row>
                    <xdr:rowOff>0</xdr:rowOff>
                  </from>
                  <to>
                    <xdr:col>12</xdr:col>
                    <xdr:colOff>403860</xdr:colOff>
                    <xdr:row>26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D7696-F4EF-4124-B278-41D691198FBE}">
  <sheetPr codeName="Sheet6"/>
  <dimension ref="A1:Z4001"/>
  <sheetViews>
    <sheetView workbookViewId="0">
      <selection activeCell="X5" sqref="X5"/>
    </sheetView>
  </sheetViews>
  <sheetFormatPr defaultRowHeight="13.2" x14ac:dyDescent="0.25"/>
  <cols>
    <col min="1" max="8" width="8.88671875" style="46"/>
    <col min="9" max="9" width="9.109375" style="46" customWidth="1"/>
    <col min="10" max="10" width="8.5546875" style="46" customWidth="1"/>
    <col min="11" max="11" width="9.5546875" style="46" customWidth="1"/>
    <col min="12" max="12" width="9" style="46" customWidth="1"/>
    <col min="13" max="13" width="9.44140625" style="46" customWidth="1"/>
    <col min="14" max="14" width="8.6640625" style="46" customWidth="1"/>
    <col min="15" max="16384" width="8.88671875" style="46"/>
  </cols>
  <sheetData>
    <row r="1" spans="1:26" x14ac:dyDescent="0.25">
      <c r="A1" s="45" t="s">
        <v>0</v>
      </c>
      <c r="B1" s="45" t="s">
        <v>1</v>
      </c>
      <c r="C1" s="45" t="s">
        <v>2</v>
      </c>
      <c r="D1" s="45" t="s">
        <v>3</v>
      </c>
      <c r="E1" s="45" t="s">
        <v>4</v>
      </c>
      <c r="F1" s="45" t="s">
        <v>5</v>
      </c>
      <c r="G1" s="45" t="s">
        <v>6</v>
      </c>
      <c r="H1" s="45" t="s">
        <v>7</v>
      </c>
      <c r="I1" s="46" t="s">
        <v>62</v>
      </c>
      <c r="J1" s="46" t="s">
        <v>63</v>
      </c>
      <c r="K1" s="46" t="s">
        <v>64</v>
      </c>
      <c r="L1" s="45" t="s">
        <v>3</v>
      </c>
      <c r="M1" s="45" t="s">
        <v>4</v>
      </c>
      <c r="N1" s="45" t="s">
        <v>5</v>
      </c>
      <c r="O1" s="45" t="s">
        <v>6</v>
      </c>
      <c r="P1" s="45" t="s">
        <v>7</v>
      </c>
      <c r="R1" s="46" t="s">
        <v>65</v>
      </c>
    </row>
    <row r="2" spans="1:26" x14ac:dyDescent="0.25">
      <c r="A2" s="46">
        <v>1</v>
      </c>
      <c r="B2" s="46">
        <v>1999</v>
      </c>
      <c r="C2" s="47">
        <v>0</v>
      </c>
      <c r="D2" s="48">
        <v>0.50079859999999998</v>
      </c>
      <c r="E2" s="48">
        <v>0.3068458</v>
      </c>
      <c r="F2" s="48">
        <v>4.3373399999999999E-2</v>
      </c>
      <c r="G2" s="48">
        <v>0.95627079999999998</v>
      </c>
      <c r="H2" s="48">
        <v>0.33477380000000001</v>
      </c>
      <c r="I2" s="46">
        <f>$C$2*LN($Y$2)+(1-$C$2)*LN(1-$Y$2)</f>
        <v>-1.1662987734074197E-2</v>
      </c>
      <c r="J2" s="46">
        <f>SUM($Z$2:$Z$4001)</f>
        <v>-280.52570421048904</v>
      </c>
      <c r="K2" s="46">
        <v>-2.5434811980041041</v>
      </c>
      <c r="L2" s="46">
        <v>0.41439391829618721</v>
      </c>
      <c r="M2" s="46">
        <v>-1.4540227971319966</v>
      </c>
      <c r="N2" s="46">
        <v>-7.9990639996106845</v>
      </c>
      <c r="O2" s="46">
        <v>-1.5935904288165625</v>
      </c>
      <c r="P2" s="46">
        <v>0.61972280269810109</v>
      </c>
      <c r="R2" s="46">
        <f>1/(1+EXP(-($K$2+SUMPRODUCT($L$2:$P$2,$D$2:$H$2))))</f>
        <v>1.1595238733674226E-2</v>
      </c>
      <c r="X2" s="46">
        <f>EXP(-($K$2+SUMPRODUCT($L$2:$P$2,$D$2:$H$2)))</f>
        <v>85.242295046143155</v>
      </c>
      <c r="Y2" s="46">
        <f>1/(1+$X$2)</f>
        <v>1.1595238733674226E-2</v>
      </c>
      <c r="Z2" s="46">
        <f>IF(ISERROR($I$2),0,$I$2)</f>
        <v>-1.1662987734074197E-2</v>
      </c>
    </row>
    <row r="3" spans="1:26" x14ac:dyDescent="0.25">
      <c r="A3" s="46">
        <v>1</v>
      </c>
      <c r="B3" s="46">
        <v>2000</v>
      </c>
      <c r="C3" s="47">
        <v>0</v>
      </c>
      <c r="D3" s="49">
        <v>0.54778020000000005</v>
      </c>
      <c r="E3" s="49">
        <v>0.32221369999999999</v>
      </c>
      <c r="F3" s="49">
        <v>5.1842600000000003E-2</v>
      </c>
      <c r="G3" s="49">
        <v>1.0645450000000001</v>
      </c>
      <c r="H3" s="49">
        <v>0.33459129999999998</v>
      </c>
      <c r="I3" s="46">
        <f>$C$3*LN($Y$3)+(1-$C$3)*LN(1-$Y$3)</f>
        <v>-9.1558793633986155E-3</v>
      </c>
      <c r="R3" s="46">
        <f>1/(1+EXP(-($K$2+SUMPRODUCT($L$2:$P$2,$D$3:$H$3))))</f>
        <v>9.1140919307515084E-3</v>
      </c>
      <c r="X3" s="46">
        <f>EXP(-($K$2+SUMPRODUCT($L$2:$P$2,$D$3:$H$3)))</f>
        <v>108.72020115640247</v>
      </c>
      <c r="Y3" s="46">
        <f>1/(1+$X$3)</f>
        <v>9.1140919307515084E-3</v>
      </c>
      <c r="Z3" s="46">
        <f>IF(ISERROR($I$3),0,$I$3)</f>
        <v>-9.1558793633986155E-3</v>
      </c>
    </row>
    <row r="4" spans="1:26" x14ac:dyDescent="0.25">
      <c r="A4" s="46">
        <v>1</v>
      </c>
      <c r="B4" s="46">
        <v>2001</v>
      </c>
      <c r="C4" s="47">
        <v>0</v>
      </c>
      <c r="D4" s="49">
        <v>0.45100050000000003</v>
      </c>
      <c r="E4" s="49">
        <v>0.2251504</v>
      </c>
      <c r="F4" s="49">
        <v>2.6813199999999999E-2</v>
      </c>
      <c r="G4" s="49">
        <v>0.80409589999999997</v>
      </c>
      <c r="H4" s="49">
        <v>0.2455852</v>
      </c>
      <c r="I4" s="46">
        <f>$C$4*LN($Y$4)+(1-$C$4)*LN(1-$Y$4)</f>
        <v>-1.7659328810672385E-2</v>
      </c>
      <c r="K4" s="46" t="s">
        <v>66</v>
      </c>
      <c r="L4" s="46" t="s">
        <v>67</v>
      </c>
      <c r="M4" s="46" t="s">
        <v>68</v>
      </c>
      <c r="N4" s="46" t="s">
        <v>69</v>
      </c>
      <c r="R4" s="46">
        <f>1/(1+EXP(-($K$2+SUMPRODUCT($L$2:$P$2,$D$4:$H$4))))</f>
        <v>1.7504316674959702E-2</v>
      </c>
      <c r="X4" s="46">
        <f>EXP(-($K$2+SUMPRODUCT($L$2:$P$2,$D$4:$H$4)))</f>
        <v>56.128765353663951</v>
      </c>
      <c r="Y4" s="46">
        <f>1/(1+$X$4)</f>
        <v>1.7504316674959702E-2</v>
      </c>
      <c r="Z4" s="46">
        <f>IF(ISERROR($I$4),0,$I$4)</f>
        <v>-1.7659328810672385E-2</v>
      </c>
    </row>
    <row r="5" spans="1:26" x14ac:dyDescent="0.25">
      <c r="A5" s="46">
        <v>1</v>
      </c>
      <c r="B5" s="46">
        <v>2002</v>
      </c>
      <c r="C5" s="47">
        <v>0</v>
      </c>
      <c r="D5" s="49">
        <v>0.30688690000000002</v>
      </c>
      <c r="E5" s="49">
        <v>0.1919362</v>
      </c>
      <c r="F5" s="49">
        <v>3.00583E-2</v>
      </c>
      <c r="G5" s="49">
        <v>0.38701049999999998</v>
      </c>
      <c r="H5" s="49">
        <v>0.25343759999999999</v>
      </c>
      <c r="I5" s="46">
        <f>$C$5*LN($Y$5)+(1-$C$5)*LN(1-$Y$5)</f>
        <v>-3.2974046254215454E-2</v>
      </c>
      <c r="K5" s="46">
        <v>0.22205783344208518</v>
      </c>
      <c r="L5" s="46">
        <v>160.14797186638668</v>
      </c>
      <c r="M5" s="46">
        <f>_xlfn.CHISQ.DIST.RT($L$5,6- 1)</f>
        <v>9.2049308448769391E-33</v>
      </c>
      <c r="N5" s="46">
        <v>-360.59969014368238</v>
      </c>
      <c r="R5" s="46">
        <f>1/(1+EXP(-($K$2+SUMPRODUCT($L$2:$P$2,$D$5:$H$5))))</f>
        <v>3.2436328835287347E-2</v>
      </c>
      <c r="X5" s="46">
        <f>EXP(-($K$2+SUMPRODUCT($L$2:$P$2,$D$5:$H$5)))</f>
        <v>29.829629489762237</v>
      </c>
      <c r="Y5" s="46">
        <f>1/(1+$X$5)</f>
        <v>3.2436328835287347E-2</v>
      </c>
      <c r="Z5" s="46">
        <f>IF(ISERROR($I$5),0,$I$5)</f>
        <v>-3.2974046254215454E-2</v>
      </c>
    </row>
    <row r="6" spans="1:26" x14ac:dyDescent="0.25">
      <c r="A6" s="46">
        <v>1</v>
      </c>
      <c r="B6" s="46">
        <v>2003</v>
      </c>
      <c r="C6" s="47">
        <v>0</v>
      </c>
      <c r="D6" s="49">
        <v>0.44724619999999998</v>
      </c>
      <c r="E6" s="49">
        <v>0.21736800000000001</v>
      </c>
      <c r="F6" s="49">
        <v>3.2458000000000001E-2</v>
      </c>
      <c r="G6" s="49">
        <v>0.79163850000000002</v>
      </c>
      <c r="H6" s="49">
        <v>0.27553070000000002</v>
      </c>
      <c r="I6" s="46">
        <f>$C$6*LN($Y$6)+(1-$C$6)*LN(1-$Y$6)</f>
        <v>-1.7712214415878207E-2</v>
      </c>
      <c r="R6" s="46">
        <f>1/(1+EXP(-($K$2+SUMPRODUCT($L$2:$P$2,$D$6:$H$6))))</f>
        <v>1.7556275179843778E-2</v>
      </c>
      <c r="X6" s="46">
        <f>EXP(-($K$2+SUMPRODUCT($L$2:$P$2,$D$6:$H$6)))</f>
        <v>55.959690467149436</v>
      </c>
      <c r="Y6" s="46">
        <f>1/(1+$X$6)</f>
        <v>1.7556275179843778E-2</v>
      </c>
      <c r="Z6" s="46">
        <f>IF(ISERROR($I$6),0,$I$6)</f>
        <v>-1.7712214415878207E-2</v>
      </c>
    </row>
    <row r="7" spans="1:26" x14ac:dyDescent="0.25">
      <c r="A7" s="46">
        <v>1</v>
      </c>
      <c r="B7" s="46">
        <v>2004</v>
      </c>
      <c r="C7" s="47">
        <v>0</v>
      </c>
      <c r="D7" s="49">
        <v>0.45761869999999999</v>
      </c>
      <c r="E7" s="49">
        <v>0.2240644</v>
      </c>
      <c r="F7" s="49">
        <v>3.18383E-2</v>
      </c>
      <c r="G7" s="49">
        <v>1.2881370000000001</v>
      </c>
      <c r="H7" s="49">
        <v>0.31819269999999999</v>
      </c>
      <c r="I7" s="46">
        <f>$C$7*LN($Y$7)+(1-$C$7)*LN(1-$Y$7)</f>
        <v>-8.2790088694943767E-3</v>
      </c>
      <c r="R7" s="46">
        <f>1/(1+EXP(-($K$2+SUMPRODUCT($L$2:$P$2,$D$7:$H$7))))</f>
        <v>8.2448322567581847E-3</v>
      </c>
      <c r="X7" s="46">
        <f>EXP(-($K$2+SUMPRODUCT($L$2:$P$2,$D$7:$H$7)))</f>
        <v>120.28809524054449</v>
      </c>
      <c r="Y7" s="46">
        <f>1/(1+$X$7)</f>
        <v>8.2448322567581847E-3</v>
      </c>
      <c r="Z7" s="46">
        <f>IF(ISERROR($I$7),0,$I$7)</f>
        <v>-8.2790088694943767E-3</v>
      </c>
    </row>
    <row r="8" spans="1:26" x14ac:dyDescent="0.25">
      <c r="A8" s="46">
        <v>2</v>
      </c>
      <c r="B8" s="46">
        <v>1999</v>
      </c>
      <c r="C8" s="47">
        <v>0</v>
      </c>
      <c r="D8" s="49">
        <v>6.0337999999999998E-3</v>
      </c>
      <c r="E8" s="49">
        <v>-2.8400100000000001E-2</v>
      </c>
      <c r="F8" s="49">
        <v>6.764E-3</v>
      </c>
      <c r="G8" s="49">
        <v>0.1102698</v>
      </c>
      <c r="H8" s="49">
        <v>0.2549882</v>
      </c>
      <c r="I8" s="46">
        <f>$C$8*LN($Y$8)+(1-$C$8)*LN(1-$Y$8)</f>
        <v>-7.3641844502594811E-2</v>
      </c>
      <c r="R8" s="46">
        <f>1/(1+EXP(-($K$2+SUMPRODUCT($L$2:$P$2,$D$8:$H$8))))</f>
        <v>7.0995637716319338E-2</v>
      </c>
      <c r="X8" s="46">
        <f>EXP(-($K$2+SUMPRODUCT($L$2:$P$2,$D$8:$H$8)))</f>
        <v>13.08537245620284</v>
      </c>
      <c r="Y8" s="46">
        <f>1/(1+$X$8)</f>
        <v>7.0995637716319338E-2</v>
      </c>
      <c r="Z8" s="46">
        <f>IF(ISERROR($I$8),0,$I$8)</f>
        <v>-7.3641844502594811E-2</v>
      </c>
    </row>
    <row r="9" spans="1:26" x14ac:dyDescent="0.25">
      <c r="A9" s="46">
        <v>2</v>
      </c>
      <c r="B9" s="46">
        <v>2000</v>
      </c>
      <c r="C9" s="47">
        <v>0</v>
      </c>
      <c r="D9" s="49">
        <v>-0.11472830000000001</v>
      </c>
      <c r="E9" s="49">
        <v>-0.1186598</v>
      </c>
      <c r="F9" s="49">
        <v>3.08919E-2</v>
      </c>
      <c r="G9" s="49">
        <v>0.14964459999999999</v>
      </c>
      <c r="H9" s="49">
        <v>0.31572230000000001</v>
      </c>
      <c r="I9" s="46">
        <f>$C$9*LN($Y$9)+(1-$C$9)*LN(1-$Y$9)</f>
        <v>-6.4516160438532033E-2</v>
      </c>
      <c r="R9" s="46">
        <f>1/(1+EXP(-($K$2+SUMPRODUCT($L$2:$P$2,$D$9:$H$9))))</f>
        <v>6.2479036610273667E-2</v>
      </c>
      <c r="X9" s="46">
        <f>EXP(-($K$2+SUMPRODUCT($L$2:$P$2,$D$9:$H$9)))</f>
        <v>15.005368428417256</v>
      </c>
      <c r="Y9" s="46">
        <f>1/(1+$X$9)</f>
        <v>6.2479036610273667E-2</v>
      </c>
      <c r="Z9" s="46">
        <f>IF(ISERROR($I$9),0,$I$9)</f>
        <v>-6.4516160438532033E-2</v>
      </c>
    </row>
    <row r="10" spans="1:26" x14ac:dyDescent="0.25">
      <c r="A10" s="46">
        <v>2</v>
      </c>
      <c r="B10" s="46">
        <v>2001</v>
      </c>
      <c r="C10" s="47">
        <v>0</v>
      </c>
      <c r="D10" s="49">
        <v>6.1305199999999997E-2</v>
      </c>
      <c r="E10" s="49">
        <v>-0.1094951</v>
      </c>
      <c r="F10" s="49">
        <v>3.9947400000000001E-2</v>
      </c>
      <c r="G10" s="49">
        <v>0.41015030000000002</v>
      </c>
      <c r="H10" s="49">
        <v>0.28602539999999999</v>
      </c>
      <c r="I10" s="46">
        <f>$C$10*LN($Y$10)+(1-$C$10)*LN(1-$Y$10)</f>
        <v>-4.1764025186852585E-2</v>
      </c>
      <c r="R10" s="46">
        <f>1/(1+EXP(-($K$2+SUMPRODUCT($L$2:$P$2,$D$10:$H$10))))</f>
        <v>4.0903923611205747E-2</v>
      </c>
      <c r="X10" s="46">
        <f>EXP(-($K$2+SUMPRODUCT($L$2:$P$2,$D$10:$H$10)))</f>
        <v>23.447532454467208</v>
      </c>
      <c r="Y10" s="46">
        <f>1/(1+$X$10)</f>
        <v>4.0903923611205747E-2</v>
      </c>
      <c r="Z10" s="46">
        <f>IF(ISERROR($I$10),0,$I$10)</f>
        <v>-4.1764025186852585E-2</v>
      </c>
    </row>
    <row r="11" spans="1:26" x14ac:dyDescent="0.25">
      <c r="A11" s="46">
        <v>2</v>
      </c>
      <c r="B11" s="46">
        <v>2002</v>
      </c>
      <c r="C11" s="47">
        <v>0</v>
      </c>
      <c r="D11" s="49">
        <v>5.06413E-2</v>
      </c>
      <c r="E11" s="49">
        <v>-8.6698899999999995E-2</v>
      </c>
      <c r="F11" s="49">
        <v>4.5355199999999998E-2</v>
      </c>
      <c r="G11" s="49">
        <v>0.25335439999999998</v>
      </c>
      <c r="H11" s="49">
        <v>0.34205629999999998</v>
      </c>
      <c r="I11" s="46">
        <f>$C$11*LN($Y$11)+(1-$C$11)*LN(1-$Y$11)</f>
        <v>-5.0966473405313635E-2</v>
      </c>
      <c r="R11" s="46">
        <f>1/(1+EXP(-($K$2+SUMPRODUCT($L$2:$P$2,$D$11:$H$11))))</f>
        <v>4.9689469325669006E-2</v>
      </c>
      <c r="X11" s="46">
        <f>EXP(-($K$2+SUMPRODUCT($L$2:$P$2,$D$11:$H$11)))</f>
        <v>19.124988525152382</v>
      </c>
      <c r="Y11" s="46">
        <f>1/(1+$X$11)</f>
        <v>4.9689469325669006E-2</v>
      </c>
      <c r="Z11" s="46">
        <f>IF(ISERROR($I$11),0,$I$11)</f>
        <v>-5.0966473405313635E-2</v>
      </c>
    </row>
    <row r="12" spans="1:26" x14ac:dyDescent="0.25">
      <c r="A12" s="46">
        <v>2</v>
      </c>
      <c r="B12" s="46">
        <v>2003</v>
      </c>
      <c r="C12" s="47">
        <v>0</v>
      </c>
      <c r="D12" s="49">
        <v>0.1210532</v>
      </c>
      <c r="E12" s="49">
        <v>-0.1140413</v>
      </c>
      <c r="F12" s="49">
        <v>3.72976E-2</v>
      </c>
      <c r="G12" s="49">
        <v>0.45717649999999999</v>
      </c>
      <c r="H12" s="49">
        <v>0.31212220000000002</v>
      </c>
      <c r="I12" s="46">
        <f>$C$12*LN($Y$12)+(1-$C$12)*LN(1-$Y$12)</f>
        <v>-4.1511079351729145E-2</v>
      </c>
      <c r="R12" s="46">
        <f>1/(1+EXP(-($K$2+SUMPRODUCT($L$2:$P$2,$D$12:$H$12))))</f>
        <v>4.0661293568364183E-2</v>
      </c>
      <c r="X12" s="46">
        <f>EXP(-($K$2+SUMPRODUCT($L$2:$P$2,$D$12:$H$12)))</f>
        <v>23.593413348217545</v>
      </c>
      <c r="Y12" s="46">
        <f>1/(1+$X$12)</f>
        <v>4.0661293568364183E-2</v>
      </c>
      <c r="Z12" s="46">
        <f>IF(ISERROR($I$12),0,$I$12)</f>
        <v>-4.1511079351729145E-2</v>
      </c>
    </row>
    <row r="13" spans="1:26" x14ac:dyDescent="0.25">
      <c r="A13" s="46">
        <v>3</v>
      </c>
      <c r="B13" s="46">
        <v>1999</v>
      </c>
      <c r="C13" s="47">
        <v>0</v>
      </c>
      <c r="D13" s="49">
        <v>-3.6352700000000002E-2</v>
      </c>
      <c r="E13" s="49">
        <v>0.26696360000000002</v>
      </c>
      <c r="F13" s="49">
        <v>4.7610699999999999E-2</v>
      </c>
      <c r="G13" s="49">
        <v>0.58529940000000003</v>
      </c>
      <c r="H13" s="49">
        <v>0.21168239999999999</v>
      </c>
      <c r="I13" s="46">
        <f>$C$13*LN($Y$13)+(1-$C$13)*LN(1-$Y$13)</f>
        <v>-1.5969157893075146E-2</v>
      </c>
      <c r="R13" s="46">
        <f>1/(1+EXP(-($K$2+SUMPRODUCT($L$2:$P$2,$D$13:$H$13))))</f>
        <v>1.5842326916608848E-2</v>
      </c>
      <c r="X13" s="46">
        <f>EXP(-($K$2+SUMPRODUCT($L$2:$P$2,$D$13:$H$13)))</f>
        <v>62.122040421449434</v>
      </c>
      <c r="Y13" s="46">
        <f>1/(1+$X$13)</f>
        <v>1.5842326916608848E-2</v>
      </c>
      <c r="Z13" s="46">
        <f>IF(ISERROR($I$13),0,$I$13)</f>
        <v>-1.5969157893075146E-2</v>
      </c>
    </row>
    <row r="14" spans="1:26" x14ac:dyDescent="0.25">
      <c r="A14" s="46">
        <v>3</v>
      </c>
      <c r="B14" s="46">
        <v>2000</v>
      </c>
      <c r="C14" s="47">
        <v>0</v>
      </c>
      <c r="D14" s="49">
        <v>-3.5422700000000001E-2</v>
      </c>
      <c r="E14" s="49">
        <v>0.25279299999999999</v>
      </c>
      <c r="F14" s="49">
        <v>3.1855300000000003E-2</v>
      </c>
      <c r="G14" s="49">
        <v>0.3274492</v>
      </c>
      <c r="H14" s="49">
        <v>0.2120515</v>
      </c>
      <c r="I14" s="46">
        <f>$C$14*LN($Y$14)+(1-$C$14)*LN(1-$Y$14)</f>
        <v>-2.7740862430375005E-2</v>
      </c>
      <c r="R14" s="46">
        <f>1/(1+EXP(-($K$2+SUMPRODUCT($L$2:$P$2,$D$14:$H$14))))</f>
        <v>2.7359618188780289E-2</v>
      </c>
      <c r="X14" s="46">
        <f>EXP(-($K$2+SUMPRODUCT($L$2:$P$2,$D$14:$H$14)))</f>
        <v>35.550217663859172</v>
      </c>
      <c r="Y14" s="46">
        <f>1/(1+$X$14)</f>
        <v>2.7359618188780289E-2</v>
      </c>
      <c r="Z14" s="46">
        <f>IF(ISERROR($I$14),0,$I$14)</f>
        <v>-2.7740862430375005E-2</v>
      </c>
    </row>
    <row r="15" spans="1:26" x14ac:dyDescent="0.25">
      <c r="A15" s="46">
        <v>3</v>
      </c>
      <c r="B15" s="46">
        <v>2001</v>
      </c>
      <c r="C15" s="47">
        <v>0</v>
      </c>
      <c r="D15" s="49">
        <v>1.5918E-3</v>
      </c>
      <c r="E15" s="49">
        <v>0.14866099999999999</v>
      </c>
      <c r="F15" s="49">
        <v>-2.6662999999999999E-3</v>
      </c>
      <c r="G15" s="49">
        <v>0.16205120000000001</v>
      </c>
      <c r="H15" s="49">
        <v>0.15609219999999999</v>
      </c>
      <c r="I15" s="46">
        <f>$C$15*LN($Y$15)+(1-$C$15)*LN(1-$Y$15)</f>
        <v>-5.3606629269663253E-2</v>
      </c>
      <c r="R15" s="46">
        <f>1/(1+EXP(-($K$2+SUMPRODUCT($L$2:$P$2,$D$15:$H$15))))</f>
        <v>5.2195128125836009E-2</v>
      </c>
      <c r="X15" s="46">
        <f>EXP(-($K$2+SUMPRODUCT($L$2:$P$2,$D$15:$H$15)))</f>
        <v>18.158876238202222</v>
      </c>
      <c r="Y15" s="46">
        <f>1/(1+$X$15)</f>
        <v>5.2195128125836009E-2</v>
      </c>
      <c r="Z15" s="46">
        <f>IF(ISERROR($I$15),0,$I$15)</f>
        <v>-5.3606629269663253E-2</v>
      </c>
    </row>
    <row r="16" spans="1:26" x14ac:dyDescent="0.25">
      <c r="A16" s="46">
        <v>3</v>
      </c>
      <c r="B16" s="46">
        <v>2002</v>
      </c>
      <c r="C16" s="47">
        <v>0</v>
      </c>
      <c r="D16" s="49">
        <v>-4.87345E-2</v>
      </c>
      <c r="E16" s="49">
        <v>1.6938700000000001E-2</v>
      </c>
      <c r="F16" s="49">
        <v>8.6358000000000008E-3</v>
      </c>
      <c r="G16" s="49">
        <v>7.3447499999999999E-2</v>
      </c>
      <c r="H16" s="49">
        <v>0.1641156</v>
      </c>
      <c r="I16" s="46">
        <f>$C$16*LN($Y$16)+(1-$C$16)*LN(1-$Y$16)</f>
        <v>-6.6783406477760335E-2</v>
      </c>
      <c r="R16" s="46">
        <f>1/(1+EXP(-($K$2+SUMPRODUCT($L$2:$P$2,$D$16:$H$16))))</f>
        <v>6.4602219502709307E-2</v>
      </c>
      <c r="X16" s="46">
        <f>EXP(-($K$2+SUMPRODUCT($L$2:$P$2,$D$16:$H$16)))</f>
        <v>14.479344327450882</v>
      </c>
      <c r="Y16" s="46">
        <f>1/(1+$X$16)</f>
        <v>6.4602219502709307E-2</v>
      </c>
      <c r="Z16" s="46">
        <f>IF(ISERROR($I$16),0,$I$16)</f>
        <v>-6.6783406477760335E-2</v>
      </c>
    </row>
    <row r="17" spans="1:26" x14ac:dyDescent="0.25">
      <c r="A17" s="46">
        <v>3</v>
      </c>
      <c r="B17" s="46">
        <v>2003</v>
      </c>
      <c r="C17" s="47">
        <v>0</v>
      </c>
      <c r="D17" s="49">
        <v>-3.41435E-2</v>
      </c>
      <c r="E17" s="49">
        <v>-1.33432E-2</v>
      </c>
      <c r="F17" s="49">
        <v>2.3561700000000001E-2</v>
      </c>
      <c r="G17" s="49">
        <v>0.10368819999999999</v>
      </c>
      <c r="H17" s="49">
        <v>0.17739460000000001</v>
      </c>
      <c r="I17" s="46">
        <f>$C$17*LN($Y$17)+(1-$C$17)*LN(1-$Y$17)</f>
        <v>-6.0073384722709906E-2</v>
      </c>
      <c r="R17" s="46">
        <f>1/(1+EXP(-($K$2+SUMPRODUCT($L$2:$P$2,$D$17:$H$17))))</f>
        <v>5.8304575009117926E-2</v>
      </c>
      <c r="X17" s="46">
        <f>EXP(-($K$2+SUMPRODUCT($L$2:$P$2,$D$17:$H$17)))</f>
        <v>16.151312737355784</v>
      </c>
      <c r="Y17" s="46">
        <f>1/(1+$X$17)</f>
        <v>5.8304575009117926E-2</v>
      </c>
      <c r="Z17" s="46">
        <f>IF(ISERROR($I$17),0,$I$17)</f>
        <v>-6.0073384722709906E-2</v>
      </c>
    </row>
    <row r="18" spans="1:26" x14ac:dyDescent="0.25">
      <c r="A18" s="46">
        <v>3</v>
      </c>
      <c r="B18" s="46">
        <v>2004</v>
      </c>
      <c r="C18" s="47">
        <v>0</v>
      </c>
      <c r="D18" s="49">
        <v>-3.4844300000000002E-2</v>
      </c>
      <c r="E18" s="49">
        <v>-4.1509200000000003E-2</v>
      </c>
      <c r="F18" s="49">
        <v>1.73981E-2</v>
      </c>
      <c r="G18" s="49">
        <v>8.6528999999999995E-2</v>
      </c>
      <c r="H18" s="49">
        <v>0.18687509999999999</v>
      </c>
      <c r="I18" s="46">
        <f>$C$18*LN($Y$18)+(1-$C$18)*LN(1-$Y$18)</f>
        <v>-6.7687789921727137E-2</v>
      </c>
      <c r="R18" s="46">
        <f>1/(1+EXP(-($K$2+SUMPRODUCT($L$2:$P$2,$D$18:$H$18))))</f>
        <v>6.5447795348882648E-2</v>
      </c>
      <c r="X18" s="46">
        <f>EXP(-($K$2+SUMPRODUCT($L$2:$P$2,$D$18:$H$18)))</f>
        <v>14.279353485771351</v>
      </c>
      <c r="Y18" s="46">
        <f>1/(1+$X$18)</f>
        <v>6.5447795348882648E-2</v>
      </c>
      <c r="Z18" s="46">
        <f>IF(ISERROR($I$18),0,$I$18)</f>
        <v>-6.7687789921727137E-2</v>
      </c>
    </row>
    <row r="19" spans="1:26" x14ac:dyDescent="0.25">
      <c r="A19" s="46">
        <v>4</v>
      </c>
      <c r="B19" s="46">
        <v>1995</v>
      </c>
      <c r="C19" s="47">
        <v>0</v>
      </c>
      <c r="D19" s="49">
        <v>2.37284E-2</v>
      </c>
      <c r="E19" s="49">
        <v>4.6904599999999998E-2</v>
      </c>
      <c r="F19" s="49">
        <v>4.72968E-2</v>
      </c>
      <c r="G19" s="49">
        <v>0.55471930000000003</v>
      </c>
      <c r="H19" s="49">
        <v>7.2571899999999995E-2</v>
      </c>
      <c r="I19" s="46">
        <f>$C$19*LN($Y$19)+(1-$C$19)*LN(1-$Y$19)</f>
        <v>-2.1708023639901642E-2</v>
      </c>
      <c r="R19" s="46">
        <f>1/(1+EXP(-($K$2+SUMPRODUCT($L$2:$P$2,$D$19:$H$19))))</f>
        <v>2.1474100224014071E-2</v>
      </c>
      <c r="X19" s="46">
        <f>EXP(-($K$2+SUMPRODUCT($L$2:$P$2,$D$19:$H$19)))</f>
        <v>45.567725286190075</v>
      </c>
      <c r="Y19" s="46">
        <f>1/(1+$X$19)</f>
        <v>2.1474100224014071E-2</v>
      </c>
      <c r="Z19" s="46">
        <f>IF(ISERROR($I$19),0,$I$19)</f>
        <v>-2.1708023639901642E-2</v>
      </c>
    </row>
    <row r="20" spans="1:26" x14ac:dyDescent="0.25">
      <c r="A20" s="46">
        <v>4</v>
      </c>
      <c r="B20" s="46">
        <v>1996</v>
      </c>
      <c r="C20" s="47">
        <v>0</v>
      </c>
      <c r="D20" s="49">
        <v>1.53945E-2</v>
      </c>
      <c r="E20" s="49">
        <v>7.6581200000000002E-2</v>
      </c>
      <c r="F20" s="49">
        <v>3.4475400000000003E-2</v>
      </c>
      <c r="G20" s="49">
        <v>0.6033657</v>
      </c>
      <c r="H20" s="49">
        <v>9.4719200000000003E-2</v>
      </c>
      <c r="I20" s="46">
        <f>$C$20*LN($Y$20)+(1-$C$20)*LN(1-$Y$20)</f>
        <v>-2.1540267783296502E-2</v>
      </c>
      <c r="R20" s="46">
        <f>1/(1+EXP(-($K$2+SUMPRODUCT($L$2:$P$2,$D$20:$H$20))))</f>
        <v>2.1309933003865564E-2</v>
      </c>
      <c r="X20" s="46">
        <f>EXP(-($K$2+SUMPRODUCT($L$2:$P$2,$D$20:$H$20)))</f>
        <v>45.926473200014414</v>
      </c>
      <c r="Y20" s="46">
        <f>1/(1+$X$20)</f>
        <v>2.1309933003865564E-2</v>
      </c>
      <c r="Z20" s="46">
        <f>IF(ISERROR($I$20),0,$I$20)</f>
        <v>-2.1540267783296502E-2</v>
      </c>
    </row>
    <row r="21" spans="1:26" x14ac:dyDescent="0.25">
      <c r="A21" s="46">
        <v>4</v>
      </c>
      <c r="B21" s="46">
        <v>1997</v>
      </c>
      <c r="C21" s="47">
        <v>0</v>
      </c>
      <c r="D21" s="49">
        <v>2.5840800000000001E-2</v>
      </c>
      <c r="E21" s="49">
        <v>0.1059324</v>
      </c>
      <c r="F21" s="49">
        <v>4.3509800000000001E-2</v>
      </c>
      <c r="G21" s="49">
        <v>0.7934194</v>
      </c>
      <c r="H21" s="49">
        <v>9.9376999999999993E-2</v>
      </c>
      <c r="I21" s="46">
        <f>$C$21*LN($Y$21)+(1-$C$21)*LN(1-$Y$21)</f>
        <v>-1.4338373861193403E-2</v>
      </c>
      <c r="R21" s="46">
        <f>1/(1+EXP(-($K$2+SUMPRODUCT($L$2:$P$2,$D$21:$H$21))))</f>
        <v>1.4236068924529366E-2</v>
      </c>
      <c r="X21" s="46">
        <f>EXP(-($K$2+SUMPRODUCT($L$2:$P$2,$D$21:$H$21)))</f>
        <v>69.24411059691883</v>
      </c>
      <c r="Y21" s="46">
        <f>1/(1+$X$21)</f>
        <v>1.4236068924529366E-2</v>
      </c>
      <c r="Z21" s="46">
        <f>IF(ISERROR($I$21),0,$I$21)</f>
        <v>-1.4338373861193403E-2</v>
      </c>
    </row>
    <row r="22" spans="1:26" x14ac:dyDescent="0.25">
      <c r="A22" s="46">
        <v>4</v>
      </c>
      <c r="B22" s="46">
        <v>1998</v>
      </c>
      <c r="C22" s="47">
        <v>0</v>
      </c>
      <c r="D22" s="49">
        <v>9.5810000000000003E-4</v>
      </c>
      <c r="E22" s="49">
        <v>0.1224919</v>
      </c>
      <c r="F22" s="49">
        <v>3.6776299999999998E-2</v>
      </c>
      <c r="G22" s="49">
        <v>0.81861150000000005</v>
      </c>
      <c r="H22" s="49">
        <v>9.2793899999999999E-2</v>
      </c>
      <c r="I22" s="46">
        <f>$C$22*LN($Y$22)+(1-$C$22)*LN(1-$Y$22)</f>
        <v>-1.3990253127462993E-2</v>
      </c>
      <c r="R22" s="46">
        <f>1/(1+EXP(-($K$2+SUMPRODUCT($L$2:$P$2,$D$22:$H$22))))</f>
        <v>1.3892844323224542E-2</v>
      </c>
      <c r="X22" s="46">
        <f>EXP(-($K$2+SUMPRODUCT($L$2:$P$2,$D$22:$H$22)))</f>
        <v>70.979500866378316</v>
      </c>
      <c r="Y22" s="46">
        <f>1/(1+$X$22)</f>
        <v>1.3892844323224542E-2</v>
      </c>
      <c r="Z22" s="46">
        <f>IF(ISERROR($I$22),0,$I$22)</f>
        <v>-1.3990253127462993E-2</v>
      </c>
    </row>
    <row r="23" spans="1:26" x14ac:dyDescent="0.25">
      <c r="A23" s="46">
        <v>4</v>
      </c>
      <c r="B23" s="46">
        <v>1999</v>
      </c>
      <c r="C23" s="47">
        <v>0</v>
      </c>
      <c r="D23" s="49">
        <v>3.9468799999999998E-2</v>
      </c>
      <c r="E23" s="49">
        <v>0.14383109999999999</v>
      </c>
      <c r="F23" s="49">
        <v>2.4667000000000001E-2</v>
      </c>
      <c r="G23" s="49">
        <v>0.6260791</v>
      </c>
      <c r="H23" s="49">
        <v>0.1224316</v>
      </c>
      <c r="I23" s="46">
        <f>$C$23*LN($Y$23)+(1-$C$23)*LN(1-$Y$23)</f>
        <v>-2.094401260697959E-2</v>
      </c>
      <c r="R23" s="46">
        <f>1/(1+EXP(-($K$2+SUMPRODUCT($L$2:$P$2,$D$23:$H$23))))</f>
        <v>2.0726209978765234E-2</v>
      </c>
      <c r="X23" s="46">
        <f>EXP(-($K$2+SUMPRODUCT($L$2:$P$2,$D$23:$H$23)))</f>
        <v>47.248087857091903</v>
      </c>
      <c r="Y23" s="46">
        <f>1/(1+$X$23)</f>
        <v>2.0726209978765234E-2</v>
      </c>
      <c r="Z23" s="46">
        <f>IF(ISERROR($I$23),0,$I$23)</f>
        <v>-2.094401260697959E-2</v>
      </c>
    </row>
    <row r="24" spans="1:26" x14ac:dyDescent="0.25">
      <c r="A24" s="46">
        <v>4</v>
      </c>
      <c r="B24" s="46">
        <v>2000</v>
      </c>
      <c r="C24" s="47">
        <v>0</v>
      </c>
      <c r="D24" s="49">
        <v>-4.5802000000000002E-2</v>
      </c>
      <c r="E24" s="49">
        <v>0.14746719999999999</v>
      </c>
      <c r="F24" s="49">
        <v>4.2033500000000001E-2</v>
      </c>
      <c r="G24" s="49">
        <v>0.89065989999999995</v>
      </c>
      <c r="H24" s="49">
        <v>0.14724019999999999</v>
      </c>
      <c r="I24" s="46">
        <f>$C$24*LN($Y$24)+(1-$C$24)*LN(1-$Y$24)</f>
        <v>-1.1712815414858226E-2</v>
      </c>
      <c r="R24" s="46">
        <f>1/(1+EXP(-($K$2+SUMPRODUCT($L$2:$P$2,$D$24:$H$24))))</f>
        <v>1.1644487423619796E-2</v>
      </c>
      <c r="X24" s="46">
        <f>EXP(-($K$2+SUMPRODUCT($L$2:$P$2,$D$24:$H$24)))</f>
        <v>84.877545624858499</v>
      </c>
      <c r="Y24" s="46">
        <f>1/(1+$X$24)</f>
        <v>1.1644487423619796E-2</v>
      </c>
      <c r="Z24" s="46">
        <f>IF(ISERROR($I$24),0,$I$24)</f>
        <v>-1.1712815414858226E-2</v>
      </c>
    </row>
    <row r="25" spans="1:26" x14ac:dyDescent="0.25">
      <c r="A25" s="46">
        <v>4</v>
      </c>
      <c r="B25" s="46">
        <v>2001</v>
      </c>
      <c r="C25" s="47">
        <v>0</v>
      </c>
      <c r="D25" s="49">
        <v>-1.2081400000000001E-2</v>
      </c>
      <c r="E25" s="49">
        <v>0.14284669999999999</v>
      </c>
      <c r="F25" s="49">
        <v>3.6204699999999999E-2</v>
      </c>
      <c r="G25" s="49">
        <v>0.68315539999999997</v>
      </c>
      <c r="H25" s="49">
        <v>0.1103368</v>
      </c>
      <c r="I25" s="46">
        <f>$C$25*LN($Y$25)+(1-$C$25)*LN(1-$Y$25)</f>
        <v>-1.6999064331807524E-2</v>
      </c>
      <c r="R25" s="46">
        <f>1/(1+EXP(-($K$2+SUMPRODUCT($L$2:$P$2,$D$25:$H$25))))</f>
        <v>1.6855395468385628E-2</v>
      </c>
      <c r="X25" s="46">
        <f>EXP(-($K$2+SUMPRODUCT($L$2:$P$2,$D$25:$H$25)))</f>
        <v>58.328183778044448</v>
      </c>
      <c r="Y25" s="46">
        <f>1/(1+$X$25)</f>
        <v>1.6855395468385628E-2</v>
      </c>
      <c r="Z25" s="46">
        <f>IF(ISERROR($I$25),0,$I$25)</f>
        <v>-1.6999064331807524E-2</v>
      </c>
    </row>
    <row r="26" spans="1:26" x14ac:dyDescent="0.25">
      <c r="A26" s="46">
        <v>4</v>
      </c>
      <c r="B26" s="46">
        <v>2002</v>
      </c>
      <c r="C26" s="47">
        <v>0</v>
      </c>
      <c r="D26" s="49">
        <v>-1.0013000000000001E-3</v>
      </c>
      <c r="E26" s="49">
        <v>0.15111330000000001</v>
      </c>
      <c r="F26" s="49">
        <v>3.3298899999999999E-2</v>
      </c>
      <c r="G26" s="49">
        <v>0.5751773</v>
      </c>
      <c r="H26" s="49">
        <v>8.8600200000000004E-2</v>
      </c>
      <c r="I26" s="46">
        <f>$C$26*LN($Y$26)+(1-$C$26)*LN(1-$Y$26)</f>
        <v>-2.0205757069784946E-2</v>
      </c>
      <c r="R26" s="46">
        <f>1/(1+EXP(-($K$2+SUMPRODUCT($L$2:$P$2,$D$26:$H$26))))</f>
        <v>2.0002988752662699E-2</v>
      </c>
      <c r="X26" s="46">
        <f>EXP(-($K$2+SUMPRODUCT($L$2:$P$2,$D$26:$H$26)))</f>
        <v>48.992529234756731</v>
      </c>
      <c r="Y26" s="46">
        <f>1/(1+$X$26)</f>
        <v>2.0002988752662699E-2</v>
      </c>
      <c r="Z26" s="46">
        <f>IF(ISERROR($I$26),0,$I$26)</f>
        <v>-2.0205757069784946E-2</v>
      </c>
    </row>
    <row r="27" spans="1:26" x14ac:dyDescent="0.25">
      <c r="A27" s="46">
        <v>4</v>
      </c>
      <c r="B27" s="46">
        <v>2003</v>
      </c>
      <c r="C27" s="47">
        <v>0</v>
      </c>
      <c r="D27" s="49">
        <v>9.7894999999999996E-3</v>
      </c>
      <c r="E27" s="49">
        <v>0.14604919999999999</v>
      </c>
      <c r="F27" s="49">
        <v>4.2586600000000002E-2</v>
      </c>
      <c r="G27" s="49">
        <v>0.57736209999999999</v>
      </c>
      <c r="H27" s="49">
        <v>0.1117286</v>
      </c>
      <c r="I27" s="46">
        <f>$C$27*LN($Y$27)+(1-$C$27)*LN(1-$Y$27)</f>
        <v>-1.9199151688837804E-2</v>
      </c>
      <c r="R27" s="46">
        <f>1/(1+EXP(-($K$2+SUMPRODUCT($L$2:$P$2,$D$27:$H$27))))</f>
        <v>1.9016021828057839E-2</v>
      </c>
      <c r="X27" s="46">
        <f>EXP(-($K$2+SUMPRODUCT($L$2:$P$2,$D$27:$H$27)))</f>
        <v>51.587234545793159</v>
      </c>
      <c r="Y27" s="46">
        <f>1/(1+$X$27)</f>
        <v>1.9016021828057839E-2</v>
      </c>
      <c r="Z27" s="46">
        <f>IF(ISERROR($I$27),0,$I$27)</f>
        <v>-1.9199151688837804E-2</v>
      </c>
    </row>
    <row r="28" spans="1:26" x14ac:dyDescent="0.25">
      <c r="A28" s="46">
        <v>4</v>
      </c>
      <c r="B28" s="46">
        <v>2004</v>
      </c>
      <c r="C28" s="47">
        <v>0</v>
      </c>
      <c r="D28" s="49">
        <v>-7.9076000000000007E-3</v>
      </c>
      <c r="E28" s="49">
        <v>0.16433829999999999</v>
      </c>
      <c r="F28" s="49">
        <v>4.5520600000000001E-2</v>
      </c>
      <c r="G28" s="49">
        <v>0.62229690000000004</v>
      </c>
      <c r="H28" s="49">
        <v>0.10629379999999999</v>
      </c>
      <c r="I28" s="46">
        <f>$C$28*LN($Y$28)+(1-$C$28)*LN(1-$Y$28)</f>
        <v>-1.6838678749009475E-2</v>
      </c>
      <c r="R28" s="46">
        <f>1/(1+EXP(-($K$2+SUMPRODUCT($L$2:$P$2,$D$28:$H$28))))</f>
        <v>1.6697700602359665E-2</v>
      </c>
      <c r="X28" s="46">
        <f>EXP(-($K$2+SUMPRODUCT($L$2:$P$2,$D$28:$H$28)))</f>
        <v>58.888485475579984</v>
      </c>
      <c r="Y28" s="46">
        <f>1/(1+$X$28)</f>
        <v>1.6697700602359665E-2</v>
      </c>
      <c r="Z28" s="46">
        <f>IF(ISERROR($I$28),0,$I$28)</f>
        <v>-1.6838678749009475E-2</v>
      </c>
    </row>
    <row r="29" spans="1:26" x14ac:dyDescent="0.25">
      <c r="A29" s="46">
        <v>5</v>
      </c>
      <c r="B29" s="46">
        <v>1999</v>
      </c>
      <c r="C29" s="47">
        <v>0</v>
      </c>
      <c r="D29" s="49">
        <v>0.1523052</v>
      </c>
      <c r="E29" s="49">
        <v>0.42399959999999998</v>
      </c>
      <c r="F29" s="49">
        <v>9.6685999999999994E-2</v>
      </c>
      <c r="G29" s="49">
        <v>7.9581249999999999</v>
      </c>
      <c r="H29" s="49">
        <v>0.27485520000000002</v>
      </c>
      <c r="I29" s="46">
        <f>$C$29*LN($Y$29)+(1-$C$29)*LN(1-$Y$29)</f>
        <v>-7.6810286194820201E-8</v>
      </c>
      <c r="R29" s="46">
        <f>1/(1+EXP(-($K$2+SUMPRODUCT($L$2:$P$2,$D$29:$H$29))))</f>
        <v>7.6810283278832505E-8</v>
      </c>
      <c r="X29" s="46">
        <f>EXP(-($K$2+SUMPRODUCT($L$2:$P$2,$D$29:$H$29)))</f>
        <v>13019089.118049096</v>
      </c>
      <c r="Y29" s="46">
        <f>1/(1+$X$29)</f>
        <v>7.6810283278832505E-8</v>
      </c>
      <c r="Z29" s="46">
        <f>IF(ISERROR($I$29),0,$I$29)</f>
        <v>-7.6810286194820201E-8</v>
      </c>
    </row>
    <row r="30" spans="1:26" x14ac:dyDescent="0.25">
      <c r="A30" s="46">
        <v>5</v>
      </c>
      <c r="B30" s="46">
        <v>2000</v>
      </c>
      <c r="C30" s="47">
        <v>0</v>
      </c>
      <c r="D30" s="49">
        <v>0.23382030000000001</v>
      </c>
      <c r="E30" s="49">
        <v>0.46695249999999999</v>
      </c>
      <c r="F30" s="49">
        <v>9.2200799999999999E-2</v>
      </c>
      <c r="G30" s="49">
        <v>11.16999</v>
      </c>
      <c r="H30" s="49">
        <v>0.2733042</v>
      </c>
      <c r="I30" s="46">
        <f>$C$30*LN($Y$30)+(1-$C$30)*LN(1-$Y$30)</f>
        <v>-4.6263459740502156E-10</v>
      </c>
      <c r="R30" s="46">
        <f>1/(1+EXP(-($K$2+SUMPRODUCT($L$2:$P$2,$D$30:$H$30))))</f>
        <v>4.6263464476452794E-10</v>
      </c>
      <c r="X30" s="46">
        <f>EXP(-($K$2+SUMPRODUCT($L$2:$P$2,$D$30:$H$30)))</f>
        <v>2161532887.4610028</v>
      </c>
      <c r="Y30" s="46">
        <f>1/(1+$X$30)</f>
        <v>4.6263464476452794E-10</v>
      </c>
      <c r="Z30" s="46">
        <f>IF(ISERROR($I$30),0,$I$30)</f>
        <v>-4.6263459740502156E-10</v>
      </c>
    </row>
    <row r="31" spans="1:26" x14ac:dyDescent="0.25">
      <c r="A31" s="46">
        <v>5</v>
      </c>
      <c r="B31" s="46">
        <v>2001</v>
      </c>
      <c r="C31" s="47">
        <v>0</v>
      </c>
      <c r="D31" s="49">
        <v>4.7898799999999998E-2</v>
      </c>
      <c r="E31" s="49">
        <v>0.31650410000000001</v>
      </c>
      <c r="F31" s="49">
        <v>8.3631700000000003E-2</v>
      </c>
      <c r="G31" s="49">
        <v>6.1182309999999998</v>
      </c>
      <c r="H31" s="49">
        <v>0.2136721</v>
      </c>
      <c r="I31" s="46">
        <f>$C$31*LN($Y$31)+(1-$C$31)*LN(1-$Y$31)</f>
        <v>-1.7248862067828987E-6</v>
      </c>
      <c r="R31" s="46">
        <f>1/(1+EXP(-($K$2+SUMPRODUCT($L$2:$P$2,$D$31:$H$31))))</f>
        <v>1.7248847191765506E-6</v>
      </c>
      <c r="X31" s="46">
        <f>EXP(-($K$2+SUMPRODUCT($L$2:$P$2,$D$31:$H$31)))</f>
        <v>579747.8892344028</v>
      </c>
      <c r="Y31" s="46">
        <f>1/(1+$X$31)</f>
        <v>1.7248847191765506E-6</v>
      </c>
      <c r="Z31" s="46">
        <f>IF(ISERROR($I$31),0,$I$31)</f>
        <v>-1.7248862067828987E-6</v>
      </c>
    </row>
    <row r="32" spans="1:26" x14ac:dyDescent="0.25">
      <c r="A32" s="46">
        <v>5</v>
      </c>
      <c r="B32" s="46">
        <v>2002</v>
      </c>
      <c r="C32" s="47">
        <v>0</v>
      </c>
      <c r="D32" s="49">
        <v>0.1230267</v>
      </c>
      <c r="E32" s="49">
        <v>0.36383959999999999</v>
      </c>
      <c r="F32" s="49">
        <v>7.2795799999999994E-2</v>
      </c>
      <c r="G32" s="49">
        <v>4.6303539999999996</v>
      </c>
      <c r="H32" s="49">
        <v>0.2169732</v>
      </c>
      <c r="I32" s="46">
        <f>$C$32*LN($Y$32)+(1-$C$32)*LN(1-$Y$32)</f>
        <v>-1.9438336885704672E-5</v>
      </c>
      <c r="R32" s="46">
        <f>1/(1+EXP(-($K$2+SUMPRODUCT($L$2:$P$2,$D$32:$H$32))))</f>
        <v>1.9438147962418907E-5</v>
      </c>
      <c r="X32" s="46">
        <f>EXP(-($K$2+SUMPRODUCT($L$2:$P$2,$D$32:$H$32)))</f>
        <v>51444.23037551561</v>
      </c>
      <c r="Y32" s="46">
        <f>1/(1+$X$32)</f>
        <v>1.9438147962418907E-5</v>
      </c>
      <c r="Z32" s="46">
        <f>IF(ISERROR($I$32),0,$I$32)</f>
        <v>-1.9438336885704672E-5</v>
      </c>
    </row>
    <row r="33" spans="1:26" x14ac:dyDescent="0.25">
      <c r="A33" s="46">
        <v>5</v>
      </c>
      <c r="B33" s="46">
        <v>2003</v>
      </c>
      <c r="C33" s="47">
        <v>0</v>
      </c>
      <c r="D33" s="49">
        <v>0.13820850000000001</v>
      </c>
      <c r="E33" s="49">
        <v>0.41132210000000002</v>
      </c>
      <c r="F33" s="49">
        <v>7.6402200000000003E-2</v>
      </c>
      <c r="G33" s="49">
        <v>5.3768060000000002</v>
      </c>
      <c r="H33" s="49">
        <v>0.22068779999999999</v>
      </c>
      <c r="I33" s="46">
        <f>$C$33*LN($Y$33)+(1-$C$33)*LN(1-$Y$33)</f>
        <v>-5.410926316530143E-6</v>
      </c>
      <c r="R33" s="46">
        <f>1/(1+EXP(-($K$2+SUMPRODUCT($L$2:$P$2,$D$33:$H$33))))</f>
        <v>5.4109116774474952E-6</v>
      </c>
      <c r="X33" s="46">
        <f>EXP(-($K$2+SUMPRODUCT($L$2:$P$2,$D$33:$H$33)))</f>
        <v>184810.73961274727</v>
      </c>
      <c r="Y33" s="46">
        <f>1/(1+$X$33)</f>
        <v>5.4109116774474952E-6</v>
      </c>
      <c r="Z33" s="46">
        <f>IF(ISERROR($I$33),0,$I$33)</f>
        <v>-5.410926316530143E-6</v>
      </c>
    </row>
    <row r="34" spans="1:26" x14ac:dyDescent="0.25">
      <c r="A34" s="46">
        <v>5</v>
      </c>
      <c r="B34" s="46">
        <v>2004</v>
      </c>
      <c r="C34" s="47">
        <v>0</v>
      </c>
      <c r="D34" s="49">
        <v>0.15924140000000001</v>
      </c>
      <c r="E34" s="49">
        <v>0.42921550000000003</v>
      </c>
      <c r="F34" s="49">
        <v>6.9641900000000007E-2</v>
      </c>
      <c r="G34" s="49">
        <v>5.0608820000000003</v>
      </c>
      <c r="H34" s="49">
        <v>0.22095290000000001</v>
      </c>
      <c r="I34" s="46">
        <f>$C$34*LN($Y$34)+(1-$C$34)*LN(1-$Y$34)</f>
        <v>-9.2888121382993784E-6</v>
      </c>
      <c r="R34" s="46">
        <f>1/(1+EXP(-($K$2+SUMPRODUCT($L$2:$P$2,$D$34:$H$34))))</f>
        <v>9.2887689974156416E-6</v>
      </c>
      <c r="X34" s="46">
        <f>EXP(-($K$2+SUMPRODUCT($L$2:$P$2,$D$34:$H$34)))</f>
        <v>107655.89191734922</v>
      </c>
      <c r="Y34" s="46">
        <f>1/(1+$X$34)</f>
        <v>9.2887689974156416E-6</v>
      </c>
      <c r="Z34" s="46">
        <f>IF(ISERROR($I$34),0,$I$34)</f>
        <v>-9.2888121382993784E-6</v>
      </c>
    </row>
    <row r="35" spans="1:26" x14ac:dyDescent="0.25">
      <c r="A35" s="46">
        <v>6</v>
      </c>
      <c r="B35" s="46">
        <v>1998</v>
      </c>
      <c r="C35" s="47">
        <v>0</v>
      </c>
      <c r="D35" s="49">
        <v>7.9795599999999994E-2</v>
      </c>
      <c r="E35" s="49">
        <v>9.5275899999999997E-2</v>
      </c>
      <c r="F35" s="49">
        <v>1.5059899999999999E-2</v>
      </c>
      <c r="G35" s="49">
        <v>0.74610019999999999</v>
      </c>
      <c r="H35" s="49">
        <v>0.14264550000000001</v>
      </c>
      <c r="I35" s="46">
        <f>$C$35*LN($Y$35)+(1-$C$35)*LN(1-$Y$35)</f>
        <v>-2.0644010454631864E-2</v>
      </c>
      <c r="R35" s="46">
        <f>1/(1+EXP(-($K$2+SUMPRODUCT($L$2:$P$2,$D$35:$H$35))))</f>
        <v>2.0432381661661128E-2</v>
      </c>
      <c r="X35" s="46">
        <f>EXP(-($K$2+SUMPRODUCT($L$2:$P$2,$D$35:$H$35)))</f>
        <v>47.941920553313565</v>
      </c>
      <c r="Y35" s="46">
        <f>1/(1+$X$35)</f>
        <v>2.0432381661661128E-2</v>
      </c>
      <c r="Z35" s="46">
        <f>IF(ISERROR($I$35),0,$I$35)</f>
        <v>-2.0644010454631864E-2</v>
      </c>
    </row>
    <row r="36" spans="1:26" x14ac:dyDescent="0.25">
      <c r="A36" s="46">
        <v>6</v>
      </c>
      <c r="B36" s="46">
        <v>1999</v>
      </c>
      <c r="C36" s="47">
        <v>0</v>
      </c>
      <c r="D36" s="49">
        <v>2.9503499999999998E-2</v>
      </c>
      <c r="E36" s="49">
        <v>4.1026199999999999E-2</v>
      </c>
      <c r="F36" s="49">
        <v>3.1301900000000001E-2</v>
      </c>
      <c r="G36" s="49">
        <v>0.80747400000000003</v>
      </c>
      <c r="H36" s="49">
        <v>0.13550599999999999</v>
      </c>
      <c r="I36" s="46">
        <f>$C$36*LN($Y$36)+(1-$C$36)*LN(1-$Y$36)</f>
        <v>-1.7373657720673698E-2</v>
      </c>
      <c r="R36" s="46">
        <f>1/(1+EXP(-($K$2+SUMPRODUCT($L$2:$P$2,$D$36:$H$36))))</f>
        <v>1.7223605968627528E-2</v>
      </c>
      <c r="X36" s="46">
        <f>EXP(-($K$2+SUMPRODUCT($L$2:$P$2,$D$36:$H$36)))</f>
        <v>57.059851219395121</v>
      </c>
      <c r="Y36" s="46">
        <f>1/(1+$X$36)</f>
        <v>1.7223605968627528E-2</v>
      </c>
      <c r="Z36" s="46">
        <f>IF(ISERROR($I$36),0,$I$36)</f>
        <v>-1.7373657720673698E-2</v>
      </c>
    </row>
    <row r="37" spans="1:26" x14ac:dyDescent="0.25">
      <c r="A37" s="46">
        <v>6</v>
      </c>
      <c r="B37" s="46">
        <v>2000</v>
      </c>
      <c r="C37" s="47">
        <v>0</v>
      </c>
      <c r="D37" s="49">
        <v>2.5676899999999999E-2</v>
      </c>
      <c r="E37" s="49">
        <v>-8.6209000000000008E-3</v>
      </c>
      <c r="F37" s="49">
        <v>6.2634499999999996E-2</v>
      </c>
      <c r="G37" s="49">
        <v>0.76515540000000004</v>
      </c>
      <c r="H37" s="49">
        <v>0.18306990000000001</v>
      </c>
      <c r="I37" s="46">
        <f>$C$37*LN($Y$37)+(1-$C$37)*LN(1-$Y$37)</f>
        <v>-1.5999062330651681E-2</v>
      </c>
      <c r="R37" s="46">
        <f>1/(1+EXP(-($K$2+SUMPRODUCT($L$2:$P$2,$D$37:$H$37))))</f>
        <v>1.5871757158259416E-2</v>
      </c>
      <c r="X37" s="46">
        <f>EXP(-($K$2+SUMPRODUCT($L$2:$P$2,$D$37:$H$37)))</f>
        <v>62.004996235064972</v>
      </c>
      <c r="Y37" s="46">
        <f>1/(1+$X$37)</f>
        <v>1.5871757158259416E-2</v>
      </c>
      <c r="Z37" s="46">
        <f>IF(ISERROR($I$37),0,$I$37)</f>
        <v>-1.5999062330651681E-2</v>
      </c>
    </row>
    <row r="38" spans="1:26" x14ac:dyDescent="0.25">
      <c r="A38" s="46">
        <v>6</v>
      </c>
      <c r="B38" s="46">
        <v>2001</v>
      </c>
      <c r="C38" s="47">
        <v>0</v>
      </c>
      <c r="D38" s="49">
        <v>4.1828400000000002E-2</v>
      </c>
      <c r="E38" s="49">
        <v>1.4074000000000001E-3</v>
      </c>
      <c r="F38" s="49">
        <v>4.2676600000000002E-2</v>
      </c>
      <c r="G38" s="49">
        <v>0.64149829999999997</v>
      </c>
      <c r="H38" s="49">
        <v>0.13342509999999999</v>
      </c>
      <c r="I38" s="46">
        <f>$C$38*LN($Y$38)+(1-$C$38)*LN(1-$Y$38)</f>
        <v>-2.1924549524837932E-2</v>
      </c>
      <c r="R38" s="46">
        <f>1/(1+EXP(-($K$2+SUMPRODUCT($L$2:$P$2,$D$38:$H$38))))</f>
        <v>2.1685953473712237E-2</v>
      </c>
      <c r="X38" s="46">
        <f>EXP(-($K$2+SUMPRODUCT($L$2:$P$2,$D$38:$H$38)))</f>
        <v>45.11279837025392</v>
      </c>
      <c r="Y38" s="46">
        <f>1/(1+$X$38)</f>
        <v>2.1685953473712237E-2</v>
      </c>
      <c r="Z38" s="46">
        <f>IF(ISERROR($I$38),0,$I$38)</f>
        <v>-2.1924549524837932E-2</v>
      </c>
    </row>
    <row r="39" spans="1:26" x14ac:dyDescent="0.25">
      <c r="A39" s="46">
        <v>6</v>
      </c>
      <c r="B39" s="46">
        <v>2002</v>
      </c>
      <c r="C39" s="47">
        <v>0</v>
      </c>
      <c r="D39" s="49">
        <v>4.15267E-2</v>
      </c>
      <c r="E39" s="49">
        <v>-3.9614000000000003E-3</v>
      </c>
      <c r="F39" s="49">
        <v>2.5697899999999999E-2</v>
      </c>
      <c r="G39" s="49">
        <v>0.71072610000000003</v>
      </c>
      <c r="H39" s="49">
        <v>0.15321080000000001</v>
      </c>
      <c r="I39" s="46">
        <f>$C$39*LN($Y$39)+(1-$C$39)*LN(1-$Y$39)</f>
        <v>-2.2932090718226984E-2</v>
      </c>
      <c r="R39" s="46">
        <f>1/(1+EXP(-($K$2+SUMPRODUCT($L$2:$P$2,$D$39:$H$39))))</f>
        <v>2.2671148779888801E-2</v>
      </c>
      <c r="X39" s="46">
        <f>EXP(-($K$2+SUMPRODUCT($L$2:$P$2,$D$39:$H$39)))</f>
        <v>43.108924947247637</v>
      </c>
      <c r="Y39" s="46">
        <f>1/(1+$X$39)</f>
        <v>2.2671148779888801E-2</v>
      </c>
      <c r="Z39" s="46">
        <f>IF(ISERROR($I$39),0,$I$39)</f>
        <v>-2.2932090718226984E-2</v>
      </c>
    </row>
    <row r="40" spans="1:26" x14ac:dyDescent="0.25">
      <c r="A40" s="46">
        <v>6</v>
      </c>
      <c r="B40" s="46">
        <v>2003</v>
      </c>
      <c r="C40" s="47">
        <v>0</v>
      </c>
      <c r="D40" s="49">
        <v>2.1824400000000001E-2</v>
      </c>
      <c r="E40" s="49">
        <v>-2.86293E-2</v>
      </c>
      <c r="F40" s="49">
        <v>3.01915E-2</v>
      </c>
      <c r="G40" s="49">
        <v>0.64877669999999998</v>
      </c>
      <c r="H40" s="49">
        <v>0.1750746</v>
      </c>
      <c r="I40" s="46">
        <f>$C$40*LN($Y$40)+(1-$C$40)*LN(1-$Y$40)</f>
        <v>-2.541453102802629E-2</v>
      </c>
      <c r="R40" s="46">
        <f>1/(1+EXP(-($K$2+SUMPRODUCT($L$2:$P$2,$D$40:$H$40))))</f>
        <v>2.5094300407058335E-2</v>
      </c>
      <c r="X40" s="46">
        <f>EXP(-($K$2+SUMPRODUCT($L$2:$P$2,$D$40:$H$40)))</f>
        <v>38.84968633430114</v>
      </c>
      <c r="Y40" s="46">
        <f>1/(1+$X$40)</f>
        <v>2.5094300407058335E-2</v>
      </c>
      <c r="Z40" s="46">
        <f>IF(ISERROR($I$40),0,$I$40)</f>
        <v>-2.541453102802629E-2</v>
      </c>
    </row>
    <row r="41" spans="1:26" x14ac:dyDescent="0.25">
      <c r="A41" s="46">
        <v>6</v>
      </c>
      <c r="B41" s="46">
        <v>2004</v>
      </c>
      <c r="C41" s="47">
        <v>0</v>
      </c>
      <c r="D41" s="49">
        <v>8.0377000000000001E-3</v>
      </c>
      <c r="E41" s="49">
        <v>-4.7379400000000002E-2</v>
      </c>
      <c r="F41" s="49">
        <v>4.3104700000000003E-2</v>
      </c>
      <c r="G41" s="49">
        <v>0.55162690000000003</v>
      </c>
      <c r="H41" s="49">
        <v>0.2016917</v>
      </c>
      <c r="I41" s="46">
        <f>$C$41*LN($Y$41)+(1-$C$41)*LN(1-$Y$41)</f>
        <v>-2.7763167338427572E-2</v>
      </c>
      <c r="R41" s="46">
        <f>1/(1+EXP(-($K$2+SUMPRODUCT($L$2:$P$2,$D$41:$H$41))))</f>
        <v>2.7381312601117924E-2</v>
      </c>
      <c r="X41" s="46">
        <f>EXP(-($K$2+SUMPRODUCT($L$2:$P$2,$D$41:$H$41)))</f>
        <v>35.521258661616244</v>
      </c>
      <c r="Y41" s="46">
        <f>1/(1+$X$41)</f>
        <v>2.7381312601117924E-2</v>
      </c>
      <c r="Z41" s="46">
        <f>IF(ISERROR($I$41),0,$I$41)</f>
        <v>-2.7763167338427572E-2</v>
      </c>
    </row>
    <row r="42" spans="1:26" x14ac:dyDescent="0.25">
      <c r="A42" s="46">
        <v>7</v>
      </c>
      <c r="B42" s="46">
        <v>1998</v>
      </c>
      <c r="C42" s="47">
        <v>0</v>
      </c>
      <c r="D42" s="49">
        <v>8.6693300000000001E-2</v>
      </c>
      <c r="E42" s="49">
        <v>-4.6342000000000001E-2</v>
      </c>
      <c r="F42" s="49">
        <v>4.7951500000000001E-2</v>
      </c>
      <c r="G42" s="49">
        <v>1.13462</v>
      </c>
      <c r="H42" s="49">
        <v>0.1896871</v>
      </c>
      <c r="I42" s="46">
        <f>$C$42*LN($Y$42)+(1-$C$42)*LN(1-$Y$42)</f>
        <v>-1.0891661967776333E-2</v>
      </c>
      <c r="R42" s="46">
        <f>1/(1+EXP(-($K$2+SUMPRODUCT($L$2:$P$2,$D$42:$H$42))))</f>
        <v>1.083256257570441E-2</v>
      </c>
      <c r="X42" s="46">
        <f>EXP(-($K$2+SUMPRODUCT($L$2:$P$2,$D$42:$H$42)))</f>
        <v>91.314260177257538</v>
      </c>
      <c r="Y42" s="46">
        <f>1/(1+$X$42)</f>
        <v>1.083256257570441E-2</v>
      </c>
      <c r="Z42" s="46">
        <f>IF(ISERROR($I$42),0,$I$42)</f>
        <v>-1.0891661967776333E-2</v>
      </c>
    </row>
    <row r="43" spans="1:26" x14ac:dyDescent="0.25">
      <c r="A43" s="46">
        <v>7</v>
      </c>
      <c r="B43" s="46">
        <v>1999</v>
      </c>
      <c r="C43" s="47">
        <v>0</v>
      </c>
      <c r="D43" s="49">
        <v>6.7510000000000001E-2</v>
      </c>
      <c r="E43" s="49">
        <v>-1.17479E-2</v>
      </c>
      <c r="F43" s="49">
        <v>6.7293599999999995E-2</v>
      </c>
      <c r="G43" s="49">
        <v>0.88055850000000002</v>
      </c>
      <c r="H43" s="49">
        <v>0.1836091</v>
      </c>
      <c r="I43" s="46">
        <f>$C$43*LN($Y$43)+(1-$C$43)*LN(1-$Y$43)</f>
        <v>-1.3131447886326182E-2</v>
      </c>
      <c r="R43" s="46">
        <f>1/(1+EXP(-($K$2+SUMPRODUCT($L$2:$P$2,$D$43:$H$43))))</f>
        <v>1.3045606575570905E-2</v>
      </c>
      <c r="X43" s="46">
        <f>EXP(-($K$2+SUMPRODUCT($L$2:$P$2,$D$43:$H$43)))</f>
        <v>75.654158946705607</v>
      </c>
      <c r="Y43" s="46">
        <f>1/(1+$X$43)</f>
        <v>1.3045606575570905E-2</v>
      </c>
      <c r="Z43" s="46">
        <f>IF(ISERROR($I$43),0,$I$43)</f>
        <v>-1.3131447886326182E-2</v>
      </c>
    </row>
    <row r="44" spans="1:26" x14ac:dyDescent="0.25">
      <c r="A44" s="46">
        <v>7</v>
      </c>
      <c r="B44" s="46">
        <v>2000</v>
      </c>
      <c r="C44" s="47">
        <v>0</v>
      </c>
      <c r="D44" s="49">
        <v>5.31902E-2</v>
      </c>
      <c r="E44" s="49">
        <v>0.2398293</v>
      </c>
      <c r="F44" s="49">
        <v>2.7088399999999999E-2</v>
      </c>
      <c r="G44" s="49">
        <v>0.46290029999999999</v>
      </c>
      <c r="H44" s="49">
        <v>0.1379696</v>
      </c>
      <c r="I44" s="46">
        <f>$C$44*LN($Y$44)+(1-$C$44)*LN(1-$Y$44)</f>
        <v>-2.3499364768927118E-2</v>
      </c>
      <c r="R44" s="46">
        <f>1/(1+EXP(-($K$2+SUMPRODUCT($L$2:$P$2,$D$44:$H$44))))</f>
        <v>2.3225404853779167E-2</v>
      </c>
      <c r="X44" s="46">
        <f>EXP(-($K$2+SUMPRODUCT($L$2:$P$2,$D$44:$H$44)))</f>
        <v>42.056300042807784</v>
      </c>
      <c r="Y44" s="46">
        <f>1/(1+$X$44)</f>
        <v>2.3225404853779167E-2</v>
      </c>
      <c r="Z44" s="46">
        <f>IF(ISERROR($I$44),0,$I$44)</f>
        <v>-2.3499364768927118E-2</v>
      </c>
    </row>
    <row r="45" spans="1:26" x14ac:dyDescent="0.25">
      <c r="A45" s="46">
        <v>7</v>
      </c>
      <c r="B45" s="46">
        <v>2001</v>
      </c>
      <c r="C45" s="47">
        <v>0</v>
      </c>
      <c r="D45" s="49">
        <v>-0.38003550000000003</v>
      </c>
      <c r="E45" s="49">
        <v>0.32729910000000001</v>
      </c>
      <c r="F45" s="49">
        <v>1.52205E-2</v>
      </c>
      <c r="G45" s="49">
        <v>1.216094</v>
      </c>
      <c r="H45" s="49">
        <v>0.1131646</v>
      </c>
      <c r="I45" s="46">
        <f>$C$45*LN($Y$45)+(1-$C$45)*LN(1-$Y$45)</f>
        <v>-5.6886265368154762E-3</v>
      </c>
      <c r="R45" s="46">
        <f>1/(1+EXP(-($K$2+SUMPRODUCT($L$2:$P$2,$D$45:$H$45))))</f>
        <v>5.6724769384006056E-3</v>
      </c>
      <c r="X45" s="46">
        <f>EXP(-($K$2+SUMPRODUCT($L$2:$P$2,$D$45:$H$45)))</f>
        <v>175.28983085508267</v>
      </c>
      <c r="Y45" s="46">
        <f>1/(1+$X$45)</f>
        <v>5.6724769384006056E-3</v>
      </c>
      <c r="Z45" s="46">
        <f>IF(ISERROR($I$45),0,$I$45)</f>
        <v>-5.6886265368154762E-3</v>
      </c>
    </row>
    <row r="46" spans="1:26" x14ac:dyDescent="0.25">
      <c r="A46" s="46">
        <v>8</v>
      </c>
      <c r="B46" s="46">
        <v>1999</v>
      </c>
      <c r="C46" s="47">
        <v>0</v>
      </c>
      <c r="D46" s="49">
        <v>0.14048840000000001</v>
      </c>
      <c r="E46" s="49">
        <v>0.23074790000000001</v>
      </c>
      <c r="F46" s="49">
        <v>5.3958800000000001E-2</v>
      </c>
      <c r="G46" s="49">
        <v>1.802133</v>
      </c>
      <c r="H46" s="49">
        <v>0.25492979999999998</v>
      </c>
      <c r="I46" s="46">
        <f>$C$46*LN($Y$46)+(1-$C$46)*LN(1-$Y$46)</f>
        <v>-2.5604996235655043E-3</v>
      </c>
      <c r="R46" s="46">
        <f>1/(1+EXP(-($K$2+SUMPRODUCT($L$2:$P$2,$D$46:$H$46))))</f>
        <v>2.5572243404544119E-3</v>
      </c>
      <c r="X46" s="46">
        <f>EXP(-($K$2+SUMPRODUCT($L$2:$P$2,$D$46:$H$46)))</f>
        <v>390.04899174481608</v>
      </c>
      <c r="Y46" s="46">
        <f>1/(1+$X$46)</f>
        <v>2.5572243404544119E-3</v>
      </c>
      <c r="Z46" s="46">
        <f>IF(ISERROR($I$46),0,$I$46)</f>
        <v>-2.5604996235655043E-3</v>
      </c>
    </row>
    <row r="47" spans="1:26" x14ac:dyDescent="0.25">
      <c r="A47" s="46">
        <v>8</v>
      </c>
      <c r="B47" s="46">
        <v>2000</v>
      </c>
      <c r="C47" s="47">
        <v>0</v>
      </c>
      <c r="D47" s="49">
        <v>0.27805530000000001</v>
      </c>
      <c r="E47" s="49">
        <v>0.33973609999999999</v>
      </c>
      <c r="F47" s="49">
        <v>6.0129299999999997E-2</v>
      </c>
      <c r="G47" s="49">
        <v>1.6977789999999999</v>
      </c>
      <c r="H47" s="49">
        <v>0.2373005</v>
      </c>
      <c r="I47" s="46">
        <f>$C$47*LN($Y$47)+(1-$C$47)*LN(1-$Y$47)</f>
        <v>-2.5721603870695908E-3</v>
      </c>
      <c r="R47" s="46">
        <f>1/(1+EXP(-($K$2+SUMPRODUCT($L$2:$P$2,$D$47:$H$47))))</f>
        <v>2.568855216957708E-3</v>
      </c>
      <c r="X47" s="46">
        <f>EXP(-($K$2+SUMPRODUCT($L$2:$P$2,$D$47:$H$47)))</f>
        <v>388.27845890213257</v>
      </c>
      <c r="Y47" s="46">
        <f>1/(1+$X$47)</f>
        <v>2.568855216957708E-3</v>
      </c>
      <c r="Z47" s="46">
        <f>IF(ISERROR($I$47),0,$I$47)</f>
        <v>-2.5721603870695908E-3</v>
      </c>
    </row>
    <row r="48" spans="1:26" x14ac:dyDescent="0.25">
      <c r="A48" s="46">
        <v>8</v>
      </c>
      <c r="B48" s="46">
        <v>2001</v>
      </c>
      <c r="C48" s="47">
        <v>0</v>
      </c>
      <c r="D48" s="49">
        <v>0.21298790000000001</v>
      </c>
      <c r="E48" s="49">
        <v>0.31702010000000003</v>
      </c>
      <c r="F48" s="49">
        <v>2.3677199999999999E-2</v>
      </c>
      <c r="G48" s="49">
        <v>2.6131120000000001</v>
      </c>
      <c r="H48" s="49">
        <v>0.19518360000000001</v>
      </c>
      <c r="I48" s="46">
        <f>$C$48*LN($Y$48)+(1-$C$48)*LN(1-$Y$48)</f>
        <v>-7.8546590875206443E-4</v>
      </c>
      <c r="R48" s="46">
        <f>1/(1+EXP(-($K$2+SUMPRODUCT($L$2:$P$2,$D$48:$H$48))))</f>
        <v>7.8515751115572341E-4</v>
      </c>
      <c r="X48" s="46">
        <f>EXP(-($K$2+SUMPRODUCT($L$2:$P$2,$D$48:$H$48)))</f>
        <v>1272.6297950306</v>
      </c>
      <c r="Y48" s="46">
        <f>1/(1+$X$48)</f>
        <v>7.8515751115572341E-4</v>
      </c>
      <c r="Z48" s="46">
        <f>IF(ISERROR($I$48),0,$I$48)</f>
        <v>-7.8546590875206443E-4</v>
      </c>
    </row>
    <row r="49" spans="1:26" x14ac:dyDescent="0.25">
      <c r="A49" s="46">
        <v>8</v>
      </c>
      <c r="B49" s="46">
        <v>2002</v>
      </c>
      <c r="C49" s="47">
        <v>0</v>
      </c>
      <c r="D49" s="49">
        <v>0.1541534</v>
      </c>
      <c r="E49" s="49">
        <v>0.1474664</v>
      </c>
      <c r="F49" s="49">
        <v>-2.0901400000000001E-2</v>
      </c>
      <c r="G49" s="49">
        <v>0.74257200000000001</v>
      </c>
      <c r="H49" s="49">
        <v>0.1434946</v>
      </c>
      <c r="I49" s="46">
        <f>$C$49*LN($Y$49)+(1-$C$49)*LN(1-$Y$49)</f>
        <v>-2.639751542390496E-2</v>
      </c>
      <c r="R49" s="46">
        <f>1/(1+EXP(-($K$2+SUMPRODUCT($L$2:$P$2,$D$49:$H$49))))</f>
        <v>2.6052146646130748E-2</v>
      </c>
      <c r="X49" s="46">
        <f>EXP(-($K$2+SUMPRODUCT($L$2:$P$2,$D$49:$H$49)))</f>
        <v>37.384552857893553</v>
      </c>
      <c r="Y49" s="46">
        <f>1/(1+$X$49)</f>
        <v>2.6052146646130748E-2</v>
      </c>
      <c r="Z49" s="46">
        <f>IF(ISERROR($I$49),0,$I$49)</f>
        <v>-2.639751542390496E-2</v>
      </c>
    </row>
    <row r="50" spans="1:26" x14ac:dyDescent="0.25">
      <c r="A50" s="46">
        <v>8</v>
      </c>
      <c r="B50" s="46">
        <v>2003</v>
      </c>
      <c r="C50" s="47">
        <v>0</v>
      </c>
      <c r="D50" s="49">
        <v>0.23069190000000001</v>
      </c>
      <c r="E50" s="49">
        <v>0.10470930000000001</v>
      </c>
      <c r="F50" s="49">
        <v>4.61991E-2</v>
      </c>
      <c r="G50" s="49">
        <v>1.142992</v>
      </c>
      <c r="H50" s="49">
        <v>0.2065941</v>
      </c>
      <c r="I50" s="46">
        <f>$C$50*LN($Y$50)+(1-$C$50)*LN(1-$Y$50)</f>
        <v>-9.3927867559123416E-3</v>
      </c>
      <c r="R50" s="46">
        <f>1/(1+EXP(-($K$2+SUMPRODUCT($L$2:$P$2,$D$50:$H$50))))</f>
        <v>9.3488123229149549E-3</v>
      </c>
      <c r="X50" s="46">
        <f>EXP(-($K$2+SUMPRODUCT($L$2:$P$2,$D$50:$H$50)))</f>
        <v>105.9654588689187</v>
      </c>
      <c r="Y50" s="46">
        <f>1/(1+$X$50)</f>
        <v>9.3488123229149549E-3</v>
      </c>
      <c r="Z50" s="46">
        <f>IF(ISERROR($I$50),0,$I$50)</f>
        <v>-9.3927867559123416E-3</v>
      </c>
    </row>
    <row r="51" spans="1:26" x14ac:dyDescent="0.25">
      <c r="A51" s="46">
        <v>8</v>
      </c>
      <c r="B51" s="46">
        <v>2004</v>
      </c>
      <c r="C51" s="47">
        <v>0</v>
      </c>
      <c r="D51" s="49">
        <v>0.2059725</v>
      </c>
      <c r="E51" s="49">
        <v>0.1323696</v>
      </c>
      <c r="F51" s="49">
        <v>3.8961700000000002E-2</v>
      </c>
      <c r="G51" s="49">
        <v>1.7049510000000001</v>
      </c>
      <c r="H51" s="49">
        <v>0.19177230000000001</v>
      </c>
      <c r="I51" s="46">
        <f>$C$51*LN($Y$51)+(1-$C$51)*LN(1-$Y$51)</f>
        <v>-3.839851969053665E-3</v>
      </c>
      <c r="R51" s="46">
        <f>1/(1+EXP(-($K$2+SUMPRODUCT($L$2:$P$2,$D$51:$H$51))))</f>
        <v>3.8324891645228447E-3</v>
      </c>
      <c r="X51" s="46">
        <f>EXP(-($K$2+SUMPRODUCT($L$2:$P$2,$D$51:$H$51)))</f>
        <v>259.92702603231044</v>
      </c>
      <c r="Y51" s="46">
        <f>1/(1+$X$51)</f>
        <v>3.8324891645228447E-3</v>
      </c>
      <c r="Z51" s="46">
        <f>IF(ISERROR($I$51),0,$I$51)</f>
        <v>-3.839851969053665E-3</v>
      </c>
    </row>
    <row r="52" spans="1:26" x14ac:dyDescent="0.25">
      <c r="A52" s="46">
        <v>9</v>
      </c>
      <c r="B52" s="46">
        <v>1995</v>
      </c>
      <c r="C52" s="47">
        <v>0</v>
      </c>
      <c r="D52" s="49">
        <v>-0.1696203</v>
      </c>
      <c r="E52" s="49">
        <v>7.3403599999999999E-2</v>
      </c>
      <c r="F52" s="49">
        <v>7.2735400000000006E-2</v>
      </c>
      <c r="G52" s="49">
        <v>1.572166</v>
      </c>
      <c r="H52" s="49">
        <v>0.1643561</v>
      </c>
      <c r="I52" s="46">
        <f>$C$52*LN($Y$52)+(1-$C$52)*LN(1-$Y$52)</f>
        <v>-3.3209285973230937E-3</v>
      </c>
      <c r="R52" s="46">
        <f>1/(1+EXP(-($K$2+SUMPRODUCT($L$2:$P$2,$D$52:$H$52))))</f>
        <v>3.3154204130647689E-3</v>
      </c>
      <c r="X52" s="46">
        <f>EXP(-($K$2+SUMPRODUCT($L$2:$P$2,$D$52:$H$52)))</f>
        <v>300.62087319586772</v>
      </c>
      <c r="Y52" s="46">
        <f>1/(1+$X$52)</f>
        <v>3.3154204130647689E-3</v>
      </c>
      <c r="Z52" s="46">
        <f>IF(ISERROR($I$52),0,$I$52)</f>
        <v>-3.3209285973230937E-3</v>
      </c>
    </row>
    <row r="53" spans="1:26" x14ac:dyDescent="0.25">
      <c r="A53" s="46">
        <v>9</v>
      </c>
      <c r="B53" s="46">
        <v>1996</v>
      </c>
      <c r="C53" s="47">
        <v>0</v>
      </c>
      <c r="D53" s="49">
        <v>3.4947800000000001E-2</v>
      </c>
      <c r="E53" s="49">
        <v>-6.9583699999999998E-2</v>
      </c>
      <c r="F53" s="49">
        <v>3.96081E-2</v>
      </c>
      <c r="G53" s="49">
        <v>3.3700730000000001</v>
      </c>
      <c r="H53" s="49">
        <v>8.6247500000000005E-2</v>
      </c>
      <c r="I53" s="46">
        <f>$C$53*LN($Y$53)+(1-$C$53)*LN(1-$Y$53)</f>
        <v>-3.1533509547818864E-4</v>
      </c>
      <c r="R53" s="46">
        <f>1/(1+EXP(-($K$2+SUMPRODUCT($L$2:$P$2,$D$53:$H$53))))</f>
        <v>3.1528538259254781E-4</v>
      </c>
      <c r="X53" s="46">
        <f>EXP(-($K$2+SUMPRODUCT($L$2:$P$2,$D$53:$H$53)))</f>
        <v>3170.7296621148089</v>
      </c>
      <c r="Y53" s="46">
        <f>1/(1+$X$53)</f>
        <v>3.1528538259254781E-4</v>
      </c>
      <c r="Z53" s="46">
        <f>IF(ISERROR($I$53),0,$I$53)</f>
        <v>-3.1533509547818864E-4</v>
      </c>
    </row>
    <row r="54" spans="1:26" x14ac:dyDescent="0.25">
      <c r="A54" s="46">
        <v>9</v>
      </c>
      <c r="B54" s="46">
        <v>1997</v>
      </c>
      <c r="C54" s="47">
        <v>0</v>
      </c>
      <c r="D54" s="49">
        <v>1.2264199999999999E-2</v>
      </c>
      <c r="E54" s="49">
        <v>-3.5246E-2</v>
      </c>
      <c r="F54" s="49">
        <v>4.3407000000000001E-2</v>
      </c>
      <c r="G54" s="49">
        <v>3.1268359999999999</v>
      </c>
      <c r="H54" s="49">
        <v>0.11553629999999999</v>
      </c>
      <c r="I54" s="46">
        <f>$C$54*LN($Y$54)+(1-$C$54)*LN(1-$Y$54)</f>
        <v>-4.3252190615214215E-4</v>
      </c>
      <c r="R54" s="46">
        <f>1/(1+EXP(-($K$2+SUMPRODUCT($L$2:$P$2,$D$54:$H$54))))</f>
        <v>4.3242838203670289E-4</v>
      </c>
      <c r="X54" s="46">
        <f>EXP(-($K$2+SUMPRODUCT($L$2:$P$2,$D$54:$H$54)))</f>
        <v>2311.5216603269205</v>
      </c>
      <c r="Y54" s="46">
        <f>1/(1+$X$54)</f>
        <v>4.3242838203670289E-4</v>
      </c>
      <c r="Z54" s="46">
        <f>IF(ISERROR($I$54),0,$I$54)</f>
        <v>-4.3252190615214215E-4</v>
      </c>
    </row>
    <row r="55" spans="1:26" x14ac:dyDescent="0.25">
      <c r="A55" s="46">
        <v>10</v>
      </c>
      <c r="B55" s="46">
        <v>2001</v>
      </c>
      <c r="C55" s="47">
        <v>0</v>
      </c>
      <c r="D55" s="49">
        <v>0.28196789999999999</v>
      </c>
      <c r="E55" s="49">
        <v>0.17731520000000001</v>
      </c>
      <c r="F55" s="49">
        <v>3.9518999999999999E-2</v>
      </c>
      <c r="G55" s="49">
        <v>0.1706754</v>
      </c>
      <c r="H55" s="49">
        <v>0.1653472</v>
      </c>
      <c r="I55" s="46">
        <f>$C$55*LN($Y$55)+(1-$C$55)*LN(1-$Y$55)</f>
        <v>-4.1141848152455973E-2</v>
      </c>
      <c r="R55" s="46">
        <f>1/(1+EXP(-($K$2+SUMPRODUCT($L$2:$P$2,$D$55:$H$55))))</f>
        <v>4.0307010385101948E-2</v>
      </c>
      <c r="X55" s="46">
        <f>EXP(-($K$2+SUMPRODUCT($L$2:$P$2,$D$55:$H$55)))</f>
        <v>23.809580032003922</v>
      </c>
      <c r="Y55" s="46">
        <f>1/(1+$X$55)</f>
        <v>4.0307010385101948E-2</v>
      </c>
      <c r="Z55" s="46">
        <f>IF(ISERROR($I$55),0,$I$55)</f>
        <v>-4.1141848152455973E-2</v>
      </c>
    </row>
    <row r="56" spans="1:26" x14ac:dyDescent="0.25">
      <c r="A56" s="46">
        <v>10</v>
      </c>
      <c r="B56" s="46">
        <v>2002</v>
      </c>
      <c r="C56" s="47">
        <v>0</v>
      </c>
      <c r="D56" s="49">
        <v>0.31087480000000001</v>
      </c>
      <c r="E56" s="49">
        <v>9.1051900000000005E-2</v>
      </c>
      <c r="F56" s="49">
        <v>4.2808300000000001E-2</v>
      </c>
      <c r="G56" s="49">
        <v>0.21950410000000001</v>
      </c>
      <c r="H56" s="49">
        <v>0.1543339</v>
      </c>
      <c r="I56" s="46">
        <f>$C$56*LN($Y$56)+(1-$C$56)*LN(1-$Y$56)</f>
        <v>-4.2221948394115416E-2</v>
      </c>
      <c r="R56" s="46">
        <f>1/(1+EXP(-($K$2+SUMPRODUCT($L$2:$P$2,$D$56:$H$56))))</f>
        <v>4.1343015419741343E-2</v>
      </c>
      <c r="X56" s="46">
        <f>EXP(-($K$2+SUMPRODUCT($L$2:$P$2,$D$56:$H$56)))</f>
        <v>23.187882520114844</v>
      </c>
      <c r="Y56" s="46">
        <f>1/(1+$X$56)</f>
        <v>4.1343015419741343E-2</v>
      </c>
      <c r="Z56" s="46">
        <f>IF(ISERROR($I$56),0,$I$56)</f>
        <v>-4.2221948394115416E-2</v>
      </c>
    </row>
    <row r="57" spans="1:26" x14ac:dyDescent="0.25">
      <c r="A57" s="46">
        <v>10</v>
      </c>
      <c r="B57" s="46">
        <v>2003</v>
      </c>
      <c r="C57" s="47">
        <v>0</v>
      </c>
      <c r="D57" s="49">
        <v>0.33444119999999999</v>
      </c>
      <c r="E57" s="49">
        <v>0.13198679999999999</v>
      </c>
      <c r="F57" s="49">
        <v>3.3724400000000002E-2</v>
      </c>
      <c r="G57" s="49">
        <v>0.33308850000000001</v>
      </c>
      <c r="H57" s="49">
        <v>0.1422774</v>
      </c>
      <c r="I57" s="46">
        <f>$C$57*LN($Y$57)+(1-$C$57)*LN(1-$Y$57)</f>
        <v>-3.5893439455194923E-2</v>
      </c>
      <c r="R57" s="46">
        <f>1/(1+EXP(-($K$2+SUMPRODUCT($L$2:$P$2,$D$57:$H$57))))</f>
        <v>3.5256908444650494E-2</v>
      </c>
      <c r="X57" s="46">
        <f>EXP(-($K$2+SUMPRODUCT($L$2:$P$2,$D$57:$H$57)))</f>
        <v>27.363235578918982</v>
      </c>
      <c r="Y57" s="46">
        <f>1/(1+$X$57)</f>
        <v>3.5256908444650494E-2</v>
      </c>
      <c r="Z57" s="46">
        <f>IF(ISERROR($I$57),0,$I$57)</f>
        <v>-3.5893439455194923E-2</v>
      </c>
    </row>
    <row r="58" spans="1:26" x14ac:dyDescent="0.25">
      <c r="A58" s="46">
        <v>10</v>
      </c>
      <c r="B58" s="46">
        <v>2004</v>
      </c>
      <c r="C58" s="47">
        <v>0</v>
      </c>
      <c r="D58" s="49">
        <v>0.33730349999999998</v>
      </c>
      <c r="E58" s="49">
        <v>0.1626406</v>
      </c>
      <c r="F58" s="49">
        <v>3.6683899999999998E-2</v>
      </c>
      <c r="G58" s="49">
        <v>0.58507589999999998</v>
      </c>
      <c r="H58" s="49">
        <v>0.15916939999999999</v>
      </c>
      <c r="I58" s="46">
        <f>$C$58*LN($Y$58)+(1-$C$58)*LN(1-$Y$58)</f>
        <v>-2.2850051415949701E-2</v>
      </c>
      <c r="R58" s="46">
        <f>1/(1+EXP(-($K$2+SUMPRODUCT($L$2:$P$2,$D$58:$H$58))))</f>
        <v>2.2590966113819329E-2</v>
      </c>
      <c r="X58" s="46">
        <f>EXP(-($K$2+SUMPRODUCT($L$2:$P$2,$D$58:$H$58)))</f>
        <v>43.265481828520855</v>
      </c>
      <c r="Y58" s="46">
        <f>1/(1+$X$58)</f>
        <v>2.2590966113819329E-2</v>
      </c>
      <c r="Z58" s="46">
        <f>IF(ISERROR($I$58),0,$I$58)</f>
        <v>-2.2850051415949701E-2</v>
      </c>
    </row>
    <row r="59" spans="1:26" x14ac:dyDescent="0.25">
      <c r="A59" s="46">
        <v>11</v>
      </c>
      <c r="B59" s="46">
        <v>1995</v>
      </c>
      <c r="C59" s="47">
        <v>0</v>
      </c>
      <c r="D59" s="49">
        <v>0.38702789999999998</v>
      </c>
      <c r="E59" s="49">
        <v>8.9696300000000007E-2</v>
      </c>
      <c r="F59" s="49">
        <v>4.5290200000000003E-2</v>
      </c>
      <c r="G59" s="49">
        <v>3.0248210000000002</v>
      </c>
      <c r="H59" s="49">
        <v>7.5812299999999999E-2</v>
      </c>
      <c r="I59" s="46">
        <f>$C$59*LN($Y$59)+(1-$C$59)*LN(1-$Y$59)</f>
        <v>-4.7633926027305592E-4</v>
      </c>
      <c r="R59" s="46">
        <f>1/(1+EXP(-($K$2+SUMPRODUCT($L$2:$P$2,$D$59:$H$59))))</f>
        <v>4.7622582873897511E-4</v>
      </c>
      <c r="X59" s="46">
        <f>EXP(-($K$2+SUMPRODUCT($L$2:$P$2,$D$59:$H$59)))</f>
        <v>2098.8441068346833</v>
      </c>
      <c r="Y59" s="46">
        <f>1/(1+$X$59)</f>
        <v>4.7622582873897511E-4</v>
      </c>
      <c r="Z59" s="46">
        <f>IF(ISERROR($I$59),0,$I$59)</f>
        <v>-4.7633926027305592E-4</v>
      </c>
    </row>
    <row r="60" spans="1:26" x14ac:dyDescent="0.25">
      <c r="A60" s="46">
        <v>11</v>
      </c>
      <c r="B60" s="46">
        <v>1996</v>
      </c>
      <c r="C60" s="47">
        <v>0</v>
      </c>
      <c r="D60" s="49">
        <v>0.32800509999999999</v>
      </c>
      <c r="E60" s="49">
        <v>0.1210137</v>
      </c>
      <c r="F60" s="49">
        <v>2.05971E-2</v>
      </c>
      <c r="G60" s="49">
        <v>3.564794</v>
      </c>
      <c r="H60" s="49">
        <v>6.7744399999999996E-2</v>
      </c>
      <c r="I60" s="46">
        <f>$C$60*LN($Y$60)+(1-$C$60)*LN(1-$Y$60)</f>
        <v>-2.2775847512057523E-4</v>
      </c>
      <c r="R60" s="46">
        <f>1/(1+EXP(-($K$2+SUMPRODUCT($L$2:$P$2,$D$60:$H$60))))</f>
        <v>2.2773254012804824E-4</v>
      </c>
      <c r="X60" s="46">
        <f>EXP(-($K$2+SUMPRODUCT($L$2:$P$2,$D$60:$H$60)))</f>
        <v>4390.1159970275894</v>
      </c>
      <c r="Y60" s="46">
        <f>1/(1+$X$60)</f>
        <v>2.2773254012804824E-4</v>
      </c>
      <c r="Z60" s="46">
        <f>IF(ISERROR($I$60),0,$I$60)</f>
        <v>-2.2775847512057523E-4</v>
      </c>
    </row>
    <row r="61" spans="1:26" x14ac:dyDescent="0.25">
      <c r="A61" s="46">
        <v>11</v>
      </c>
      <c r="B61" s="46">
        <v>1997</v>
      </c>
      <c r="C61" s="47">
        <v>0</v>
      </c>
      <c r="D61" s="49">
        <v>0.35149849999999999</v>
      </c>
      <c r="E61" s="49">
        <v>-0.24085329999999999</v>
      </c>
      <c r="F61" s="49">
        <v>-0.36208269999999998</v>
      </c>
      <c r="G61" s="49">
        <v>1.715727</v>
      </c>
      <c r="H61" s="49">
        <v>3.6211599999999997E-2</v>
      </c>
      <c r="I61" s="46">
        <f>$C$61*LN($Y$61)+(1-$C$61)*LN(1-$Y$61)</f>
        <v>-0.14427647467794016</v>
      </c>
      <c r="R61" s="46">
        <f>1/(1+EXP(-($K$2+SUMPRODUCT($L$2:$P$2,$D$61:$H$61))))</f>
        <v>0.13435161488665062</v>
      </c>
      <c r="X61" s="46">
        <f>EXP(-($K$2+SUMPRODUCT($L$2:$P$2,$D$61:$H$61)))</f>
        <v>6.4431557882179309</v>
      </c>
      <c r="Y61" s="46">
        <f>1/(1+$X$61)</f>
        <v>0.13435161488665062</v>
      </c>
      <c r="Z61" s="46">
        <f>IF(ISERROR($I$61),0,$I$61)</f>
        <v>-0.14427647467794016</v>
      </c>
    </row>
    <row r="62" spans="1:26" x14ac:dyDescent="0.25">
      <c r="A62" s="46">
        <v>11</v>
      </c>
      <c r="B62" s="46">
        <v>1998</v>
      </c>
      <c r="C62" s="47">
        <v>0</v>
      </c>
      <c r="D62" s="49">
        <v>0.36121989999999998</v>
      </c>
      <c r="E62" s="49">
        <v>5.2343599999999997E-2</v>
      </c>
      <c r="F62" s="49">
        <v>2.41485E-2</v>
      </c>
      <c r="G62" s="49">
        <v>1.7078500000000001</v>
      </c>
      <c r="H62" s="49">
        <v>6.1494300000000002E-2</v>
      </c>
      <c r="I62" s="46">
        <f>$C$62*LN($Y$62)+(1-$C$62)*LN(1-$Y$62)</f>
        <v>-4.7531412731532307E-3</v>
      </c>
      <c r="R62" s="46">
        <f>1/(1+EXP(-($K$2+SUMPRODUCT($L$2:$P$2,$D$62:$H$62))))</f>
        <v>4.7418629733649315E-3</v>
      </c>
      <c r="X62" s="46">
        <f>EXP(-($K$2+SUMPRODUCT($L$2:$P$2,$D$62:$H$62)))</f>
        <v>209.88757849330634</v>
      </c>
      <c r="Y62" s="46">
        <f>1/(1+$X$62)</f>
        <v>4.7418629733649315E-3</v>
      </c>
      <c r="Z62" s="46">
        <f>IF(ISERROR($I$62),0,$I$62)</f>
        <v>-4.7531412731532307E-3</v>
      </c>
    </row>
    <row r="63" spans="1:26" x14ac:dyDescent="0.25">
      <c r="A63" s="46">
        <v>11</v>
      </c>
      <c r="B63" s="46">
        <v>1999</v>
      </c>
      <c r="C63" s="47">
        <v>0</v>
      </c>
      <c r="D63" s="49">
        <v>0.10967200000000001</v>
      </c>
      <c r="E63" s="49">
        <v>-7.6169000000000002E-3</v>
      </c>
      <c r="F63" s="49">
        <v>1.34921E-2</v>
      </c>
      <c r="G63" s="49">
        <v>2.632863</v>
      </c>
      <c r="H63" s="49">
        <v>4.6391700000000001E-2</v>
      </c>
      <c r="I63" s="46">
        <f>$C$63*LN($Y$63)+(1-$C$63)*LN(1-$Y$63)</f>
        <v>-1.1564314316130726E-3</v>
      </c>
      <c r="R63" s="46">
        <f>1/(1+EXP(-($K$2+SUMPRODUCT($L$2:$P$2,$D$63:$H$63))))</f>
        <v>1.1557630224663753E-3</v>
      </c>
      <c r="X63" s="46">
        <f>EXP(-($K$2+SUMPRODUCT($L$2:$P$2,$D$63:$H$63)))</f>
        <v>864.22927326920342</v>
      </c>
      <c r="Y63" s="46">
        <f>1/(1+$X$63)</f>
        <v>1.1557630224663753E-3</v>
      </c>
      <c r="Z63" s="46">
        <f>IF(ISERROR($I$63),0,$I$63)</f>
        <v>-1.1564314316130726E-3</v>
      </c>
    </row>
    <row r="64" spans="1:26" x14ac:dyDescent="0.25">
      <c r="A64" s="46">
        <v>11</v>
      </c>
      <c r="B64" s="46">
        <v>2000</v>
      </c>
      <c r="C64" s="47">
        <v>0</v>
      </c>
      <c r="D64" s="49">
        <v>8.9144200000000007E-2</v>
      </c>
      <c r="E64" s="49">
        <v>-4.0670400000000002E-2</v>
      </c>
      <c r="F64" s="49">
        <v>5.64997E-2</v>
      </c>
      <c r="G64" s="49">
        <v>1.4708319999999999</v>
      </c>
      <c r="H64" s="49">
        <v>0.1056923</v>
      </c>
      <c r="I64" s="46">
        <f>$C$64*LN($Y$64)+(1-$C$64)*LN(1-$Y$64)</f>
        <v>-5.6248162012767708E-3</v>
      </c>
      <c r="R64" s="46">
        <f>1/(1+EXP(-($K$2+SUMPRODUCT($L$2:$P$2,$D$64:$H$64))))</f>
        <v>5.6090265411445905E-3</v>
      </c>
      <c r="X64" s="46">
        <f>EXP(-($K$2+SUMPRODUCT($L$2:$P$2,$D$64:$H$64)))</f>
        <v>177.28405564933158</v>
      </c>
      <c r="Y64" s="46">
        <f>1/(1+$X$64)</f>
        <v>5.6090265411445905E-3</v>
      </c>
      <c r="Z64" s="46">
        <f>IF(ISERROR($I$64),0,$I$64)</f>
        <v>-5.6248162012767708E-3</v>
      </c>
    </row>
    <row r="65" spans="1:26" x14ac:dyDescent="0.25">
      <c r="A65" s="46">
        <v>11</v>
      </c>
      <c r="B65" s="46">
        <v>2001</v>
      </c>
      <c r="C65" s="47">
        <v>0</v>
      </c>
      <c r="D65" s="49">
        <v>0.14077780000000001</v>
      </c>
      <c r="E65" s="49">
        <v>-7.6318300000000006E-2</v>
      </c>
      <c r="F65" s="49">
        <v>2.0041099999999999E-2</v>
      </c>
      <c r="G65" s="49">
        <v>3.606862</v>
      </c>
      <c r="H65" s="49">
        <v>8.8765200000000002E-2</v>
      </c>
      <c r="I65" s="46">
        <f>$C$65*LN($Y$65)+(1-$C$65)*LN(1-$Y$65)</f>
        <v>-2.6721158002116288E-4</v>
      </c>
      <c r="R65" s="46">
        <f>1/(1+EXP(-($K$2+SUMPRODUCT($L$2:$P$2,$D$65:$H$65))))</f>
        <v>2.6717588218657827E-4</v>
      </c>
      <c r="X65" s="46">
        <f>EXP(-($K$2+SUMPRODUCT($L$2:$P$2,$D$65:$H$65)))</f>
        <v>3741.852804736563</v>
      </c>
      <c r="Y65" s="46">
        <f>1/(1+$X$65)</f>
        <v>2.6717588218657827E-4</v>
      </c>
      <c r="Z65" s="46">
        <f>IF(ISERROR($I$65),0,$I$65)</f>
        <v>-2.6721158002116288E-4</v>
      </c>
    </row>
    <row r="66" spans="1:26" x14ac:dyDescent="0.25">
      <c r="A66" s="46">
        <v>12</v>
      </c>
      <c r="B66" s="46">
        <v>1995</v>
      </c>
      <c r="C66" s="47">
        <v>0</v>
      </c>
      <c r="D66" s="49">
        <v>0.19167039999999999</v>
      </c>
      <c r="E66" s="49">
        <v>0.21642729999999999</v>
      </c>
      <c r="F66" s="49">
        <v>5.5042300000000002E-2</v>
      </c>
      <c r="G66" s="49">
        <v>1.2926029999999999</v>
      </c>
      <c r="H66" s="49">
        <v>0.70639359999999995</v>
      </c>
      <c r="I66" s="46">
        <f>$C$66*LN($Y$66)+(1-$C$66)*LN(1-$Y$66)</f>
        <v>-7.8669968577534787E-3</v>
      </c>
      <c r="R66" s="46">
        <f>1/(1+EXP(-($K$2+SUMPRODUCT($L$2:$P$2,$D$66:$H$66))))</f>
        <v>7.8361330262273002E-3</v>
      </c>
      <c r="X66" s="46">
        <f>EXP(-($K$2+SUMPRODUCT($L$2:$P$2,$D$66:$H$66)))</f>
        <v>126.61396426694522</v>
      </c>
      <c r="Y66" s="46">
        <f>1/(1+$X$66)</f>
        <v>7.8361330262273002E-3</v>
      </c>
      <c r="Z66" s="46">
        <f>IF(ISERROR($I$66),0,$I$66)</f>
        <v>-7.8669968577534787E-3</v>
      </c>
    </row>
    <row r="67" spans="1:26" x14ac:dyDescent="0.25">
      <c r="A67" s="46">
        <v>13</v>
      </c>
      <c r="B67" s="46">
        <v>1999</v>
      </c>
      <c r="C67" s="47">
        <v>0</v>
      </c>
      <c r="D67" s="49">
        <v>2.3951500000000001E-2</v>
      </c>
      <c r="E67" s="49">
        <v>0.45487460000000002</v>
      </c>
      <c r="F67" s="49">
        <v>5.9613399999999997E-2</v>
      </c>
      <c r="G67" s="49">
        <v>1.2943929999999999</v>
      </c>
      <c r="H67" s="49">
        <v>0.18229290000000001</v>
      </c>
      <c r="I67" s="46">
        <f>$C$67*LN($Y$67)+(1-$C$67)*LN(1-$Y$67)</f>
        <v>-3.6124348066515857E-3</v>
      </c>
      <c r="R67" s="46">
        <f>1/(1+EXP(-($K$2+SUMPRODUCT($L$2:$P$2,$D$67:$H$67))))</f>
        <v>3.6059178138011494E-3</v>
      </c>
      <c r="X67" s="46">
        <f>EXP(-($K$2+SUMPRODUCT($L$2:$P$2,$D$67:$H$67)))</f>
        <v>276.32190572193269</v>
      </c>
      <c r="Y67" s="46">
        <f>1/(1+$X$67)</f>
        <v>3.6059178138011494E-3</v>
      </c>
      <c r="Z67" s="46">
        <f>IF(ISERROR($I$67),0,$I$67)</f>
        <v>-3.6124348066515857E-3</v>
      </c>
    </row>
    <row r="68" spans="1:26" x14ac:dyDescent="0.25">
      <c r="A68" s="46">
        <v>13</v>
      </c>
      <c r="B68" s="46">
        <v>2000</v>
      </c>
      <c r="C68" s="47">
        <v>0</v>
      </c>
      <c r="D68" s="49">
        <v>8.8529899999999995E-2</v>
      </c>
      <c r="E68" s="49">
        <v>0.41931970000000002</v>
      </c>
      <c r="F68" s="49">
        <v>6.30526E-2</v>
      </c>
      <c r="G68" s="49">
        <v>1.540535</v>
      </c>
      <c r="H68" s="49">
        <v>0.20213700000000001</v>
      </c>
      <c r="I68" s="46">
        <f>$C$68*LN($Y$68)+(1-$C$68)*LN(1-$Y$68)</f>
        <v>-2.6009700128777602E-3</v>
      </c>
      <c r="R68" s="46">
        <f>1/(1+EXP(-($K$2+SUMPRODUCT($L$2:$P$2,$D$68:$H$68))))</f>
        <v>2.5975904210811104E-3</v>
      </c>
      <c r="X68" s="46">
        <f>EXP(-($K$2+SUMPRODUCT($L$2:$P$2,$D$68:$H$68)))</f>
        <v>383.97216184828807</v>
      </c>
      <c r="Y68" s="46">
        <f>1/(1+$X$68)</f>
        <v>2.5975904210811104E-3</v>
      </c>
      <c r="Z68" s="46">
        <f>IF(ISERROR($I$68),0,$I$68)</f>
        <v>-2.6009700128777602E-3</v>
      </c>
    </row>
    <row r="69" spans="1:26" x14ac:dyDescent="0.25">
      <c r="A69" s="46">
        <v>13</v>
      </c>
      <c r="B69" s="46">
        <v>2001</v>
      </c>
      <c r="C69" s="47">
        <v>0</v>
      </c>
      <c r="D69" s="49">
        <v>6.96933E-2</v>
      </c>
      <c r="E69" s="49">
        <v>0.44534899999999999</v>
      </c>
      <c r="F69" s="49">
        <v>6.2195899999999998E-2</v>
      </c>
      <c r="G69" s="49">
        <v>1.788964</v>
      </c>
      <c r="H69" s="49">
        <v>0.19909969999999999</v>
      </c>
      <c r="I69" s="46">
        <f>$C$69*LN($Y$69)+(1-$C$69)*LN(1-$Y$69)</f>
        <v>-1.6816370562395735E-3</v>
      </c>
      <c r="R69" s="46">
        <f>1/(1+EXP(-($K$2+SUMPRODUCT($L$2:$P$2,$D$69:$H$69))))</f>
        <v>1.680223896896446E-3</v>
      </c>
      <c r="X69" s="46">
        <f>EXP(-($K$2+SUMPRODUCT($L$2:$P$2,$D$69:$H$69)))</f>
        <v>594.15877726004692</v>
      </c>
      <c r="Y69" s="46">
        <f>1/(1+$X$69)</f>
        <v>1.680223896896446E-3</v>
      </c>
      <c r="Z69" s="46">
        <f>IF(ISERROR($I$69),0,$I$69)</f>
        <v>-1.6816370562395735E-3</v>
      </c>
    </row>
    <row r="70" spans="1:26" x14ac:dyDescent="0.25">
      <c r="A70" s="46">
        <v>13</v>
      </c>
      <c r="B70" s="46">
        <v>2002</v>
      </c>
      <c r="C70" s="47">
        <v>0</v>
      </c>
      <c r="D70" s="49">
        <v>0.11142730000000001</v>
      </c>
      <c r="E70" s="49">
        <v>0.47041830000000001</v>
      </c>
      <c r="F70" s="49">
        <v>5.1393500000000002E-2</v>
      </c>
      <c r="G70" s="49">
        <v>1.916847</v>
      </c>
      <c r="H70" s="49">
        <v>0.1895075</v>
      </c>
      <c r="I70" s="46">
        <f>$C$70*LN($Y$70)+(1-$C$70)*LN(1-$Y$70)</f>
        <v>-1.4584785550590135E-3</v>
      </c>
      <c r="R70" s="46">
        <f>1/(1+EXP(-($K$2+SUMPRODUCT($L$2:$P$2,$D$70:$H$70))))</f>
        <v>1.4574154920921757E-3</v>
      </c>
      <c r="X70" s="46">
        <f>EXP(-($K$2+SUMPRODUCT($L$2:$P$2,$D$70:$H$70)))</f>
        <v>685.14613020509455</v>
      </c>
      <c r="Y70" s="46">
        <f>1/(1+$X$70)</f>
        <v>1.4574154920921757E-3</v>
      </c>
      <c r="Z70" s="46">
        <f>IF(ISERROR($I$70),0,$I$70)</f>
        <v>-1.4584785550590135E-3</v>
      </c>
    </row>
    <row r="71" spans="1:26" x14ac:dyDescent="0.25">
      <c r="A71" s="46">
        <v>13</v>
      </c>
      <c r="B71" s="46">
        <v>2003</v>
      </c>
      <c r="C71" s="47">
        <v>0</v>
      </c>
      <c r="D71" s="49">
        <v>8.5650100000000007E-2</v>
      </c>
      <c r="E71" s="49">
        <v>0.4603256</v>
      </c>
      <c r="F71" s="49">
        <v>3.8619300000000002E-2</v>
      </c>
      <c r="G71" s="49">
        <v>1.82931</v>
      </c>
      <c r="H71" s="49">
        <v>0.19447719999999999</v>
      </c>
      <c r="I71" s="46">
        <f>$C$71*LN($Y$71)+(1-$C$71)*LN(1-$Y$71)</f>
        <v>-1.8700042301615771E-3</v>
      </c>
      <c r="R71" s="46">
        <f>1/(1+EXP(-($K$2+SUMPRODUCT($L$2:$P$2,$D$71:$H$71))))</f>
        <v>1.8682568616163785E-3</v>
      </c>
      <c r="X71" s="46">
        <f>EXP(-($K$2+SUMPRODUCT($L$2:$P$2,$D$71:$H$71)))</f>
        <v>534.25830443615769</v>
      </c>
      <c r="Y71" s="46">
        <f>1/(1+$X$71)</f>
        <v>1.8682568616163785E-3</v>
      </c>
      <c r="Z71" s="46">
        <f>IF(ISERROR($I$71),0,$I$71)</f>
        <v>-1.8700042301615771E-3</v>
      </c>
    </row>
    <row r="72" spans="1:26" x14ac:dyDescent="0.25">
      <c r="A72" s="46">
        <v>13</v>
      </c>
      <c r="B72" s="46">
        <v>2004</v>
      </c>
      <c r="C72" s="47">
        <v>0</v>
      </c>
      <c r="D72" s="49">
        <v>9.3437999999999993E-2</v>
      </c>
      <c r="E72" s="49">
        <v>0.46251769999999998</v>
      </c>
      <c r="F72" s="49">
        <v>5.15556E-2</v>
      </c>
      <c r="G72" s="49">
        <v>2.2356940000000001</v>
      </c>
      <c r="H72" s="49">
        <v>0.233375</v>
      </c>
      <c r="I72" s="46">
        <f>$C$72*LN($Y$72)+(1-$C$72)*LN(1-$Y$72)</f>
        <v>-9.0436831522636987E-4</v>
      </c>
      <c r="R72" s="46">
        <f>1/(1+EXP(-($K$2+SUMPRODUCT($L$2:$P$2,$D$72:$H$72))))</f>
        <v>9.0395949745150194E-4</v>
      </c>
      <c r="X72" s="46">
        <f>EXP(-($K$2+SUMPRODUCT($L$2:$P$2,$D$72:$H$72)))</f>
        <v>1105.2442541056998</v>
      </c>
      <c r="Y72" s="46">
        <f>1/(1+$X$72)</f>
        <v>9.0395949745150194E-4</v>
      </c>
      <c r="Z72" s="46">
        <f>IF(ISERROR($I$72),0,$I$72)</f>
        <v>-9.0436831522636987E-4</v>
      </c>
    </row>
    <row r="73" spans="1:26" x14ac:dyDescent="0.25">
      <c r="A73" s="46">
        <v>14</v>
      </c>
      <c r="B73" s="46">
        <v>2002</v>
      </c>
      <c r="C73" s="47">
        <v>0</v>
      </c>
      <c r="D73" s="49">
        <v>0.15534010000000001</v>
      </c>
      <c r="E73" s="49">
        <v>0.3207796</v>
      </c>
      <c r="F73" s="49">
        <v>6.3444E-2</v>
      </c>
      <c r="G73" s="49">
        <v>0.73070619999999997</v>
      </c>
      <c r="H73" s="49">
        <v>0.51307950000000002</v>
      </c>
      <c r="I73" s="46">
        <f>$C$73*LN($Y$73)+(1-$C$73)*LN(1-$Y$73)</f>
        <v>-1.3483998554418194E-2</v>
      </c>
      <c r="R73" s="46">
        <f>1/(1+EXP(-($K$2+SUMPRODUCT($L$2:$P$2,$D$73:$H$73))))</f>
        <v>1.3393496678301633E-2</v>
      </c>
      <c r="X73" s="46">
        <f>EXP(-($K$2+SUMPRODUCT($L$2:$P$2,$D$73:$H$73)))</f>
        <v>73.66310135575479</v>
      </c>
      <c r="Y73" s="46">
        <f>1/(1+$X$73)</f>
        <v>1.3393496678301633E-2</v>
      </c>
      <c r="Z73" s="46">
        <f>IF(ISERROR($I$73),0,$I$73)</f>
        <v>-1.3483998554418194E-2</v>
      </c>
    </row>
    <row r="74" spans="1:26" x14ac:dyDescent="0.25">
      <c r="A74" s="46">
        <v>15</v>
      </c>
      <c r="B74" s="46">
        <v>1999</v>
      </c>
      <c r="C74" s="47">
        <v>0</v>
      </c>
      <c r="D74" s="49">
        <v>2.28159E-2</v>
      </c>
      <c r="E74" s="49">
        <v>0.23840059999999999</v>
      </c>
      <c r="F74" s="49">
        <v>3.8064899999999999E-2</v>
      </c>
      <c r="G74" s="49">
        <v>0.76666429999999997</v>
      </c>
      <c r="H74" s="49">
        <v>0.26658749999999998</v>
      </c>
      <c r="I74" s="46">
        <f>$C$74*LN($Y$74)+(1-$C$74)*LN(1-$Y$74)</f>
        <v>-1.4280827783963961E-2</v>
      </c>
      <c r="R74" s="46">
        <f>1/(1+EXP(-($K$2+SUMPRODUCT($L$2:$P$2,$D$74:$H$74))))</f>
        <v>1.417934044498659E-2</v>
      </c>
      <c r="X74" s="46">
        <f>EXP(-($K$2+SUMPRODUCT($L$2:$P$2,$D$74:$H$74)))</f>
        <v>69.525142116435433</v>
      </c>
      <c r="Y74" s="46">
        <f>1/(1+$X$74)</f>
        <v>1.417934044498659E-2</v>
      </c>
      <c r="Z74" s="46">
        <f>IF(ISERROR($I$74),0,$I$74)</f>
        <v>-1.4280827783963961E-2</v>
      </c>
    </row>
    <row r="75" spans="1:26" x14ac:dyDescent="0.25">
      <c r="A75" s="46">
        <v>15</v>
      </c>
      <c r="B75" s="46">
        <v>2000</v>
      </c>
      <c r="C75" s="47">
        <v>0</v>
      </c>
      <c r="D75" s="49">
        <v>6.9240899999999994E-2</v>
      </c>
      <c r="E75" s="49">
        <v>0.18902430000000001</v>
      </c>
      <c r="F75" s="49">
        <v>1.00061E-2</v>
      </c>
      <c r="G75" s="49">
        <v>0.48543770000000003</v>
      </c>
      <c r="H75" s="49">
        <v>0.23297380000000001</v>
      </c>
      <c r="I75" s="46">
        <f>$C$75*LN($Y$75)+(1-$C$75)*LN(1-$Y$75)</f>
        <v>-2.9783178904148201E-2</v>
      </c>
      <c r="R75" s="46">
        <f>1/(1+EXP(-($K$2+SUMPRODUCT($L$2:$P$2,$D$75:$H$75))))</f>
        <v>2.9344030574799059E-2</v>
      </c>
      <c r="X75" s="46">
        <f>EXP(-($K$2+SUMPRODUCT($L$2:$P$2,$D$75:$H$75)))</f>
        <v>33.078481395081759</v>
      </c>
      <c r="Y75" s="46">
        <f>1/(1+$X$75)</f>
        <v>2.9344030574799059E-2</v>
      </c>
      <c r="Z75" s="46">
        <f>IF(ISERROR($I$75),0,$I$75)</f>
        <v>-2.9783178904148201E-2</v>
      </c>
    </row>
    <row r="76" spans="1:26" x14ac:dyDescent="0.25">
      <c r="A76" s="46">
        <v>15</v>
      </c>
      <c r="B76" s="46">
        <v>2001</v>
      </c>
      <c r="C76" s="47">
        <v>0</v>
      </c>
      <c r="D76" s="49">
        <v>8.7579000000000004E-2</v>
      </c>
      <c r="E76" s="49">
        <v>0.1637554</v>
      </c>
      <c r="F76" s="49">
        <v>-1.03053E-2</v>
      </c>
      <c r="G76" s="49">
        <v>0.4010454</v>
      </c>
      <c r="H76" s="49">
        <v>0.19163160000000001</v>
      </c>
      <c r="I76" s="46">
        <f>$C$76*LN($Y$76)+(1-$C$76)*LN(1-$Y$76)</f>
        <v>-4.061649769780766E-2</v>
      </c>
      <c r="R76" s="46">
        <f>1/(1+EXP(-($K$2+SUMPRODUCT($L$2:$P$2,$D$76:$H$76))))</f>
        <v>3.9802702779168704E-2</v>
      </c>
      <c r="X76" s="46">
        <f>EXP(-($K$2+SUMPRODUCT($L$2:$P$2,$D$76:$H$76)))</f>
        <v>24.123921999672945</v>
      </c>
      <c r="Y76" s="46">
        <f>1/(1+$X$76)</f>
        <v>3.9802702779168704E-2</v>
      </c>
      <c r="Z76" s="46">
        <f>IF(ISERROR($I$76),0,$I$76)</f>
        <v>-4.061649769780766E-2</v>
      </c>
    </row>
    <row r="77" spans="1:26" x14ac:dyDescent="0.25">
      <c r="A77" s="46">
        <v>15</v>
      </c>
      <c r="B77" s="46">
        <v>2002</v>
      </c>
      <c r="C77" s="47">
        <v>0</v>
      </c>
      <c r="D77" s="49">
        <v>0.11168889999999999</v>
      </c>
      <c r="E77" s="49">
        <v>9.0468900000000005E-2</v>
      </c>
      <c r="F77" s="49">
        <v>2.44342E-2</v>
      </c>
      <c r="G77" s="49">
        <v>0.28836260000000002</v>
      </c>
      <c r="H77" s="49">
        <v>0.20753720000000001</v>
      </c>
      <c r="I77" s="46">
        <f>$C$77*LN($Y$77)+(1-$C$77)*LN(1-$Y$77)</f>
        <v>-4.1749970856627634E-2</v>
      </c>
      <c r="R77" s="46">
        <f>1/(1+EXP(-($K$2+SUMPRODUCT($L$2:$P$2,$D$77:$H$77))))</f>
        <v>4.0890444063507995E-2</v>
      </c>
      <c r="X77" s="46">
        <f>EXP(-($K$2+SUMPRODUCT($L$2:$P$2,$D$77:$H$77)))</f>
        <v>23.455591591200974</v>
      </c>
      <c r="Y77" s="46">
        <f>1/(1+$X$77)</f>
        <v>4.0890444063507995E-2</v>
      </c>
      <c r="Z77" s="46">
        <f>IF(ISERROR($I$77),0,$I$77)</f>
        <v>-4.1749970856627634E-2</v>
      </c>
    </row>
    <row r="78" spans="1:26" x14ac:dyDescent="0.25">
      <c r="A78" s="46">
        <v>15</v>
      </c>
      <c r="B78" s="46">
        <v>2003</v>
      </c>
      <c r="C78" s="47">
        <v>0</v>
      </c>
      <c r="D78" s="49">
        <v>6.4659599999999998E-2</v>
      </c>
      <c r="E78" s="49">
        <v>0.1111962</v>
      </c>
      <c r="F78" s="49">
        <v>3.02283E-2</v>
      </c>
      <c r="G78" s="49">
        <v>0.31462000000000001</v>
      </c>
      <c r="H78" s="49">
        <v>0.2226321</v>
      </c>
      <c r="I78" s="46">
        <f>$C$78*LN($Y$78)+(1-$C$78)*LN(1-$Y$78)</f>
        <v>-3.6808282417761677E-2</v>
      </c>
      <c r="R78" s="46">
        <f>1/(1+EXP(-($K$2+SUMPRODUCT($L$2:$P$2,$D$78:$H$78))))</f>
        <v>3.6139093280822467E-2</v>
      </c>
      <c r="X78" s="46">
        <f>EXP(-($K$2+SUMPRODUCT($L$2:$P$2,$D$78:$H$78)))</f>
        <v>26.670865791496187</v>
      </c>
      <c r="Y78" s="46">
        <f>1/(1+$X$78)</f>
        <v>3.6139093280822467E-2</v>
      </c>
      <c r="Z78" s="46">
        <f>IF(ISERROR($I$78),0,$I$78)</f>
        <v>-3.6808282417761677E-2</v>
      </c>
    </row>
    <row r="79" spans="1:26" x14ac:dyDescent="0.25">
      <c r="A79" s="46">
        <v>15</v>
      </c>
      <c r="B79" s="46">
        <v>2004</v>
      </c>
      <c r="C79" s="47">
        <v>0</v>
      </c>
      <c r="D79" s="49">
        <v>0.1132281</v>
      </c>
      <c r="E79" s="49">
        <v>9.2595700000000003E-2</v>
      </c>
      <c r="F79" s="49">
        <v>2.49997E-2</v>
      </c>
      <c r="G79" s="49">
        <v>0.36672589999999999</v>
      </c>
      <c r="H79" s="49">
        <v>0.23938100000000001</v>
      </c>
      <c r="I79" s="46">
        <f>$C$79*LN($Y$79)+(1-$C$79)*LN(1-$Y$79)</f>
        <v>-3.7403474784997316E-2</v>
      </c>
      <c r="R79" s="46">
        <f>1/(1+EXP(-($K$2+SUMPRODUCT($L$2:$P$2,$D$79:$H$79))))</f>
        <v>3.6712605243676415E-2</v>
      </c>
      <c r="X79" s="46">
        <f>EXP(-($K$2+SUMPRODUCT($L$2:$P$2,$D$79:$H$79)))</f>
        <v>26.238600839210275</v>
      </c>
      <c r="Y79" s="46">
        <f>1/(1+$X$79)</f>
        <v>3.6712605243676415E-2</v>
      </c>
      <c r="Z79" s="46">
        <f>IF(ISERROR($I$79),0,$I$79)</f>
        <v>-3.7403474784997316E-2</v>
      </c>
    </row>
    <row r="80" spans="1:26" x14ac:dyDescent="0.25">
      <c r="A80" s="46">
        <v>16</v>
      </c>
      <c r="B80" s="46">
        <v>1999</v>
      </c>
      <c r="C80" s="47">
        <v>0</v>
      </c>
      <c r="D80" s="49">
        <v>6.3924499999999995E-2</v>
      </c>
      <c r="E80" s="49">
        <v>0.12465859999999999</v>
      </c>
      <c r="F80" s="49">
        <v>6.0095200000000001E-2</v>
      </c>
      <c r="G80" s="49">
        <v>1.6773480000000001</v>
      </c>
      <c r="H80" s="49">
        <v>0.14597460000000001</v>
      </c>
      <c r="I80" s="46">
        <f>$C$80*LN($Y$80)+(1-$C$80)*LN(1-$Y$80)</f>
        <v>-3.1414646305036997E-3</v>
      </c>
      <c r="R80" s="46">
        <f>1/(1+EXP(-($K$2+SUMPRODUCT($L$2:$P$2,$D$80:$H$80))))</f>
        <v>3.1365353935169263E-3</v>
      </c>
      <c r="X80" s="46">
        <f>EXP(-($K$2+SUMPRODUCT($L$2:$P$2,$D$80:$H$80)))</f>
        <v>317.82311995170016</v>
      </c>
      <c r="Y80" s="46">
        <f>1/(1+$X$80)</f>
        <v>3.1365353935169263E-3</v>
      </c>
      <c r="Z80" s="46">
        <f>IF(ISERROR($I$80),0,$I$80)</f>
        <v>-3.1414646305036997E-3</v>
      </c>
    </row>
    <row r="81" spans="1:26" x14ac:dyDescent="0.25">
      <c r="A81" s="46">
        <v>16</v>
      </c>
      <c r="B81" s="46">
        <v>2000</v>
      </c>
      <c r="C81" s="47">
        <v>0</v>
      </c>
      <c r="D81" s="49">
        <v>5.1132999999999998E-2</v>
      </c>
      <c r="E81" s="49">
        <v>0.13222829999999999</v>
      </c>
      <c r="F81" s="49">
        <v>9.2651899999999995E-2</v>
      </c>
      <c r="G81" s="49">
        <v>1.458126</v>
      </c>
      <c r="H81" s="49">
        <v>0.19800329999999999</v>
      </c>
      <c r="I81" s="46">
        <f>$C$81*LN($Y$81)+(1-$C$81)*LN(1-$Y$81)</f>
        <v>-3.488175334008563E-3</v>
      </c>
      <c r="R81" s="46">
        <f>1/(1+EXP(-($K$2+SUMPRODUCT($L$2:$P$2,$D$81:$H$81))))</f>
        <v>3.4820987179156313E-3</v>
      </c>
      <c r="X81" s="46">
        <f>EXP(-($K$2+SUMPRODUCT($L$2:$P$2,$D$81:$H$81)))</f>
        <v>286.1831274785327</v>
      </c>
      <c r="Y81" s="46">
        <f>1/(1+$X$81)</f>
        <v>3.4820987179156313E-3</v>
      </c>
      <c r="Z81" s="46">
        <f>IF(ISERROR($I$81),0,$I$81)</f>
        <v>-3.488175334008563E-3</v>
      </c>
    </row>
    <row r="82" spans="1:26" x14ac:dyDescent="0.25">
      <c r="A82" s="46">
        <v>16</v>
      </c>
      <c r="B82" s="46">
        <v>2001</v>
      </c>
      <c r="C82" s="47">
        <v>0</v>
      </c>
      <c r="D82" s="49">
        <v>3.07389E-2</v>
      </c>
      <c r="E82" s="49">
        <v>0.17539379999999999</v>
      </c>
      <c r="F82" s="49">
        <v>4.8001500000000002E-2</v>
      </c>
      <c r="G82" s="49">
        <v>1.1125259999999999</v>
      </c>
      <c r="H82" s="49">
        <v>0.1241582</v>
      </c>
      <c r="I82" s="46">
        <f>$C$82*LN($Y$82)+(1-$C$82)*LN(1-$Y$82)</f>
        <v>-7.6768586787755782E-3</v>
      </c>
      <c r="R82" s="46">
        <f>1/(1+EXP(-($K$2+SUMPRODUCT($L$2:$P$2,$D$82:$H$82))))</f>
        <v>7.647466859561006E-3</v>
      </c>
      <c r="X82" s="46">
        <f>EXP(-($K$2+SUMPRODUCT($L$2:$P$2,$D$82:$H$82)))</f>
        <v>129.76225348394695</v>
      </c>
      <c r="Y82" s="46">
        <f>1/(1+$X$82)</f>
        <v>7.647466859561006E-3</v>
      </c>
      <c r="Z82" s="46">
        <f>IF(ISERROR($I$82),0,$I$82)</f>
        <v>-7.6768586787755782E-3</v>
      </c>
    </row>
    <row r="83" spans="1:26" x14ac:dyDescent="0.25">
      <c r="A83" s="46">
        <v>17</v>
      </c>
      <c r="B83" s="46">
        <v>1999</v>
      </c>
      <c r="C83" s="47">
        <v>0</v>
      </c>
      <c r="D83" s="49">
        <v>0.29315479999999999</v>
      </c>
      <c r="E83" s="49">
        <v>0.50737189999999999</v>
      </c>
      <c r="F83" s="49">
        <v>6.8256899999999995E-2</v>
      </c>
      <c r="G83" s="49">
        <v>1.9777420000000001</v>
      </c>
      <c r="H83" s="49">
        <v>0.47353469999999998</v>
      </c>
      <c r="I83" s="46">
        <f>$C$83*LN($Y$83)+(1-$C$83)*LN(1-$Y$83)</f>
        <v>-1.4092798558525876E-3</v>
      </c>
      <c r="R83" s="46">
        <f>1/(1+EXP(-($K$2+SUMPRODUCT($L$2:$P$2,$D$83:$H$83))))</f>
        <v>1.4082872873202141E-3</v>
      </c>
      <c r="X83" s="46">
        <f>EXP(-($K$2+SUMPRODUCT($L$2:$P$2,$D$83:$H$83)))</f>
        <v>709.08238802103278</v>
      </c>
      <c r="Y83" s="46">
        <f>1/(1+$X$83)</f>
        <v>1.4082872873202141E-3</v>
      </c>
      <c r="Z83" s="46">
        <f>IF(ISERROR($I$83),0,$I$83)</f>
        <v>-1.4092798558525876E-3</v>
      </c>
    </row>
    <row r="84" spans="1:26" x14ac:dyDescent="0.25">
      <c r="A84" s="46">
        <v>17</v>
      </c>
      <c r="B84" s="46">
        <v>2000</v>
      </c>
      <c r="C84" s="47">
        <v>0</v>
      </c>
      <c r="D84" s="49">
        <v>0.3133628</v>
      </c>
      <c r="E84" s="49">
        <v>0.49182189999999998</v>
      </c>
      <c r="F84" s="49">
        <v>5.5807299999999997E-2</v>
      </c>
      <c r="G84" s="49">
        <v>2.0479020000000001</v>
      </c>
      <c r="H84" s="49">
        <v>0.46735890000000002</v>
      </c>
      <c r="I84" s="46">
        <f>$C$84*LN($Y$84)+(1-$C$84)*LN(1-$Y$84)</f>
        <v>-1.430471228758621E-3</v>
      </c>
      <c r="R84" s="46">
        <f>1/(1+EXP(-($K$2+SUMPRODUCT($L$2:$P$2,$D$84:$H$84))))</f>
        <v>1.4294485924658277E-3</v>
      </c>
      <c r="X84" s="46">
        <f>EXP(-($K$2+SUMPRODUCT($L$2:$P$2,$D$84:$H$84)))</f>
        <v>698.57045343965797</v>
      </c>
      <c r="Y84" s="46">
        <f>1/(1+$X$84)</f>
        <v>1.4294485924658277E-3</v>
      </c>
      <c r="Z84" s="46">
        <f>IF(ISERROR($I$84),0,$I$84)</f>
        <v>-1.430471228758621E-3</v>
      </c>
    </row>
    <row r="85" spans="1:26" x14ac:dyDescent="0.25">
      <c r="A85" s="46">
        <v>17</v>
      </c>
      <c r="B85" s="46">
        <v>2001</v>
      </c>
      <c r="C85" s="47">
        <v>0</v>
      </c>
      <c r="D85" s="49">
        <v>0.36146739999999999</v>
      </c>
      <c r="E85" s="49">
        <v>0.51378829999999998</v>
      </c>
      <c r="F85" s="49">
        <v>7.0034700000000005E-2</v>
      </c>
      <c r="G85" s="49">
        <v>2.677962</v>
      </c>
      <c r="H85" s="49">
        <v>0.44641140000000001</v>
      </c>
      <c r="I85" s="46">
        <f>$C$85*LN($Y$85)+(1-$C$85)*LN(1-$Y$85)</f>
        <v>-4.564119500669601E-4</v>
      </c>
      <c r="R85" s="46">
        <f>1/(1+EXP(-($K$2+SUMPRODUCT($L$2:$P$2,$D$85:$H$85))))</f>
        <v>4.5630780997707216E-4</v>
      </c>
      <c r="X85" s="46">
        <f>EXP(-($K$2+SUMPRODUCT($L$2:$P$2,$D$85:$H$85)))</f>
        <v>2190.5031435693518</v>
      </c>
      <c r="Y85" s="46">
        <f>1/(1+$X$85)</f>
        <v>4.5630780997707216E-4</v>
      </c>
      <c r="Z85" s="46">
        <f>IF(ISERROR($I$85),0,$I$85)</f>
        <v>-4.564119500669601E-4</v>
      </c>
    </row>
    <row r="86" spans="1:26" x14ac:dyDescent="0.25">
      <c r="A86" s="46">
        <v>17</v>
      </c>
      <c r="B86" s="46">
        <v>2002</v>
      </c>
      <c r="C86" s="47">
        <v>0</v>
      </c>
      <c r="D86" s="49">
        <v>0.31594909999999998</v>
      </c>
      <c r="E86" s="49">
        <v>0.50615540000000003</v>
      </c>
      <c r="F86" s="49">
        <v>8.3096699999999996E-2</v>
      </c>
      <c r="G86" s="49">
        <v>3.2221000000000002</v>
      </c>
      <c r="H86" s="49">
        <v>0.43442340000000002</v>
      </c>
      <c r="I86" s="46">
        <f>$C$86*LN($Y$86)+(1-$C$86)*LN(1-$Y$86)</f>
        <v>-1.7015822160759526E-4</v>
      </c>
      <c r="R86" s="46">
        <f>1/(1+EXP(-($K$2+SUMPRODUCT($L$2:$P$2,$D$86:$H$86))))</f>
        <v>1.7014374551847501E-4</v>
      </c>
      <c r="X86" s="46">
        <f>EXP(-($K$2+SUMPRODUCT($L$2:$P$2,$D$86:$H$86)))</f>
        <v>5876.3832499850269</v>
      </c>
      <c r="Y86" s="46">
        <f>1/(1+$X$86)</f>
        <v>1.7014374551847501E-4</v>
      </c>
      <c r="Z86" s="46">
        <f>IF(ISERROR($I$86),0,$I$86)</f>
        <v>-1.7015822160759526E-4</v>
      </c>
    </row>
    <row r="87" spans="1:26" x14ac:dyDescent="0.25">
      <c r="A87" s="46">
        <v>17</v>
      </c>
      <c r="B87" s="46">
        <v>2003</v>
      </c>
      <c r="C87" s="47">
        <v>0</v>
      </c>
      <c r="D87" s="49">
        <v>0.38294689999999998</v>
      </c>
      <c r="E87" s="49">
        <v>0.53937539999999995</v>
      </c>
      <c r="F87" s="49">
        <v>6.0338999999999997E-2</v>
      </c>
      <c r="G87" s="49">
        <v>3.8905500000000002</v>
      </c>
      <c r="H87" s="49">
        <v>0.4134912</v>
      </c>
      <c r="I87" s="46">
        <f>$C$87*LN($Y$87)+(1-$C$87)*LN(1-$Y$87)</f>
        <v>-6.8038467173654933E-5</v>
      </c>
      <c r="R87" s="46">
        <f>1/(1+EXP(-($K$2+SUMPRODUCT($L$2:$P$2,$D$87:$H$87))))</f>
        <v>6.8036152609651272E-5</v>
      </c>
      <c r="X87" s="46">
        <f>EXP(-($K$2+SUMPRODUCT($L$2:$P$2,$D$87:$H$87)))</f>
        <v>14697.068036524232</v>
      </c>
      <c r="Y87" s="46">
        <f>1/(1+$X$87)</f>
        <v>6.8036152609651272E-5</v>
      </c>
      <c r="Z87" s="46">
        <f>IF(ISERROR($I$87),0,$I$87)</f>
        <v>-6.8038467173654933E-5</v>
      </c>
    </row>
    <row r="88" spans="1:26" x14ac:dyDescent="0.25">
      <c r="A88" s="46">
        <v>17</v>
      </c>
      <c r="B88" s="46">
        <v>2004</v>
      </c>
      <c r="C88" s="47">
        <v>0</v>
      </c>
      <c r="D88" s="49">
        <v>0.30503479999999999</v>
      </c>
      <c r="E88" s="49">
        <v>0.58095090000000005</v>
      </c>
      <c r="F88" s="49">
        <v>7.0576700000000006E-2</v>
      </c>
      <c r="G88" s="49">
        <v>5.3113760000000001</v>
      </c>
      <c r="H88" s="49">
        <v>0.44750600000000001</v>
      </c>
      <c r="I88" s="46">
        <f>$C$88*LN($Y$88)+(1-$C$88)*LN(1-$Y$88)</f>
        <v>-6.0638154631291676E-6</v>
      </c>
      <c r="R88" s="46">
        <f>1/(1+EXP(-($K$2+SUMPRODUCT($L$2:$P$2,$D$88:$H$88))))</f>
        <v>6.0637970782806704E-6</v>
      </c>
      <c r="X88" s="46">
        <f>EXP(-($K$2+SUMPRODUCT($L$2:$P$2,$D$88:$H$88)))</f>
        <v>164912.17026122188</v>
      </c>
      <c r="Y88" s="46">
        <f>1/(1+$X$88)</f>
        <v>6.0637970782806704E-6</v>
      </c>
      <c r="Z88" s="46">
        <f>IF(ISERROR($I$88),0,$I$88)</f>
        <v>-6.0638154631291676E-6</v>
      </c>
    </row>
    <row r="89" spans="1:26" x14ac:dyDescent="0.25">
      <c r="A89" s="46">
        <v>18</v>
      </c>
      <c r="B89" s="46">
        <v>1999</v>
      </c>
      <c r="C89" s="47">
        <v>0</v>
      </c>
      <c r="D89" s="49">
        <v>6.8725700000000001E-2</v>
      </c>
      <c r="E89" s="49">
        <v>0.35258</v>
      </c>
      <c r="F89" s="49">
        <v>6.6547499999999996E-2</v>
      </c>
      <c r="G89" s="49">
        <v>1.318611</v>
      </c>
      <c r="H89" s="49">
        <v>0.66784520000000003</v>
      </c>
      <c r="I89" s="46">
        <f>$C$89*LN($Y$89)+(1-$C$89)*LN(1-$Y$89)</f>
        <v>-5.2472534115361536E-3</v>
      </c>
      <c r="R89" s="46">
        <f>1/(1+EXP(-($K$2+SUMPRODUCT($L$2:$P$2,$D$89:$H$89))))</f>
        <v>5.233510625155066E-3</v>
      </c>
      <c r="X89" s="46">
        <f>EXP(-($K$2+SUMPRODUCT($L$2:$P$2,$D$89:$H$89)))</f>
        <v>190.07632937505895</v>
      </c>
      <c r="Y89" s="46">
        <f>1/(1+$X$89)</f>
        <v>5.233510625155066E-3</v>
      </c>
      <c r="Z89" s="46">
        <f>IF(ISERROR($I$89),0,$I$89)</f>
        <v>-5.2472534115361536E-3</v>
      </c>
    </row>
    <row r="90" spans="1:26" x14ac:dyDescent="0.25">
      <c r="A90" s="46">
        <v>18</v>
      </c>
      <c r="B90" s="46">
        <v>2000</v>
      </c>
      <c r="C90" s="47">
        <v>0</v>
      </c>
      <c r="D90" s="49">
        <v>9.4128299999999998E-2</v>
      </c>
      <c r="E90" s="49">
        <v>0.36691410000000002</v>
      </c>
      <c r="F90" s="49">
        <v>6.6572900000000004E-2</v>
      </c>
      <c r="G90" s="49">
        <v>1.158839</v>
      </c>
      <c r="H90" s="49">
        <v>0.63224800000000003</v>
      </c>
      <c r="I90" s="46">
        <f>$C$90*LN($Y$90)+(1-$C$90)*LN(1-$Y$90)</f>
        <v>-6.5475186143945487E-3</v>
      </c>
      <c r="R90" s="46">
        <f>1/(1+EXP(-($K$2+SUMPRODUCT($L$2:$P$2,$D$90:$H$90))))</f>
        <v>6.5261303199357764E-3</v>
      </c>
      <c r="X90" s="46">
        <f>EXP(-($K$2+SUMPRODUCT($L$2:$P$2,$D$90:$H$90)))</f>
        <v>152.23016105658169</v>
      </c>
      <c r="Y90" s="46">
        <f>1/(1+$X$90)</f>
        <v>6.5261303199357764E-3</v>
      </c>
      <c r="Z90" s="46">
        <f>IF(ISERROR($I$90),0,$I$90)</f>
        <v>-6.5475186143945487E-3</v>
      </c>
    </row>
    <row r="91" spans="1:26" x14ac:dyDescent="0.25">
      <c r="A91" s="46">
        <v>18</v>
      </c>
      <c r="B91" s="46">
        <v>2001</v>
      </c>
      <c r="C91" s="47">
        <v>0</v>
      </c>
      <c r="D91" s="49">
        <v>8.6307300000000003E-2</v>
      </c>
      <c r="E91" s="49">
        <v>0.37169000000000002</v>
      </c>
      <c r="F91" s="49">
        <v>5.8963399999999999E-2</v>
      </c>
      <c r="G91" s="49">
        <v>1.1861900000000001</v>
      </c>
      <c r="H91" s="49">
        <v>0.59691749999999999</v>
      </c>
      <c r="I91" s="46">
        <f>$C$91*LN($Y$91)+(1-$C$91)*LN(1-$Y$91)</f>
        <v>-6.4516528389353114E-3</v>
      </c>
      <c r="R91" s="46">
        <f>1/(1+EXP(-($K$2+SUMPRODUCT($L$2:$P$2,$D$91:$H$91))))</f>
        <v>6.4308856117394333E-3</v>
      </c>
      <c r="X91" s="46">
        <f>EXP(-($K$2+SUMPRODUCT($L$2:$P$2,$D$91:$H$91)))</f>
        <v>154.49957818788178</v>
      </c>
      <c r="Y91" s="46">
        <f>1/(1+$X$91)</f>
        <v>6.4308856117394333E-3</v>
      </c>
      <c r="Z91" s="46">
        <f>IF(ISERROR($I$91),0,$I$91)</f>
        <v>-6.4516528389353114E-3</v>
      </c>
    </row>
    <row r="92" spans="1:26" x14ac:dyDescent="0.25">
      <c r="A92" s="46">
        <v>18</v>
      </c>
      <c r="B92" s="46">
        <v>2002</v>
      </c>
      <c r="C92" s="47">
        <v>0</v>
      </c>
      <c r="D92" s="49">
        <v>8.6618600000000004E-2</v>
      </c>
      <c r="E92" s="49">
        <v>0.33599000000000001</v>
      </c>
      <c r="F92" s="49">
        <v>6.4488199999999996E-2</v>
      </c>
      <c r="G92" s="49">
        <v>0.83912659999999994</v>
      </c>
      <c r="H92" s="49">
        <v>0.63721240000000001</v>
      </c>
      <c r="I92" s="46">
        <f>$C$92*LN($Y$92)+(1-$C$92)*LN(1-$Y$92)</f>
        <v>-1.1561384446719487E-2</v>
      </c>
      <c r="R92" s="46">
        <f>1/(1+EXP(-($K$2+SUMPRODUCT($L$2:$P$2,$D$92:$H$92))))</f>
        <v>1.1494808458755848E-2</v>
      </c>
      <c r="X92" s="46">
        <f>EXP(-($K$2+SUMPRODUCT($L$2:$P$2,$D$92:$H$92)))</f>
        <v>85.995794978930519</v>
      </c>
      <c r="Y92" s="46">
        <f>1/(1+$X$92)</f>
        <v>1.1494808458755848E-2</v>
      </c>
      <c r="Z92" s="46">
        <f>IF(ISERROR($I$92),0,$I$92)</f>
        <v>-1.1561384446719487E-2</v>
      </c>
    </row>
    <row r="93" spans="1:26" x14ac:dyDescent="0.25">
      <c r="A93" s="46">
        <v>18</v>
      </c>
      <c r="B93" s="46">
        <v>2003</v>
      </c>
      <c r="C93" s="47">
        <v>0</v>
      </c>
      <c r="D93" s="49">
        <v>7.3771900000000001E-2</v>
      </c>
      <c r="E93" s="49">
        <v>0.35523470000000001</v>
      </c>
      <c r="F93" s="49">
        <v>5.8707099999999998E-2</v>
      </c>
      <c r="G93" s="49">
        <v>0.89436789999999999</v>
      </c>
      <c r="H93" s="49">
        <v>0.59177429999999998</v>
      </c>
      <c r="I93" s="46">
        <f>$C$93*LN($Y$93)+(1-$C$93)*LN(1-$Y$93)</f>
        <v>-1.0433088355852093E-2</v>
      </c>
      <c r="R93" s="46">
        <f>1/(1+EXP(-($K$2+SUMPRODUCT($L$2:$P$2,$D$93:$H$93))))</f>
        <v>1.0378852469336673E-2</v>
      </c>
      <c r="X93" s="46">
        <f>EXP(-($K$2+SUMPRODUCT($L$2:$P$2,$D$93:$H$93)))</f>
        <v>95.349765347797785</v>
      </c>
      <c r="Y93" s="46">
        <f>1/(1+$X$93)</f>
        <v>1.0378852469336673E-2</v>
      </c>
      <c r="Z93" s="46">
        <f>IF(ISERROR($I$93),0,$I$93)</f>
        <v>-1.0433088355852093E-2</v>
      </c>
    </row>
    <row r="94" spans="1:26" x14ac:dyDescent="0.25">
      <c r="A94" s="46">
        <v>18</v>
      </c>
      <c r="B94" s="46">
        <v>2004</v>
      </c>
      <c r="C94" s="47">
        <v>0</v>
      </c>
      <c r="D94" s="49">
        <v>1.4996199999999999E-2</v>
      </c>
      <c r="E94" s="49">
        <v>0.29602040000000002</v>
      </c>
      <c r="F94" s="49">
        <v>6.2027800000000001E-2</v>
      </c>
      <c r="G94" s="49">
        <v>0.68640619999999997</v>
      </c>
      <c r="H94" s="49">
        <v>0.63324389999999997</v>
      </c>
      <c r="I94" s="46">
        <f>$C$94*LN($Y$94)+(1-$C$94)*LN(1-$Y$94)</f>
        <v>-1.5406291447399039E-2</v>
      </c>
      <c r="R94" s="46">
        <f>1/(1+EXP(-($K$2+SUMPRODUCT($L$2:$P$2,$D$94:$H$94))))</f>
        <v>1.5288221656175511E-2</v>
      </c>
      <c r="X94" s="46">
        <f>EXP(-($K$2+SUMPRODUCT($L$2:$P$2,$D$94:$H$94)))</f>
        <v>64.409831338758806</v>
      </c>
      <c r="Y94" s="46">
        <f>1/(1+$X$94)</f>
        <v>1.5288221656175511E-2</v>
      </c>
      <c r="Z94" s="46">
        <f>IF(ISERROR($I$94),0,$I$94)</f>
        <v>-1.5406291447399039E-2</v>
      </c>
    </row>
    <row r="95" spans="1:26" x14ac:dyDescent="0.25">
      <c r="A95" s="46">
        <v>19</v>
      </c>
      <c r="B95" s="46">
        <v>1999</v>
      </c>
      <c r="C95" s="47">
        <v>0</v>
      </c>
      <c r="D95" s="49">
        <v>0.14446990000000001</v>
      </c>
      <c r="E95" s="49">
        <v>0.45690599999999998</v>
      </c>
      <c r="F95" s="49">
        <v>5.39351E-2</v>
      </c>
      <c r="G95" s="49">
        <v>2.1071740000000001</v>
      </c>
      <c r="H95" s="49">
        <v>0.22463379999999999</v>
      </c>
      <c r="I95" s="46">
        <f>$C$95*LN($Y$95)+(1-$C$95)*LN(1-$Y$95)</f>
        <v>-1.1152071657199042E-3</v>
      </c>
      <c r="R95" s="46">
        <f>1/(1+EXP(-($K$2+SUMPRODUCT($L$2:$P$2,$D$95:$H$95))))</f>
        <v>1.1145855533056957E-3</v>
      </c>
      <c r="X95" s="46">
        <f>EXP(-($K$2+SUMPRODUCT($L$2:$P$2,$D$95:$H$95)))</f>
        <v>896.19447469433646</v>
      </c>
      <c r="Y95" s="46">
        <f>1/(1+$X$95)</f>
        <v>1.1145855533056957E-3</v>
      </c>
      <c r="Z95" s="46">
        <f>IF(ISERROR($I$95),0,$I$95)</f>
        <v>-1.1152071657199042E-3</v>
      </c>
    </row>
    <row r="96" spans="1:26" x14ac:dyDescent="0.25">
      <c r="A96" s="46">
        <v>19</v>
      </c>
      <c r="B96" s="46">
        <v>2000</v>
      </c>
      <c r="C96" s="47">
        <v>0</v>
      </c>
      <c r="D96" s="49">
        <v>6.6354999999999997E-2</v>
      </c>
      <c r="E96" s="49">
        <v>0.25948890000000002</v>
      </c>
      <c r="F96" s="49">
        <v>4.3819700000000003E-2</v>
      </c>
      <c r="G96" s="49">
        <v>1.2103120000000001</v>
      </c>
      <c r="H96" s="49">
        <v>0.1879266</v>
      </c>
      <c r="I96" s="46">
        <f>$C$96*LN($Y$96)+(1-$C$96)*LN(1-$Y$96)</f>
        <v>-6.350260262462556E-3</v>
      </c>
      <c r="R96" s="46">
        <f>1/(1+EXP(-($K$2+SUMPRODUCT($L$2:$P$2,$D$96:$H$96))))</f>
        <v>6.3301399719841878E-3</v>
      </c>
      <c r="X96" s="46">
        <f>EXP(-($K$2+SUMPRODUCT($L$2:$P$2,$D$96:$H$96)))</f>
        <v>156.97438989118422</v>
      </c>
      <c r="Y96" s="46">
        <f>1/(1+$X$96)</f>
        <v>6.3301399719841878E-3</v>
      </c>
      <c r="Z96" s="46">
        <f>IF(ISERROR($I$96),0,$I$96)</f>
        <v>-6.350260262462556E-3</v>
      </c>
    </row>
    <row r="97" spans="1:26" x14ac:dyDescent="0.25">
      <c r="A97" s="46">
        <v>19</v>
      </c>
      <c r="B97" s="46">
        <v>2001</v>
      </c>
      <c r="C97" s="47">
        <v>0</v>
      </c>
      <c r="D97" s="49">
        <v>4.85055E-2</v>
      </c>
      <c r="E97" s="49">
        <v>0.26421830000000002</v>
      </c>
      <c r="F97" s="49">
        <v>4.0108900000000003E-2</v>
      </c>
      <c r="G97" s="49">
        <v>1.3496159999999999</v>
      </c>
      <c r="H97" s="49">
        <v>0.20859140000000001</v>
      </c>
      <c r="I97" s="46">
        <f>$C$97*LN($Y$97)+(1-$C$97)*LN(1-$Y$97)</f>
        <v>-5.2345279936845974E-3</v>
      </c>
      <c r="R97" s="46">
        <f>1/(1+EXP(-($K$2+SUMPRODUCT($L$2:$P$2,$D$97:$H$97))))</f>
        <v>5.2208517253683889E-3</v>
      </c>
      <c r="X97" s="46">
        <f>EXP(-($K$2+SUMPRODUCT($L$2:$P$2,$D$97:$H$97)))</f>
        <v>190.53962851328419</v>
      </c>
      <c r="Y97" s="46">
        <f>1/(1+$X$97)</f>
        <v>5.2208517253683889E-3</v>
      </c>
      <c r="Z97" s="46">
        <f>IF(ISERROR($I$97),0,$I$97)</f>
        <v>-5.2345279936845974E-3</v>
      </c>
    </row>
    <row r="98" spans="1:26" x14ac:dyDescent="0.25">
      <c r="A98" s="46">
        <v>19</v>
      </c>
      <c r="B98" s="46">
        <v>2002</v>
      </c>
      <c r="C98" s="47">
        <v>0</v>
      </c>
      <c r="D98" s="49">
        <v>8.5588899999999996E-2</v>
      </c>
      <c r="E98" s="49">
        <v>0.25644640000000002</v>
      </c>
      <c r="F98" s="49">
        <v>5.0042200000000002E-2</v>
      </c>
      <c r="G98" s="49">
        <v>1.0840989999999999</v>
      </c>
      <c r="H98" s="49">
        <v>0.20877589999999999</v>
      </c>
      <c r="I98" s="46">
        <f>$C$98*LN($Y$98)+(1-$C$98)*LN(1-$Y$98)</f>
        <v>-7.5727521264969027E-3</v>
      </c>
      <c r="R98" s="46">
        <f>1/(1+EXP(-($K$2+SUMPRODUCT($L$2:$P$2,$D$98:$H$98))))</f>
        <v>7.5441510808592549E-3</v>
      </c>
      <c r="X98" s="46">
        <f>EXP(-($K$2+SUMPRODUCT($L$2:$P$2,$D$98:$H$98)))</f>
        <v>131.55301879321632</v>
      </c>
      <c r="Y98" s="46">
        <f>1/(1+$X$98)</f>
        <v>7.5441510808592549E-3</v>
      </c>
      <c r="Z98" s="46">
        <f>IF(ISERROR($I$98),0,$I$98)</f>
        <v>-7.5727521264969027E-3</v>
      </c>
    </row>
    <row r="99" spans="1:26" x14ac:dyDescent="0.25">
      <c r="A99" s="46">
        <v>19</v>
      </c>
      <c r="B99" s="46">
        <v>2003</v>
      </c>
      <c r="C99" s="47">
        <v>0</v>
      </c>
      <c r="D99" s="49">
        <v>8.6010900000000001E-2</v>
      </c>
      <c r="E99" s="49">
        <v>0.16406200000000001</v>
      </c>
      <c r="F99" s="49">
        <v>3.8055899999999997E-2</v>
      </c>
      <c r="G99" s="49">
        <v>0.83648909999999999</v>
      </c>
      <c r="H99" s="49">
        <v>0.13193469999999999</v>
      </c>
      <c r="I99" s="46">
        <f>$C$99*LN($Y$99)+(1-$C$99)*LN(1-$Y$99)</f>
        <v>-1.3449803368123825E-2</v>
      </c>
      <c r="R99" s="46">
        <f>1/(1+EXP(-($K$2+SUMPRODUCT($L$2:$P$2,$D$99:$H$99))))</f>
        <v>1.3359758908289911E-2</v>
      </c>
      <c r="X99" s="46">
        <f>EXP(-($K$2+SUMPRODUCT($L$2:$P$2,$D$99:$H$99)))</f>
        <v>73.851650158109251</v>
      </c>
      <c r="Y99" s="46">
        <f>1/(1+$X$99)</f>
        <v>1.3359758908289911E-2</v>
      </c>
      <c r="Z99" s="46">
        <f>IF(ISERROR($I$99),0,$I$99)</f>
        <v>-1.3449803368123825E-2</v>
      </c>
    </row>
    <row r="100" spans="1:26" x14ac:dyDescent="0.25">
      <c r="A100" s="46">
        <v>19</v>
      </c>
      <c r="B100" s="46">
        <v>2004</v>
      </c>
      <c r="C100" s="47">
        <v>0</v>
      </c>
      <c r="D100" s="49">
        <v>2.6790399999999999E-2</v>
      </c>
      <c r="E100" s="49">
        <v>0.14789079999999999</v>
      </c>
      <c r="F100" s="49">
        <v>4.1846599999999998E-2</v>
      </c>
      <c r="G100" s="49">
        <v>0.83006919999999995</v>
      </c>
      <c r="H100" s="49">
        <v>0.2355286</v>
      </c>
      <c r="I100" s="46">
        <f>$C$100*LN($Y$100)+(1-$C$100)*LN(1-$Y$100)</f>
        <v>-1.4037757390646026E-2</v>
      </c>
      <c r="R100" s="46">
        <f>1/(1+EXP(-($K$2+SUMPRODUCT($L$2:$P$2,$D$100:$H$100))))</f>
        <v>1.3939687504440298E-2</v>
      </c>
      <c r="X100" s="46">
        <f>EXP(-($K$2+SUMPRODUCT($L$2:$P$2,$D$100:$H$100)))</f>
        <v>70.737619633256742</v>
      </c>
      <c r="Y100" s="46">
        <f>1/(1+$X$100)</f>
        <v>1.3939687504440298E-2</v>
      </c>
      <c r="Z100" s="46">
        <f>IF(ISERROR($I$100),0,$I$100)</f>
        <v>-1.4037757390646026E-2</v>
      </c>
    </row>
    <row r="101" spans="1:26" x14ac:dyDescent="0.25">
      <c r="A101" s="46">
        <v>20</v>
      </c>
      <c r="B101" s="46">
        <v>1999</v>
      </c>
      <c r="C101" s="47">
        <v>0</v>
      </c>
      <c r="D101" s="49">
        <v>4.8959999999999997E-2</v>
      </c>
      <c r="E101" s="49">
        <v>0.101476</v>
      </c>
      <c r="F101" s="49">
        <v>5.6789199999999998E-2</v>
      </c>
      <c r="G101" s="49">
        <v>0.40002919999999997</v>
      </c>
      <c r="H101" s="49">
        <v>0.27312370000000002</v>
      </c>
      <c r="I101" s="46">
        <f>$C$101*LN($Y$101)+(1-$C$101)*LN(1-$Y$101)</f>
        <v>-2.7137935188371282E-2</v>
      </c>
      <c r="R101" s="46">
        <f>1/(1+EXP(-($K$2+SUMPRODUCT($L$2:$P$2,$D$101:$H$101))))</f>
        <v>2.677300998264991E-2</v>
      </c>
      <c r="X101" s="46">
        <f>EXP(-($K$2+SUMPRODUCT($L$2:$P$2,$D$101:$H$101)))</f>
        <v>36.351048710923578</v>
      </c>
      <c r="Y101" s="46">
        <f>1/(1+$X$101)</f>
        <v>2.677300998264991E-2</v>
      </c>
      <c r="Z101" s="46">
        <f>IF(ISERROR($I$101),0,$I$101)</f>
        <v>-2.7137935188371282E-2</v>
      </c>
    </row>
    <row r="102" spans="1:26" x14ac:dyDescent="0.25">
      <c r="A102" s="46">
        <v>20</v>
      </c>
      <c r="B102" s="46">
        <v>2000</v>
      </c>
      <c r="C102" s="47">
        <v>0</v>
      </c>
      <c r="D102" s="49">
        <v>6.6028799999999999E-2</v>
      </c>
      <c r="E102" s="49">
        <v>0.1081949</v>
      </c>
      <c r="F102" s="49">
        <v>4.3270700000000002E-2</v>
      </c>
      <c r="G102" s="49">
        <v>0.14238719999999999</v>
      </c>
      <c r="H102" s="49">
        <v>0.24721019999999999</v>
      </c>
      <c r="I102" s="46">
        <f>$C$102*LN($Y$102)+(1-$C$102)*LN(1-$Y$102)</f>
        <v>-4.4355133153930769E-2</v>
      </c>
      <c r="R102" s="46">
        <f>1/(1+EXP(-($K$2+SUMPRODUCT($L$2:$P$2,$D$102:$H$102))))</f>
        <v>4.3385828265875601E-2</v>
      </c>
      <c r="X102" s="46">
        <f>EXP(-($K$2+SUMPRODUCT($L$2:$P$2,$D$102:$H$102)))</f>
        <v>22.049001021066903</v>
      </c>
      <c r="Y102" s="46">
        <f>1/(1+$X$102)</f>
        <v>4.3385828265875601E-2</v>
      </c>
      <c r="Z102" s="46">
        <f>IF(ISERROR($I$102),0,$I$102)</f>
        <v>-4.4355133153930769E-2</v>
      </c>
    </row>
    <row r="103" spans="1:26" x14ac:dyDescent="0.25">
      <c r="A103" s="46">
        <v>20</v>
      </c>
      <c r="B103" s="46">
        <v>2001</v>
      </c>
      <c r="C103" s="47">
        <v>0</v>
      </c>
      <c r="D103" s="49">
        <v>6.5885100000000002E-2</v>
      </c>
      <c r="E103" s="49">
        <v>0.1044736</v>
      </c>
      <c r="F103" s="49">
        <v>4.7061499999999999E-2</v>
      </c>
      <c r="G103" s="49">
        <v>0.24623819999999999</v>
      </c>
      <c r="H103" s="49">
        <v>0.23633709999999999</v>
      </c>
      <c r="I103" s="46">
        <f>$C$103*LN($Y$103)+(1-$C$103)*LN(1-$Y$103)</f>
        <v>-3.6559703161931634E-2</v>
      </c>
      <c r="R103" s="46">
        <f>1/(1+EXP(-($K$2+SUMPRODUCT($L$2:$P$2,$D$103:$H$103))))</f>
        <v>3.5899467672162663E-2</v>
      </c>
      <c r="X103" s="46">
        <f>EXP(-($K$2+SUMPRODUCT($L$2:$P$2,$D$103:$H$103)))</f>
        <v>26.855566247725303</v>
      </c>
      <c r="Y103" s="46">
        <f>1/(1+$X$103)</f>
        <v>3.5899467672162663E-2</v>
      </c>
      <c r="Z103" s="46">
        <f>IF(ISERROR($I$103),0,$I$103)</f>
        <v>-3.6559703161931634E-2</v>
      </c>
    </row>
    <row r="104" spans="1:26" x14ac:dyDescent="0.25">
      <c r="A104" s="46">
        <v>20</v>
      </c>
      <c r="B104" s="46">
        <v>2002</v>
      </c>
      <c r="C104" s="47">
        <v>0</v>
      </c>
      <c r="D104" s="49">
        <v>0.1005847</v>
      </c>
      <c r="E104" s="49">
        <v>0.10475230000000001</v>
      </c>
      <c r="F104" s="49">
        <v>3.1094E-2</v>
      </c>
      <c r="G104" s="49">
        <v>0.28263830000000001</v>
      </c>
      <c r="H104" s="49">
        <v>0.20954410000000001</v>
      </c>
      <c r="I104" s="46">
        <f>$C$104*LN($Y$104)+(1-$C$104)*LN(1-$Y$104)</f>
        <v>-3.9047656071777008E-2</v>
      </c>
      <c r="R104" s="46">
        <f>1/(1+EXP(-($K$2+SUMPRODUCT($L$2:$P$2,$D$104:$H$104))))</f>
        <v>3.8295123022360759E-2</v>
      </c>
      <c r="X104" s="46">
        <f>EXP(-($K$2+SUMPRODUCT($L$2:$P$2,$D$104:$H$104)))</f>
        <v>25.112985703586688</v>
      </c>
      <c r="Y104" s="46">
        <f>1/(1+$X$104)</f>
        <v>3.8295123022360759E-2</v>
      </c>
      <c r="Z104" s="46">
        <f>IF(ISERROR($I$104),0,$I$104)</f>
        <v>-3.9047656071777008E-2</v>
      </c>
    </row>
    <row r="105" spans="1:26" x14ac:dyDescent="0.25">
      <c r="A105" s="46">
        <v>20</v>
      </c>
      <c r="B105" s="46">
        <v>2003</v>
      </c>
      <c r="C105" s="47">
        <v>0</v>
      </c>
      <c r="D105" s="49">
        <v>8.2943900000000001E-2</v>
      </c>
      <c r="E105" s="49">
        <v>0.13491980000000001</v>
      </c>
      <c r="F105" s="49">
        <v>3.2888800000000003E-2</v>
      </c>
      <c r="G105" s="49">
        <v>0.23090649999999999</v>
      </c>
      <c r="H105" s="49">
        <v>0.20024020000000001</v>
      </c>
      <c r="I105" s="46">
        <f>$C$105*LN($Y$105)+(1-$C$105)*LN(1-$Y$105)</f>
        <v>-3.9476644644324474E-2</v>
      </c>
      <c r="R105" s="46">
        <f>1/(1+EXP(-($K$2+SUMPRODUCT($L$2:$P$2,$D$105:$H$105))))</f>
        <v>3.8707594945550892E-2</v>
      </c>
      <c r="X105" s="46">
        <f>EXP(-($K$2+SUMPRODUCT($L$2:$P$2,$D$105:$H$105)))</f>
        <v>24.834723170134378</v>
      </c>
      <c r="Y105" s="46">
        <f>1/(1+$X$105)</f>
        <v>3.8707594945550892E-2</v>
      </c>
      <c r="Z105" s="46">
        <f>IF(ISERROR($I$105),0,$I$105)</f>
        <v>-3.9476644644324474E-2</v>
      </c>
    </row>
    <row r="106" spans="1:26" x14ac:dyDescent="0.25">
      <c r="A106" s="46">
        <v>20</v>
      </c>
      <c r="B106" s="46">
        <v>2004</v>
      </c>
      <c r="C106" s="47">
        <v>0</v>
      </c>
      <c r="D106" s="49">
        <v>0.19778509999999999</v>
      </c>
      <c r="E106" s="49">
        <v>0.20185420000000001</v>
      </c>
      <c r="F106" s="49">
        <v>3.9045799999999999E-2</v>
      </c>
      <c r="G106" s="49">
        <v>0.66248130000000005</v>
      </c>
      <c r="H106" s="49">
        <v>0.2909679</v>
      </c>
      <c r="I106" s="46">
        <f>$C$106*LN($Y$106)+(1-$C$106)*LN(1-$Y$106)</f>
        <v>-1.9209025720973678E-2</v>
      </c>
      <c r="R106" s="46">
        <f>1/(1+EXP(-($K$2+SUMPRODUCT($L$2:$P$2,$D$106:$H$106))))</f>
        <v>1.9025708047561939E-2</v>
      </c>
      <c r="X106" s="46">
        <f>EXP(-($K$2+SUMPRODUCT($L$2:$P$2,$D$106:$H$106)))</f>
        <v>51.560461744715234</v>
      </c>
      <c r="Y106" s="46">
        <f>1/(1+$X$106)</f>
        <v>1.9025708047561939E-2</v>
      </c>
      <c r="Z106" s="46">
        <f>IF(ISERROR($I$106),0,$I$106)</f>
        <v>-1.9209025720973678E-2</v>
      </c>
    </row>
    <row r="107" spans="1:26" x14ac:dyDescent="0.25">
      <c r="A107" s="46">
        <v>21</v>
      </c>
      <c r="B107" s="46">
        <v>1995</v>
      </c>
      <c r="C107" s="47">
        <v>0</v>
      </c>
      <c r="D107" s="49">
        <v>0.33645589999999997</v>
      </c>
      <c r="E107" s="49">
        <v>0.2327593</v>
      </c>
      <c r="F107" s="49">
        <v>3.31329E-2</v>
      </c>
      <c r="G107" s="49">
        <v>2.268726</v>
      </c>
      <c r="H107" s="49">
        <v>0.30270150000000001</v>
      </c>
      <c r="I107" s="46">
        <f>$C$107*LN($Y$107)+(1-$C$107)*LN(1-$Y$107)</f>
        <v>-1.6025553383889812E-3</v>
      </c>
      <c r="R107" s="46">
        <f>1/(1+EXP(-($K$2+SUMPRODUCT($L$2:$P$2,$D$107:$H$107))))</f>
        <v>1.6012719322507274E-3</v>
      </c>
      <c r="X107" s="46">
        <f>EXP(-($K$2+SUMPRODUCT($L$2:$P$2,$D$107:$H$107)))</f>
        <v>623.50354612436922</v>
      </c>
      <c r="Y107" s="46">
        <f>1/(1+$X$107)</f>
        <v>1.6012719322507274E-3</v>
      </c>
      <c r="Z107" s="46">
        <f>IF(ISERROR($I$107),0,$I$107)</f>
        <v>-1.6025553383889812E-3</v>
      </c>
    </row>
    <row r="108" spans="1:26" x14ac:dyDescent="0.25">
      <c r="A108" s="46">
        <v>21</v>
      </c>
      <c r="B108" s="46">
        <v>1996</v>
      </c>
      <c r="C108" s="47">
        <v>1</v>
      </c>
      <c r="D108" s="49">
        <v>0.35730079999999997</v>
      </c>
      <c r="E108" s="49">
        <v>6.0466499999999999E-2</v>
      </c>
      <c r="F108" s="49">
        <v>2.8341399999999999E-2</v>
      </c>
      <c r="G108" s="49">
        <v>3.1962860000000002</v>
      </c>
      <c r="H108" s="49">
        <v>0.28351080000000001</v>
      </c>
      <c r="I108" s="46">
        <f>$C$108*LN($Y$108)+(1-$C$108)*LN(1-$Y$108)</f>
        <v>-7.6284014873357338</v>
      </c>
      <c r="R108" s="46">
        <f>1/(1+EXP(-($K$2+SUMPRODUCT($L$2:$P$2,$D$108:$H$108))))</f>
        <v>4.8643781419442823E-4</v>
      </c>
      <c r="X108" s="46">
        <f>EXP(-($K$2+SUMPRODUCT($L$2:$P$2,$D$108:$H$108)))</f>
        <v>2054.7612315894135</v>
      </c>
      <c r="Y108" s="46">
        <f>1/(1+$X$108)</f>
        <v>4.8643781419442823E-4</v>
      </c>
      <c r="Z108" s="46">
        <f>IF(ISERROR($I$108),0,$I$108)</f>
        <v>-7.6284014873357338</v>
      </c>
    </row>
    <row r="109" spans="1:26" x14ac:dyDescent="0.25">
      <c r="A109" s="46">
        <v>22</v>
      </c>
      <c r="B109" s="46">
        <v>2000</v>
      </c>
      <c r="C109" s="47">
        <v>0</v>
      </c>
      <c r="D109" s="49">
        <v>-4.7036000000000001E-2</v>
      </c>
      <c r="E109" s="49">
        <v>0.14442740000000001</v>
      </c>
      <c r="F109" s="49">
        <v>6.2082600000000002E-2</v>
      </c>
      <c r="G109" s="49">
        <v>0.94148109999999996</v>
      </c>
      <c r="H109" s="49">
        <v>0.18403849999999999</v>
      </c>
      <c r="I109" s="46">
        <f>$C$109*LN($Y$109)+(1-$C$109)*LN(1-$Y$109)</f>
        <v>-9.4608540063949483E-3</v>
      </c>
      <c r="R109" s="46">
        <f>1/(1+EXP(-($K$2+SUMPRODUCT($L$2:$P$2,$D$109:$H$109))))</f>
        <v>9.4162409305814584E-3</v>
      </c>
      <c r="X109" s="46">
        <f>EXP(-($K$2+SUMPRODUCT($L$2:$P$2,$D$109:$H$109)))</f>
        <v>105.19949164132629</v>
      </c>
      <c r="Y109" s="46">
        <f>1/(1+$X$109)</f>
        <v>9.4162409305814584E-3</v>
      </c>
      <c r="Z109" s="46">
        <f>IF(ISERROR($I$109),0,$I$109)</f>
        <v>-9.4608540063949483E-3</v>
      </c>
    </row>
    <row r="110" spans="1:26" x14ac:dyDescent="0.25">
      <c r="A110" s="46">
        <v>22</v>
      </c>
      <c r="B110" s="46">
        <v>2001</v>
      </c>
      <c r="C110" s="47">
        <v>0</v>
      </c>
      <c r="D110" s="49">
        <v>-0.12290769999999999</v>
      </c>
      <c r="E110" s="49">
        <v>0.118628</v>
      </c>
      <c r="F110" s="49">
        <v>4.05248E-2</v>
      </c>
      <c r="G110" s="49">
        <v>0.58002969999999998</v>
      </c>
      <c r="H110" s="49">
        <v>0.20367979999999999</v>
      </c>
      <c r="I110" s="46">
        <f>$C$110*LN($Y$110)+(1-$C$110)*LN(1-$Y$110)</f>
        <v>-2.025585339126559E-2</v>
      </c>
      <c r="R110" s="46">
        <f>1/(1+EXP(-($K$2+SUMPRODUCT($L$2:$P$2,$D$110:$H$110))))</f>
        <v>2.0052081768288255E-2</v>
      </c>
      <c r="X110" s="46">
        <f>EXP(-($K$2+SUMPRODUCT($L$2:$P$2,$D$110:$H$110)))</f>
        <v>48.870133762444006</v>
      </c>
      <c r="Y110" s="46">
        <f>1/(1+$X$110)</f>
        <v>2.0052081768288255E-2</v>
      </c>
      <c r="Z110" s="46">
        <f>IF(ISERROR($I$110),0,$I$110)</f>
        <v>-2.025585339126559E-2</v>
      </c>
    </row>
    <row r="111" spans="1:26" x14ac:dyDescent="0.25">
      <c r="A111" s="46">
        <v>22</v>
      </c>
      <c r="B111" s="46">
        <v>2002</v>
      </c>
      <c r="C111" s="47">
        <v>0</v>
      </c>
      <c r="D111" s="49">
        <v>-0.39540110000000001</v>
      </c>
      <c r="E111" s="49">
        <v>6.8777900000000003E-2</v>
      </c>
      <c r="F111" s="49">
        <v>1.8374000000000001E-3</v>
      </c>
      <c r="G111" s="49">
        <v>0.1440341</v>
      </c>
      <c r="H111" s="49">
        <v>9.15908E-2</v>
      </c>
      <c r="I111" s="46">
        <f>$C$111*LN($Y$111)+(1-$C$111)*LN(1-$Y$111)</f>
        <v>-4.8834311923382653E-2</v>
      </c>
      <c r="R111" s="46">
        <f>1/(1+EXP(-($K$2+SUMPRODUCT($L$2:$P$2,$D$111:$H$111))))</f>
        <v>4.766109217090754E-2</v>
      </c>
      <c r="X111" s="46">
        <f>EXP(-($K$2+SUMPRODUCT($L$2:$P$2,$D$111:$H$111)))</f>
        <v>19.981474709268259</v>
      </c>
      <c r="Y111" s="46">
        <f>1/(1+$X$111)</f>
        <v>4.766109217090754E-2</v>
      </c>
      <c r="Z111" s="46">
        <f>IF(ISERROR($I$111),0,$I$111)</f>
        <v>-4.8834311923382653E-2</v>
      </c>
    </row>
    <row r="112" spans="1:26" x14ac:dyDescent="0.25">
      <c r="A112" s="46">
        <v>22</v>
      </c>
      <c r="B112" s="46">
        <v>2003</v>
      </c>
      <c r="C112" s="47">
        <v>0</v>
      </c>
      <c r="D112" s="49">
        <v>4.9218600000000001E-2</v>
      </c>
      <c r="E112" s="49">
        <v>2.9295700000000001E-2</v>
      </c>
      <c r="F112" s="49">
        <v>3.5263700000000002E-2</v>
      </c>
      <c r="G112" s="49">
        <v>0.20485690000000001</v>
      </c>
      <c r="H112" s="49">
        <v>8.8149099999999994E-2</v>
      </c>
      <c r="I112" s="46">
        <f>$C$112*LN($Y$112)+(1-$C$112)*LN(1-$Y$112)</f>
        <v>-4.3227428004464982E-2</v>
      </c>
      <c r="R112" s="46">
        <f>1/(1+EXP(-($K$2+SUMPRODUCT($L$2:$P$2,$D$112:$H$112))))</f>
        <v>4.2306441037480914E-2</v>
      </c>
      <c r="X112" s="46">
        <f>EXP(-($K$2+SUMPRODUCT($L$2:$P$2,$D$112:$H$112)))</f>
        <v>22.637062713785383</v>
      </c>
      <c r="Y112" s="46">
        <f>1/(1+$X$112)</f>
        <v>4.2306441037480914E-2</v>
      </c>
      <c r="Z112" s="46">
        <f>IF(ISERROR($I$112),0,$I$112)</f>
        <v>-4.3227428004464982E-2</v>
      </c>
    </row>
    <row r="113" spans="1:26" x14ac:dyDescent="0.25">
      <c r="A113" s="46">
        <v>22</v>
      </c>
      <c r="B113" s="46">
        <v>2004</v>
      </c>
      <c r="C113" s="47">
        <v>0</v>
      </c>
      <c r="D113" s="49">
        <v>5.0847200000000002E-2</v>
      </c>
      <c r="E113" s="49">
        <v>-2.97468E-2</v>
      </c>
      <c r="F113" s="49">
        <v>5.6477399999999997E-2</v>
      </c>
      <c r="G113" s="49">
        <v>0.39562039999999998</v>
      </c>
      <c r="H113" s="49">
        <v>0.1195929</v>
      </c>
      <c r="I113" s="46">
        <f>$C$113*LN($Y$113)+(1-$C$113)*LN(1-$Y$113)</f>
        <v>-3.0125976325709309E-2</v>
      </c>
      <c r="R113" s="46">
        <f>1/(1+EXP(-($K$2+SUMPRODUCT($L$2:$P$2,$D$113:$H$113))))</f>
        <v>2.9676711913930502E-2</v>
      </c>
      <c r="X113" s="46">
        <f>EXP(-($K$2+SUMPRODUCT($L$2:$P$2,$D$113:$H$113)))</f>
        <v>32.696455419328025</v>
      </c>
      <c r="Y113" s="46">
        <f>1/(1+$X$113)</f>
        <v>2.9676711913930502E-2</v>
      </c>
      <c r="Z113" s="46">
        <f>IF(ISERROR($I$113),0,$I$113)</f>
        <v>-3.0125976325709309E-2</v>
      </c>
    </row>
    <row r="114" spans="1:26" x14ac:dyDescent="0.25">
      <c r="A114" s="46">
        <v>23</v>
      </c>
      <c r="B114" s="46">
        <v>1999</v>
      </c>
      <c r="C114" s="47">
        <v>0</v>
      </c>
      <c r="D114" s="49">
        <v>0.1157979</v>
      </c>
      <c r="E114" s="49">
        <v>0.44529970000000002</v>
      </c>
      <c r="F114" s="49">
        <v>6.1388600000000001E-2</v>
      </c>
      <c r="G114" s="49">
        <v>3.0831719999999998</v>
      </c>
      <c r="H114" s="49">
        <v>0.28503699999999998</v>
      </c>
      <c r="I114" s="46">
        <f>$C$114*LN($Y$114)+(1-$C$114)*LN(1-$Y$114)</f>
        <v>-2.3152846439569152E-4</v>
      </c>
      <c r="R114" s="46">
        <f>1/(1+EXP(-($K$2+SUMPRODUCT($L$2:$P$2,$D$114:$H$114))))</f>
        <v>2.3150166374921938E-4</v>
      </c>
      <c r="X114" s="46">
        <f>EXP(-($K$2+SUMPRODUCT($L$2:$P$2,$D$114:$H$114)))</f>
        <v>4318.6233832827993</v>
      </c>
      <c r="Y114" s="46">
        <f>1/(1+$X$114)</f>
        <v>2.3150166374921938E-4</v>
      </c>
      <c r="Z114" s="46">
        <f>IF(ISERROR($I$114),0,$I$114)</f>
        <v>-2.3152846439569152E-4</v>
      </c>
    </row>
    <row r="115" spans="1:26" x14ac:dyDescent="0.25">
      <c r="A115" s="46">
        <v>23</v>
      </c>
      <c r="B115" s="46">
        <v>2000</v>
      </c>
      <c r="C115" s="47">
        <v>0</v>
      </c>
      <c r="D115" s="49">
        <v>0.1816072</v>
      </c>
      <c r="E115" s="49">
        <v>0.43985419999999997</v>
      </c>
      <c r="F115" s="49">
        <v>7.1866799999999995E-2</v>
      </c>
      <c r="G115" s="49">
        <v>2.4908610000000002</v>
      </c>
      <c r="H115" s="49">
        <v>0.2897941</v>
      </c>
      <c r="I115" s="46">
        <f>$C$115*LN($Y$115)+(1-$C$115)*LN(1-$Y$115)</f>
        <v>-5.6836094367216207E-4</v>
      </c>
      <c r="R115" s="46">
        <f>1/(1+EXP(-($K$2+SUMPRODUCT($L$2:$P$2,$D$115:$H$115))))</f>
        <v>5.6819945718666984E-4</v>
      </c>
      <c r="X115" s="46">
        <f>EXP(-($K$2+SUMPRODUCT($L$2:$P$2,$D$115:$H$115)))</f>
        <v>1758.9453631147544</v>
      </c>
      <c r="Y115" s="46">
        <f>1/(1+$X$115)</f>
        <v>5.6819945718666984E-4</v>
      </c>
      <c r="Z115" s="46">
        <f>IF(ISERROR($I$115),0,$I$115)</f>
        <v>-5.6836094367216207E-4</v>
      </c>
    </row>
    <row r="116" spans="1:26" x14ac:dyDescent="0.25">
      <c r="A116" s="46">
        <v>23</v>
      </c>
      <c r="B116" s="46">
        <v>2001</v>
      </c>
      <c r="C116" s="47">
        <v>0</v>
      </c>
      <c r="D116" s="49">
        <v>0.17474390000000001</v>
      </c>
      <c r="E116" s="49">
        <v>0.41811589999999998</v>
      </c>
      <c r="F116" s="49">
        <v>5.2374999999999998E-2</v>
      </c>
      <c r="G116" s="49">
        <v>1.869866</v>
      </c>
      <c r="H116" s="49">
        <v>0.26083990000000001</v>
      </c>
      <c r="I116" s="46">
        <f>$C$116*LN($Y$116)+(1-$C$116)*LN(1-$Y$116)</f>
        <v>-1.8053075165128563E-3</v>
      </c>
      <c r="R116" s="46">
        <f>1/(1+EXP(-($K$2+SUMPRODUCT($L$2:$P$2,$D$116:$H$116))))</f>
        <v>1.8036789290793924E-3</v>
      </c>
      <c r="X116" s="46">
        <f>EXP(-($K$2+SUMPRODUCT($L$2:$P$2,$D$116:$H$116)))</f>
        <v>553.42239961765563</v>
      </c>
      <c r="Y116" s="46">
        <f>1/(1+$X$116)</f>
        <v>1.8036789290793924E-3</v>
      </c>
      <c r="Z116" s="46">
        <f>IF(ISERROR($I$116),0,$I$116)</f>
        <v>-1.8053075165128563E-3</v>
      </c>
    </row>
    <row r="117" spans="1:26" x14ac:dyDescent="0.25">
      <c r="A117" s="46">
        <v>23</v>
      </c>
      <c r="B117" s="46">
        <v>2002</v>
      </c>
      <c r="C117" s="47">
        <v>0</v>
      </c>
      <c r="D117" s="49">
        <v>0.15496799999999999</v>
      </c>
      <c r="E117" s="49">
        <v>0.3215787</v>
      </c>
      <c r="F117" s="49">
        <v>4.5709800000000002E-2</v>
      </c>
      <c r="G117" s="49">
        <v>1.092049</v>
      </c>
      <c r="H117" s="49">
        <v>0.24097080000000001</v>
      </c>
      <c r="I117" s="46">
        <f>$C$117*LN($Y$117)+(1-$C$117)*LN(1-$Y$117)</f>
        <v>-7.3937173298292171E-3</v>
      </c>
      <c r="R117" s="46">
        <f>1/(1+EXP(-($K$2+SUMPRODUCT($L$2:$P$2,$D$117:$H$117))))</f>
        <v>7.3664510429759487E-3</v>
      </c>
      <c r="X117" s="46">
        <f>EXP(-($K$2+SUMPRODUCT($L$2:$P$2,$D$117:$H$117)))</f>
        <v>134.75057977932522</v>
      </c>
      <c r="Y117" s="46">
        <f>1/(1+$X$117)</f>
        <v>7.3664510429759487E-3</v>
      </c>
      <c r="Z117" s="46">
        <f>IF(ISERROR($I$117),0,$I$117)</f>
        <v>-7.3937173298292171E-3</v>
      </c>
    </row>
    <row r="118" spans="1:26" x14ac:dyDescent="0.25">
      <c r="A118" s="46">
        <v>23</v>
      </c>
      <c r="B118" s="46">
        <v>2003</v>
      </c>
      <c r="C118" s="47">
        <v>0</v>
      </c>
      <c r="D118" s="49">
        <v>0.1810416</v>
      </c>
      <c r="E118" s="49">
        <v>0.36532340000000002</v>
      </c>
      <c r="F118" s="49">
        <v>4.8873300000000001E-2</v>
      </c>
      <c r="G118" s="49">
        <v>1.581415</v>
      </c>
      <c r="H118" s="49">
        <v>0.25884889999999999</v>
      </c>
      <c r="I118" s="46">
        <f>$C$118*LN($Y$118)+(1-$C$118)*LN(1-$Y$118)</f>
        <v>-3.176771292338679E-3</v>
      </c>
      <c r="R118" s="46">
        <f>1/(1+EXP(-($K$2+SUMPRODUCT($L$2:$P$2,$D$118:$H$118))))</f>
        <v>3.1717306934394198E-3</v>
      </c>
      <c r="X118" s="46">
        <f>EXP(-($K$2+SUMPRODUCT($L$2:$P$2,$D$118:$H$118)))</f>
        <v>314.28528007388974</v>
      </c>
      <c r="Y118" s="46">
        <f>1/(1+$X$118)</f>
        <v>3.1717306934394198E-3</v>
      </c>
      <c r="Z118" s="46">
        <f>IF(ISERROR($I$118),0,$I$118)</f>
        <v>-3.176771292338679E-3</v>
      </c>
    </row>
    <row r="119" spans="1:26" x14ac:dyDescent="0.25">
      <c r="A119" s="46">
        <v>23</v>
      </c>
      <c r="B119" s="46">
        <v>2004</v>
      </c>
      <c r="C119" s="47">
        <v>0</v>
      </c>
      <c r="D119" s="49">
        <v>0.1695805</v>
      </c>
      <c r="E119" s="49">
        <v>0.3774517</v>
      </c>
      <c r="F119" s="49">
        <v>5.2468000000000001E-2</v>
      </c>
      <c r="G119" s="49">
        <v>1.569448</v>
      </c>
      <c r="H119" s="49">
        <v>0.24853629999999999</v>
      </c>
      <c r="I119" s="46">
        <f>$C$119*LN($Y$119)+(1-$C$119)*LN(1-$Y$119)</f>
        <v>-3.057098625738447E-3</v>
      </c>
      <c r="R119" s="46">
        <f>1/(1+EXP(-($K$2+SUMPRODUCT($L$2:$P$2,$D$119:$H$119))))</f>
        <v>3.0524304579627984E-3</v>
      </c>
      <c r="X119" s="46">
        <f>EXP(-($K$2+SUMPRODUCT($L$2:$P$2,$D$119:$H$119)))</f>
        <v>326.60779115911561</v>
      </c>
      <c r="Y119" s="46">
        <f>1/(1+$X$119)</f>
        <v>3.0524304579627984E-3</v>
      </c>
      <c r="Z119" s="46">
        <f>IF(ISERROR($I$119),0,$I$119)</f>
        <v>-3.057098625738447E-3</v>
      </c>
    </row>
    <row r="120" spans="1:26" x14ac:dyDescent="0.25">
      <c r="A120" s="46">
        <v>24</v>
      </c>
      <c r="B120" s="46">
        <v>1995</v>
      </c>
      <c r="C120" s="47">
        <v>0</v>
      </c>
      <c r="D120" s="49">
        <v>6.9555900000000004E-2</v>
      </c>
      <c r="E120" s="49">
        <v>0.30270849999999999</v>
      </c>
      <c r="F120" s="49">
        <v>6.4552700000000005E-2</v>
      </c>
      <c r="G120" s="49">
        <v>1.814792</v>
      </c>
      <c r="H120" s="49">
        <v>0.1734155</v>
      </c>
      <c r="I120" s="46">
        <f>$C$120*LN($Y$120)+(1-$C$120)*LN(1-$Y$120)</f>
        <v>-1.9175854502798968E-3</v>
      </c>
      <c r="R120" s="46">
        <f>1/(1+EXP(-($K$2+SUMPRODUCT($L$2:$P$2,$D$120:$H$120))))</f>
        <v>1.9157480579403026E-3</v>
      </c>
      <c r="X120" s="46">
        <f>EXP(-($K$2+SUMPRODUCT($L$2:$P$2,$D$120:$H$120)))</f>
        <v>520.9893063992663</v>
      </c>
      <c r="Y120" s="46">
        <f>1/(1+$X$120)</f>
        <v>1.9157480579403026E-3</v>
      </c>
      <c r="Z120" s="46">
        <f>IF(ISERROR($I$120),0,$I$120)</f>
        <v>-1.9175854502798968E-3</v>
      </c>
    </row>
    <row r="121" spans="1:26" x14ac:dyDescent="0.25">
      <c r="A121" s="46">
        <v>24</v>
      </c>
      <c r="B121" s="46">
        <v>1996</v>
      </c>
      <c r="C121" s="47">
        <v>0</v>
      </c>
      <c r="D121" s="49">
        <v>5.3870000000000001E-2</v>
      </c>
      <c r="E121" s="49">
        <v>0.33828629999999998</v>
      </c>
      <c r="F121" s="49">
        <v>7.2233099999999995E-2</v>
      </c>
      <c r="G121" s="49">
        <v>1.826908</v>
      </c>
      <c r="H121" s="49">
        <v>0.18357670000000001</v>
      </c>
      <c r="I121" s="46">
        <f>$C$121*LN($Y$121)+(1-$C$121)*LN(1-$Y$121)</f>
        <v>-1.6795199118597216E-3</v>
      </c>
      <c r="R121" s="46">
        <f>1/(1+EXP(-($K$2+SUMPRODUCT($L$2:$P$2,$D$121:$H$121))))</f>
        <v>1.6781103075557723E-3</v>
      </c>
      <c r="X121" s="46">
        <f>EXP(-($K$2+SUMPRODUCT($L$2:$P$2,$D$121:$H$121)))</f>
        <v>594.90838307675722</v>
      </c>
      <c r="Y121" s="46">
        <f>1/(1+$X$121)</f>
        <v>1.6781103075557723E-3</v>
      </c>
      <c r="Z121" s="46">
        <f>IF(ISERROR($I$121),0,$I$121)</f>
        <v>-1.6795199118597216E-3</v>
      </c>
    </row>
    <row r="122" spans="1:26" x14ac:dyDescent="0.25">
      <c r="A122" s="46">
        <v>24</v>
      </c>
      <c r="B122" s="46">
        <v>1997</v>
      </c>
      <c r="C122" s="47">
        <v>0</v>
      </c>
      <c r="D122" s="49">
        <v>3.3646500000000003E-2</v>
      </c>
      <c r="E122" s="49">
        <v>0.35680220000000001</v>
      </c>
      <c r="F122" s="49">
        <v>8.2138699999999995E-2</v>
      </c>
      <c r="G122" s="49">
        <v>2.2385929999999998</v>
      </c>
      <c r="H122" s="49">
        <v>0.2353855</v>
      </c>
      <c r="I122" s="46">
        <f>$C$122*LN($Y$122)+(1-$C$122)*LN(1-$Y$122)</f>
        <v>-8.0288615310737709E-4</v>
      </c>
      <c r="R122" s="46">
        <f>1/(1+EXP(-($K$2+SUMPRODUCT($L$2:$P$2,$D$122:$H$122))))</f>
        <v>8.0256392626284719E-4</v>
      </c>
      <c r="X122" s="46">
        <f>EXP(-($K$2+SUMPRODUCT($L$2:$P$2,$D$122:$H$122)))</f>
        <v>1245.0066634897451</v>
      </c>
      <c r="Y122" s="46">
        <f>1/(1+$X$122)</f>
        <v>8.0256392626284719E-4</v>
      </c>
      <c r="Z122" s="46">
        <f>IF(ISERROR($I$122),0,$I$122)</f>
        <v>-8.0288615310737709E-4</v>
      </c>
    </row>
    <row r="123" spans="1:26" x14ac:dyDescent="0.25">
      <c r="A123" s="46">
        <v>24</v>
      </c>
      <c r="B123" s="46">
        <v>1998</v>
      </c>
      <c r="C123" s="47">
        <v>0</v>
      </c>
      <c r="D123" s="49">
        <v>5.0508000000000003E-3</v>
      </c>
      <c r="E123" s="49">
        <v>0.26083499999999998</v>
      </c>
      <c r="F123" s="49">
        <v>7.0438000000000001E-2</v>
      </c>
      <c r="G123" s="49">
        <v>2.7149369999999999</v>
      </c>
      <c r="H123" s="49">
        <v>0.1951107</v>
      </c>
      <c r="I123" s="46">
        <f>$C$123*LN($Y$123)+(1-$C$123)*LN(1-$Y$123)</f>
        <v>-4.5742479338262425E-4</v>
      </c>
      <c r="R123" s="46">
        <f>1/(1+EXP(-($K$2+SUMPRODUCT($L$2:$P$2,$D$123:$H$123))))</f>
        <v>4.5732019061169439E-4</v>
      </c>
      <c r="X123" s="46">
        <f>EXP(-($K$2+SUMPRODUCT($L$2:$P$2,$D$123:$H$123)))</f>
        <v>2185.6517606896764</v>
      </c>
      <c r="Y123" s="46">
        <f>1/(1+$X$123)</f>
        <v>4.5732019061169439E-4</v>
      </c>
      <c r="Z123" s="46">
        <f>IF(ISERROR($I$123),0,$I$123)</f>
        <v>-4.5742479338262425E-4</v>
      </c>
    </row>
    <row r="124" spans="1:26" x14ac:dyDescent="0.25">
      <c r="A124" s="46">
        <v>24</v>
      </c>
      <c r="B124" s="46">
        <v>1999</v>
      </c>
      <c r="C124" s="47">
        <v>0</v>
      </c>
      <c r="D124" s="49">
        <v>2.6503100000000002E-2</v>
      </c>
      <c r="E124" s="49">
        <v>0.30154219999999998</v>
      </c>
      <c r="F124" s="49">
        <v>8.1707199999999994E-2</v>
      </c>
      <c r="G124" s="49">
        <v>3.9731160000000001</v>
      </c>
      <c r="H124" s="49">
        <v>0.17607800000000001</v>
      </c>
      <c r="I124" s="46">
        <f>$C$124*LN($Y$124)+(1-$C$124)*LN(1-$Y$124)</f>
        <v>-5.2908033832972559E-5</v>
      </c>
      <c r="R124" s="46">
        <f>1/(1+EXP(-($K$2+SUMPRODUCT($L$2:$P$2,$D$124:$H$124))))</f>
        <v>5.290663422764625E-5</v>
      </c>
      <c r="X124" s="46">
        <f>EXP(-($K$2+SUMPRODUCT($L$2:$P$2,$D$124:$H$124)))</f>
        <v>18900.221266452292</v>
      </c>
      <c r="Y124" s="46">
        <f>1/(1+$X$124)</f>
        <v>5.290663422764625E-5</v>
      </c>
      <c r="Z124" s="46">
        <f>IF(ISERROR($I$124),0,$I$124)</f>
        <v>-5.2908033832972559E-5</v>
      </c>
    </row>
    <row r="125" spans="1:26" x14ac:dyDescent="0.25">
      <c r="A125" s="46">
        <v>24</v>
      </c>
      <c r="B125" s="46">
        <v>2000</v>
      </c>
      <c r="C125" s="47">
        <v>0</v>
      </c>
      <c r="D125" s="49">
        <v>4.8872699999999998E-2</v>
      </c>
      <c r="E125" s="49">
        <v>0.35017569999999998</v>
      </c>
      <c r="F125" s="49">
        <v>5.7734199999999999E-2</v>
      </c>
      <c r="G125" s="49">
        <v>2.8020640000000001</v>
      </c>
      <c r="H125" s="49">
        <v>0.17753050000000001</v>
      </c>
      <c r="I125" s="46">
        <f>$C$125*LN($Y$125)+(1-$C$125)*LN(1-$Y$125)</f>
        <v>-3.8985750113576338E-4</v>
      </c>
      <c r="R125" s="46">
        <f>1/(1+EXP(-($K$2+SUMPRODUCT($L$2:$P$2,$D$125:$H$125))))</f>
        <v>3.8978151657489133E-4</v>
      </c>
      <c r="X125" s="46">
        <f>EXP(-($K$2+SUMPRODUCT($L$2:$P$2,$D$125:$H$125)))</f>
        <v>2564.5398151950681</v>
      </c>
      <c r="Y125" s="46">
        <f>1/(1+$X$125)</f>
        <v>3.8978151657489133E-4</v>
      </c>
      <c r="Z125" s="46">
        <f>IF(ISERROR($I$125),0,$I$125)</f>
        <v>-3.8985750113576338E-4</v>
      </c>
    </row>
    <row r="126" spans="1:26" x14ac:dyDescent="0.25">
      <c r="A126" s="46">
        <v>24</v>
      </c>
      <c r="B126" s="46">
        <v>2001</v>
      </c>
      <c r="C126" s="47">
        <v>0</v>
      </c>
      <c r="D126" s="49">
        <v>5.6824E-2</v>
      </c>
      <c r="E126" s="49">
        <v>0.39108530000000002</v>
      </c>
      <c r="F126" s="49">
        <v>6.8927100000000005E-2</v>
      </c>
      <c r="G126" s="49">
        <v>2.7371210000000001</v>
      </c>
      <c r="H126" s="49">
        <v>0.18327080000000001</v>
      </c>
      <c r="I126" s="46">
        <f>$C$126*LN($Y$126)+(1-$C$126)*LN(1-$Y$126)</f>
        <v>-3.7507176384506331E-4</v>
      </c>
      <c r="R126" s="46">
        <f>1/(1+EXP(-($K$2+SUMPRODUCT($L$2:$P$2,$D$126:$H$126))))</f>
        <v>3.7500143322435453E-4</v>
      </c>
      <c r="X126" s="46">
        <f>EXP(-($K$2+SUMPRODUCT($L$2:$P$2,$D$126:$H$126)))</f>
        <v>2665.6564748879869</v>
      </c>
      <c r="Y126" s="46">
        <f>1/(1+$X$126)</f>
        <v>3.7500143322435453E-4</v>
      </c>
      <c r="Z126" s="46">
        <f>IF(ISERROR($I$126),0,$I$126)</f>
        <v>-3.7507176384506331E-4</v>
      </c>
    </row>
    <row r="127" spans="1:26" x14ac:dyDescent="0.25">
      <c r="A127" s="46">
        <v>24</v>
      </c>
      <c r="B127" s="46">
        <v>2002</v>
      </c>
      <c r="C127" s="47">
        <v>0</v>
      </c>
      <c r="D127" s="49">
        <v>3.4862700000000003E-2</v>
      </c>
      <c r="E127" s="49">
        <v>0.32329580000000002</v>
      </c>
      <c r="F127" s="49">
        <v>6.6376199999999996E-2</v>
      </c>
      <c r="G127" s="49">
        <v>1.5504169999999999</v>
      </c>
      <c r="H127" s="49">
        <v>0.14436460000000001</v>
      </c>
      <c r="I127" s="46">
        <f>$C$127*LN($Y$127)+(1-$C$127)*LN(1-$Y$127)</f>
        <v>-2.7049342555734708E-3</v>
      </c>
      <c r="R127" s="46">
        <f>1/(1+EXP(-($K$2+SUMPRODUCT($L$2:$P$2,$D$127:$H$127))))</f>
        <v>2.7012792171989216E-3</v>
      </c>
      <c r="X127" s="46">
        <f>EXP(-($K$2+SUMPRODUCT($L$2:$P$2,$D$127:$H$127)))</f>
        <v>369.19497785828491</v>
      </c>
      <c r="Y127" s="46">
        <f>1/(1+$X$127)</f>
        <v>2.7012792171989216E-3</v>
      </c>
      <c r="Z127" s="46">
        <f>IF(ISERROR($I$127),0,$I$127)</f>
        <v>-2.7049342555734708E-3</v>
      </c>
    </row>
    <row r="128" spans="1:26" x14ac:dyDescent="0.25">
      <c r="A128" s="46">
        <v>24</v>
      </c>
      <c r="B128" s="46">
        <v>2003</v>
      </c>
      <c r="C128" s="47">
        <v>0</v>
      </c>
      <c r="D128" s="49">
        <v>4.3758100000000001E-2</v>
      </c>
      <c r="E128" s="49">
        <v>0.39491999999999999</v>
      </c>
      <c r="F128" s="49">
        <v>4.36625E-2</v>
      </c>
      <c r="G128" s="49">
        <v>1.5446200000000001</v>
      </c>
      <c r="H128" s="49">
        <v>0.1434598</v>
      </c>
      <c r="I128" s="46">
        <f>$C$128*LN($Y$128)+(1-$C$128)*LN(1-$Y$128)</f>
        <v>-2.9590229856106772E-3</v>
      </c>
      <c r="R128" s="46">
        <f>1/(1+EXP(-($K$2+SUMPRODUCT($L$2:$P$2,$D$128:$H$128))))</f>
        <v>2.9546493920141526E-3</v>
      </c>
      <c r="X128" s="46">
        <f>EXP(-($K$2+SUMPRODUCT($L$2:$P$2,$D$128:$H$128)))</f>
        <v>337.44963219758228</v>
      </c>
      <c r="Y128" s="46">
        <f>1/(1+$X$128)</f>
        <v>2.9546493920141526E-3</v>
      </c>
      <c r="Z128" s="46">
        <f>IF(ISERROR($I$128),0,$I$128)</f>
        <v>-2.9590229856106772E-3</v>
      </c>
    </row>
    <row r="129" spans="1:26" x14ac:dyDescent="0.25">
      <c r="A129" s="46">
        <v>24</v>
      </c>
      <c r="B129" s="46">
        <v>2004</v>
      </c>
      <c r="C129" s="47">
        <v>0</v>
      </c>
      <c r="D129" s="49">
        <v>4.3872800000000003E-2</v>
      </c>
      <c r="E129" s="49">
        <v>0.43121579999999998</v>
      </c>
      <c r="F129" s="49">
        <v>5.85981E-2</v>
      </c>
      <c r="G129" s="49">
        <v>1.907273</v>
      </c>
      <c r="H129" s="49">
        <v>0.1557239</v>
      </c>
      <c r="I129" s="46">
        <f>$C$129*LN($Y$129)+(1-$C$129)*LN(1-$Y$129)</f>
        <v>-1.4093323076203592E-3</v>
      </c>
      <c r="R129" s="46">
        <f>1/(1+EXP(-($K$2+SUMPRODUCT($L$2:$P$2,$D$129:$H$129))))</f>
        <v>1.408339665219499E-3</v>
      </c>
      <c r="X129" s="46">
        <f>EXP(-($K$2+SUMPRODUCT($L$2:$P$2,$D$129:$H$129)))</f>
        <v>709.05597917611965</v>
      </c>
      <c r="Y129" s="46">
        <f>1/(1+$X$129)</f>
        <v>1.408339665219499E-3</v>
      </c>
      <c r="Z129" s="46">
        <f>IF(ISERROR($I$129),0,$I$129)</f>
        <v>-1.4093323076203592E-3</v>
      </c>
    </row>
    <row r="130" spans="1:26" x14ac:dyDescent="0.25">
      <c r="A130" s="46">
        <v>25</v>
      </c>
      <c r="B130" s="46">
        <v>1999</v>
      </c>
      <c r="C130" s="47">
        <v>0</v>
      </c>
      <c r="D130" s="49">
        <v>0.1451007</v>
      </c>
      <c r="E130" s="49">
        <v>0.35458190000000001</v>
      </c>
      <c r="F130" s="49">
        <v>5.89574E-2</v>
      </c>
      <c r="G130" s="49">
        <v>2.8607580000000001</v>
      </c>
      <c r="H130" s="49">
        <v>0.27418940000000003</v>
      </c>
      <c r="I130" s="46">
        <f>$C$130*LN($Y$130)+(1-$C$130)*LN(1-$Y$130)</f>
        <v>-3.8599942322867795E-4</v>
      </c>
      <c r="R130" s="46">
        <f>1/(1+EXP(-($K$2+SUMPRODUCT($L$2:$P$2,$D$130:$H$130))))</f>
        <v>3.8592493503579548E-4</v>
      </c>
      <c r="X130" s="46">
        <f>EXP(-($K$2+SUMPRODUCT($L$2:$P$2,$D$130:$H$130)))</f>
        <v>2590.1774783540418</v>
      </c>
      <c r="Y130" s="46">
        <f>1/(1+$X$130)</f>
        <v>3.8592493503579548E-4</v>
      </c>
      <c r="Z130" s="46">
        <f>IF(ISERROR($I$130),0,$I$130)</f>
        <v>-3.8599942322867795E-4</v>
      </c>
    </row>
    <row r="131" spans="1:26" x14ac:dyDescent="0.25">
      <c r="A131" s="46">
        <v>25</v>
      </c>
      <c r="B131" s="46">
        <v>2000</v>
      </c>
      <c r="C131" s="47">
        <v>0</v>
      </c>
      <c r="D131" s="49">
        <v>2.7224000000000002E-2</v>
      </c>
      <c r="E131" s="49">
        <v>0.2412387</v>
      </c>
      <c r="F131" s="49">
        <v>6.9867499999999999E-2</v>
      </c>
      <c r="G131" s="49">
        <v>1.454542</v>
      </c>
      <c r="H131" s="49">
        <v>0.22447520000000001</v>
      </c>
      <c r="I131" s="46">
        <f>$C$131*LN($Y$131)+(1-$C$131)*LN(1-$Y$131)</f>
        <v>-3.6156591769966047E-3</v>
      </c>
      <c r="R131" s="46">
        <f>1/(1+EXP(-($K$2+SUMPRODUCT($L$2:$P$2,$D$131:$H$131))))</f>
        <v>3.6091305521521373E-3</v>
      </c>
      <c r="X131" s="46">
        <f>EXP(-($K$2+SUMPRODUCT($L$2:$P$2,$D$131:$H$131)))</f>
        <v>276.0750421881238</v>
      </c>
      <c r="Y131" s="46">
        <f>1/(1+$X$131)</f>
        <v>3.6091305521521373E-3</v>
      </c>
      <c r="Z131" s="46">
        <f>IF(ISERROR($I$131),0,$I$131)</f>
        <v>-3.6156591769966047E-3</v>
      </c>
    </row>
    <row r="132" spans="1:26" x14ac:dyDescent="0.25">
      <c r="A132" s="46">
        <v>25</v>
      </c>
      <c r="B132" s="46">
        <v>2001</v>
      </c>
      <c r="C132" s="47">
        <v>0</v>
      </c>
      <c r="D132" s="49">
        <v>8.7961700000000004E-2</v>
      </c>
      <c r="E132" s="49">
        <v>0.24824679999999999</v>
      </c>
      <c r="F132" s="49">
        <v>2.45603E-2</v>
      </c>
      <c r="G132" s="49">
        <v>1.7273430000000001</v>
      </c>
      <c r="H132" s="49">
        <v>0.21225669999999999</v>
      </c>
      <c r="I132" s="46">
        <f>$C$132*LN($Y$132)+(1-$C$132)*LN(1-$Y$132)</f>
        <v>-3.3888042168065085E-3</v>
      </c>
      <c r="R132" s="46">
        <f>1/(1+EXP(-($K$2+SUMPRODUCT($L$2:$P$2,$D$132:$H$132))))</f>
        <v>3.3830687004731139E-3</v>
      </c>
      <c r="X132" s="46">
        <f>EXP(-($K$2+SUMPRODUCT($L$2:$P$2,$D$132:$H$132)))</f>
        <v>294.58962248096009</v>
      </c>
      <c r="Y132" s="46">
        <f>1/(1+$X$132)</f>
        <v>3.3830687004731139E-3</v>
      </c>
      <c r="Z132" s="46">
        <f>IF(ISERROR($I$132),0,$I$132)</f>
        <v>-3.3888042168065085E-3</v>
      </c>
    </row>
    <row r="133" spans="1:26" x14ac:dyDescent="0.25">
      <c r="A133" s="46">
        <v>25</v>
      </c>
      <c r="B133" s="46">
        <v>2002</v>
      </c>
      <c r="C133" s="47">
        <v>0</v>
      </c>
      <c r="D133" s="49">
        <v>9.3647499999999995E-2</v>
      </c>
      <c r="E133" s="49">
        <v>0.22809660000000001</v>
      </c>
      <c r="F133" s="49">
        <v>3.9419000000000003E-2</v>
      </c>
      <c r="G133" s="49">
        <v>1.0046619999999999</v>
      </c>
      <c r="H133" s="49">
        <v>0.1979361</v>
      </c>
      <c r="I133" s="46">
        <f>$C$133*LN($Y$133)+(1-$C$133)*LN(1-$Y$133)</f>
        <v>-9.7074766547868441E-3</v>
      </c>
      <c r="R133" s="46">
        <f>1/(1+EXP(-($K$2+SUMPRODUCT($L$2:$P$2,$D$133:$H$133))))</f>
        <v>9.6605111981688703E-3</v>
      </c>
      <c r="X133" s="46">
        <f>EXP(-($K$2+SUMPRODUCT($L$2:$P$2,$D$133:$H$133)))</f>
        <v>102.51419086285495</v>
      </c>
      <c r="Y133" s="46">
        <f>1/(1+$X$133)</f>
        <v>9.6605111981688703E-3</v>
      </c>
      <c r="Z133" s="46">
        <f>IF(ISERROR($I$133),0,$I$133)</f>
        <v>-9.7074766547868441E-3</v>
      </c>
    </row>
    <row r="134" spans="1:26" x14ac:dyDescent="0.25">
      <c r="A134" s="46">
        <v>25</v>
      </c>
      <c r="B134" s="46">
        <v>2003</v>
      </c>
      <c r="C134" s="47">
        <v>0</v>
      </c>
      <c r="D134" s="49">
        <v>9.3577800000000003E-2</v>
      </c>
      <c r="E134" s="49">
        <v>0.25567909999999999</v>
      </c>
      <c r="F134" s="49">
        <v>4.6665499999999999E-2</v>
      </c>
      <c r="G134" s="49">
        <v>1.7091259999999999</v>
      </c>
      <c r="H134" s="49">
        <v>0.19322439999999999</v>
      </c>
      <c r="I134" s="46">
        <f>$C$134*LN($Y$134)+(1-$C$134)*LN(1-$Y$134)</f>
        <v>-2.8653036441112193E-3</v>
      </c>
      <c r="R134" s="46">
        <f>1/(1+EXP(-($K$2+SUMPRODUCT($L$2:$P$2,$D$134:$H$134))))</f>
        <v>2.8612025794916055E-3</v>
      </c>
      <c r="X134" s="46">
        <f>EXP(-($K$2+SUMPRODUCT($L$2:$P$2,$D$134:$H$134)))</f>
        <v>348.50338964732993</v>
      </c>
      <c r="Y134" s="46">
        <f>1/(1+$X$134)</f>
        <v>2.8612025794916055E-3</v>
      </c>
      <c r="Z134" s="46">
        <f>IF(ISERROR($I$134),0,$I$134)</f>
        <v>-2.8653036441112193E-3</v>
      </c>
    </row>
    <row r="135" spans="1:26" x14ac:dyDescent="0.25">
      <c r="A135" s="46">
        <v>25</v>
      </c>
      <c r="B135" s="46">
        <v>2004</v>
      </c>
      <c r="C135" s="47">
        <v>0</v>
      </c>
      <c r="D135" s="49">
        <v>7.3662099999999994E-2</v>
      </c>
      <c r="E135" s="49">
        <v>0.28567120000000001</v>
      </c>
      <c r="F135" s="49">
        <v>2.7682200000000001E-2</v>
      </c>
      <c r="G135" s="49">
        <v>1.4509989999999999</v>
      </c>
      <c r="H135" s="49">
        <v>0.2241833</v>
      </c>
      <c r="I135" s="46">
        <f>$C$135*LN($Y$135)+(1-$C$135)*LN(1-$Y$135)</f>
        <v>-4.8656225240499736E-3</v>
      </c>
      <c r="R135" s="46">
        <f>1/(1+EXP(-($K$2+SUMPRODUCT($L$2:$P$2,$D$135:$H$135))))</f>
        <v>4.8538045578001314E-3</v>
      </c>
      <c r="X135" s="46">
        <f>EXP(-($K$2+SUMPRODUCT($L$2:$P$2,$D$135:$H$135)))</f>
        <v>205.02395256994558</v>
      </c>
      <c r="Y135" s="46">
        <f>1/(1+$X$135)</f>
        <v>4.8538045578001314E-3</v>
      </c>
      <c r="Z135" s="46">
        <f>IF(ISERROR($I$135),0,$I$135)</f>
        <v>-4.8656225240499736E-3</v>
      </c>
    </row>
    <row r="136" spans="1:26" x14ac:dyDescent="0.25">
      <c r="A136" s="46">
        <v>26</v>
      </c>
      <c r="B136" s="46">
        <v>1999</v>
      </c>
      <c r="C136" s="47">
        <v>0</v>
      </c>
      <c r="D136" s="49">
        <v>0.18999640000000001</v>
      </c>
      <c r="E136" s="49">
        <v>1.72135E-2</v>
      </c>
      <c r="F136" s="49">
        <v>3.6524099999999997E-2</v>
      </c>
      <c r="G136" s="49">
        <v>3.0975540000000001</v>
      </c>
      <c r="H136" s="49">
        <v>0.1225296</v>
      </c>
      <c r="I136" s="46">
        <f>$C$136*LN($Y$136)+(1-$C$136)*LN(1-$Y$136)</f>
        <v>-4.7964076995374652E-4</v>
      </c>
      <c r="R136" s="46">
        <f>1/(1+EXP(-($K$2+SUMPRODUCT($L$2:$P$2,$D$136:$H$136))))</f>
        <v>4.7952576070805402E-4</v>
      </c>
      <c r="X136" s="46">
        <f>EXP(-($K$2+SUMPRODUCT($L$2:$P$2,$D$136:$H$136)))</f>
        <v>2084.3936992319841</v>
      </c>
      <c r="Y136" s="46">
        <f>1/(1+$X$136)</f>
        <v>4.7952576070805402E-4</v>
      </c>
      <c r="Z136" s="46">
        <f>IF(ISERROR($I$136),0,$I$136)</f>
        <v>-4.7964076995374652E-4</v>
      </c>
    </row>
    <row r="137" spans="1:26" x14ac:dyDescent="0.25">
      <c r="A137" s="46">
        <v>26</v>
      </c>
      <c r="B137" s="46">
        <v>2000</v>
      </c>
      <c r="C137" s="47">
        <v>0</v>
      </c>
      <c r="D137" s="49">
        <v>0.41577950000000002</v>
      </c>
      <c r="E137" s="49">
        <v>0.1101916</v>
      </c>
      <c r="F137" s="49">
        <v>5.0738499999999999E-2</v>
      </c>
      <c r="G137" s="49">
        <v>7.4419469999999999</v>
      </c>
      <c r="H137" s="49">
        <v>0.11231869999999999</v>
      </c>
      <c r="I137" s="46">
        <f>$C$137*LN($Y$137)+(1-$C$137)*LN(1-$Y$137)</f>
        <v>-4.0189476495851268E-7</v>
      </c>
      <c r="R137" s="46">
        <f>1/(1+EXP(-($K$2+SUMPRODUCT($L$2:$P$2,$D$137:$H$137))))</f>
        <v>4.018946841630142E-7</v>
      </c>
      <c r="X137" s="46">
        <f>EXP(-($K$2+SUMPRODUCT($L$2:$P$2,$D$137:$H$137)))</f>
        <v>2488213.0506102983</v>
      </c>
      <c r="Y137" s="46">
        <f>1/(1+$X$137)</f>
        <v>4.018946841630142E-7</v>
      </c>
      <c r="Z137" s="46">
        <f>IF(ISERROR($I$137),0,$I$137)</f>
        <v>-4.0189476495851268E-7</v>
      </c>
    </row>
    <row r="138" spans="1:26" x14ac:dyDescent="0.25">
      <c r="A138" s="46">
        <v>27</v>
      </c>
      <c r="B138" s="46">
        <v>1999</v>
      </c>
      <c r="C138" s="47">
        <v>0</v>
      </c>
      <c r="D138" s="49">
        <v>5.76623E-2</v>
      </c>
      <c r="E138" s="49">
        <v>0.31443500000000002</v>
      </c>
      <c r="F138" s="49">
        <v>7.3833700000000002E-2</v>
      </c>
      <c r="G138" s="49">
        <v>1.131961</v>
      </c>
      <c r="H138" s="49">
        <v>0.31742550000000003</v>
      </c>
      <c r="I138" s="46">
        <f>$C$138*LN($Y$138)+(1-$C$138)*LN(1-$Y$138)</f>
        <v>-5.6428186799562024E-3</v>
      </c>
      <c r="R138" s="46">
        <f>1/(1+EXP(-($K$2+SUMPRODUCT($L$2:$P$2,$D$138:$H$138))))</f>
        <v>5.6269278823085286E-3</v>
      </c>
      <c r="X138" s="46">
        <f>EXP(-($K$2+SUMPRODUCT($L$2:$P$2,$D$138:$H$138)))</f>
        <v>176.71686805229419</v>
      </c>
      <c r="Y138" s="46">
        <f>1/(1+$X$138)</f>
        <v>5.6269278823085286E-3</v>
      </c>
      <c r="Z138" s="46">
        <f>IF(ISERROR($I$138),0,$I$138)</f>
        <v>-5.6428186799562024E-3</v>
      </c>
    </row>
    <row r="139" spans="1:26" x14ac:dyDescent="0.25">
      <c r="A139" s="46">
        <v>27</v>
      </c>
      <c r="B139" s="46">
        <v>2000</v>
      </c>
      <c r="C139" s="47">
        <v>0</v>
      </c>
      <c r="D139" s="49">
        <v>9.2327999999999993E-2</v>
      </c>
      <c r="E139" s="49">
        <v>0.31948729999999997</v>
      </c>
      <c r="F139" s="49">
        <v>7.1702600000000005E-2</v>
      </c>
      <c r="G139" s="49">
        <v>1.03674</v>
      </c>
      <c r="H139" s="49">
        <v>0.39028059999999998</v>
      </c>
      <c r="I139" s="46">
        <f>$C$139*LN($Y$139)+(1-$C$139)*LN(1-$Y$139)</f>
        <v>-7.0332359500861474E-3</v>
      </c>
      <c r="R139" s="46">
        <f>1/(1+EXP(-($K$2+SUMPRODUCT($L$2:$P$2,$D$139:$H$139))))</f>
        <v>7.0085606291291304E-3</v>
      </c>
      <c r="X139" s="46">
        <f>EXP(-($K$2+SUMPRODUCT($L$2:$P$2,$D$139:$H$139)))</f>
        <v>141.68264953630828</v>
      </c>
      <c r="Y139" s="46">
        <f>1/(1+$X$139)</f>
        <v>7.0085606291291304E-3</v>
      </c>
      <c r="Z139" s="46">
        <f>IF(ISERROR($I$139),0,$I$139)</f>
        <v>-7.0332359500861474E-3</v>
      </c>
    </row>
    <row r="140" spans="1:26" x14ac:dyDescent="0.25">
      <c r="A140" s="46">
        <v>27</v>
      </c>
      <c r="B140" s="46">
        <v>2001</v>
      </c>
      <c r="C140" s="47">
        <v>0</v>
      </c>
      <c r="D140" s="49">
        <v>3.6138999999999998E-2</v>
      </c>
      <c r="E140" s="49">
        <v>0.27237</v>
      </c>
      <c r="F140" s="49">
        <v>3.7122099999999998E-2</v>
      </c>
      <c r="G140" s="49">
        <v>0.56395169999999994</v>
      </c>
      <c r="H140" s="49">
        <v>0.21267510000000001</v>
      </c>
      <c r="I140" s="46">
        <f>$C$140*LN($Y$140)+(1-$C$140)*LN(1-$Y$140)</f>
        <v>-1.8359977566589834E-2</v>
      </c>
      <c r="R140" s="46">
        <f>1/(1+EXP(-($K$2+SUMPRODUCT($L$2:$P$2,$D$140:$H$140))))</f>
        <v>1.8192459951659003E-2</v>
      </c>
      <c r="X140" s="46">
        <f>EXP(-($K$2+SUMPRODUCT($L$2:$P$2,$D$140:$H$140)))</f>
        <v>53.967827476723855</v>
      </c>
      <c r="Y140" s="46">
        <f>1/(1+$X$140)</f>
        <v>1.8192459951659003E-2</v>
      </c>
      <c r="Z140" s="46">
        <f>IF(ISERROR($I$140),0,$I$140)</f>
        <v>-1.8359977566589834E-2</v>
      </c>
    </row>
    <row r="141" spans="1:26" x14ac:dyDescent="0.25">
      <c r="A141" s="46">
        <v>27</v>
      </c>
      <c r="B141" s="46">
        <v>2002</v>
      </c>
      <c r="C141" s="47">
        <v>0</v>
      </c>
      <c r="D141" s="49">
        <v>4.3963299999999997E-2</v>
      </c>
      <c r="E141" s="49">
        <v>0.28093630000000003</v>
      </c>
      <c r="F141" s="49">
        <v>4.6756300000000001E-2</v>
      </c>
      <c r="G141" s="49">
        <v>0.57312830000000003</v>
      </c>
      <c r="H141" s="49">
        <v>0.2627061</v>
      </c>
      <c r="I141" s="46">
        <f>$C$141*LN($Y$141)+(1-$C$141)*LN(1-$Y$141)</f>
        <v>-1.7131060396227155E-2</v>
      </c>
      <c r="R141" s="46">
        <f>1/(1+EXP(-($K$2+SUMPRODUCT($L$2:$P$2,$D$141:$H$141))))</f>
        <v>1.6985158122670953E-2</v>
      </c>
      <c r="X141" s="46">
        <f>EXP(-($K$2+SUMPRODUCT($L$2:$P$2,$D$141:$H$141)))</f>
        <v>57.874930264278738</v>
      </c>
      <c r="Y141" s="46">
        <f>1/(1+$X$141)</f>
        <v>1.6985158122670953E-2</v>
      </c>
      <c r="Z141" s="46">
        <f>IF(ISERROR($I$141),0,$I$141)</f>
        <v>-1.7131060396227155E-2</v>
      </c>
    </row>
    <row r="142" spans="1:26" x14ac:dyDescent="0.25">
      <c r="A142" s="46">
        <v>27</v>
      </c>
      <c r="B142" s="46">
        <v>2003</v>
      </c>
      <c r="C142" s="47">
        <v>0</v>
      </c>
      <c r="D142" s="49">
        <v>8.4355700000000006E-2</v>
      </c>
      <c r="E142" s="49">
        <v>0.28937570000000001</v>
      </c>
      <c r="F142" s="49">
        <v>2.6209400000000001E-2</v>
      </c>
      <c r="G142" s="49">
        <v>0.5743819</v>
      </c>
      <c r="H142" s="49">
        <v>0.29558679999999998</v>
      </c>
      <c r="I142" s="46">
        <f>$C$142*LN($Y$142)+(1-$C$142)*LN(1-$Y$142)</f>
        <v>-2.0621718998551024E-2</v>
      </c>
      <c r="R142" s="46">
        <f>1/(1+EXP(-($K$2+SUMPRODUCT($L$2:$P$2,$D$142:$H$142))))</f>
        <v>2.041054542973899E-2</v>
      </c>
      <c r="X142" s="46">
        <f>EXP(-($K$2+SUMPRODUCT($L$2:$P$2,$D$142:$H$142)))</f>
        <v>47.994281090742412</v>
      </c>
      <c r="Y142" s="46">
        <f>1/(1+$X$142)</f>
        <v>2.041054542973899E-2</v>
      </c>
      <c r="Z142" s="46">
        <f>IF(ISERROR($I$142),0,$I$142)</f>
        <v>-2.0621718998551024E-2</v>
      </c>
    </row>
    <row r="143" spans="1:26" x14ac:dyDescent="0.25">
      <c r="A143" s="46">
        <v>27</v>
      </c>
      <c r="B143" s="46">
        <v>2004</v>
      </c>
      <c r="C143" s="47">
        <v>0</v>
      </c>
      <c r="D143" s="49">
        <v>1.0224E-2</v>
      </c>
      <c r="E143" s="49">
        <v>0.24878549999999999</v>
      </c>
      <c r="F143" s="49">
        <v>5.1870899999999998E-2</v>
      </c>
      <c r="G143" s="49">
        <v>0.73559430000000003</v>
      </c>
      <c r="H143" s="49">
        <v>0.3130597</v>
      </c>
      <c r="I143" s="46">
        <f>$C$143*LN($Y$143)+(1-$C$143)*LN(1-$Y$143)</f>
        <v>-1.355615746988637E-2</v>
      </c>
      <c r="R143" s="46">
        <f>1/(1+EXP(-($K$2+SUMPRODUCT($L$2:$P$2,$D$143:$H$143))))</f>
        <v>1.3464686565051752E-2</v>
      </c>
      <c r="X143" s="46">
        <f>EXP(-($K$2+SUMPRODUCT($L$2:$P$2,$D$143:$H$143)))</f>
        <v>73.268345955824074</v>
      </c>
      <c r="Y143" s="46">
        <f>1/(1+$X$143)</f>
        <v>1.3464686565051752E-2</v>
      </c>
      <c r="Z143" s="46">
        <f>IF(ISERROR($I$143),0,$I$143)</f>
        <v>-1.355615746988637E-2</v>
      </c>
    </row>
    <row r="144" spans="1:26" x14ac:dyDescent="0.25">
      <c r="A144" s="46">
        <v>28</v>
      </c>
      <c r="B144" s="46">
        <v>1999</v>
      </c>
      <c r="C144" s="47">
        <v>0</v>
      </c>
      <c r="D144" s="49">
        <v>7.4940199999999998E-2</v>
      </c>
      <c r="E144" s="49">
        <v>0.68670399999999998</v>
      </c>
      <c r="F144" s="49">
        <v>6.9855299999999995E-2</v>
      </c>
      <c r="G144" s="49">
        <v>1.516214</v>
      </c>
      <c r="H144" s="49">
        <v>0.23815710000000001</v>
      </c>
      <c r="I144" s="46">
        <f>$C$144*LN($Y$144)+(1-$C$144)*LN(1-$Y$144)</f>
        <v>-1.7657099367810113E-3</v>
      </c>
      <c r="R144" s="46">
        <f>1/(1+EXP(-($K$2+SUMPRODUCT($L$2:$P$2,$D$144:$H$144))))</f>
        <v>1.7641519880873379E-3</v>
      </c>
      <c r="X144" s="46">
        <f>EXP(-($K$2+SUMPRODUCT($L$2:$P$2,$D$144:$H$144)))</f>
        <v>565.84458411328956</v>
      </c>
      <c r="Y144" s="46">
        <f>1/(1+$X$144)</f>
        <v>1.7641519880873379E-3</v>
      </c>
      <c r="Z144" s="46">
        <f>IF(ISERROR($I$144),0,$I$144)</f>
        <v>-1.7657099367810113E-3</v>
      </c>
    </row>
    <row r="145" spans="1:26" x14ac:dyDescent="0.25">
      <c r="A145" s="46">
        <v>28</v>
      </c>
      <c r="B145" s="46">
        <v>2000</v>
      </c>
      <c r="C145" s="47">
        <v>0</v>
      </c>
      <c r="D145" s="49">
        <v>7.6209700000000005E-2</v>
      </c>
      <c r="E145" s="49">
        <v>0.70064959999999998</v>
      </c>
      <c r="F145" s="49">
        <v>5.8924299999999999E-2</v>
      </c>
      <c r="G145" s="49">
        <v>1.3195749999999999</v>
      </c>
      <c r="H145" s="49">
        <v>0.26568829999999999</v>
      </c>
      <c r="I145" s="46">
        <f>$C$145*LN($Y$145)+(1-$C$145)*LN(1-$Y$145)</f>
        <v>-2.6280230923753831E-3</v>
      </c>
      <c r="R145" s="46">
        <f>1/(1+EXP(-($K$2+SUMPRODUCT($L$2:$P$2,$D$145:$H$145))))</f>
        <v>2.6245728627778135E-3</v>
      </c>
      <c r="X145" s="46">
        <f>EXP(-($K$2+SUMPRODUCT($L$2:$P$2,$D$145:$H$145)))</f>
        <v>380.01437920897081</v>
      </c>
      <c r="Y145" s="46">
        <f>1/(1+$X$145)</f>
        <v>2.6245728627778135E-3</v>
      </c>
      <c r="Z145" s="46">
        <f>IF(ISERROR($I$145),0,$I$145)</f>
        <v>-2.6280230923753831E-3</v>
      </c>
    </row>
    <row r="146" spans="1:26" x14ac:dyDescent="0.25">
      <c r="A146" s="46">
        <v>28</v>
      </c>
      <c r="B146" s="46">
        <v>2001</v>
      </c>
      <c r="C146" s="47">
        <v>0</v>
      </c>
      <c r="D146" s="49">
        <v>0.16550809999999999</v>
      </c>
      <c r="E146" s="49">
        <v>0.79749300000000001</v>
      </c>
      <c r="F146" s="49">
        <v>6.42427E-2</v>
      </c>
      <c r="G146" s="49">
        <v>1.874277</v>
      </c>
      <c r="H146" s="49">
        <v>0.2772907</v>
      </c>
      <c r="I146" s="46">
        <f>$C$146*LN($Y$146)+(1-$C$146)*LN(1-$Y$146)</f>
        <v>-9.454879458630879E-4</v>
      </c>
      <c r="R146" s="46">
        <f>1/(1+EXP(-($K$2+SUMPRODUCT($L$2:$P$2,$D$146:$H$146))))</f>
        <v>9.4504111297135231E-4</v>
      </c>
      <c r="X146" s="46">
        <f>EXP(-($K$2+SUMPRODUCT($L$2:$P$2,$D$146:$H$146)))</f>
        <v>1057.1550223310905</v>
      </c>
      <c r="Y146" s="46">
        <f>1/(1+$X$146)</f>
        <v>9.4504111297135231E-4</v>
      </c>
      <c r="Z146" s="46">
        <f>IF(ISERROR($I$146),0,$I$146)</f>
        <v>-9.454879458630879E-4</v>
      </c>
    </row>
    <row r="147" spans="1:26" x14ac:dyDescent="0.25">
      <c r="A147" s="46">
        <v>28</v>
      </c>
      <c r="B147" s="46">
        <v>2002</v>
      </c>
      <c r="C147" s="47">
        <v>0</v>
      </c>
      <c r="D147" s="49">
        <v>0.103047</v>
      </c>
      <c r="E147" s="49">
        <v>0.78042350000000005</v>
      </c>
      <c r="F147" s="49">
        <v>5.7165100000000003E-2</v>
      </c>
      <c r="G147" s="49">
        <v>2.0184549999999999</v>
      </c>
      <c r="H147" s="49">
        <v>0.27370919999999999</v>
      </c>
      <c r="I147" s="46">
        <f>$C$147*LN($Y$147)+(1-$C$147)*LN(1-$Y$147)</f>
        <v>-7.9262282831901493E-4</v>
      </c>
      <c r="R147" s="46">
        <f>1/(1+EXP(-($K$2+SUMPRODUCT($L$2:$P$2,$D$147:$H$147))))</f>
        <v>7.9230878582296901E-4</v>
      </c>
      <c r="X147" s="46">
        <f>EXP(-($K$2+SUMPRODUCT($L$2:$P$2,$D$147:$H$147)))</f>
        <v>1261.1341803767866</v>
      </c>
      <c r="Y147" s="46">
        <f>1/(1+$X$147)</f>
        <v>7.9230878582296901E-4</v>
      </c>
      <c r="Z147" s="46">
        <f>IF(ISERROR($I$147),0,$I$147)</f>
        <v>-7.9262282831901493E-4</v>
      </c>
    </row>
    <row r="148" spans="1:26" x14ac:dyDescent="0.25">
      <c r="A148" s="46">
        <v>28</v>
      </c>
      <c r="B148" s="46">
        <v>2003</v>
      </c>
      <c r="C148" s="47">
        <v>0</v>
      </c>
      <c r="D148" s="49">
        <v>4.40983E-2</v>
      </c>
      <c r="E148" s="49">
        <v>0.66985399999999995</v>
      </c>
      <c r="F148" s="49">
        <v>6.40931E-2</v>
      </c>
      <c r="G148" s="49">
        <v>2.2190319999999999</v>
      </c>
      <c r="H148" s="49">
        <v>0.23801530000000001</v>
      </c>
      <c r="I148" s="46">
        <f>$C$148*LN($Y$148)+(1-$C$148)*LN(1-$Y$148)</f>
        <v>-6.1069986464810499E-4</v>
      </c>
      <c r="R148" s="46">
        <f>1/(1+EXP(-($K$2+SUMPRODUCT($L$2:$P$2,$D$148:$H$148))))</f>
        <v>6.1051342544054925E-4</v>
      </c>
      <c r="X148" s="46">
        <f>EXP(-($K$2+SUMPRODUCT($L$2:$P$2,$D$148:$H$148)))</f>
        <v>1636.965617674002</v>
      </c>
      <c r="Y148" s="46">
        <f>1/(1+$X$148)</f>
        <v>6.1051342544054925E-4</v>
      </c>
      <c r="Z148" s="46">
        <f>IF(ISERROR($I$148),0,$I$148)</f>
        <v>-6.1069986464810499E-4</v>
      </c>
    </row>
    <row r="149" spans="1:26" x14ac:dyDescent="0.25">
      <c r="A149" s="46">
        <v>28</v>
      </c>
      <c r="B149" s="46">
        <v>2004</v>
      </c>
      <c r="C149" s="47">
        <v>0</v>
      </c>
      <c r="D149" s="49">
        <v>0.1218325</v>
      </c>
      <c r="E149" s="49">
        <v>0.72319849999999997</v>
      </c>
      <c r="F149" s="49">
        <v>6.7295199999999999E-2</v>
      </c>
      <c r="G149" s="49">
        <v>2.415635</v>
      </c>
      <c r="H149" s="49">
        <v>0.25794260000000002</v>
      </c>
      <c r="I149" s="46">
        <f>$C$149*LN($Y$149)+(1-$C$149)*LN(1-$Y$149)</f>
        <v>-4.2106189700911578E-4</v>
      </c>
      <c r="R149" s="46">
        <f>1/(1+EXP(-($K$2+SUMPRODUCT($L$2:$P$2,$D$149:$H$149))))</f>
        <v>4.209732628890946E-4</v>
      </c>
      <c r="X149" s="46">
        <f>EXP(-($K$2+SUMPRODUCT($L$2:$P$2,$D$149:$H$149)))</f>
        <v>2374.4477734217767</v>
      </c>
      <c r="Y149" s="46">
        <f>1/(1+$X$149)</f>
        <v>4.209732628890946E-4</v>
      </c>
      <c r="Z149" s="46">
        <f>IF(ISERROR($I$149),0,$I$149)</f>
        <v>-4.2106189700911578E-4</v>
      </c>
    </row>
    <row r="150" spans="1:26" x14ac:dyDescent="0.25">
      <c r="A150" s="46">
        <v>29</v>
      </c>
      <c r="B150" s="46">
        <v>2000</v>
      </c>
      <c r="C150" s="47">
        <v>0</v>
      </c>
      <c r="D150" s="49">
        <v>-6.9149600000000006E-2</v>
      </c>
      <c r="E150" s="49">
        <v>8.2794300000000001E-2</v>
      </c>
      <c r="F150" s="49">
        <v>3.4941100000000003E-2</v>
      </c>
      <c r="G150" s="49">
        <v>0.33803060000000001</v>
      </c>
      <c r="H150" s="49">
        <v>0.2229237</v>
      </c>
      <c r="I150" s="46">
        <f>$C$150*LN($Y$150)+(1-$C$150)*LN(1-$Y$150)</f>
        <v>-3.372689999217221E-2</v>
      </c>
      <c r="R150" s="46">
        <f>1/(1+EXP(-($K$2+SUMPRODUCT($L$2:$P$2,$D$150:$H$150))))</f>
        <v>3.3164488628531025E-2</v>
      </c>
      <c r="X150" s="46">
        <f>EXP(-($K$2+SUMPRODUCT($L$2:$P$2,$D$150:$H$150)))</f>
        <v>29.1527338835465</v>
      </c>
      <c r="Y150" s="46">
        <f>1/(1+$X$150)</f>
        <v>3.3164488628531025E-2</v>
      </c>
      <c r="Z150" s="46">
        <f>IF(ISERROR($I$150),0,$I$150)</f>
        <v>-3.372689999217221E-2</v>
      </c>
    </row>
    <row r="151" spans="1:26" x14ac:dyDescent="0.25">
      <c r="A151" s="46">
        <v>29</v>
      </c>
      <c r="B151" s="46">
        <v>2001</v>
      </c>
      <c r="C151" s="47">
        <v>0</v>
      </c>
      <c r="D151" s="49">
        <v>-9.0627200000000005E-2</v>
      </c>
      <c r="E151" s="49">
        <v>9.4666200000000006E-2</v>
      </c>
      <c r="F151" s="49">
        <v>3.0965900000000001E-2</v>
      </c>
      <c r="G151" s="49">
        <v>0.3888742</v>
      </c>
      <c r="H151" s="49">
        <v>7.75058E-2</v>
      </c>
      <c r="I151" s="46">
        <f>$C$151*LN($Y$151)+(1-$C$151)*LN(1-$Y$151)</f>
        <v>-2.865528077471723E-2</v>
      </c>
      <c r="R151" s="46">
        <f>1/(1+EXP(-($K$2+SUMPRODUCT($L$2:$P$2,$D$151:$H$151))))</f>
        <v>2.8248611878342503E-2</v>
      </c>
      <c r="X151" s="46">
        <f>EXP(-($K$2+SUMPRODUCT($L$2:$P$2,$D$151:$H$151)))</f>
        <v>34.399969538562523</v>
      </c>
      <c r="Y151" s="46">
        <f>1/(1+$X$151)</f>
        <v>2.8248611878342503E-2</v>
      </c>
      <c r="Z151" s="46">
        <f>IF(ISERROR($I$151),0,$I$151)</f>
        <v>-2.865528077471723E-2</v>
      </c>
    </row>
    <row r="152" spans="1:26" x14ac:dyDescent="0.25">
      <c r="A152" s="46">
        <v>29</v>
      </c>
      <c r="B152" s="46">
        <v>2002</v>
      </c>
      <c r="C152" s="47">
        <v>0</v>
      </c>
      <c r="D152" s="49">
        <v>-8.2439499999999999E-2</v>
      </c>
      <c r="E152" s="49">
        <v>5.2244400000000003E-2</v>
      </c>
      <c r="F152" s="49">
        <v>3.4134699999999997E-2</v>
      </c>
      <c r="G152" s="49">
        <v>0.36233880000000002</v>
      </c>
      <c r="H152" s="49">
        <v>0.1128975</v>
      </c>
      <c r="I152" s="46">
        <f>$C$152*LN($Y$152)+(1-$C$152)*LN(1-$Y$152)</f>
        <v>-3.1744913910721997E-2</v>
      </c>
      <c r="R152" s="46">
        <f>1/(1+EXP(-($K$2+SUMPRODUCT($L$2:$P$2,$D$152:$H$152))))</f>
        <v>3.1246333851825164E-2</v>
      </c>
      <c r="X152" s="46">
        <f>EXP(-($K$2+SUMPRODUCT($L$2:$P$2,$D$152:$H$152)))</f>
        <v>31.003754576205679</v>
      </c>
      <c r="Y152" s="46">
        <f>1/(1+$X$152)</f>
        <v>3.1246333851825164E-2</v>
      </c>
      <c r="Z152" s="46">
        <f>IF(ISERROR($I$152),0,$I$152)</f>
        <v>-3.1744913910721997E-2</v>
      </c>
    </row>
    <row r="153" spans="1:26" x14ac:dyDescent="0.25">
      <c r="A153" s="46">
        <v>29</v>
      </c>
      <c r="B153" s="46">
        <v>2003</v>
      </c>
      <c r="C153" s="47">
        <v>0</v>
      </c>
      <c r="D153" s="49">
        <v>-4.6202999999999999E-3</v>
      </c>
      <c r="E153" s="49">
        <v>5.8869999999999999E-2</v>
      </c>
      <c r="F153" s="49">
        <v>5.3699999999999998E-2</v>
      </c>
      <c r="G153" s="49">
        <v>0.46209600000000001</v>
      </c>
      <c r="H153" s="49">
        <v>0.14065440000000001</v>
      </c>
      <c r="I153" s="46">
        <f>$C$153*LN($Y$153)+(1-$C$153)*LN(1-$Y$153)</f>
        <v>-2.4188271345218559E-2</v>
      </c>
      <c r="R153" s="46">
        <f>1/(1+EXP(-($K$2+SUMPRODUCT($L$2:$P$2,$D$153:$H$153))))</f>
        <v>2.3898079564310119E-2</v>
      </c>
      <c r="X153" s="46">
        <f>EXP(-($K$2+SUMPRODUCT($L$2:$P$2,$D$153:$H$153)))</f>
        <v>40.844366502713484</v>
      </c>
      <c r="Y153" s="46">
        <f>1/(1+$X$153)</f>
        <v>2.3898079564310119E-2</v>
      </c>
      <c r="Z153" s="46">
        <f>IF(ISERROR($I$153),0,$I$153)</f>
        <v>-2.4188271345218559E-2</v>
      </c>
    </row>
    <row r="154" spans="1:26" x14ac:dyDescent="0.25">
      <c r="A154" s="46">
        <v>29</v>
      </c>
      <c r="B154" s="46">
        <v>2004</v>
      </c>
      <c r="C154" s="47">
        <v>0</v>
      </c>
      <c r="D154" s="49">
        <v>1.3973599999999999E-2</v>
      </c>
      <c r="E154" s="49">
        <v>8.82463E-2</v>
      </c>
      <c r="F154" s="49">
        <v>3.9443600000000002E-2</v>
      </c>
      <c r="G154" s="49">
        <v>0.57184760000000001</v>
      </c>
      <c r="H154" s="49">
        <v>0.12767400000000001</v>
      </c>
      <c r="I154" s="46">
        <f>$C$154*LN($Y$154)+(1-$C$154)*LN(1-$Y$154)</f>
        <v>-2.1826809656293668E-2</v>
      </c>
      <c r="R154" s="46">
        <f>1/(1+EXP(-($K$2+SUMPRODUCT($L$2:$P$2,$D$154:$H$154))))</f>
        <v>2.1590328514300396E-2</v>
      </c>
      <c r="X154" s="46">
        <f>EXP(-($K$2+SUMPRODUCT($L$2:$P$2,$D$154:$H$154)))</f>
        <v>45.317034932453581</v>
      </c>
      <c r="Y154" s="46">
        <f>1/(1+$X$154)</f>
        <v>2.1590328514300396E-2</v>
      </c>
      <c r="Z154" s="46">
        <f>IF(ISERROR($I$154),0,$I$154)</f>
        <v>-2.1826809656293668E-2</v>
      </c>
    </row>
    <row r="155" spans="1:26" x14ac:dyDescent="0.25">
      <c r="A155" s="46">
        <v>30</v>
      </c>
      <c r="B155" s="46">
        <v>1999</v>
      </c>
      <c r="C155" s="47">
        <v>0</v>
      </c>
      <c r="D155" s="49">
        <v>0.247727</v>
      </c>
      <c r="E155" s="49">
        <v>0.55901120000000004</v>
      </c>
      <c r="F155" s="49">
        <v>7.5966400000000003E-2</v>
      </c>
      <c r="G155" s="49">
        <v>0.84216420000000003</v>
      </c>
      <c r="H155" s="49">
        <v>0.2706635</v>
      </c>
      <c r="I155" s="46">
        <f>$C$155*LN($Y$155)+(1-$C$155)*LN(1-$Y$155)</f>
        <v>-6.4810644955527333E-3</v>
      </c>
      <c r="R155" s="46">
        <f>1/(1+EXP(-($K$2+SUMPRODUCT($L$2:$P$2,$D$155:$H$155))))</f>
        <v>6.460107695620429E-3</v>
      </c>
      <c r="X155" s="46">
        <f>EXP(-($K$2+SUMPRODUCT($L$2:$P$2,$D$155:$H$155)))</f>
        <v>153.79618097975995</v>
      </c>
      <c r="Y155" s="46">
        <f>1/(1+$X$155)</f>
        <v>6.460107695620429E-3</v>
      </c>
      <c r="Z155" s="46">
        <f>IF(ISERROR($I$155),0,$I$155)</f>
        <v>-6.4810644955527333E-3</v>
      </c>
    </row>
    <row r="156" spans="1:26" x14ac:dyDescent="0.25">
      <c r="A156" s="46">
        <v>30</v>
      </c>
      <c r="B156" s="46">
        <v>2000</v>
      </c>
      <c r="C156" s="47">
        <v>0</v>
      </c>
      <c r="D156" s="49">
        <v>6.25806E-2</v>
      </c>
      <c r="E156" s="49">
        <v>0.45581490000000002</v>
      </c>
      <c r="F156" s="49">
        <v>5.0710400000000003E-2</v>
      </c>
      <c r="G156" s="49">
        <v>0.4861991</v>
      </c>
      <c r="H156" s="49">
        <v>0.2671269</v>
      </c>
      <c r="I156" s="46">
        <f>$C$156*LN($Y$156)+(1-$C$156)*LN(1-$Y$156)</f>
        <v>-1.4955237473174317E-2</v>
      </c>
      <c r="R156" s="46">
        <f>1/(1+EXP(-($K$2+SUMPRODUCT($L$2:$P$2,$D$156:$H$156))))</f>
        <v>1.4843963310373446E-2</v>
      </c>
      <c r="X156" s="46">
        <f>EXP(-($K$2+SUMPRODUCT($L$2:$P$2,$D$156:$H$156)))</f>
        <v>66.367452956527273</v>
      </c>
      <c r="Y156" s="46">
        <f>1/(1+$X$156)</f>
        <v>1.4843963310373446E-2</v>
      </c>
      <c r="Z156" s="46">
        <f>IF(ISERROR($I$156),0,$I$156)</f>
        <v>-1.4955237473174317E-2</v>
      </c>
    </row>
    <row r="157" spans="1:26" x14ac:dyDescent="0.25">
      <c r="A157" s="46">
        <v>30</v>
      </c>
      <c r="B157" s="46">
        <v>2001</v>
      </c>
      <c r="C157" s="47">
        <v>0</v>
      </c>
      <c r="D157" s="49">
        <v>0.1728288</v>
      </c>
      <c r="E157" s="49">
        <v>0.41641479999999997</v>
      </c>
      <c r="F157" s="49">
        <v>6.1921999999999998E-2</v>
      </c>
      <c r="G157" s="49">
        <v>0.50190670000000004</v>
      </c>
      <c r="H157" s="49">
        <v>0.25684129999999999</v>
      </c>
      <c r="I157" s="46">
        <f>$C$157*LN($Y$157)+(1-$C$157)*LN(1-$Y$157)</f>
        <v>-1.4688751002314281E-2</v>
      </c>
      <c r="R157" s="46">
        <f>1/(1+EXP(-($K$2+SUMPRODUCT($L$2:$P$2,$D$157:$H$157))))</f>
        <v>1.4581397571354845E-2</v>
      </c>
      <c r="X157" s="46">
        <f>EXP(-($K$2+SUMPRODUCT($L$2:$P$2,$D$157:$H$157)))</f>
        <v>67.580531811607685</v>
      </c>
      <c r="Y157" s="46">
        <f>1/(1+$X$157)</f>
        <v>1.4581397571354845E-2</v>
      </c>
      <c r="Z157" s="46">
        <f>IF(ISERROR($I$157),0,$I$157)</f>
        <v>-1.4688751002314281E-2</v>
      </c>
    </row>
    <row r="158" spans="1:26" x14ac:dyDescent="0.25">
      <c r="A158" s="46">
        <v>30</v>
      </c>
      <c r="B158" s="46">
        <v>2002</v>
      </c>
      <c r="C158" s="47">
        <v>0</v>
      </c>
      <c r="D158" s="49">
        <v>0.24190139999999999</v>
      </c>
      <c r="E158" s="49">
        <v>0.47669859999999997</v>
      </c>
      <c r="F158" s="49">
        <v>6.23055E-2</v>
      </c>
      <c r="G158" s="49">
        <v>0.56086389999999997</v>
      </c>
      <c r="H158" s="49">
        <v>0.23776929999999999</v>
      </c>
      <c r="I158" s="46">
        <f>$C$158*LN($Y$158)+(1-$C$158)*LN(1-$Y$158)</f>
        <v>-1.2432836672703949E-2</v>
      </c>
      <c r="R158" s="46">
        <f>1/(1+EXP(-($K$2+SUMPRODUCT($L$2:$P$2,$D$158:$H$158))))</f>
        <v>1.2355868267585253E-2</v>
      </c>
      <c r="X158" s="46">
        <f>EXP(-($K$2+SUMPRODUCT($L$2:$P$2,$D$158:$H$158)))</f>
        <v>79.93320342556818</v>
      </c>
      <c r="Y158" s="46">
        <f>1/(1+$X$158)</f>
        <v>1.2355868267585253E-2</v>
      </c>
      <c r="Z158" s="46">
        <f>IF(ISERROR($I$158),0,$I$158)</f>
        <v>-1.2432836672703949E-2</v>
      </c>
    </row>
    <row r="159" spans="1:26" x14ac:dyDescent="0.25">
      <c r="A159" s="46">
        <v>30</v>
      </c>
      <c r="B159" s="46">
        <v>2003</v>
      </c>
      <c r="C159" s="47">
        <v>0</v>
      </c>
      <c r="D159" s="49">
        <v>0.33931650000000002</v>
      </c>
      <c r="E159" s="49">
        <v>0.55839380000000005</v>
      </c>
      <c r="F159" s="49">
        <v>3.6751399999999997E-2</v>
      </c>
      <c r="G159" s="49">
        <v>1.181289</v>
      </c>
      <c r="H159" s="49">
        <v>0.25738109999999997</v>
      </c>
      <c r="I159" s="46">
        <f>$C$159*LN($Y$159)+(1-$C$159)*LN(1-$Y$159)</f>
        <v>-5.3299326490217442E-3</v>
      </c>
      <c r="R159" s="46">
        <f>1/(1+EXP(-($K$2+SUMPRODUCT($L$2:$P$2,$D$159:$H$159))))</f>
        <v>5.3157537600261838E-3</v>
      </c>
      <c r="X159" s="46">
        <f>EXP(-($K$2+SUMPRODUCT($L$2:$P$2,$D$159:$H$159)))</f>
        <v>187.12007574915853</v>
      </c>
      <c r="Y159" s="46">
        <f>1/(1+$X$159)</f>
        <v>5.3157537600261838E-3</v>
      </c>
      <c r="Z159" s="46">
        <f>IF(ISERROR($I$159),0,$I$159)</f>
        <v>-5.3299326490217442E-3</v>
      </c>
    </row>
    <row r="160" spans="1:26" x14ac:dyDescent="0.25">
      <c r="A160" s="46">
        <v>30</v>
      </c>
      <c r="B160" s="46">
        <v>2004</v>
      </c>
      <c r="C160" s="47">
        <v>0</v>
      </c>
      <c r="D160" s="49">
        <v>0.33479449999999999</v>
      </c>
      <c r="E160" s="49">
        <v>0.5799221</v>
      </c>
      <c r="F160" s="49">
        <v>3.9380600000000002E-2</v>
      </c>
      <c r="G160" s="49">
        <v>1.4320980000000001</v>
      </c>
      <c r="H160" s="49">
        <v>0.21493880000000001</v>
      </c>
      <c r="I160" s="46">
        <f>$C$160*LN($Y$160)+(1-$C$160)*LN(1-$Y$160)</f>
        <v>-3.3007739149217919E-3</v>
      </c>
      <c r="R160" s="46">
        <f>1/(1+EXP(-($K$2+SUMPRODUCT($L$2:$P$2,$D$160:$H$160))))</f>
        <v>3.2953323494753378E-3</v>
      </c>
      <c r="X160" s="46">
        <f>EXP(-($K$2+SUMPRODUCT($L$2:$P$2,$D$160:$H$160)))</f>
        <v>302.45952818968738</v>
      </c>
      <c r="Y160" s="46">
        <f>1/(1+$X$160)</f>
        <v>3.2953323494753378E-3</v>
      </c>
      <c r="Z160" s="46">
        <f>IF(ISERROR($I$160),0,$I$160)</f>
        <v>-3.3007739149217919E-3</v>
      </c>
    </row>
    <row r="161" spans="1:26" x14ac:dyDescent="0.25">
      <c r="A161" s="46">
        <v>31</v>
      </c>
      <c r="B161" s="46">
        <v>1999</v>
      </c>
      <c r="C161" s="47">
        <v>0</v>
      </c>
      <c r="D161" s="49">
        <v>0.1337662</v>
      </c>
      <c r="E161" s="49">
        <v>0.1156021</v>
      </c>
      <c r="F161" s="49">
        <v>6.7052700000000007E-2</v>
      </c>
      <c r="G161" s="49">
        <v>2.919816</v>
      </c>
      <c r="H161" s="49">
        <v>0.14879519999999999</v>
      </c>
      <c r="I161" s="46">
        <f>$C$161*LN($Y$161)+(1-$C$161)*LN(1-$Y$161)</f>
        <v>-4.2924190902631843E-4</v>
      </c>
      <c r="R161" s="46">
        <f>1/(1+EXP(-($K$2+SUMPRODUCT($L$2:$P$2,$D$161:$H$161))))</f>
        <v>4.2914979789788154E-4</v>
      </c>
      <c r="X161" s="46">
        <f>EXP(-($K$2+SUMPRODUCT($L$2:$P$2,$D$161:$H$161)))</f>
        <v>2329.1886774695749</v>
      </c>
      <c r="Y161" s="46">
        <f>1/(1+$X$161)</f>
        <v>4.2914979789788154E-4</v>
      </c>
      <c r="Z161" s="46">
        <f>IF(ISERROR($I$161),0,$I$161)</f>
        <v>-4.2924190902631843E-4</v>
      </c>
    </row>
    <row r="162" spans="1:26" x14ac:dyDescent="0.25">
      <c r="A162" s="46">
        <v>31</v>
      </c>
      <c r="B162" s="46">
        <v>2000</v>
      </c>
      <c r="C162" s="47">
        <v>0</v>
      </c>
      <c r="D162" s="49">
        <v>6.7730200000000004E-2</v>
      </c>
      <c r="E162" s="49">
        <v>-3.45308E-2</v>
      </c>
      <c r="F162" s="49">
        <v>6.33827E-2</v>
      </c>
      <c r="G162" s="49">
        <v>4.5922159999999996</v>
      </c>
      <c r="H162" s="49">
        <v>0.19690150000000001</v>
      </c>
      <c r="I162" s="46">
        <f>$C$162*LN($Y$162)+(1-$C$162)*LN(1-$Y$162)</f>
        <v>-3.8366947271644553E-5</v>
      </c>
      <c r="R162" s="46">
        <f>1/(1+EXP(-($K$2+SUMPRODUCT($L$2:$P$2,$D$162:$H$162))))</f>
        <v>3.836621126971304E-5</v>
      </c>
      <c r="X162" s="46">
        <f>EXP(-($K$2+SUMPRODUCT($L$2:$P$2,$D$162:$H$162)))</f>
        <v>26063.601296438606</v>
      </c>
      <c r="Y162" s="46">
        <f>1/(1+$X$162)</f>
        <v>3.836621126971304E-5</v>
      </c>
      <c r="Z162" s="46">
        <f>IF(ISERROR($I$162),0,$I$162)</f>
        <v>-3.8366947271644553E-5</v>
      </c>
    </row>
    <row r="163" spans="1:26" x14ac:dyDescent="0.25">
      <c r="A163" s="46">
        <v>31</v>
      </c>
      <c r="B163" s="46">
        <v>2001</v>
      </c>
      <c r="C163" s="47">
        <v>0</v>
      </c>
      <c r="D163" s="49">
        <v>0.13416169999999999</v>
      </c>
      <c r="E163" s="49">
        <v>1.0509299999999999E-2</v>
      </c>
      <c r="F163" s="49">
        <v>7.2255299999999995E-2</v>
      </c>
      <c r="G163" s="49">
        <v>4.299245</v>
      </c>
      <c r="H163" s="49">
        <v>0.18872359999999999</v>
      </c>
      <c r="I163" s="46">
        <f>$C$163*LN($Y$163)+(1-$C$163)*LN(1-$Y$163)</f>
        <v>-5.4601587421808571E-5</v>
      </c>
      <c r="R163" s="46">
        <f>1/(1+EXP(-($K$2+SUMPRODUCT($L$2:$P$2,$D$163:$H$163))))</f>
        <v>5.4600096782244585E-5</v>
      </c>
      <c r="X163" s="46">
        <f>EXP(-($K$2+SUMPRODUCT($L$2:$P$2,$D$163:$H$163)))</f>
        <v>18313.985850449815</v>
      </c>
      <c r="Y163" s="46">
        <f>1/(1+$X$163)</f>
        <v>5.4600096782244585E-5</v>
      </c>
      <c r="Z163" s="46">
        <f>IF(ISERROR($I$163),0,$I$163)</f>
        <v>-5.4601587421808571E-5</v>
      </c>
    </row>
    <row r="164" spans="1:26" x14ac:dyDescent="0.25">
      <c r="A164" s="46">
        <v>31</v>
      </c>
      <c r="B164" s="46">
        <v>2002</v>
      </c>
      <c r="C164" s="47">
        <v>0</v>
      </c>
      <c r="D164" s="49">
        <v>0.26998280000000002</v>
      </c>
      <c r="E164" s="49">
        <v>0.14037179999999999</v>
      </c>
      <c r="F164" s="49">
        <v>6.7245399999999997E-2</v>
      </c>
      <c r="G164" s="49">
        <v>2.8178320000000001</v>
      </c>
      <c r="H164" s="49">
        <v>0.17527239999999999</v>
      </c>
      <c r="I164" s="46">
        <f>$C$164*LN($Y$164)+(1-$C$164)*LN(1-$Y$164)</f>
        <v>-5.2311073170388739E-4</v>
      </c>
      <c r="R164" s="46">
        <f>1/(1+EXP(-($K$2+SUMPRODUCT($L$2:$P$2,$D$164:$H$164))))</f>
        <v>5.229739331397105E-4</v>
      </c>
      <c r="X164" s="46">
        <f>EXP(-($K$2+SUMPRODUCT($L$2:$P$2,$D$164:$H$164)))</f>
        <v>1911.1411921937108</v>
      </c>
      <c r="Y164" s="46">
        <f>1/(1+$X$164)</f>
        <v>5.229739331397105E-4</v>
      </c>
      <c r="Z164" s="46">
        <f>IF(ISERROR($I$164),0,$I$164)</f>
        <v>-5.2311073170388739E-4</v>
      </c>
    </row>
    <row r="165" spans="1:26" x14ac:dyDescent="0.25">
      <c r="A165" s="46">
        <v>31</v>
      </c>
      <c r="B165" s="46">
        <v>2003</v>
      </c>
      <c r="C165" s="47">
        <v>0</v>
      </c>
      <c r="D165" s="49">
        <v>0.2362805</v>
      </c>
      <c r="E165" s="49">
        <v>0.14840310000000001</v>
      </c>
      <c r="F165" s="49">
        <v>5.2065899999999998E-2</v>
      </c>
      <c r="G165" s="49">
        <v>2.6201759999999998</v>
      </c>
      <c r="H165" s="49">
        <v>0.1650954</v>
      </c>
      <c r="I165" s="46">
        <f>$C$165*LN($Y$165)+(1-$C$165)*LN(1-$Y$165)</f>
        <v>-7.8377084092021414E-4</v>
      </c>
      <c r="R165" s="46">
        <f>1/(1+EXP(-($K$2+SUMPRODUCT($L$2:$P$2,$D$165:$H$165))))</f>
        <v>7.8346377278356444E-4</v>
      </c>
      <c r="X165" s="46">
        <f>EXP(-($K$2+SUMPRODUCT($L$2:$P$2,$D$165:$H$165)))</f>
        <v>1275.3832033319231</v>
      </c>
      <c r="Y165" s="46">
        <f>1/(1+$X$165)</f>
        <v>7.8346377278356444E-4</v>
      </c>
      <c r="Z165" s="46">
        <f>IF(ISERROR($I$165),0,$I$165)</f>
        <v>-7.8377084092021414E-4</v>
      </c>
    </row>
    <row r="166" spans="1:26" x14ac:dyDescent="0.25">
      <c r="A166" s="46">
        <v>31</v>
      </c>
      <c r="B166" s="46">
        <v>2004</v>
      </c>
      <c r="C166" s="47">
        <v>0</v>
      </c>
      <c r="D166" s="49">
        <v>0.19883200000000001</v>
      </c>
      <c r="E166" s="49">
        <v>0.17172580000000001</v>
      </c>
      <c r="F166" s="49">
        <v>7.0191000000000003E-2</v>
      </c>
      <c r="G166" s="49">
        <v>2.4185089999999998</v>
      </c>
      <c r="H166" s="49">
        <v>0.16800029999999999</v>
      </c>
      <c r="I166" s="46">
        <f>$C$166*LN($Y$166)+(1-$C$166)*LN(1-$Y$166)</f>
        <v>-8.9142711453093733E-4</v>
      </c>
      <c r="R166" s="46">
        <f>1/(1+EXP(-($K$2+SUMPRODUCT($L$2:$P$2,$D$166:$H$166))))</f>
        <v>8.9102991141527441E-4</v>
      </c>
      <c r="X166" s="46">
        <f>EXP(-($K$2+SUMPRODUCT($L$2:$P$2,$D$166:$H$166)))</f>
        <v>1121.2967794780784</v>
      </c>
      <c r="Y166" s="46">
        <f>1/(1+$X$166)</f>
        <v>8.9102991141527441E-4</v>
      </c>
      <c r="Z166" s="46">
        <f>IF(ISERROR($I$166),0,$I$166)</f>
        <v>-8.9142711453093733E-4</v>
      </c>
    </row>
    <row r="167" spans="1:26" x14ac:dyDescent="0.25">
      <c r="A167" s="46">
        <v>32</v>
      </c>
      <c r="B167" s="46">
        <v>1998</v>
      </c>
      <c r="C167" s="47">
        <v>0</v>
      </c>
      <c r="D167" s="49">
        <v>0.29833749999999998</v>
      </c>
      <c r="E167" s="49">
        <v>-0.20382700000000001</v>
      </c>
      <c r="F167" s="49">
        <v>4.2287999999999999E-2</v>
      </c>
      <c r="G167" s="49">
        <v>0.82614069999999995</v>
      </c>
      <c r="H167" s="49">
        <v>0.13938130000000001</v>
      </c>
      <c r="I167" s="46">
        <f>$C$167*LN($Y$167)+(1-$C$167)*LN(1-$Y$167)</f>
        <v>-2.461906356728526E-2</v>
      </c>
      <c r="R167" s="46">
        <f>1/(1+EXP(-($K$2+SUMPRODUCT($L$2:$P$2,$D$167:$H$167))))</f>
        <v>2.4318486119139587E-2</v>
      </c>
      <c r="X167" s="46">
        <f>EXP(-($K$2+SUMPRODUCT($L$2:$P$2,$D$167:$H$167)))</f>
        <v>40.120980767505976</v>
      </c>
      <c r="Y167" s="46">
        <f>1/(1+$X$167)</f>
        <v>2.4318486119139587E-2</v>
      </c>
      <c r="Z167" s="46">
        <f>IF(ISERROR($I$167),0,$I$167)</f>
        <v>-2.461906356728526E-2</v>
      </c>
    </row>
    <row r="168" spans="1:26" x14ac:dyDescent="0.25">
      <c r="A168" s="46">
        <v>32</v>
      </c>
      <c r="B168" s="46">
        <v>1999</v>
      </c>
      <c r="C168" s="47">
        <v>0</v>
      </c>
      <c r="D168" s="49">
        <v>0.41278809999999999</v>
      </c>
      <c r="E168" s="49">
        <v>-9.9464499999999997E-2</v>
      </c>
      <c r="F168" s="49">
        <v>7.2190599999999994E-2</v>
      </c>
      <c r="G168" s="49">
        <v>0.87093039999999999</v>
      </c>
      <c r="H168" s="49">
        <v>0.17730689999999999</v>
      </c>
      <c r="I168" s="46">
        <f>$C$168*LN($Y$168)+(1-$C$168)*LN(1-$Y$168)</f>
        <v>-1.6711627078035543E-2</v>
      </c>
      <c r="R168" s="46">
        <f>1/(1+EXP(-($K$2+SUMPRODUCT($L$2:$P$2,$D$168:$H$168))))</f>
        <v>1.6572762465517143E-2</v>
      </c>
      <c r="X168" s="46">
        <f>EXP(-($K$2+SUMPRODUCT($L$2:$P$2,$D$168:$H$168)))</f>
        <v>59.339970604218493</v>
      </c>
      <c r="Y168" s="46">
        <f>1/(1+$X$168)</f>
        <v>1.6572762465517143E-2</v>
      </c>
      <c r="Z168" s="46">
        <f>IF(ISERROR($I$168),0,$I$168)</f>
        <v>-1.6711627078035543E-2</v>
      </c>
    </row>
    <row r="169" spans="1:26" x14ac:dyDescent="0.25">
      <c r="A169" s="46">
        <v>32</v>
      </c>
      <c r="B169" s="46">
        <v>2000</v>
      </c>
      <c r="C169" s="47">
        <v>0</v>
      </c>
      <c r="D169" s="49">
        <v>0.40632679999999999</v>
      </c>
      <c r="E169" s="49">
        <v>-2.4861500000000002E-2</v>
      </c>
      <c r="F169" s="49">
        <v>3.0259899999999999E-2</v>
      </c>
      <c r="G169" s="49">
        <v>0.84457910000000003</v>
      </c>
      <c r="H169" s="49">
        <v>0.13950319999999999</v>
      </c>
      <c r="I169" s="46">
        <f>$C$169*LN($Y$169)+(1-$C$169)*LN(1-$Y$169)</f>
        <v>-2.1256123174960392E-2</v>
      </c>
      <c r="R169" s="46">
        <f>1/(1+EXP(-($K$2+SUMPRODUCT($L$2:$P$2,$D$169:$H$169))))</f>
        <v>2.1031803985537313E-2</v>
      </c>
      <c r="X169" s="46">
        <f>EXP(-($K$2+SUMPRODUCT($L$2:$P$2,$D$169:$H$169)))</f>
        <v>46.547038793612657</v>
      </c>
      <c r="Y169" s="46">
        <f>1/(1+$X$169)</f>
        <v>2.1031803985537313E-2</v>
      </c>
      <c r="Z169" s="46">
        <f>IF(ISERROR($I$169),0,$I$169)</f>
        <v>-2.1256123174960392E-2</v>
      </c>
    </row>
    <row r="170" spans="1:26" x14ac:dyDescent="0.25">
      <c r="A170" s="46">
        <v>32</v>
      </c>
      <c r="B170" s="46">
        <v>2001</v>
      </c>
      <c r="C170" s="47">
        <v>0</v>
      </c>
      <c r="D170" s="49">
        <v>0.55334799999999995</v>
      </c>
      <c r="E170" s="49">
        <v>3.5332099999999998E-2</v>
      </c>
      <c r="F170" s="49">
        <v>0.1000707</v>
      </c>
      <c r="G170" s="49">
        <v>0.98072170000000003</v>
      </c>
      <c r="H170" s="49">
        <v>0.20421719999999999</v>
      </c>
      <c r="I170" s="46">
        <f>$C$170*LN($Y$170)+(1-$C$170)*LN(1-$Y$170)</f>
        <v>-9.9784570886812859E-3</v>
      </c>
      <c r="R170" s="46">
        <f>1/(1+EXP(-($K$2+SUMPRODUCT($L$2:$P$2,$D$170:$H$170))))</f>
        <v>9.9288374653211768E-3</v>
      </c>
      <c r="X170" s="46">
        <f>EXP(-($K$2+SUMPRODUCT($L$2:$P$2,$D$170:$H$170)))</f>
        <v>99.716725748884244</v>
      </c>
      <c r="Y170" s="46">
        <f>1/(1+$X$170)</f>
        <v>9.9288374653211768E-3</v>
      </c>
      <c r="Z170" s="46">
        <f>IF(ISERROR($I$170),0,$I$170)</f>
        <v>-9.9784570886812859E-3</v>
      </c>
    </row>
    <row r="171" spans="1:26" x14ac:dyDescent="0.25">
      <c r="A171" s="46">
        <v>32</v>
      </c>
      <c r="B171" s="46">
        <v>2002</v>
      </c>
      <c r="C171" s="47">
        <v>0</v>
      </c>
      <c r="D171" s="49">
        <v>0.63902389999999998</v>
      </c>
      <c r="E171" s="49">
        <v>8.8414099999999995E-2</v>
      </c>
      <c r="F171" s="49">
        <v>7.1233000000000005E-2</v>
      </c>
      <c r="G171" s="49">
        <v>1.203276</v>
      </c>
      <c r="H171" s="49">
        <v>0.1988394</v>
      </c>
      <c r="I171" s="46">
        <f>$C$171*LN($Y$171)+(1-$C$171)*LN(1-$Y$171)</f>
        <v>-8.4334400897100627E-3</v>
      </c>
      <c r="R171" s="46">
        <f>1/(1+EXP(-($K$2+SUMPRODUCT($L$2:$P$2,$D$171:$H$171))))</f>
        <v>8.3979783918913913E-3</v>
      </c>
      <c r="X171" s="46">
        <f>EXP(-($K$2+SUMPRODUCT($L$2:$P$2,$D$171:$H$171)))</f>
        <v>118.07627685319396</v>
      </c>
      <c r="Y171" s="46">
        <f>1/(1+$X$171)</f>
        <v>8.3979783918913913E-3</v>
      </c>
      <c r="Z171" s="46">
        <f>IF(ISERROR($I$171),0,$I$171)</f>
        <v>-8.4334400897100627E-3</v>
      </c>
    </row>
    <row r="172" spans="1:26" x14ac:dyDescent="0.25">
      <c r="A172" s="46">
        <v>32</v>
      </c>
      <c r="B172" s="46">
        <v>2003</v>
      </c>
      <c r="C172" s="47">
        <v>0</v>
      </c>
      <c r="D172" s="49">
        <v>0.45818930000000002</v>
      </c>
      <c r="E172" s="49">
        <v>0.2016821</v>
      </c>
      <c r="F172" s="49">
        <v>0.10102940000000001</v>
      </c>
      <c r="G172" s="49">
        <v>4.6682410000000001</v>
      </c>
      <c r="H172" s="49">
        <v>0.24315990000000001</v>
      </c>
      <c r="I172" s="46">
        <f>$C$172*LN($Y$172)+(1-$C$172)*LN(1-$Y$172)</f>
        <v>-2.1583431878098892E-5</v>
      </c>
      <c r="R172" s="46">
        <f>1/(1+EXP(-($K$2+SUMPRODUCT($L$2:$P$2,$D$172:$H$172))))</f>
        <v>2.1583198957475586E-5</v>
      </c>
      <c r="X172" s="46">
        <f>EXP(-($K$2+SUMPRODUCT($L$2:$P$2,$D$172:$H$172)))</f>
        <v>46331.334792921822</v>
      </c>
      <c r="Y172" s="46">
        <f>1/(1+$X$172)</f>
        <v>2.1583198957475586E-5</v>
      </c>
      <c r="Z172" s="46">
        <f>IF(ISERROR($I$172),0,$I$172)</f>
        <v>-2.1583431878098892E-5</v>
      </c>
    </row>
    <row r="173" spans="1:26" x14ac:dyDescent="0.25">
      <c r="A173" s="46">
        <v>33</v>
      </c>
      <c r="B173" s="46">
        <v>1999</v>
      </c>
      <c r="C173" s="47">
        <v>0</v>
      </c>
      <c r="D173" s="49">
        <v>-4.0764099999999998E-2</v>
      </c>
      <c r="E173" s="49">
        <v>0.1280075</v>
      </c>
      <c r="F173" s="49">
        <v>4.7218999999999997E-2</v>
      </c>
      <c r="G173" s="49">
        <v>1.8144830000000001</v>
      </c>
      <c r="H173" s="49">
        <v>0.13265950000000001</v>
      </c>
      <c r="I173" s="46">
        <f>$C$173*LN($Y$173)+(1-$C$173)*LN(1-$Y$173)</f>
        <v>-2.6455906480987398E-3</v>
      </c>
      <c r="R173" s="46">
        <f>1/(1+EXP(-($K$2+SUMPRODUCT($L$2:$P$2,$D$173:$H$173))))</f>
        <v>2.6420941572675911E-3</v>
      </c>
      <c r="X173" s="46">
        <f>EXP(-($K$2+SUMPRODUCT($L$2:$P$2,$D$173:$H$173)))</f>
        <v>377.48764672118386</v>
      </c>
      <c r="Y173" s="46">
        <f>1/(1+$X$173)</f>
        <v>2.6420941572675911E-3</v>
      </c>
      <c r="Z173" s="46">
        <f>IF(ISERROR($I$173),0,$I$173)</f>
        <v>-2.6455906480987398E-3</v>
      </c>
    </row>
    <row r="174" spans="1:26" x14ac:dyDescent="0.25">
      <c r="A174" s="46">
        <v>33</v>
      </c>
      <c r="B174" s="46">
        <v>2000</v>
      </c>
      <c r="C174" s="47">
        <v>0</v>
      </c>
      <c r="D174" s="49">
        <v>-0.113707</v>
      </c>
      <c r="E174" s="49">
        <v>5.5918000000000002E-2</v>
      </c>
      <c r="F174" s="49">
        <v>4.7681500000000002E-2</v>
      </c>
      <c r="G174" s="49">
        <v>0.4987954</v>
      </c>
      <c r="H174" s="49">
        <v>8.84017E-2</v>
      </c>
      <c r="I174" s="46">
        <f>$C$174*LN($Y$174)+(1-$C$174)*LN(1-$Y$174)</f>
        <v>-2.2268986988578116E-2</v>
      </c>
      <c r="R174" s="46">
        <f>1/(1+EXP(-($K$2+SUMPRODUCT($L$2:$P$2,$D$174:$H$174))))</f>
        <v>2.2022863457098293E-2</v>
      </c>
      <c r="X174" s="46">
        <f>EXP(-($K$2+SUMPRODUCT($L$2:$P$2,$D$174:$H$174)))</f>
        <v>44.40735594842392</v>
      </c>
      <c r="Y174" s="46">
        <f>1/(1+$X$174)</f>
        <v>2.2022863457098293E-2</v>
      </c>
      <c r="Z174" s="46">
        <f>IF(ISERROR($I$174),0,$I$174)</f>
        <v>-2.2268986988578116E-2</v>
      </c>
    </row>
    <row r="175" spans="1:26" x14ac:dyDescent="0.25">
      <c r="A175" s="46">
        <v>33</v>
      </c>
      <c r="B175" s="46">
        <v>2001</v>
      </c>
      <c r="C175" s="47">
        <v>0</v>
      </c>
      <c r="D175" s="49">
        <v>1.8160900000000001E-2</v>
      </c>
      <c r="E175" s="49">
        <v>1.0539400000000001E-2</v>
      </c>
      <c r="F175" s="49">
        <v>3.3293799999999998E-2</v>
      </c>
      <c r="G175" s="49">
        <v>0.58845479999999994</v>
      </c>
      <c r="H175" s="49">
        <v>0.10502690000000001</v>
      </c>
      <c r="I175" s="46">
        <f>$C$175*LN($Y$175)+(1-$C$175)*LN(1-$Y$175)</f>
        <v>-2.4658779054684696E-2</v>
      </c>
      <c r="R175" s="46">
        <f>1/(1+EXP(-($K$2+SUMPRODUCT($L$2:$P$2,$D$175:$H$175))))</f>
        <v>2.4357235016539198E-2</v>
      </c>
      <c r="X175" s="46">
        <f>EXP(-($K$2+SUMPRODUCT($L$2:$P$2,$D$175:$H$175)))</f>
        <v>40.055563134361265</v>
      </c>
      <c r="Y175" s="46">
        <f>1/(1+$X$175)</f>
        <v>2.4357235016539198E-2</v>
      </c>
      <c r="Z175" s="46">
        <f>IF(ISERROR($I$175),0,$I$175)</f>
        <v>-2.4658779054684696E-2</v>
      </c>
    </row>
    <row r="176" spans="1:26" x14ac:dyDescent="0.25">
      <c r="A176" s="46">
        <v>33</v>
      </c>
      <c r="B176" s="46">
        <v>2002</v>
      </c>
      <c r="C176" s="47">
        <v>0</v>
      </c>
      <c r="D176" s="49">
        <v>0.1049351</v>
      </c>
      <c r="E176" s="49">
        <v>-0.27174999999999999</v>
      </c>
      <c r="F176" s="49">
        <v>4.3099999999999999E-2</v>
      </c>
      <c r="G176" s="49">
        <v>0.50731150000000003</v>
      </c>
      <c r="H176" s="49">
        <v>0.19256680000000001</v>
      </c>
      <c r="I176" s="46">
        <f>$C$176*LN($Y$176)+(1-$C$176)*LN(1-$Y$176)</f>
        <v>-4.2424815827580543E-2</v>
      </c>
      <c r="R176" s="46">
        <f>1/(1+EXP(-($K$2+SUMPRODUCT($L$2:$P$2,$D$176:$H$176))))</f>
        <v>4.1537475976252694E-2</v>
      </c>
      <c r="X176" s="46">
        <f>EXP(-($K$2+SUMPRODUCT($L$2:$P$2,$D$176:$H$176)))</f>
        <v>23.074645281088046</v>
      </c>
      <c r="Y176" s="46">
        <f>1/(1+$X$176)</f>
        <v>4.1537475976252694E-2</v>
      </c>
      <c r="Z176" s="46">
        <f>IF(ISERROR($I$176),0,$I$176)</f>
        <v>-4.2424815827580543E-2</v>
      </c>
    </row>
    <row r="177" spans="1:26" x14ac:dyDescent="0.25">
      <c r="A177" s="46">
        <v>33</v>
      </c>
      <c r="B177" s="46">
        <v>2003</v>
      </c>
      <c r="C177" s="47">
        <v>0</v>
      </c>
      <c r="D177" s="49">
        <v>5.9807800000000001E-2</v>
      </c>
      <c r="E177" s="49">
        <v>-0.27150299999999999</v>
      </c>
      <c r="F177" s="49">
        <v>4.14647E-2</v>
      </c>
      <c r="G177" s="49">
        <v>0.50349279999999996</v>
      </c>
      <c r="H177" s="49">
        <v>0.20178869999999999</v>
      </c>
      <c r="I177" s="46">
        <f>$C$177*LN($Y$177)+(1-$C$177)*LN(1-$Y$177)</f>
        <v>-4.2667310937197223E-2</v>
      </c>
      <c r="R177" s="46">
        <f>1/(1+EXP(-($K$2+SUMPRODUCT($L$2:$P$2,$D$177:$H$177))))</f>
        <v>4.1769870272700321E-2</v>
      </c>
      <c r="X177" s="46">
        <f>EXP(-($K$2+SUMPRODUCT($L$2:$P$2,$D$177:$H$177)))</f>
        <v>22.940701598337821</v>
      </c>
      <c r="Y177" s="46">
        <f>1/(1+$X$177)</f>
        <v>4.1769870272700321E-2</v>
      </c>
      <c r="Z177" s="46">
        <f>IF(ISERROR($I$177),0,$I$177)</f>
        <v>-4.2667310937197223E-2</v>
      </c>
    </row>
    <row r="178" spans="1:26" x14ac:dyDescent="0.25">
      <c r="A178" s="46">
        <v>33</v>
      </c>
      <c r="B178" s="46">
        <v>2004</v>
      </c>
      <c r="C178" s="47">
        <v>0</v>
      </c>
      <c r="D178" s="49">
        <v>4.3859500000000003E-2</v>
      </c>
      <c r="E178" s="49">
        <v>-0.60369019999999995</v>
      </c>
      <c r="F178" s="49">
        <v>4.5935200000000002E-2</v>
      </c>
      <c r="G178" s="49">
        <v>0.61822489999999997</v>
      </c>
      <c r="H178" s="49">
        <v>0.24411579999999999</v>
      </c>
      <c r="I178" s="46">
        <f>$C$178*LN($Y$178)+(1-$C$178)*LN(1-$Y$178)</f>
        <v>-5.6294533572250387E-2</v>
      </c>
      <c r="R178" s="46">
        <f>1/(1+EXP(-($K$2+SUMPRODUCT($L$2:$P$2,$D$178:$H$178))))</f>
        <v>5.4739316120254386E-2</v>
      </c>
      <c r="X178" s="46">
        <f>EXP(-($K$2+SUMPRODUCT($L$2:$P$2,$D$178:$H$178)))</f>
        <v>17.268405067449951</v>
      </c>
      <c r="Y178" s="46">
        <f>1/(1+$X$178)</f>
        <v>5.4739316120254386E-2</v>
      </c>
      <c r="Z178" s="46">
        <f>IF(ISERROR($I$178),0,$I$178)</f>
        <v>-5.6294533572250387E-2</v>
      </c>
    </row>
    <row r="179" spans="1:26" x14ac:dyDescent="0.25">
      <c r="A179" s="46">
        <v>34</v>
      </c>
      <c r="B179" s="46">
        <v>1999</v>
      </c>
      <c r="C179" s="47">
        <v>0</v>
      </c>
      <c r="D179" s="49">
        <v>0.1681868</v>
      </c>
      <c r="E179" s="49">
        <v>8.1373000000000001E-2</v>
      </c>
      <c r="F179" s="49">
        <v>9.8800399999999997E-2</v>
      </c>
      <c r="G179" s="49">
        <v>0.47646820000000001</v>
      </c>
      <c r="H179" s="49">
        <v>0.68635789999999997</v>
      </c>
      <c r="I179" s="46">
        <f>$C$179*LN($Y$179)+(1-$C$179)*LN(1-$Y$179)</f>
        <v>-2.403130870512717E-2</v>
      </c>
      <c r="R179" s="46">
        <f>1/(1+EXP(-($K$2+SUMPRODUCT($L$2:$P$2,$D$179:$H$179))))</f>
        <v>2.3744856005007652E-2</v>
      </c>
      <c r="X179" s="46">
        <f>EXP(-($K$2+SUMPRODUCT($L$2:$P$2,$D$179:$H$179)))</f>
        <v>41.114384681427666</v>
      </c>
      <c r="Y179" s="46">
        <f>1/(1+$X$179)</f>
        <v>2.3744856005007652E-2</v>
      </c>
      <c r="Z179" s="46">
        <f>IF(ISERROR($I$179),0,$I$179)</f>
        <v>-2.403130870512717E-2</v>
      </c>
    </row>
    <row r="180" spans="1:26" x14ac:dyDescent="0.25">
      <c r="A180" s="46">
        <v>34</v>
      </c>
      <c r="B180" s="46">
        <v>2000</v>
      </c>
      <c r="C180" s="47">
        <v>1</v>
      </c>
      <c r="D180" s="49">
        <v>7.7681299999999995E-2</v>
      </c>
      <c r="E180" s="49">
        <v>-3.9594499999999998E-2</v>
      </c>
      <c r="F180" s="49">
        <v>-2.15026E-2</v>
      </c>
      <c r="G180" s="49">
        <v>0.1375913</v>
      </c>
      <c r="H180" s="49">
        <v>0.6972486</v>
      </c>
      <c r="I180" s="46">
        <f>$C$180*LN($Y$180)+(1-$C$180)*LN(1-$Y$180)</f>
        <v>-2.1878437353999369</v>
      </c>
      <c r="R180" s="46">
        <f>1/(1+EXP(-($K$2+SUMPRODUCT($L$2:$P$2,$D$180:$H$180))))</f>
        <v>0.11215833110480679</v>
      </c>
      <c r="X180" s="46">
        <f>EXP(-($K$2+SUMPRODUCT($L$2:$P$2,$D$180:$H$180)))</f>
        <v>7.9159671880775937</v>
      </c>
      <c r="Y180" s="46">
        <f>1/(1+$X$180)</f>
        <v>0.11215833110480679</v>
      </c>
      <c r="Z180" s="46">
        <f>IF(ISERROR($I$180),0,$I$180)</f>
        <v>-2.1878437353999369</v>
      </c>
    </row>
    <row r="181" spans="1:26" x14ac:dyDescent="0.25">
      <c r="A181" s="46">
        <v>35</v>
      </c>
      <c r="B181" s="46">
        <v>1995</v>
      </c>
      <c r="C181" s="47">
        <v>0</v>
      </c>
      <c r="D181" s="49">
        <v>0.10031130000000001</v>
      </c>
      <c r="E181" s="49">
        <v>0.21968170000000001</v>
      </c>
      <c r="F181" s="49">
        <v>7.2009000000000004E-2</v>
      </c>
      <c r="G181" s="49">
        <v>1.4256850000000001</v>
      </c>
      <c r="H181" s="49">
        <v>0.40558280000000002</v>
      </c>
      <c r="I181" s="46">
        <f>$C$181*LN($Y$181)+(1-$C$181)*LN(1-$Y$181)</f>
        <v>-4.4264264301415463E-3</v>
      </c>
      <c r="R181" s="46">
        <f>1/(1+EXP(-($K$2+SUMPRODUCT($L$2:$P$2,$D$181:$H$181))))</f>
        <v>4.4166442433699847E-3</v>
      </c>
      <c r="X181" s="46">
        <f>EXP(-($K$2+SUMPRODUCT($L$2:$P$2,$D$181:$H$181)))</f>
        <v>225.41624384874174</v>
      </c>
      <c r="Y181" s="46">
        <f>1/(1+$X$181)</f>
        <v>4.4166442433699847E-3</v>
      </c>
      <c r="Z181" s="46">
        <f>IF(ISERROR($I$181),0,$I$181)</f>
        <v>-4.4264264301415463E-3</v>
      </c>
    </row>
    <row r="182" spans="1:26" x14ac:dyDescent="0.25">
      <c r="A182" s="46">
        <v>35</v>
      </c>
      <c r="B182" s="46">
        <v>1996</v>
      </c>
      <c r="C182" s="47">
        <v>0</v>
      </c>
      <c r="D182" s="49">
        <v>0.1393442</v>
      </c>
      <c r="E182" s="49">
        <v>0.28098709999999999</v>
      </c>
      <c r="F182" s="49">
        <v>7.4937500000000004E-2</v>
      </c>
      <c r="G182" s="49">
        <v>1.8055600000000001</v>
      </c>
      <c r="H182" s="49">
        <v>0.39126290000000002</v>
      </c>
      <c r="I182" s="46">
        <f>$C$182*LN($Y$182)+(1-$C$182)*LN(1-$Y$182)</f>
        <v>-2.1773064033558634E-3</v>
      </c>
      <c r="R182" s="46">
        <f>1/(1+EXP(-($K$2+SUMPRODUCT($L$2:$P$2,$D$182:$H$182))))</f>
        <v>2.1749377911455432E-3</v>
      </c>
      <c r="X182" s="46">
        <f>EXP(-($K$2+SUMPRODUCT($L$2:$P$2,$D$182:$H$182)))</f>
        <v>458.78326555873508</v>
      </c>
      <c r="Y182" s="46">
        <f>1/(1+$X$182)</f>
        <v>2.1749377911455432E-3</v>
      </c>
      <c r="Z182" s="46">
        <f>IF(ISERROR($I$182),0,$I$182)</f>
        <v>-2.1773064033558634E-3</v>
      </c>
    </row>
    <row r="183" spans="1:26" x14ac:dyDescent="0.25">
      <c r="A183" s="46">
        <v>35</v>
      </c>
      <c r="B183" s="46">
        <v>1997</v>
      </c>
      <c r="C183" s="47">
        <v>0</v>
      </c>
      <c r="D183" s="49">
        <v>0.15245120000000001</v>
      </c>
      <c r="E183" s="49">
        <v>0.33251500000000001</v>
      </c>
      <c r="F183" s="49">
        <v>4.69597E-2</v>
      </c>
      <c r="G183" s="49">
        <v>2.2849370000000002</v>
      </c>
      <c r="H183" s="49">
        <v>0.40809810000000002</v>
      </c>
      <c r="I183" s="46">
        <f>$C$183*LN($Y$183)+(1-$C$183)*LN(1-$Y$183)</f>
        <v>-1.1964831654414166E-3</v>
      </c>
      <c r="R183" s="46">
        <f>1/(1+EXP(-($K$2+SUMPRODUCT($L$2:$P$2,$D$183:$H$183))))</f>
        <v>1.195767664848799E-3</v>
      </c>
      <c r="X183" s="46">
        <f>EXP(-($K$2+SUMPRODUCT($L$2:$P$2,$D$183:$H$183)))</f>
        <v>835.28285777943904</v>
      </c>
      <c r="Y183" s="46">
        <f>1/(1+$X$183)</f>
        <v>1.195767664848799E-3</v>
      </c>
      <c r="Z183" s="46">
        <f>IF(ISERROR($I$183),0,$I$183)</f>
        <v>-1.1964831654414166E-3</v>
      </c>
    </row>
    <row r="184" spans="1:26" x14ac:dyDescent="0.25">
      <c r="A184" s="46">
        <v>35</v>
      </c>
      <c r="B184" s="46">
        <v>1998</v>
      </c>
      <c r="C184" s="47">
        <v>0</v>
      </c>
      <c r="D184" s="49">
        <v>8.7923200000000007E-2</v>
      </c>
      <c r="E184" s="49">
        <v>0.30653180000000002</v>
      </c>
      <c r="F184" s="49">
        <v>5.1606899999999997E-2</v>
      </c>
      <c r="G184" s="49">
        <v>1.398776</v>
      </c>
      <c r="H184" s="49">
        <v>0.31883590000000001</v>
      </c>
      <c r="I184" s="46">
        <f>$C$184*LN($Y$184)+(1-$C$184)*LN(1-$Y$184)</f>
        <v>-4.5197239452668915E-3</v>
      </c>
      <c r="R184" s="46">
        <f>1/(1+EXP(-($K$2+SUMPRODUCT($L$2:$P$2,$D$184:$H$184))))</f>
        <v>4.5095253637059182E-3</v>
      </c>
      <c r="X184" s="46">
        <f>EXP(-($K$2+SUMPRODUCT($L$2:$P$2,$D$184:$H$184)))</f>
        <v>220.75282748120574</v>
      </c>
      <c r="Y184" s="46">
        <f>1/(1+$X$184)</f>
        <v>4.5095253637059182E-3</v>
      </c>
      <c r="Z184" s="46">
        <f>IF(ISERROR($I$184),0,$I$184)</f>
        <v>-4.5197239452668915E-3</v>
      </c>
    </row>
    <row r="185" spans="1:26" x14ac:dyDescent="0.25">
      <c r="A185" s="46">
        <v>35</v>
      </c>
      <c r="B185" s="46">
        <v>1999</v>
      </c>
      <c r="C185" s="47">
        <v>0</v>
      </c>
      <c r="D185" s="49">
        <v>1.7085400000000001E-2</v>
      </c>
      <c r="E185" s="49">
        <v>0.34593170000000001</v>
      </c>
      <c r="F185" s="49">
        <v>7.79527E-2</v>
      </c>
      <c r="G185" s="49">
        <v>1.1336170000000001</v>
      </c>
      <c r="H185" s="49">
        <v>0.34336899999999998</v>
      </c>
      <c r="I185" s="46">
        <f>$C$185*LN($Y$185)+(1-$C$185)*LN(1-$Y$185)</f>
        <v>-5.1990955428229679E-3</v>
      </c>
      <c r="R185" s="46">
        <f>1/(1+EXP(-($K$2+SUMPRODUCT($L$2:$P$2,$D$185:$H$185))))</f>
        <v>5.1856036376195175E-3</v>
      </c>
      <c r="X185" s="46">
        <f>EXP(-($K$2+SUMPRODUCT($L$2:$P$2,$D$185:$H$185)))</f>
        <v>191.8415802444662</v>
      </c>
      <c r="Y185" s="46">
        <f>1/(1+$X$185)</f>
        <v>5.1856036376195175E-3</v>
      </c>
      <c r="Z185" s="46">
        <f>IF(ISERROR($I$185),0,$I$185)</f>
        <v>-5.1990955428229679E-3</v>
      </c>
    </row>
    <row r="186" spans="1:26" x14ac:dyDescent="0.25">
      <c r="A186" s="46">
        <v>35</v>
      </c>
      <c r="B186" s="46">
        <v>2000</v>
      </c>
      <c r="C186" s="47">
        <v>0</v>
      </c>
      <c r="D186" s="49">
        <v>4.1171300000000001E-2</v>
      </c>
      <c r="E186" s="49">
        <v>0.38213710000000001</v>
      </c>
      <c r="F186" s="49">
        <v>6.8124699999999996E-2</v>
      </c>
      <c r="G186" s="49">
        <v>1.478621</v>
      </c>
      <c r="H186" s="49">
        <v>0.32414759999999998</v>
      </c>
      <c r="I186" s="46">
        <f>$C$186*LN($Y$186)+(1-$C$186)*LN(1-$Y$186)</f>
        <v>-3.0764984062655615E-3</v>
      </c>
      <c r="R186" s="46">
        <f>1/(1+EXP(-($K$2+SUMPRODUCT($L$2:$P$2,$D$186:$H$186))))</f>
        <v>3.071770834408774E-3</v>
      </c>
      <c r="X186" s="46">
        <f>EXP(-($K$2+SUMPRODUCT($L$2:$P$2,$D$186:$H$186)))</f>
        <v>324.54511840479489</v>
      </c>
      <c r="Y186" s="46">
        <f>1/(1+$X$186)</f>
        <v>3.071770834408774E-3</v>
      </c>
      <c r="Z186" s="46">
        <f>IF(ISERROR($I$186),0,$I$186)</f>
        <v>-3.0764984062655615E-3</v>
      </c>
    </row>
    <row r="187" spans="1:26" x14ac:dyDescent="0.25">
      <c r="A187" s="46">
        <v>35</v>
      </c>
      <c r="B187" s="46">
        <v>2001</v>
      </c>
      <c r="C187" s="47">
        <v>0</v>
      </c>
      <c r="D187" s="49">
        <v>6.4300999999999997E-2</v>
      </c>
      <c r="E187" s="49">
        <v>0.37283559999999999</v>
      </c>
      <c r="F187" s="49">
        <v>5.52927E-2</v>
      </c>
      <c r="G187" s="49">
        <v>1.5425120000000001</v>
      </c>
      <c r="H187" s="49">
        <v>0.27073209999999998</v>
      </c>
      <c r="I187" s="46">
        <f>$C$187*LN($Y$187)+(1-$C$187)*LN(1-$Y$187)</f>
        <v>-3.0484723283926494E-3</v>
      </c>
      <c r="R187" s="46">
        <f>1/(1+EXP(-($K$2+SUMPRODUCT($L$2:$P$2,$D$187:$H$187))))</f>
        <v>3.0438304546967191E-3</v>
      </c>
      <c r="X187" s="46">
        <f>EXP(-($K$2+SUMPRODUCT($L$2:$P$2,$D$187:$H$187)))</f>
        <v>327.53341041284705</v>
      </c>
      <c r="Y187" s="46">
        <f>1/(1+$X$187)</f>
        <v>3.0438304546967191E-3</v>
      </c>
      <c r="Z187" s="46">
        <f>IF(ISERROR($I$187),0,$I$187)</f>
        <v>-3.0484723283926494E-3</v>
      </c>
    </row>
    <row r="188" spans="1:26" x14ac:dyDescent="0.25">
      <c r="A188" s="46">
        <v>35</v>
      </c>
      <c r="B188" s="46">
        <v>2002</v>
      </c>
      <c r="C188" s="47">
        <v>0</v>
      </c>
      <c r="D188" s="49">
        <v>0.1244439</v>
      </c>
      <c r="E188" s="49">
        <v>0.43953579999999998</v>
      </c>
      <c r="F188" s="49">
        <v>7.7817600000000001E-2</v>
      </c>
      <c r="G188" s="49">
        <v>2.1141420000000002</v>
      </c>
      <c r="H188" s="49">
        <v>0.2705186</v>
      </c>
      <c r="I188" s="46">
        <f>$C$188*LN($Y$188)+(1-$C$188)*LN(1-$Y$188)</f>
        <v>-9.534895117246149E-4</v>
      </c>
      <c r="R188" s="46">
        <f>1/(1+EXP(-($K$2+SUMPRODUCT($L$2:$P$2,$D$188:$H$188))))</f>
        <v>9.5303508504196682E-4</v>
      </c>
      <c r="X188" s="46">
        <f>EXP(-($K$2+SUMPRODUCT($L$2:$P$2,$D$188:$H$188)))</f>
        <v>1048.2793137368758</v>
      </c>
      <c r="Y188" s="46">
        <f>1/(1+$X$188)</f>
        <v>9.5303508504196682E-4</v>
      </c>
      <c r="Z188" s="46">
        <f>IF(ISERROR($I$188),0,$I$188)</f>
        <v>-9.534895117246149E-4</v>
      </c>
    </row>
    <row r="189" spans="1:26" x14ac:dyDescent="0.25">
      <c r="A189" s="46">
        <v>35</v>
      </c>
      <c r="B189" s="46">
        <v>2003</v>
      </c>
      <c r="C189" s="47">
        <v>0</v>
      </c>
      <c r="D189" s="49">
        <v>9.9285300000000007E-2</v>
      </c>
      <c r="E189" s="49">
        <v>0.46309099999999997</v>
      </c>
      <c r="F189" s="49">
        <v>5.5434900000000002E-2</v>
      </c>
      <c r="G189" s="49">
        <v>2.3652860000000002</v>
      </c>
      <c r="H189" s="49">
        <v>0.26140550000000001</v>
      </c>
      <c r="I189" s="46">
        <f>$C$189*LN($Y$189)+(1-$C$189)*LN(1-$Y$189)</f>
        <v>-7.2686354557609516E-4</v>
      </c>
      <c r="R189" s="46">
        <f>1/(1+EXP(-($K$2+SUMPRODUCT($L$2:$P$2,$D$189:$H$189))))</f>
        <v>7.2659944426159688E-4</v>
      </c>
      <c r="X189" s="46">
        <f>EXP(-($K$2+SUMPRODUCT($L$2:$P$2,$D$189:$H$189)))</f>
        <v>1375.2741052138363</v>
      </c>
      <c r="Y189" s="46">
        <f>1/(1+$X$189)</f>
        <v>7.2659944426159688E-4</v>
      </c>
      <c r="Z189" s="46">
        <f>IF(ISERROR($I$189),0,$I$189)</f>
        <v>-7.2686354557609516E-4</v>
      </c>
    </row>
    <row r="190" spans="1:26" x14ac:dyDescent="0.25">
      <c r="A190" s="46">
        <v>35</v>
      </c>
      <c r="B190" s="46">
        <v>2004</v>
      </c>
      <c r="C190" s="47">
        <v>0</v>
      </c>
      <c r="D190" s="49">
        <v>0.15576909999999999</v>
      </c>
      <c r="E190" s="49">
        <v>0.4675415</v>
      </c>
      <c r="F190" s="49">
        <v>7.5195499999999998E-2</v>
      </c>
      <c r="G190" s="49">
        <v>3.2346569999999999</v>
      </c>
      <c r="H190" s="49">
        <v>0.26569599999999999</v>
      </c>
      <c r="I190" s="46">
        <f>$C$190*LN($Y$190)+(1-$C$190)*LN(1-$Y$190)</f>
        <v>-1.5840099225707978E-4</v>
      </c>
      <c r="R190" s="46">
        <f>1/(1+EXP(-($K$2+SUMPRODUCT($L$2:$P$2,$D$190:$H$190))))</f>
        <v>1.5838844748232659E-4</v>
      </c>
      <c r="X190" s="46">
        <f>EXP(-($K$2+SUMPRODUCT($L$2:$P$2,$D$190:$H$190)))</f>
        <v>6312.5917795493433</v>
      </c>
      <c r="Y190" s="46">
        <f>1/(1+$X$190)</f>
        <v>1.5838844748232659E-4</v>
      </c>
      <c r="Z190" s="46">
        <f>IF(ISERROR($I$190),0,$I$190)</f>
        <v>-1.5840099225707978E-4</v>
      </c>
    </row>
    <row r="191" spans="1:26" x14ac:dyDescent="0.25">
      <c r="A191" s="46">
        <v>36</v>
      </c>
      <c r="B191" s="46">
        <v>1995</v>
      </c>
      <c r="C191" s="47">
        <v>0</v>
      </c>
      <c r="D191" s="49">
        <v>0.39299919999999999</v>
      </c>
      <c r="E191" s="49">
        <v>0.3542419</v>
      </c>
      <c r="F191" s="49">
        <v>0.11919540000000001</v>
      </c>
      <c r="G191" s="49">
        <v>20.761119999999998</v>
      </c>
      <c r="H191" s="49">
        <v>0.2403565</v>
      </c>
      <c r="I191" s="46">
        <f>$C$191*LN($Y$191)+(1-$C$191)*LN(1-$Y$191)</f>
        <v>-1.1102230246251565E-16</v>
      </c>
      <c r="R191" s="46">
        <f>1/(1+EXP(-($K$2+SUMPRODUCT($L$2:$P$2,$D$191:$H$191))))</f>
        <v>1.0580648402428017E-16</v>
      </c>
      <c r="X191" s="46">
        <f>EXP(-($K$2+SUMPRODUCT($L$2:$P$2,$D$191:$H$191)))</f>
        <v>9451216617031926</v>
      </c>
      <c r="Y191" s="46">
        <f>1/(1+$X$191)</f>
        <v>1.0580648402428017E-16</v>
      </c>
      <c r="Z191" s="46">
        <f>IF(ISERROR($I$191),0,$I$191)</f>
        <v>-1.1102230246251565E-16</v>
      </c>
    </row>
    <row r="192" spans="1:26" x14ac:dyDescent="0.25">
      <c r="A192" s="46">
        <v>36</v>
      </c>
      <c r="B192" s="46">
        <v>1996</v>
      </c>
      <c r="C192" s="47">
        <v>0</v>
      </c>
      <c r="D192" s="49">
        <v>0.34104960000000001</v>
      </c>
      <c r="E192" s="49">
        <v>0.34607650000000001</v>
      </c>
      <c r="F192" s="49">
        <v>0.12839709999999999</v>
      </c>
      <c r="G192" s="49">
        <v>20.53237</v>
      </c>
      <c r="H192" s="49">
        <v>0.25177290000000002</v>
      </c>
      <c r="I192" s="46">
        <f>$C$192*LN($Y$192)+(1-$C$192)*LN(1-$Y$192)</f>
        <v>-1.1102230246251565E-16</v>
      </c>
      <c r="R192" s="46">
        <f>1/(1+EXP(-($K$2+SUMPRODUCT($L$2:$P$2,$D$192:$H$192))))</f>
        <v>1.4116941719003342E-16</v>
      </c>
      <c r="X192" s="46">
        <f>EXP(-($K$2+SUMPRODUCT($L$2:$P$2,$D$192:$H$192)))</f>
        <v>7083687245473731</v>
      </c>
      <c r="Y192" s="46">
        <f>1/(1+$X$192)</f>
        <v>1.4116941719003342E-16</v>
      </c>
      <c r="Z192" s="46">
        <f>IF(ISERROR($I$192),0,$I$192)</f>
        <v>-1.1102230246251565E-16</v>
      </c>
    </row>
    <row r="193" spans="1:26" x14ac:dyDescent="0.25">
      <c r="A193" s="46">
        <v>36</v>
      </c>
      <c r="B193" s="46">
        <v>1997</v>
      </c>
      <c r="C193" s="47">
        <v>0</v>
      </c>
      <c r="D193" s="49">
        <v>0.2780009</v>
      </c>
      <c r="E193" s="49">
        <v>0.33187220000000001</v>
      </c>
      <c r="F193" s="49">
        <v>0.1105865</v>
      </c>
      <c r="G193" s="49">
        <v>14.44083</v>
      </c>
      <c r="H193" s="49">
        <v>0.22383320000000001</v>
      </c>
      <c r="I193" s="46">
        <f>$C$193*LN($Y$193)+(1-$C$193)*LN(1-$Y$193)</f>
        <v>-2.6157964683227523E-12</v>
      </c>
      <c r="R193" s="46">
        <f>1/(1+EXP(-($K$2+SUMPRODUCT($L$2:$P$2,$D$193:$H$193))))</f>
        <v>2.6157467753843322E-12</v>
      </c>
      <c r="X193" s="46">
        <f>EXP(-($K$2+SUMPRODUCT($L$2:$P$2,$D$193:$H$193)))</f>
        <v>382300002969.68884</v>
      </c>
      <c r="Y193" s="46">
        <f>1/(1+$X$193)</f>
        <v>2.6157467753843322E-12</v>
      </c>
      <c r="Z193" s="46">
        <f>IF(ISERROR($I$193),0,$I$193)</f>
        <v>-2.6157964683227523E-12</v>
      </c>
    </row>
    <row r="194" spans="1:26" x14ac:dyDescent="0.25">
      <c r="A194" s="46">
        <v>36</v>
      </c>
      <c r="B194" s="46">
        <v>1998</v>
      </c>
      <c r="C194" s="47">
        <v>0</v>
      </c>
      <c r="D194" s="49">
        <v>0.2932805</v>
      </c>
      <c r="E194" s="49">
        <v>0.2705303</v>
      </c>
      <c r="F194" s="49">
        <v>0.1170573</v>
      </c>
      <c r="G194" s="49">
        <v>24.013249999999999</v>
      </c>
      <c r="H194" s="49">
        <v>0.2448399</v>
      </c>
      <c r="I194" s="46">
        <f>$C$194*LN($Y$194)+(1-$C$194)*LN(1-$Y$194)</f>
        <v>0</v>
      </c>
      <c r="R194" s="46">
        <f>1/(1+EXP(-($K$2+SUMPRODUCT($L$2:$P$2,$D$194:$H$194))))</f>
        <v>6.5660384229173085E-19</v>
      </c>
      <c r="X194" s="46">
        <f>EXP(-($K$2+SUMPRODUCT($L$2:$P$2,$D$194:$H$194)))</f>
        <v>1.5229883463820751E+18</v>
      </c>
      <c r="Y194" s="46">
        <f>1/(1+$X$194)</f>
        <v>6.5660384229173085E-19</v>
      </c>
      <c r="Z194" s="46">
        <f>IF(ISERROR($I$194),0,$I$194)</f>
        <v>0</v>
      </c>
    </row>
    <row r="195" spans="1:26" x14ac:dyDescent="0.25">
      <c r="A195" s="46">
        <v>36</v>
      </c>
      <c r="B195" s="46">
        <v>1999</v>
      </c>
      <c r="C195" s="47">
        <v>0</v>
      </c>
      <c r="D195" s="49">
        <v>0.32022869999999998</v>
      </c>
      <c r="E195" s="49">
        <v>0.26358720000000002</v>
      </c>
      <c r="F195" s="49">
        <v>0.1170469</v>
      </c>
      <c r="G195" s="49">
        <v>58.240769999999998</v>
      </c>
      <c r="H195" s="49">
        <v>0.26566990000000001</v>
      </c>
      <c r="I195" s="46">
        <f>$C$195*LN($Y$195)+(1-$C$195)*LN(1-$Y$195)</f>
        <v>0</v>
      </c>
      <c r="R195" s="46">
        <f>1/(1+EXP(-($K$2+SUMPRODUCT($L$2:$P$2,$D$195:$H$195))))</f>
        <v>1.3923237970915997E-42</v>
      </c>
      <c r="X195" s="46">
        <f>EXP(-($K$2+SUMPRODUCT($L$2:$P$2,$D$195:$H$195)))</f>
        <v>7.1822373652514035E+41</v>
      </c>
      <c r="Y195" s="46">
        <f>1/(1+$X$195)</f>
        <v>1.3923237970915997E-42</v>
      </c>
      <c r="Z195" s="46">
        <f>IF(ISERROR($I$195),0,$I$195)</f>
        <v>0</v>
      </c>
    </row>
    <row r="196" spans="1:26" x14ac:dyDescent="0.25">
      <c r="A196" s="46">
        <v>36</v>
      </c>
      <c r="B196" s="46">
        <v>2000</v>
      </c>
      <c r="C196" s="47">
        <v>0</v>
      </c>
      <c r="D196" s="49">
        <v>0.41429149999999998</v>
      </c>
      <c r="E196" s="49">
        <v>0.2900993</v>
      </c>
      <c r="F196" s="49">
        <v>9.8459099999999994E-2</v>
      </c>
      <c r="G196" s="49">
        <v>60.607149999999997</v>
      </c>
      <c r="H196" s="49">
        <v>0.2016231</v>
      </c>
      <c r="I196" s="46">
        <f>$C$196*LN($Y$196)+(1-$C$196)*LN(1-$Y$196)</f>
        <v>0</v>
      </c>
      <c r="R196" s="46">
        <f>1/(1+EXP(-($K$2+SUMPRODUCT($L$2:$P$2,$D$196:$H$196))))</f>
        <v>3.5770105462766918E-44</v>
      </c>
      <c r="X196" s="46">
        <f>EXP(-($K$2+SUMPRODUCT($L$2:$P$2,$D$196:$H$196)))</f>
        <v>2.7956305609467642E+43</v>
      </c>
      <c r="Y196" s="46">
        <f>1/(1+$X$196)</f>
        <v>3.5770105462766918E-44</v>
      </c>
      <c r="Z196" s="46">
        <f>IF(ISERROR($I$196),0,$I$196)</f>
        <v>0</v>
      </c>
    </row>
    <row r="197" spans="1:26" x14ac:dyDescent="0.25">
      <c r="A197" s="46">
        <v>36</v>
      </c>
      <c r="B197" s="46">
        <v>2001</v>
      </c>
      <c r="C197" s="47">
        <v>0</v>
      </c>
      <c r="D197" s="49">
        <v>0.47019670000000002</v>
      </c>
      <c r="E197" s="49">
        <v>0.29123080000000001</v>
      </c>
      <c r="F197" s="49">
        <v>9.0550099999999994E-2</v>
      </c>
      <c r="G197" s="49">
        <v>48.1661</v>
      </c>
      <c r="H197" s="49">
        <v>0.2030892</v>
      </c>
      <c r="I197" s="46">
        <f>$C$197*LN($Y$197)+(1-$C$197)*LN(1-$Y$197)</f>
        <v>0</v>
      </c>
      <c r="R197" s="46">
        <f>1/(1+EXP(-($K$2+SUMPRODUCT($L$2:$P$2,$D$197:$H$197))))</f>
        <v>1.5886657245306326E-35</v>
      </c>
      <c r="X197" s="46">
        <f>EXP(-($K$2+SUMPRODUCT($L$2:$P$2,$D$197:$H$197)))</f>
        <v>6.2945903883930491E+34</v>
      </c>
      <c r="Y197" s="46">
        <f>1/(1+$X$197)</f>
        <v>1.5886657245306326E-35</v>
      </c>
      <c r="Z197" s="46">
        <f>IF(ISERROR($I$197),0,$I$197)</f>
        <v>0</v>
      </c>
    </row>
    <row r="198" spans="1:26" x14ac:dyDescent="0.25">
      <c r="A198" s="46">
        <v>36</v>
      </c>
      <c r="B198" s="46">
        <v>2002</v>
      </c>
      <c r="C198" s="47">
        <v>0</v>
      </c>
      <c r="D198" s="49">
        <v>0.2400523</v>
      </c>
      <c r="E198" s="49">
        <v>-1.30957E-2</v>
      </c>
      <c r="F198" s="49">
        <v>6.3790100000000002E-2</v>
      </c>
      <c r="G198" s="49">
        <v>10.102539999999999</v>
      </c>
      <c r="H198" s="49">
        <v>0.1102178</v>
      </c>
      <c r="I198" s="46">
        <f>$C$198*LN($Y$198)+(1-$C$198)*LN(1-$Y$198)</f>
        <v>-5.7952269817698016E-9</v>
      </c>
      <c r="R198" s="46">
        <f>1/(1+EXP(-($K$2+SUMPRODUCT($L$2:$P$2,$D$198:$H$198))))</f>
        <v>5.7952269171595652E-9</v>
      </c>
      <c r="X198" s="46">
        <f>EXP(-($K$2+SUMPRODUCT($L$2:$P$2,$D$198:$H$198)))</f>
        <v>172555796.08863816</v>
      </c>
      <c r="Y198" s="46">
        <f>1/(1+$X$198)</f>
        <v>5.7952269171595652E-9</v>
      </c>
      <c r="Z198" s="46">
        <f>IF(ISERROR($I$198),0,$I$198)</f>
        <v>-5.7952269817698016E-9</v>
      </c>
    </row>
    <row r="199" spans="1:26" x14ac:dyDescent="0.25">
      <c r="A199" s="46">
        <v>36</v>
      </c>
      <c r="B199" s="46">
        <v>2003</v>
      </c>
      <c r="C199" s="47">
        <v>0</v>
      </c>
      <c r="D199" s="49">
        <v>0.23985229999999999</v>
      </c>
      <c r="E199" s="49">
        <v>2.2066E-3</v>
      </c>
      <c r="F199" s="49">
        <v>6.2472399999999997E-2</v>
      </c>
      <c r="G199" s="49">
        <v>11.77079</v>
      </c>
      <c r="H199" s="49">
        <v>0.1182947</v>
      </c>
      <c r="I199" s="46">
        <f>$C$199*LN($Y$199)+(1-$C$199)*LN(1-$Y$199)</f>
        <v>-4.0322545310858477E-10</v>
      </c>
      <c r="R199" s="46">
        <f>1/(1+EXP(-($K$2+SUMPRODUCT($L$2:$P$2,$D$199:$H$199))))</f>
        <v>4.0322540323831407E-10</v>
      </c>
      <c r="X199" s="46">
        <f>EXP(-($K$2+SUMPRODUCT($L$2:$P$2,$D$199:$H$199)))</f>
        <v>2480002478.9255528</v>
      </c>
      <c r="Y199" s="46">
        <f>1/(1+$X$199)</f>
        <v>4.0322540323831407E-10</v>
      </c>
      <c r="Z199" s="46">
        <f>IF(ISERROR($I$199),0,$I$199)</f>
        <v>-4.0322545310858477E-10</v>
      </c>
    </row>
    <row r="200" spans="1:26" x14ac:dyDescent="0.25">
      <c r="A200" s="46">
        <v>36</v>
      </c>
      <c r="B200" s="46">
        <v>2004</v>
      </c>
      <c r="C200" s="47">
        <v>0</v>
      </c>
      <c r="D200" s="49">
        <v>0.2022552</v>
      </c>
      <c r="E200" s="49">
        <v>-4.9344699999999998E-2</v>
      </c>
      <c r="F200" s="49">
        <v>6.9191299999999997E-2</v>
      </c>
      <c r="G200" s="49">
        <v>8.5940379999999994</v>
      </c>
      <c r="H200" s="49">
        <v>0.14193990000000001</v>
      </c>
      <c r="I200" s="46">
        <f>$C$200*LN($Y$200)+(1-$C$200)*LN(1-$Y$200)</f>
        <v>-6.5005202446539064E-8</v>
      </c>
      <c r="R200" s="46">
        <f>1/(1+EXP(-($K$2+SUMPRODUCT($L$2:$P$2,$D$200:$H$200))))</f>
        <v>6.5005200313540008E-8</v>
      </c>
      <c r="X200" s="46">
        <f>EXP(-($K$2+SUMPRODUCT($L$2:$P$2,$D$200:$H$200)))</f>
        <v>15383383.639639499</v>
      </c>
      <c r="Y200" s="46">
        <f>1/(1+$X$200)</f>
        <v>6.5005200313540008E-8</v>
      </c>
      <c r="Z200" s="46">
        <f>IF(ISERROR($I$200),0,$I$200)</f>
        <v>-6.5005202446539064E-8</v>
      </c>
    </row>
    <row r="201" spans="1:26" x14ac:dyDescent="0.25">
      <c r="A201" s="46">
        <v>37</v>
      </c>
      <c r="B201" s="46">
        <v>1999</v>
      </c>
      <c r="C201" s="47">
        <v>0</v>
      </c>
      <c r="D201" s="49">
        <v>0.45483249999999997</v>
      </c>
      <c r="E201" s="49">
        <v>0.54834959999999999</v>
      </c>
      <c r="F201" s="49">
        <v>6.6101800000000002E-2</v>
      </c>
      <c r="G201" s="49">
        <v>15.43379</v>
      </c>
      <c r="H201" s="49">
        <v>0.22555790000000001</v>
      </c>
      <c r="I201" s="46">
        <f>$C$201*LN($Y$201)+(1-$C$201)*LN(1-$Y$201)</f>
        <v>-6.0329519158149202E-13</v>
      </c>
      <c r="R201" s="46">
        <f>1/(1+EXP(-($K$2+SUMPRODUCT($L$2:$P$2,$D$201:$H$201))))</f>
        <v>6.0326285898420839E-13</v>
      </c>
      <c r="X201" s="46">
        <f>EXP(-($K$2+SUMPRODUCT($L$2:$P$2,$D$201:$H$201)))</f>
        <v>1657652191091.6677</v>
      </c>
      <c r="Y201" s="46">
        <f>1/(1+$X$201)</f>
        <v>6.0326285898420839E-13</v>
      </c>
      <c r="Z201" s="46">
        <f>IF(ISERROR($I$201),0,$I$201)</f>
        <v>-6.0329519158149202E-13</v>
      </c>
    </row>
    <row r="202" spans="1:26" x14ac:dyDescent="0.25">
      <c r="A202" s="46">
        <v>37</v>
      </c>
      <c r="B202" s="46">
        <v>2000</v>
      </c>
      <c r="C202" s="47">
        <v>0</v>
      </c>
      <c r="D202" s="49">
        <v>0.59323939999999997</v>
      </c>
      <c r="E202" s="49">
        <v>0.43224689999999999</v>
      </c>
      <c r="F202" s="49">
        <v>9.6146999999999996E-2</v>
      </c>
      <c r="G202" s="49">
        <v>11.06344</v>
      </c>
      <c r="H202" s="49">
        <v>0.21036569999999999</v>
      </c>
      <c r="I202" s="46">
        <f>$C$202*LN($Y$202)+(1-$C$202)*LN(1-$Y$202)</f>
        <v>-6.2363680905525612E-10</v>
      </c>
      <c r="R202" s="46">
        <f>1/(1+EXP(-($K$2+SUMPRODUCT($L$2:$P$2,$D$202:$H$202))))</f>
        <v>6.2363682717419383E-10</v>
      </c>
      <c r="X202" s="46">
        <f>EXP(-($K$2+SUMPRODUCT($L$2:$P$2,$D$202:$H$202)))</f>
        <v>1603497349.4229581</v>
      </c>
      <c r="Y202" s="46">
        <f>1/(1+$X$202)</f>
        <v>6.2363682717419383E-10</v>
      </c>
      <c r="Z202" s="46">
        <f>IF(ISERROR($I$202),0,$I$202)</f>
        <v>-6.2363680905525612E-10</v>
      </c>
    </row>
    <row r="203" spans="1:26" x14ac:dyDescent="0.25">
      <c r="A203" s="46">
        <v>37</v>
      </c>
      <c r="B203" s="46">
        <v>2001</v>
      </c>
      <c r="C203" s="47">
        <v>0</v>
      </c>
      <c r="D203" s="49">
        <v>0.62250240000000001</v>
      </c>
      <c r="E203" s="49">
        <v>0.453407</v>
      </c>
      <c r="F203" s="49">
        <v>3.2555099999999997E-2</v>
      </c>
      <c r="G203" s="49">
        <v>6.7588429999999997</v>
      </c>
      <c r="H203" s="49">
        <v>0.1171642</v>
      </c>
      <c r="I203" s="46">
        <f>$C$203*LN($Y$203)+(1-$C$203)*LN(1-$Y$203)</f>
        <v>-9.1585014911187177E-7</v>
      </c>
      <c r="R203" s="46">
        <f>1/(1+EXP(-($K$2+SUMPRODUCT($L$2:$P$2,$D$203:$H$203))))</f>
        <v>9.1584972973620298E-7</v>
      </c>
      <c r="X203" s="46">
        <f>EXP(-($K$2+SUMPRODUCT($L$2:$P$2,$D$203:$H$203)))</f>
        <v>1091881.1805931365</v>
      </c>
      <c r="Y203" s="46">
        <f>1/(1+$X$203)</f>
        <v>9.1584972973620298E-7</v>
      </c>
      <c r="Z203" s="46">
        <f>IF(ISERROR($I$203),0,$I$203)</f>
        <v>-9.1585014911187177E-7</v>
      </c>
    </row>
    <row r="204" spans="1:26" x14ac:dyDescent="0.25">
      <c r="A204" s="46">
        <v>37</v>
      </c>
      <c r="B204" s="46">
        <v>2002</v>
      </c>
      <c r="C204" s="47">
        <v>0</v>
      </c>
      <c r="D204" s="49">
        <v>0.66051099999999996</v>
      </c>
      <c r="E204" s="49">
        <v>0.46333849999999999</v>
      </c>
      <c r="F204" s="49">
        <v>4.1169999999999998E-2</v>
      </c>
      <c r="G204" s="49">
        <v>4.73963</v>
      </c>
      <c r="H204" s="49">
        <v>0.12838269999999999</v>
      </c>
      <c r="I204" s="46">
        <f>$C$204*LN($Y$204)+(1-$C$204)*LN(1-$Y$204)</f>
        <v>-2.1525468478108447E-5</v>
      </c>
      <c r="R204" s="46">
        <f>1/(1+EXP(-($K$2+SUMPRODUCT($L$2:$P$2,$D$204:$H$204))))</f>
        <v>2.1525236806928794E-5</v>
      </c>
      <c r="X204" s="46">
        <f>EXP(-($K$2+SUMPRODUCT($L$2:$P$2,$D$204:$H$204)))</f>
        <v>46456.096336246039</v>
      </c>
      <c r="Y204" s="46">
        <f>1/(1+$X$204)</f>
        <v>2.1525236806928794E-5</v>
      </c>
      <c r="Z204" s="46">
        <f>IF(ISERROR($I$204),0,$I$204)</f>
        <v>-2.1525468478108447E-5</v>
      </c>
    </row>
    <row r="205" spans="1:26" x14ac:dyDescent="0.25">
      <c r="A205" s="46">
        <v>37</v>
      </c>
      <c r="B205" s="46">
        <v>2003</v>
      </c>
      <c r="C205" s="47">
        <v>0</v>
      </c>
      <c r="D205" s="49">
        <v>0.61406459999999996</v>
      </c>
      <c r="E205" s="49">
        <v>0.64960649999999998</v>
      </c>
      <c r="F205" s="49">
        <v>6.1545900000000001E-2</v>
      </c>
      <c r="G205" s="49">
        <v>20.249790000000001</v>
      </c>
      <c r="H205" s="49">
        <v>0.17956549999999999</v>
      </c>
      <c r="I205" s="46">
        <f>$C$205*LN($Y$205)+(1-$C$205)*LN(1-$Y$205)</f>
        <v>-2.2204460492503131E-16</v>
      </c>
      <c r="R205" s="46">
        <f>1/(1+EXP(-($K$2+SUMPRODUCT($L$2:$P$2,$D$205:$H$205))))</f>
        <v>2.6036178999919628E-16</v>
      </c>
      <c r="X205" s="46">
        <f>EXP(-($K$2+SUMPRODUCT($L$2:$P$2,$D$205:$H$205)))</f>
        <v>3840809359941359.5</v>
      </c>
      <c r="Y205" s="46">
        <f>1/(1+$X$205)</f>
        <v>2.6036178999919628E-16</v>
      </c>
      <c r="Z205" s="46">
        <f>IF(ISERROR($I$205),0,$I$205)</f>
        <v>-2.2204460492503131E-16</v>
      </c>
    </row>
    <row r="206" spans="1:26" x14ac:dyDescent="0.25">
      <c r="A206" s="46">
        <v>38</v>
      </c>
      <c r="B206" s="46">
        <v>1999</v>
      </c>
      <c r="C206" s="47">
        <v>0</v>
      </c>
      <c r="D206" s="49">
        <v>4.5982999999999996E-3</v>
      </c>
      <c r="E206" s="49">
        <v>0.7289928</v>
      </c>
      <c r="F206" s="49">
        <v>5.46098E-2</v>
      </c>
      <c r="G206" s="49">
        <v>3.8062619999999998</v>
      </c>
      <c r="H206" s="49">
        <v>0.23412089999999999</v>
      </c>
      <c r="I206" s="46">
        <f>$C$206*LN($Y$206)+(1-$C$206)*LN(1-$Y$206)</f>
        <v>-4.7303256835119291E-5</v>
      </c>
      <c r="R206" s="46">
        <f>1/(1+EXP(-($K$2+SUMPRODUCT($L$2:$P$2,$D$206:$H$206))))</f>
        <v>4.7302138053678415E-5</v>
      </c>
      <c r="X206" s="46">
        <f>EXP(-($K$2+SUMPRODUCT($L$2:$P$2,$D$206:$H$206)))</f>
        <v>21139.693447412483</v>
      </c>
      <c r="Y206" s="46">
        <f>1/(1+$X$206)</f>
        <v>4.7302138053678415E-5</v>
      </c>
      <c r="Z206" s="46">
        <f>IF(ISERROR($I$206),0,$I$206)</f>
        <v>-4.7303256835119291E-5</v>
      </c>
    </row>
    <row r="207" spans="1:26" x14ac:dyDescent="0.25">
      <c r="A207" s="46">
        <v>38</v>
      </c>
      <c r="B207" s="46">
        <v>2000</v>
      </c>
      <c r="C207" s="47">
        <v>0</v>
      </c>
      <c r="D207" s="49">
        <v>2.4005599999999998E-2</v>
      </c>
      <c r="E207" s="49">
        <v>0.79982980000000004</v>
      </c>
      <c r="F207" s="49">
        <v>6.5886799999999995E-2</v>
      </c>
      <c r="G207" s="49">
        <v>4.6304569999999998</v>
      </c>
      <c r="H207" s="49">
        <v>0.24244869999999999</v>
      </c>
      <c r="I207" s="46">
        <f>$C$207*LN($Y$207)+(1-$C$207)*LN(1-$Y$207)</f>
        <v>-1.0624550000261252E-5</v>
      </c>
      <c r="R207" s="46">
        <f>1/(1+EXP(-($K$2+SUMPRODUCT($L$2:$P$2,$D$207:$H$207))))</f>
        <v>1.0624493559943778E-5</v>
      </c>
      <c r="X207" s="46">
        <f>EXP(-($K$2+SUMPRODUCT($L$2:$P$2,$D$207:$H$207)))</f>
        <v>94121.133385272784</v>
      </c>
      <c r="Y207" s="46">
        <f>1/(1+$X$207)</f>
        <v>1.0624493559943778E-5</v>
      </c>
      <c r="Z207" s="46">
        <f>IF(ISERROR($I$207),0,$I$207)</f>
        <v>-1.0624550000261252E-5</v>
      </c>
    </row>
    <row r="208" spans="1:26" x14ac:dyDescent="0.25">
      <c r="A208" s="46">
        <v>38</v>
      </c>
      <c r="B208" s="46">
        <v>2001</v>
      </c>
      <c r="C208" s="47">
        <v>0</v>
      </c>
      <c r="D208" s="49">
        <v>1.12771E-2</v>
      </c>
      <c r="E208" s="49">
        <v>0.81601579999999996</v>
      </c>
      <c r="F208" s="49">
        <v>6.96605E-2</v>
      </c>
      <c r="G208" s="49">
        <v>4.102182</v>
      </c>
      <c r="H208" s="49">
        <v>0.25070629999999999</v>
      </c>
      <c r="I208" s="46">
        <f>$C$208*LN($Y$208)+(1-$C$208)*LN(1-$Y$208)</f>
        <v>-2.3362610555538406E-5</v>
      </c>
      <c r="R208" s="46">
        <f>1/(1+EXP(-($K$2+SUMPRODUCT($L$2:$P$2,$D$208:$H$208))))</f>
        <v>2.3362337651880201E-5</v>
      </c>
      <c r="X208" s="46">
        <f>EXP(-($K$2+SUMPRODUCT($L$2:$P$2,$D$208:$H$208)))</f>
        <v>42802.935757666783</v>
      </c>
      <c r="Y208" s="46">
        <f>1/(1+$X$208)</f>
        <v>2.3362337651880201E-5</v>
      </c>
      <c r="Z208" s="46">
        <f>IF(ISERROR($I$208),0,$I$208)</f>
        <v>-2.3362610555538406E-5</v>
      </c>
    </row>
    <row r="209" spans="1:26" x14ac:dyDescent="0.25">
      <c r="A209" s="46">
        <v>38</v>
      </c>
      <c r="B209" s="46">
        <v>2002</v>
      </c>
      <c r="C209" s="47">
        <v>0</v>
      </c>
      <c r="D209" s="49">
        <v>2.2811999999999999E-2</v>
      </c>
      <c r="E209" s="49">
        <v>0.85729710000000003</v>
      </c>
      <c r="F209" s="49">
        <v>6.33349E-2</v>
      </c>
      <c r="G209" s="49">
        <v>3.7643049999999998</v>
      </c>
      <c r="H209" s="49">
        <v>0.25169419999999998</v>
      </c>
      <c r="I209" s="46">
        <f>$C$209*LN($Y$209)+(1-$C$209)*LN(1-$Y$209)</f>
        <v>-3.9866379547876561E-5</v>
      </c>
      <c r="R209" s="46">
        <f>1/(1+EXP(-($K$2+SUMPRODUCT($L$2:$P$2,$D$209:$H$209))))</f>
        <v>3.9865584894273035E-5</v>
      </c>
      <c r="X209" s="46">
        <f>EXP(-($K$2+SUMPRODUCT($L$2:$P$2,$D$209:$H$209)))</f>
        <v>25083.292696371722</v>
      </c>
      <c r="Y209" s="46">
        <f>1/(1+$X$209)</f>
        <v>3.9865584894273035E-5</v>
      </c>
      <c r="Z209" s="46">
        <f>IF(ISERROR($I$209),0,$I$209)</f>
        <v>-3.9866379547876561E-5</v>
      </c>
    </row>
    <row r="210" spans="1:26" x14ac:dyDescent="0.25">
      <c r="A210" s="46">
        <v>38</v>
      </c>
      <c r="B210" s="46">
        <v>2003</v>
      </c>
      <c r="C210" s="47">
        <v>0</v>
      </c>
      <c r="D210" s="49">
        <v>1.7284399999999998E-2</v>
      </c>
      <c r="E210" s="49">
        <v>0.93030999999999997</v>
      </c>
      <c r="F210" s="49">
        <v>6.4855800000000005E-2</v>
      </c>
      <c r="G210" s="49">
        <v>3.6266259999999999</v>
      </c>
      <c r="H210" s="49">
        <v>0.24649869999999999</v>
      </c>
      <c r="I210" s="46">
        <f>$C$210*LN($Y$210)+(1-$C$210)*LN(1-$Y$210)</f>
        <v>-4.3864121913213878E-5</v>
      </c>
      <c r="R210" s="46">
        <f>1/(1+EXP(-($K$2+SUMPRODUCT($L$2:$P$2,$D$210:$H$210))))</f>
        <v>4.3863159896654406E-5</v>
      </c>
      <c r="X210" s="46">
        <f>EXP(-($K$2+SUMPRODUCT($L$2:$P$2,$D$210:$H$210)))</f>
        <v>22797.175105398037</v>
      </c>
      <c r="Y210" s="46">
        <f>1/(1+$X$210)</f>
        <v>4.3863159896654406E-5</v>
      </c>
      <c r="Z210" s="46">
        <f>IF(ISERROR($I$210),0,$I$210)</f>
        <v>-4.3864121913213878E-5</v>
      </c>
    </row>
    <row r="211" spans="1:26" x14ac:dyDescent="0.25">
      <c r="A211" s="46">
        <v>38</v>
      </c>
      <c r="B211" s="46">
        <v>2004</v>
      </c>
      <c r="C211" s="47">
        <v>0</v>
      </c>
      <c r="D211" s="49">
        <v>1.37669E-2</v>
      </c>
      <c r="E211" s="49">
        <v>0.91647449999999997</v>
      </c>
      <c r="F211" s="49">
        <v>6.5991900000000006E-2</v>
      </c>
      <c r="G211" s="49">
        <v>2.984302</v>
      </c>
      <c r="H211" s="49">
        <v>0.2367379</v>
      </c>
      <c r="I211" s="46">
        <f>$C$211*LN($Y$211)+(1-$C$211)*LN(1-$Y$211)</f>
        <v>-1.2250863877350052E-4</v>
      </c>
      <c r="R211" s="46">
        <f>1/(1+EXP(-($K$2+SUMPRODUCT($L$2:$P$2,$D$211:$H$211))))</f>
        <v>1.2250113489659529E-4</v>
      </c>
      <c r="X211" s="46">
        <f>EXP(-($K$2+SUMPRODUCT($L$2:$P$2,$D$211:$H$211)))</f>
        <v>8162.1896785618546</v>
      </c>
      <c r="Y211" s="46">
        <f>1/(1+$X$211)</f>
        <v>1.2250113489659529E-4</v>
      </c>
      <c r="Z211" s="46">
        <f>IF(ISERROR($I$211),0,$I$211)</f>
        <v>-1.2250863877350052E-4</v>
      </c>
    </row>
    <row r="212" spans="1:26" x14ac:dyDescent="0.25">
      <c r="A212" s="46">
        <v>39</v>
      </c>
      <c r="B212" s="46">
        <v>1999</v>
      </c>
      <c r="C212" s="47">
        <v>0</v>
      </c>
      <c r="D212" s="49">
        <v>3.0065499999999998E-2</v>
      </c>
      <c r="E212" s="49">
        <v>0.1293724</v>
      </c>
      <c r="F212" s="49">
        <v>5.6264599999999998E-2</v>
      </c>
      <c r="G212" s="49">
        <v>1.5196289999999999</v>
      </c>
      <c r="H212" s="49">
        <v>0.1015269</v>
      </c>
      <c r="I212" s="46">
        <f>$C$212*LN($Y$212)+(1-$C$212)*LN(1-$Y$212)</f>
        <v>-3.9662735405733944E-3</v>
      </c>
      <c r="R212" s="46">
        <f>1/(1+EXP(-($K$2+SUMPRODUCT($L$2:$P$2,$D$212:$H$212))))</f>
        <v>3.9584182664943908E-3</v>
      </c>
      <c r="X212" s="46">
        <f>EXP(-($K$2+SUMPRODUCT($L$2:$P$2,$D$212:$H$212)))</f>
        <v>251.62615839877085</v>
      </c>
      <c r="Y212" s="46">
        <f>1/(1+$X$212)</f>
        <v>3.9584182664943908E-3</v>
      </c>
      <c r="Z212" s="46">
        <f>IF(ISERROR($I$212),0,$I$212)</f>
        <v>-3.9662735405733944E-3</v>
      </c>
    </row>
    <row r="213" spans="1:26" x14ac:dyDescent="0.25">
      <c r="A213" s="46">
        <v>39</v>
      </c>
      <c r="B213" s="46">
        <v>2000</v>
      </c>
      <c r="C213" s="47">
        <v>0</v>
      </c>
      <c r="D213" s="49">
        <v>5.3408600000000001E-2</v>
      </c>
      <c r="E213" s="49">
        <v>0.1978588</v>
      </c>
      <c r="F213" s="49">
        <v>9.4649200000000003E-2</v>
      </c>
      <c r="G213" s="49">
        <v>2.3265660000000001</v>
      </c>
      <c r="H213" s="49">
        <v>0.13950509999999999</v>
      </c>
      <c r="I213" s="46">
        <f>$C$213*LN($Y$213)+(1-$C$213)*LN(1-$Y$213)</f>
        <v>-7.5585425702297271E-4</v>
      </c>
      <c r="R213" s="46">
        <f>1/(1+EXP(-($K$2+SUMPRODUCT($L$2:$P$2,$D$213:$H$213))))</f>
        <v>7.5556867115231089E-4</v>
      </c>
      <c r="X213" s="46">
        <f>EXP(-($K$2+SUMPRODUCT($L$2:$P$2,$D$213:$H$213)))</f>
        <v>1322.5064371778533</v>
      </c>
      <c r="Y213" s="46">
        <f>1/(1+$X$213)</f>
        <v>7.5556867115231089E-4</v>
      </c>
      <c r="Z213" s="46">
        <f>IF(ISERROR($I$213),0,$I$213)</f>
        <v>-7.5585425702297271E-4</v>
      </c>
    </row>
    <row r="214" spans="1:26" x14ac:dyDescent="0.25">
      <c r="A214" s="46">
        <v>39</v>
      </c>
      <c r="B214" s="46">
        <v>2001</v>
      </c>
      <c r="C214" s="47">
        <v>0</v>
      </c>
      <c r="D214" s="49">
        <v>5.3589199999999997E-2</v>
      </c>
      <c r="E214" s="49">
        <v>0.1625123</v>
      </c>
      <c r="F214" s="49">
        <v>4.3284700000000002E-2</v>
      </c>
      <c r="G214" s="49">
        <v>1.5425219999999999</v>
      </c>
      <c r="H214" s="49">
        <v>9.4413499999999997E-2</v>
      </c>
      <c r="I214" s="46">
        <f>$C$214*LN($Y$214)+(1-$C$214)*LN(1-$Y$214)</f>
        <v>-4.0644418981676603E-3</v>
      </c>
      <c r="R214" s="46">
        <f>1/(1+EXP(-($K$2+SUMPRODUCT($L$2:$P$2,$D$214:$H$214))))</f>
        <v>4.0561932333862049E-3</v>
      </c>
      <c r="X214" s="46">
        <f>EXP(-($K$2+SUMPRODUCT($L$2:$P$2,$D$214:$H$214)))</f>
        <v>245.53657813170224</v>
      </c>
      <c r="Y214" s="46">
        <f>1/(1+$X$214)</f>
        <v>4.0561932333862049E-3</v>
      </c>
      <c r="Z214" s="46">
        <f>IF(ISERROR($I$214),0,$I$214)</f>
        <v>-4.0644418981676603E-3</v>
      </c>
    </row>
    <row r="215" spans="1:26" x14ac:dyDescent="0.25">
      <c r="A215" s="46">
        <v>39</v>
      </c>
      <c r="B215" s="46">
        <v>2002</v>
      </c>
      <c r="C215" s="47">
        <v>0</v>
      </c>
      <c r="D215" s="49">
        <v>5.0318700000000001E-2</v>
      </c>
      <c r="E215" s="49">
        <v>0.17345540000000001</v>
      </c>
      <c r="F215" s="49">
        <v>6.13924E-2</v>
      </c>
      <c r="G215" s="49">
        <v>1.8367039999999999</v>
      </c>
      <c r="H215" s="49">
        <v>0.10641539999999999</v>
      </c>
      <c r="I215" s="46">
        <f>$C$215*LN($Y$215)+(1-$C$215)*LN(1-$Y$215)</f>
        <v>-2.1809040363877817E-3</v>
      </c>
      <c r="R215" s="46">
        <f>1/(1+EXP(-($K$2+SUMPRODUCT($L$2:$P$2,$D$215:$H$215))))</f>
        <v>2.1785275930920212E-3</v>
      </c>
      <c r="X215" s="46">
        <f>EXP(-($K$2+SUMPRODUCT($L$2:$P$2,$D$215:$H$215)))</f>
        <v>458.02562959080223</v>
      </c>
      <c r="Y215" s="46">
        <f>1/(1+$X$215)</f>
        <v>2.1785275930920212E-3</v>
      </c>
      <c r="Z215" s="46">
        <f>IF(ISERROR($I$215),0,$I$215)</f>
        <v>-2.1809040363877817E-3</v>
      </c>
    </row>
    <row r="216" spans="1:26" x14ac:dyDescent="0.25">
      <c r="A216" s="46">
        <v>39</v>
      </c>
      <c r="B216" s="46">
        <v>2003</v>
      </c>
      <c r="C216" s="47">
        <v>0</v>
      </c>
      <c r="D216" s="49">
        <v>4.0233699999999997E-2</v>
      </c>
      <c r="E216" s="49">
        <v>0.2207867</v>
      </c>
      <c r="F216" s="49">
        <v>6.6192200000000007E-2</v>
      </c>
      <c r="G216" s="49">
        <v>2.2587950000000001</v>
      </c>
      <c r="H216" s="49">
        <v>0.12247470000000001</v>
      </c>
      <c r="I216" s="46">
        <f>$C$216*LN($Y$216)+(1-$C$216)*LN(1-$Y$216)</f>
        <v>-1.0062647816625157E-3</v>
      </c>
      <c r="R216" s="46">
        <f>1/(1+EXP(-($K$2+SUMPRODUCT($L$2:$P$2,$D$216:$H$216))))</f>
        <v>1.0057586670331473E-3</v>
      </c>
      <c r="X216" s="46">
        <f>EXP(-($K$2+SUMPRODUCT($L$2:$P$2,$D$216:$H$216)))</f>
        <v>993.27430533595646</v>
      </c>
      <c r="Y216" s="46">
        <f>1/(1+$X$216)</f>
        <v>1.0057586670331473E-3</v>
      </c>
      <c r="Z216" s="46">
        <f>IF(ISERROR($I$216),0,$I$216)</f>
        <v>-1.0062647816625157E-3</v>
      </c>
    </row>
    <row r="217" spans="1:26" x14ac:dyDescent="0.25">
      <c r="A217" s="46">
        <v>39</v>
      </c>
      <c r="B217" s="46">
        <v>2004</v>
      </c>
      <c r="C217" s="47">
        <v>0</v>
      </c>
      <c r="D217" s="49">
        <v>3.10561E-2</v>
      </c>
      <c r="E217" s="49">
        <v>0.26538610000000001</v>
      </c>
      <c r="F217" s="49">
        <v>8.2481399999999996E-2</v>
      </c>
      <c r="G217" s="49">
        <v>2.295528</v>
      </c>
      <c r="H217" s="49">
        <v>0.12741050000000001</v>
      </c>
      <c r="I217" s="46">
        <f>$C$217*LN($Y$217)+(1-$C$217)*LN(1-$Y$217)</f>
        <v>-7.8030506054016079E-4</v>
      </c>
      <c r="R217" s="46">
        <f>1/(1+EXP(-($K$2+SUMPRODUCT($L$2:$P$2,$D$217:$H$217))))</f>
        <v>7.8000070171584221E-4</v>
      </c>
      <c r="X217" s="46">
        <f>EXP(-($K$2+SUMPRODUCT($L$2:$P$2,$D$217:$H$217)))</f>
        <v>1281.0501286732233</v>
      </c>
      <c r="Y217" s="46">
        <f>1/(1+$X$217)</f>
        <v>7.8000070171584221E-4</v>
      </c>
      <c r="Z217" s="46">
        <f>IF(ISERROR($I$217),0,$I$217)</f>
        <v>-7.8030506054016079E-4</v>
      </c>
    </row>
    <row r="218" spans="1:26" x14ac:dyDescent="0.25">
      <c r="A218" s="46">
        <v>40</v>
      </c>
      <c r="B218" s="46">
        <v>1999</v>
      </c>
      <c r="C218" s="47">
        <v>0</v>
      </c>
      <c r="D218" s="49">
        <v>0.54952369999999995</v>
      </c>
      <c r="E218" s="49">
        <v>0.34262710000000002</v>
      </c>
      <c r="F218" s="49">
        <v>2.8704199999999999E-2</v>
      </c>
      <c r="G218" s="49">
        <v>4.9760350000000004</v>
      </c>
      <c r="H218" s="49">
        <v>0.28208640000000001</v>
      </c>
      <c r="I218" s="46">
        <f>$C$218*LN($Y$218)+(1-$C$218)*LN(1-$Y$218)</f>
        <v>-2.0429862980616066E-5</v>
      </c>
      <c r="R218" s="46">
        <f>1/(1+EXP(-($K$2+SUMPRODUCT($L$2:$P$2,$D$218:$H$218))))</f>
        <v>2.0429654292373794E-5</v>
      </c>
      <c r="X218" s="46">
        <f>EXP(-($K$2+SUMPRODUCT($L$2:$P$2,$D$218:$H$218)))</f>
        <v>48947.454324716156</v>
      </c>
      <c r="Y218" s="46">
        <f>1/(1+$X$218)</f>
        <v>2.0429654292373794E-5</v>
      </c>
      <c r="Z218" s="46">
        <f>IF(ISERROR($I$218),0,$I$218)</f>
        <v>-2.0429862980616066E-5</v>
      </c>
    </row>
    <row r="219" spans="1:26" x14ac:dyDescent="0.25">
      <c r="A219" s="46">
        <v>40</v>
      </c>
      <c r="B219" s="46">
        <v>2000</v>
      </c>
      <c r="C219" s="47">
        <v>0</v>
      </c>
      <c r="D219" s="49">
        <v>0.52863199999999999</v>
      </c>
      <c r="E219" s="49">
        <v>0.39213120000000001</v>
      </c>
      <c r="F219" s="49">
        <v>4.1816399999999997E-2</v>
      </c>
      <c r="G219" s="49">
        <v>3.1194190000000002</v>
      </c>
      <c r="H219" s="49">
        <v>0.29226150000000001</v>
      </c>
      <c r="I219" s="46">
        <f>$C$219*LN($Y$219)+(1-$C$219)*LN(1-$Y$219)</f>
        <v>-3.2908358932844957E-4</v>
      </c>
      <c r="R219" s="46">
        <f>1/(1+EXP(-($K$2+SUMPRODUCT($L$2:$P$2,$D$219:$H$219))))</f>
        <v>3.2902944726335997E-4</v>
      </c>
      <c r="X219" s="46">
        <f>EXP(-($K$2+SUMPRODUCT($L$2:$P$2,$D$219:$H$219)))</f>
        <v>3038.2416493943333</v>
      </c>
      <c r="Y219" s="46">
        <f>1/(1+$X$219)</f>
        <v>3.2902944726335997E-4</v>
      </c>
      <c r="Z219" s="46">
        <f>IF(ISERROR($I$219),0,$I$219)</f>
        <v>-3.2908358932844957E-4</v>
      </c>
    </row>
    <row r="220" spans="1:26" x14ac:dyDescent="0.25">
      <c r="A220" s="46">
        <v>40</v>
      </c>
      <c r="B220" s="46">
        <v>2001</v>
      </c>
      <c r="C220" s="47">
        <v>0</v>
      </c>
      <c r="D220" s="49">
        <v>0.62412520000000005</v>
      </c>
      <c r="E220" s="49">
        <v>0.38924009999999998</v>
      </c>
      <c r="F220" s="49">
        <v>4.5302299999999997E-2</v>
      </c>
      <c r="G220" s="49">
        <v>2.6194739999999999</v>
      </c>
      <c r="H220" s="49">
        <v>0.27321570000000001</v>
      </c>
      <c r="I220" s="46">
        <f>$C$220*LN($Y$220)+(1-$C$220)*LN(1-$Y$220)</f>
        <v>-7.3282427634030348E-4</v>
      </c>
      <c r="R220" s="46">
        <f>1/(1+EXP(-($K$2+SUMPRODUCT($L$2:$P$2,$D$220:$H$220))))</f>
        <v>7.3255582620992325E-4</v>
      </c>
      <c r="X220" s="46">
        <f>EXP(-($K$2+SUMPRODUCT($L$2:$P$2,$D$220:$H$220)))</f>
        <v>1364.0836758391124</v>
      </c>
      <c r="Y220" s="46">
        <f>1/(1+$X$220)</f>
        <v>7.3255582620992325E-4</v>
      </c>
      <c r="Z220" s="46">
        <f>IF(ISERROR($I$220),0,$I$220)</f>
        <v>-7.3282427634030348E-4</v>
      </c>
    </row>
    <row r="221" spans="1:26" x14ac:dyDescent="0.25">
      <c r="A221" s="46">
        <v>40</v>
      </c>
      <c r="B221" s="46">
        <v>2002</v>
      </c>
      <c r="C221" s="47">
        <v>0</v>
      </c>
      <c r="D221" s="49">
        <v>0.62412829999999997</v>
      </c>
      <c r="E221" s="49">
        <v>0.3871965</v>
      </c>
      <c r="F221" s="49">
        <v>3.9185499999999998E-2</v>
      </c>
      <c r="G221" s="49">
        <v>2.388738</v>
      </c>
      <c r="H221" s="49">
        <v>0.26118219999999998</v>
      </c>
      <c r="I221" s="46">
        <f>$C$221*LN($Y$221)+(1-$C$221)*LN(1-$Y$221)</f>
        <v>-1.10639446143402E-3</v>
      </c>
      <c r="R221" s="46">
        <f>1/(1+EXP(-($K$2+SUMPRODUCT($L$2:$P$2,$D$221:$H$221))))</f>
        <v>1.105782632743925E-3</v>
      </c>
      <c r="X221" s="46">
        <f>EXP(-($K$2+SUMPRODUCT($L$2:$P$2,$D$221:$H$221)))</f>
        <v>903.33686548193236</v>
      </c>
      <c r="Y221" s="46">
        <f>1/(1+$X$221)</f>
        <v>1.105782632743925E-3</v>
      </c>
      <c r="Z221" s="46">
        <f>IF(ISERROR($I$221),0,$I$221)</f>
        <v>-1.10639446143402E-3</v>
      </c>
    </row>
    <row r="222" spans="1:26" x14ac:dyDescent="0.25">
      <c r="A222" s="46">
        <v>40</v>
      </c>
      <c r="B222" s="46">
        <v>2003</v>
      </c>
      <c r="C222" s="47">
        <v>0</v>
      </c>
      <c r="D222" s="49">
        <v>0.55427320000000002</v>
      </c>
      <c r="E222" s="49">
        <v>0.37561119999999998</v>
      </c>
      <c r="F222" s="49">
        <v>2.5420000000000002E-2</v>
      </c>
      <c r="G222" s="49">
        <v>2.923778</v>
      </c>
      <c r="H222" s="49">
        <v>0.27875630000000001</v>
      </c>
      <c r="I222" s="46">
        <f>$C$222*LN($Y$222)+(1-$C$222)*LN(1-$Y$222)</f>
        <v>-5.2606106820241862E-4</v>
      </c>
      <c r="R222" s="46">
        <f>1/(1+EXP(-($K$2+SUMPRODUCT($L$2:$P$2,$D$222:$H$222))))</f>
        <v>5.259227223392255E-4</v>
      </c>
      <c r="X222" s="46">
        <f>EXP(-($K$2+SUMPRODUCT($L$2:$P$2,$D$222:$H$222)))</f>
        <v>1900.4200328750769</v>
      </c>
      <c r="Y222" s="46">
        <f>1/(1+$X$222)</f>
        <v>5.259227223392255E-4</v>
      </c>
      <c r="Z222" s="46">
        <f>IF(ISERROR($I$222),0,$I$222)</f>
        <v>-5.2606106820241862E-4</v>
      </c>
    </row>
    <row r="223" spans="1:26" x14ac:dyDescent="0.25">
      <c r="A223" s="46">
        <v>41</v>
      </c>
      <c r="B223" s="46">
        <v>1995</v>
      </c>
      <c r="C223" s="47">
        <v>0</v>
      </c>
      <c r="D223" s="49">
        <v>0.52659889999999998</v>
      </c>
      <c r="E223" s="49">
        <v>0.37894</v>
      </c>
      <c r="F223" s="49">
        <v>0.1112808</v>
      </c>
      <c r="G223" s="49">
        <v>7.6321409999999998</v>
      </c>
      <c r="H223" s="49">
        <v>0.34474349999999998</v>
      </c>
      <c r="I223" s="46">
        <f>$C$223*LN($Y$223)+(1-$C$223)*LN(1-$Y$223)</f>
        <v>-1.4960715097888224E-7</v>
      </c>
      <c r="R223" s="46">
        <f>1/(1+EXP(-($K$2+SUMPRODUCT($L$2:$P$2,$D$223:$H$223))))</f>
        <v>1.4960713975806045E-7</v>
      </c>
      <c r="X223" s="46">
        <f>EXP(-($K$2+SUMPRODUCT($L$2:$P$2,$D$223:$H$223)))</f>
        <v>6684171.9720731638</v>
      </c>
      <c r="Y223" s="46">
        <f>1/(1+$X$223)</f>
        <v>1.4960713975806045E-7</v>
      </c>
      <c r="Z223" s="46">
        <f>IF(ISERROR($I$223),0,$I$223)</f>
        <v>-1.4960715097888224E-7</v>
      </c>
    </row>
    <row r="224" spans="1:26" x14ac:dyDescent="0.25">
      <c r="A224" s="46">
        <v>41</v>
      </c>
      <c r="B224" s="46">
        <v>1996</v>
      </c>
      <c r="C224" s="47">
        <v>0</v>
      </c>
      <c r="D224" s="49">
        <v>0.50770289999999996</v>
      </c>
      <c r="E224" s="49">
        <v>0.46527540000000001</v>
      </c>
      <c r="F224" s="49">
        <v>6.8519499999999997E-2</v>
      </c>
      <c r="G224" s="49">
        <v>3.7883369999999998</v>
      </c>
      <c r="H224" s="49">
        <v>0.2784179</v>
      </c>
      <c r="I224" s="46">
        <f>$C$224*LN($Y$224)+(1-$C$224)*LN(1-$Y$224)</f>
        <v>-8.0902872887580514E-5</v>
      </c>
      <c r="R224" s="46">
        <f>1/(1+EXP(-($K$2+SUMPRODUCT($L$2:$P$2,$D$224:$H$224))))</f>
        <v>8.0899600338468281E-5</v>
      </c>
      <c r="X224" s="46">
        <f>EXP(-($K$2+SUMPRODUCT($L$2:$P$2,$D$224:$H$224)))</f>
        <v>12360.000497112389</v>
      </c>
      <c r="Y224" s="46">
        <f>1/(1+$X$224)</f>
        <v>8.0899600338468281E-5</v>
      </c>
      <c r="Z224" s="46">
        <f>IF(ISERROR($I$224),0,$I$224)</f>
        <v>-8.0902872887580514E-5</v>
      </c>
    </row>
    <row r="225" spans="1:26" x14ac:dyDescent="0.25">
      <c r="A225" s="46">
        <v>41</v>
      </c>
      <c r="B225" s="46">
        <v>1997</v>
      </c>
      <c r="C225" s="47">
        <v>0</v>
      </c>
      <c r="D225" s="49">
        <v>0.49193949999999997</v>
      </c>
      <c r="E225" s="49">
        <v>0.44206079999999998</v>
      </c>
      <c r="F225" s="49">
        <v>6.5543199999999996E-2</v>
      </c>
      <c r="G225" s="49">
        <v>5.7823729999999998</v>
      </c>
      <c r="H225" s="49">
        <v>0.27139200000000002</v>
      </c>
      <c r="I225" s="46">
        <f>$C$225*LN($Y$225)+(1-$C$225)*LN(1-$Y$225)</f>
        <v>-3.533493847516408E-6</v>
      </c>
      <c r="R225" s="46">
        <f>1/(1+EXP(-($K$2+SUMPRODUCT($L$2:$P$2,$D$225:$H$225))))</f>
        <v>3.5334876046876926E-6</v>
      </c>
      <c r="X225" s="46">
        <f>EXP(-($K$2+SUMPRODUCT($L$2:$P$2,$D$225:$H$225)))</f>
        <v>283005.51137798035</v>
      </c>
      <c r="Y225" s="46">
        <f>1/(1+$X$225)</f>
        <v>3.5334876046876926E-6</v>
      </c>
      <c r="Z225" s="46">
        <f>IF(ISERROR($I$225),0,$I$225)</f>
        <v>-3.533493847516408E-6</v>
      </c>
    </row>
    <row r="226" spans="1:26" x14ac:dyDescent="0.25">
      <c r="A226" s="46">
        <v>41</v>
      </c>
      <c r="B226" s="46">
        <v>1998</v>
      </c>
      <c r="C226" s="47">
        <v>0</v>
      </c>
      <c r="D226" s="49">
        <v>0.51779660000000005</v>
      </c>
      <c r="E226" s="49">
        <v>0.49893330000000002</v>
      </c>
      <c r="F226" s="49">
        <v>4.59402E-2</v>
      </c>
      <c r="G226" s="49">
        <v>7.0701609999999997</v>
      </c>
      <c r="H226" s="49">
        <v>0.1696954</v>
      </c>
      <c r="I226" s="46">
        <f>$C$226*LN($Y$226)+(1-$C$226)*LN(1-$Y$226)</f>
        <v>-4.638867204957386E-7</v>
      </c>
      <c r="R226" s="46">
        <f>1/(1+EXP(-($K$2+SUMPRODUCT($L$2:$P$2,$D$226:$H$226))))</f>
        <v>4.6388661294374934E-7</v>
      </c>
      <c r="X226" s="46">
        <f>EXP(-($K$2+SUMPRODUCT($L$2:$P$2,$D$226:$H$226)))</f>
        <v>2155698.1991085103</v>
      </c>
      <c r="Y226" s="46">
        <f>1/(1+$X$226)</f>
        <v>4.6388661294374934E-7</v>
      </c>
      <c r="Z226" s="46">
        <f>IF(ISERROR($I$226),0,$I$226)</f>
        <v>-4.638867204957386E-7</v>
      </c>
    </row>
    <row r="227" spans="1:26" x14ac:dyDescent="0.25">
      <c r="A227" s="46">
        <v>41</v>
      </c>
      <c r="B227" s="46">
        <v>1999</v>
      </c>
      <c r="C227" s="47">
        <v>0</v>
      </c>
      <c r="D227" s="49">
        <v>0.5418288</v>
      </c>
      <c r="E227" s="49">
        <v>0.49258420000000003</v>
      </c>
      <c r="F227" s="49">
        <v>8.6401800000000001E-2</v>
      </c>
      <c r="G227" s="49">
        <v>14.37856</v>
      </c>
      <c r="H227" s="49">
        <v>0.2751034</v>
      </c>
      <c r="I227" s="46">
        <f>$C$227*LN($Y$227)+(1-$C$227)*LN(1-$Y$227)</f>
        <v>-3.1952218648763054E-12</v>
      </c>
      <c r="R227" s="46">
        <f>1/(1+EXP(-($K$2+SUMPRODUCT($L$2:$P$2,$D$227:$H$227))))</f>
        <v>3.1952347110714169E-12</v>
      </c>
      <c r="X227" s="46">
        <f>EXP(-($K$2+SUMPRODUCT($L$2:$P$2,$D$227:$H$227)))</f>
        <v>312966054271.95288</v>
      </c>
      <c r="Y227" s="46">
        <f>1/(1+$X$227)</f>
        <v>3.1952347110714169E-12</v>
      </c>
      <c r="Z227" s="46">
        <f>IF(ISERROR($I$227),0,$I$227)</f>
        <v>-3.1952218648763054E-12</v>
      </c>
    </row>
    <row r="228" spans="1:26" x14ac:dyDescent="0.25">
      <c r="A228" s="46">
        <v>41</v>
      </c>
      <c r="B228" s="46">
        <v>2000</v>
      </c>
      <c r="C228" s="47">
        <v>0</v>
      </c>
      <c r="D228" s="49">
        <v>0.60260780000000003</v>
      </c>
      <c r="E228" s="49">
        <v>0.51412049999999998</v>
      </c>
      <c r="F228" s="49">
        <v>0.11619640000000001</v>
      </c>
      <c r="G228" s="49">
        <v>12.55903</v>
      </c>
      <c r="H228" s="49">
        <v>0.3100156</v>
      </c>
      <c r="I228" s="46">
        <f>$C$228*LN($Y$228)+(1-$C$228)*LN(1-$Y$228)</f>
        <v>-4.6452286462907771E-11</v>
      </c>
      <c r="R228" s="46">
        <f>1/(1+EXP(-($K$2+SUMPRODUCT($L$2:$P$2,$D$228:$H$228))))</f>
        <v>4.6452268011492087E-11</v>
      </c>
      <c r="X228" s="46">
        <f>EXP(-($K$2+SUMPRODUCT($L$2:$P$2,$D$228:$H$228)))</f>
        <v>21527474174.26749</v>
      </c>
      <c r="Y228" s="46">
        <f>1/(1+$X$228)</f>
        <v>4.6452268011492087E-11</v>
      </c>
      <c r="Z228" s="46">
        <f>IF(ISERROR($I$228),0,$I$228)</f>
        <v>-4.6452286462907771E-11</v>
      </c>
    </row>
    <row r="229" spans="1:26" x14ac:dyDescent="0.25">
      <c r="A229" s="46">
        <v>41</v>
      </c>
      <c r="B229" s="46">
        <v>2001</v>
      </c>
      <c r="C229" s="47">
        <v>0</v>
      </c>
      <c r="D229" s="49">
        <v>0.68289599999999995</v>
      </c>
      <c r="E229" s="49">
        <v>0.61447549999999995</v>
      </c>
      <c r="F229" s="49">
        <v>3.6616700000000002E-2</v>
      </c>
      <c r="G229" s="49">
        <v>12.55649</v>
      </c>
      <c r="H229" s="49">
        <v>0.17198640000000001</v>
      </c>
      <c r="I229" s="46">
        <f>$C$229*LN($Y$229)+(1-$C$229)*LN(1-$Y$229)</f>
        <v>-7.2301831191395081E-11</v>
      </c>
      <c r="R229" s="46">
        <f>1/(1+EXP(-($K$2+SUMPRODUCT($L$2:$P$2,$D$229:$H$229))))</f>
        <v>7.2301781218164776E-11</v>
      </c>
      <c r="X229" s="46">
        <f>EXP(-($K$2+SUMPRODUCT($L$2:$P$2,$D$229:$H$229)))</f>
        <v>13830917898.27804</v>
      </c>
      <c r="Y229" s="46">
        <f>1/(1+$X$229)</f>
        <v>7.2301781218164776E-11</v>
      </c>
      <c r="Z229" s="46">
        <f>IF(ISERROR($I$229),0,$I$229)</f>
        <v>-7.2301831191395081E-11</v>
      </c>
    </row>
    <row r="230" spans="1:26" x14ac:dyDescent="0.25">
      <c r="A230" s="46">
        <v>41</v>
      </c>
      <c r="B230" s="46">
        <v>2002</v>
      </c>
      <c r="C230" s="47">
        <v>0</v>
      </c>
      <c r="D230" s="49">
        <v>0.66755529999999996</v>
      </c>
      <c r="E230" s="49">
        <v>0.6045817</v>
      </c>
      <c r="F230" s="49">
        <v>2.9986499999999999E-2</v>
      </c>
      <c r="G230" s="49">
        <v>11.270440000000001</v>
      </c>
      <c r="H230" s="49">
        <v>0.1678529</v>
      </c>
      <c r="I230" s="46">
        <f>$C$230*LN($Y$230)+(1-$C$230)*LN(1-$Y$230)</f>
        <v>-5.9513494150510545E-10</v>
      </c>
      <c r="R230" s="46">
        <f>1/(1+EXP(-($K$2+SUMPRODUCT($L$2:$P$2,$D$230:$H$230))))</f>
        <v>5.9513497210846467E-10</v>
      </c>
      <c r="X230" s="46">
        <f>EXP(-($K$2+SUMPRODUCT($L$2:$P$2,$D$230:$H$230)))</f>
        <v>1680291104.1541226</v>
      </c>
      <c r="Y230" s="46">
        <f>1/(1+$X$230)</f>
        <v>5.9513497210846467E-10</v>
      </c>
      <c r="Z230" s="46">
        <f>IF(ISERROR($I$230),0,$I$230)</f>
        <v>-5.9513494150510545E-10</v>
      </c>
    </row>
    <row r="231" spans="1:26" x14ac:dyDescent="0.25">
      <c r="A231" s="46">
        <v>41</v>
      </c>
      <c r="B231" s="46">
        <v>2003</v>
      </c>
      <c r="C231" s="47">
        <v>0</v>
      </c>
      <c r="D231" s="49">
        <v>0.67183740000000003</v>
      </c>
      <c r="E231" s="49">
        <v>0.59697670000000003</v>
      </c>
      <c r="F231" s="49">
        <v>4.4470500000000003E-2</v>
      </c>
      <c r="G231" s="49">
        <v>17.31711</v>
      </c>
      <c r="H231" s="49">
        <v>0.15819910000000001</v>
      </c>
      <c r="I231" s="46">
        <f>$C$231*LN($Y$231)+(1-$C$231)*LN(1-$Y$231)</f>
        <v>-3.4861002973230521E-14</v>
      </c>
      <c r="R231" s="46">
        <f>1/(1+EXP(-($K$2+SUMPRODUCT($L$2:$P$2,$D$231:$H$231))))</f>
        <v>3.4869735023330256E-14</v>
      </c>
      <c r="X231" s="46">
        <f>EXP(-($K$2+SUMPRODUCT($L$2:$P$2,$D$231:$H$231)))</f>
        <v>28678164584012.359</v>
      </c>
      <c r="Y231" s="46">
        <f>1/(1+$X$231)</f>
        <v>3.4869735023330256E-14</v>
      </c>
      <c r="Z231" s="46">
        <f>IF(ISERROR($I$231),0,$I$231)</f>
        <v>-3.4861002973230521E-14</v>
      </c>
    </row>
    <row r="232" spans="1:26" x14ac:dyDescent="0.25">
      <c r="A232" s="46">
        <v>41</v>
      </c>
      <c r="B232" s="46">
        <v>2004</v>
      </c>
      <c r="C232" s="47">
        <v>0</v>
      </c>
      <c r="D232" s="49">
        <v>0.68229649999999997</v>
      </c>
      <c r="E232" s="49">
        <v>0.6318011</v>
      </c>
      <c r="F232" s="49">
        <v>8.0129599999999995E-2</v>
      </c>
      <c r="G232" s="49">
        <v>9.6945479999999993</v>
      </c>
      <c r="H232" s="49">
        <v>0.2132472</v>
      </c>
      <c r="I232" s="46">
        <f>$C$232*LN($Y$232)+(1-$C$232)*LN(1-$Y$232)</f>
        <v>-4.8838039287588444E-9</v>
      </c>
      <c r="R232" s="46">
        <f>1/(1+EXP(-($K$2+SUMPRODUCT($L$2:$P$2,$D$232:$H$232))))</f>
        <v>4.8838038845601565E-9</v>
      </c>
      <c r="X232" s="46">
        <f>EXP(-($K$2+SUMPRODUCT($L$2:$P$2,$D$232:$H$232)))</f>
        <v>204758425.75858423</v>
      </c>
      <c r="Y232" s="46">
        <f>1/(1+$X$232)</f>
        <v>4.8838038845601565E-9</v>
      </c>
      <c r="Z232" s="46">
        <f>IF(ISERROR($I$232),0,$I$232)</f>
        <v>-4.8838039287588444E-9</v>
      </c>
    </row>
    <row r="233" spans="1:26" x14ac:dyDescent="0.25">
      <c r="A233" s="46">
        <v>42</v>
      </c>
      <c r="B233" s="46">
        <v>1999</v>
      </c>
      <c r="C233" s="47">
        <v>0</v>
      </c>
      <c r="D233" s="49">
        <v>7.52385E-2</v>
      </c>
      <c r="E233" s="49">
        <v>0.268042</v>
      </c>
      <c r="F233" s="49">
        <v>5.1122500000000001E-2</v>
      </c>
      <c r="G233" s="49">
        <v>1.032967</v>
      </c>
      <c r="H233" s="49">
        <v>0.14377529999999999</v>
      </c>
      <c r="I233" s="46">
        <f>$C$233*LN($Y$233)+(1-$C$233)*LN(1-$Y$233)</f>
        <v>-7.6593224869030167E-3</v>
      </c>
      <c r="R233" s="46">
        <f>1/(1+EXP(-($K$2+SUMPRODUCT($L$2:$P$2,$D$233:$H$233))))</f>
        <v>7.630064622550589E-3</v>
      </c>
      <c r="X233" s="46">
        <f>EXP(-($K$2+SUMPRODUCT($L$2:$P$2,$D$233:$H$233)))</f>
        <v>130.0604889301342</v>
      </c>
      <c r="Y233" s="46">
        <f>1/(1+$X$233)</f>
        <v>7.630064622550589E-3</v>
      </c>
      <c r="Z233" s="46">
        <f>IF(ISERROR($I$233),0,$I$233)</f>
        <v>-7.6593224869030167E-3</v>
      </c>
    </row>
    <row r="234" spans="1:26" x14ac:dyDescent="0.25">
      <c r="A234" s="46">
        <v>42</v>
      </c>
      <c r="B234" s="46">
        <v>2000</v>
      </c>
      <c r="C234" s="47">
        <v>0</v>
      </c>
      <c r="D234" s="49">
        <v>0.22629930000000001</v>
      </c>
      <c r="E234" s="49">
        <v>1.146531</v>
      </c>
      <c r="F234" s="49">
        <v>5.6739900000000003E-2</v>
      </c>
      <c r="G234" s="49">
        <v>0.36337779999999997</v>
      </c>
      <c r="H234" s="49">
        <v>0.3552266</v>
      </c>
      <c r="I234" s="46">
        <f>$C$234*LN($Y$234)+(1-$C$234)*LN(1-$Y$234)</f>
        <v>-7.2034895240185729E-3</v>
      </c>
      <c r="R234" s="46">
        <f>1/(1+EXP(-($K$2+SUMPRODUCT($L$2:$P$2,$D$234:$H$234))))</f>
        <v>7.1776065798193917E-3</v>
      </c>
      <c r="X234" s="46">
        <f>EXP(-($K$2+SUMPRODUCT($L$2:$P$2,$D$234:$H$234)))</f>
        <v>138.32220843806164</v>
      </c>
      <c r="Y234" s="46">
        <f>1/(1+$X$234)</f>
        <v>7.1776065798193917E-3</v>
      </c>
      <c r="Z234" s="46">
        <f>IF(ISERROR($I$234),0,$I$234)</f>
        <v>-7.2034895240185729E-3</v>
      </c>
    </row>
    <row r="235" spans="1:26" x14ac:dyDescent="0.25">
      <c r="A235" s="46">
        <v>42</v>
      </c>
      <c r="B235" s="46">
        <v>2001</v>
      </c>
      <c r="C235" s="47">
        <v>0</v>
      </c>
      <c r="D235" s="49">
        <v>6.2537899999999993E-2</v>
      </c>
      <c r="E235" s="49">
        <v>1.4250609999999999</v>
      </c>
      <c r="F235" s="49">
        <v>9.1891600000000004E-2</v>
      </c>
      <c r="G235" s="49">
        <v>0.37048019999999998</v>
      </c>
      <c r="H235" s="49">
        <v>0.37228919999999999</v>
      </c>
      <c r="I235" s="46">
        <f>$C$235*LN($Y$235)+(1-$C$235)*LN(1-$Y$235)</f>
        <v>-3.392940303068082E-3</v>
      </c>
      <c r="R235" s="46">
        <f>1/(1+EXP(-($K$2+SUMPRODUCT($L$2:$P$2,$D$235:$H$235))))</f>
        <v>3.3871907855460028E-3</v>
      </c>
      <c r="X235" s="46">
        <f>EXP(-($K$2+SUMPRODUCT($L$2:$P$2,$D$235:$H$235)))</f>
        <v>294.22990091590123</v>
      </c>
      <c r="Y235" s="46">
        <f>1/(1+$X$235)</f>
        <v>3.3871907855460028E-3</v>
      </c>
      <c r="Z235" s="46">
        <f>IF(ISERROR($I$235),0,$I$235)</f>
        <v>-3.392940303068082E-3</v>
      </c>
    </row>
    <row r="236" spans="1:26" x14ac:dyDescent="0.25">
      <c r="A236" s="46">
        <v>42</v>
      </c>
      <c r="B236" s="46">
        <v>2002</v>
      </c>
      <c r="C236" s="47">
        <v>0</v>
      </c>
      <c r="D236" s="49">
        <v>8.6227100000000001E-2</v>
      </c>
      <c r="E236" s="49">
        <v>1.6396459999999999</v>
      </c>
      <c r="F236" s="49">
        <v>8.6249099999999995E-2</v>
      </c>
      <c r="G236" s="49">
        <v>1.338676</v>
      </c>
      <c r="H236" s="49">
        <v>0.44035740000000001</v>
      </c>
      <c r="I236" s="46">
        <f>$C$236*LN($Y$236)+(1-$C$236)*LN(1-$Y$236)</f>
        <v>-5.858547730484239E-4</v>
      </c>
      <c r="R236" s="46">
        <f>1/(1+EXP(-($K$2+SUMPRODUCT($L$2:$P$2,$D$236:$H$236))))</f>
        <v>5.8568319364932719E-4</v>
      </c>
      <c r="X236" s="46">
        <f>EXP(-($K$2+SUMPRODUCT($L$2:$P$2,$D$236:$H$236)))</f>
        <v>1706.4077092243515</v>
      </c>
      <c r="Y236" s="46">
        <f>1/(1+$X$236)</f>
        <v>5.8568319364932719E-4</v>
      </c>
      <c r="Z236" s="46">
        <f>IF(ISERROR($I$236),0,$I$236)</f>
        <v>-5.858547730484239E-4</v>
      </c>
    </row>
    <row r="237" spans="1:26" x14ac:dyDescent="0.25">
      <c r="A237" s="46">
        <v>42</v>
      </c>
      <c r="B237" s="46">
        <v>2003</v>
      </c>
      <c r="C237" s="47">
        <v>0</v>
      </c>
      <c r="D237" s="49">
        <v>0.10842</v>
      </c>
      <c r="E237" s="49">
        <v>1.4269609999999999</v>
      </c>
      <c r="F237" s="49">
        <v>8.4769300000000006E-2</v>
      </c>
      <c r="G237" s="49">
        <v>1.6462509999999999</v>
      </c>
      <c r="H237" s="49">
        <v>0.4371004</v>
      </c>
      <c r="I237" s="46">
        <f>$C$237*LN($Y$237)+(1-$C$237)*LN(1-$Y$237)</f>
        <v>-4.9831437275387976E-4</v>
      </c>
      <c r="R237" s="46">
        <f>1/(1+EXP(-($K$2+SUMPRODUCT($L$2:$P$2,$D$237:$H$237))))</f>
        <v>4.981902347675559E-4</v>
      </c>
      <c r="X237" s="46">
        <f>EXP(-($K$2+SUMPRODUCT($L$2:$P$2,$D$237:$H$237)))</f>
        <v>2006.2653581148111</v>
      </c>
      <c r="Y237" s="46">
        <f>1/(1+$X$237)</f>
        <v>4.981902347675559E-4</v>
      </c>
      <c r="Z237" s="46">
        <f>IF(ISERROR($I$237),0,$I$237)</f>
        <v>-4.9831437275387976E-4</v>
      </c>
    </row>
    <row r="238" spans="1:26" x14ac:dyDescent="0.25">
      <c r="A238" s="46">
        <v>42</v>
      </c>
      <c r="B238" s="46">
        <v>2004</v>
      </c>
      <c r="C238" s="47">
        <v>0</v>
      </c>
      <c r="D238" s="49">
        <v>0.19277079999999999</v>
      </c>
      <c r="E238" s="49">
        <v>1.324735</v>
      </c>
      <c r="F238" s="49">
        <v>8.2150200000000007E-2</v>
      </c>
      <c r="G238" s="49">
        <v>2.3179560000000001</v>
      </c>
      <c r="H238" s="49">
        <v>0.4746397</v>
      </c>
      <c r="I238" s="46">
        <f>$C$238*LN($Y$238)+(1-$C$238)*LN(1-$Y$238)</f>
        <v>-2.1459618626892992E-4</v>
      </c>
      <c r="R238" s="46">
        <f>1/(1+EXP(-($K$2+SUMPRODUCT($L$2:$P$2,$D$238:$H$238))))</f>
        <v>2.1457316215434854E-4</v>
      </c>
      <c r="X238" s="46">
        <f>EXP(-($K$2+SUMPRODUCT($L$2:$P$2,$D$238:$H$238)))</f>
        <v>4659.415076889587</v>
      </c>
      <c r="Y238" s="46">
        <f>1/(1+$X$238)</f>
        <v>2.1457316215434854E-4</v>
      </c>
      <c r="Z238" s="46">
        <f>IF(ISERROR($I$238),0,$I$238)</f>
        <v>-2.1459618626892992E-4</v>
      </c>
    </row>
    <row r="239" spans="1:26" x14ac:dyDescent="0.25">
      <c r="A239" s="46">
        <v>43</v>
      </c>
      <c r="B239" s="46">
        <v>1999</v>
      </c>
      <c r="C239" s="47">
        <v>0</v>
      </c>
      <c r="D239" s="49">
        <v>0.16853360000000001</v>
      </c>
      <c r="E239" s="49">
        <v>0.14571390000000001</v>
      </c>
      <c r="F239" s="49">
        <v>3.5998299999999997E-2</v>
      </c>
      <c r="G239" s="49">
        <v>1.192418</v>
      </c>
      <c r="H239" s="49">
        <v>0.2543359</v>
      </c>
      <c r="I239" s="46">
        <f>$C$239*LN($Y$239)+(1-$C$239)*LN(1-$Y$239)</f>
        <v>-8.9104314440160756E-3</v>
      </c>
      <c r="R239" s="46">
        <f>1/(1+EXP(-($K$2+SUMPRODUCT($L$2:$P$2,$D$239:$H$239))))</f>
        <v>8.8708511960254675E-3</v>
      </c>
      <c r="X239" s="46">
        <f>EXP(-($K$2+SUMPRODUCT($L$2:$P$2,$D$239:$H$239)))</f>
        <v>111.72875374665783</v>
      </c>
      <c r="Y239" s="46">
        <f>1/(1+$X$239)</f>
        <v>8.8708511960254675E-3</v>
      </c>
      <c r="Z239" s="46">
        <f>IF(ISERROR($I$239),0,$I$239)</f>
        <v>-8.9104314440160756E-3</v>
      </c>
    </row>
    <row r="240" spans="1:26" x14ac:dyDescent="0.25">
      <c r="A240" s="46">
        <v>43</v>
      </c>
      <c r="B240" s="46">
        <v>2000</v>
      </c>
      <c r="C240" s="47">
        <v>0</v>
      </c>
      <c r="D240" s="49">
        <v>0.15819569999999999</v>
      </c>
      <c r="E240" s="49">
        <v>0.11902260000000001</v>
      </c>
      <c r="F240" s="49">
        <v>3.4711199999999998E-2</v>
      </c>
      <c r="G240" s="49">
        <v>0.73718320000000004</v>
      </c>
      <c r="H240" s="49">
        <v>0.3726566</v>
      </c>
      <c r="I240" s="46">
        <f>$C$240*LN($Y$240)+(1-$C$240)*LN(1-$Y$240)</f>
        <v>-2.0593429092116613E-2</v>
      </c>
      <c r="R240" s="46">
        <f>1/(1+EXP(-($K$2+SUMPRODUCT($L$2:$P$2,$D$240:$H$240))))</f>
        <v>2.0382832543729468E-2</v>
      </c>
      <c r="X240" s="46">
        <f>EXP(-($K$2+SUMPRODUCT($L$2:$P$2,$D$240:$H$240)))</f>
        <v>48.060894645265478</v>
      </c>
      <c r="Y240" s="46">
        <f>1/(1+$X$240)</f>
        <v>2.0382832543729468E-2</v>
      </c>
      <c r="Z240" s="46">
        <f>IF(ISERROR($I$240),0,$I$240)</f>
        <v>-2.0593429092116613E-2</v>
      </c>
    </row>
    <row r="241" spans="1:26" x14ac:dyDescent="0.25">
      <c r="A241" s="46">
        <v>43</v>
      </c>
      <c r="B241" s="46">
        <v>2001</v>
      </c>
      <c r="C241" s="47">
        <v>0</v>
      </c>
      <c r="D241" s="49">
        <v>0.18740519999999999</v>
      </c>
      <c r="E241" s="49">
        <v>0.1080415</v>
      </c>
      <c r="F241" s="49">
        <v>4.4369899999999997E-2</v>
      </c>
      <c r="G241" s="49">
        <v>1.0566150000000001</v>
      </c>
      <c r="H241" s="49">
        <v>0.39583790000000002</v>
      </c>
      <c r="I241" s="46">
        <f>$C$241*LN($Y$241)+(1-$C$241)*LN(1-$Y$241)</f>
        <v>-1.2006046225561449E-2</v>
      </c>
      <c r="R241" s="46">
        <f>1/(1+EXP(-($K$2+SUMPRODUCT($L$2:$P$2,$D$241:$H$241))))</f>
        <v>1.193426122445591E-2</v>
      </c>
      <c r="X241" s="46">
        <f>EXP(-($K$2+SUMPRODUCT($L$2:$P$2,$D$241:$H$241)))</f>
        <v>82.792367302198926</v>
      </c>
      <c r="Y241" s="46">
        <f>1/(1+$X$241)</f>
        <v>1.193426122445591E-2</v>
      </c>
      <c r="Z241" s="46">
        <f>IF(ISERROR($I$241),0,$I$241)</f>
        <v>-1.2006046225561449E-2</v>
      </c>
    </row>
    <row r="242" spans="1:26" x14ac:dyDescent="0.25">
      <c r="A242" s="46">
        <v>43</v>
      </c>
      <c r="B242" s="46">
        <v>2002</v>
      </c>
      <c r="C242" s="47">
        <v>0</v>
      </c>
      <c r="D242" s="49">
        <v>0.19355530000000001</v>
      </c>
      <c r="E242" s="49">
        <v>0.104508</v>
      </c>
      <c r="F242" s="49">
        <v>3.6896900000000003E-2</v>
      </c>
      <c r="G242" s="49">
        <v>0.993089</v>
      </c>
      <c r="H242" s="49">
        <v>0.4774275</v>
      </c>
      <c r="I242" s="46">
        <f>$C$242*LN($Y$242)+(1-$C$242)*LN(1-$Y$242)</f>
        <v>-1.4927528747096231E-2</v>
      </c>
      <c r="R242" s="46">
        <f>1/(1+EXP(-($K$2+SUMPRODUCT($L$2:$P$2,$D$242:$H$242))))</f>
        <v>1.4816665513416762E-2</v>
      </c>
      <c r="X242" s="46">
        <f>EXP(-($K$2+SUMPRODUCT($L$2:$P$2,$D$242:$H$242)))</f>
        <v>66.491568807737593</v>
      </c>
      <c r="Y242" s="46">
        <f>1/(1+$X$242)</f>
        <v>1.4816665513416762E-2</v>
      </c>
      <c r="Z242" s="46">
        <f>IF(ISERROR($I$242),0,$I$242)</f>
        <v>-1.4927528747096231E-2</v>
      </c>
    </row>
    <row r="243" spans="1:26" x14ac:dyDescent="0.25">
      <c r="A243" s="46">
        <v>43</v>
      </c>
      <c r="B243" s="46">
        <v>2003</v>
      </c>
      <c r="C243" s="47">
        <v>0</v>
      </c>
      <c r="D243" s="49">
        <v>0.2137164</v>
      </c>
      <c r="E243" s="49">
        <v>0.1184524</v>
      </c>
      <c r="F243" s="49">
        <v>4.8009900000000001E-2</v>
      </c>
      <c r="G243" s="49">
        <v>0.86322460000000001</v>
      </c>
      <c r="H243" s="49">
        <v>0.502861</v>
      </c>
      <c r="I243" s="46">
        <f>$C$243*LN($Y$243)+(1-$C$243)*LN(1-$Y$243)</f>
        <v>-1.6846501290418973E-2</v>
      </c>
      <c r="R243" s="46">
        <f>1/(1+EXP(-($K$2+SUMPRODUCT($L$2:$P$2,$D$243:$H$243))))</f>
        <v>1.6705392495229583E-2</v>
      </c>
      <c r="X243" s="46">
        <f>EXP(-($K$2+SUMPRODUCT($L$2:$P$2,$D$243:$H$243)))</f>
        <v>58.860910199240251</v>
      </c>
      <c r="Y243" s="46">
        <f>1/(1+$X$243)</f>
        <v>1.6705392495229583E-2</v>
      </c>
      <c r="Z243" s="46">
        <f>IF(ISERROR($I$243),0,$I$243)</f>
        <v>-1.6846501290418973E-2</v>
      </c>
    </row>
    <row r="244" spans="1:26" x14ac:dyDescent="0.25">
      <c r="A244" s="46">
        <v>43</v>
      </c>
      <c r="B244" s="46">
        <v>2004</v>
      </c>
      <c r="C244" s="47">
        <v>0</v>
      </c>
      <c r="D244" s="49">
        <v>0.22253400000000001</v>
      </c>
      <c r="E244" s="49">
        <v>0.13772960000000001</v>
      </c>
      <c r="F244" s="49">
        <v>5.8580100000000003E-2</v>
      </c>
      <c r="G244" s="49">
        <v>0.95488450000000002</v>
      </c>
      <c r="H244" s="49">
        <v>0.53075570000000005</v>
      </c>
      <c r="I244" s="46">
        <f>$C$244*LN($Y$244)+(1-$C$244)*LN(1-$Y$244)</f>
        <v>-1.3305921244196547E-2</v>
      </c>
      <c r="R244" s="46">
        <f>1/(1+EXP(-($K$2+SUMPRODUCT($L$2:$P$2,$D$244:$H$244))))</f>
        <v>1.3217788801614169E-2</v>
      </c>
      <c r="X244" s="46">
        <f>EXP(-($K$2+SUMPRODUCT($L$2:$P$2,$D$244:$H$244)))</f>
        <v>74.655619484393569</v>
      </c>
      <c r="Y244" s="46">
        <f>1/(1+$X$244)</f>
        <v>1.3217788801614169E-2</v>
      </c>
      <c r="Z244" s="46">
        <f>IF(ISERROR($I$244),0,$I$244)</f>
        <v>-1.3305921244196547E-2</v>
      </c>
    </row>
    <row r="245" spans="1:26" x14ac:dyDescent="0.25">
      <c r="A245" s="46">
        <v>44</v>
      </c>
      <c r="B245" s="46">
        <v>1999</v>
      </c>
      <c r="C245" s="47">
        <v>0</v>
      </c>
      <c r="D245" s="49">
        <v>-2.88629E-2</v>
      </c>
      <c r="E245" s="49">
        <v>7.8707700000000005E-2</v>
      </c>
      <c r="F245" s="49">
        <v>8.0541199999999993E-2</v>
      </c>
      <c r="G245" s="49">
        <v>0.49209000000000003</v>
      </c>
      <c r="H245" s="49">
        <v>0.64033439999999997</v>
      </c>
      <c r="I245" s="46">
        <f>$C$245*LN($Y$245)+(1-$C$245)*LN(1-$Y$245)</f>
        <v>-2.438670845440678E-2</v>
      </c>
      <c r="R245" s="46">
        <f>1/(1+EXP(-($K$2+SUMPRODUCT($L$2:$P$2,$D$245:$H$245))))</f>
        <v>2.4091755190823204E-2</v>
      </c>
      <c r="X245" s="46">
        <f>EXP(-($K$2+SUMPRODUCT($L$2:$P$2,$D$245:$H$245)))</f>
        <v>40.507976155299396</v>
      </c>
      <c r="Y245" s="46">
        <f>1/(1+$X$245)</f>
        <v>2.4091755190823204E-2</v>
      </c>
      <c r="Z245" s="46">
        <f>IF(ISERROR($I$245),0,$I$245)</f>
        <v>-2.438670845440678E-2</v>
      </c>
    </row>
    <row r="246" spans="1:26" x14ac:dyDescent="0.25">
      <c r="A246" s="46">
        <v>44</v>
      </c>
      <c r="B246" s="46">
        <v>2000</v>
      </c>
      <c r="C246" s="47">
        <v>0</v>
      </c>
      <c r="D246" s="49">
        <v>-3.82983E-2</v>
      </c>
      <c r="E246" s="49">
        <v>0.16010959999999999</v>
      </c>
      <c r="F246" s="49">
        <v>7.8154100000000004E-2</v>
      </c>
      <c r="G246" s="49">
        <v>0.75216139999999998</v>
      </c>
      <c r="H246" s="49">
        <v>0.57203850000000001</v>
      </c>
      <c r="I246" s="46">
        <f>$C$246*LN($Y$246)+(1-$C$246)*LN(1-$Y$246)</f>
        <v>-1.400338482623587E-2</v>
      </c>
      <c r="R246" s="46">
        <f>1/(1+EXP(-($K$2+SUMPRODUCT($L$2:$P$2,$D$246:$H$246))))</f>
        <v>1.3905793500328213E-2</v>
      </c>
      <c r="X246" s="46">
        <f>EXP(-($K$2+SUMPRODUCT($L$2:$P$2,$D$246:$H$246)))</f>
        <v>70.912473026181317</v>
      </c>
      <c r="Y246" s="46">
        <f>1/(1+$X$246)</f>
        <v>1.3905793500328213E-2</v>
      </c>
      <c r="Z246" s="46">
        <f>IF(ISERROR($I$246),0,$I$246)</f>
        <v>-1.400338482623587E-2</v>
      </c>
    </row>
    <row r="247" spans="1:26" x14ac:dyDescent="0.25">
      <c r="A247" s="46">
        <v>44</v>
      </c>
      <c r="B247" s="46">
        <v>2001</v>
      </c>
      <c r="C247" s="47">
        <v>0</v>
      </c>
      <c r="D247" s="49">
        <v>-5.9449999999999998E-4</v>
      </c>
      <c r="E247" s="49">
        <v>0.23860880000000001</v>
      </c>
      <c r="F247" s="49">
        <v>4.42771E-2</v>
      </c>
      <c r="G247" s="49">
        <v>1.8511150000000001</v>
      </c>
      <c r="H247" s="49">
        <v>0.48746980000000001</v>
      </c>
      <c r="I247" s="46">
        <f>$C$247*LN($Y$247)+(1-$C$247)*LN(1-$Y$247)</f>
        <v>-2.7558020321252984E-3</v>
      </c>
      <c r="R247" s="46">
        <f>1/(1+EXP(-($K$2+SUMPRODUCT($L$2:$P$2,$D$247:$H$247))))</f>
        <v>2.7520082954344167E-3</v>
      </c>
      <c r="X247" s="46">
        <f>EXP(-($K$2+SUMPRODUCT($L$2:$P$2,$D$247:$H$247)))</f>
        <v>362.37099770338648</v>
      </c>
      <c r="Y247" s="46">
        <f>1/(1+$X$247)</f>
        <v>2.7520082954344167E-3</v>
      </c>
      <c r="Z247" s="46">
        <f>IF(ISERROR($I$247),0,$I$247)</f>
        <v>-2.7558020321252984E-3</v>
      </c>
    </row>
    <row r="248" spans="1:26" x14ac:dyDescent="0.25">
      <c r="A248" s="46">
        <v>44</v>
      </c>
      <c r="B248" s="46">
        <v>2002</v>
      </c>
      <c r="C248" s="47">
        <v>0</v>
      </c>
      <c r="D248" s="49">
        <v>5.09871E-2</v>
      </c>
      <c r="E248" s="49">
        <v>0.22807150000000001</v>
      </c>
      <c r="F248" s="49">
        <v>5.8659500000000003E-2</v>
      </c>
      <c r="G248" s="49">
        <v>1.6420220000000001</v>
      </c>
      <c r="H248" s="49">
        <v>0.5294065</v>
      </c>
      <c r="I248" s="46">
        <f>$C$248*LN($Y$248)+(1-$C$248)*LN(1-$Y$248)</f>
        <v>-3.6477512318834745E-3</v>
      </c>
      <c r="R248" s="46">
        <f>1/(1+EXP(-($K$2+SUMPRODUCT($L$2:$P$2,$D$248:$H$248))))</f>
        <v>3.6411062695373112E-3</v>
      </c>
      <c r="X248" s="46">
        <f>EXP(-($K$2+SUMPRODUCT($L$2:$P$2,$D$248:$H$248)))</f>
        <v>273.6418055321065</v>
      </c>
      <c r="Y248" s="46">
        <f>1/(1+$X$248)</f>
        <v>3.6411062695373112E-3</v>
      </c>
      <c r="Z248" s="46">
        <f>IF(ISERROR($I$248),0,$I$248)</f>
        <v>-3.6477512318834745E-3</v>
      </c>
    </row>
    <row r="249" spans="1:26" x14ac:dyDescent="0.25">
      <c r="A249" s="46">
        <v>44</v>
      </c>
      <c r="B249" s="46">
        <v>2003</v>
      </c>
      <c r="C249" s="47">
        <v>0</v>
      </c>
      <c r="D249" s="49">
        <v>1.8323200000000001E-2</v>
      </c>
      <c r="E249" s="49">
        <v>0.3129576</v>
      </c>
      <c r="F249" s="49">
        <v>6.1723399999999998E-2</v>
      </c>
      <c r="G249" s="49">
        <v>2.660882</v>
      </c>
      <c r="H249" s="49">
        <v>0.58963710000000003</v>
      </c>
      <c r="I249" s="46">
        <f>$C$249*LN($Y$249)+(1-$C$249)*LN(1-$Y$249)</f>
        <v>-6.3624442178439973E-4</v>
      </c>
      <c r="R249" s="46">
        <f>1/(1+EXP(-($K$2+SUMPRODUCT($L$2:$P$2,$D$249:$H$249))))</f>
        <v>6.3604206122143435E-4</v>
      </c>
      <c r="X249" s="46">
        <f>EXP(-($K$2+SUMPRODUCT($L$2:$P$2,$D$249:$H$249)))</f>
        <v>1571.2230666312109</v>
      </c>
      <c r="Y249" s="46">
        <f>1/(1+$X$249)</f>
        <v>6.3604206122143435E-4</v>
      </c>
      <c r="Z249" s="46">
        <f>IF(ISERROR($I$249),0,$I$249)</f>
        <v>-6.3624442178439973E-4</v>
      </c>
    </row>
    <row r="250" spans="1:26" x14ac:dyDescent="0.25">
      <c r="A250" s="46">
        <v>44</v>
      </c>
      <c r="B250" s="46">
        <v>2004</v>
      </c>
      <c r="C250" s="47">
        <v>0</v>
      </c>
      <c r="D250" s="49">
        <v>6.5110199999999993E-2</v>
      </c>
      <c r="E250" s="49">
        <v>0.34202690000000002</v>
      </c>
      <c r="F250" s="49">
        <v>7.4265300000000006E-2</v>
      </c>
      <c r="G250" s="49">
        <v>3.3621949999999998</v>
      </c>
      <c r="H250" s="49">
        <v>0.59640280000000001</v>
      </c>
      <c r="I250" s="46">
        <f>$C$250*LN($Y$250)+(1-$C$250)*LN(1-$Y$250)</f>
        <v>-1.8478501761019911E-4</v>
      </c>
      <c r="R250" s="46">
        <f>1/(1+EXP(-($K$2+SUMPRODUCT($L$2:$P$2,$D$250:$H$250))))</f>
        <v>1.8476794591038779E-4</v>
      </c>
      <c r="X250" s="46">
        <f>EXP(-($K$2+SUMPRODUCT($L$2:$P$2,$D$250:$H$250)))</f>
        <v>5411.1941718451462</v>
      </c>
      <c r="Y250" s="46">
        <f>1/(1+$X$250)</f>
        <v>1.8476794591038779E-4</v>
      </c>
      <c r="Z250" s="46">
        <f>IF(ISERROR($I$250),0,$I$250)</f>
        <v>-1.8478501761019911E-4</v>
      </c>
    </row>
    <row r="251" spans="1:26" x14ac:dyDescent="0.25">
      <c r="A251" s="46">
        <v>45</v>
      </c>
      <c r="B251" s="46">
        <v>1999</v>
      </c>
      <c r="C251" s="47">
        <v>0</v>
      </c>
      <c r="D251" s="49">
        <v>8.8431300000000004E-2</v>
      </c>
      <c r="E251" s="49">
        <v>0.26127590000000001</v>
      </c>
      <c r="F251" s="49">
        <v>5.2267599999999997E-2</v>
      </c>
      <c r="G251" s="49">
        <v>0.4137651</v>
      </c>
      <c r="H251" s="49">
        <v>0.1980777</v>
      </c>
      <c r="I251" s="46">
        <f>$C$251*LN($Y$251)+(1-$C$251)*LN(1-$Y$251)</f>
        <v>-2.1235432695906942E-2</v>
      </c>
      <c r="R251" s="46">
        <f>1/(1+EXP(-($K$2+SUMPRODUCT($L$2:$P$2,$D$251:$H$251))))</f>
        <v>2.1011548455036073E-2</v>
      </c>
      <c r="X251" s="46">
        <f>EXP(-($K$2+SUMPRODUCT($L$2:$P$2,$D$251:$H$251)))</f>
        <v>46.592875039170131</v>
      </c>
      <c r="Y251" s="46">
        <f>1/(1+$X$251)</f>
        <v>2.1011548455036073E-2</v>
      </c>
      <c r="Z251" s="46">
        <f>IF(ISERROR($I$251),0,$I$251)</f>
        <v>-2.1235432695906942E-2</v>
      </c>
    </row>
    <row r="252" spans="1:26" x14ac:dyDescent="0.25">
      <c r="A252" s="46">
        <v>45</v>
      </c>
      <c r="B252" s="46">
        <v>2000</v>
      </c>
      <c r="C252" s="47">
        <v>0</v>
      </c>
      <c r="D252" s="49">
        <v>0.19423219999999999</v>
      </c>
      <c r="E252" s="49">
        <v>0.28435830000000001</v>
      </c>
      <c r="F252" s="49">
        <v>2.45007E-2</v>
      </c>
      <c r="G252" s="49">
        <v>6.2435900000000003E-2</v>
      </c>
      <c r="H252" s="49">
        <v>0.21281849999999999</v>
      </c>
      <c r="I252" s="46">
        <f>$C$252*LN($Y$252)+(1-$C$252)*LN(1-$Y$252)</f>
        <v>-4.672385923888879E-2</v>
      </c>
      <c r="R252" s="46">
        <f>1/(1+EXP(-($K$2+SUMPRODUCT($L$2:$P$2,$D$252:$H$252))))</f>
        <v>4.5649103609786454E-2</v>
      </c>
      <c r="X252" s="46">
        <f>EXP(-($K$2+SUMPRODUCT($L$2:$P$2,$D$252:$H$252)))</f>
        <v>20.906235192439038</v>
      </c>
      <c r="Y252" s="46">
        <f>1/(1+$X$252)</f>
        <v>4.5649103609786454E-2</v>
      </c>
      <c r="Z252" s="46">
        <f>IF(ISERROR($I$252),0,$I$252)</f>
        <v>-4.672385923888879E-2</v>
      </c>
    </row>
    <row r="253" spans="1:26" x14ac:dyDescent="0.25">
      <c r="A253" s="46">
        <v>45</v>
      </c>
      <c r="B253" s="46">
        <v>2001</v>
      </c>
      <c r="C253" s="47">
        <v>0</v>
      </c>
      <c r="D253" s="49">
        <v>0.22363369999999999</v>
      </c>
      <c r="E253" s="49">
        <v>0.2773873</v>
      </c>
      <c r="F253" s="49">
        <v>3.0708699999999998E-2</v>
      </c>
      <c r="G253" s="49">
        <v>7.0976700000000004E-2</v>
      </c>
      <c r="H253" s="49">
        <v>0.20110239999999999</v>
      </c>
      <c r="I253" s="46">
        <f>$C$253*LN($Y$253)+(1-$C$253)*LN(1-$Y$253)</f>
        <v>-4.4573025735996058E-2</v>
      </c>
      <c r="R253" s="46">
        <f>1/(1+EXP(-($K$2+SUMPRODUCT($L$2:$P$2,$D$253:$H$253))))</f>
        <v>4.3594244690773838E-2</v>
      </c>
      <c r="X253" s="46">
        <f>EXP(-($K$2+SUMPRODUCT($L$2:$P$2,$D$253:$H$253)))</f>
        <v>21.93880779660892</v>
      </c>
      <c r="Y253" s="46">
        <f>1/(1+$X$253)</f>
        <v>4.3594244690773838E-2</v>
      </c>
      <c r="Z253" s="46">
        <f>IF(ISERROR($I$253),0,$I$253)</f>
        <v>-4.4573025735996058E-2</v>
      </c>
    </row>
    <row r="254" spans="1:26" x14ac:dyDescent="0.25">
      <c r="A254" s="46">
        <v>46</v>
      </c>
      <c r="B254" s="46">
        <v>1999</v>
      </c>
      <c r="C254" s="47">
        <v>0</v>
      </c>
      <c r="D254" s="49">
        <v>0.43909860000000001</v>
      </c>
      <c r="E254" s="49">
        <v>0.28342329999999999</v>
      </c>
      <c r="F254" s="49">
        <v>4.8647000000000003E-2</v>
      </c>
      <c r="G254" s="49">
        <v>0.85924730000000005</v>
      </c>
      <c r="H254" s="49">
        <v>0.57208590000000004</v>
      </c>
      <c r="I254" s="46">
        <f>$C$254*LN($Y$254)+(1-$C$254)*LN(1-$Y$254)</f>
        <v>-1.5220239626174571E-2</v>
      </c>
      <c r="R254" s="46">
        <f>1/(1+EXP(-($K$2+SUMPRODUCT($L$2:$P$2,$D$254:$H$254))))</f>
        <v>1.5104997192339405E-2</v>
      </c>
      <c r="X254" s="46">
        <f>EXP(-($K$2+SUMPRODUCT($L$2:$P$2,$D$254:$H$254)))</f>
        <v>65.203256264566292</v>
      </c>
      <c r="Y254" s="46">
        <f>1/(1+$X$254)</f>
        <v>1.5104997192339405E-2</v>
      </c>
      <c r="Z254" s="46">
        <f>IF(ISERROR($I$254),0,$I$254)</f>
        <v>-1.5220239626174571E-2</v>
      </c>
    </row>
    <row r="255" spans="1:26" x14ac:dyDescent="0.25">
      <c r="A255" s="46">
        <v>46</v>
      </c>
      <c r="B255" s="46">
        <v>2000</v>
      </c>
      <c r="C255" s="47">
        <v>0</v>
      </c>
      <c r="D255" s="49">
        <v>0.4481829</v>
      </c>
      <c r="E255" s="49">
        <v>0.21088219999999999</v>
      </c>
      <c r="F255" s="49">
        <v>6.9628899999999994E-2</v>
      </c>
      <c r="G255" s="49">
        <v>0.50986019999999999</v>
      </c>
      <c r="H255" s="49">
        <v>0.53239630000000004</v>
      </c>
      <c r="I255" s="46">
        <f>$C$255*LN($Y$255)+(1-$C$255)*LN(1-$Y$255)</f>
        <v>-2.4328432073239453E-2</v>
      </c>
      <c r="R255" s="46">
        <f>1/(1+EXP(-($K$2+SUMPRODUCT($L$2:$P$2,$D$255:$H$255))))</f>
        <v>2.4034881132773349E-2</v>
      </c>
      <c r="X255" s="46">
        <f>EXP(-($K$2+SUMPRODUCT($L$2:$P$2,$D$255:$H$255)))</f>
        <v>40.606197029883603</v>
      </c>
      <c r="Y255" s="46">
        <f>1/(1+$X$255)</f>
        <v>2.4034881132773349E-2</v>
      </c>
      <c r="Z255" s="46">
        <f>IF(ISERROR($I$255),0,$I$255)</f>
        <v>-2.4328432073239453E-2</v>
      </c>
    </row>
    <row r="256" spans="1:26" x14ac:dyDescent="0.25">
      <c r="A256" s="46">
        <v>46</v>
      </c>
      <c r="B256" s="46">
        <v>2001</v>
      </c>
      <c r="C256" s="47">
        <v>0</v>
      </c>
      <c r="D256" s="49">
        <v>0.48243649999999999</v>
      </c>
      <c r="E256" s="49">
        <v>0.26424789999999998</v>
      </c>
      <c r="F256" s="49">
        <v>4.1828200000000003E-2</v>
      </c>
      <c r="G256" s="49">
        <v>0.85296870000000002</v>
      </c>
      <c r="H256" s="49">
        <v>0.40955920000000001</v>
      </c>
      <c r="I256" s="46">
        <f>$C$256*LN($Y$256)+(1-$C$256)*LN(1-$Y$256)</f>
        <v>-1.5366979253610179E-2</v>
      </c>
      <c r="R256" s="46">
        <f>1/(1+EXP(-($K$2+SUMPRODUCT($L$2:$P$2,$D$256:$H$256))))</f>
        <v>1.5249509714998433E-2</v>
      </c>
      <c r="X256" s="46">
        <f>EXP(-($K$2+SUMPRODUCT($L$2:$P$2,$D$256:$H$256)))</f>
        <v>64.575878745561539</v>
      </c>
      <c r="Y256" s="46">
        <f>1/(1+$X$256)</f>
        <v>1.5249509714998433E-2</v>
      </c>
      <c r="Z256" s="46">
        <f>IF(ISERROR($I$256),0,$I$256)</f>
        <v>-1.5366979253610179E-2</v>
      </c>
    </row>
    <row r="257" spans="1:26" x14ac:dyDescent="0.25">
      <c r="A257" s="46">
        <v>46</v>
      </c>
      <c r="B257" s="46">
        <v>2002</v>
      </c>
      <c r="C257" s="47">
        <v>0</v>
      </c>
      <c r="D257" s="49">
        <v>0.42733900000000002</v>
      </c>
      <c r="E257" s="49">
        <v>0.17874870000000001</v>
      </c>
      <c r="F257" s="49">
        <v>2.9749100000000001E-2</v>
      </c>
      <c r="G257" s="49">
        <v>0.3994548</v>
      </c>
      <c r="H257" s="49">
        <v>0.44681850000000001</v>
      </c>
      <c r="I257" s="46">
        <f>$C$257*LN($Y$257)+(1-$C$257)*LN(1-$Y$257)</f>
        <v>-3.9026874261015865E-2</v>
      </c>
      <c r="R257" s="46">
        <f>1/(1+EXP(-($K$2+SUMPRODUCT($L$2:$P$2,$D$257:$H$257))))</f>
        <v>3.8275136845925553E-2</v>
      </c>
      <c r="X257" s="46">
        <f>EXP(-($K$2+SUMPRODUCT($L$2:$P$2,$D$257:$H$257)))</f>
        <v>25.126621154235053</v>
      </c>
      <c r="Y257" s="46">
        <f>1/(1+$X$257)</f>
        <v>3.8275136845925553E-2</v>
      </c>
      <c r="Z257" s="46">
        <f>IF(ISERROR($I$257),0,$I$257)</f>
        <v>-3.9026874261015865E-2</v>
      </c>
    </row>
    <row r="258" spans="1:26" x14ac:dyDescent="0.25">
      <c r="A258" s="46">
        <v>46</v>
      </c>
      <c r="B258" s="46">
        <v>2003</v>
      </c>
      <c r="C258" s="47">
        <v>0</v>
      </c>
      <c r="D258" s="49">
        <v>0.43091049999999997</v>
      </c>
      <c r="E258" s="49">
        <v>0.20619000000000001</v>
      </c>
      <c r="F258" s="49">
        <v>4.67891E-2</v>
      </c>
      <c r="G258" s="49">
        <v>0.63996339999999996</v>
      </c>
      <c r="H258" s="49">
        <v>0.49546129999999999</v>
      </c>
      <c r="I258" s="46">
        <f>$C$258*LN($Y$258)+(1-$C$258)*LN(1-$Y$258)</f>
        <v>-2.3204614947745606E-2</v>
      </c>
      <c r="R258" s="46">
        <f>1/(1+EXP(-($K$2+SUMPRODUCT($L$2:$P$2,$D$258:$H$258))))</f>
        <v>2.2937458282509728E-2</v>
      </c>
      <c r="X258" s="46">
        <f>EXP(-($K$2+SUMPRODUCT($L$2:$P$2,$D$258:$H$258)))</f>
        <v>42.596809536761974</v>
      </c>
      <c r="Y258" s="46">
        <f>1/(1+$X$258)</f>
        <v>2.2937458282509728E-2</v>
      </c>
      <c r="Z258" s="46">
        <f>IF(ISERROR($I$258),0,$I$258)</f>
        <v>-2.3204614947745606E-2</v>
      </c>
    </row>
    <row r="259" spans="1:26" x14ac:dyDescent="0.25">
      <c r="A259" s="46">
        <v>46</v>
      </c>
      <c r="B259" s="46">
        <v>2004</v>
      </c>
      <c r="C259" s="47">
        <v>0</v>
      </c>
      <c r="D259" s="49">
        <v>0.45308189999999998</v>
      </c>
      <c r="E259" s="49">
        <v>0.27105600000000002</v>
      </c>
      <c r="F259" s="49">
        <v>4.0389700000000001E-2</v>
      </c>
      <c r="G259" s="49">
        <v>0.88415900000000003</v>
      </c>
      <c r="H259" s="49">
        <v>0.52031430000000001</v>
      </c>
      <c r="I259" s="46">
        <f>$C$259*LN($Y$259)+(1-$C$259)*LN(1-$Y$259)</f>
        <v>-1.5495238130226846E-2</v>
      </c>
      <c r="R259" s="46">
        <f>1/(1+EXP(-($K$2+SUMPRODUCT($L$2:$P$2,$D$259:$H$259))))</f>
        <v>1.5375804607236417E-2</v>
      </c>
      <c r="X259" s="46">
        <f>EXP(-($K$2+SUMPRODUCT($L$2:$P$2,$D$259:$H$259)))</f>
        <v>64.037246865725862</v>
      </c>
      <c r="Y259" s="46">
        <f>1/(1+$X$259)</f>
        <v>1.5375804607236417E-2</v>
      </c>
      <c r="Z259" s="46">
        <f>IF(ISERROR($I$259),0,$I$259)</f>
        <v>-1.5495238130226846E-2</v>
      </c>
    </row>
    <row r="260" spans="1:26" x14ac:dyDescent="0.25">
      <c r="A260" s="46">
        <v>47</v>
      </c>
      <c r="B260" s="46">
        <v>1999</v>
      </c>
      <c r="C260" s="47">
        <v>0</v>
      </c>
      <c r="D260" s="49">
        <v>8.6661100000000005E-2</v>
      </c>
      <c r="E260" s="49">
        <v>0.18575469999999999</v>
      </c>
      <c r="F260" s="49">
        <v>5.1499799999999998E-2</v>
      </c>
      <c r="G260" s="49">
        <v>0.55131260000000004</v>
      </c>
      <c r="H260" s="49">
        <v>0.42028969999999999</v>
      </c>
      <c r="I260" s="46">
        <f>$C$260*LN($Y$260)+(1-$C$260)*LN(1-$Y$260)</f>
        <v>-2.1956048659079564E-2</v>
      </c>
      <c r="R260" s="46">
        <f>1/(1+EXP(-($K$2+SUMPRODUCT($L$2:$P$2,$D$260:$H$260))))</f>
        <v>2.1716769033860012E-2</v>
      </c>
      <c r="X260" s="46">
        <f>EXP(-($K$2+SUMPRODUCT($L$2:$P$2,$D$260:$H$260)))</f>
        <v>45.047365445607291</v>
      </c>
      <c r="Y260" s="46">
        <f>1/(1+$X$260)</f>
        <v>2.1716769033860012E-2</v>
      </c>
      <c r="Z260" s="46">
        <f>IF(ISERROR($I$260),0,$I$260)</f>
        <v>-2.1956048659079564E-2</v>
      </c>
    </row>
    <row r="261" spans="1:26" x14ac:dyDescent="0.25">
      <c r="A261" s="46">
        <v>48</v>
      </c>
      <c r="B261" s="46">
        <v>1999</v>
      </c>
      <c r="C261" s="47">
        <v>0</v>
      </c>
      <c r="D261" s="49">
        <v>0.12815699999999999</v>
      </c>
      <c r="E261" s="49">
        <v>0.29451040000000001</v>
      </c>
      <c r="F261" s="49">
        <v>3.5933800000000002E-2</v>
      </c>
      <c r="G261" s="49">
        <v>0.59789760000000003</v>
      </c>
      <c r="H261" s="49">
        <v>0.32831569999999999</v>
      </c>
      <c r="I261" s="46">
        <f>$C$261*LN($Y$261)+(1-$C$261)*LN(1-$Y$261)</f>
        <v>-1.8970413706284495E-2</v>
      </c>
      <c r="R261" s="46">
        <f>1/(1+EXP(-($K$2+SUMPRODUCT($L$2:$P$2,$D$261:$H$261))))</f>
        <v>1.8791607866953813E-2</v>
      </c>
      <c r="X261" s="46">
        <f>EXP(-($K$2+SUMPRODUCT($L$2:$P$2,$D$261:$H$261)))</f>
        <v>52.215244117485064</v>
      </c>
      <c r="Y261" s="46">
        <f>1/(1+$X$261)</f>
        <v>1.8791607866953813E-2</v>
      </c>
      <c r="Z261" s="46">
        <f>IF(ISERROR($I$261),0,$I$261)</f>
        <v>-1.8970413706284495E-2</v>
      </c>
    </row>
    <row r="262" spans="1:26" x14ac:dyDescent="0.25">
      <c r="A262" s="46">
        <v>48</v>
      </c>
      <c r="B262" s="46">
        <v>2000</v>
      </c>
      <c r="C262" s="47">
        <v>0</v>
      </c>
      <c r="D262" s="49">
        <v>9.5024700000000004E-2</v>
      </c>
      <c r="E262" s="49">
        <v>0.25550840000000002</v>
      </c>
      <c r="F262" s="49">
        <v>3.6583200000000003E-2</v>
      </c>
      <c r="G262" s="49">
        <v>0.51749979999999995</v>
      </c>
      <c r="H262" s="49">
        <v>0.34368959999999998</v>
      </c>
      <c r="I262" s="46">
        <f>$C$262*LN($Y$262)+(1-$C$262)*LN(1-$Y$262)</f>
        <v>-2.2567480085200521E-2</v>
      </c>
      <c r="R262" s="46">
        <f>1/(1+EXP(-($K$2+SUMPRODUCT($L$2:$P$2,$D$262:$H$262))))</f>
        <v>2.2314739317379002E-2</v>
      </c>
      <c r="X262" s="46">
        <f>EXP(-($K$2+SUMPRODUCT($L$2:$P$2,$D$262:$H$262)))</f>
        <v>43.813429625018621</v>
      </c>
      <c r="Y262" s="46">
        <f>1/(1+$X$262)</f>
        <v>2.2314739317379002E-2</v>
      </c>
      <c r="Z262" s="46">
        <f>IF(ISERROR($I$262),0,$I$262)</f>
        <v>-2.2567480085200521E-2</v>
      </c>
    </row>
    <row r="263" spans="1:26" x14ac:dyDescent="0.25">
      <c r="A263" s="46">
        <v>48</v>
      </c>
      <c r="B263" s="46">
        <v>2001</v>
      </c>
      <c r="C263" s="47">
        <v>0</v>
      </c>
      <c r="D263" s="49">
        <v>0.1265944</v>
      </c>
      <c r="E263" s="49">
        <v>0.28734080000000001</v>
      </c>
      <c r="F263" s="49">
        <v>3.9865900000000003E-2</v>
      </c>
      <c r="G263" s="49">
        <v>0.60430810000000001</v>
      </c>
      <c r="H263" s="49">
        <v>0.34413100000000002</v>
      </c>
      <c r="I263" s="46">
        <f>$C$263*LN($Y$263)+(1-$C$263)*LN(1-$Y$263)</f>
        <v>-1.8559764889248657E-2</v>
      </c>
      <c r="R263" s="46">
        <f>1/(1+EXP(-($K$2+SUMPRODUCT($L$2:$P$2,$D$263:$H$263))))</f>
        <v>1.8388593058344994E-2</v>
      </c>
      <c r="X263" s="46">
        <f>EXP(-($K$2+SUMPRODUCT($L$2:$P$2,$D$263:$H$263)))</f>
        <v>53.381539513496733</v>
      </c>
      <c r="Y263" s="46">
        <f>1/(1+$X$263)</f>
        <v>1.8388593058344994E-2</v>
      </c>
      <c r="Z263" s="46">
        <f>IF(ISERROR($I$263),0,$I$263)</f>
        <v>-1.8559764889248657E-2</v>
      </c>
    </row>
    <row r="264" spans="1:26" x14ac:dyDescent="0.25">
      <c r="A264" s="46">
        <v>48</v>
      </c>
      <c r="B264" s="46">
        <v>2002</v>
      </c>
      <c r="C264" s="47">
        <v>0</v>
      </c>
      <c r="D264" s="49">
        <v>0.10130649999999999</v>
      </c>
      <c r="E264" s="49">
        <v>0.29442299999999999</v>
      </c>
      <c r="F264" s="49">
        <v>4.7449100000000001E-2</v>
      </c>
      <c r="G264" s="49">
        <v>0.44129629999999997</v>
      </c>
      <c r="H264" s="49">
        <v>0.3271676</v>
      </c>
      <c r="I264" s="46">
        <f>$C$264*LN($Y$264)+(1-$C$264)*LN(1-$Y$264)</f>
        <v>-2.1914296691512115E-2</v>
      </c>
      <c r="R264" s="46">
        <f>1/(1+EXP(-($K$2+SUMPRODUCT($L$2:$P$2,$D$264:$H$264))))</f>
        <v>2.1675922931432296E-2</v>
      </c>
      <c r="X264" s="46">
        <f>EXP(-($K$2+SUMPRODUCT($L$2:$P$2,$D$264:$H$264)))</f>
        <v>45.134137086725758</v>
      </c>
      <c r="Y264" s="46">
        <f>1/(1+$X$264)</f>
        <v>2.1675922931432296E-2</v>
      </c>
      <c r="Z264" s="46">
        <f>IF(ISERROR($I$264),0,$I$264)</f>
        <v>-2.1914296691512115E-2</v>
      </c>
    </row>
    <row r="265" spans="1:26" x14ac:dyDescent="0.25">
      <c r="A265" s="46">
        <v>48</v>
      </c>
      <c r="B265" s="46">
        <v>2003</v>
      </c>
      <c r="C265" s="47">
        <v>0</v>
      </c>
      <c r="D265" s="49">
        <v>0.1177858</v>
      </c>
      <c r="E265" s="49">
        <v>0.283885</v>
      </c>
      <c r="F265" s="49">
        <v>2.17369E-2</v>
      </c>
      <c r="G265" s="49">
        <v>0.5040076</v>
      </c>
      <c r="H265" s="49">
        <v>0.32136140000000002</v>
      </c>
      <c r="I265" s="46">
        <f>$C$265*LN($Y$265)+(1-$C$265)*LN(1-$Y$265)</f>
        <v>-2.4778886947626234E-2</v>
      </c>
      <c r="R265" s="46">
        <f>1/(1+EXP(-($K$2+SUMPRODUCT($L$2:$P$2,$D$265:$H$265))))</f>
        <v>2.4474410376321372E-2</v>
      </c>
      <c r="X265" s="46">
        <f>EXP(-($K$2+SUMPRODUCT($L$2:$P$2,$D$265:$H$265)))</f>
        <v>39.859002714422289</v>
      </c>
      <c r="Y265" s="46">
        <f>1/(1+$X$265)</f>
        <v>2.4474410376321372E-2</v>
      </c>
      <c r="Z265" s="46">
        <f>IF(ISERROR($I$265),0,$I$265)</f>
        <v>-2.4778886947626234E-2</v>
      </c>
    </row>
    <row r="266" spans="1:26" x14ac:dyDescent="0.25">
      <c r="A266" s="46">
        <v>48</v>
      </c>
      <c r="B266" s="46">
        <v>2004</v>
      </c>
      <c r="C266" s="47">
        <v>0</v>
      </c>
      <c r="D266" s="49">
        <v>9.7018400000000005E-2</v>
      </c>
      <c r="E266" s="49">
        <v>0.32089499999999999</v>
      </c>
      <c r="F266" s="49">
        <v>3.4729599999999999E-2</v>
      </c>
      <c r="G266" s="49">
        <v>0.85760619999999999</v>
      </c>
      <c r="H266" s="49">
        <v>0.35123559999999998</v>
      </c>
      <c r="I266" s="46">
        <f>$C$266*LN($Y$266)+(1-$C$266)*LN(1-$Y$266)</f>
        <v>-1.2242982541039732E-2</v>
      </c>
      <c r="R266" s="46">
        <f>1/(1+EXP(-($K$2+SUMPRODUCT($L$2:$P$2,$D$266:$H$266))))</f>
        <v>1.2168342147820876E-2</v>
      </c>
      <c r="X266" s="46">
        <f>EXP(-($K$2+SUMPRODUCT($L$2:$P$2,$D$266:$H$266)))</f>
        <v>81.180463686179422</v>
      </c>
      <c r="Y266" s="46">
        <f>1/(1+$X$266)</f>
        <v>1.2168342147820876E-2</v>
      </c>
      <c r="Z266" s="46">
        <f>IF(ISERROR($I$266),0,$I$266)</f>
        <v>-1.2242982541039732E-2</v>
      </c>
    </row>
    <row r="267" spans="1:26" x14ac:dyDescent="0.25">
      <c r="A267" s="46">
        <v>49</v>
      </c>
      <c r="B267" s="46">
        <v>1997</v>
      </c>
      <c r="C267" s="47">
        <v>0</v>
      </c>
      <c r="D267" s="49">
        <v>6.7439299999999994E-2</v>
      </c>
      <c r="E267" s="49">
        <v>0.11129120000000001</v>
      </c>
      <c r="F267" s="49">
        <v>4.1065299999999999E-2</v>
      </c>
      <c r="G267" s="49">
        <v>0.85340629999999995</v>
      </c>
      <c r="H267" s="49">
        <v>0.12498620000000001</v>
      </c>
      <c r="I267" s="46">
        <f>$C$267*LN($Y$267)+(1-$C$267)*LN(1-$Y$267)</f>
        <v>-1.3634025463186761E-2</v>
      </c>
      <c r="R267" s="46">
        <f>1/(1+EXP(-($K$2+SUMPRODUCT($L$2:$P$2,$D$267:$H$267))))</f>
        <v>1.3541503099415359E-2</v>
      </c>
      <c r="X267" s="46">
        <f>EXP(-($K$2+SUMPRODUCT($L$2:$P$2,$D$267:$H$267)))</f>
        <v>72.847045830767044</v>
      </c>
      <c r="Y267" s="46">
        <f>1/(1+$X$267)</f>
        <v>1.3541503099415359E-2</v>
      </c>
      <c r="Z267" s="46">
        <f>IF(ISERROR($I$267),0,$I$267)</f>
        <v>-1.3634025463186761E-2</v>
      </c>
    </row>
    <row r="268" spans="1:26" x14ac:dyDescent="0.25">
      <c r="A268" s="46">
        <v>49</v>
      </c>
      <c r="B268" s="46">
        <v>1998</v>
      </c>
      <c r="C268" s="47">
        <v>0</v>
      </c>
      <c r="D268" s="49">
        <v>3.3058999999999998E-2</v>
      </c>
      <c r="E268" s="49">
        <v>0.112303</v>
      </c>
      <c r="F268" s="49">
        <v>3.5353900000000001E-2</v>
      </c>
      <c r="G268" s="49">
        <v>0.84915569999999996</v>
      </c>
      <c r="H268" s="49">
        <v>0.14180409999999999</v>
      </c>
      <c r="I268" s="46">
        <f>$C$268*LN($Y$268)+(1-$C$268)*LN(1-$Y$268)</f>
        <v>-1.4287781623843136E-2</v>
      </c>
      <c r="R268" s="46">
        <f>1/(1+EXP(-($K$2+SUMPRODUCT($L$2:$P$2,$D$268:$H$268))))</f>
        <v>1.4186195660167619E-2</v>
      </c>
      <c r="X268" s="46">
        <f>EXP(-($K$2+SUMPRODUCT($L$2:$P$2,$D$268:$H$268)))</f>
        <v>69.4910621533176</v>
      </c>
      <c r="Y268" s="46">
        <f>1/(1+$X$268)</f>
        <v>1.4186195660167619E-2</v>
      </c>
      <c r="Z268" s="46">
        <f>IF(ISERROR($I$268),0,$I$268)</f>
        <v>-1.4287781623843136E-2</v>
      </c>
    </row>
    <row r="269" spans="1:26" x14ac:dyDescent="0.25">
      <c r="A269" s="46">
        <v>49</v>
      </c>
      <c r="B269" s="46">
        <v>1999</v>
      </c>
      <c r="C269" s="47">
        <v>0</v>
      </c>
      <c r="D269" s="49">
        <v>9.7899999999999994E-5</v>
      </c>
      <c r="E269" s="49">
        <v>0.1187059</v>
      </c>
      <c r="F269" s="49">
        <v>3.7234000000000003E-2</v>
      </c>
      <c r="G269" s="49">
        <v>0.72823450000000001</v>
      </c>
      <c r="H269" s="49">
        <v>0.1316541</v>
      </c>
      <c r="I269" s="46">
        <f>$C$269*LN($Y$269)+(1-$C$269)*LN(1-$Y$269)</f>
        <v>-1.6554685496776779E-2</v>
      </c>
      <c r="R269" s="46">
        <f>1/(1+EXP(-($K$2+SUMPRODUCT($L$2:$P$2,$D$269:$H$269))))</f>
        <v>1.6418409727941039E-2</v>
      </c>
      <c r="X269" s="46">
        <f>EXP(-($K$2+SUMPRODUCT($L$2:$P$2,$D$269:$H$269)))</f>
        <v>59.907238677214174</v>
      </c>
      <c r="Y269" s="46">
        <f>1/(1+$X$269)</f>
        <v>1.6418409727941039E-2</v>
      </c>
      <c r="Z269" s="46">
        <f>IF(ISERROR($I$269),0,$I$269)</f>
        <v>-1.6554685496776779E-2</v>
      </c>
    </row>
    <row r="270" spans="1:26" x14ac:dyDescent="0.25">
      <c r="A270" s="46">
        <v>49</v>
      </c>
      <c r="B270" s="46">
        <v>2000</v>
      </c>
      <c r="C270" s="47">
        <v>0</v>
      </c>
      <c r="D270" s="49">
        <v>-6.2506999999999993E-2</v>
      </c>
      <c r="E270" s="49">
        <v>0.142231</v>
      </c>
      <c r="F270" s="49">
        <v>3.3909399999999999E-2</v>
      </c>
      <c r="G270" s="49">
        <v>0.80857179999999995</v>
      </c>
      <c r="H270" s="49">
        <v>0.1089415</v>
      </c>
      <c r="I270" s="46">
        <f>$C$270*LN($Y$270)+(1-$C$270)*LN(1-$Y$270)</f>
        <v>-1.3906286890542512E-2</v>
      </c>
      <c r="R270" s="46">
        <f>1/(1+EXP(-($K$2+SUMPRODUCT($L$2:$P$2,$D$270:$H$270))))</f>
        <v>1.381004113987486E-2</v>
      </c>
      <c r="X270" s="46">
        <f>EXP(-($K$2+SUMPRODUCT($L$2:$P$2,$D$270:$H$270)))</f>
        <v>71.411080450196366</v>
      </c>
      <c r="Y270" s="46">
        <f>1/(1+$X$270)</f>
        <v>1.381004113987486E-2</v>
      </c>
      <c r="Z270" s="46">
        <f>IF(ISERROR($I$270),0,$I$270)</f>
        <v>-1.3906286890542512E-2</v>
      </c>
    </row>
    <row r="271" spans="1:26" x14ac:dyDescent="0.25">
      <c r="A271" s="46">
        <v>49</v>
      </c>
      <c r="B271" s="46">
        <v>2001</v>
      </c>
      <c r="C271" s="47">
        <v>0</v>
      </c>
      <c r="D271" s="49">
        <v>-6.64907E-2</v>
      </c>
      <c r="E271" s="49">
        <v>0.1077945</v>
      </c>
      <c r="F271" s="49">
        <v>5.8771999999999998E-2</v>
      </c>
      <c r="G271" s="49">
        <v>0.4501193</v>
      </c>
      <c r="H271" s="49">
        <v>9.9941299999999997E-2</v>
      </c>
      <c r="I271" s="46">
        <f>$C$271*LN($Y$271)+(1-$C$271)*LN(1-$Y$271)</f>
        <v>-2.0988643524383295E-2</v>
      </c>
      <c r="R271" s="46">
        <f>1/(1+EXP(-($K$2+SUMPRODUCT($L$2:$P$2,$D$271:$H$271))))</f>
        <v>2.0769914891100923E-2</v>
      </c>
      <c r="X271" s="46">
        <f>EXP(-($K$2+SUMPRODUCT($L$2:$P$2,$D$271:$H$271)))</f>
        <v>47.146562238849612</v>
      </c>
      <c r="Y271" s="46">
        <f>1/(1+$X$271)</f>
        <v>2.0769914891100923E-2</v>
      </c>
      <c r="Z271" s="46">
        <f>IF(ISERROR($I$271),0,$I$271)</f>
        <v>-2.0988643524383295E-2</v>
      </c>
    </row>
    <row r="272" spans="1:26" x14ac:dyDescent="0.25">
      <c r="A272" s="46">
        <v>49</v>
      </c>
      <c r="B272" s="46">
        <v>2002</v>
      </c>
      <c r="C272" s="47">
        <v>0</v>
      </c>
      <c r="D272" s="49">
        <v>-9.1678899999999994E-2</v>
      </c>
      <c r="E272" s="49">
        <v>8.86015E-2</v>
      </c>
      <c r="F272" s="49">
        <v>5.0045199999999998E-2</v>
      </c>
      <c r="G272" s="49">
        <v>0.4845392</v>
      </c>
      <c r="H272" s="49">
        <v>9.6250299999999997E-2</v>
      </c>
      <c r="I272" s="46">
        <f>$C$272*LN($Y$272)+(1-$C$272)*LN(1-$Y$272)</f>
        <v>-2.1623908569090949E-2</v>
      </c>
      <c r="R272" s="46">
        <f>1/(1+EXP(-($K$2+SUMPRODUCT($L$2:$P$2,$D$272:$H$272))))</f>
        <v>2.1391787986863083E-2</v>
      </c>
      <c r="X272" s="46">
        <f>EXP(-($K$2+SUMPRODUCT($L$2:$P$2,$D$272:$H$272)))</f>
        <v>45.746910572136855</v>
      </c>
      <c r="Y272" s="46">
        <f>1/(1+$X$272)</f>
        <v>2.1391787986863083E-2</v>
      </c>
      <c r="Z272" s="46">
        <f>IF(ISERROR($I$272),0,$I$272)</f>
        <v>-2.1623908569090949E-2</v>
      </c>
    </row>
    <row r="273" spans="1:26" x14ac:dyDescent="0.25">
      <c r="A273" s="46">
        <v>49</v>
      </c>
      <c r="B273" s="46">
        <v>2003</v>
      </c>
      <c r="C273" s="47">
        <v>0</v>
      </c>
      <c r="D273" s="49">
        <v>-5.0537499999999999E-2</v>
      </c>
      <c r="E273" s="49">
        <v>0.1049079</v>
      </c>
      <c r="F273" s="49">
        <v>4.2052899999999997E-2</v>
      </c>
      <c r="G273" s="49">
        <v>0.63895659999999999</v>
      </c>
      <c r="H273" s="49">
        <v>0.10036680000000001</v>
      </c>
      <c r="I273" s="46">
        <f>$C$273*LN($Y$273)+(1-$C$273)*LN(1-$Y$273)</f>
        <v>-1.7981965667828954E-2</v>
      </c>
      <c r="R273" s="46">
        <f>1/(1+EXP(-($K$2+SUMPRODUCT($L$2:$P$2,$D$273:$H$273))))</f>
        <v>1.7821254863677694E-2</v>
      </c>
      <c r="X273" s="46">
        <f>EXP(-($K$2+SUMPRODUCT($L$2:$P$2,$D$273:$H$273)))</f>
        <v>55.112771387280105</v>
      </c>
      <c r="Y273" s="46">
        <f>1/(1+$X$273)</f>
        <v>1.7821254863677694E-2</v>
      </c>
      <c r="Z273" s="46">
        <f>IF(ISERROR($I$273),0,$I$273)</f>
        <v>-1.7981965667828954E-2</v>
      </c>
    </row>
    <row r="274" spans="1:26" x14ac:dyDescent="0.25">
      <c r="A274" s="46">
        <v>49</v>
      </c>
      <c r="B274" s="46">
        <v>2004</v>
      </c>
      <c r="C274" s="47">
        <v>0</v>
      </c>
      <c r="D274" s="49">
        <v>3.6260899999999999E-2</v>
      </c>
      <c r="E274" s="49">
        <v>0.1109699</v>
      </c>
      <c r="F274" s="49">
        <v>5.7083099999999998E-2</v>
      </c>
      <c r="G274" s="49">
        <v>0.62342149999999996</v>
      </c>
      <c r="H274" s="49">
        <v>0.13819329999999999</v>
      </c>
      <c r="I274" s="46">
        <f>$C$274*LN($Y$274)+(1-$C$274)*LN(1-$Y$274)</f>
        <v>-1.7199616927919447E-2</v>
      </c>
      <c r="R274" s="46">
        <f>1/(1+EXP(-($K$2+SUMPRODUCT($L$2:$P$2,$D$274:$H$274))))</f>
        <v>1.7052547900801074E-2</v>
      </c>
      <c r="X274" s="46">
        <f>EXP(-($K$2+SUMPRODUCT($L$2:$P$2,$D$274:$H$274)))</f>
        <v>57.642263069263869</v>
      </c>
      <c r="Y274" s="46">
        <f>1/(1+$X$274)</f>
        <v>1.7052547900801074E-2</v>
      </c>
      <c r="Z274" s="46">
        <f>IF(ISERROR($I$274),0,$I$274)</f>
        <v>-1.7199616927919447E-2</v>
      </c>
    </row>
    <row r="275" spans="1:26" x14ac:dyDescent="0.25">
      <c r="A275" s="46">
        <v>50</v>
      </c>
      <c r="B275" s="46">
        <v>1999</v>
      </c>
      <c r="C275" s="47">
        <v>0</v>
      </c>
      <c r="D275" s="49">
        <v>-1.57647E-2</v>
      </c>
      <c r="E275" s="49">
        <v>0.3125674</v>
      </c>
      <c r="F275" s="49">
        <v>6.2468599999999999E-2</v>
      </c>
      <c r="G275" s="49">
        <v>1.6191679999999999</v>
      </c>
      <c r="H275" s="49">
        <v>0.16757759999999999</v>
      </c>
      <c r="I275" s="46">
        <f>$C$275*LN($Y$275)+(1-$C$275)*LN(1-$Y$275)</f>
        <v>-2.5240621463332251E-3</v>
      </c>
      <c r="R275" s="46">
        <f>1/(1+EXP(-($K$2+SUMPRODUCT($L$2:$P$2,$D$275:$H$275))))</f>
        <v>2.520879379870538E-3</v>
      </c>
      <c r="X275" s="46">
        <f>EXP(-($K$2+SUMPRODUCT($L$2:$P$2,$D$275:$H$275)))</f>
        <v>395.68696883519902</v>
      </c>
      <c r="Y275" s="46">
        <f>1/(1+$X$275)</f>
        <v>2.520879379870538E-3</v>
      </c>
      <c r="Z275" s="46">
        <f>IF(ISERROR($I$275),0,$I$275)</f>
        <v>-2.5240621463332251E-3</v>
      </c>
    </row>
    <row r="276" spans="1:26" x14ac:dyDescent="0.25">
      <c r="A276" s="46">
        <v>51</v>
      </c>
      <c r="B276" s="46">
        <v>1999</v>
      </c>
      <c r="C276" s="47">
        <v>0</v>
      </c>
      <c r="D276" s="49">
        <v>0.19536529999999999</v>
      </c>
      <c r="E276" s="49">
        <v>0.65449210000000002</v>
      </c>
      <c r="F276" s="49">
        <v>8.8810399999999998E-2</v>
      </c>
      <c r="G276" s="49">
        <v>15.012560000000001</v>
      </c>
      <c r="H276" s="49">
        <v>0.27681270000000002</v>
      </c>
      <c r="I276" s="46">
        <f>$C$276*LN($Y$276)+(1-$C$276)*LN(1-$Y$276)</f>
        <v>-7.8204109854626602E-13</v>
      </c>
      <c r="R276" s="46">
        <f>1/(1+EXP(-($K$2+SUMPRODUCT($L$2:$P$2,$D$276:$H$276))))</f>
        <v>7.8202139220353327E-13</v>
      </c>
      <c r="X276" s="46">
        <f>EXP(-($K$2+SUMPRODUCT($L$2:$P$2,$D$276:$H$276)))</f>
        <v>1278737397683.5564</v>
      </c>
      <c r="Y276" s="46">
        <f>1/(1+$X$276)</f>
        <v>7.8202139220353327E-13</v>
      </c>
      <c r="Z276" s="46">
        <f>IF(ISERROR($I$276),0,$I$276)</f>
        <v>-7.8204109854626602E-13</v>
      </c>
    </row>
    <row r="277" spans="1:26" x14ac:dyDescent="0.25">
      <c r="A277" s="46">
        <v>51</v>
      </c>
      <c r="B277" s="46">
        <v>2000</v>
      </c>
      <c r="C277" s="47">
        <v>0</v>
      </c>
      <c r="D277" s="49">
        <v>0.1272316</v>
      </c>
      <c r="E277" s="49">
        <v>0.27071830000000002</v>
      </c>
      <c r="F277" s="49">
        <v>5.4701899999999998E-2</v>
      </c>
      <c r="G277" s="49">
        <v>2.7742589999999998</v>
      </c>
      <c r="H277" s="49">
        <v>0.13470940000000001</v>
      </c>
      <c r="I277" s="46">
        <f>$C$277*LN($Y$277)+(1-$C$277)*LN(1-$Y$277)</f>
        <v>-4.7143109672066351E-4</v>
      </c>
      <c r="R277" s="46">
        <f>1/(1+EXP(-($K$2+SUMPRODUCT($L$2:$P$2,$D$277:$H$277))))</f>
        <v>4.7131999054148086E-4</v>
      </c>
      <c r="X277" s="46">
        <f>EXP(-($K$2+SUMPRODUCT($L$2:$P$2,$D$277:$H$277)))</f>
        <v>2120.7007979040727</v>
      </c>
      <c r="Y277" s="46">
        <f>1/(1+$X$277)</f>
        <v>4.7131999054148086E-4</v>
      </c>
      <c r="Z277" s="46">
        <f>IF(ISERROR($I$277),0,$I$277)</f>
        <v>-4.7143109672066351E-4</v>
      </c>
    </row>
    <row r="278" spans="1:26" x14ac:dyDescent="0.25">
      <c r="A278" s="46">
        <v>51</v>
      </c>
      <c r="B278" s="46">
        <v>2001</v>
      </c>
      <c r="C278" s="47">
        <v>0</v>
      </c>
      <c r="D278" s="49">
        <v>0.112495</v>
      </c>
      <c r="E278" s="49">
        <v>0.30847560000000002</v>
      </c>
      <c r="F278" s="49">
        <v>4.1013399999999998E-2</v>
      </c>
      <c r="G278" s="49">
        <v>2.3634490000000001</v>
      </c>
      <c r="H278" s="49">
        <v>0.13633509999999999</v>
      </c>
      <c r="I278" s="46">
        <f>$C$278*LN($Y$278)+(1-$C$278)*LN(1-$Y$278)</f>
        <v>-9.5307245434201292E-4</v>
      </c>
      <c r="R278" s="46">
        <f>1/(1+EXP(-($K$2+SUMPRODUCT($L$2:$P$2,$D$278:$H$278))))</f>
        <v>9.5261842504277931E-4</v>
      </c>
      <c r="X278" s="46">
        <f>EXP(-($K$2+SUMPRODUCT($L$2:$P$2,$D$278:$H$278)))</f>
        <v>1048.7382516563155</v>
      </c>
      <c r="Y278" s="46">
        <f>1/(1+$X$278)</f>
        <v>9.5261842504277931E-4</v>
      </c>
      <c r="Z278" s="46">
        <f>IF(ISERROR($I$278),0,$I$278)</f>
        <v>-9.5307245434201292E-4</v>
      </c>
    </row>
    <row r="279" spans="1:26" x14ac:dyDescent="0.25">
      <c r="A279" s="46">
        <v>51</v>
      </c>
      <c r="B279" s="46">
        <v>2002</v>
      </c>
      <c r="C279" s="47">
        <v>0</v>
      </c>
      <c r="D279" s="49">
        <v>0.1153135</v>
      </c>
      <c r="E279" s="49">
        <v>0.35130800000000001</v>
      </c>
      <c r="F279" s="49">
        <v>4.9132200000000001E-2</v>
      </c>
      <c r="G279" s="49">
        <v>2.0758320000000001</v>
      </c>
      <c r="H279" s="49">
        <v>0.1243932</v>
      </c>
      <c r="I279" s="46">
        <f>$C$279*LN($Y$279)+(1-$C$279)*LN(1-$Y$279)</f>
        <v>-1.3186938210214428E-3</v>
      </c>
      <c r="R279" s="46">
        <f>1/(1+EXP(-($K$2+SUMPRODUCT($L$2:$P$2,$D$279:$H$279))))</f>
        <v>1.3178247263898476E-3</v>
      </c>
      <c r="X279" s="46">
        <f>EXP(-($K$2+SUMPRODUCT($L$2:$P$2,$D$279:$H$279)))</f>
        <v>757.82625357886434</v>
      </c>
      <c r="Y279" s="46">
        <f>1/(1+$X$279)</f>
        <v>1.3178247263898476E-3</v>
      </c>
      <c r="Z279" s="46">
        <f>IF(ISERROR($I$279),0,$I$279)</f>
        <v>-1.3186938210214428E-3</v>
      </c>
    </row>
    <row r="280" spans="1:26" x14ac:dyDescent="0.25">
      <c r="A280" s="46">
        <v>51</v>
      </c>
      <c r="B280" s="46">
        <v>2003</v>
      </c>
      <c r="C280" s="47">
        <v>0</v>
      </c>
      <c r="D280" s="49">
        <v>0.13089680000000001</v>
      </c>
      <c r="E280" s="49">
        <v>0.37416090000000002</v>
      </c>
      <c r="F280" s="49">
        <v>4.94075E-2</v>
      </c>
      <c r="G280" s="49">
        <v>1.4427989999999999</v>
      </c>
      <c r="H280" s="49">
        <v>0.12639500000000001</v>
      </c>
      <c r="I280" s="46">
        <f>$C$280*LN($Y$280)+(1-$C$280)*LN(1-$Y$280)</f>
        <v>-3.5134786628259417E-3</v>
      </c>
      <c r="R280" s="46">
        <f>1/(1+EXP(-($K$2+SUMPRODUCT($L$2:$P$2,$D$280:$H$280))))</f>
        <v>3.507313619032352E-3</v>
      </c>
      <c r="X280" s="46">
        <f>EXP(-($K$2+SUMPRODUCT($L$2:$P$2,$D$280:$H$280)))</f>
        <v>284.11850054512502</v>
      </c>
      <c r="Y280" s="46">
        <f>1/(1+$X$280)</f>
        <v>3.507313619032352E-3</v>
      </c>
      <c r="Z280" s="46">
        <f>IF(ISERROR($I$280),0,$I$280)</f>
        <v>-3.5134786628259417E-3</v>
      </c>
    </row>
    <row r="281" spans="1:26" x14ac:dyDescent="0.25">
      <c r="A281" s="46">
        <v>51</v>
      </c>
      <c r="B281" s="46">
        <v>2004</v>
      </c>
      <c r="C281" s="47">
        <v>0</v>
      </c>
      <c r="D281" s="49">
        <v>6.2524800000000005E-2</v>
      </c>
      <c r="E281" s="49">
        <v>0.3750849</v>
      </c>
      <c r="F281" s="49">
        <v>5.8642800000000002E-2</v>
      </c>
      <c r="G281" s="49">
        <v>1.605067</v>
      </c>
      <c r="H281" s="49">
        <v>0.1340913</v>
      </c>
      <c r="I281" s="46">
        <f>$C$281*LN($Y$281)+(1-$C$281)*LN(1-$Y$281)</f>
        <v>-2.4590245214267943E-3</v>
      </c>
      <c r="R281" s="46">
        <f>1/(1+EXP(-($K$2+SUMPRODUCT($L$2:$P$2,$D$281:$H$281))))</f>
        <v>2.456003597311161E-3</v>
      </c>
      <c r="X281" s="46">
        <f>EXP(-($K$2+SUMPRODUCT($L$2:$P$2,$D$281:$H$281)))</f>
        <v>406.16552740183386</v>
      </c>
      <c r="Y281" s="46">
        <f>1/(1+$X$281)</f>
        <v>2.456003597311161E-3</v>
      </c>
      <c r="Z281" s="46">
        <f>IF(ISERROR($I$281),0,$I$281)</f>
        <v>-2.4590245214267943E-3</v>
      </c>
    </row>
    <row r="282" spans="1:26" x14ac:dyDescent="0.25">
      <c r="A282" s="46">
        <v>52</v>
      </c>
      <c r="B282" s="46">
        <v>1999</v>
      </c>
      <c r="C282" s="47">
        <v>0</v>
      </c>
      <c r="D282" s="49">
        <v>8.6616799999999994E-2</v>
      </c>
      <c r="E282" s="49">
        <v>0.50722420000000001</v>
      </c>
      <c r="F282" s="49">
        <v>7.7507000000000006E-2</v>
      </c>
      <c r="G282" s="49">
        <v>4.653829</v>
      </c>
      <c r="H282" s="49">
        <v>0.38489509999999999</v>
      </c>
      <c r="I282" s="46">
        <f>$C$282*LN($Y$282)+(1-$C$282)*LN(1-$Y$282)</f>
        <v>-1.6000928463451493E-5</v>
      </c>
      <c r="R282" s="46">
        <f>1/(1+EXP(-($K$2+SUMPRODUCT($L$2:$P$2,$D$282:$H$282))))</f>
        <v>1.6000800449256183E-5</v>
      </c>
      <c r="X282" s="46">
        <f>EXP(-($K$2+SUMPRODUCT($L$2:$P$2,$D$282:$H$282)))</f>
        <v>62495.873401510747</v>
      </c>
      <c r="Y282" s="46">
        <f>1/(1+$X$282)</f>
        <v>1.6000800449256183E-5</v>
      </c>
      <c r="Z282" s="46">
        <f>IF(ISERROR($I$282),0,$I$282)</f>
        <v>-1.6000928463451493E-5</v>
      </c>
    </row>
    <row r="283" spans="1:26" x14ac:dyDescent="0.25">
      <c r="A283" s="46">
        <v>52</v>
      </c>
      <c r="B283" s="46">
        <v>2000</v>
      </c>
      <c r="C283" s="47">
        <v>0</v>
      </c>
      <c r="D283" s="49">
        <v>9.99525E-2</v>
      </c>
      <c r="E283" s="49">
        <v>0.52969259999999996</v>
      </c>
      <c r="F283" s="49">
        <v>5.7124000000000001E-2</v>
      </c>
      <c r="G283" s="49">
        <v>3.2966549999999999</v>
      </c>
      <c r="H283" s="49">
        <v>0.38094410000000001</v>
      </c>
      <c r="I283" s="46">
        <f>$C$283*LN($Y$283)+(1-$C$283)*LN(1-$Y$283)</f>
        <v>-1.5898467550678902E-4</v>
      </c>
      <c r="R283" s="46">
        <f>1/(1+EXP(-($K$2+SUMPRODUCT($L$2:$P$2,$D$283:$H$283))))</f>
        <v>1.5897203811299449E-4</v>
      </c>
      <c r="X283" s="46">
        <f>EXP(-($K$2+SUMPRODUCT($L$2:$P$2,$D$283:$H$283)))</f>
        <v>6289.4144141953939</v>
      </c>
      <c r="Y283" s="46">
        <f>1/(1+$X$283)</f>
        <v>1.5897203811299449E-4</v>
      </c>
      <c r="Z283" s="46">
        <f>IF(ISERROR($I$283),0,$I$283)</f>
        <v>-1.5898467550678902E-4</v>
      </c>
    </row>
    <row r="284" spans="1:26" x14ac:dyDescent="0.25">
      <c r="A284" s="46">
        <v>52</v>
      </c>
      <c r="B284" s="46">
        <v>2001</v>
      </c>
      <c r="C284" s="47">
        <v>0</v>
      </c>
      <c r="D284" s="49">
        <v>3.7014999999999999E-2</v>
      </c>
      <c r="E284" s="49">
        <v>0.53637710000000005</v>
      </c>
      <c r="F284" s="49">
        <v>5.6326599999999998E-2</v>
      </c>
      <c r="G284" s="49">
        <v>3.3224809999999998</v>
      </c>
      <c r="H284" s="49">
        <v>0.34649720000000001</v>
      </c>
      <c r="I284" s="46">
        <f>$C$284*LN($Y$284)+(1-$C$284)*LN(1-$Y$284)</f>
        <v>-1.4502256101662443E-4</v>
      </c>
      <c r="R284" s="46">
        <f>1/(1+EXP(-($K$2+SUMPRODUCT($L$2:$P$2,$D$284:$H$284))))</f>
        <v>1.4501204575333382E-4</v>
      </c>
      <c r="X284" s="46">
        <f>EXP(-($K$2+SUMPRODUCT($L$2:$P$2,$D$284:$H$284)))</f>
        <v>6894.9788464815174</v>
      </c>
      <c r="Y284" s="46">
        <f>1/(1+$X$284)</f>
        <v>1.4501204575333382E-4</v>
      </c>
      <c r="Z284" s="46">
        <f>IF(ISERROR($I$284),0,$I$284)</f>
        <v>-1.4502256101662443E-4</v>
      </c>
    </row>
    <row r="285" spans="1:26" x14ac:dyDescent="0.25">
      <c r="A285" s="46">
        <v>52</v>
      </c>
      <c r="B285" s="46">
        <v>2002</v>
      </c>
      <c r="C285" s="47">
        <v>0</v>
      </c>
      <c r="D285" s="49">
        <v>-2.8877E-3</v>
      </c>
      <c r="E285" s="49">
        <v>0.42447289999999999</v>
      </c>
      <c r="F285" s="49">
        <v>5.8045300000000001E-2</v>
      </c>
      <c r="G285" s="49">
        <v>2.606967</v>
      </c>
      <c r="H285" s="49">
        <v>0.32956150000000001</v>
      </c>
      <c r="I285" s="46">
        <f>$C$285*LN($Y$285)+(1-$C$285)*LN(1-$Y$285)</f>
        <v>-5.1228152989788616E-4</v>
      </c>
      <c r="R285" s="46">
        <f>1/(1+EXP(-($K$2+SUMPRODUCT($L$2:$P$2,$D$285:$H$285))))</f>
        <v>5.1215033611867191E-4</v>
      </c>
      <c r="X285" s="46">
        <f>EXP(-($K$2+SUMPRODUCT($L$2:$P$2,$D$285:$H$285)))</f>
        <v>1951.5516815599374</v>
      </c>
      <c r="Y285" s="46">
        <f>1/(1+$X$285)</f>
        <v>5.1215033611867191E-4</v>
      </c>
      <c r="Z285" s="46">
        <f>IF(ISERROR($I$285),0,$I$285)</f>
        <v>-5.1228152989788616E-4</v>
      </c>
    </row>
    <row r="286" spans="1:26" x14ac:dyDescent="0.25">
      <c r="A286" s="46">
        <v>52</v>
      </c>
      <c r="B286" s="46">
        <v>2003</v>
      </c>
      <c r="C286" s="47">
        <v>0</v>
      </c>
      <c r="D286" s="49">
        <v>2.2654400000000002E-2</v>
      </c>
      <c r="E286" s="49">
        <v>0.4429864</v>
      </c>
      <c r="F286" s="49">
        <v>6.1844000000000003E-2</v>
      </c>
      <c r="G286" s="49">
        <v>2.2558129999999998</v>
      </c>
      <c r="H286" s="49">
        <v>0.32643810000000001</v>
      </c>
      <c r="I286" s="46">
        <f>$C$286*LN($Y$286)+(1-$C$286)*LN(1-$Y$286)</f>
        <v>-8.5375390776053683E-4</v>
      </c>
      <c r="R286" s="46">
        <f>1/(1+EXP(-($K$2+SUMPRODUCT($L$2:$P$2,$D$286:$H$286))))</f>
        <v>8.5338956358710577E-4</v>
      </c>
      <c r="X286" s="46">
        <f>EXP(-($K$2+SUMPRODUCT($L$2:$P$2,$D$286:$H$286)))</f>
        <v>1170.7977845857845</v>
      </c>
      <c r="Y286" s="46">
        <f>1/(1+$X$286)</f>
        <v>8.5338956358710577E-4</v>
      </c>
      <c r="Z286" s="46">
        <f>IF(ISERROR($I$286),0,$I$286)</f>
        <v>-8.5375390776053683E-4</v>
      </c>
    </row>
    <row r="287" spans="1:26" x14ac:dyDescent="0.25">
      <c r="A287" s="46">
        <v>52</v>
      </c>
      <c r="B287" s="46">
        <v>2004</v>
      </c>
      <c r="C287" s="47">
        <v>0</v>
      </c>
      <c r="D287" s="49">
        <v>7.5891200000000006E-2</v>
      </c>
      <c r="E287" s="49">
        <v>0.46189730000000001</v>
      </c>
      <c r="F287" s="49">
        <v>4.7214699999999998E-2</v>
      </c>
      <c r="G287" s="49">
        <v>2.34795</v>
      </c>
      <c r="H287" s="49">
        <v>0.3674809</v>
      </c>
      <c r="I287" s="46">
        <f>$C$287*LN($Y$287)+(1-$C$287)*LN(1-$Y$287)</f>
        <v>-8.4542419271190861E-4</v>
      </c>
      <c r="R287" s="46">
        <f>1/(1+EXP(-($K$2+SUMPRODUCT($L$2:$P$2,$D$287:$H$287))))</f>
        <v>8.4506692236790146E-4</v>
      </c>
      <c r="X287" s="46">
        <f>EXP(-($K$2+SUMPRODUCT($L$2:$P$2,$D$287:$H$287)))</f>
        <v>1182.338234560136</v>
      </c>
      <c r="Y287" s="46">
        <f>1/(1+$X$287)</f>
        <v>8.4506692236790146E-4</v>
      </c>
      <c r="Z287" s="46">
        <f>IF(ISERROR($I$287),0,$I$287)</f>
        <v>-8.4542419271190861E-4</v>
      </c>
    </row>
    <row r="288" spans="1:26" x14ac:dyDescent="0.25">
      <c r="A288" s="46">
        <v>53</v>
      </c>
      <c r="B288" s="46">
        <v>1999</v>
      </c>
      <c r="C288" s="47">
        <v>0</v>
      </c>
      <c r="D288" s="49">
        <v>0.53698219999999997</v>
      </c>
      <c r="E288" s="49">
        <v>0.53069310000000003</v>
      </c>
      <c r="F288" s="49">
        <v>4.6715399999999997E-2</v>
      </c>
      <c r="G288" s="49">
        <v>1.055428</v>
      </c>
      <c r="H288" s="49">
        <v>0.58712059999999999</v>
      </c>
      <c r="I288" s="46">
        <f>$C$288*LN($Y$288)+(1-$C$288)*LN(1-$Y$288)</f>
        <v>-8.3248386686447465E-3</v>
      </c>
      <c r="R288" s="46">
        <f>1/(1+EXP(-($K$2+SUMPRODUCT($L$2:$P$2,$D$288:$H$288))))</f>
        <v>8.2902831553914435E-3</v>
      </c>
      <c r="X288" s="46">
        <f>EXP(-($K$2+SUMPRODUCT($L$2:$P$2,$D$288:$H$288)))</f>
        <v>119.62314172582479</v>
      </c>
      <c r="Y288" s="46">
        <f>1/(1+$X$288)</f>
        <v>8.2902831553914435E-3</v>
      </c>
      <c r="Z288" s="46">
        <f>IF(ISERROR($I$288),0,$I$288)</f>
        <v>-8.3248386686447465E-3</v>
      </c>
    </row>
    <row r="289" spans="1:26" x14ac:dyDescent="0.25">
      <c r="A289" s="46">
        <v>53</v>
      </c>
      <c r="B289" s="46">
        <v>2000</v>
      </c>
      <c r="C289" s="47">
        <v>0</v>
      </c>
      <c r="D289" s="49">
        <v>0.40056069999999999</v>
      </c>
      <c r="E289" s="49">
        <v>0.32864339999999997</v>
      </c>
      <c r="F289" s="49">
        <v>6.9692100000000007E-2</v>
      </c>
      <c r="G289" s="49">
        <v>0.81780790000000003</v>
      </c>
      <c r="H289" s="49">
        <v>0.53750819999999999</v>
      </c>
      <c r="I289" s="46">
        <f>$C$289*LN($Y$289)+(1-$C$289)*LN(1-$Y$289)</f>
        <v>-1.2410970237630466E-2</v>
      </c>
      <c r="R289" s="46">
        <f>1/(1+EXP(-($K$2+SUMPRODUCT($L$2:$P$2,$D$289:$H$289))))</f>
        <v>1.2334271775184705E-2</v>
      </c>
      <c r="X289" s="46">
        <f>EXP(-($K$2+SUMPRODUCT($L$2:$P$2,$D$289:$H$289)))</f>
        <v>80.07491210076121</v>
      </c>
      <c r="Y289" s="46">
        <f>1/(1+$X$289)</f>
        <v>1.2334271775184705E-2</v>
      </c>
      <c r="Z289" s="46">
        <f>IF(ISERROR($I$289),0,$I$289)</f>
        <v>-1.2410970237630466E-2</v>
      </c>
    </row>
    <row r="290" spans="1:26" x14ac:dyDescent="0.25">
      <c r="A290" s="46">
        <v>53</v>
      </c>
      <c r="B290" s="46">
        <v>2001</v>
      </c>
      <c r="C290" s="47">
        <v>0</v>
      </c>
      <c r="D290" s="49">
        <v>0.23619979999999999</v>
      </c>
      <c r="E290" s="49">
        <v>0.32405800000000001</v>
      </c>
      <c r="F290" s="49">
        <v>4.6295200000000002E-2</v>
      </c>
      <c r="G290" s="49">
        <v>0.76913330000000002</v>
      </c>
      <c r="H290" s="49">
        <v>0.45568019999999998</v>
      </c>
      <c r="I290" s="46">
        <f>$C$290*LN($Y$290)+(1-$C$290)*LN(1-$Y$290)</f>
        <v>-1.4441849179391222E-2</v>
      </c>
      <c r="R290" s="46">
        <f>1/(1+EXP(-($K$2+SUMPRODUCT($L$2:$P$2,$D$290:$H$290))))</f>
        <v>1.4338065883790344E-2</v>
      </c>
      <c r="X290" s="46">
        <f>EXP(-($K$2+SUMPRODUCT($L$2:$P$2,$D$290:$H$290)))</f>
        <v>68.74441379367164</v>
      </c>
      <c r="Y290" s="46">
        <f>1/(1+$X$290)</f>
        <v>1.4338065883790344E-2</v>
      </c>
      <c r="Z290" s="46">
        <f>IF(ISERROR($I$290),0,$I$290)</f>
        <v>-1.4441849179391222E-2</v>
      </c>
    </row>
    <row r="291" spans="1:26" x14ac:dyDescent="0.25">
      <c r="A291" s="46">
        <v>53</v>
      </c>
      <c r="B291" s="46">
        <v>2002</v>
      </c>
      <c r="C291" s="47">
        <v>0</v>
      </c>
      <c r="D291" s="49">
        <v>0.43702259999999998</v>
      </c>
      <c r="E291" s="49">
        <v>0.27261999999999997</v>
      </c>
      <c r="F291" s="49">
        <v>2.8546800000000001E-2</v>
      </c>
      <c r="G291" s="49">
        <v>0.93642709999999996</v>
      </c>
      <c r="H291" s="49">
        <v>0.49034840000000002</v>
      </c>
      <c r="I291" s="46">
        <f>$C$291*LN($Y$291)+(1-$C$291)*LN(1-$Y$291)</f>
        <v>-1.5250224612943867E-2</v>
      </c>
      <c r="R291" s="46">
        <f>1/(1+EXP(-($K$2+SUMPRODUCT($L$2:$P$2,$D$291:$H$291))))</f>
        <v>1.5134528813212842E-2</v>
      </c>
      <c r="X291" s="46">
        <f>EXP(-($K$2+SUMPRODUCT($L$2:$P$2,$D$291:$H$291)))</f>
        <v>65.074075535603967</v>
      </c>
      <c r="Y291" s="46">
        <f>1/(1+$X$291)</f>
        <v>1.5134528813212842E-2</v>
      </c>
      <c r="Z291" s="46">
        <f>IF(ISERROR($I$291),0,$I$291)</f>
        <v>-1.5250224612943867E-2</v>
      </c>
    </row>
    <row r="292" spans="1:26" x14ac:dyDescent="0.25">
      <c r="A292" s="46">
        <v>53</v>
      </c>
      <c r="B292" s="46">
        <v>2003</v>
      </c>
      <c r="C292" s="47">
        <v>0</v>
      </c>
      <c r="D292" s="49">
        <v>0.42294789999999999</v>
      </c>
      <c r="E292" s="49">
        <v>0.26890320000000001</v>
      </c>
      <c r="F292" s="49">
        <v>3.55638E-2</v>
      </c>
      <c r="G292" s="49">
        <v>0.59630970000000005</v>
      </c>
      <c r="H292" s="49">
        <v>0.52511410000000003</v>
      </c>
      <c r="I292" s="46">
        <f>$C$292*LN($Y$292)+(1-$C$292)*LN(1-$Y$292)</f>
        <v>-2.5193877003834294E-2</v>
      </c>
      <c r="R292" s="46">
        <f>1/(1+EXP(-($K$2+SUMPRODUCT($L$2:$P$2,$D$292:$H$292))))</f>
        <v>2.4879159806288589E-2</v>
      </c>
      <c r="X292" s="46">
        <f>EXP(-($K$2+SUMPRODUCT($L$2:$P$2,$D$292:$H$292)))</f>
        <v>39.194283399684366</v>
      </c>
      <c r="Y292" s="46">
        <f>1/(1+$X$292)</f>
        <v>2.4879159806288589E-2</v>
      </c>
      <c r="Z292" s="46">
        <f>IF(ISERROR($I$292),0,$I$292)</f>
        <v>-2.5193877003834294E-2</v>
      </c>
    </row>
    <row r="293" spans="1:26" x14ac:dyDescent="0.25">
      <c r="A293" s="46">
        <v>53</v>
      </c>
      <c r="B293" s="46">
        <v>2004</v>
      </c>
      <c r="C293" s="47">
        <v>0</v>
      </c>
      <c r="D293" s="49">
        <v>0.4092634</v>
      </c>
      <c r="E293" s="49">
        <v>0.29369230000000002</v>
      </c>
      <c r="F293" s="49">
        <v>3.4802699999999999E-2</v>
      </c>
      <c r="G293" s="49">
        <v>0.97556790000000004</v>
      </c>
      <c r="H293" s="49">
        <v>0.57394920000000005</v>
      </c>
      <c r="I293" s="46">
        <f>$C$293*LN($Y$293)+(1-$C$293)*LN(1-$Y$293)</f>
        <v>-1.3771293038628275E-2</v>
      </c>
      <c r="R293" s="46">
        <f>1/(1+EXP(-($K$2+SUMPRODUCT($L$2:$P$2,$D$293:$H$293))))</f>
        <v>1.3676902572367311E-2</v>
      </c>
      <c r="X293" s="46">
        <f>EXP(-($K$2+SUMPRODUCT($L$2:$P$2,$D$293:$H$293)))</f>
        <v>72.11597013350017</v>
      </c>
      <c r="Y293" s="46">
        <f>1/(1+$X$293)</f>
        <v>1.3676902572367311E-2</v>
      </c>
      <c r="Z293" s="46">
        <f>IF(ISERROR($I$293),0,$I$293)</f>
        <v>-1.3771293038628275E-2</v>
      </c>
    </row>
    <row r="294" spans="1:26" x14ac:dyDescent="0.25">
      <c r="A294" s="46">
        <v>54</v>
      </c>
      <c r="B294" s="46">
        <v>1999</v>
      </c>
      <c r="C294" s="47">
        <v>0</v>
      </c>
      <c r="D294" s="49">
        <v>-0.11305419999999999</v>
      </c>
      <c r="E294" s="49">
        <v>0.22403090000000001</v>
      </c>
      <c r="F294" s="49">
        <v>0.1228992</v>
      </c>
      <c r="G294" s="49">
        <v>2.7484410000000001</v>
      </c>
      <c r="H294" s="49">
        <v>0.64121399999999995</v>
      </c>
      <c r="I294" s="46">
        <f>$C$294*LN($Y$294)+(1-$C$294)*LN(1-$Y$294)</f>
        <v>-3.775309978712173E-4</v>
      </c>
      <c r="R294" s="46">
        <f>1/(1+EXP(-($K$2+SUMPRODUCT($L$2:$P$2,$D$294:$H$294))))</f>
        <v>3.7745974201136822E-4</v>
      </c>
      <c r="X294" s="46">
        <f>EXP(-($K$2+SUMPRODUCT($L$2:$P$2,$D$294:$H$294)))</f>
        <v>2648.2891524571705</v>
      </c>
      <c r="Y294" s="46">
        <f>1/(1+$X$294)</f>
        <v>3.7745974201136822E-4</v>
      </c>
      <c r="Z294" s="46">
        <f>IF(ISERROR($I$294),0,$I$294)</f>
        <v>-3.775309978712173E-4</v>
      </c>
    </row>
    <row r="295" spans="1:26" x14ac:dyDescent="0.25">
      <c r="A295" s="46">
        <v>54</v>
      </c>
      <c r="B295" s="46">
        <v>2000</v>
      </c>
      <c r="C295" s="47">
        <v>0</v>
      </c>
      <c r="D295" s="49">
        <v>0.1058446</v>
      </c>
      <c r="E295" s="49">
        <v>0.2900643</v>
      </c>
      <c r="F295" s="49">
        <v>0.1258157</v>
      </c>
      <c r="G295" s="49">
        <v>3.7582399999999998</v>
      </c>
      <c r="H295" s="49">
        <v>0.61722639999999995</v>
      </c>
      <c r="I295" s="46">
        <f>$C$295*LN($Y$295)+(1-$C$295)*LN(1-$Y$295)</f>
        <v>-7.2319991481289427E-5</v>
      </c>
      <c r="R295" s="46">
        <f>1/(1+EXP(-($K$2+SUMPRODUCT($L$2:$P$2,$D$295:$H$295))))</f>
        <v>7.2317376453798844E-5</v>
      </c>
      <c r="X295" s="46">
        <f>EXP(-($K$2+SUMPRODUCT($L$2:$P$2,$D$295:$H$295)))</f>
        <v>13826.935263094985</v>
      </c>
      <c r="Y295" s="46">
        <f>1/(1+$X$295)</f>
        <v>7.2317376453798844E-5</v>
      </c>
      <c r="Z295" s="46">
        <f>IF(ISERROR($I$295),0,$I$295)</f>
        <v>-7.2319991481289427E-5</v>
      </c>
    </row>
    <row r="296" spans="1:26" x14ac:dyDescent="0.25">
      <c r="A296" s="46">
        <v>54</v>
      </c>
      <c r="B296" s="46">
        <v>2001</v>
      </c>
      <c r="C296" s="47">
        <v>0</v>
      </c>
      <c r="D296" s="49">
        <v>0.1682506</v>
      </c>
      <c r="E296" s="49">
        <v>0.3056662</v>
      </c>
      <c r="F296" s="49">
        <v>0.13307910000000001</v>
      </c>
      <c r="G296" s="49">
        <v>3.3882089999999998</v>
      </c>
      <c r="H296" s="49">
        <v>0.56742879999999996</v>
      </c>
      <c r="I296" s="46">
        <f>$C$296*LN($Y$296)+(1-$C$296)*LN(1-$Y$296)</f>
        <v>-1.1969762941149664E-4</v>
      </c>
      <c r="R296" s="46">
        <f>1/(1+EXP(-($K$2+SUMPRODUCT($L$2:$P$2,$D$296:$H$296))))</f>
        <v>1.196904659360455E-4</v>
      </c>
      <c r="X296" s="46">
        <f>EXP(-($K$2+SUMPRODUCT($L$2:$P$2,$D$296:$H$296)))</f>
        <v>8353.8843442077705</v>
      </c>
      <c r="Y296" s="46">
        <f>1/(1+$X$296)</f>
        <v>1.196904659360455E-4</v>
      </c>
      <c r="Z296" s="46">
        <f>IF(ISERROR($I$296),0,$I$296)</f>
        <v>-1.1969762941149664E-4</v>
      </c>
    </row>
    <row r="297" spans="1:26" x14ac:dyDescent="0.25">
      <c r="A297" s="46">
        <v>54</v>
      </c>
      <c r="B297" s="46">
        <v>2002</v>
      </c>
      <c r="C297" s="47">
        <v>0</v>
      </c>
      <c r="D297" s="49">
        <v>5.1948099999999997E-2</v>
      </c>
      <c r="E297" s="49">
        <v>0.30007800000000001</v>
      </c>
      <c r="F297" s="49">
        <v>0.1227248</v>
      </c>
      <c r="G297" s="49">
        <v>3.7113809999999998</v>
      </c>
      <c r="H297" s="49">
        <v>0.59729529999999997</v>
      </c>
      <c r="I297" s="46">
        <f>$C$297*LN($Y$297)+(1-$C$297)*LN(1-$Y$297)</f>
        <v>-7.6039338055130325E-5</v>
      </c>
      <c r="R297" s="46">
        <f>1/(1+EXP(-($K$2+SUMPRODUCT($L$2:$P$2,$D$297:$H$297))))</f>
        <v>7.6036447137917866E-5</v>
      </c>
      <c r="X297" s="46">
        <f>EXP(-($K$2+SUMPRODUCT($L$2:$P$2,$D$297:$H$297)))</f>
        <v>13150.587661456106</v>
      </c>
      <c r="Y297" s="46">
        <f>1/(1+$X$297)</f>
        <v>7.6036447137917866E-5</v>
      </c>
      <c r="Z297" s="46">
        <f>IF(ISERROR($I$297),0,$I$297)</f>
        <v>-7.6039338055130325E-5</v>
      </c>
    </row>
    <row r="298" spans="1:26" x14ac:dyDescent="0.25">
      <c r="A298" s="46">
        <v>54</v>
      </c>
      <c r="B298" s="46">
        <v>2003</v>
      </c>
      <c r="C298" s="47">
        <v>0</v>
      </c>
      <c r="D298" s="49">
        <v>0.2164605</v>
      </c>
      <c r="E298" s="49">
        <v>0.44379220000000003</v>
      </c>
      <c r="F298" s="49">
        <v>0.13822970000000001</v>
      </c>
      <c r="G298" s="49">
        <v>5.0357440000000002</v>
      </c>
      <c r="H298" s="49">
        <v>0.61581300000000005</v>
      </c>
      <c r="I298" s="46">
        <f>$C$298*LN($Y$298)+(1-$C$298)*LN(1-$Y$298)</f>
        <v>-7.1524390433483285E-6</v>
      </c>
      <c r="R298" s="46">
        <f>1/(1+EXP(-($K$2+SUMPRODUCT($L$2:$P$2,$D$298:$H$298))))</f>
        <v>7.1524134647254863E-6</v>
      </c>
      <c r="X298" s="46">
        <f>EXP(-($K$2+SUMPRODUCT($L$2:$P$2,$D$298:$H$298)))</f>
        <v>139811.94634766763</v>
      </c>
      <c r="Y298" s="46">
        <f>1/(1+$X$298)</f>
        <v>7.1524134647254863E-6</v>
      </c>
      <c r="Z298" s="46">
        <f>IF(ISERROR($I$298),0,$I$298)</f>
        <v>-7.1524390433483285E-6</v>
      </c>
    </row>
    <row r="299" spans="1:26" x14ac:dyDescent="0.25">
      <c r="A299" s="46">
        <v>54</v>
      </c>
      <c r="B299" s="46">
        <v>2004</v>
      </c>
      <c r="C299" s="47">
        <v>0</v>
      </c>
      <c r="D299" s="49">
        <v>0.26947209999999999</v>
      </c>
      <c r="E299" s="49">
        <v>0.51429069999999999</v>
      </c>
      <c r="F299" s="49">
        <v>0.12105349999999999</v>
      </c>
      <c r="G299" s="49">
        <v>5.7486519999999999</v>
      </c>
      <c r="H299" s="49">
        <v>0.58436980000000005</v>
      </c>
      <c r="I299" s="46">
        <f>$C$299*LN($Y$299)+(1-$C$299)*LN(1-$Y$299)</f>
        <v>-2.3839079952308483E-6</v>
      </c>
      <c r="R299" s="46">
        <f>1/(1+EXP(-($K$2+SUMPRODUCT($L$2:$P$2,$D$299:$H$299))))</f>
        <v>2.3839051536854708E-6</v>
      </c>
      <c r="X299" s="46">
        <f>EXP(-($K$2+SUMPRODUCT($L$2:$P$2,$D$299:$H$299)))</f>
        <v>419478.77605317876</v>
      </c>
      <c r="Y299" s="46">
        <f>1/(1+$X$299)</f>
        <v>2.3839051536854708E-6</v>
      </c>
      <c r="Z299" s="46">
        <f>IF(ISERROR($I$299),0,$I$299)</f>
        <v>-2.3839079952308483E-6</v>
      </c>
    </row>
    <row r="300" spans="1:26" x14ac:dyDescent="0.25">
      <c r="A300" s="46">
        <v>55</v>
      </c>
      <c r="B300" s="46">
        <v>1999</v>
      </c>
      <c r="C300" s="47">
        <v>0</v>
      </c>
      <c r="D300" s="49">
        <v>5.0679000000000002E-2</v>
      </c>
      <c r="E300" s="49">
        <v>0.36311880000000002</v>
      </c>
      <c r="F300" s="49">
        <v>6.8722699999999998E-2</v>
      </c>
      <c r="G300" s="49">
        <v>2.2442639999999998</v>
      </c>
      <c r="H300" s="49">
        <v>0.2296947</v>
      </c>
      <c r="I300" s="46">
        <f>$C$300*LN($Y$300)+(1-$C$300)*LN(1-$Y$300)</f>
        <v>-8.8077229908383446E-4</v>
      </c>
      <c r="R300" s="46">
        <f>1/(1+EXP(-($K$2+SUMPRODUCT($L$2:$P$2,$D$300:$H$300))))</f>
        <v>8.8038453301526594E-4</v>
      </c>
      <c r="X300" s="46">
        <f>EXP(-($K$2+SUMPRODUCT($L$2:$P$2,$D$300:$H$300)))</f>
        <v>1134.8672971855356</v>
      </c>
      <c r="Y300" s="46">
        <f>1/(1+$X$300)</f>
        <v>8.8038453301526594E-4</v>
      </c>
      <c r="Z300" s="46">
        <f>IF(ISERROR($I$300),0,$I$300)</f>
        <v>-8.8077229908383446E-4</v>
      </c>
    </row>
    <row r="301" spans="1:26" x14ac:dyDescent="0.25">
      <c r="A301" s="46">
        <v>55</v>
      </c>
      <c r="B301" s="46">
        <v>2000</v>
      </c>
      <c r="C301" s="47">
        <v>0</v>
      </c>
      <c r="D301" s="49">
        <v>1.4260399999999999E-2</v>
      </c>
      <c r="E301" s="49">
        <v>0.37370969999999998</v>
      </c>
      <c r="F301" s="49">
        <v>5.7434699999999998E-2</v>
      </c>
      <c r="G301" s="49">
        <v>1.474153</v>
      </c>
      <c r="H301" s="49">
        <v>0.19745380000000001</v>
      </c>
      <c r="I301" s="46">
        <f>$C$301*LN($Y$301)+(1-$C$301)*LN(1-$Y$301)</f>
        <v>-3.1235980077205334E-3</v>
      </c>
      <c r="R301" s="46">
        <f>1/(1+EXP(-($K$2+SUMPRODUCT($L$2:$P$2,$D$301:$H$301))))</f>
        <v>3.118724650920049E-3</v>
      </c>
      <c r="X301" s="46">
        <f>EXP(-($K$2+SUMPRODUCT($L$2:$P$2,$D$301:$H$301)))</f>
        <v>319.64388874631555</v>
      </c>
      <c r="Y301" s="46">
        <f>1/(1+$X$301)</f>
        <v>3.118724650920049E-3</v>
      </c>
      <c r="Z301" s="46">
        <f>IF(ISERROR($I$301),0,$I$301)</f>
        <v>-3.1235980077205334E-3</v>
      </c>
    </row>
    <row r="302" spans="1:26" x14ac:dyDescent="0.25">
      <c r="A302" s="46">
        <v>55</v>
      </c>
      <c r="B302" s="46">
        <v>2001</v>
      </c>
      <c r="C302" s="47">
        <v>0</v>
      </c>
      <c r="D302" s="49">
        <v>4.2145700000000001E-2</v>
      </c>
      <c r="E302" s="49">
        <v>0.4081843</v>
      </c>
      <c r="F302" s="49">
        <v>2.9715100000000001E-2</v>
      </c>
      <c r="G302" s="49">
        <v>1.7316819999999999</v>
      </c>
      <c r="H302" s="49">
        <v>0.24188370000000001</v>
      </c>
      <c r="I302" s="46">
        <f>$C$302*LN($Y$302)+(1-$C$302)*LN(1-$Y$302)</f>
        <v>-2.5588706628522518E-3</v>
      </c>
      <c r="R302" s="46">
        <f>1/(1+EXP(-($K$2+SUMPRODUCT($L$2:$P$2,$D$302:$H$302))))</f>
        <v>2.5555995440358463E-3</v>
      </c>
      <c r="X302" s="46">
        <f>EXP(-($K$2+SUMPRODUCT($L$2:$P$2,$D$302:$H$302)))</f>
        <v>390.29761246583377</v>
      </c>
      <c r="Y302" s="46">
        <f>1/(1+$X$302)</f>
        <v>2.5555995440358463E-3</v>
      </c>
      <c r="Z302" s="46">
        <f>IF(ISERROR($I$302),0,$I$302)</f>
        <v>-2.5588706628522518E-3</v>
      </c>
    </row>
    <row r="303" spans="1:26" x14ac:dyDescent="0.25">
      <c r="A303" s="46">
        <v>55</v>
      </c>
      <c r="B303" s="46">
        <v>2002</v>
      </c>
      <c r="C303" s="47">
        <v>0</v>
      </c>
      <c r="D303" s="49">
        <v>2.5575500000000001E-2</v>
      </c>
      <c r="E303" s="49">
        <v>0.2811111</v>
      </c>
      <c r="F303" s="49">
        <v>4.7926999999999997E-2</v>
      </c>
      <c r="G303" s="49">
        <v>1.3634539999999999</v>
      </c>
      <c r="H303" s="49">
        <v>0.2339195</v>
      </c>
      <c r="I303" s="46">
        <f>$C$303*LN($Y$303)+(1-$C$303)*LN(1-$Y$303)</f>
        <v>-4.7236159167668703E-3</v>
      </c>
      <c r="R303" s="46">
        <f>1/(1+EXP(-($K$2+SUMPRODUCT($L$2:$P$2,$D$303:$H$303))))</f>
        <v>4.7124771883620626E-3</v>
      </c>
      <c r="X303" s="46">
        <f>EXP(-($K$2+SUMPRODUCT($L$2:$P$2,$D$303:$H$303)))</f>
        <v>211.20261871391142</v>
      </c>
      <c r="Y303" s="46">
        <f>1/(1+$X$303)</f>
        <v>4.7124771883620626E-3</v>
      </c>
      <c r="Z303" s="46">
        <f>IF(ISERROR($I$303),0,$I$303)</f>
        <v>-4.7236159167668703E-3</v>
      </c>
    </row>
    <row r="304" spans="1:26" x14ac:dyDescent="0.25">
      <c r="A304" s="46">
        <v>55</v>
      </c>
      <c r="B304" s="46">
        <v>2003</v>
      </c>
      <c r="C304" s="47">
        <v>0</v>
      </c>
      <c r="D304" s="49">
        <v>1.63108E-2</v>
      </c>
      <c r="E304" s="49">
        <v>0.2721693</v>
      </c>
      <c r="F304" s="49">
        <v>4.5889199999999998E-2</v>
      </c>
      <c r="G304" s="49">
        <v>1.352838</v>
      </c>
      <c r="H304" s="49">
        <v>0.23593320000000001</v>
      </c>
      <c r="I304" s="46">
        <f>$C$304*LN($Y$304)+(1-$C$304)*LN(1-$Y$304)</f>
        <v>-4.9337422283301218E-3</v>
      </c>
      <c r="R304" s="46">
        <f>1/(1+EXP(-($K$2+SUMPRODUCT($L$2:$P$2,$D$304:$H$304))))</f>
        <v>4.9215913135161257E-3</v>
      </c>
      <c r="X304" s="46">
        <f>EXP(-($K$2+SUMPRODUCT($L$2:$P$2,$D$304:$H$304)))</f>
        <v>202.18631440479592</v>
      </c>
      <c r="Y304" s="46">
        <f>1/(1+$X$304)</f>
        <v>4.9215913135161257E-3</v>
      </c>
      <c r="Z304" s="46">
        <f>IF(ISERROR($I$304),0,$I$304)</f>
        <v>-4.9337422283301218E-3</v>
      </c>
    </row>
    <row r="305" spans="1:26" x14ac:dyDescent="0.25">
      <c r="A305" s="46">
        <v>55</v>
      </c>
      <c r="B305" s="46">
        <v>2004</v>
      </c>
      <c r="C305" s="47">
        <v>0</v>
      </c>
      <c r="D305" s="49">
        <v>6.4680000000000001E-2</v>
      </c>
      <c r="E305" s="49">
        <v>0.29636099999999999</v>
      </c>
      <c r="F305" s="49">
        <v>4.7251099999999997E-2</v>
      </c>
      <c r="G305" s="49">
        <v>1.576857</v>
      </c>
      <c r="H305" s="49">
        <v>0.2395021</v>
      </c>
      <c r="I305" s="46">
        <f>$C$305*LN($Y$305)+(1-$C$305)*LN(1-$Y$305)</f>
        <v>-3.3739026162925307E-3</v>
      </c>
      <c r="R305" s="46">
        <f>1/(1+EXP(-($K$2+SUMPRODUCT($L$2:$P$2,$D$305:$H$305))))</f>
        <v>3.3682174024436099E-3</v>
      </c>
      <c r="X305" s="46">
        <f>EXP(-($K$2+SUMPRODUCT($L$2:$P$2,$D$305:$H$305)))</f>
        <v>295.89294974680359</v>
      </c>
      <c r="Y305" s="46">
        <f>1/(1+$X$305)</f>
        <v>3.3682174024436099E-3</v>
      </c>
      <c r="Z305" s="46">
        <f>IF(ISERROR($I$305),0,$I$305)</f>
        <v>-3.3739026162925307E-3</v>
      </c>
    </row>
    <row r="306" spans="1:26" x14ac:dyDescent="0.25">
      <c r="A306" s="46">
        <v>56</v>
      </c>
      <c r="B306" s="46">
        <v>1999</v>
      </c>
      <c r="C306" s="47">
        <v>0</v>
      </c>
      <c r="D306" s="49">
        <v>0.22211829999999999</v>
      </c>
      <c r="E306" s="49">
        <v>5.3949999999999996E-3</v>
      </c>
      <c r="F306" s="49">
        <v>2.6277600000000002E-2</v>
      </c>
      <c r="G306" s="49">
        <v>1.778181</v>
      </c>
      <c r="H306" s="49">
        <v>0.2066645</v>
      </c>
      <c r="I306" s="46">
        <f>$C$306*LN($Y$306)+(1-$C$306)*LN(1-$Y$306)</f>
        <v>-4.6197915835343726E-3</v>
      </c>
      <c r="R306" s="46">
        <f>1/(1+EXP(-($K$2+SUMPRODUCT($L$2:$P$2,$D$306:$H$306))))</f>
        <v>4.6091367603989051E-3</v>
      </c>
      <c r="X306" s="46">
        <f>EXP(-($K$2+SUMPRODUCT($L$2:$P$2,$D$306:$H$306)))</f>
        <v>215.96036632973622</v>
      </c>
      <c r="Y306" s="46">
        <f>1/(1+$X$306)</f>
        <v>4.6091367603989051E-3</v>
      </c>
      <c r="Z306" s="46">
        <f>IF(ISERROR($I$306),0,$I$306)</f>
        <v>-4.6197915835343726E-3</v>
      </c>
    </row>
    <row r="307" spans="1:26" x14ac:dyDescent="0.25">
      <c r="A307" s="46">
        <v>56</v>
      </c>
      <c r="B307" s="46">
        <v>2000</v>
      </c>
      <c r="C307" s="47">
        <v>0</v>
      </c>
      <c r="D307" s="49">
        <v>0.26025140000000002</v>
      </c>
      <c r="E307" s="49">
        <v>-1.51746E-2</v>
      </c>
      <c r="F307" s="49">
        <v>5.52845E-2</v>
      </c>
      <c r="G307" s="49">
        <v>4.0722849999999999</v>
      </c>
      <c r="H307" s="49">
        <v>0.24038380000000001</v>
      </c>
      <c r="I307" s="46">
        <f>$C$307*LN($Y$307)+(1-$C$307)*LN(1-$Y$307)</f>
        <v>-1.0140091755252066E-4</v>
      </c>
      <c r="R307" s="46">
        <f>1/(1+EXP(-($K$2+SUMPRODUCT($L$2:$P$2,$D$307:$H$307))))</f>
        <v>1.0139577665327801E-4</v>
      </c>
      <c r="X307" s="46">
        <f>EXP(-($K$2+SUMPRODUCT($L$2:$P$2,$D$307:$H$307)))</f>
        <v>9861.3437090431435</v>
      </c>
      <c r="Y307" s="46">
        <f>1/(1+$X$307)</f>
        <v>1.0139577665327801E-4</v>
      </c>
      <c r="Z307" s="46">
        <f>IF(ISERROR($I$307),0,$I$307)</f>
        <v>-1.0140091755252066E-4</v>
      </c>
    </row>
    <row r="308" spans="1:26" x14ac:dyDescent="0.25">
      <c r="A308" s="46">
        <v>56</v>
      </c>
      <c r="B308" s="46">
        <v>2002</v>
      </c>
      <c r="C308" s="47">
        <v>0</v>
      </c>
      <c r="D308" s="49">
        <v>0.26958130000000002</v>
      </c>
      <c r="E308" s="49">
        <v>2.9142100000000001E-2</v>
      </c>
      <c r="F308" s="49">
        <v>4.7929399999999997E-2</v>
      </c>
      <c r="G308" s="49">
        <v>3.6360779999999999</v>
      </c>
      <c r="H308" s="49">
        <v>0.23490730000000001</v>
      </c>
      <c r="I308" s="46">
        <f>$C$308*LN($Y$308)+(1-$C$308)*LN(1-$Y$308)</f>
        <v>-2.0215522181346823E-4</v>
      </c>
      <c r="R308" s="46">
        <f>1/(1+EXP(-($K$2+SUMPRODUCT($L$2:$P$2,$D$308:$H$308))))</f>
        <v>2.0213478982349681E-4</v>
      </c>
      <c r="X308" s="46">
        <f>EXP(-($K$2+SUMPRODUCT($L$2:$P$2,$D$308:$H$308)))</f>
        <v>4946.1939039944364</v>
      </c>
      <c r="Y308" s="46">
        <f>1/(1+$X$308)</f>
        <v>2.0213478982349681E-4</v>
      </c>
      <c r="Z308" s="46">
        <f>IF(ISERROR($I$308),0,$I$308)</f>
        <v>-2.0215522181346823E-4</v>
      </c>
    </row>
    <row r="309" spans="1:26" x14ac:dyDescent="0.25">
      <c r="A309" s="46">
        <v>56</v>
      </c>
      <c r="B309" s="46">
        <v>2003</v>
      </c>
      <c r="C309" s="47">
        <v>0</v>
      </c>
      <c r="D309" s="49">
        <v>0.2147609</v>
      </c>
      <c r="E309" s="49">
        <v>2.40678E-2</v>
      </c>
      <c r="F309" s="49">
        <v>5.76645E-2</v>
      </c>
      <c r="G309" s="49">
        <v>3.6762229999999998</v>
      </c>
      <c r="H309" s="49">
        <v>0.25105139999999998</v>
      </c>
      <c r="I309" s="46">
        <f>$C$309*LN($Y$309)+(1-$C$309)*LN(1-$Y$309)</f>
        <v>-1.7449028360562463E-4</v>
      </c>
      <c r="R309" s="46">
        <f>1/(1+EXP(-($K$2+SUMPRODUCT($L$2:$P$2,$D$309:$H$309))))</f>
        <v>1.7447506106151026E-4</v>
      </c>
      <c r="X309" s="46">
        <f>EXP(-($K$2+SUMPRODUCT($L$2:$P$2,$D$309:$H$309)))</f>
        <v>5730.4781488883118</v>
      </c>
      <c r="Y309" s="46">
        <f>1/(1+$X$309)</f>
        <v>1.7447506106151026E-4</v>
      </c>
      <c r="Z309" s="46">
        <f>IF(ISERROR($I$309),0,$I$309)</f>
        <v>-1.7449028360562463E-4</v>
      </c>
    </row>
    <row r="310" spans="1:26" x14ac:dyDescent="0.25">
      <c r="A310" s="46">
        <v>56</v>
      </c>
      <c r="B310" s="46">
        <v>2004</v>
      </c>
      <c r="C310" s="47">
        <v>0</v>
      </c>
      <c r="D310" s="49">
        <v>0.27787420000000002</v>
      </c>
      <c r="E310" s="49">
        <v>8.6945300000000003E-2</v>
      </c>
      <c r="F310" s="49">
        <v>6.6778100000000007E-2</v>
      </c>
      <c r="G310" s="49">
        <v>4.9211530000000003</v>
      </c>
      <c r="H310" s="49">
        <v>0.27818019999999999</v>
      </c>
      <c r="I310" s="46">
        <f>$C$310*LN($Y$310)+(1-$C$310)*LN(1-$Y$310)</f>
        <v>-2.1256817336263243E-5</v>
      </c>
      <c r="R310" s="46">
        <f>1/(1+EXP(-($K$2+SUMPRODUCT($L$2:$P$2,$D$310:$H$310))))</f>
        <v>2.1256591411748571E-5</v>
      </c>
      <c r="X310" s="46">
        <f>EXP(-($K$2+SUMPRODUCT($L$2:$P$2,$D$310:$H$310)))</f>
        <v>47043.231157743263</v>
      </c>
      <c r="Y310" s="46">
        <f>1/(1+$X$310)</f>
        <v>2.1256591411748571E-5</v>
      </c>
      <c r="Z310" s="46">
        <f>IF(ISERROR($I$310),0,$I$310)</f>
        <v>-2.1256817336263243E-5</v>
      </c>
    </row>
    <row r="311" spans="1:26" x14ac:dyDescent="0.25">
      <c r="A311" s="46">
        <v>57</v>
      </c>
      <c r="B311" s="46">
        <v>1999</v>
      </c>
      <c r="C311" s="47">
        <v>0</v>
      </c>
      <c r="D311" s="49">
        <v>0.10246230000000001</v>
      </c>
      <c r="E311" s="49">
        <v>0.18714330000000001</v>
      </c>
      <c r="F311" s="49">
        <v>5.8539000000000001E-2</v>
      </c>
      <c r="G311" s="49">
        <v>0.59142760000000005</v>
      </c>
      <c r="H311" s="49">
        <v>0.32672430000000002</v>
      </c>
      <c r="I311" s="46">
        <f>$C$311*LN($Y$311)+(1-$C$311)*LN(1-$Y$311)</f>
        <v>-1.8487469226510126E-2</v>
      </c>
      <c r="R311" s="46">
        <f>1/(1+EXP(-($K$2+SUMPRODUCT($L$2:$P$2,$D$311:$H$311))))</f>
        <v>1.8317624245790656E-2</v>
      </c>
      <c r="X311" s="46">
        <f>EXP(-($K$2+SUMPRODUCT($L$2:$P$2,$D$311:$H$311)))</f>
        <v>53.592232408621307</v>
      </c>
      <c r="Y311" s="46">
        <f>1/(1+$X$311)</f>
        <v>1.8317624245790656E-2</v>
      </c>
      <c r="Z311" s="46">
        <f>IF(ISERROR($I$311),0,$I$311)</f>
        <v>-1.8487469226510126E-2</v>
      </c>
    </row>
    <row r="312" spans="1:26" x14ac:dyDescent="0.25">
      <c r="A312" s="46">
        <v>57</v>
      </c>
      <c r="B312" s="46">
        <v>2000</v>
      </c>
      <c r="C312" s="47">
        <v>0</v>
      </c>
      <c r="D312" s="49">
        <v>0.14690529999999999</v>
      </c>
      <c r="E312" s="49">
        <v>0.2236871</v>
      </c>
      <c r="F312" s="49">
        <v>6.6673499999999997E-2</v>
      </c>
      <c r="G312" s="49">
        <v>0.69170920000000002</v>
      </c>
      <c r="H312" s="49">
        <v>0.3465143</v>
      </c>
      <c r="I312" s="46">
        <f>$C$312*LN($Y$312)+(1-$C$312)*LN(1-$Y$312)</f>
        <v>-1.446568220679423E-2</v>
      </c>
      <c r="R312" s="46">
        <f>1/(1+EXP(-($K$2+SUMPRODUCT($L$2:$P$2,$D$312:$H$312))))</f>
        <v>1.4361556911744042E-2</v>
      </c>
      <c r="X312" s="46">
        <f>EXP(-($K$2+SUMPRODUCT($L$2:$P$2,$D$312:$H$312)))</f>
        <v>68.63033368494041</v>
      </c>
      <c r="Y312" s="46">
        <f>1/(1+$X$312)</f>
        <v>1.4361556911744042E-2</v>
      </c>
      <c r="Z312" s="46">
        <f>IF(ISERROR($I$312),0,$I$312)</f>
        <v>-1.446568220679423E-2</v>
      </c>
    </row>
    <row r="313" spans="1:26" x14ac:dyDescent="0.25">
      <c r="A313" s="46">
        <v>57</v>
      </c>
      <c r="B313" s="46">
        <v>2001</v>
      </c>
      <c r="C313" s="47">
        <v>0</v>
      </c>
      <c r="D313" s="49">
        <v>0.13354369999999999</v>
      </c>
      <c r="E313" s="49">
        <v>0.19280159999999999</v>
      </c>
      <c r="F313" s="49">
        <v>4.7400999999999999E-2</v>
      </c>
      <c r="G313" s="49">
        <v>1.1007020000000001</v>
      </c>
      <c r="H313" s="49">
        <v>0.39131959999999999</v>
      </c>
      <c r="I313" s="46">
        <f>$C$313*LN($Y$313)+(1-$C$313)*LN(1-$Y$313)</f>
        <v>-9.4294268242123749E-3</v>
      </c>
      <c r="R313" s="46">
        <f>1/(1+EXP(-($K$2+SUMPRODUCT($L$2:$P$2,$D$313:$H$313))))</f>
        <v>9.385109185129175E-3</v>
      </c>
      <c r="X313" s="46">
        <f>EXP(-($K$2+SUMPRODUCT($L$2:$P$2,$D$313:$H$313)))</f>
        <v>105.5517704987932</v>
      </c>
      <c r="Y313" s="46">
        <f>1/(1+$X$313)</f>
        <v>9.385109185129175E-3</v>
      </c>
      <c r="Z313" s="46">
        <f>IF(ISERROR($I$313),0,$I$313)</f>
        <v>-9.4294268242123749E-3</v>
      </c>
    </row>
    <row r="314" spans="1:26" x14ac:dyDescent="0.25">
      <c r="A314" s="46">
        <v>57</v>
      </c>
      <c r="B314" s="46">
        <v>2002</v>
      </c>
      <c r="C314" s="47">
        <v>0</v>
      </c>
      <c r="D314" s="49">
        <v>6.9021200000000005E-2</v>
      </c>
      <c r="E314" s="49">
        <v>0.1380256</v>
      </c>
      <c r="F314" s="49">
        <v>4.8250300000000003E-2</v>
      </c>
      <c r="G314" s="49">
        <v>0.81767080000000003</v>
      </c>
      <c r="H314" s="49">
        <v>0.2447781</v>
      </c>
      <c r="I314" s="46">
        <f>$C$314*LN($Y$314)+(1-$C$314)*LN(1-$Y$314)</f>
        <v>-1.412319863784387E-2</v>
      </c>
      <c r="R314" s="46">
        <f>1/(1+EXP(-($K$2+SUMPRODUCT($L$2:$P$2,$D$314:$H$314))))</f>
        <v>1.4023934128232664E-2</v>
      </c>
      <c r="X314" s="46">
        <f>EXP(-($K$2+SUMPRODUCT($L$2:$P$2,$D$314:$H$314)))</f>
        <v>70.306666934981024</v>
      </c>
      <c r="Y314" s="46">
        <f>1/(1+$X$314)</f>
        <v>1.4023934128232664E-2</v>
      </c>
      <c r="Z314" s="46">
        <f>IF(ISERROR($I$314),0,$I$314)</f>
        <v>-1.412319863784387E-2</v>
      </c>
    </row>
    <row r="315" spans="1:26" x14ac:dyDescent="0.25">
      <c r="A315" s="46">
        <v>57</v>
      </c>
      <c r="B315" s="46">
        <v>2003</v>
      </c>
      <c r="C315" s="47">
        <v>0</v>
      </c>
      <c r="D315" s="49">
        <v>4.5301500000000001E-2</v>
      </c>
      <c r="E315" s="49">
        <v>0.21648300000000001</v>
      </c>
      <c r="F315" s="49">
        <v>5.1294399999999997E-2</v>
      </c>
      <c r="G315" s="49">
        <v>1.074387</v>
      </c>
      <c r="H315" s="49">
        <v>0.3212122</v>
      </c>
      <c r="I315" s="46">
        <f>$C$315*LN($Y$315)+(1-$C$315)*LN(1-$Y$315)</f>
        <v>-8.5049007992769685E-3</v>
      </c>
      <c r="R315" s="46">
        <f>1/(1+EXP(-($K$2+SUMPRODUCT($L$2:$P$2,$D$315:$H$315))))</f>
        <v>8.4688364441499343E-3</v>
      </c>
      <c r="X315" s="46">
        <f>EXP(-($K$2+SUMPRODUCT($L$2:$P$2,$D$315:$H$315)))</f>
        <v>117.07997551904259</v>
      </c>
      <c r="Y315" s="46">
        <f>1/(1+$X$315)</f>
        <v>8.4688364441499343E-3</v>
      </c>
      <c r="Z315" s="46">
        <f>IF(ISERROR($I$315),0,$I$315)</f>
        <v>-8.5049007992769685E-3</v>
      </c>
    </row>
    <row r="316" spans="1:26" x14ac:dyDescent="0.25">
      <c r="A316" s="46">
        <v>57</v>
      </c>
      <c r="B316" s="46">
        <v>2004</v>
      </c>
      <c r="C316" s="47">
        <v>0</v>
      </c>
      <c r="D316" s="49">
        <v>9.6369499999999997E-2</v>
      </c>
      <c r="E316" s="49">
        <v>0.25255490000000003</v>
      </c>
      <c r="F316" s="49">
        <v>5.2733700000000001E-2</v>
      </c>
      <c r="G316" s="49">
        <v>1.5024660000000001</v>
      </c>
      <c r="H316" s="49">
        <v>0.3071044</v>
      </c>
      <c r="I316" s="46">
        <f>$C$316*LN($Y$316)+(1-$C$316)*LN(1-$Y$316)</f>
        <v>-4.0923749312138527E-3</v>
      </c>
      <c r="R316" s="46">
        <f>1/(1+EXP(-($K$2+SUMPRODUCT($L$2:$P$2,$D$316:$H$316))))</f>
        <v>4.084012576111698E-3</v>
      </c>
      <c r="X316" s="46">
        <f>EXP(-($K$2+SUMPRODUCT($L$2:$P$2,$D$316:$H$316)))</f>
        <v>243.85722836634329</v>
      </c>
      <c r="Y316" s="46">
        <f>1/(1+$X$316)</f>
        <v>4.084012576111698E-3</v>
      </c>
      <c r="Z316" s="46">
        <f>IF(ISERROR($I$316),0,$I$316)</f>
        <v>-4.0923749312138527E-3</v>
      </c>
    </row>
    <row r="317" spans="1:26" x14ac:dyDescent="0.25">
      <c r="A317" s="46">
        <v>58</v>
      </c>
      <c r="B317" s="46">
        <v>1999</v>
      </c>
      <c r="C317" s="47">
        <v>0</v>
      </c>
      <c r="D317" s="49">
        <v>-1.4646299999999999E-2</v>
      </c>
      <c r="E317" s="49">
        <v>0.18303220000000001</v>
      </c>
      <c r="F317" s="49">
        <v>3.8386099999999999E-2</v>
      </c>
      <c r="G317" s="49">
        <v>0.68971280000000001</v>
      </c>
      <c r="H317" s="49">
        <v>0.1108645</v>
      </c>
      <c r="I317" s="46">
        <f>$C$317*LN($Y$317)+(1-$C$317)*LN(1-$Y$317)</f>
        <v>-1.5592623983824615E-2</v>
      </c>
      <c r="R317" s="46">
        <f>1/(1+EXP(-($K$2+SUMPRODUCT($L$2:$P$2,$D$317:$H$317))))</f>
        <v>1.5471688406039189E-2</v>
      </c>
      <c r="X317" s="46">
        <f>EXP(-($K$2+SUMPRODUCT($L$2:$P$2,$D$317:$H$317)))</f>
        <v>63.634186893892071</v>
      </c>
      <c r="Y317" s="46">
        <f>1/(1+$X$317)</f>
        <v>1.5471688406039189E-2</v>
      </c>
      <c r="Z317" s="46">
        <f>IF(ISERROR($I$317),0,$I$317)</f>
        <v>-1.5592623983824615E-2</v>
      </c>
    </row>
    <row r="318" spans="1:26" x14ac:dyDescent="0.25">
      <c r="A318" s="46">
        <v>58</v>
      </c>
      <c r="B318" s="46">
        <v>2000</v>
      </c>
      <c r="C318" s="47">
        <v>0</v>
      </c>
      <c r="D318" s="49">
        <v>1.9153300000000002E-2</v>
      </c>
      <c r="E318" s="49">
        <v>0.1710883</v>
      </c>
      <c r="F318" s="49">
        <v>4.8810199999999998E-2</v>
      </c>
      <c r="G318" s="49">
        <v>0.76789339999999995</v>
      </c>
      <c r="H318" s="49">
        <v>0.1061879</v>
      </c>
      <c r="I318" s="46">
        <f>$C$318*LN($Y$318)+(1-$C$318)*LN(1-$Y$318)</f>
        <v>-1.304725361311659E-2</v>
      </c>
      <c r="R318" s="46">
        <f>1/(1+EXP(-($K$2+SUMPRODUCT($L$2:$P$2,$D$318:$H$318))))</f>
        <v>1.2962507169527489E-2</v>
      </c>
      <c r="X318" s="46">
        <f>EXP(-($K$2+SUMPRODUCT($L$2:$P$2,$D$318:$H$318)))</f>
        <v>76.145569674269439</v>
      </c>
      <c r="Y318" s="46">
        <f>1/(1+$X$318)</f>
        <v>1.2962507169527489E-2</v>
      </c>
      <c r="Z318" s="46">
        <f>IF(ISERROR($I$318),0,$I$318)</f>
        <v>-1.304725361311659E-2</v>
      </c>
    </row>
    <row r="319" spans="1:26" x14ac:dyDescent="0.25">
      <c r="A319" s="46">
        <v>58</v>
      </c>
      <c r="B319" s="46">
        <v>2001</v>
      </c>
      <c r="C319" s="47">
        <v>0</v>
      </c>
      <c r="D319" s="49">
        <v>-8.6530399999999993E-2</v>
      </c>
      <c r="E319" s="49">
        <v>0.15532589999999999</v>
      </c>
      <c r="F319" s="49">
        <v>-4.4930000000000002E-4</v>
      </c>
      <c r="G319" s="49">
        <v>0.45342189999999999</v>
      </c>
      <c r="H319" s="49">
        <v>9.3439599999999998E-2</v>
      </c>
      <c r="I319" s="46">
        <f>$C$319*LN($Y$319)+(1-$C$319)*LN(1-$Y$319)</f>
        <v>-3.0755949401353053E-2</v>
      </c>
      <c r="R319" s="46">
        <f>1/(1+EXP(-($K$2+SUMPRODUCT($L$2:$P$2,$D$319:$H$319))))</f>
        <v>3.0287796956323155E-2</v>
      </c>
      <c r="X319" s="46">
        <f>EXP(-($K$2+SUMPRODUCT($L$2:$P$2,$D$319:$H$319)))</f>
        <v>32.016597458113601</v>
      </c>
      <c r="Y319" s="46">
        <f>1/(1+$X$319)</f>
        <v>3.0287796956323155E-2</v>
      </c>
      <c r="Z319" s="46">
        <f>IF(ISERROR($I$319),0,$I$319)</f>
        <v>-3.0755949401353053E-2</v>
      </c>
    </row>
    <row r="320" spans="1:26" x14ac:dyDescent="0.25">
      <c r="A320" s="46">
        <v>58</v>
      </c>
      <c r="B320" s="46">
        <v>2002</v>
      </c>
      <c r="C320" s="47">
        <v>0</v>
      </c>
      <c r="D320" s="49">
        <v>9.1900700000000002E-2</v>
      </c>
      <c r="E320" s="49">
        <v>0.15276790000000001</v>
      </c>
      <c r="F320" s="49">
        <v>3.2725799999999999E-2</v>
      </c>
      <c r="G320" s="49">
        <v>0.4805025</v>
      </c>
      <c r="H320" s="49">
        <v>0.1235142</v>
      </c>
      <c r="I320" s="46">
        <f>$C$320*LN($Y$320)+(1-$C$320)*LN(1-$Y$320)</f>
        <v>-2.4947511737054714E-2</v>
      </c>
      <c r="R320" s="46">
        <f>1/(1+EXP(-($K$2+SUMPRODUCT($L$2:$P$2,$D$320:$H$320))))</f>
        <v>2.4638894305030103E-2</v>
      </c>
      <c r="X320" s="46">
        <f>EXP(-($K$2+SUMPRODUCT($L$2:$P$2,$D$320:$H$320)))</f>
        <v>39.586236850565449</v>
      </c>
      <c r="Y320" s="46">
        <f>1/(1+$X$320)</f>
        <v>2.4638894305030103E-2</v>
      </c>
      <c r="Z320" s="46">
        <f>IF(ISERROR($I$320),0,$I$320)</f>
        <v>-2.4947511737054714E-2</v>
      </c>
    </row>
    <row r="321" spans="1:26" x14ac:dyDescent="0.25">
      <c r="A321" s="46">
        <v>58</v>
      </c>
      <c r="B321" s="46">
        <v>2003</v>
      </c>
      <c r="C321" s="47">
        <v>0</v>
      </c>
      <c r="D321" s="49">
        <v>7.5104199999999996E-2</v>
      </c>
      <c r="E321" s="49">
        <v>0.14304020000000001</v>
      </c>
      <c r="F321" s="49">
        <v>3.9500100000000003E-2</v>
      </c>
      <c r="G321" s="49">
        <v>0.60204270000000004</v>
      </c>
      <c r="H321" s="49">
        <v>0.17841219999999999</v>
      </c>
      <c r="I321" s="46">
        <f>$C$321*LN($Y$321)+(1-$C$321)*LN(1-$Y$321)</f>
        <v>-2.0336562527658277E-2</v>
      </c>
      <c r="R321" s="46">
        <f>1/(1+EXP(-($K$2+SUMPRODUCT($L$2:$P$2,$D$321:$H$321))))</f>
        <v>2.0131169326891244E-2</v>
      </c>
      <c r="X321" s="46">
        <f>EXP(-($K$2+SUMPRODUCT($L$2:$P$2,$D$321:$H$321)))</f>
        <v>48.674213343593436</v>
      </c>
      <c r="Y321" s="46">
        <f>1/(1+$X$321)</f>
        <v>2.0131169326891244E-2</v>
      </c>
      <c r="Z321" s="46">
        <f>IF(ISERROR($I$321),0,$I$321)</f>
        <v>-2.0336562527658277E-2</v>
      </c>
    </row>
    <row r="322" spans="1:26" x14ac:dyDescent="0.25">
      <c r="A322" s="46">
        <v>58</v>
      </c>
      <c r="B322" s="46">
        <v>2004</v>
      </c>
      <c r="C322" s="47">
        <v>0</v>
      </c>
      <c r="D322" s="49">
        <v>8.1463599999999997E-2</v>
      </c>
      <c r="E322" s="49">
        <v>0.16118260000000001</v>
      </c>
      <c r="F322" s="49">
        <v>5.6421899999999997E-2</v>
      </c>
      <c r="G322" s="49">
        <v>0.64002210000000004</v>
      </c>
      <c r="H322" s="49">
        <v>0.2137973</v>
      </c>
      <c r="I322" s="46">
        <f>$C$322*LN($Y$322)+(1-$C$322)*LN(1-$Y$322)</f>
        <v>-1.6718860106261019E-2</v>
      </c>
      <c r="R322" s="46">
        <f>1/(1+EXP(-($K$2+SUMPRODUCT($L$2:$P$2,$D$322:$H$322))))</f>
        <v>1.6579875596759192E-2</v>
      </c>
      <c r="X322" s="46">
        <f>EXP(-($K$2+SUMPRODUCT($L$2:$P$2,$D$322:$H$322)))</f>
        <v>59.314083429882089</v>
      </c>
      <c r="Y322" s="46">
        <f>1/(1+$X$322)</f>
        <v>1.6579875596759192E-2</v>
      </c>
      <c r="Z322" s="46">
        <f>IF(ISERROR($I$322),0,$I$322)</f>
        <v>-1.6718860106261019E-2</v>
      </c>
    </row>
    <row r="323" spans="1:26" x14ac:dyDescent="0.25">
      <c r="A323" s="46">
        <v>59</v>
      </c>
      <c r="B323" s="46">
        <v>1998</v>
      </c>
      <c r="C323" s="47">
        <v>0</v>
      </c>
      <c r="D323" s="49">
        <v>0.33351249999999999</v>
      </c>
      <c r="E323" s="49">
        <v>0.12504509999999999</v>
      </c>
      <c r="F323" s="49">
        <v>-5.0880000000000001E-4</v>
      </c>
      <c r="G323" s="49">
        <v>0.8125715</v>
      </c>
      <c r="H323" s="49">
        <v>0.30124879999999998</v>
      </c>
      <c r="I323" s="46">
        <f>$C$323*LN($Y$323)+(1-$C$323)*LN(1-$Y$323)</f>
        <v>-2.4635115177983072E-2</v>
      </c>
      <c r="R323" s="46">
        <f>1/(1+EXP(-($K$2+SUMPRODUCT($L$2:$P$2,$D$323:$H$323))))</f>
        <v>2.4334147253271862E-2</v>
      </c>
      <c r="X323" s="46">
        <f>EXP(-($K$2+SUMPRODUCT($L$2:$P$2,$D$323:$H$323)))</f>
        <v>40.094515850172002</v>
      </c>
      <c r="Y323" s="46">
        <f>1/(1+$X$323)</f>
        <v>2.4334147253271862E-2</v>
      </c>
      <c r="Z323" s="46">
        <f>IF(ISERROR($I$323),0,$I$323)</f>
        <v>-2.4635115177983072E-2</v>
      </c>
    </row>
    <row r="324" spans="1:26" x14ac:dyDescent="0.25">
      <c r="A324" s="46">
        <v>60</v>
      </c>
      <c r="B324" s="46">
        <v>1999</v>
      </c>
      <c r="C324" s="47">
        <v>0</v>
      </c>
      <c r="D324" s="49">
        <v>0.1988771</v>
      </c>
      <c r="E324" s="49">
        <v>0.22770180000000001</v>
      </c>
      <c r="F324" s="49">
        <v>4.3153299999999999E-2</v>
      </c>
      <c r="G324" s="49">
        <v>0.52411750000000001</v>
      </c>
      <c r="H324" s="49">
        <v>0.16808119999999999</v>
      </c>
      <c r="I324" s="46">
        <f>$C$324*LN($Y$324)+(1-$C$324)*LN(1-$Y$324)</f>
        <v>-2.0676483485247869E-2</v>
      </c>
      <c r="R324" s="46">
        <f>1/(1+EXP(-($K$2+SUMPRODUCT($L$2:$P$2,$D$324:$H$324))))</f>
        <v>2.0464190674451543E-2</v>
      </c>
      <c r="X324" s="46">
        <f>EXP(-($K$2+SUMPRODUCT($L$2:$P$2,$D$324:$H$324)))</f>
        <v>47.865846488053251</v>
      </c>
      <c r="Y324" s="46">
        <f>1/(1+$X$324)</f>
        <v>2.0464190674451543E-2</v>
      </c>
      <c r="Z324" s="46">
        <f>IF(ISERROR($I$324),0,$I$324)</f>
        <v>-2.0676483485247869E-2</v>
      </c>
    </row>
    <row r="325" spans="1:26" x14ac:dyDescent="0.25">
      <c r="A325" s="46">
        <v>60</v>
      </c>
      <c r="B325" s="46">
        <v>2000</v>
      </c>
      <c r="C325" s="47">
        <v>0</v>
      </c>
      <c r="D325" s="49">
        <v>0.198992</v>
      </c>
      <c r="E325" s="49">
        <v>0.21772340000000001</v>
      </c>
      <c r="F325" s="49">
        <v>2.83127E-2</v>
      </c>
      <c r="G325" s="49">
        <v>0.15616650000000001</v>
      </c>
      <c r="H325" s="49">
        <v>0.15827559999999999</v>
      </c>
      <c r="I325" s="46">
        <f>$C$325*LN($Y$325)+(1-$C$325)*LN(1-$Y$325)</f>
        <v>-4.1760622626502007E-2</v>
      </c>
      <c r="R325" s="46">
        <f>1/(1+EXP(-($K$2+SUMPRODUCT($L$2:$P$2,$D$325:$H$325))))</f>
        <v>4.0900660223371958E-2</v>
      </c>
      <c r="X325" s="46">
        <f>EXP(-($K$2+SUMPRODUCT($L$2:$P$2,$D$325:$H$325)))</f>
        <v>23.449483077746695</v>
      </c>
      <c r="Y325" s="46">
        <f>1/(1+$X$325)</f>
        <v>4.0900660223371958E-2</v>
      </c>
      <c r="Z325" s="46">
        <f>IF(ISERROR($I$325),0,$I$325)</f>
        <v>-4.1760622626502007E-2</v>
      </c>
    </row>
    <row r="326" spans="1:26" x14ac:dyDescent="0.25">
      <c r="A326" s="46">
        <v>60</v>
      </c>
      <c r="B326" s="46">
        <v>2001</v>
      </c>
      <c r="C326" s="47">
        <v>0</v>
      </c>
      <c r="D326" s="49">
        <v>0.1990538</v>
      </c>
      <c r="E326" s="49">
        <v>0.20319029999999999</v>
      </c>
      <c r="F326" s="49">
        <v>3.9430899999999998E-2</v>
      </c>
      <c r="G326" s="49">
        <v>0.2289765</v>
      </c>
      <c r="H326" s="49">
        <v>0.17459340000000001</v>
      </c>
      <c r="I326" s="46">
        <f>$C$326*LN($Y$326)+(1-$C$326)*LN(1-$Y$326)</f>
        <v>-3.5217788977754648E-2</v>
      </c>
      <c r="R326" s="46">
        <f>1/(1+EXP(-($K$2+SUMPRODUCT($L$2:$P$2,$D$326:$H$326))))</f>
        <v>3.4604859060300176E-2</v>
      </c>
      <c r="X326" s="46">
        <f>EXP(-($K$2+SUMPRODUCT($L$2:$P$2,$D$326:$H$326)))</f>
        <v>27.897675851170643</v>
      </c>
      <c r="Y326" s="46">
        <f>1/(1+$X$326)</f>
        <v>3.4604859060300176E-2</v>
      </c>
      <c r="Z326" s="46">
        <f>IF(ISERROR($I$326),0,$I$326)</f>
        <v>-3.5217788977754648E-2</v>
      </c>
    </row>
    <row r="327" spans="1:26" x14ac:dyDescent="0.25">
      <c r="A327" s="46">
        <v>60</v>
      </c>
      <c r="B327" s="46">
        <v>2002</v>
      </c>
      <c r="C327" s="47">
        <v>0</v>
      </c>
      <c r="D327" s="49">
        <v>0.20102510000000001</v>
      </c>
      <c r="E327" s="49">
        <v>9.5109200000000005E-2</v>
      </c>
      <c r="F327" s="49">
        <v>1.85191E-2</v>
      </c>
      <c r="G327" s="49">
        <v>0.12553329999999999</v>
      </c>
      <c r="H327" s="49">
        <v>5.9386399999999999E-2</v>
      </c>
      <c r="I327" s="46">
        <f>$C$327*LN($Y$327)+(1-$C$327)*LN(1-$Y$327)</f>
        <v>-5.3051475882318878E-2</v>
      </c>
      <c r="R327" s="46">
        <f>1/(1+EXP(-($K$2+SUMPRODUCT($L$2:$P$2,$D$327:$H$327))))</f>
        <v>5.1668804959146705E-2</v>
      </c>
      <c r="X327" s="46">
        <f>EXP(-($K$2+SUMPRODUCT($L$2:$P$2,$D$327:$H$327)))</f>
        <v>18.354037717548842</v>
      </c>
      <c r="Y327" s="46">
        <f>1/(1+$X$327)</f>
        <v>5.1668804959146705E-2</v>
      </c>
      <c r="Z327" s="46">
        <f>IF(ISERROR($I$327),0,$I$327)</f>
        <v>-5.3051475882318878E-2</v>
      </c>
    </row>
    <row r="328" spans="1:26" x14ac:dyDescent="0.25">
      <c r="A328" s="46">
        <v>61</v>
      </c>
      <c r="B328" s="46">
        <v>1997</v>
      </c>
      <c r="C328" s="47">
        <v>0</v>
      </c>
      <c r="D328" s="49">
        <v>0.21463499999999999</v>
      </c>
      <c r="E328" s="49">
        <v>0.37858350000000002</v>
      </c>
      <c r="F328" s="49">
        <v>6.4120899999999995E-2</v>
      </c>
      <c r="G328" s="49">
        <v>2.6424690000000002</v>
      </c>
      <c r="H328" s="49">
        <v>0.2752812</v>
      </c>
      <c r="I328" s="46">
        <f>$C$328*LN($Y$328)+(1-$C$328)*LN(1-$Y$328)</f>
        <v>-5.2161016039931193E-4</v>
      </c>
      <c r="R328" s="46">
        <f>1/(1+EXP(-($K$2+SUMPRODUCT($L$2:$P$2,$D$328:$H$328))))</f>
        <v>5.2147414546955E-4</v>
      </c>
      <c r="X328" s="46">
        <f>EXP(-($K$2+SUMPRODUCT($L$2:$P$2,$D$328:$H$328)))</f>
        <v>1916.6406130347495</v>
      </c>
      <c r="Y328" s="46">
        <f>1/(1+$X$328)</f>
        <v>5.2147414546955E-4</v>
      </c>
      <c r="Z328" s="46">
        <f>IF(ISERROR($I$328),0,$I$328)</f>
        <v>-5.2161016039931193E-4</v>
      </c>
    </row>
    <row r="329" spans="1:26" x14ac:dyDescent="0.25">
      <c r="A329" s="46">
        <v>61</v>
      </c>
      <c r="B329" s="46">
        <v>1998</v>
      </c>
      <c r="C329" s="47">
        <v>0</v>
      </c>
      <c r="D329" s="49">
        <v>0.20129639999999999</v>
      </c>
      <c r="E329" s="49">
        <v>0.42991699999999999</v>
      </c>
      <c r="F329" s="49">
        <v>6.9620199999999993E-2</v>
      </c>
      <c r="G329" s="49">
        <v>5.2131619999999996</v>
      </c>
      <c r="H329" s="49">
        <v>0.28095360000000003</v>
      </c>
      <c r="I329" s="46">
        <f>$C$329*LN($Y$329)+(1-$C$329)*LN(1-$Y$329)</f>
        <v>-7.6898728580220079E-6</v>
      </c>
      <c r="R329" s="46">
        <f>1/(1+EXP(-($K$2+SUMPRODUCT($L$2:$P$2,$D$329:$H$329))))</f>
        <v>7.6898432910417063E-6</v>
      </c>
      <c r="X329" s="46">
        <f>EXP(-($K$2+SUMPRODUCT($L$2:$P$2,$D$329:$H$329)))</f>
        <v>130040.66172865336</v>
      </c>
      <c r="Y329" s="46">
        <f>1/(1+$X$329)</f>
        <v>7.6898432910417063E-6</v>
      </c>
      <c r="Z329" s="46">
        <f>IF(ISERROR($I$329),0,$I$329)</f>
        <v>-7.6898728580220079E-6</v>
      </c>
    </row>
    <row r="330" spans="1:26" x14ac:dyDescent="0.25">
      <c r="A330" s="46">
        <v>61</v>
      </c>
      <c r="B330" s="46">
        <v>1999</v>
      </c>
      <c r="C330" s="47">
        <v>0</v>
      </c>
      <c r="D330" s="49">
        <v>0.1975124</v>
      </c>
      <c r="E330" s="49">
        <v>0.41628229999999999</v>
      </c>
      <c r="F330" s="49">
        <v>6.3187199999999999E-2</v>
      </c>
      <c r="G330" s="49">
        <v>4.9574699999999998</v>
      </c>
      <c r="H330" s="49">
        <v>0.26622879999999999</v>
      </c>
      <c r="I330" s="46">
        <f>$C$330*LN($Y$330)+(1-$C$330)*LN(1-$Y$330)</f>
        <v>-1.2279854342903398E-5</v>
      </c>
      <c r="R330" s="46">
        <f>1/(1+EXP(-($K$2+SUMPRODUCT($L$2:$P$2,$D$330:$H$330))))</f>
        <v>1.2279778945852265E-5</v>
      </c>
      <c r="X330" s="46">
        <f>EXP(-($K$2+SUMPRODUCT($L$2:$P$2,$D$330:$H$330)))</f>
        <v>81433.69067395301</v>
      </c>
      <c r="Y330" s="46">
        <f>1/(1+$X$330)</f>
        <v>1.2279778945852265E-5</v>
      </c>
      <c r="Z330" s="46">
        <f>IF(ISERROR($I$330),0,$I$330)</f>
        <v>-1.2279854342903398E-5</v>
      </c>
    </row>
    <row r="331" spans="1:26" x14ac:dyDescent="0.25">
      <c r="A331" s="46">
        <v>61</v>
      </c>
      <c r="B331" s="46">
        <v>2000</v>
      </c>
      <c r="C331" s="47">
        <v>0</v>
      </c>
      <c r="D331" s="49">
        <v>0.31819819999999999</v>
      </c>
      <c r="E331" s="49">
        <v>0.43101889999999998</v>
      </c>
      <c r="F331" s="49">
        <v>7.1914900000000004E-2</v>
      </c>
      <c r="G331" s="49">
        <v>5.0157670000000003</v>
      </c>
      <c r="H331" s="49">
        <v>0.29212779999999999</v>
      </c>
      <c r="I331" s="46">
        <f>$C$331*LN($Y$331)+(1-$C$331)*LN(1-$Y$331)</f>
        <v>-1.0912185309433483E-5</v>
      </c>
      <c r="R331" s="46">
        <f>1/(1+EXP(-($K$2+SUMPRODUCT($L$2:$P$2,$D$331:$H$331))))</f>
        <v>1.0912125771719419E-5</v>
      </c>
      <c r="X331" s="46">
        <f>EXP(-($K$2+SUMPRODUCT($L$2:$P$2,$D$331:$H$331)))</f>
        <v>91640.172482786584</v>
      </c>
      <c r="Y331" s="46">
        <f>1/(1+$X$331)</f>
        <v>1.0912125771719419E-5</v>
      </c>
      <c r="Z331" s="46">
        <f>IF(ISERROR($I$331),0,$I$331)</f>
        <v>-1.0912185309433483E-5</v>
      </c>
    </row>
    <row r="332" spans="1:26" x14ac:dyDescent="0.25">
      <c r="A332" s="46">
        <v>61</v>
      </c>
      <c r="B332" s="46">
        <v>2001</v>
      </c>
      <c r="C332" s="47">
        <v>0</v>
      </c>
      <c r="D332" s="49">
        <v>0.36793540000000002</v>
      </c>
      <c r="E332" s="49">
        <v>0.45890629999999999</v>
      </c>
      <c r="F332" s="49">
        <v>7.6023800000000002E-2</v>
      </c>
      <c r="G332" s="49">
        <v>7.487317</v>
      </c>
      <c r="H332" s="49">
        <v>0.28440549999999998</v>
      </c>
      <c r="I332" s="46">
        <f>$C$332*LN($Y$332)+(1-$C$332)*LN(1-$Y$332)</f>
        <v>-2.0061971120611532E-7</v>
      </c>
      <c r="R332" s="46">
        <f>1/(1+EXP(-($K$2+SUMPRODUCT($L$2:$P$2,$D$332:$H$332))))</f>
        <v>2.0061969107738651E-7</v>
      </c>
      <c r="X332" s="46">
        <f>EXP(-($K$2+SUMPRODUCT($L$2:$P$2,$D$332:$H$332)))</f>
        <v>4984554.5769212237</v>
      </c>
      <c r="Y332" s="46">
        <f>1/(1+$X$332)</f>
        <v>2.0061969107738651E-7</v>
      </c>
      <c r="Z332" s="46">
        <f>IF(ISERROR($I$332),0,$I$332)</f>
        <v>-2.0061971120611532E-7</v>
      </c>
    </row>
    <row r="333" spans="1:26" x14ac:dyDescent="0.25">
      <c r="A333" s="46">
        <v>61</v>
      </c>
      <c r="B333" s="46">
        <v>2002</v>
      </c>
      <c r="C333" s="47">
        <v>0</v>
      </c>
      <c r="D333" s="49">
        <v>0.3609639</v>
      </c>
      <c r="E333" s="49">
        <v>0.43812420000000002</v>
      </c>
      <c r="F333" s="49">
        <v>9.0556999999999999E-2</v>
      </c>
      <c r="G333" s="49">
        <v>5.619802</v>
      </c>
      <c r="H333" s="49">
        <v>0.25452540000000001</v>
      </c>
      <c r="I333" s="46">
        <f>$C$333*LN($Y$333)+(1-$C$333)*LN(1-$Y$333)</f>
        <v>-3.5334245916704417E-6</v>
      </c>
      <c r="R333" s="46">
        <f>1/(1+EXP(-($K$2+SUMPRODUCT($L$2:$P$2,$D$333:$H$333))))</f>
        <v>3.5334183491257271E-6</v>
      </c>
      <c r="X333" s="46">
        <f>EXP(-($K$2+SUMPRODUCT($L$2:$P$2,$D$333:$H$333)))</f>
        <v>283011.05835064215</v>
      </c>
      <c r="Y333" s="46">
        <f>1/(1+$X$333)</f>
        <v>3.5334183491257271E-6</v>
      </c>
      <c r="Z333" s="46">
        <f>IF(ISERROR($I$333),0,$I$333)</f>
        <v>-3.5334245916704417E-6</v>
      </c>
    </row>
    <row r="334" spans="1:26" x14ac:dyDescent="0.25">
      <c r="A334" s="46">
        <v>61</v>
      </c>
      <c r="B334" s="46">
        <v>2003</v>
      </c>
      <c r="C334" s="47">
        <v>0</v>
      </c>
      <c r="D334" s="49">
        <v>0.30673879999999998</v>
      </c>
      <c r="E334" s="49">
        <v>0.43942219999999999</v>
      </c>
      <c r="F334" s="49">
        <v>7.1205099999999993E-2</v>
      </c>
      <c r="G334" s="49">
        <v>6.5491450000000002</v>
      </c>
      <c r="H334" s="49">
        <v>0.24188570000000001</v>
      </c>
      <c r="I334" s="46">
        <f>$C$334*LN($Y$334)+(1-$C$334)*LN(1-$Y$334)</f>
        <v>-9.0835759180893834E-7</v>
      </c>
      <c r="R334" s="46">
        <f>1/(1+EXP(-($K$2+SUMPRODUCT($L$2:$P$2,$D$334:$H$334))))</f>
        <v>9.0835717923218587E-7</v>
      </c>
      <c r="X334" s="46">
        <f>EXP(-($K$2+SUMPRODUCT($L$2:$P$2,$D$334:$H$334)))</f>
        <v>1100887.530264359</v>
      </c>
      <c r="Y334" s="46">
        <f>1/(1+$X$334)</f>
        <v>9.0835717923218587E-7</v>
      </c>
      <c r="Z334" s="46">
        <f>IF(ISERROR($I$334),0,$I$334)</f>
        <v>-9.0835759180893834E-7</v>
      </c>
    </row>
    <row r="335" spans="1:26" x14ac:dyDescent="0.25">
      <c r="A335" s="46">
        <v>61</v>
      </c>
      <c r="B335" s="46">
        <v>2004</v>
      </c>
      <c r="C335" s="47">
        <v>0</v>
      </c>
      <c r="D335" s="49">
        <v>0.3664809</v>
      </c>
      <c r="E335" s="49">
        <v>0.47917270000000001</v>
      </c>
      <c r="F335" s="49">
        <v>7.4601700000000007E-2</v>
      </c>
      <c r="G335" s="49">
        <v>10.345940000000001</v>
      </c>
      <c r="H335" s="49">
        <v>0.22860620000000001</v>
      </c>
      <c r="I335" s="46">
        <f>$C$335*LN($Y$335)+(1-$C$335)*LN(1-$Y$335)</f>
        <v>-1.9990294994883715E-9</v>
      </c>
      <c r="R335" s="46">
        <f>1/(1+EXP(-($K$2+SUMPRODUCT($L$2:$P$2,$D$335:$H$335))))</f>
        <v>1.9990294836311699E-9</v>
      </c>
      <c r="X335" s="46">
        <f>EXP(-($K$2+SUMPRODUCT($L$2:$P$2,$D$335:$H$335)))</f>
        <v>500242745.88712126</v>
      </c>
      <c r="Y335" s="46">
        <f>1/(1+$X$335)</f>
        <v>1.9990294836311699E-9</v>
      </c>
      <c r="Z335" s="46">
        <f>IF(ISERROR($I$335),0,$I$335)</f>
        <v>-1.9990294994883715E-9</v>
      </c>
    </row>
    <row r="336" spans="1:26" x14ac:dyDescent="0.25">
      <c r="A336" s="46">
        <v>62</v>
      </c>
      <c r="B336" s="46">
        <v>1997</v>
      </c>
      <c r="C336" s="47">
        <v>0</v>
      </c>
      <c r="D336" s="49">
        <v>2.95616E-2</v>
      </c>
      <c r="E336" s="49">
        <v>0.21136160000000001</v>
      </c>
      <c r="F336" s="49">
        <v>5.2333299999999999E-2</v>
      </c>
      <c r="G336" s="49">
        <v>2.1049090000000001</v>
      </c>
      <c r="H336" s="49">
        <v>0.19883290000000001</v>
      </c>
      <c r="I336" s="46">
        <f>$C$336*LN($Y$336)+(1-$C$336)*LN(1-$Y$336)</f>
        <v>-1.5199548034566797E-3</v>
      </c>
      <c r="R336" s="46">
        <f>1/(1+EXP(-($K$2+SUMPRODUCT($L$2:$P$2,$D$336:$H$336))))</f>
        <v>1.5188002571811603E-3</v>
      </c>
      <c r="X336" s="46">
        <f>EXP(-($K$2+SUMPRODUCT($L$2:$P$2,$D$336:$H$336)))</f>
        <v>657.4144263024848</v>
      </c>
      <c r="Y336" s="46">
        <f>1/(1+$X$336)</f>
        <v>1.5188002571811603E-3</v>
      </c>
      <c r="Z336" s="46">
        <f>IF(ISERROR($I$336),0,$I$336)</f>
        <v>-1.5199548034566797E-3</v>
      </c>
    </row>
    <row r="337" spans="1:26" x14ac:dyDescent="0.25">
      <c r="A337" s="46">
        <v>62</v>
      </c>
      <c r="B337" s="46">
        <v>1998</v>
      </c>
      <c r="C337" s="47">
        <v>0</v>
      </c>
      <c r="D337" s="49">
        <v>3.2088600000000002E-2</v>
      </c>
      <c r="E337" s="49">
        <v>0.12044870000000001</v>
      </c>
      <c r="F337" s="49">
        <v>-0.16361039999999999</v>
      </c>
      <c r="G337" s="49">
        <v>1.5499369999999999</v>
      </c>
      <c r="H337" s="49">
        <v>0.2857383</v>
      </c>
      <c r="I337" s="46">
        <f>$C$337*LN($Y$337)+(1-$C$337)*LN(1-$Y$337)</f>
        <v>-2.4678086406349772E-2</v>
      </c>
      <c r="R337" s="46">
        <f>1/(1+EXP(-($K$2+SUMPRODUCT($L$2:$P$2,$D$337:$H$337))))</f>
        <v>2.4376071912656307E-2</v>
      </c>
      <c r="X337" s="46">
        <f>EXP(-($K$2+SUMPRODUCT($L$2:$P$2,$D$337:$H$337)))</f>
        <v>40.023836965331142</v>
      </c>
      <c r="Y337" s="46">
        <f>1/(1+$X$337)</f>
        <v>2.4376071912656307E-2</v>
      </c>
      <c r="Z337" s="46">
        <f>IF(ISERROR($I$337),0,$I$337)</f>
        <v>-2.4678086406349772E-2</v>
      </c>
    </row>
    <row r="338" spans="1:26" x14ac:dyDescent="0.25">
      <c r="A338" s="46">
        <v>62</v>
      </c>
      <c r="B338" s="46">
        <v>1999</v>
      </c>
      <c r="C338" s="47">
        <v>0</v>
      </c>
      <c r="D338" s="49">
        <v>5.8323300000000002E-2</v>
      </c>
      <c r="E338" s="49">
        <v>0.13092999999999999</v>
      </c>
      <c r="F338" s="49">
        <v>2.2407300000000002E-2</v>
      </c>
      <c r="G338" s="49">
        <v>1.870107</v>
      </c>
      <c r="H338" s="49">
        <v>0.33595639999999999</v>
      </c>
      <c r="I338" s="46">
        <f>$C$338*LN($Y$338)+(1-$C$338)*LN(1-$Y$338)</f>
        <v>-3.473311069621462E-3</v>
      </c>
      <c r="R338" s="46">
        <f>1/(1+EXP(-($K$2+SUMPRODUCT($L$2:$P$2,$D$338:$H$338))))</f>
        <v>3.4672861022753765E-3</v>
      </c>
      <c r="X338" s="46">
        <f>EXP(-($K$2+SUMPRODUCT($L$2:$P$2,$D$338:$H$338)))</f>
        <v>287.41000439616408</v>
      </c>
      <c r="Y338" s="46">
        <f>1/(1+$X$338)</f>
        <v>3.4672861022753765E-3</v>
      </c>
      <c r="Z338" s="46">
        <f>IF(ISERROR($I$338),0,$I$338)</f>
        <v>-3.473311069621462E-3</v>
      </c>
    </row>
    <row r="339" spans="1:26" x14ac:dyDescent="0.25">
      <c r="A339" s="46">
        <v>62</v>
      </c>
      <c r="B339" s="46">
        <v>2000</v>
      </c>
      <c r="C339" s="47">
        <v>0</v>
      </c>
      <c r="D339" s="49">
        <v>4.6558500000000003E-2</v>
      </c>
      <c r="E339" s="49">
        <v>0.13012380000000001</v>
      </c>
      <c r="F339" s="49">
        <v>6.1271100000000002E-2</v>
      </c>
      <c r="G339" s="49">
        <v>2.274937</v>
      </c>
      <c r="H339" s="49">
        <v>0.47893360000000001</v>
      </c>
      <c r="I339" s="46">
        <f>$C$339*LN($Y$339)+(1-$C$339)*LN(1-$Y$339)</f>
        <v>-1.4550115924011021E-3</v>
      </c>
      <c r="R339" s="46">
        <f>1/(1+EXP(-($K$2+SUMPRODUCT($L$2:$P$2,$D$339:$H$339))))</f>
        <v>1.4539535762382089E-3</v>
      </c>
      <c r="X339" s="46">
        <f>EXP(-($K$2+SUMPRODUCT($L$2:$P$2,$D$339:$H$339)))</f>
        <v>686.77986886437202</v>
      </c>
      <c r="Y339" s="46">
        <f>1/(1+$X$339)</f>
        <v>1.4539535762382089E-3</v>
      </c>
      <c r="Z339" s="46">
        <f>IF(ISERROR($I$339),0,$I$339)</f>
        <v>-1.4550115924011021E-3</v>
      </c>
    </row>
    <row r="340" spans="1:26" x14ac:dyDescent="0.25">
      <c r="A340" s="46">
        <v>63</v>
      </c>
      <c r="B340" s="46">
        <v>1997</v>
      </c>
      <c r="C340" s="47">
        <v>0</v>
      </c>
      <c r="D340" s="49">
        <v>9.3892699999999996E-2</v>
      </c>
      <c r="E340" s="49">
        <v>0.25661610000000001</v>
      </c>
      <c r="F340" s="49">
        <v>3.9420499999999997E-2</v>
      </c>
      <c r="G340" s="49">
        <v>7.0842150000000004</v>
      </c>
      <c r="H340" s="49">
        <v>0.1205357</v>
      </c>
      <c r="I340" s="46">
        <f>$C$340*LN($Y$340)+(1-$C$340)*LN(1-$Y$340)</f>
        <v>-5.5313476309408508E-7</v>
      </c>
      <c r="R340" s="46">
        <f>1/(1+EXP(-($K$2+SUMPRODUCT($L$2:$P$2,$D$340:$H$340))))</f>
        <v>5.5313461015492267E-7</v>
      </c>
      <c r="X340" s="46">
        <f>EXP(-($K$2+SUMPRODUCT($L$2:$P$2,$D$340:$H$340)))</f>
        <v>1807877.193917243</v>
      </c>
      <c r="Y340" s="46">
        <f>1/(1+$X$340)</f>
        <v>5.5313461015492267E-7</v>
      </c>
      <c r="Z340" s="46">
        <f>IF(ISERROR($I$340),0,$I$340)</f>
        <v>-5.5313476309408508E-7</v>
      </c>
    </row>
    <row r="341" spans="1:26" x14ac:dyDescent="0.25">
      <c r="A341" s="46">
        <v>63</v>
      </c>
      <c r="B341" s="46">
        <v>1998</v>
      </c>
      <c r="C341" s="47">
        <v>0</v>
      </c>
      <c r="D341" s="49">
        <v>0.1151549</v>
      </c>
      <c r="E341" s="49">
        <v>0.29753380000000001</v>
      </c>
      <c r="F341" s="49">
        <v>4.4184000000000001E-2</v>
      </c>
      <c r="G341" s="49">
        <v>6.9431979999999998</v>
      </c>
      <c r="H341" s="49">
        <v>0.1077574</v>
      </c>
      <c r="I341" s="46">
        <f>$C$341*LN($Y$341)+(1-$C$341)*LN(1-$Y$341)</f>
        <v>-6.2867729633047872E-7</v>
      </c>
      <c r="R341" s="46">
        <f>1/(1+EXP(-($K$2+SUMPRODUCT($L$2:$P$2,$D$341:$H$341))))</f>
        <v>6.2867709875155936E-7</v>
      </c>
      <c r="X341" s="46">
        <f>EXP(-($K$2+SUMPRODUCT($L$2:$P$2,$D$341:$H$341)))</f>
        <v>1590640.68551045</v>
      </c>
      <c r="Y341" s="46">
        <f>1/(1+$X$341)</f>
        <v>6.2867709875155936E-7</v>
      </c>
      <c r="Z341" s="46">
        <f>IF(ISERROR($I$341),0,$I$341)</f>
        <v>-6.2867729633047872E-7</v>
      </c>
    </row>
    <row r="342" spans="1:26" x14ac:dyDescent="0.25">
      <c r="A342" s="46">
        <v>63</v>
      </c>
      <c r="B342" s="46">
        <v>1999</v>
      </c>
      <c r="C342" s="47">
        <v>0</v>
      </c>
      <c r="D342" s="49">
        <v>0.10971499999999999</v>
      </c>
      <c r="E342" s="49">
        <v>0.2973789</v>
      </c>
      <c r="F342" s="49">
        <v>4.0454299999999999E-2</v>
      </c>
      <c r="G342" s="49">
        <v>5.8827769999999999</v>
      </c>
      <c r="H342" s="49">
        <v>9.5808299999999999E-2</v>
      </c>
      <c r="I342" s="46">
        <f>$C$342*LN($Y$342)+(1-$C$342)*LN(1-$Y$342)</f>
        <v>-3.4768895327137051E-6</v>
      </c>
      <c r="R342" s="46">
        <f>1/(1+EXP(-($K$2+SUMPRODUCT($L$2:$P$2,$D$342:$H$342))))</f>
        <v>3.476883488310875E-6</v>
      </c>
      <c r="X342" s="46">
        <f>EXP(-($K$2+SUMPRODUCT($L$2:$P$2,$D$342:$H$342)))</f>
        <v>287612.89427110652</v>
      </c>
      <c r="Y342" s="46">
        <f>1/(1+$X$342)</f>
        <v>3.476883488310875E-6</v>
      </c>
      <c r="Z342" s="46">
        <f>IF(ISERROR($I$342),0,$I$342)</f>
        <v>-3.4768895327137051E-6</v>
      </c>
    </row>
    <row r="343" spans="1:26" x14ac:dyDescent="0.25">
      <c r="A343" s="46">
        <v>63</v>
      </c>
      <c r="B343" s="46">
        <v>2000</v>
      </c>
      <c r="C343" s="47">
        <v>0</v>
      </c>
      <c r="D343" s="49">
        <v>0.14100460000000001</v>
      </c>
      <c r="E343" s="49">
        <v>9.6374600000000005E-2</v>
      </c>
      <c r="F343" s="49">
        <v>6.8806599999999996E-2</v>
      </c>
      <c r="G343" s="49">
        <v>4.3216960000000002</v>
      </c>
      <c r="H343" s="49">
        <v>0.1108591</v>
      </c>
      <c r="I343" s="46">
        <f>$C$343*LN($Y$343)+(1-$C$343)*LN(1-$Y$343)</f>
        <v>-4.5677564054569114E-5</v>
      </c>
      <c r="R343" s="46">
        <f>1/(1+EXP(-($K$2+SUMPRODUCT($L$2:$P$2,$D$343:$H$343))))</f>
        <v>4.5676520850516526E-5</v>
      </c>
      <c r="X343" s="46">
        <f>EXP(-($K$2+SUMPRODUCT($L$2:$P$2,$D$343:$H$343)))</f>
        <v>21892.086018364982</v>
      </c>
      <c r="Y343" s="46">
        <f>1/(1+$X$343)</f>
        <v>4.5676520850516526E-5</v>
      </c>
      <c r="Z343" s="46">
        <f>IF(ISERROR($I$343),0,$I$343)</f>
        <v>-4.5677564054569114E-5</v>
      </c>
    </row>
    <row r="344" spans="1:26" x14ac:dyDescent="0.25">
      <c r="A344" s="46">
        <v>63</v>
      </c>
      <c r="B344" s="46">
        <v>2001</v>
      </c>
      <c r="C344" s="47">
        <v>0</v>
      </c>
      <c r="D344" s="49">
        <v>0.127304</v>
      </c>
      <c r="E344" s="49">
        <v>-0.13728989999999999</v>
      </c>
      <c r="F344" s="49">
        <v>2.8851000000000002E-2</v>
      </c>
      <c r="G344" s="49">
        <v>4.2823450000000003</v>
      </c>
      <c r="H344" s="49">
        <v>0.1168975</v>
      </c>
      <c r="I344" s="46">
        <f>$C$344*LN($Y$344)+(1-$C$344)*LN(1-$Y$344)</f>
        <v>-9.3851911216667598E-5</v>
      </c>
      <c r="R344" s="46">
        <f>1/(1+EXP(-($K$2+SUMPRODUCT($L$2:$P$2,$D$344:$H$344))))</f>
        <v>9.3847507263767894E-5</v>
      </c>
      <c r="X344" s="46">
        <f>EXP(-($K$2+SUMPRODUCT($L$2:$P$2,$D$344:$H$344)))</f>
        <v>10654.584033674961</v>
      </c>
      <c r="Y344" s="46">
        <f>1/(1+$X$344)</f>
        <v>9.3847507263767894E-5</v>
      </c>
      <c r="Z344" s="46">
        <f>IF(ISERROR($I$344),0,$I$344)</f>
        <v>-9.3851911216667598E-5</v>
      </c>
    </row>
    <row r="345" spans="1:26" x14ac:dyDescent="0.25">
      <c r="A345" s="46">
        <v>63</v>
      </c>
      <c r="B345" s="46">
        <v>2002</v>
      </c>
      <c r="C345" s="47">
        <v>0</v>
      </c>
      <c r="D345" s="49">
        <v>0.19598740000000001</v>
      </c>
      <c r="E345" s="49">
        <v>-0.1088884</v>
      </c>
      <c r="F345" s="49">
        <v>3.9818899999999997E-2</v>
      </c>
      <c r="G345" s="49">
        <v>4.3624749999999999</v>
      </c>
      <c r="H345" s="49">
        <v>0.1430633</v>
      </c>
      <c r="I345" s="46">
        <f>$C$345*LN($Y$345)+(1-$C$345)*LN(1-$Y$345)</f>
        <v>-7.5920053276948911E-5</v>
      </c>
      <c r="R345" s="46">
        <f>1/(1+EXP(-($K$2+SUMPRODUCT($L$2:$P$2,$D$345:$H$345))))</f>
        <v>7.591717142265687E-5</v>
      </c>
      <c r="X345" s="46">
        <f>EXP(-($K$2+SUMPRODUCT($L$2:$P$2,$D$345:$H$345)))</f>
        <v>13171.250510133706</v>
      </c>
      <c r="Y345" s="46">
        <f>1/(1+$X$345)</f>
        <v>7.591717142265687E-5</v>
      </c>
      <c r="Z345" s="46">
        <f>IF(ISERROR($I$345),0,$I$345)</f>
        <v>-7.5920053276948911E-5</v>
      </c>
    </row>
    <row r="346" spans="1:26" x14ac:dyDescent="0.25">
      <c r="A346" s="46">
        <v>63</v>
      </c>
      <c r="B346" s="46">
        <v>2003</v>
      </c>
      <c r="C346" s="47">
        <v>0</v>
      </c>
      <c r="D346" s="49">
        <v>0.2252343</v>
      </c>
      <c r="E346" s="49">
        <v>-0.10129009999999999</v>
      </c>
      <c r="F346" s="49">
        <v>3.9025799999999999E-2</v>
      </c>
      <c r="G346" s="49">
        <v>6.5302110000000004</v>
      </c>
      <c r="H346" s="49">
        <v>0.1255154</v>
      </c>
      <c r="I346" s="46">
        <f>$C$346*LN($Y$346)+(1-$C$346)*LN(1-$Y$346)</f>
        <v>-2.3911517148300737E-6</v>
      </c>
      <c r="R346" s="46">
        <f>1/(1+EXP(-($K$2+SUMPRODUCT($L$2:$P$2,$D$346:$H$346))))</f>
        <v>2.3911488559771251E-6</v>
      </c>
      <c r="X346" s="46">
        <f>EXP(-($K$2+SUMPRODUCT($L$2:$P$2,$D$346:$H$346)))</f>
        <v>418208.01174776821</v>
      </c>
      <c r="Y346" s="46">
        <f>1/(1+$X$346)</f>
        <v>2.3911488559771251E-6</v>
      </c>
      <c r="Z346" s="46">
        <f>IF(ISERROR($I$346),0,$I$346)</f>
        <v>-2.3911517148300737E-6</v>
      </c>
    </row>
    <row r="347" spans="1:26" x14ac:dyDescent="0.25">
      <c r="A347" s="46">
        <v>63</v>
      </c>
      <c r="B347" s="46">
        <v>2004</v>
      </c>
      <c r="C347" s="47">
        <v>0</v>
      </c>
      <c r="D347" s="49">
        <v>0.28891519999999998</v>
      </c>
      <c r="E347" s="49">
        <v>-6.16663E-2</v>
      </c>
      <c r="F347" s="49">
        <v>5.1513299999999998E-2</v>
      </c>
      <c r="G347" s="49">
        <v>4.7946160000000004</v>
      </c>
      <c r="H347" s="49">
        <v>0.1100164</v>
      </c>
      <c r="I347" s="46">
        <f>$C$347*LN($Y$347)+(1-$C$347)*LN(1-$Y$347)</f>
        <v>-3.3011932351431289E-5</v>
      </c>
      <c r="R347" s="46">
        <f>1/(1+EXP(-($K$2+SUMPRODUCT($L$2:$P$2,$D$347:$H$347))))</f>
        <v>3.3011387463544674E-5</v>
      </c>
      <c r="X347" s="46">
        <f>EXP(-($K$2+SUMPRODUCT($L$2:$P$2,$D$347:$H$347)))</f>
        <v>30291.577102502153</v>
      </c>
      <c r="Y347" s="46">
        <f>1/(1+$X$347)</f>
        <v>3.3011387463544674E-5</v>
      </c>
      <c r="Z347" s="46">
        <f>IF(ISERROR($I$347),0,$I$347)</f>
        <v>-3.3011932351431289E-5</v>
      </c>
    </row>
    <row r="348" spans="1:26" x14ac:dyDescent="0.25">
      <c r="A348" s="46">
        <v>64</v>
      </c>
      <c r="B348" s="46">
        <v>1999</v>
      </c>
      <c r="C348" s="47">
        <v>0</v>
      </c>
      <c r="D348" s="49">
        <v>0.3833511</v>
      </c>
      <c r="E348" s="49">
        <v>0.42472110000000002</v>
      </c>
      <c r="F348" s="49">
        <v>6.5228300000000003E-2</v>
      </c>
      <c r="G348" s="49">
        <v>1.9500679999999999</v>
      </c>
      <c r="H348" s="49">
        <v>0.16854720000000001</v>
      </c>
      <c r="I348" s="46">
        <f>$C$348*LN($Y$348)+(1-$C$348)*LN(1-$Y$348)</f>
        <v>-1.4621743429737899E-3</v>
      </c>
      <c r="R348" s="46">
        <f>1/(1+EXP(-($K$2+SUMPRODUCT($L$2:$P$2,$D$348:$H$348))))</f>
        <v>1.4611058868889419E-3</v>
      </c>
      <c r="X348" s="46">
        <f>EXP(-($K$2+SUMPRODUCT($L$2:$P$2,$D$348:$H$348)))</f>
        <v>683.41309351593191</v>
      </c>
      <c r="Y348" s="46">
        <f>1/(1+$X$348)</f>
        <v>1.4611058868889419E-3</v>
      </c>
      <c r="Z348" s="46">
        <f>IF(ISERROR($I$348),0,$I$348)</f>
        <v>-1.4621743429737899E-3</v>
      </c>
    </row>
    <row r="349" spans="1:26" x14ac:dyDescent="0.25">
      <c r="A349" s="46">
        <v>64</v>
      </c>
      <c r="B349" s="46">
        <v>2000</v>
      </c>
      <c r="C349" s="47">
        <v>0</v>
      </c>
      <c r="D349" s="49">
        <v>0.28978989999999999</v>
      </c>
      <c r="E349" s="49">
        <v>0.45515939999999999</v>
      </c>
      <c r="F349" s="49">
        <v>3.9649999999999998E-2</v>
      </c>
      <c r="G349" s="49">
        <v>1.0742750000000001</v>
      </c>
      <c r="H349" s="49">
        <v>0.1760748</v>
      </c>
      <c r="I349" s="46">
        <f>$C$349*LN($Y$349)+(1-$C$349)*LN(1-$Y$349)</f>
        <v>-6.6805964628113244E-3</v>
      </c>
      <c r="R349" s="46">
        <f>1/(1+EXP(-($K$2+SUMPRODUCT($L$2:$P$2,$D$349:$H$349))))</f>
        <v>6.6583308882923308E-3</v>
      </c>
      <c r="X349" s="46">
        <f>EXP(-($K$2+SUMPRODUCT($L$2:$P$2,$D$349:$H$349)))</f>
        <v>149.1877898195701</v>
      </c>
      <c r="Y349" s="46">
        <f>1/(1+$X$349)</f>
        <v>6.6583308882923308E-3</v>
      </c>
      <c r="Z349" s="46">
        <f>IF(ISERROR($I$349),0,$I$349)</f>
        <v>-6.6805964628113244E-3</v>
      </c>
    </row>
    <row r="350" spans="1:26" x14ac:dyDescent="0.25">
      <c r="A350" s="46">
        <v>64</v>
      </c>
      <c r="B350" s="46">
        <v>2001</v>
      </c>
      <c r="C350" s="47">
        <v>0</v>
      </c>
      <c r="D350" s="49">
        <v>0.27382020000000001</v>
      </c>
      <c r="E350" s="49">
        <v>0.43201440000000002</v>
      </c>
      <c r="F350" s="49">
        <v>4.1054500000000001E-2</v>
      </c>
      <c r="G350" s="49">
        <v>1.0293399999999999</v>
      </c>
      <c r="H350" s="49">
        <v>0.1765687</v>
      </c>
      <c r="I350" s="46">
        <f>$C$350*LN($Y$350)+(1-$C$350)*LN(1-$Y$350)</f>
        <v>-7.2908256484023144E-3</v>
      </c>
      <c r="R350" s="46">
        <f>1/(1+EXP(-($K$2+SUMPRODUCT($L$2:$P$2,$D$350:$H$350))))</f>
        <v>7.2643120535468911E-3</v>
      </c>
      <c r="X350" s="46">
        <f>EXP(-($K$2+SUMPRODUCT($L$2:$P$2,$D$350:$H$350)))</f>
        <v>136.65928454460288</v>
      </c>
      <c r="Y350" s="46">
        <f>1/(1+$X$350)</f>
        <v>7.2643120535468911E-3</v>
      </c>
      <c r="Z350" s="46">
        <f>IF(ISERROR($I$350),0,$I$350)</f>
        <v>-7.2908256484023144E-3</v>
      </c>
    </row>
    <row r="351" spans="1:26" x14ac:dyDescent="0.25">
      <c r="A351" s="46">
        <v>64</v>
      </c>
      <c r="B351" s="46">
        <v>2002</v>
      </c>
      <c r="C351" s="47">
        <v>0</v>
      </c>
      <c r="D351" s="49">
        <v>0.19179589999999999</v>
      </c>
      <c r="E351" s="49">
        <v>0.45602379999999998</v>
      </c>
      <c r="F351" s="49">
        <v>5.3587799999999998E-2</v>
      </c>
      <c r="G351" s="49">
        <v>1.060605</v>
      </c>
      <c r="H351" s="49">
        <v>0.1876632</v>
      </c>
      <c r="I351" s="46">
        <f>$C$351*LN($Y$351)+(1-$C$351)*LN(1-$Y$351)</f>
        <v>-5.9015136684186856E-3</v>
      </c>
      <c r="R351" s="46">
        <f>1/(1+EXP(-($K$2+SUMPRODUCT($L$2:$P$2,$D$351:$H$351))))</f>
        <v>5.8841339423337247E-3</v>
      </c>
      <c r="X351" s="46">
        <f>EXP(-($K$2+SUMPRODUCT($L$2:$P$2,$D$351:$H$351)))</f>
        <v>168.94854464570309</v>
      </c>
      <c r="Y351" s="46">
        <f>1/(1+$X$351)</f>
        <v>5.8841339423337247E-3</v>
      </c>
      <c r="Z351" s="46">
        <f>IF(ISERROR($I$351),0,$I$351)</f>
        <v>-5.9015136684186856E-3</v>
      </c>
    </row>
    <row r="352" spans="1:26" x14ac:dyDescent="0.25">
      <c r="A352" s="46">
        <v>64</v>
      </c>
      <c r="B352" s="46">
        <v>2003</v>
      </c>
      <c r="C352" s="47">
        <v>0</v>
      </c>
      <c r="D352" s="49">
        <v>0.21489179999999999</v>
      </c>
      <c r="E352" s="49">
        <v>0.52443980000000001</v>
      </c>
      <c r="F352" s="49">
        <v>5.6263199999999999E-2</v>
      </c>
      <c r="G352" s="49">
        <v>1.5386200000000001</v>
      </c>
      <c r="H352" s="49">
        <v>0.21181749999999999</v>
      </c>
      <c r="I352" s="46">
        <f>$C$352*LN($Y$352)+(1-$C$352)*LN(1-$Y$352)</f>
        <v>-2.506301574211574E-3</v>
      </c>
      <c r="R352" s="46">
        <f>1/(1+EXP(-($K$2+SUMPRODUCT($L$2:$P$2,$D$352:$H$352))))</f>
        <v>2.5031634226866167E-3</v>
      </c>
      <c r="X352" s="46">
        <f>EXP(-($K$2+SUMPRODUCT($L$2:$P$2,$D$352:$H$352)))</f>
        <v>398.49449202430077</v>
      </c>
      <c r="Y352" s="46">
        <f>1/(1+$X$352)</f>
        <v>2.5031634226866167E-3</v>
      </c>
      <c r="Z352" s="46">
        <f>IF(ISERROR($I$352),0,$I$352)</f>
        <v>-2.506301574211574E-3</v>
      </c>
    </row>
    <row r="353" spans="1:26" x14ac:dyDescent="0.25">
      <c r="A353" s="46">
        <v>64</v>
      </c>
      <c r="B353" s="46">
        <v>2004</v>
      </c>
      <c r="C353" s="47">
        <v>0</v>
      </c>
      <c r="D353" s="49">
        <v>0.20833019999999999</v>
      </c>
      <c r="E353" s="49">
        <v>0.58425050000000001</v>
      </c>
      <c r="F353" s="49">
        <v>5.1084499999999998E-2</v>
      </c>
      <c r="G353" s="49">
        <v>2.1788379999999998</v>
      </c>
      <c r="H353" s="49">
        <v>0.22581799999999999</v>
      </c>
      <c r="I353" s="46">
        <f>$C$353*LN($Y$353)+(1-$C$353)*LN(1-$Y$353)</f>
        <v>-8.6918236132114328E-4</v>
      </c>
      <c r="R353" s="46">
        <f>1/(1+EXP(-($K$2+SUMPRODUCT($L$2:$P$2,$D$353:$H$353))))</f>
        <v>8.68804731750145E-4</v>
      </c>
      <c r="X353" s="46">
        <f>EXP(-($K$2+SUMPRODUCT($L$2:$P$2,$D$353:$H$353)))</f>
        <v>1150.0066226107811</v>
      </c>
      <c r="Y353" s="46">
        <f>1/(1+$X$353)</f>
        <v>8.68804731750145E-4</v>
      </c>
      <c r="Z353" s="46">
        <f>IF(ISERROR($I$353),0,$I$353)</f>
        <v>-8.6918236132114328E-4</v>
      </c>
    </row>
    <row r="354" spans="1:26" x14ac:dyDescent="0.25">
      <c r="A354" s="46">
        <v>65</v>
      </c>
      <c r="B354" s="46">
        <v>1999</v>
      </c>
      <c r="C354" s="47">
        <v>0</v>
      </c>
      <c r="D354" s="49">
        <v>0.15237990000000001</v>
      </c>
      <c r="E354" s="49">
        <v>0.1412369</v>
      </c>
      <c r="F354" s="49">
        <v>7.5082599999999999E-2</v>
      </c>
      <c r="G354" s="49">
        <v>2.9317920000000002</v>
      </c>
      <c r="H354" s="49">
        <v>0.22451769999999999</v>
      </c>
      <c r="I354" s="46">
        <f>$C$354*LN($Y$354)+(1-$C$354)*LN(1-$Y$354)</f>
        <v>-4.0185229819444024E-4</v>
      </c>
      <c r="R354" s="46">
        <f>1/(1+EXP(-($K$2+SUMPRODUCT($L$2:$P$2,$D$354:$H$354))))</f>
        <v>4.0177156637415291E-4</v>
      </c>
      <c r="X354" s="46">
        <f>EXP(-($K$2+SUMPRODUCT($L$2:$P$2,$D$354:$H$354)))</f>
        <v>2487.9765321738628</v>
      </c>
      <c r="Y354" s="46">
        <f>1/(1+$X$354)</f>
        <v>4.0177156637415291E-4</v>
      </c>
      <c r="Z354" s="46">
        <f>IF(ISERROR($I$354),0,$I$354)</f>
        <v>-4.0185229819444024E-4</v>
      </c>
    </row>
    <row r="355" spans="1:26" x14ac:dyDescent="0.25">
      <c r="A355" s="46">
        <v>65</v>
      </c>
      <c r="B355" s="46">
        <v>2000</v>
      </c>
      <c r="C355" s="47">
        <v>0</v>
      </c>
      <c r="D355" s="49">
        <v>6.76596E-2</v>
      </c>
      <c r="E355" s="49">
        <v>6.07942E-2</v>
      </c>
      <c r="F355" s="49">
        <v>6.2018400000000001E-2</v>
      </c>
      <c r="G355" s="49">
        <v>4.2816700000000001</v>
      </c>
      <c r="H355" s="49">
        <v>0.25008940000000002</v>
      </c>
      <c r="I355" s="46">
        <f>$C$355*LN($Y$355)+(1-$C$355)*LN(1-$Y$355)</f>
        <v>-5.7243318830462764E-5</v>
      </c>
      <c r="R355" s="46">
        <f>1/(1+EXP(-($K$2+SUMPRODUCT($L$2:$P$2,$D$355:$H$355))))</f>
        <v>5.7241680463001771E-5</v>
      </c>
      <c r="X355" s="46">
        <f>EXP(-($K$2+SUMPRODUCT($L$2:$P$2,$D$355:$H$355)))</f>
        <v>17468.787607761642</v>
      </c>
      <c r="Y355" s="46">
        <f>1/(1+$X$355)</f>
        <v>5.7241680463001771E-5</v>
      </c>
      <c r="Z355" s="46">
        <f>IF(ISERROR($I$355),0,$I$355)</f>
        <v>-5.7243318830462764E-5</v>
      </c>
    </row>
    <row r="356" spans="1:26" x14ac:dyDescent="0.25">
      <c r="A356" s="46">
        <v>65</v>
      </c>
      <c r="B356" s="46">
        <v>2001</v>
      </c>
      <c r="C356" s="47">
        <v>0</v>
      </c>
      <c r="D356" s="49">
        <v>9.6034099999999997E-2</v>
      </c>
      <c r="E356" s="49">
        <v>8.9211499999999999E-2</v>
      </c>
      <c r="F356" s="49">
        <v>7.1138900000000005E-2</v>
      </c>
      <c r="G356" s="49">
        <v>4.856789</v>
      </c>
      <c r="H356" s="49">
        <v>0.24189289999999999</v>
      </c>
      <c r="I356" s="46">
        <f>$C$356*LN($Y$356)+(1-$C$356)*LN(1-$Y$356)</f>
        <v>-2.0557563776017637E-5</v>
      </c>
      <c r="R356" s="46">
        <f>1/(1+EXP(-($K$2+SUMPRODUCT($L$2:$P$2,$D$356:$H$356))))</f>
        <v>2.0557352470730259E-5</v>
      </c>
      <c r="X356" s="46">
        <f>EXP(-($K$2+SUMPRODUCT($L$2:$P$2,$D$356:$H$356)))</f>
        <v>48643.396277380991</v>
      </c>
      <c r="Y356" s="46">
        <f>1/(1+$X$356)</f>
        <v>2.0557352470730259E-5</v>
      </c>
      <c r="Z356" s="46">
        <f>IF(ISERROR($I$356),0,$I$356)</f>
        <v>-2.0557563776017637E-5</v>
      </c>
    </row>
    <row r="357" spans="1:26" x14ac:dyDescent="0.25">
      <c r="A357" s="46">
        <v>65</v>
      </c>
      <c r="B357" s="46">
        <v>2002</v>
      </c>
      <c r="C357" s="47">
        <v>0</v>
      </c>
      <c r="D357" s="49">
        <v>0.1212966</v>
      </c>
      <c r="E357" s="49">
        <v>5.3348E-2</v>
      </c>
      <c r="F357" s="49">
        <v>7.6365699999999995E-2</v>
      </c>
      <c r="G357" s="49">
        <v>1.7725489999999999</v>
      </c>
      <c r="H357" s="49">
        <v>0.20907709999999999</v>
      </c>
      <c r="I357" s="46">
        <f>$C$357*LN($Y$357)+(1-$C$357)*LN(1-$Y$357)</f>
        <v>-2.7998554629975934E-3</v>
      </c>
      <c r="R357" s="46">
        <f>1/(1+EXP(-($K$2+SUMPRODUCT($L$2:$P$2,$D$357:$H$357))))</f>
        <v>2.795939523231746E-3</v>
      </c>
      <c r="X357" s="46">
        <f>EXP(-($K$2+SUMPRODUCT($L$2:$P$2,$D$357:$H$357)))</f>
        <v>356.66152725797474</v>
      </c>
      <c r="Y357" s="46">
        <f>1/(1+$X$357)</f>
        <v>2.795939523231746E-3</v>
      </c>
      <c r="Z357" s="46">
        <f>IF(ISERROR($I$357),0,$I$357)</f>
        <v>-2.7998554629975934E-3</v>
      </c>
    </row>
    <row r="358" spans="1:26" x14ac:dyDescent="0.25">
      <c r="A358" s="46">
        <v>65</v>
      </c>
      <c r="B358" s="46">
        <v>2003</v>
      </c>
      <c r="C358" s="47">
        <v>0</v>
      </c>
      <c r="D358" s="49">
        <v>0.14209160000000001</v>
      </c>
      <c r="E358" s="49">
        <v>9.81012E-2</v>
      </c>
      <c r="F358" s="49">
        <v>7.3698200000000005E-2</v>
      </c>
      <c r="G358" s="49">
        <v>1.8183180000000001</v>
      </c>
      <c r="H358" s="49">
        <v>0.2157162</v>
      </c>
      <c r="I358" s="46">
        <f>$C$358*LN($Y$358)+(1-$C$358)*LN(1-$Y$358)</f>
        <v>-2.5238004921460332E-3</v>
      </c>
      <c r="R358" s="46">
        <f>1/(1+EXP(-($K$2+SUMPRODUCT($L$2:$P$2,$D$358:$H$358))))</f>
        <v>2.5206183852478411E-3</v>
      </c>
      <c r="X358" s="46">
        <f>EXP(-($K$2+SUMPRODUCT($L$2:$P$2,$D$358:$H$358)))</f>
        <v>395.72804334547237</v>
      </c>
      <c r="Y358" s="46">
        <f>1/(1+$X$358)</f>
        <v>2.5206183852478411E-3</v>
      </c>
      <c r="Z358" s="46">
        <f>IF(ISERROR($I$358),0,$I$358)</f>
        <v>-2.5238004921460332E-3</v>
      </c>
    </row>
    <row r="359" spans="1:26" x14ac:dyDescent="0.25">
      <c r="A359" s="46">
        <v>65</v>
      </c>
      <c r="B359" s="46">
        <v>2004</v>
      </c>
      <c r="C359" s="47">
        <v>0</v>
      </c>
      <c r="D359" s="49">
        <v>0.15050659999999999</v>
      </c>
      <c r="E359" s="49">
        <v>9.1994099999999995E-2</v>
      </c>
      <c r="F359" s="49">
        <v>5.6694099999999997E-2</v>
      </c>
      <c r="G359" s="49">
        <v>2.0554610000000002</v>
      </c>
      <c r="H359" s="49">
        <v>0.20934349999999999</v>
      </c>
      <c r="I359" s="46">
        <f>$C$359*LN($Y$359)+(1-$C$359)*LN(1-$Y$359)</f>
        <v>-1.9988144668269701E-3</v>
      </c>
      <c r="R359" s="46">
        <f>1/(1+EXP(-($K$2+SUMPRODUCT($L$2:$P$2,$D$359:$H$359))))</f>
        <v>1.9968181674894351E-3</v>
      </c>
      <c r="X359" s="46">
        <f>EXP(-($K$2+SUMPRODUCT($L$2:$P$2,$D$359:$H$359)))</f>
        <v>499.79672565143107</v>
      </c>
      <c r="Y359" s="46">
        <f>1/(1+$X$359)</f>
        <v>1.9968181674894351E-3</v>
      </c>
      <c r="Z359" s="46">
        <f>IF(ISERROR($I$359),0,$I$359)</f>
        <v>-1.9988144668269701E-3</v>
      </c>
    </row>
    <row r="360" spans="1:26" x14ac:dyDescent="0.25">
      <c r="A360" s="46">
        <v>66</v>
      </c>
      <c r="B360" s="46">
        <v>1999</v>
      </c>
      <c r="C360" s="47">
        <v>0</v>
      </c>
      <c r="D360" s="49">
        <v>0.1185789</v>
      </c>
      <c r="E360" s="49">
        <v>0.55898539999999997</v>
      </c>
      <c r="F360" s="49">
        <v>7.1512500000000007E-2</v>
      </c>
      <c r="G360" s="49">
        <v>2.6515949999999999</v>
      </c>
      <c r="H360" s="49">
        <v>0.2314988</v>
      </c>
      <c r="I360" s="46">
        <f>$C$360*LN($Y$360)+(1-$C$360)*LN(1-$Y$360)</f>
        <v>-3.4865799817519348E-4</v>
      </c>
      <c r="R360" s="46">
        <f>1/(1+EXP(-($K$2+SUMPRODUCT($L$2:$P$2,$D$360:$H$360))))</f>
        <v>3.4859722403870113E-4</v>
      </c>
      <c r="X360" s="46">
        <f>EXP(-($K$2+SUMPRODUCT($L$2:$P$2,$D$360:$H$360)))</f>
        <v>2867.6401699199428</v>
      </c>
      <c r="Y360" s="46">
        <f>1/(1+$X$360)</f>
        <v>3.4859722403870113E-4</v>
      </c>
      <c r="Z360" s="46">
        <f>IF(ISERROR($I$360),0,$I$360)</f>
        <v>-3.4865799817519348E-4</v>
      </c>
    </row>
    <row r="361" spans="1:26" x14ac:dyDescent="0.25">
      <c r="A361" s="46">
        <v>66</v>
      </c>
      <c r="B361" s="46">
        <v>2000</v>
      </c>
      <c r="C361" s="47">
        <v>0</v>
      </c>
      <c r="D361" s="49">
        <v>0.1050831</v>
      </c>
      <c r="E361" s="49">
        <v>0.58511659999999999</v>
      </c>
      <c r="F361" s="49">
        <v>5.9782000000000002E-2</v>
      </c>
      <c r="G361" s="49">
        <v>2.6622300000000001</v>
      </c>
      <c r="H361" s="49">
        <v>0.23866390000000001</v>
      </c>
      <c r="I361" s="46">
        <f>$C$361*LN($Y$361)+(1-$C$361)*LN(1-$Y$361)</f>
        <v>-3.620645149692041E-4</v>
      </c>
      <c r="R361" s="46">
        <f>1/(1+EXP(-($K$2+SUMPRODUCT($L$2:$P$2,$D$361:$H$361))))</f>
        <v>3.6199897752252249E-4</v>
      </c>
      <c r="X361" s="46">
        <f>EXP(-($K$2+SUMPRODUCT($L$2:$P$2,$D$361:$H$361)))</f>
        <v>2761.4387417994376</v>
      </c>
      <c r="Y361" s="46">
        <f>1/(1+$X$361)</f>
        <v>3.6199897752252249E-4</v>
      </c>
      <c r="Z361" s="46">
        <f>IF(ISERROR($I$361),0,$I$361)</f>
        <v>-3.620645149692041E-4</v>
      </c>
    </row>
    <row r="362" spans="1:26" x14ac:dyDescent="0.25">
      <c r="A362" s="46">
        <v>66</v>
      </c>
      <c r="B362" s="46">
        <v>2001</v>
      </c>
      <c r="C362" s="47">
        <v>0</v>
      </c>
      <c r="D362" s="49">
        <v>0.12632570000000001</v>
      </c>
      <c r="E362" s="49">
        <v>0.60012120000000002</v>
      </c>
      <c r="F362" s="49">
        <v>6.7106499999999999E-2</v>
      </c>
      <c r="G362" s="49">
        <v>3.9022260000000002</v>
      </c>
      <c r="H362" s="49">
        <v>0.24099419999999999</v>
      </c>
      <c r="I362" s="46">
        <f>$C$362*LN($Y$362)+(1-$C$362)*LN(1-$Y$362)</f>
        <v>-4.6794939486687765E-5</v>
      </c>
      <c r="R362" s="46">
        <f>1/(1+EXP(-($K$2+SUMPRODUCT($L$2:$P$2,$D$362:$H$362))))</f>
        <v>4.6793844620572136E-5</v>
      </c>
      <c r="X362" s="46">
        <f>EXP(-($K$2+SUMPRODUCT($L$2:$P$2,$D$362:$H$362)))</f>
        <v>21369.3321047565</v>
      </c>
      <c r="Y362" s="46">
        <f>1/(1+$X$362)</f>
        <v>4.6793844620572136E-5</v>
      </c>
      <c r="Z362" s="46">
        <f>IF(ISERROR($I$362),0,$I$362)</f>
        <v>-4.6794939486687765E-5</v>
      </c>
    </row>
    <row r="363" spans="1:26" x14ac:dyDescent="0.25">
      <c r="A363" s="46">
        <v>66</v>
      </c>
      <c r="B363" s="46">
        <v>2002</v>
      </c>
      <c r="C363" s="47">
        <v>0</v>
      </c>
      <c r="D363" s="49">
        <v>0.15209800000000001</v>
      </c>
      <c r="E363" s="49">
        <v>0.63693489999999997</v>
      </c>
      <c r="F363" s="49">
        <v>6.0526099999999999E-2</v>
      </c>
      <c r="G363" s="49">
        <v>2.8837920000000001</v>
      </c>
      <c r="H363" s="49">
        <v>0.23544309999999999</v>
      </c>
      <c r="I363" s="46">
        <f>$C$363*LN($Y$363)+(1-$C$363)*LN(1-$Y$363)</f>
        <v>-2.3864918649154322E-4</v>
      </c>
      <c r="R363" s="46">
        <f>1/(1+EXP(-($K$2+SUMPRODUCT($L$2:$P$2,$D$363:$H$363))))</f>
        <v>2.3862071203965127E-4</v>
      </c>
      <c r="X363" s="46">
        <f>EXP(-($K$2+SUMPRODUCT($L$2:$P$2,$D$363:$H$363)))</f>
        <v>4189.7510519616226</v>
      </c>
      <c r="Y363" s="46">
        <f>1/(1+$X$363)</f>
        <v>2.3862071203965127E-4</v>
      </c>
      <c r="Z363" s="46">
        <f>IF(ISERROR($I$363),0,$I$363)</f>
        <v>-2.3864918649154322E-4</v>
      </c>
    </row>
    <row r="364" spans="1:26" x14ac:dyDescent="0.25">
      <c r="A364" s="46">
        <v>66</v>
      </c>
      <c r="B364" s="46">
        <v>2003</v>
      </c>
      <c r="C364" s="47">
        <v>0</v>
      </c>
      <c r="D364" s="49">
        <v>0.26225939999999998</v>
      </c>
      <c r="E364" s="49">
        <v>0.69388470000000002</v>
      </c>
      <c r="F364" s="49">
        <v>6.1128500000000002E-2</v>
      </c>
      <c r="G364" s="49">
        <v>3.4625840000000001</v>
      </c>
      <c r="H364" s="49">
        <v>0.23008410000000001</v>
      </c>
      <c r="I364" s="46">
        <f>$C$364*LN($Y$364)+(1-$C$364)*LN(1-$Y$364)</f>
        <v>-9.0687125610074636E-5</v>
      </c>
      <c r="R364" s="46">
        <f>1/(1+EXP(-($K$2+SUMPRODUCT($L$2:$P$2,$D$364:$H$364))))</f>
        <v>9.0683013657041493E-5</v>
      </c>
      <c r="X364" s="46">
        <f>EXP(-($K$2+SUMPRODUCT($L$2:$P$2,$D$364:$H$364)))</f>
        <v>11026.423545736456</v>
      </c>
      <c r="Y364" s="46">
        <f>1/(1+$X$364)</f>
        <v>9.0683013657041493E-5</v>
      </c>
      <c r="Z364" s="46">
        <f>IF(ISERROR($I$364),0,$I$364)</f>
        <v>-9.0687125610074636E-5</v>
      </c>
    </row>
    <row r="365" spans="1:26" x14ac:dyDescent="0.25">
      <c r="A365" s="46">
        <v>66</v>
      </c>
      <c r="B365" s="46">
        <v>2004</v>
      </c>
      <c r="C365" s="47">
        <v>0</v>
      </c>
      <c r="D365" s="49">
        <v>0.31526029999999999</v>
      </c>
      <c r="E365" s="49">
        <v>0.73763939999999995</v>
      </c>
      <c r="F365" s="49">
        <v>5.7246199999999997E-2</v>
      </c>
      <c r="G365" s="49">
        <v>4.8542240000000003</v>
      </c>
      <c r="H365" s="49">
        <v>0.25003300000000001</v>
      </c>
      <c r="I365" s="46">
        <f>$C$365*LN($Y$365)+(1-$C$365)*LN(1-$Y$365)</f>
        <v>-9.8898807765995203E-6</v>
      </c>
      <c r="R365" s="46">
        <f>1/(1+EXP(-($K$2+SUMPRODUCT($L$2:$P$2,$D$365:$H$365))))</f>
        <v>9.8898318718552304E-6</v>
      </c>
      <c r="X365" s="46">
        <f>EXP(-($K$2+SUMPRODUCT($L$2:$P$2,$D$365:$H$365)))</f>
        <v>101112.9534986261</v>
      </c>
      <c r="Y365" s="46">
        <f>1/(1+$X$365)</f>
        <v>9.8898318718552304E-6</v>
      </c>
      <c r="Z365" s="46">
        <f>IF(ISERROR($I$365),0,$I$365)</f>
        <v>-9.8898807765995203E-6</v>
      </c>
    </row>
    <row r="366" spans="1:26" x14ac:dyDescent="0.25">
      <c r="A366" s="46">
        <v>67</v>
      </c>
      <c r="B366" s="46">
        <v>1999</v>
      </c>
      <c r="C366" s="47">
        <v>0</v>
      </c>
      <c r="D366" s="49">
        <v>-1.23149E-2</v>
      </c>
      <c r="E366" s="49">
        <v>7.3664900000000005E-2</v>
      </c>
      <c r="F366" s="49">
        <v>7.1138000000000007E-2</v>
      </c>
      <c r="G366" s="49">
        <v>2.0747330000000002</v>
      </c>
      <c r="H366" s="49">
        <v>0.25442219999999999</v>
      </c>
      <c r="I366" s="46">
        <f>$C$366*LN($Y$366)+(1-$C$366)*LN(1-$Y$366)</f>
        <v>-1.7050031658787995E-3</v>
      </c>
      <c r="R366" s="46">
        <f>1/(1+EXP(-($K$2+SUMPRODUCT($L$2:$P$2,$D$366:$H$366))))</f>
        <v>1.7035504737131825E-3</v>
      </c>
      <c r="X366" s="46">
        <f>EXP(-($K$2+SUMPRODUCT($L$2:$P$2,$D$366:$H$366)))</f>
        <v>586.00931697100077</v>
      </c>
      <c r="Y366" s="46">
        <f>1/(1+$X$366)</f>
        <v>1.7035504737131825E-3</v>
      </c>
      <c r="Z366" s="46">
        <f>IF(ISERROR($I$366),0,$I$366)</f>
        <v>-1.7050031658787995E-3</v>
      </c>
    </row>
    <row r="367" spans="1:26" x14ac:dyDescent="0.25">
      <c r="A367" s="46">
        <v>68</v>
      </c>
      <c r="B367" s="46">
        <v>1999</v>
      </c>
      <c r="C367" s="47">
        <v>0</v>
      </c>
      <c r="D367" s="49">
        <v>3.1482900000000001E-2</v>
      </c>
      <c r="E367" s="49">
        <v>0.25143300000000002</v>
      </c>
      <c r="F367" s="49">
        <v>4.5379200000000001E-2</v>
      </c>
      <c r="G367" s="49">
        <v>4.4205290000000002</v>
      </c>
      <c r="H367" s="49">
        <v>0.15386459999999999</v>
      </c>
      <c r="I367" s="46">
        <f>$C$367*LN($Y$367)+(1-$C$367)*LN(1-$Y$367)</f>
        <v>-3.6867024485246992E-5</v>
      </c>
      <c r="R367" s="46">
        <f>1/(1+EXP(-($K$2+SUMPRODUCT($L$2:$P$2,$D$367:$H$367))))</f>
        <v>3.6866344904852551E-5</v>
      </c>
      <c r="X367" s="46">
        <f>EXP(-($K$2+SUMPRODUCT($L$2:$P$2,$D$367:$H$367)))</f>
        <v>27124.010699619819</v>
      </c>
      <c r="Y367" s="46">
        <f>1/(1+$X$367)</f>
        <v>3.6866344904852551E-5</v>
      </c>
      <c r="Z367" s="46">
        <f>IF(ISERROR($I$367),0,$I$367)</f>
        <v>-3.6867024485246992E-5</v>
      </c>
    </row>
    <row r="368" spans="1:26" x14ac:dyDescent="0.25">
      <c r="A368" s="46">
        <v>68</v>
      </c>
      <c r="B368" s="46">
        <v>2000</v>
      </c>
      <c r="C368" s="47">
        <v>0</v>
      </c>
      <c r="D368" s="49">
        <v>-6.2114900000000001E-2</v>
      </c>
      <c r="E368" s="49">
        <v>5.8945299999999999E-2</v>
      </c>
      <c r="F368" s="49">
        <v>3.2893600000000002E-2</v>
      </c>
      <c r="G368" s="49">
        <v>1.088192</v>
      </c>
      <c r="H368" s="49">
        <v>0.12856899999999999</v>
      </c>
      <c r="I368" s="46">
        <f>$C$368*LN($Y$368)+(1-$C$368)*LN(1-$Y$368)</f>
        <v>-1.0279062649780187E-2</v>
      </c>
      <c r="R368" s="46">
        <f>1/(1+EXP(-($K$2+SUMPRODUCT($L$2:$P$2,$D$368:$H$368))))</f>
        <v>1.0226413633896318E-2</v>
      </c>
      <c r="X368" s="46">
        <f>EXP(-($K$2+SUMPRODUCT($L$2:$P$2,$D$368:$H$368)))</f>
        <v>96.785991824681815</v>
      </c>
      <c r="Y368" s="46">
        <f>1/(1+$X$368)</f>
        <v>1.0226413633896318E-2</v>
      </c>
      <c r="Z368" s="46">
        <f>IF(ISERROR($I$368),0,$I$368)</f>
        <v>-1.0279062649780187E-2</v>
      </c>
    </row>
    <row r="369" spans="1:26" x14ac:dyDescent="0.25">
      <c r="A369" s="46">
        <v>68</v>
      </c>
      <c r="B369" s="46">
        <v>2001</v>
      </c>
      <c r="C369" s="47">
        <v>0</v>
      </c>
      <c r="D369" s="49">
        <v>-7.3574299999999995E-2</v>
      </c>
      <c r="E369" s="49">
        <v>5.9756499999999997E-2</v>
      </c>
      <c r="F369" s="49">
        <v>4.7843200000000002E-2</v>
      </c>
      <c r="G369" s="49">
        <v>0.82447269999999995</v>
      </c>
      <c r="H369" s="49">
        <v>0.1158838</v>
      </c>
      <c r="I369" s="46">
        <f>$C$369*LN($Y$369)+(1-$C$369)*LN(1-$Y$369)</f>
        <v>-1.3671287149953063E-2</v>
      </c>
      <c r="R369" s="46">
        <f>1/(1+EXP(-($K$2+SUMPRODUCT($L$2:$P$2,$D$369:$H$369))))</f>
        <v>1.3578259522127427E-2</v>
      </c>
      <c r="X369" s="46">
        <f>EXP(-($K$2+SUMPRODUCT($L$2:$P$2,$D$369:$H$369)))</f>
        <v>72.647141474235212</v>
      </c>
      <c r="Y369" s="46">
        <f>1/(1+$X$369)</f>
        <v>1.3578259522127427E-2</v>
      </c>
      <c r="Z369" s="46">
        <f>IF(ISERROR($I$369),0,$I$369)</f>
        <v>-1.3671287149953063E-2</v>
      </c>
    </row>
    <row r="370" spans="1:26" x14ac:dyDescent="0.25">
      <c r="A370" s="46">
        <v>68</v>
      </c>
      <c r="B370" s="46">
        <v>2002</v>
      </c>
      <c r="C370" s="47">
        <v>0</v>
      </c>
      <c r="D370" s="49">
        <v>-2.7499599999999999E-2</v>
      </c>
      <c r="E370" s="49">
        <v>-0.1260385</v>
      </c>
      <c r="F370" s="49">
        <v>5.9821899999999997E-2</v>
      </c>
      <c r="G370" s="49">
        <v>1.013938</v>
      </c>
      <c r="H370" s="49">
        <v>0.1703923</v>
      </c>
      <c r="I370" s="46">
        <f>$C$370*LN($Y$370)+(1-$C$370)*LN(1-$Y$370)</f>
        <v>-1.2693154983216073E-2</v>
      </c>
      <c r="R370" s="46">
        <f>1/(1+EXP(-($K$2+SUMPRODUCT($L$2:$P$2,$D$370:$H$370))))</f>
        <v>1.26129366580888E-2</v>
      </c>
      <c r="X370" s="46">
        <f>EXP(-($K$2+SUMPRODUCT($L$2:$P$2,$D$370:$H$370)))</f>
        <v>78.283677315440272</v>
      </c>
      <c r="Y370" s="46">
        <f>1/(1+$X$370)</f>
        <v>1.26129366580888E-2</v>
      </c>
      <c r="Z370" s="46">
        <f>IF(ISERROR($I$370),0,$I$370)</f>
        <v>-1.2693154983216073E-2</v>
      </c>
    </row>
    <row r="371" spans="1:26" x14ac:dyDescent="0.25">
      <c r="A371" s="46">
        <v>68</v>
      </c>
      <c r="B371" s="46">
        <v>2003</v>
      </c>
      <c r="C371" s="47">
        <v>0</v>
      </c>
      <c r="D371" s="49">
        <v>-1.06835E-2</v>
      </c>
      <c r="E371" s="49">
        <v>-0.1132094</v>
      </c>
      <c r="F371" s="49">
        <v>5.0565600000000002E-2</v>
      </c>
      <c r="G371" s="49">
        <v>1.0725629999999999</v>
      </c>
      <c r="H371" s="49">
        <v>0.16937630000000001</v>
      </c>
      <c r="I371" s="46">
        <f>$C$371*LN($Y$371)+(1-$C$371)*LN(1-$Y$371)</f>
        <v>-1.2299549401534269E-2</v>
      </c>
      <c r="R371" s="46">
        <f>1/(1+EXP(-($K$2+SUMPRODUCT($L$2:$P$2,$D$371:$H$371))))</f>
        <v>1.2224219102995877E-2</v>
      </c>
      <c r="X371" s="46">
        <f>EXP(-($K$2+SUMPRODUCT($L$2:$P$2,$D$371:$H$371)))</f>
        <v>80.804816452849963</v>
      </c>
      <c r="Y371" s="46">
        <f>1/(1+$X$371)</f>
        <v>1.2224219102995877E-2</v>
      </c>
      <c r="Z371" s="46">
        <f>IF(ISERROR($I$371),0,$I$371)</f>
        <v>-1.2299549401534269E-2</v>
      </c>
    </row>
    <row r="372" spans="1:26" x14ac:dyDescent="0.25">
      <c r="A372" s="46">
        <v>68</v>
      </c>
      <c r="B372" s="46">
        <v>2004</v>
      </c>
      <c r="C372" s="47">
        <v>0</v>
      </c>
      <c r="D372" s="49">
        <v>-8.5240000000000003E-3</v>
      </c>
      <c r="E372" s="49">
        <v>-0.1164335</v>
      </c>
      <c r="F372" s="49">
        <v>4.5437699999999998E-2</v>
      </c>
      <c r="G372" s="49">
        <v>1.1036570000000001</v>
      </c>
      <c r="H372" s="49">
        <v>0.18613370000000001</v>
      </c>
      <c r="I372" s="46">
        <f>$C$372*LN($Y$372)+(1-$C$372)*LN(1-$Y$372)</f>
        <v>-1.2390771525625784E-2</v>
      </c>
      <c r="R372" s="46">
        <f>1/(1+EXP(-($K$2+SUMPRODUCT($L$2:$P$2,$D$372:$H$372))))</f>
        <v>1.2314321998104227E-2</v>
      </c>
      <c r="X372" s="46">
        <f>EXP(-($K$2+SUMPRODUCT($L$2:$P$2,$D$372:$H$372)))</f>
        <v>80.206257246964029</v>
      </c>
      <c r="Y372" s="46">
        <f>1/(1+$X$372)</f>
        <v>1.2314321998104227E-2</v>
      </c>
      <c r="Z372" s="46">
        <f>IF(ISERROR($I$372),0,$I$372)</f>
        <v>-1.2390771525625784E-2</v>
      </c>
    </row>
    <row r="373" spans="1:26" x14ac:dyDescent="0.25">
      <c r="A373" s="46">
        <v>69</v>
      </c>
      <c r="B373" s="46">
        <v>1999</v>
      </c>
      <c r="C373" s="47">
        <v>0</v>
      </c>
      <c r="D373" s="49">
        <v>-0.10833329999999999</v>
      </c>
      <c r="E373" s="49">
        <v>0.29032809999999998</v>
      </c>
      <c r="F373" s="49">
        <v>8.1907800000000003E-2</v>
      </c>
      <c r="G373" s="49">
        <v>3.1082689999999999</v>
      </c>
      <c r="H373" s="49">
        <v>0.18092949999999999</v>
      </c>
      <c r="I373" s="46">
        <f>$C$373*LN($Y$373)+(1-$C$373)*LN(1-$Y$373)</f>
        <v>-2.0205191504629359E-4</v>
      </c>
      <c r="R373" s="46">
        <f>1/(1+EXP(-($K$2+SUMPRODUCT($L$2:$P$2,$D$373:$H$373))))</f>
        <v>2.020315039328627E-4</v>
      </c>
      <c r="X373" s="46">
        <f>EXP(-($K$2+SUMPRODUCT($L$2:$P$2,$D$373:$H$373)))</f>
        <v>4948.7230903765931</v>
      </c>
      <c r="Y373" s="46">
        <f>1/(1+$X$373)</f>
        <v>2.020315039328627E-4</v>
      </c>
      <c r="Z373" s="46">
        <f>IF(ISERROR($I$373),0,$I$373)</f>
        <v>-2.0205191504629359E-4</v>
      </c>
    </row>
    <row r="374" spans="1:26" x14ac:dyDescent="0.25">
      <c r="A374" s="46">
        <v>69</v>
      </c>
      <c r="B374" s="46">
        <v>2000</v>
      </c>
      <c r="C374" s="47">
        <v>0</v>
      </c>
      <c r="D374" s="49">
        <v>-9.9961300000000003E-2</v>
      </c>
      <c r="E374" s="49">
        <v>0.29538189999999998</v>
      </c>
      <c r="F374" s="49">
        <v>6.4254900000000004E-2</v>
      </c>
      <c r="G374" s="49">
        <v>2.2728199999999998</v>
      </c>
      <c r="H374" s="49">
        <v>0.1336128</v>
      </c>
      <c r="I374" s="46">
        <f>$C$374*LN($Y$374)+(1-$C$374)*LN(1-$Y$374)</f>
        <v>-8.5198388268133065E-4</v>
      </c>
      <c r="R374" s="46">
        <f>1/(1+EXP(-($K$2+SUMPRODUCT($L$2:$P$2,$D$374:$H$374))))</f>
        <v>8.5162104746375092E-4</v>
      </c>
      <c r="X374" s="46">
        <f>EXP(-($K$2+SUMPRODUCT($L$2:$P$2,$D$374:$H$374)))</f>
        <v>1173.2311947058411</v>
      </c>
      <c r="Y374" s="46">
        <f>1/(1+$X$374)</f>
        <v>8.5162104746375092E-4</v>
      </c>
      <c r="Z374" s="46">
        <f>IF(ISERROR($I$374),0,$I$374)</f>
        <v>-8.5198388268133065E-4</v>
      </c>
    </row>
    <row r="375" spans="1:26" x14ac:dyDescent="0.25">
      <c r="A375" s="46">
        <v>69</v>
      </c>
      <c r="B375" s="46">
        <v>2001</v>
      </c>
      <c r="C375" s="47">
        <v>0</v>
      </c>
      <c r="D375" s="49">
        <v>-1.6562299999999999E-2</v>
      </c>
      <c r="E375" s="49">
        <v>0.32004159999999998</v>
      </c>
      <c r="F375" s="49">
        <v>7.6657600000000006E-2</v>
      </c>
      <c r="G375" s="49">
        <v>2.1734330000000002</v>
      </c>
      <c r="H375" s="49">
        <v>0.1486973</v>
      </c>
      <c r="I375" s="46">
        <f>$C$375*LN($Y$375)+(1-$C$375)*LN(1-$Y$375)</f>
        <v>-9.1120022495243334E-4</v>
      </c>
      <c r="R375" s="46">
        <f>1/(1+EXP(-($K$2+SUMPRODUCT($L$2:$P$2,$D$375:$H$375))))</f>
        <v>9.1078520809151386E-4</v>
      </c>
      <c r="X375" s="46">
        <f>EXP(-($K$2+SUMPRODUCT($L$2:$P$2,$D$375:$H$375)))</f>
        <v>1096.9537119354732</v>
      </c>
      <c r="Y375" s="46">
        <f>1/(1+$X$375)</f>
        <v>9.1078520809151386E-4</v>
      </c>
      <c r="Z375" s="46">
        <f>IF(ISERROR($I$375),0,$I$375)</f>
        <v>-9.1120022495243334E-4</v>
      </c>
    </row>
    <row r="376" spans="1:26" x14ac:dyDescent="0.25">
      <c r="A376" s="46">
        <v>69</v>
      </c>
      <c r="B376" s="46">
        <v>2002</v>
      </c>
      <c r="C376" s="47">
        <v>0</v>
      </c>
      <c r="D376" s="49">
        <v>4.3800000000000002E-3</v>
      </c>
      <c r="E376" s="49">
        <v>0.32967580000000002</v>
      </c>
      <c r="F376" s="49">
        <v>5.5579200000000002E-2</v>
      </c>
      <c r="G376" s="49">
        <v>1.536754</v>
      </c>
      <c r="H376" s="49">
        <v>0.14881269999999999</v>
      </c>
      <c r="I376" s="46">
        <f>$C$376*LN($Y$376)+(1-$C$376)*LN(1-$Y$376)</f>
        <v>-2.9563017024309894E-3</v>
      </c>
      <c r="R376" s="46">
        <f>1/(1+EXP(-($K$2+SUMPRODUCT($L$2:$P$2,$D$376:$H$376))))</f>
        <v>2.9519361455804774E-3</v>
      </c>
      <c r="X376" s="46">
        <f>EXP(-($K$2+SUMPRODUCT($L$2:$P$2,$D$376:$H$376)))</f>
        <v>337.76071523334292</v>
      </c>
      <c r="Y376" s="46">
        <f>1/(1+$X$376)</f>
        <v>2.9519361455804774E-3</v>
      </c>
      <c r="Z376" s="46">
        <f>IF(ISERROR($I$376),0,$I$376)</f>
        <v>-2.9563017024309894E-3</v>
      </c>
    </row>
    <row r="377" spans="1:26" x14ac:dyDescent="0.25">
      <c r="A377" s="46">
        <v>69</v>
      </c>
      <c r="B377" s="46">
        <v>2003</v>
      </c>
      <c r="C377" s="47">
        <v>0</v>
      </c>
      <c r="D377" s="49">
        <v>3.9497200000000003E-2</v>
      </c>
      <c r="E377" s="49">
        <v>0.34403980000000001</v>
      </c>
      <c r="F377" s="49">
        <v>6.8530800000000003E-2</v>
      </c>
      <c r="G377" s="49">
        <v>1.7790109999999999</v>
      </c>
      <c r="H377" s="49">
        <v>0.1352333</v>
      </c>
      <c r="I377" s="46">
        <f>$C$377*LN($Y$377)+(1-$C$377)*LN(1-$Y$377)</f>
        <v>-1.7862465415369616E-3</v>
      </c>
      <c r="R377" s="46">
        <f>1/(1+EXP(-($K$2+SUMPRODUCT($L$2:$P$2,$D$377:$H$377))))</f>
        <v>1.7846521526485581E-3</v>
      </c>
      <c r="X377" s="46">
        <f>EXP(-($K$2+SUMPRODUCT($L$2:$P$2,$D$377:$H$377)))</f>
        <v>559.33328316441089</v>
      </c>
      <c r="Y377" s="46">
        <f>1/(1+$X$377)</f>
        <v>1.7846521526485581E-3</v>
      </c>
      <c r="Z377" s="46">
        <f>IF(ISERROR($I$377),0,$I$377)</f>
        <v>-1.7862465415369616E-3</v>
      </c>
    </row>
    <row r="378" spans="1:26" x14ac:dyDescent="0.25">
      <c r="A378" s="46">
        <v>69</v>
      </c>
      <c r="B378" s="46">
        <v>2004</v>
      </c>
      <c r="C378" s="47">
        <v>0</v>
      </c>
      <c r="D378" s="49">
        <v>-5.7111599999999998E-2</v>
      </c>
      <c r="E378" s="49">
        <v>0.33628940000000002</v>
      </c>
      <c r="F378" s="49">
        <v>5.8042900000000001E-2</v>
      </c>
      <c r="G378" s="49">
        <v>1.422177</v>
      </c>
      <c r="H378" s="49">
        <v>0.11590979999999999</v>
      </c>
      <c r="I378" s="46">
        <f>$C$378*LN($Y$378)+(1-$C$378)*LN(1-$Y$378)</f>
        <v>-3.2909110438697547E-3</v>
      </c>
      <c r="R378" s="46">
        <f>1/(1+EXP(-($K$2+SUMPRODUCT($L$2:$P$2,$D$378:$H$378))))</f>
        <v>3.2855019313833629E-3</v>
      </c>
      <c r="X378" s="46">
        <f>EXP(-($K$2+SUMPRODUCT($L$2:$P$2,$D$378:$H$378)))</f>
        <v>303.36749723015663</v>
      </c>
      <c r="Y378" s="46">
        <f>1/(1+$X$378)</f>
        <v>3.2855019313833629E-3</v>
      </c>
      <c r="Z378" s="46">
        <f>IF(ISERROR($I$378),0,$I$378)</f>
        <v>-3.2909110438697547E-3</v>
      </c>
    </row>
    <row r="379" spans="1:26" x14ac:dyDescent="0.25">
      <c r="A379" s="46">
        <v>70</v>
      </c>
      <c r="B379" s="46">
        <v>1999</v>
      </c>
      <c r="C379" s="47">
        <v>0</v>
      </c>
      <c r="D379" s="49">
        <v>5.3413799999999997E-2</v>
      </c>
      <c r="E379" s="49">
        <v>0.1121973</v>
      </c>
      <c r="F379" s="49">
        <v>5.08761E-2</v>
      </c>
      <c r="G379" s="49">
        <v>0.7646733</v>
      </c>
      <c r="H379" s="49">
        <v>0.1263842</v>
      </c>
      <c r="I379" s="46">
        <f>$C$379*LN($Y$379)+(1-$C$379)*LN(1-$Y$379)</f>
        <v>-1.4423180703090276E-2</v>
      </c>
      <c r="R379" s="46">
        <f>1/(1+EXP(-($K$2+SUMPRODUCT($L$2:$P$2,$D$379:$H$379))))</f>
        <v>1.4319664905574009E-2</v>
      </c>
      <c r="X379" s="46">
        <f>EXP(-($K$2+SUMPRODUCT($L$2:$P$2,$D$379:$H$379)))</f>
        <v>68.834036382425708</v>
      </c>
      <c r="Y379" s="46">
        <f>1/(1+$X$379)</f>
        <v>1.4319664905574009E-2</v>
      </c>
      <c r="Z379" s="46">
        <f>IF(ISERROR($I$379),0,$I$379)</f>
        <v>-1.4423180703090276E-2</v>
      </c>
    </row>
    <row r="380" spans="1:26" x14ac:dyDescent="0.25">
      <c r="A380" s="46">
        <v>70</v>
      </c>
      <c r="B380" s="46">
        <v>2000</v>
      </c>
      <c r="C380" s="47">
        <v>0</v>
      </c>
      <c r="D380" s="49">
        <v>7.0123500000000005E-2</v>
      </c>
      <c r="E380" s="49">
        <v>0.12937290000000001</v>
      </c>
      <c r="F380" s="49">
        <v>5.9364199999999999E-2</v>
      </c>
      <c r="G380" s="49">
        <v>0.62998620000000005</v>
      </c>
      <c r="H380" s="49">
        <v>0.1387535</v>
      </c>
      <c r="I380" s="46">
        <f>$C$380*LN($Y$380)+(1-$C$380)*LN(1-$Y$380)</f>
        <v>-1.6512943827248112E-2</v>
      </c>
      <c r="R380" s="46">
        <f>1/(1+EXP(-($K$2+SUMPRODUCT($L$2:$P$2,$D$380:$H$380))))</f>
        <v>1.6377352533353519E-2</v>
      </c>
      <c r="X380" s="46">
        <f>EXP(-($K$2+SUMPRODUCT($L$2:$P$2,$D$380:$H$380)))</f>
        <v>60.05993004445844</v>
      </c>
      <c r="Y380" s="46">
        <f>1/(1+$X$380)</f>
        <v>1.6377352533353519E-2</v>
      </c>
      <c r="Z380" s="46">
        <f>IF(ISERROR($I$380),0,$I$380)</f>
        <v>-1.6512943827248112E-2</v>
      </c>
    </row>
    <row r="381" spans="1:26" x14ac:dyDescent="0.25">
      <c r="A381" s="46">
        <v>70</v>
      </c>
      <c r="B381" s="46">
        <v>2001</v>
      </c>
      <c r="C381" s="47">
        <v>0</v>
      </c>
      <c r="D381" s="49">
        <v>5.8799499999999998E-2</v>
      </c>
      <c r="E381" s="49">
        <v>0.1054205</v>
      </c>
      <c r="F381" s="49">
        <v>4.8049500000000002E-2</v>
      </c>
      <c r="G381" s="49">
        <v>0.86998790000000004</v>
      </c>
      <c r="H381" s="49">
        <v>0.1188399</v>
      </c>
      <c r="I381" s="46">
        <f>$C$381*LN($Y$381)+(1-$C$381)*LN(1-$Y$381)</f>
        <v>-1.257804946558851E-2</v>
      </c>
      <c r="R381" s="46">
        <f>1/(1+EXP(-($K$2+SUMPRODUCT($L$2:$P$2,$D$381:$H$381))))</f>
        <v>1.2499276417729152E-2</v>
      </c>
      <c r="X381" s="46">
        <f>EXP(-($K$2+SUMPRODUCT($L$2:$P$2,$D$381:$H$381)))</f>
        <v>79.00463119461746</v>
      </c>
      <c r="Y381" s="46">
        <f>1/(1+$X$381)</f>
        <v>1.2499276417729152E-2</v>
      </c>
      <c r="Z381" s="46">
        <f>IF(ISERROR($I$381),0,$I$381)</f>
        <v>-1.257804946558851E-2</v>
      </c>
    </row>
    <row r="382" spans="1:26" x14ac:dyDescent="0.25">
      <c r="A382" s="46">
        <v>70</v>
      </c>
      <c r="B382" s="46">
        <v>2002</v>
      </c>
      <c r="C382" s="47">
        <v>0</v>
      </c>
      <c r="D382" s="49">
        <v>6.7398299999999994E-2</v>
      </c>
      <c r="E382" s="49">
        <v>0.13252359999999999</v>
      </c>
      <c r="F382" s="49">
        <v>5.51935E-2</v>
      </c>
      <c r="G382" s="49">
        <v>1.1333709999999999</v>
      </c>
      <c r="H382" s="49">
        <v>0.1316109</v>
      </c>
      <c r="I382" s="46">
        <f>$C$382*LN($Y$382)+(1-$C$382)*LN(1-$Y$382)</f>
        <v>-7.6113447448773368E-3</v>
      </c>
      <c r="R382" s="46">
        <f>1/(1+EXP(-($K$2+SUMPRODUCT($L$2:$P$2,$D$382:$H$382))))</f>
        <v>7.5824518116285287E-3</v>
      </c>
      <c r="X382" s="46">
        <f>EXP(-($K$2+SUMPRODUCT($L$2:$P$2,$D$382:$H$382)))</f>
        <v>130.88346261118195</v>
      </c>
      <c r="Y382" s="46">
        <f>1/(1+$X$382)</f>
        <v>7.5824518116285287E-3</v>
      </c>
      <c r="Z382" s="46">
        <f>IF(ISERROR($I$382),0,$I$382)</f>
        <v>-7.6113447448773368E-3</v>
      </c>
    </row>
    <row r="383" spans="1:26" x14ac:dyDescent="0.25">
      <c r="A383" s="46">
        <v>70</v>
      </c>
      <c r="B383" s="46">
        <v>2003</v>
      </c>
      <c r="C383" s="47">
        <v>0</v>
      </c>
      <c r="D383" s="49">
        <v>4.79686E-2</v>
      </c>
      <c r="E383" s="49">
        <v>0.15467330000000001</v>
      </c>
      <c r="F383" s="49">
        <v>5.4837499999999997E-2</v>
      </c>
      <c r="G383" s="49">
        <v>1.6107849999999999</v>
      </c>
      <c r="H383" s="49">
        <v>0.14685819999999999</v>
      </c>
      <c r="I383" s="46">
        <f>$C$383*LN($Y$383)+(1-$C$383)*LN(1-$Y$383)</f>
        <v>-3.4658267457783804E-3</v>
      </c>
      <c r="R383" s="46">
        <f>1/(1+EXP(-($K$2+SUMPRODUCT($L$2:$P$2,$D$383:$H$383))))</f>
        <v>3.4598277008138748E-3</v>
      </c>
      <c r="X383" s="46">
        <f>EXP(-($K$2+SUMPRODUCT($L$2:$P$2,$D$383:$H$383)))</f>
        <v>288.0317340845512</v>
      </c>
      <c r="Y383" s="46">
        <f>1/(1+$X$383)</f>
        <v>3.4598277008138748E-3</v>
      </c>
      <c r="Z383" s="46">
        <f>IF(ISERROR($I$383),0,$I$383)</f>
        <v>-3.4658267457783804E-3</v>
      </c>
    </row>
    <row r="384" spans="1:26" x14ac:dyDescent="0.25">
      <c r="A384" s="46">
        <v>70</v>
      </c>
      <c r="B384" s="46">
        <v>2004</v>
      </c>
      <c r="C384" s="47">
        <v>0</v>
      </c>
      <c r="D384" s="49">
        <v>4.6171299999999998E-2</v>
      </c>
      <c r="E384" s="49">
        <v>0.17526269999999999</v>
      </c>
      <c r="F384" s="49">
        <v>5.7063900000000001E-2</v>
      </c>
      <c r="G384" s="49">
        <v>1.526276</v>
      </c>
      <c r="H384" s="49">
        <v>0.1501371</v>
      </c>
      <c r="I384" s="46">
        <f>$C$384*LN($Y$384)+(1-$C$384)*LN(1-$Y$384)</f>
        <v>-3.7848451594450177E-3</v>
      </c>
      <c r="R384" s="46">
        <f>1/(1+EXP(-($K$2+SUMPRODUCT($L$2:$P$2,$D$384:$H$384))))</f>
        <v>3.7776916608118468E-3</v>
      </c>
      <c r="X384" s="46">
        <f>EXP(-($K$2+SUMPRODUCT($L$2:$P$2,$D$384:$H$384)))</f>
        <v>263.71191663776352</v>
      </c>
      <c r="Y384" s="46">
        <f>1/(1+$X$384)</f>
        <v>3.7776916608118468E-3</v>
      </c>
      <c r="Z384" s="46">
        <f>IF(ISERROR($I$384),0,$I$384)</f>
        <v>-3.7848451594450177E-3</v>
      </c>
    </row>
    <row r="385" spans="1:26" x14ac:dyDescent="0.25">
      <c r="A385" s="46">
        <v>71</v>
      </c>
      <c r="B385" s="46">
        <v>1999</v>
      </c>
      <c r="C385" s="47">
        <v>0</v>
      </c>
      <c r="D385" s="49">
        <v>0.24634909999999999</v>
      </c>
      <c r="E385" s="49">
        <v>0.51878150000000001</v>
      </c>
      <c r="F385" s="49">
        <v>7.3504399999999998E-2</v>
      </c>
      <c r="G385" s="49">
        <v>2.2878090000000002</v>
      </c>
      <c r="H385" s="49">
        <v>0.3501513</v>
      </c>
      <c r="I385" s="46">
        <f>$C$385*LN($Y$385)+(1-$C$385)*LN(1-$Y$385)</f>
        <v>-7.3702814799834191E-4</v>
      </c>
      <c r="R385" s="46">
        <f>1/(1+EXP(-($K$2+SUMPRODUCT($L$2:$P$2,$D$385:$H$385))))</f>
        <v>7.3675660946751972E-4</v>
      </c>
      <c r="X385" s="46">
        <f>EXP(-($K$2+SUMPRODUCT($L$2:$P$2,$D$385:$H$385)))</f>
        <v>1356.3003447132096</v>
      </c>
      <c r="Y385" s="46">
        <f>1/(1+$X$385)</f>
        <v>7.3675660946751972E-4</v>
      </c>
      <c r="Z385" s="46">
        <f>IF(ISERROR($I$385),0,$I$385)</f>
        <v>-7.3702814799834191E-4</v>
      </c>
    </row>
    <row r="386" spans="1:26" x14ac:dyDescent="0.25">
      <c r="A386" s="46">
        <v>71</v>
      </c>
      <c r="B386" s="46">
        <v>2000</v>
      </c>
      <c r="C386" s="47">
        <v>0</v>
      </c>
      <c r="D386" s="49">
        <v>0.1062681</v>
      </c>
      <c r="E386" s="49">
        <v>0.442801</v>
      </c>
      <c r="F386" s="49">
        <v>6.4849199999999996E-2</v>
      </c>
      <c r="G386" s="49">
        <v>1.6775119999999999</v>
      </c>
      <c r="H386" s="49">
        <v>0.33176800000000001</v>
      </c>
      <c r="I386" s="46">
        <f>$C$386*LN($Y$386)+(1-$C$386)*LN(1-$Y$386)</f>
        <v>-2.1749045176375791E-3</v>
      </c>
      <c r="R386" s="46">
        <f>1/(1+EXP(-($K$2+SUMPRODUCT($L$2:$P$2,$D$386:$H$386))))</f>
        <v>2.1725411265009786E-3</v>
      </c>
      <c r="X386" s="46">
        <f>EXP(-($K$2+SUMPRODUCT($L$2:$P$2,$D$386:$H$386)))</f>
        <v>459.29048094963628</v>
      </c>
      <c r="Y386" s="46">
        <f>1/(1+$X$386)</f>
        <v>2.1725411265009786E-3</v>
      </c>
      <c r="Z386" s="46">
        <f>IF(ISERROR($I$386),0,$I$386)</f>
        <v>-2.1749045176375791E-3</v>
      </c>
    </row>
    <row r="387" spans="1:26" x14ac:dyDescent="0.25">
      <c r="A387" s="46">
        <v>71</v>
      </c>
      <c r="B387" s="46">
        <v>2001</v>
      </c>
      <c r="C387" s="47">
        <v>0</v>
      </c>
      <c r="D387" s="49">
        <v>0.20755850000000001</v>
      </c>
      <c r="E387" s="49">
        <v>0.49016860000000001</v>
      </c>
      <c r="F387" s="49">
        <v>7.0566500000000004E-2</v>
      </c>
      <c r="G387" s="49">
        <v>2.528778</v>
      </c>
      <c r="H387" s="49">
        <v>0.31490699999999999</v>
      </c>
      <c r="I387" s="46">
        <f>$C$387*LN($Y$387)+(1-$C$387)*LN(1-$Y$387)</f>
        <v>-5.1590298803802319E-4</v>
      </c>
      <c r="R387" s="46">
        <f>1/(1+EXP(-($K$2+SUMPRODUCT($L$2:$P$2,$D$387:$H$387))))</f>
        <v>5.1576993297359358E-4</v>
      </c>
      <c r="X387" s="46">
        <f>EXP(-($K$2+SUMPRODUCT($L$2:$P$2,$D$387:$H$387)))</f>
        <v>1937.8489635963292</v>
      </c>
      <c r="Y387" s="46">
        <f>1/(1+$X$387)</f>
        <v>5.1576993297359358E-4</v>
      </c>
      <c r="Z387" s="46">
        <f>IF(ISERROR($I$387),0,$I$387)</f>
        <v>-5.1590298803802319E-4</v>
      </c>
    </row>
    <row r="388" spans="1:26" x14ac:dyDescent="0.25">
      <c r="A388" s="46">
        <v>71</v>
      </c>
      <c r="B388" s="46">
        <v>2002</v>
      </c>
      <c r="C388" s="47">
        <v>0</v>
      </c>
      <c r="D388" s="49">
        <v>0.21110619999999999</v>
      </c>
      <c r="E388" s="49">
        <v>0.44686369999999997</v>
      </c>
      <c r="F388" s="49">
        <v>6.4445600000000006E-2</v>
      </c>
      <c r="G388" s="49">
        <v>2.0454460000000001</v>
      </c>
      <c r="H388" s="49">
        <v>0.31090889999999999</v>
      </c>
      <c r="I388" s="46">
        <f>$C$388*LN($Y$388)+(1-$C$388)*LN(1-$Y$388)</f>
        <v>-1.2447720695677872E-3</v>
      </c>
      <c r="R388" s="46">
        <f>1/(1+EXP(-($K$2+SUMPRODUCT($L$2:$P$2,$D$388:$H$388))))</f>
        <v>1.2439976621687876E-3</v>
      </c>
      <c r="X388" s="46">
        <f>EXP(-($K$2+SUMPRODUCT($L$2:$P$2,$D$388:$H$388)))</f>
        <v>802.86003158285553</v>
      </c>
      <c r="Y388" s="46">
        <f>1/(1+$X$388)</f>
        <v>1.2439976621687876E-3</v>
      </c>
      <c r="Z388" s="46">
        <f>IF(ISERROR($I$388),0,$I$388)</f>
        <v>-1.2447720695677872E-3</v>
      </c>
    </row>
    <row r="389" spans="1:26" x14ac:dyDescent="0.25">
      <c r="A389" s="46">
        <v>71</v>
      </c>
      <c r="B389" s="46">
        <v>2003</v>
      </c>
      <c r="C389" s="47">
        <v>0</v>
      </c>
      <c r="D389" s="49">
        <v>0.22897419999999999</v>
      </c>
      <c r="E389" s="49">
        <v>0.51673950000000002</v>
      </c>
      <c r="F389" s="49">
        <v>5.0957500000000003E-2</v>
      </c>
      <c r="G389" s="49">
        <v>2.3216519999999998</v>
      </c>
      <c r="H389" s="49">
        <v>0.31393900000000002</v>
      </c>
      <c r="I389" s="46">
        <f>$C$389*LN($Y$389)+(1-$C$389)*LN(1-$Y$389)</f>
        <v>-8.1430674258516111E-4</v>
      </c>
      <c r="R389" s="46">
        <f>1/(1+EXP(-($K$2+SUMPRODUCT($L$2:$P$2,$D$389:$H$389))))</f>
        <v>8.1397528482519694E-4</v>
      </c>
      <c r="X389" s="46">
        <f>EXP(-($K$2+SUMPRODUCT($L$2:$P$2,$D$389:$H$389)))</f>
        <v>1227.5385301529791</v>
      </c>
      <c r="Y389" s="46">
        <f>1/(1+$X$389)</f>
        <v>8.1397528482519694E-4</v>
      </c>
      <c r="Z389" s="46">
        <f>IF(ISERROR($I$389),0,$I$389)</f>
        <v>-8.1430674258516111E-4</v>
      </c>
    </row>
    <row r="390" spans="1:26" x14ac:dyDescent="0.25">
      <c r="A390" s="46">
        <v>71</v>
      </c>
      <c r="B390" s="46">
        <v>2004</v>
      </c>
      <c r="C390" s="47">
        <v>0</v>
      </c>
      <c r="D390" s="49">
        <v>0.22542760000000001</v>
      </c>
      <c r="E390" s="49">
        <v>0.55324669999999998</v>
      </c>
      <c r="F390" s="49">
        <v>5.7829499999999999E-2</v>
      </c>
      <c r="G390" s="49">
        <v>2.6885110000000001</v>
      </c>
      <c r="H390" s="49">
        <v>0.31501990000000002</v>
      </c>
      <c r="I390" s="46">
        <f>$C$390*LN($Y$390)+(1-$C$390)*LN(1-$Y$390)</f>
        <v>-4.0710293304287105E-4</v>
      </c>
      <c r="R390" s="46">
        <f>1/(1+EXP(-($K$2+SUMPRODUCT($L$2:$P$2,$D$390:$H$390))))</f>
        <v>4.070200778877322E-4</v>
      </c>
      <c r="X390" s="46">
        <f>EXP(-($K$2+SUMPRODUCT($L$2:$P$2,$D$390:$H$390)))</f>
        <v>2455.8812555626032</v>
      </c>
      <c r="Y390" s="46">
        <f>1/(1+$X$390)</f>
        <v>4.070200778877322E-4</v>
      </c>
      <c r="Z390" s="46">
        <f>IF(ISERROR($I$390),0,$I$390)</f>
        <v>-4.0710293304287105E-4</v>
      </c>
    </row>
    <row r="391" spans="1:26" x14ac:dyDescent="0.25">
      <c r="A391" s="46">
        <v>72</v>
      </c>
      <c r="B391" s="46">
        <v>1999</v>
      </c>
      <c r="C391" s="47">
        <v>0</v>
      </c>
      <c r="D391" s="49">
        <v>0.15831609999999999</v>
      </c>
      <c r="E391" s="49">
        <v>0.111305</v>
      </c>
      <c r="F391" s="49">
        <v>4.4752599999999997E-2</v>
      </c>
      <c r="G391" s="49">
        <v>0.36114309999999999</v>
      </c>
      <c r="H391" s="49">
        <v>1.007002</v>
      </c>
      <c r="I391" s="46">
        <f>$C$391*LN($Y$391)+(1-$C$391)*LN(1-$Y$391)</f>
        <v>-5.1058420336367601E-2</v>
      </c>
      <c r="R391" s="46">
        <f>1/(1+EXP(-($K$2+SUMPRODUCT($L$2:$P$2,$D$391:$H$391))))</f>
        <v>4.9776843445560083E-2</v>
      </c>
      <c r="X391" s="46">
        <f>EXP(-($K$2+SUMPRODUCT($L$2:$P$2,$D$391:$H$391)))</f>
        <v>19.089662798599907</v>
      </c>
      <c r="Y391" s="46">
        <f>1/(1+$X$391)</f>
        <v>4.9776843445560083E-2</v>
      </c>
      <c r="Z391" s="46">
        <f>IF(ISERROR($I$391),0,$I$391)</f>
        <v>-5.1058420336367601E-2</v>
      </c>
    </row>
    <row r="392" spans="1:26" x14ac:dyDescent="0.25">
      <c r="A392" s="46">
        <v>72</v>
      </c>
      <c r="B392" s="46">
        <v>2000</v>
      </c>
      <c r="C392" s="47">
        <v>0</v>
      </c>
      <c r="D392" s="49">
        <v>0.2718526</v>
      </c>
      <c r="E392" s="49">
        <v>-3.0235600000000001E-2</v>
      </c>
      <c r="F392" s="49">
        <v>5.2559599999999998E-2</v>
      </c>
      <c r="G392" s="49">
        <v>0.43611349999999999</v>
      </c>
      <c r="H392" s="49">
        <v>1.3193109999999999</v>
      </c>
      <c r="I392" s="46">
        <f>$C$392*LN($Y$392)+(1-$C$392)*LN(1-$Y$392)</f>
        <v>-6.6015864907572552E-2</v>
      </c>
      <c r="R392" s="46">
        <f>1/(1+EXP(-($K$2+SUMPRODUCT($L$2:$P$2,$D$392:$H$392))))</f>
        <v>6.3883987220209756E-2</v>
      </c>
      <c r="X392" s="46">
        <f>EXP(-($K$2+SUMPRODUCT($L$2:$P$2,$D$392:$H$392)))</f>
        <v>14.653374867679659</v>
      </c>
      <c r="Y392" s="46">
        <f>1/(1+$X$392)</f>
        <v>6.3883987220209756E-2</v>
      </c>
      <c r="Z392" s="46">
        <f>IF(ISERROR($I$392),0,$I$392)</f>
        <v>-6.6015864907572552E-2</v>
      </c>
    </row>
    <row r="393" spans="1:26" x14ac:dyDescent="0.25">
      <c r="A393" s="46">
        <v>73</v>
      </c>
      <c r="B393" s="46">
        <v>1999</v>
      </c>
      <c r="C393" s="47">
        <v>0</v>
      </c>
      <c r="D393" s="49">
        <v>0.18901000000000001</v>
      </c>
      <c r="E393" s="49">
        <v>0.30207089999999998</v>
      </c>
      <c r="F393" s="49">
        <v>0.119214</v>
      </c>
      <c r="G393" s="49">
        <v>5.9035149999999996</v>
      </c>
      <c r="H393" s="49">
        <v>1.47393</v>
      </c>
      <c r="I393" s="46">
        <f>$C$393*LN($Y$393)+(1-$C$393)*LN(1-$Y$393)</f>
        <v>-4.3196588716635824E-6</v>
      </c>
      <c r="R393" s="46">
        <f>1/(1+EXP(-($K$2+SUMPRODUCT($L$2:$P$2,$D$393:$H$393))))</f>
        <v>4.3196495418975747E-6</v>
      </c>
      <c r="X393" s="46">
        <f>EXP(-($K$2+SUMPRODUCT($L$2:$P$2,$D$393:$H$393)))</f>
        <v>231499.26183853584</v>
      </c>
      <c r="Y393" s="46">
        <f>1/(1+$X$393)</f>
        <v>4.3196495418975747E-6</v>
      </c>
      <c r="Z393" s="46">
        <f>IF(ISERROR($I$393),0,$I$393)</f>
        <v>-4.3196588716635824E-6</v>
      </c>
    </row>
    <row r="394" spans="1:26" x14ac:dyDescent="0.25">
      <c r="A394" s="46">
        <v>73</v>
      </c>
      <c r="B394" s="46">
        <v>2000</v>
      </c>
      <c r="C394" s="47">
        <v>0</v>
      </c>
      <c r="D394" s="49">
        <v>7.7470800000000006E-2</v>
      </c>
      <c r="E394" s="49">
        <v>0.30065829999999999</v>
      </c>
      <c r="F394" s="49">
        <v>8.6640999999999996E-2</v>
      </c>
      <c r="G394" s="49">
        <v>2.8473069999999998</v>
      </c>
      <c r="H394" s="49">
        <v>1.163489</v>
      </c>
      <c r="I394" s="46">
        <f>$C$394*LN($Y$394)+(1-$C$394)*LN(1-$Y$394)</f>
        <v>-5.7664856302797941E-4</v>
      </c>
      <c r="R394" s="46">
        <f>1/(1+EXP(-($K$2+SUMPRODUCT($L$2:$P$2,$D$394:$H$394))))</f>
        <v>5.7648233319896464E-4</v>
      </c>
      <c r="X394" s="46">
        <f>EXP(-($K$2+SUMPRODUCT($L$2:$P$2,$D$394:$H$394)))</f>
        <v>1733.6585357627332</v>
      </c>
      <c r="Y394" s="46">
        <f>1/(1+$X$394)</f>
        <v>5.7648233319896464E-4</v>
      </c>
      <c r="Z394" s="46">
        <f>IF(ISERROR($I$394),0,$I$394)</f>
        <v>-5.7664856302797941E-4</v>
      </c>
    </row>
    <row r="395" spans="1:26" x14ac:dyDescent="0.25">
      <c r="A395" s="46">
        <v>73</v>
      </c>
      <c r="B395" s="46">
        <v>2001</v>
      </c>
      <c r="C395" s="47">
        <v>0</v>
      </c>
      <c r="D395" s="49">
        <v>0.15770980000000001</v>
      </c>
      <c r="E395" s="49">
        <v>0.26578659999999998</v>
      </c>
      <c r="F395" s="49">
        <v>0.1213122</v>
      </c>
      <c r="G395" s="49">
        <v>2.9546739999999998</v>
      </c>
      <c r="H395" s="49">
        <v>0.9777806</v>
      </c>
      <c r="I395" s="46">
        <f>$C$395*LN($Y$395)+(1-$C$395)*LN(1-$Y$395)</f>
        <v>-3.5701354767470278E-4</v>
      </c>
      <c r="R395" s="46">
        <f>1/(1+EXP(-($K$2+SUMPRODUCT($L$2:$P$2,$D$395:$H$395))))</f>
        <v>3.5694982592146768E-4</v>
      </c>
      <c r="X395" s="46">
        <f>EXP(-($K$2+SUMPRODUCT($L$2:$P$2,$D$395:$H$395)))</f>
        <v>2800.5141831726496</v>
      </c>
      <c r="Y395" s="46">
        <f>1/(1+$X$395)</f>
        <v>3.5694982592146768E-4</v>
      </c>
      <c r="Z395" s="46">
        <f>IF(ISERROR($I$395),0,$I$395)</f>
        <v>-3.5701354767470278E-4</v>
      </c>
    </row>
    <row r="396" spans="1:26" x14ac:dyDescent="0.25">
      <c r="A396" s="46">
        <v>73</v>
      </c>
      <c r="B396" s="46">
        <v>2002</v>
      </c>
      <c r="C396" s="47">
        <v>0</v>
      </c>
      <c r="D396" s="49">
        <v>0.1787986</v>
      </c>
      <c r="E396" s="49">
        <v>0.26532919999999999</v>
      </c>
      <c r="F396" s="49">
        <v>0.1017961</v>
      </c>
      <c r="G396" s="49">
        <v>1.928504</v>
      </c>
      <c r="H396" s="49">
        <v>0.9399824</v>
      </c>
      <c r="I396" s="46">
        <f>$C$396*LN($Y$396)+(1-$C$396)*LN(1-$Y$396)</f>
        <v>-2.1096602268343041E-3</v>
      </c>
      <c r="R396" s="46">
        <f>1/(1+EXP(-($K$2+SUMPRODUCT($L$2:$P$2,$D$396:$H$396))))</f>
        <v>2.1074364577719378E-3</v>
      </c>
      <c r="X396" s="46">
        <f>EXP(-($K$2+SUMPRODUCT($L$2:$P$2,$D$396:$H$396)))</f>
        <v>473.51015489085643</v>
      </c>
      <c r="Y396" s="46">
        <f>1/(1+$X$396)</f>
        <v>2.1074364577719378E-3</v>
      </c>
      <c r="Z396" s="46">
        <f>IF(ISERROR($I$396),0,$I$396)</f>
        <v>-2.1096602268343041E-3</v>
      </c>
    </row>
    <row r="397" spans="1:26" x14ac:dyDescent="0.25">
      <c r="A397" s="46">
        <v>73</v>
      </c>
      <c r="B397" s="46">
        <v>2003</v>
      </c>
      <c r="C397" s="47">
        <v>0</v>
      </c>
      <c r="D397" s="49">
        <v>0.1688182</v>
      </c>
      <c r="E397" s="49">
        <v>0.31858789999999998</v>
      </c>
      <c r="F397" s="49">
        <v>0.12884660000000001</v>
      </c>
      <c r="G397" s="49">
        <v>3.3380239999999999</v>
      </c>
      <c r="H397" s="49">
        <v>1.0020560000000001</v>
      </c>
      <c r="I397" s="46">
        <f>$C$397*LN($Y$397)+(1-$C$397)*LN(1-$Y$397)</f>
        <v>-1.72357016309091E-4</v>
      </c>
      <c r="R397" s="46">
        <f>1/(1+EXP(-($K$2+SUMPRODUCT($L$2:$P$2,$D$397:$H$397))))</f>
        <v>1.7234216369192004E-4</v>
      </c>
      <c r="X397" s="46">
        <f>EXP(-($K$2+SUMPRODUCT($L$2:$P$2,$D$397:$H$397)))</f>
        <v>5801.4106148951823</v>
      </c>
      <c r="Y397" s="46">
        <f>1/(1+$X$397)</f>
        <v>1.7234216369192004E-4</v>
      </c>
      <c r="Z397" s="46">
        <f>IF(ISERROR($I$397),0,$I$397)</f>
        <v>-1.72357016309091E-4</v>
      </c>
    </row>
    <row r="398" spans="1:26" x14ac:dyDescent="0.25">
      <c r="A398" s="46">
        <v>73</v>
      </c>
      <c r="B398" s="46">
        <v>2004</v>
      </c>
      <c r="C398" s="47">
        <v>0</v>
      </c>
      <c r="D398" s="49">
        <v>0.2067447</v>
      </c>
      <c r="E398" s="49">
        <v>0.38140049999999998</v>
      </c>
      <c r="F398" s="49">
        <v>0.1128574</v>
      </c>
      <c r="G398" s="49">
        <v>3.0627409999999999</v>
      </c>
      <c r="H398" s="49">
        <v>0.94271479999999996</v>
      </c>
      <c r="I398" s="46">
        <f>$C$398*LN($Y$398)+(1-$C$398)*LN(1-$Y$398)</f>
        <v>-2.7143315799177972E-4</v>
      </c>
      <c r="R398" s="46">
        <f>1/(1+EXP(-($K$2+SUMPRODUCT($L$2:$P$2,$D$398:$H$398))))</f>
        <v>2.7139632334497273E-4</v>
      </c>
      <c r="X398" s="46">
        <f>EXP(-($K$2+SUMPRODUCT($L$2:$P$2,$D$398:$H$398)))</f>
        <v>3683.6482946966703</v>
      </c>
      <c r="Y398" s="46">
        <f>1/(1+$X$398)</f>
        <v>2.7139632334497273E-4</v>
      </c>
      <c r="Z398" s="46">
        <f>IF(ISERROR($I$398),0,$I$398)</f>
        <v>-2.7143315799177972E-4</v>
      </c>
    </row>
    <row r="399" spans="1:26" x14ac:dyDescent="0.25">
      <c r="A399" s="46">
        <v>74</v>
      </c>
      <c r="B399" s="46">
        <v>1999</v>
      </c>
      <c r="C399" s="47">
        <v>0</v>
      </c>
      <c r="D399" s="49">
        <v>6.4599500000000004E-2</v>
      </c>
      <c r="E399" s="49">
        <v>-0.11623459999999999</v>
      </c>
      <c r="F399" s="49">
        <v>1.8562499999999999E-2</v>
      </c>
      <c r="G399" s="49">
        <v>0.30531079999999999</v>
      </c>
      <c r="H399" s="49">
        <v>0.22483230000000001</v>
      </c>
      <c r="I399" s="46">
        <f>$C$399*LN($Y$399)+(1-$C$399)*LN(1-$Y$399)</f>
        <v>-5.6595582777594293E-2</v>
      </c>
      <c r="R399" s="46">
        <f>1/(1+EXP(-($K$2+SUMPRODUCT($L$2:$P$2,$D$399:$H$399))))</f>
        <v>5.5023843267494536E-2</v>
      </c>
      <c r="X399" s="46">
        <f>EXP(-($K$2+SUMPRODUCT($L$2:$P$2,$D$399:$H$399)))</f>
        <v>17.17393952542665</v>
      </c>
      <c r="Y399" s="46">
        <f>1/(1+$X$399)</f>
        <v>5.5023843267494536E-2</v>
      </c>
      <c r="Z399" s="46">
        <f>IF(ISERROR($I$399),0,$I$399)</f>
        <v>-5.6595582777594293E-2</v>
      </c>
    </row>
    <row r="400" spans="1:26" x14ac:dyDescent="0.25">
      <c r="A400" s="46">
        <v>74</v>
      </c>
      <c r="B400" s="46">
        <v>2000</v>
      </c>
      <c r="C400" s="47">
        <v>1</v>
      </c>
      <c r="D400" s="49">
        <v>6.5496899999999997E-2</v>
      </c>
      <c r="E400" s="49">
        <v>-0.1320064</v>
      </c>
      <c r="F400" s="49">
        <v>4.3704E-3</v>
      </c>
      <c r="G400" s="49">
        <v>8.4955199999999995E-2</v>
      </c>
      <c r="H400" s="49">
        <v>0.1891719</v>
      </c>
      <c r="I400" s="46">
        <f>$C$400*LN($Y$400)+(1-$C$400)*LN(1-$Y$400)</f>
        <v>-2.4662343996754998</v>
      </c>
      <c r="R400" s="46">
        <f>1/(1+EXP(-($K$2+SUMPRODUCT($L$2:$P$2,$D$400:$H$400))))</f>
        <v>8.4903972223416085E-2</v>
      </c>
      <c r="X400" s="46">
        <f>EXP(-($K$2+SUMPRODUCT($L$2:$P$2,$D$400:$H$400)))</f>
        <v>10.778011956479522</v>
      </c>
      <c r="Y400" s="46">
        <f>1/(1+$X$400)</f>
        <v>8.4903972223416085E-2</v>
      </c>
      <c r="Z400" s="46">
        <f>IF(ISERROR($I$400),0,$I$400)</f>
        <v>-2.4662343996754998</v>
      </c>
    </row>
    <row r="401" spans="1:26" x14ac:dyDescent="0.25">
      <c r="A401" s="46">
        <v>75</v>
      </c>
      <c r="B401" s="46">
        <v>1999</v>
      </c>
      <c r="C401" s="47">
        <v>0</v>
      </c>
      <c r="D401" s="49">
        <v>9.3111100000000002E-2</v>
      </c>
      <c r="E401" s="49">
        <v>-4.1657800000000002E-2</v>
      </c>
      <c r="F401" s="49">
        <v>2.56142E-2</v>
      </c>
      <c r="G401" s="49">
        <v>0.3656778</v>
      </c>
      <c r="H401" s="49">
        <v>0.34493600000000002</v>
      </c>
      <c r="I401" s="46">
        <f>$C$401*LN($Y$401)+(1-$C$401)*LN(1-$Y$401)</f>
        <v>-4.7732075564756678E-2</v>
      </c>
      <c r="R401" s="46">
        <f>1/(1+EXP(-($K$2+SUMPRODUCT($L$2:$P$2,$D$401:$H$401))))</f>
        <v>4.6610810878184729E-2</v>
      </c>
      <c r="X401" s="46">
        <f>EXP(-($K$2+SUMPRODUCT($L$2:$P$2,$D$401:$H$401)))</f>
        <v>20.454250229918877</v>
      </c>
      <c r="Y401" s="46">
        <f>1/(1+$X$401)</f>
        <v>4.6610810878184729E-2</v>
      </c>
      <c r="Z401" s="46">
        <f>IF(ISERROR($I$401),0,$I$401)</f>
        <v>-4.7732075564756678E-2</v>
      </c>
    </row>
    <row r="402" spans="1:26" x14ac:dyDescent="0.25">
      <c r="A402" s="46">
        <v>75</v>
      </c>
      <c r="B402" s="46">
        <v>2000</v>
      </c>
      <c r="C402" s="47">
        <v>0</v>
      </c>
      <c r="D402" s="49">
        <v>-1.65801E-2</v>
      </c>
      <c r="E402" s="49">
        <v>-6.0391100000000003E-2</v>
      </c>
      <c r="F402" s="49">
        <v>3.00085E-2</v>
      </c>
      <c r="G402" s="49">
        <v>0.66758130000000004</v>
      </c>
      <c r="H402" s="49">
        <v>0.37610529999999998</v>
      </c>
      <c r="I402" s="46">
        <f>$C$402*LN($Y$402)+(1-$C$402)*LN(1-$Y$402)</f>
        <v>-2.87884599575607E-2</v>
      </c>
      <c r="R402" s="46">
        <f>1/(1+EXP(-($K$2+SUMPRODUCT($L$2:$P$2,$D$402:$H$402))))</f>
        <v>2.8378020316693234E-2</v>
      </c>
      <c r="X402" s="46">
        <f>EXP(-($K$2+SUMPRODUCT($L$2:$P$2,$D$402:$H$402)))</f>
        <v>34.238539857262516</v>
      </c>
      <c r="Y402" s="46">
        <f>1/(1+$X$402)</f>
        <v>2.8378020316693234E-2</v>
      </c>
      <c r="Z402" s="46">
        <f>IF(ISERROR($I$402),0,$I$402)</f>
        <v>-2.87884599575607E-2</v>
      </c>
    </row>
    <row r="403" spans="1:26" x14ac:dyDescent="0.25">
      <c r="A403" s="46">
        <v>75</v>
      </c>
      <c r="B403" s="46">
        <v>2001</v>
      </c>
      <c r="C403" s="47">
        <v>0</v>
      </c>
      <c r="D403" s="49">
        <v>5.57799E-2</v>
      </c>
      <c r="E403" s="49">
        <v>-0.26799780000000001</v>
      </c>
      <c r="F403" s="49">
        <v>6.0458999999999999E-2</v>
      </c>
      <c r="G403" s="49">
        <v>0.68437689999999995</v>
      </c>
      <c r="H403" s="49">
        <v>0.4339961</v>
      </c>
      <c r="I403" s="46">
        <f>$C$403*LN($Y$403)+(1-$C$403)*LN(1-$Y$403)</f>
        <v>-3.1686918804848106E-2</v>
      </c>
      <c r="R403" s="46">
        <f>1/(1+EXP(-($K$2+SUMPRODUCT($L$2:$P$2,$D$403:$H$403))))</f>
        <v>3.119014925119103E-2</v>
      </c>
      <c r="X403" s="46">
        <f>EXP(-($K$2+SUMPRODUCT($L$2:$P$2,$D$403:$H$403)))</f>
        <v>31.061404770668542</v>
      </c>
      <c r="Y403" s="46">
        <f>1/(1+$X$403)</f>
        <v>3.119014925119103E-2</v>
      </c>
      <c r="Z403" s="46">
        <f>IF(ISERROR($I$403),0,$I$403)</f>
        <v>-3.1686918804848106E-2</v>
      </c>
    </row>
    <row r="404" spans="1:26" x14ac:dyDescent="0.25">
      <c r="A404" s="46">
        <v>75</v>
      </c>
      <c r="B404" s="46">
        <v>2003</v>
      </c>
      <c r="C404" s="47">
        <v>0</v>
      </c>
      <c r="D404" s="49">
        <v>0.1082404</v>
      </c>
      <c r="E404" s="49">
        <v>-0.3946674</v>
      </c>
      <c r="F404" s="49">
        <v>5.5288400000000001E-2</v>
      </c>
      <c r="G404" s="49">
        <v>0.85279749999999999</v>
      </c>
      <c r="H404" s="49">
        <v>0.37346449999999998</v>
      </c>
      <c r="I404" s="46">
        <f>$C$404*LN($Y$404)+(1-$C$404)*LN(1-$Y$404)</f>
        <v>-2.9909339252018861E-2</v>
      </c>
      <c r="R404" s="46">
        <f>1/(1+EXP(-($K$2+SUMPRODUCT($L$2:$P$2,$D$404:$H$404))))</f>
        <v>2.9466481145198762E-2</v>
      </c>
      <c r="X404" s="46">
        <f>EXP(-($K$2+SUMPRODUCT($L$2:$P$2,$D$404:$H$404)))</f>
        <v>32.936865249447642</v>
      </c>
      <c r="Y404" s="46">
        <f>1/(1+$X$404)</f>
        <v>2.9466481145198762E-2</v>
      </c>
      <c r="Z404" s="46">
        <f>IF(ISERROR($I$404),0,$I$404)</f>
        <v>-2.9909339252018861E-2</v>
      </c>
    </row>
    <row r="405" spans="1:26" x14ac:dyDescent="0.25">
      <c r="A405" s="46">
        <v>75</v>
      </c>
      <c r="B405" s="46">
        <v>2004</v>
      </c>
      <c r="C405" s="47">
        <v>0</v>
      </c>
      <c r="D405" s="49">
        <v>0.15758520000000001</v>
      </c>
      <c r="E405" s="49">
        <v>-0.36332959999999997</v>
      </c>
      <c r="F405" s="49">
        <v>5.5391999999999997E-2</v>
      </c>
      <c r="G405" s="49">
        <v>0.94156390000000001</v>
      </c>
      <c r="H405" s="49">
        <v>0.4141532</v>
      </c>
      <c r="I405" s="46">
        <f>$C$405*LN($Y$405)+(1-$C$405)*LN(1-$Y$405)</f>
        <v>-2.59961519776582E-2</v>
      </c>
      <c r="R405" s="46">
        <f>1/(1+EXP(-($K$2+SUMPRODUCT($L$2:$P$2,$D$405:$H$405))))</f>
        <v>2.5661161120843816E-2</v>
      </c>
      <c r="X405" s="46">
        <f>EXP(-($K$2+SUMPRODUCT($L$2:$P$2,$D$405:$H$405)))</f>
        <v>37.969397966475064</v>
      </c>
      <c r="Y405" s="46">
        <f>1/(1+$X$405)</f>
        <v>2.5661161120843816E-2</v>
      </c>
      <c r="Z405" s="46">
        <f>IF(ISERROR($I$405),0,$I$405)</f>
        <v>-2.59961519776582E-2</v>
      </c>
    </row>
    <row r="406" spans="1:26" x14ac:dyDescent="0.25">
      <c r="A406" s="46">
        <v>76</v>
      </c>
      <c r="B406" s="46">
        <v>1996</v>
      </c>
      <c r="C406" s="47">
        <v>0</v>
      </c>
      <c r="D406" s="49">
        <v>3.0913699999999999E-2</v>
      </c>
      <c r="E406" s="49">
        <v>-0.105063</v>
      </c>
      <c r="F406" s="49">
        <v>5.2774399999999999E-2</v>
      </c>
      <c r="G406" s="49">
        <v>0.97566589999999997</v>
      </c>
      <c r="H406" s="49">
        <v>8.4078100000000003E-2</v>
      </c>
      <c r="I406" s="46">
        <f>$C$406*LN($Y$406)+(1-$C$406)*LN(1-$Y$406)</f>
        <v>-1.3440442410077399E-2</v>
      </c>
      <c r="R406" s="46">
        <f>1/(1+EXP(-($K$2+SUMPRODUCT($L$2:$P$2,$D$406:$H$406))))</f>
        <v>1.3350522967157536E-2</v>
      </c>
      <c r="X406" s="46">
        <f>EXP(-($K$2+SUMPRODUCT($L$2:$P$2,$D$406:$H$406)))</f>
        <v>73.903432806341243</v>
      </c>
      <c r="Y406" s="46">
        <f>1/(1+$X$406)</f>
        <v>1.3350522967157536E-2</v>
      </c>
      <c r="Z406" s="46">
        <f>IF(ISERROR($I$406),0,$I$406)</f>
        <v>-1.3440442410077399E-2</v>
      </c>
    </row>
    <row r="407" spans="1:26" x14ac:dyDescent="0.25">
      <c r="A407" s="46">
        <v>76</v>
      </c>
      <c r="B407" s="46">
        <v>1997</v>
      </c>
      <c r="C407" s="47">
        <v>1</v>
      </c>
      <c r="D407" s="49">
        <v>6.5524899999999997E-2</v>
      </c>
      <c r="E407" s="49">
        <v>-0.22874269999999999</v>
      </c>
      <c r="F407" s="49">
        <v>-0.13054180000000001</v>
      </c>
      <c r="G407" s="49">
        <v>0.83395680000000005</v>
      </c>
      <c r="H407" s="49">
        <v>9.4177800000000006E-2</v>
      </c>
      <c r="I407" s="46">
        <f>$C$407*LN($Y$407)+(1-$C$407)*LN(1-$Y$407)</f>
        <v>-2.4961368820189627</v>
      </c>
      <c r="R407" s="46">
        <f>1/(1+EXP(-($K$2+SUMPRODUCT($L$2:$P$2,$D$407:$H$407))))</f>
        <v>8.2402715952693176E-2</v>
      </c>
      <c r="X407" s="46">
        <f>EXP(-($K$2+SUMPRODUCT($L$2:$P$2,$D$407:$H$407)))</f>
        <v>11.135522336109565</v>
      </c>
      <c r="Y407" s="46">
        <f>1/(1+$X$407)</f>
        <v>8.2402715952693176E-2</v>
      </c>
      <c r="Z407" s="46">
        <f>IF(ISERROR($I$407),0,$I$407)</f>
        <v>-2.4961368820189627</v>
      </c>
    </row>
    <row r="408" spans="1:26" x14ac:dyDescent="0.25">
      <c r="A408" s="46">
        <v>77</v>
      </c>
      <c r="B408" s="46">
        <v>1996</v>
      </c>
      <c r="C408" s="47">
        <v>0</v>
      </c>
      <c r="D408" s="49">
        <v>0.37698530000000002</v>
      </c>
      <c r="E408" s="49">
        <v>4.7507899999999999E-2</v>
      </c>
      <c r="F408" s="49">
        <v>2.2253100000000001E-2</v>
      </c>
      <c r="G408" s="49">
        <v>0.26763209999999998</v>
      </c>
      <c r="H408" s="49">
        <v>0.21180479999999999</v>
      </c>
      <c r="I408" s="46">
        <f>$C$408*LN($Y$408)+(1-$C$408)*LN(1-$Y$408)</f>
        <v>-5.2041611355006262E-2</v>
      </c>
      <c r="R408" s="46">
        <f>1/(1+EXP(-($K$2+SUMPRODUCT($L$2:$P$2,$D$408:$H$408))))</f>
        <v>5.0710635195733975E-2</v>
      </c>
      <c r="X408" s="46">
        <f>EXP(-($K$2+SUMPRODUCT($L$2:$P$2,$D$408:$H$408)))</f>
        <v>18.719729325814576</v>
      </c>
      <c r="Y408" s="46">
        <f>1/(1+$X$408)</f>
        <v>5.0710635195733975E-2</v>
      </c>
      <c r="Z408" s="46">
        <f>IF(ISERROR($I$408),0,$I$408)</f>
        <v>-5.2041611355006262E-2</v>
      </c>
    </row>
    <row r="409" spans="1:26" x14ac:dyDescent="0.25">
      <c r="A409" s="46">
        <v>77</v>
      </c>
      <c r="B409" s="46">
        <v>1997</v>
      </c>
      <c r="C409" s="47">
        <v>0</v>
      </c>
      <c r="D409" s="49">
        <v>0.29734569999999999</v>
      </c>
      <c r="E409" s="49">
        <v>-5.6424099999999998E-2</v>
      </c>
      <c r="F409" s="49">
        <v>3.6141800000000002E-2</v>
      </c>
      <c r="G409" s="49">
        <v>0.12599369999999999</v>
      </c>
      <c r="H409" s="49">
        <v>0.25267970000000001</v>
      </c>
      <c r="I409" s="46">
        <f>$C$409*LN($Y$409)+(1-$C$409)*LN(1-$Y$409)</f>
        <v>-6.6861653712536731E-2</v>
      </c>
      <c r="R409" s="46">
        <f>1/(1+EXP(-($K$2+SUMPRODUCT($L$2:$P$2,$D$409:$H$409))))</f>
        <v>6.4675408928976663E-2</v>
      </c>
      <c r="X409" s="46">
        <f>EXP(-($K$2+SUMPRODUCT($L$2:$P$2,$D$409:$H$409)))</f>
        <v>14.461827247171342</v>
      </c>
      <c r="Y409" s="46">
        <f>1/(1+$X$409)</f>
        <v>6.4675408928976663E-2</v>
      </c>
      <c r="Z409" s="46">
        <f>IF(ISERROR($I$409),0,$I$409)</f>
        <v>-6.6861653712536731E-2</v>
      </c>
    </row>
    <row r="410" spans="1:26" x14ac:dyDescent="0.25">
      <c r="A410" s="46">
        <v>77</v>
      </c>
      <c r="B410" s="46">
        <v>1998</v>
      </c>
      <c r="C410" s="47">
        <v>1</v>
      </c>
      <c r="D410" s="49">
        <v>0.23901249999999999</v>
      </c>
      <c r="E410" s="49">
        <v>-0.20424970000000001</v>
      </c>
      <c r="F410" s="49">
        <v>2.2092199999999999E-2</v>
      </c>
      <c r="G410" s="49">
        <v>4.7139899999999998E-2</v>
      </c>
      <c r="H410" s="49">
        <v>0.23221439999999999</v>
      </c>
      <c r="I410" s="46">
        <f>$C$410*LN($Y$410)+(1-$C$410)*LN(1-$Y$410)</f>
        <v>-2.3550768236851689</v>
      </c>
      <c r="R410" s="46">
        <f>1/(1+EXP(-($K$2+SUMPRODUCT($L$2:$P$2,$D$410:$H$410))))</f>
        <v>9.4886216745770344E-2</v>
      </c>
      <c r="X410" s="46">
        <f>EXP(-($K$2+SUMPRODUCT($L$2:$P$2,$D$410:$H$410)))</f>
        <v>9.5389384706875884</v>
      </c>
      <c r="Y410" s="46">
        <f>1/(1+$X$410)</f>
        <v>9.4886216745770344E-2</v>
      </c>
      <c r="Z410" s="46">
        <f>IF(ISERROR($I$410),0,$I$410)</f>
        <v>-2.3550768236851689</v>
      </c>
    </row>
    <row r="411" spans="1:26" x14ac:dyDescent="0.25">
      <c r="A411" s="46">
        <v>78</v>
      </c>
      <c r="B411" s="46">
        <v>1999</v>
      </c>
      <c r="C411" s="47">
        <v>0</v>
      </c>
      <c r="D411" s="49">
        <v>0.29040359999999998</v>
      </c>
      <c r="E411" s="49">
        <v>0.32565929999999998</v>
      </c>
      <c r="F411" s="49">
        <v>5.64669E-2</v>
      </c>
      <c r="G411" s="49">
        <v>0.67444550000000003</v>
      </c>
      <c r="H411" s="49">
        <v>0.31983470000000003</v>
      </c>
      <c r="I411" s="46">
        <f>$C$411*LN($Y$411)+(1-$C$411)*LN(1-$Y$411)</f>
        <v>-1.4520581553267173E-2</v>
      </c>
      <c r="R411" s="46">
        <f>1/(1+EXP(-($K$2+SUMPRODUCT($L$2:$P$2,$D$411:$H$411))))</f>
        <v>1.4415666332828673E-2</v>
      </c>
      <c r="X411" s="46">
        <f>EXP(-($K$2+SUMPRODUCT($L$2:$P$2,$D$411:$H$411)))</f>
        <v>68.368975176867721</v>
      </c>
      <c r="Y411" s="46">
        <f>1/(1+$X$411)</f>
        <v>1.4415666332828673E-2</v>
      </c>
      <c r="Z411" s="46">
        <f>IF(ISERROR($I$411),0,$I$411)</f>
        <v>-1.4520581553267173E-2</v>
      </c>
    </row>
    <row r="412" spans="1:26" x14ac:dyDescent="0.25">
      <c r="A412" s="46">
        <v>78</v>
      </c>
      <c r="B412" s="46">
        <v>2000</v>
      </c>
      <c r="C412" s="47">
        <v>0</v>
      </c>
      <c r="D412" s="49">
        <v>0.31045729999999999</v>
      </c>
      <c r="E412" s="49">
        <v>0.37282910000000002</v>
      </c>
      <c r="F412" s="49">
        <v>6.3725699999999996E-2</v>
      </c>
      <c r="G412" s="49">
        <v>1.029431</v>
      </c>
      <c r="H412" s="49">
        <v>0.29714010000000002</v>
      </c>
      <c r="I412" s="46">
        <f>$C$412*LN($Y$412)+(1-$C$412)*LN(1-$Y$412)</f>
        <v>-7.2507381801421907E-3</v>
      </c>
      <c r="R412" s="46">
        <f>1/(1+EXP(-($K$2+SUMPRODUCT($L$2:$P$2,$D$412:$H$412))))</f>
        <v>7.2245149954894023E-3</v>
      </c>
      <c r="X412" s="46">
        <f>EXP(-($K$2+SUMPRODUCT($L$2:$P$2,$D$412:$H$412)))</f>
        <v>137.41759628491963</v>
      </c>
      <c r="Y412" s="46">
        <f>1/(1+$X$412)</f>
        <v>7.2245149954894023E-3</v>
      </c>
      <c r="Z412" s="46">
        <f>IF(ISERROR($I$412),0,$I$412)</f>
        <v>-7.2507381801421907E-3</v>
      </c>
    </row>
    <row r="413" spans="1:26" x14ac:dyDescent="0.25">
      <c r="A413" s="46">
        <v>78</v>
      </c>
      <c r="B413" s="46">
        <v>2001</v>
      </c>
      <c r="C413" s="47">
        <v>0</v>
      </c>
      <c r="D413" s="49">
        <v>0.3817393</v>
      </c>
      <c r="E413" s="49">
        <v>0.39153840000000001</v>
      </c>
      <c r="F413" s="49">
        <v>8.9960399999999996E-2</v>
      </c>
      <c r="G413" s="49">
        <v>2.005995</v>
      </c>
      <c r="H413" s="49">
        <v>0.3662996</v>
      </c>
      <c r="I413" s="46">
        <f>$C$413*LN($Y$413)+(1-$C$413)*LN(1-$Y$413)</f>
        <v>-1.3010595238693446E-3</v>
      </c>
      <c r="R413" s="46">
        <f>1/(1+EXP(-($K$2+SUMPRODUCT($L$2:$P$2,$D$413:$H$413))))</f>
        <v>1.3002135128703345E-3</v>
      </c>
      <c r="X413" s="46">
        <f>EXP(-($K$2+SUMPRODUCT($L$2:$P$2,$D$413:$H$413)))</f>
        <v>768.10445100083064</v>
      </c>
      <c r="Y413" s="46">
        <f>1/(1+$X$413)</f>
        <v>1.3002135128703345E-3</v>
      </c>
      <c r="Z413" s="46">
        <f>IF(ISERROR($I$413),0,$I$413)</f>
        <v>-1.3010595238693446E-3</v>
      </c>
    </row>
    <row r="414" spans="1:26" x14ac:dyDescent="0.25">
      <c r="A414" s="46">
        <v>78</v>
      </c>
      <c r="B414" s="46">
        <v>2002</v>
      </c>
      <c r="C414" s="47">
        <v>0</v>
      </c>
      <c r="D414" s="49">
        <v>0.37947520000000001</v>
      </c>
      <c r="E414" s="49">
        <v>0.51727429999999996</v>
      </c>
      <c r="F414" s="49">
        <v>8.4913500000000003E-2</v>
      </c>
      <c r="G414" s="49">
        <v>2.9821</v>
      </c>
      <c r="H414" s="49">
        <v>0.37346259999999998</v>
      </c>
      <c r="I414" s="46">
        <f>$C$414*LN($Y$414)+(1-$C$414)*LN(1-$Y$414)</f>
        <v>-2.391287558135667E-4</v>
      </c>
      <c r="R414" s="46">
        <f>1/(1+EXP(-($K$2+SUMPRODUCT($L$2:$P$2,$D$414:$H$414))))</f>
        <v>2.3910016681150112E-4</v>
      </c>
      <c r="X414" s="46">
        <f>EXP(-($K$2+SUMPRODUCT($L$2:$P$2,$D$414:$H$414)))</f>
        <v>4181.3475630962976</v>
      </c>
      <c r="Y414" s="46">
        <f>1/(1+$X$414)</f>
        <v>2.3910016681150112E-4</v>
      </c>
      <c r="Z414" s="46">
        <f>IF(ISERROR($I$414),0,$I$414)</f>
        <v>-2.391287558135667E-4</v>
      </c>
    </row>
    <row r="415" spans="1:26" x14ac:dyDescent="0.25">
      <c r="A415" s="46">
        <v>78</v>
      </c>
      <c r="B415" s="46">
        <v>2003</v>
      </c>
      <c r="C415" s="47">
        <v>0</v>
      </c>
      <c r="D415" s="49">
        <v>0.46635979999999999</v>
      </c>
      <c r="E415" s="49">
        <v>0.48164610000000002</v>
      </c>
      <c r="F415" s="49">
        <v>6.1995700000000001E-2</v>
      </c>
      <c r="G415" s="49">
        <v>3.0220609999999999</v>
      </c>
      <c r="H415" s="49">
        <v>0.28947469999999997</v>
      </c>
      <c r="I415" s="46">
        <f>$C$415*LN($Y$415)+(1-$C$415)*LN(1-$Y$415)</f>
        <v>-2.7932639268470955E-4</v>
      </c>
      <c r="R415" s="46">
        <f>1/(1+EXP(-($K$2+SUMPRODUCT($L$2:$P$2,$D$415:$H$415))))</f>
        <v>2.7928738470000782E-4</v>
      </c>
      <c r="X415" s="46">
        <f>EXP(-($K$2+SUMPRODUCT($L$2:$P$2,$D$415:$H$415)))</f>
        <v>3579.5412445468469</v>
      </c>
      <c r="Y415" s="46">
        <f>1/(1+$X$415)</f>
        <v>2.7928738470000782E-4</v>
      </c>
      <c r="Z415" s="46">
        <f>IF(ISERROR($I$415),0,$I$415)</f>
        <v>-2.7932639268470955E-4</v>
      </c>
    </row>
    <row r="416" spans="1:26" x14ac:dyDescent="0.25">
      <c r="A416" s="46">
        <v>78</v>
      </c>
      <c r="B416" s="46">
        <v>2004</v>
      </c>
      <c r="C416" s="47">
        <v>0</v>
      </c>
      <c r="D416" s="49">
        <v>0.46392129999999998</v>
      </c>
      <c r="E416" s="49">
        <v>0.43194169999999998</v>
      </c>
      <c r="F416" s="49">
        <v>5.3459100000000002E-2</v>
      </c>
      <c r="G416" s="49">
        <v>1.882919</v>
      </c>
      <c r="H416" s="49">
        <v>0.25929920000000001</v>
      </c>
      <c r="I416" s="46">
        <f>$C$416*LN($Y$416)+(1-$C$416)*LN(1-$Y$416)</f>
        <v>-1.9347319960054741E-3</v>
      </c>
      <c r="R416" s="46">
        <f>1/(1+EXP(-($K$2+SUMPRODUCT($L$2:$P$2,$D$416:$H$416))))</f>
        <v>1.9328616084845905E-3</v>
      </c>
      <c r="X416" s="46">
        <f>EXP(-($K$2+SUMPRODUCT($L$2:$P$2,$D$416:$H$416)))</f>
        <v>516.36761473783099</v>
      </c>
      <c r="Y416" s="46">
        <f>1/(1+$X$416)</f>
        <v>1.9328616084845905E-3</v>
      </c>
      <c r="Z416" s="46">
        <f>IF(ISERROR($I$416),0,$I$416)</f>
        <v>-1.9347319960054741E-3</v>
      </c>
    </row>
    <row r="417" spans="1:26" x14ac:dyDescent="0.25">
      <c r="A417" s="46">
        <v>79</v>
      </c>
      <c r="B417" s="46">
        <v>1999</v>
      </c>
      <c r="C417" s="47">
        <v>0</v>
      </c>
      <c r="D417" s="49">
        <v>0.1171328</v>
      </c>
      <c r="E417" s="49">
        <v>3.2626999999999999E-3</v>
      </c>
      <c r="F417" s="49">
        <v>8.4226999999999996E-2</v>
      </c>
      <c r="G417" s="49">
        <v>1.4384729999999999</v>
      </c>
      <c r="H417" s="49">
        <v>0.3693533</v>
      </c>
      <c r="I417" s="46">
        <f>$C$417*LN($Y$417)+(1-$C$417)*LN(1-$Y$417)</f>
        <v>-5.3028227417932306E-3</v>
      </c>
      <c r="R417" s="46">
        <f>1/(1+EXP(-($K$2+SUMPRODUCT($L$2:$P$2,$D$417:$H$417))))</f>
        <v>5.2887875968654135E-3</v>
      </c>
      <c r="X417" s="46">
        <f>EXP(-($K$2+SUMPRODUCT($L$2:$P$2,$D$417:$H$417)))</f>
        <v>188.07925147016402</v>
      </c>
      <c r="Y417" s="46">
        <f>1/(1+$X$417)</f>
        <v>5.2887875968654135E-3</v>
      </c>
      <c r="Z417" s="46">
        <f>IF(ISERROR($I$417),0,$I$417)</f>
        <v>-5.3028227417932306E-3</v>
      </c>
    </row>
    <row r="418" spans="1:26" x14ac:dyDescent="0.25">
      <c r="A418" s="46">
        <v>79</v>
      </c>
      <c r="B418" s="46">
        <v>2000</v>
      </c>
      <c r="C418" s="47">
        <v>0</v>
      </c>
      <c r="D418" s="49">
        <v>0.11541170000000001</v>
      </c>
      <c r="E418" s="49">
        <v>5.3651499999999998E-2</v>
      </c>
      <c r="F418" s="49">
        <v>5.8967499999999999E-2</v>
      </c>
      <c r="G418" s="49">
        <v>0.98854569999999997</v>
      </c>
      <c r="H418" s="49">
        <v>0.33496930000000003</v>
      </c>
      <c r="I418" s="46">
        <f>$C$418*LN($Y$418)+(1-$C$418)*LN(1-$Y$418)</f>
        <v>-1.2044732332545299E-2</v>
      </c>
      <c r="R418" s="46">
        <f>1/(1+EXP(-($K$2+SUMPRODUCT($L$2:$P$2,$D$418:$H$418))))</f>
        <v>1.1972484901965876E-2</v>
      </c>
      <c r="X418" s="46">
        <f>EXP(-($K$2+SUMPRODUCT($L$2:$P$2,$D$418:$H$418)))</f>
        <v>82.524849535270704</v>
      </c>
      <c r="Y418" s="46">
        <f>1/(1+$X$418)</f>
        <v>1.1972484901965876E-2</v>
      </c>
      <c r="Z418" s="46">
        <f>IF(ISERROR($I$418),0,$I$418)</f>
        <v>-1.2044732332545299E-2</v>
      </c>
    </row>
    <row r="419" spans="1:26" x14ac:dyDescent="0.25">
      <c r="A419" s="46">
        <v>79</v>
      </c>
      <c r="B419" s="46">
        <v>2001</v>
      </c>
      <c r="C419" s="47">
        <v>0</v>
      </c>
      <c r="D419" s="49">
        <v>0.2362969</v>
      </c>
      <c r="E419" s="49">
        <v>6.5634999999999999E-2</v>
      </c>
      <c r="F419" s="49">
        <v>5.4391200000000001E-2</v>
      </c>
      <c r="G419" s="49">
        <v>0.93740210000000002</v>
      </c>
      <c r="H419" s="49">
        <v>0.32539050000000003</v>
      </c>
      <c r="I419" s="46">
        <f>$C$419*LN($Y$419)+(1-$C$419)*LN(1-$Y$419)</f>
        <v>-1.3908983808834537E-2</v>
      </c>
      <c r="R419" s="46">
        <f>1/(1+EXP(-($K$2+SUMPRODUCT($L$2:$P$2,$D$419:$H$419))))</f>
        <v>1.3812700810027799E-2</v>
      </c>
      <c r="X419" s="46">
        <f>EXP(-($K$2+SUMPRODUCT($L$2:$P$2,$D$419:$H$419)))</f>
        <v>71.397137515207461</v>
      </c>
      <c r="Y419" s="46">
        <f>1/(1+$X$419)</f>
        <v>1.3812700810027799E-2</v>
      </c>
      <c r="Z419" s="46">
        <f>IF(ISERROR($I$419),0,$I$419)</f>
        <v>-1.3908983808834537E-2</v>
      </c>
    </row>
    <row r="420" spans="1:26" x14ac:dyDescent="0.25">
      <c r="A420" s="46">
        <v>79</v>
      </c>
      <c r="B420" s="46">
        <v>2002</v>
      </c>
      <c r="C420" s="47">
        <v>0</v>
      </c>
      <c r="D420" s="49">
        <v>0.21200379999999999</v>
      </c>
      <c r="E420" s="49">
        <v>3.2812899999999999E-2</v>
      </c>
      <c r="F420" s="49">
        <v>6.5084299999999998E-2</v>
      </c>
      <c r="G420" s="49">
        <v>1.007641</v>
      </c>
      <c r="H420" s="49">
        <v>0.32111640000000002</v>
      </c>
      <c r="I420" s="46">
        <f>$C$420*LN($Y$420)+(1-$C$420)*LN(1-$Y$420)</f>
        <v>-1.1835641266100113E-2</v>
      </c>
      <c r="R420" s="46">
        <f>1/(1+EXP(-($K$2+SUMPRODUCT($L$2:$P$2,$D$420:$H$420))))</f>
        <v>1.1765875575827374E-2</v>
      </c>
      <c r="X420" s="46">
        <f>EXP(-($K$2+SUMPRODUCT($L$2:$P$2,$D$420:$H$420)))</f>
        <v>83.991549804798964</v>
      </c>
      <c r="Y420" s="46">
        <f>1/(1+$X$420)</f>
        <v>1.1765875575827374E-2</v>
      </c>
      <c r="Z420" s="46">
        <f>IF(ISERROR($I$420),0,$I$420)</f>
        <v>-1.1835641266100113E-2</v>
      </c>
    </row>
    <row r="421" spans="1:26" x14ac:dyDescent="0.25">
      <c r="A421" s="46">
        <v>79</v>
      </c>
      <c r="B421" s="46">
        <v>2003</v>
      </c>
      <c r="C421" s="47">
        <v>0</v>
      </c>
      <c r="D421" s="49">
        <v>0.23748349999999999</v>
      </c>
      <c r="E421" s="49">
        <v>9.7600800000000001E-2</v>
      </c>
      <c r="F421" s="49">
        <v>6.2421299999999999E-2</v>
      </c>
      <c r="G421" s="49">
        <v>1.163937</v>
      </c>
      <c r="H421" s="49">
        <v>0.34595589999999998</v>
      </c>
      <c r="I421" s="46">
        <f>$C$421*LN($Y$421)+(1-$C$421)*LN(1-$Y$421)</f>
        <v>-8.8163374339643493E-3</v>
      </c>
      <c r="R421" s="46">
        <f>1/(1+EXP(-($K$2+SUMPRODUCT($L$2:$P$2,$D$421:$H$421))))</f>
        <v>8.7775874922262544E-3</v>
      </c>
      <c r="X421" s="46">
        <f>EXP(-($K$2+SUMPRODUCT($L$2:$P$2,$D$421:$H$421)))</f>
        <v>112.92652034350392</v>
      </c>
      <c r="Y421" s="46">
        <f>1/(1+$X$421)</f>
        <v>8.7775874922262544E-3</v>
      </c>
      <c r="Z421" s="46">
        <f>IF(ISERROR($I$421),0,$I$421)</f>
        <v>-8.8163374339643493E-3</v>
      </c>
    </row>
    <row r="422" spans="1:26" x14ac:dyDescent="0.25">
      <c r="A422" s="46">
        <v>79</v>
      </c>
      <c r="B422" s="46">
        <v>2004</v>
      </c>
      <c r="C422" s="47">
        <v>0</v>
      </c>
      <c r="D422" s="49">
        <v>0.24546870000000001</v>
      </c>
      <c r="E422" s="49">
        <v>0.17855770000000001</v>
      </c>
      <c r="F422" s="49">
        <v>6.6895899999999994E-2</v>
      </c>
      <c r="G422" s="49">
        <v>1.8326150000000001</v>
      </c>
      <c r="H422" s="49">
        <v>0.3335687</v>
      </c>
      <c r="I422" s="46">
        <f>$C$422*LN($Y$422)+(1-$C$422)*LN(1-$Y$422)</f>
        <v>-2.6019064756992085E-3</v>
      </c>
      <c r="R422" s="46">
        <f>1/(1+EXP(-($K$2+SUMPRODUCT($L$2:$P$2,$D$422:$H$422))))</f>
        <v>2.5985244509183609E-3</v>
      </c>
      <c r="X422" s="46">
        <f>EXP(-($K$2+SUMPRODUCT($L$2:$P$2,$D$422:$H$422)))</f>
        <v>383.83378505312265</v>
      </c>
      <c r="Y422" s="46">
        <f>1/(1+$X$422)</f>
        <v>2.5985244509183609E-3</v>
      </c>
      <c r="Z422" s="46">
        <f>IF(ISERROR($I$422),0,$I$422)</f>
        <v>-2.6019064756992085E-3</v>
      </c>
    </row>
    <row r="423" spans="1:26" x14ac:dyDescent="0.25">
      <c r="A423" s="46">
        <v>80</v>
      </c>
      <c r="B423" s="46">
        <v>1999</v>
      </c>
      <c r="C423" s="47">
        <v>0</v>
      </c>
      <c r="D423" s="49">
        <v>-6.2080000000000002E-4</v>
      </c>
      <c r="E423" s="49">
        <v>0.27483669999999999</v>
      </c>
      <c r="F423" s="49">
        <v>3.5412100000000002E-2</v>
      </c>
      <c r="G423" s="49">
        <v>1.067496</v>
      </c>
      <c r="H423" s="49">
        <v>0.34915869999999999</v>
      </c>
      <c r="I423" s="46">
        <f>$C$423*LN($Y$423)+(1-$C$423)*LN(1-$Y$423)</f>
        <v>-8.9520733761624394E-3</v>
      </c>
      <c r="R423" s="46">
        <f>1/(1+EXP(-($K$2+SUMPRODUCT($L$2:$P$2,$D$423:$H$423))))</f>
        <v>8.9121228694661429E-3</v>
      </c>
      <c r="X423" s="46">
        <f>EXP(-($K$2+SUMPRODUCT($L$2:$P$2,$D$423:$H$423)))</f>
        <v>111.20671153739406</v>
      </c>
      <c r="Y423" s="46">
        <f>1/(1+$X$423)</f>
        <v>8.9121228694661429E-3</v>
      </c>
      <c r="Z423" s="46">
        <f>IF(ISERROR($I$423),0,$I$423)</f>
        <v>-8.9520733761624394E-3</v>
      </c>
    </row>
    <row r="424" spans="1:26" x14ac:dyDescent="0.25">
      <c r="A424" s="46">
        <v>80</v>
      </c>
      <c r="B424" s="46">
        <v>2000</v>
      </c>
      <c r="C424" s="47">
        <v>0</v>
      </c>
      <c r="D424" s="49">
        <v>-9.5508899999999994E-2</v>
      </c>
      <c r="E424" s="49">
        <v>0.1702128</v>
      </c>
      <c r="F424" s="49">
        <v>7.0114899999999994E-2</v>
      </c>
      <c r="G424" s="49">
        <v>1.0163610000000001</v>
      </c>
      <c r="H424" s="49">
        <v>0.47193299999999999</v>
      </c>
      <c r="I424" s="46">
        <f>$C$424*LN($Y$424)+(1-$C$424)*LN(1-$Y$424)</f>
        <v>-8.8880357967186848E-3</v>
      </c>
      <c r="R424" s="46">
        <f>1/(1+EXP(-($K$2+SUMPRODUCT($L$2:$P$2,$D$424:$H$424))))</f>
        <v>8.8486539686229784E-3</v>
      </c>
      <c r="X424" s="46">
        <f>EXP(-($K$2+SUMPRODUCT($L$2:$P$2,$D$424:$H$424)))</f>
        <v>112.01153865276747</v>
      </c>
      <c r="Y424" s="46">
        <f>1/(1+$X$424)</f>
        <v>8.8486539686229784E-3</v>
      </c>
      <c r="Z424" s="46">
        <f>IF(ISERROR($I$424),0,$I$424)</f>
        <v>-8.8880357967186848E-3</v>
      </c>
    </row>
    <row r="425" spans="1:26" x14ac:dyDescent="0.25">
      <c r="A425" s="46">
        <v>80</v>
      </c>
      <c r="B425" s="46">
        <v>2001</v>
      </c>
      <c r="C425" s="47">
        <v>0</v>
      </c>
      <c r="D425" s="49">
        <v>-0.19410859999999999</v>
      </c>
      <c r="E425" s="49">
        <v>0.18918779999999999</v>
      </c>
      <c r="F425" s="49">
        <v>3.03732E-2</v>
      </c>
      <c r="G425" s="49">
        <v>0.80509750000000002</v>
      </c>
      <c r="H425" s="49">
        <v>8.6286399999999999E-2</v>
      </c>
      <c r="I425" s="46">
        <f>$C$425*LN($Y$425)+(1-$C$425)*LN(1-$Y$425)</f>
        <v>-1.2553391028557841E-2</v>
      </c>
      <c r="R425" s="46">
        <f>1/(1+EXP(-($K$2+SUMPRODUCT($L$2:$P$2,$D$425:$H$425))))</f>
        <v>1.2474925893097236E-2</v>
      </c>
      <c r="X425" s="46">
        <f>EXP(-($K$2+SUMPRODUCT($L$2:$P$2,$D$425:$H$425)))</f>
        <v>79.160796831132359</v>
      </c>
      <c r="Y425" s="46">
        <f>1/(1+$X$425)</f>
        <v>1.2474925893097236E-2</v>
      </c>
      <c r="Z425" s="46">
        <f>IF(ISERROR($I$425),0,$I$425)</f>
        <v>-1.2553391028557841E-2</v>
      </c>
    </row>
    <row r="426" spans="1:26" x14ac:dyDescent="0.25">
      <c r="A426" s="46">
        <v>80</v>
      </c>
      <c r="B426" s="46">
        <v>2002</v>
      </c>
      <c r="C426" s="47">
        <v>0</v>
      </c>
      <c r="D426" s="49">
        <v>-0.1041661</v>
      </c>
      <c r="E426" s="49">
        <v>0.18255199999999999</v>
      </c>
      <c r="F426" s="49">
        <v>4.6041400000000003E-2</v>
      </c>
      <c r="G426" s="49">
        <v>0.51964960000000004</v>
      </c>
      <c r="H426" s="49">
        <v>0.16585140000000001</v>
      </c>
      <c r="I426" s="46">
        <f>$C$426*LN($Y$426)+(1-$C$426)*LN(1-$Y$426)</f>
        <v>-1.9153142795744968E-2</v>
      </c>
      <c r="R426" s="46">
        <f>1/(1+EXP(-($K$2+SUMPRODUCT($L$2:$P$2,$D$426:$H$426))))</f>
        <v>1.8970886802782073E-2</v>
      </c>
      <c r="X426" s="46">
        <f>EXP(-($K$2+SUMPRODUCT($L$2:$P$2,$D$426:$H$426)))</f>
        <v>51.712348684372017</v>
      </c>
      <c r="Y426" s="46">
        <f>1/(1+$X$426)</f>
        <v>1.8970886802782073E-2</v>
      </c>
      <c r="Z426" s="46">
        <f>IF(ISERROR($I$426),0,$I$426)</f>
        <v>-1.9153142795744968E-2</v>
      </c>
    </row>
    <row r="427" spans="1:26" x14ac:dyDescent="0.25">
      <c r="A427" s="46">
        <v>80</v>
      </c>
      <c r="B427" s="46">
        <v>2003</v>
      </c>
      <c r="C427" s="47">
        <v>0</v>
      </c>
      <c r="D427" s="49">
        <v>0.1374891</v>
      </c>
      <c r="E427" s="49">
        <v>0.16866719999999999</v>
      </c>
      <c r="F427" s="49">
        <v>2.99455E-2</v>
      </c>
      <c r="G427" s="49">
        <v>0.74955329999999998</v>
      </c>
      <c r="H427" s="49">
        <v>0.17411670000000001</v>
      </c>
      <c r="I427" s="46">
        <f>$C$427*LN($Y$427)+(1-$C$427)*LN(1-$Y$427)</f>
        <v>-1.7138177894995808E-2</v>
      </c>
      <c r="R427" s="46">
        <f>1/(1+EXP(-($K$2+SUMPRODUCT($L$2:$P$2,$D$427:$H$427))))</f>
        <v>1.6992154704698514E-2</v>
      </c>
      <c r="X427" s="46">
        <f>EXP(-($K$2+SUMPRODUCT($L$2:$P$2,$D$427:$H$427)))</f>
        <v>57.850688295786838</v>
      </c>
      <c r="Y427" s="46">
        <f>1/(1+$X$427)</f>
        <v>1.6992154704698514E-2</v>
      </c>
      <c r="Z427" s="46">
        <f>IF(ISERROR($I$427),0,$I$427)</f>
        <v>-1.7138177894995808E-2</v>
      </c>
    </row>
    <row r="428" spans="1:26" x14ac:dyDescent="0.25">
      <c r="A428" s="46">
        <v>81</v>
      </c>
      <c r="B428" s="46">
        <v>1999</v>
      </c>
      <c r="C428" s="47">
        <v>0</v>
      </c>
      <c r="D428" s="49">
        <v>0.1035312</v>
      </c>
      <c r="E428" s="49">
        <v>0.29572320000000002</v>
      </c>
      <c r="F428" s="49">
        <v>2.8006099999999999E-2</v>
      </c>
      <c r="G428" s="49">
        <v>4.2895859999999999</v>
      </c>
      <c r="H428" s="49">
        <v>7.0791599999999996E-2</v>
      </c>
      <c r="I428" s="46">
        <f>$C$428*LN($Y$428)+(1-$C$428)*LN(1-$Y$428)</f>
        <v>-4.7890886670188461E-5</v>
      </c>
      <c r="R428" s="46">
        <f>1/(1+EXP(-($K$2+SUMPRODUCT($L$2:$P$2,$D$428:$H$428))))</f>
        <v>4.7889739920006757E-5</v>
      </c>
      <c r="X428" s="46">
        <f>EXP(-($K$2+SUMPRODUCT($L$2:$P$2,$D$428:$H$428)))</f>
        <v>20880.299453084583</v>
      </c>
      <c r="Y428" s="46">
        <f>1/(1+$X$428)</f>
        <v>4.7889739920006757E-5</v>
      </c>
      <c r="Z428" s="46">
        <f>IF(ISERROR($I$428),0,$I$428)</f>
        <v>-4.7890886670188461E-5</v>
      </c>
    </row>
    <row r="429" spans="1:26" x14ac:dyDescent="0.25">
      <c r="A429" s="46">
        <v>81</v>
      </c>
      <c r="B429" s="46">
        <v>2000</v>
      </c>
      <c r="C429" s="47">
        <v>0</v>
      </c>
      <c r="D429" s="49">
        <v>0.10808230000000001</v>
      </c>
      <c r="E429" s="49">
        <v>0.3098746</v>
      </c>
      <c r="F429" s="49">
        <v>5.2184000000000001E-2</v>
      </c>
      <c r="G429" s="49">
        <v>6.0768389999999997</v>
      </c>
      <c r="H429" s="49">
        <v>0.1118059</v>
      </c>
      <c r="I429" s="46">
        <f>$C$429*LN($Y$429)+(1-$C$429)*LN(1-$Y$429)</f>
        <v>-2.3027985998110098E-6</v>
      </c>
      <c r="R429" s="46">
        <f>1/(1+EXP(-($K$2+SUMPRODUCT($L$2:$P$2,$D$429:$H$429))))</f>
        <v>2.3027959484034675E-6</v>
      </c>
      <c r="X429" s="46">
        <f>EXP(-($K$2+SUMPRODUCT($L$2:$P$2,$D$429:$H$429)))</f>
        <v>434253.71574817633</v>
      </c>
      <c r="Y429" s="46">
        <f>1/(1+$X$429)</f>
        <v>2.3027959484034675E-6</v>
      </c>
      <c r="Z429" s="46">
        <f>IF(ISERROR($I$429),0,$I$429)</f>
        <v>-2.3027985998110098E-6</v>
      </c>
    </row>
    <row r="430" spans="1:26" x14ac:dyDescent="0.25">
      <c r="A430" s="46">
        <v>81</v>
      </c>
      <c r="B430" s="46">
        <v>2001</v>
      </c>
      <c r="C430" s="47">
        <v>0</v>
      </c>
      <c r="D430" s="49">
        <v>0.1635143</v>
      </c>
      <c r="E430" s="49">
        <v>0.36942740000000002</v>
      </c>
      <c r="F430" s="49">
        <v>4.6915900000000003E-2</v>
      </c>
      <c r="G430" s="49">
        <v>3.8101180000000001</v>
      </c>
      <c r="H430" s="49">
        <v>0.1034577</v>
      </c>
      <c r="I430" s="46">
        <f>$C$430*LN($Y$430)+(1-$C$430)*LN(1-$Y$430)</f>
        <v>-8.3067665900478566E-5</v>
      </c>
      <c r="R430" s="46">
        <f>1/(1+EXP(-($K$2+SUMPRODUCT($L$2:$P$2,$D$430:$H$430))))</f>
        <v>8.3064215877472653E-5</v>
      </c>
      <c r="X430" s="46">
        <f>EXP(-($K$2+SUMPRODUCT($L$2:$P$2,$D$430:$H$430)))</f>
        <v>12037.878468137133</v>
      </c>
      <c r="Y430" s="46">
        <f>1/(1+$X$430)</f>
        <v>8.3064215877472653E-5</v>
      </c>
      <c r="Z430" s="46">
        <f>IF(ISERROR($I$430),0,$I$430)</f>
        <v>-8.3067665900478566E-5</v>
      </c>
    </row>
    <row r="431" spans="1:26" x14ac:dyDescent="0.25">
      <c r="A431" s="46">
        <v>81</v>
      </c>
      <c r="B431" s="46">
        <v>2002</v>
      </c>
      <c r="C431" s="47">
        <v>0</v>
      </c>
      <c r="D431" s="49">
        <v>9.1356699999999999E-2</v>
      </c>
      <c r="E431" s="49">
        <v>0.301257</v>
      </c>
      <c r="F431" s="49">
        <v>4.7917300000000003E-2</v>
      </c>
      <c r="G431" s="49">
        <v>4.0316809999999998</v>
      </c>
      <c r="H431" s="49">
        <v>7.9208399999999998E-2</v>
      </c>
      <c r="I431" s="46">
        <f>$C$431*LN($Y$431)+(1-$C$431)*LN(1-$Y$431)</f>
        <v>-6.111561301492238E-5</v>
      </c>
      <c r="R431" s="46">
        <f>1/(1+EXP(-($K$2+SUMPRODUCT($L$2:$P$2,$D$431:$H$431))))</f>
        <v>6.1113745493844956E-5</v>
      </c>
      <c r="X431" s="46">
        <f>EXP(-($K$2+SUMPRODUCT($L$2:$P$2,$D$431:$H$431)))</f>
        <v>16361.930989080263</v>
      </c>
      <c r="Y431" s="46">
        <f>1/(1+$X$431)</f>
        <v>6.1113745493844956E-5</v>
      </c>
      <c r="Z431" s="46">
        <f>IF(ISERROR($I$431),0,$I$431)</f>
        <v>-6.111561301492238E-5</v>
      </c>
    </row>
    <row r="432" spans="1:26" x14ac:dyDescent="0.25">
      <c r="A432" s="46">
        <v>81</v>
      </c>
      <c r="B432" s="46">
        <v>2003</v>
      </c>
      <c r="C432" s="47">
        <v>0</v>
      </c>
      <c r="D432" s="49">
        <v>0.14075670000000001</v>
      </c>
      <c r="E432" s="49">
        <v>0.32405010000000001</v>
      </c>
      <c r="F432" s="49">
        <v>4.4675899999999998E-2</v>
      </c>
      <c r="G432" s="49">
        <v>3.7459570000000002</v>
      </c>
      <c r="H432" s="49">
        <v>8.2086000000000006E-2</v>
      </c>
      <c r="I432" s="46">
        <f>$C$432*LN($Y$432)+(1-$C$432)*LN(1-$Y$432)</f>
        <v>-9.7818810844245985E-5</v>
      </c>
      <c r="R432" s="46">
        <f>1/(1+EXP(-($K$2+SUMPRODUCT($L$2:$P$2,$D$432:$H$432))))</f>
        <v>9.7814026740334606E-5</v>
      </c>
      <c r="X432" s="46">
        <f>EXP(-($K$2+SUMPRODUCT($L$2:$P$2,$D$432:$H$432)))</f>
        <v>10222.482595749632</v>
      </c>
      <c r="Y432" s="46">
        <f>1/(1+$X$432)</f>
        <v>9.7814026740334606E-5</v>
      </c>
      <c r="Z432" s="46">
        <f>IF(ISERROR($I$432),0,$I$432)</f>
        <v>-9.7818810844245985E-5</v>
      </c>
    </row>
    <row r="433" spans="1:26" x14ac:dyDescent="0.25">
      <c r="A433" s="46">
        <v>81</v>
      </c>
      <c r="B433" s="46">
        <v>2004</v>
      </c>
      <c r="C433" s="47">
        <v>0</v>
      </c>
      <c r="D433" s="49">
        <v>0.1055653</v>
      </c>
      <c r="E433" s="49">
        <v>0.33246029999999999</v>
      </c>
      <c r="F433" s="49">
        <v>5.6804300000000002E-2</v>
      </c>
      <c r="G433" s="49">
        <v>4.2336980000000004</v>
      </c>
      <c r="H433" s="49">
        <v>7.7384900000000006E-2</v>
      </c>
      <c r="I433" s="46">
        <f>$C$433*LN($Y$433)+(1-$C$433)*LN(1-$Y$433)</f>
        <v>-3.961253708650642E-5</v>
      </c>
      <c r="R433" s="46">
        <f>1/(1+EXP(-($K$2+SUMPRODUCT($L$2:$P$2,$D$433:$H$433))))</f>
        <v>3.961175252034279E-5</v>
      </c>
      <c r="X433" s="46">
        <f>EXP(-($K$2+SUMPRODUCT($L$2:$P$2,$D$433:$H$433)))</f>
        <v>25244.033011009691</v>
      </c>
      <c r="Y433" s="46">
        <f>1/(1+$X$433)</f>
        <v>3.961175252034279E-5</v>
      </c>
      <c r="Z433" s="46">
        <f>IF(ISERROR($I$433),0,$I$433)</f>
        <v>-3.961253708650642E-5</v>
      </c>
    </row>
    <row r="434" spans="1:26" x14ac:dyDescent="0.25">
      <c r="A434" s="46">
        <v>82</v>
      </c>
      <c r="B434" s="46">
        <v>1999</v>
      </c>
      <c r="C434" s="47">
        <v>0</v>
      </c>
      <c r="D434" s="49">
        <v>9.6011100000000002E-2</v>
      </c>
      <c r="E434" s="49">
        <v>0.32393759999999999</v>
      </c>
      <c r="F434" s="49">
        <v>5.7811000000000001E-2</v>
      </c>
      <c r="G434" s="49">
        <v>1.602738</v>
      </c>
      <c r="H434" s="49">
        <v>0.44504260000000001</v>
      </c>
      <c r="I434" s="46">
        <f>$C$434*LN($Y$434)+(1-$C$434)*LN(1-$Y$434)</f>
        <v>-3.2892644896963382E-3</v>
      </c>
      <c r="R434" s="46">
        <f>1/(1+EXP(-($K$2+SUMPRODUCT($L$2:$P$2,$D$434:$H$434))))</f>
        <v>3.2838607856157153E-3</v>
      </c>
      <c r="X434" s="46">
        <f>EXP(-($K$2+SUMPRODUCT($L$2:$P$2,$D$434:$H$434)))</f>
        <v>303.51960825510531</v>
      </c>
      <c r="Y434" s="46">
        <f>1/(1+$X$434)</f>
        <v>3.2838607856157153E-3</v>
      </c>
      <c r="Z434" s="46">
        <f>IF(ISERROR($I$434),0,$I$434)</f>
        <v>-3.2892644896963382E-3</v>
      </c>
    </row>
    <row r="435" spans="1:26" x14ac:dyDescent="0.25">
      <c r="A435" s="46">
        <v>82</v>
      </c>
      <c r="B435" s="46">
        <v>2000</v>
      </c>
      <c r="C435" s="47">
        <v>0</v>
      </c>
      <c r="D435" s="49">
        <v>-3.6956000000000003E-2</v>
      </c>
      <c r="E435" s="49">
        <v>0.31460549999999998</v>
      </c>
      <c r="F435" s="49">
        <v>6.7681199999999997E-2</v>
      </c>
      <c r="G435" s="49">
        <v>1.9203699999999999</v>
      </c>
      <c r="H435" s="49">
        <v>0.36185089999999998</v>
      </c>
      <c r="I435" s="46">
        <f>$C$435*LN($Y$435)+(1-$C$435)*LN(1-$Y$435)</f>
        <v>-1.6707263007724909E-3</v>
      </c>
      <c r="R435" s="46">
        <f>1/(1+EXP(-($K$2+SUMPRODUCT($L$2:$P$2,$D$435:$H$435))))</f>
        <v>1.669331414518947E-3</v>
      </c>
      <c r="X435" s="46">
        <f>EXP(-($K$2+SUMPRODUCT($L$2:$P$2,$D$435:$H$435)))</f>
        <v>598.04222211511615</v>
      </c>
      <c r="Y435" s="46">
        <f>1/(1+$X$435)</f>
        <v>1.669331414518947E-3</v>
      </c>
      <c r="Z435" s="46">
        <f>IF(ISERROR($I$435),0,$I$435)</f>
        <v>-1.6707263007724909E-3</v>
      </c>
    </row>
    <row r="436" spans="1:26" x14ac:dyDescent="0.25">
      <c r="A436" s="46">
        <v>82</v>
      </c>
      <c r="B436" s="46">
        <v>2001</v>
      </c>
      <c r="C436" s="47">
        <v>0</v>
      </c>
      <c r="D436" s="49">
        <v>-6.7698900000000006E-2</v>
      </c>
      <c r="E436" s="49">
        <v>0.31651849999999998</v>
      </c>
      <c r="F436" s="49">
        <v>4.9693300000000003E-2</v>
      </c>
      <c r="G436" s="49">
        <v>0.84387659999999998</v>
      </c>
      <c r="H436" s="49">
        <v>0.34959420000000002</v>
      </c>
      <c r="I436" s="46">
        <f>$C$436*LN($Y$436)+(1-$C$436)*LN(1-$Y$436)</f>
        <v>-1.0434639937290895E-2</v>
      </c>
      <c r="R436" s="46">
        <f>1/(1+EXP(-($K$2+SUMPRODUCT($L$2:$P$2,$D$436:$H$436))))</f>
        <v>1.0380387945949412E-2</v>
      </c>
      <c r="X436" s="46">
        <f>EXP(-($K$2+SUMPRODUCT($L$2:$P$2,$D$436:$H$436)))</f>
        <v>95.335513201143456</v>
      </c>
      <c r="Y436" s="46">
        <f>1/(1+$X$436)</f>
        <v>1.0380387945949412E-2</v>
      </c>
      <c r="Z436" s="46">
        <f>IF(ISERROR($I$436),0,$I$436)</f>
        <v>-1.0434639937290895E-2</v>
      </c>
    </row>
    <row r="437" spans="1:26" x14ac:dyDescent="0.25">
      <c r="A437" s="46">
        <v>82</v>
      </c>
      <c r="B437" s="46">
        <v>2002</v>
      </c>
      <c r="C437" s="47">
        <v>0</v>
      </c>
      <c r="D437" s="49">
        <v>-3.0575600000000001E-2</v>
      </c>
      <c r="E437" s="49">
        <v>0.2391192</v>
      </c>
      <c r="F437" s="49">
        <v>4.3849899999999997E-2</v>
      </c>
      <c r="G437" s="49">
        <v>0.61160119999999996</v>
      </c>
      <c r="H437" s="49">
        <v>0.27943760000000001</v>
      </c>
      <c r="I437" s="46">
        <f>$C$437*LN($Y$437)+(1-$C$437)*LN(1-$Y$437)</f>
        <v>-1.7168840560297761E-2</v>
      </c>
      <c r="R437" s="46">
        <f>1/(1+EXP(-($K$2+SUMPRODUCT($L$2:$P$2,$D$437:$H$437))))</f>
        <v>1.7022295883141199E-2</v>
      </c>
      <c r="X437" s="46">
        <f>EXP(-($K$2+SUMPRODUCT($L$2:$P$2,$D$437:$H$437)))</f>
        <v>57.746482076509736</v>
      </c>
      <c r="Y437" s="46">
        <f>1/(1+$X$437)</f>
        <v>1.7022295883141199E-2</v>
      </c>
      <c r="Z437" s="46">
        <f>IF(ISERROR($I$437),0,$I$437)</f>
        <v>-1.7168840560297761E-2</v>
      </c>
    </row>
    <row r="438" spans="1:26" x14ac:dyDescent="0.25">
      <c r="A438" s="46">
        <v>82</v>
      </c>
      <c r="B438" s="46">
        <v>2003</v>
      </c>
      <c r="C438" s="47">
        <v>0</v>
      </c>
      <c r="D438" s="49">
        <v>5.9731999999999997E-3</v>
      </c>
      <c r="E438" s="49">
        <v>0.22346079999999999</v>
      </c>
      <c r="F438" s="49">
        <v>5.8437099999999999E-2</v>
      </c>
      <c r="G438" s="49">
        <v>0.78707990000000005</v>
      </c>
      <c r="H438" s="49">
        <v>0.28408640000000002</v>
      </c>
      <c r="I438" s="46">
        <f>$C$438*LN($Y$438)+(1-$C$438)*LN(1-$Y$438)</f>
        <v>-1.2062777977335837E-2</v>
      </c>
      <c r="R438" s="46">
        <f>1/(1+EXP(-($K$2+SUMPRODUCT($L$2:$P$2,$D$438:$H$438))))</f>
        <v>1.1990314334674346E-2</v>
      </c>
      <c r="X438" s="46">
        <f>EXP(-($K$2+SUMPRODUCT($L$2:$P$2,$D$438:$H$438)))</f>
        <v>82.400649231366444</v>
      </c>
      <c r="Y438" s="46">
        <f>1/(1+$X$438)</f>
        <v>1.1990314334674346E-2</v>
      </c>
      <c r="Z438" s="46">
        <f>IF(ISERROR($I$438),0,$I$438)</f>
        <v>-1.2062777977335837E-2</v>
      </c>
    </row>
    <row r="439" spans="1:26" x14ac:dyDescent="0.25">
      <c r="A439" s="46">
        <v>82</v>
      </c>
      <c r="B439" s="46">
        <v>2004</v>
      </c>
      <c r="C439" s="47">
        <v>0</v>
      </c>
      <c r="D439" s="49">
        <v>-9.71336E-2</v>
      </c>
      <c r="E439" s="49">
        <v>0.28498810000000002</v>
      </c>
      <c r="F439" s="49">
        <v>2.1768599999999999E-2</v>
      </c>
      <c r="G439" s="49">
        <v>1.0409349999999999</v>
      </c>
      <c r="H439" s="49">
        <v>0.30221969999999998</v>
      </c>
      <c r="I439" s="46">
        <f>$C$439*LN($Y$439)+(1-$C$439)*LN(1-$Y$439)</f>
        <v>-9.5753470672606152E-3</v>
      </c>
      <c r="R439" s="46">
        <f>1/(1+EXP(-($K$2+SUMPRODUCT($L$2:$P$2,$D$439:$H$439))))</f>
        <v>9.5296494048356106E-3</v>
      </c>
      <c r="X439" s="46">
        <f>EXP(-($K$2+SUMPRODUCT($L$2:$P$2,$D$439:$H$439)))</f>
        <v>103.93565476738021</v>
      </c>
      <c r="Y439" s="46">
        <f>1/(1+$X$439)</f>
        <v>9.5296494048356106E-3</v>
      </c>
      <c r="Z439" s="46">
        <f>IF(ISERROR($I$439),0,$I$439)</f>
        <v>-9.5753470672606152E-3</v>
      </c>
    </row>
    <row r="440" spans="1:26" x14ac:dyDescent="0.25">
      <c r="A440" s="46">
        <v>83</v>
      </c>
      <c r="B440" s="46">
        <v>1999</v>
      </c>
      <c r="C440" s="47">
        <v>0</v>
      </c>
      <c r="D440" s="49">
        <v>0.1136669</v>
      </c>
      <c r="E440" s="49">
        <v>0.21514449999999999</v>
      </c>
      <c r="F440" s="49">
        <v>5.0044999999999999E-2</v>
      </c>
      <c r="G440" s="49">
        <v>0.68787399999999999</v>
      </c>
      <c r="H440" s="49">
        <v>0.38222</v>
      </c>
      <c r="I440" s="46">
        <f>$C$440*LN($Y$440)+(1-$C$440)*LN(1-$Y$440)</f>
        <v>-1.6952773570449206E-2</v>
      </c>
      <c r="R440" s="46">
        <f>1/(1+EXP(-($K$2+SUMPRODUCT($L$2:$P$2,$D$440:$H$440))))</f>
        <v>1.6809883902742139E-2</v>
      </c>
      <c r="X440" s="46">
        <f>EXP(-($K$2+SUMPRODUCT($L$2:$P$2,$D$440:$H$440)))</f>
        <v>58.488810617952772</v>
      </c>
      <c r="Y440" s="46">
        <f>1/(1+$X$440)</f>
        <v>1.6809883902742139E-2</v>
      </c>
      <c r="Z440" s="46">
        <f>IF(ISERROR($I$440),0,$I$440)</f>
        <v>-1.6952773570449206E-2</v>
      </c>
    </row>
    <row r="441" spans="1:26" x14ac:dyDescent="0.25">
      <c r="A441" s="46">
        <v>83</v>
      </c>
      <c r="B441" s="46">
        <v>2000</v>
      </c>
      <c r="C441" s="47">
        <v>0</v>
      </c>
      <c r="D441" s="49">
        <v>0.13656779999999999</v>
      </c>
      <c r="E441" s="49">
        <v>0.22917750000000001</v>
      </c>
      <c r="F441" s="49">
        <v>3.98214E-2</v>
      </c>
      <c r="G441" s="49">
        <v>0.58558429999999995</v>
      </c>
      <c r="H441" s="49">
        <v>0.37810719999999998</v>
      </c>
      <c r="I441" s="46">
        <f>$C$441*LN($Y$441)+(1-$C$441)*LN(1-$Y$441)</f>
        <v>-2.1318297531968563E-2</v>
      </c>
      <c r="R441" s="46">
        <f>1/(1+EXP(-($K$2+SUMPRODUCT($L$2:$P$2,$D$441:$H$441))))</f>
        <v>2.1092668811520589E-2</v>
      </c>
      <c r="X441" s="46">
        <f>EXP(-($K$2+SUMPRODUCT($L$2:$P$2,$D$441:$H$441)))</f>
        <v>46.40983746228504</v>
      </c>
      <c r="Y441" s="46">
        <f>1/(1+$X$441)</f>
        <v>2.1092668811520589E-2</v>
      </c>
      <c r="Z441" s="46">
        <f>IF(ISERROR($I$441),0,$I$441)</f>
        <v>-2.1318297531968563E-2</v>
      </c>
    </row>
    <row r="442" spans="1:26" x14ac:dyDescent="0.25">
      <c r="A442" s="46">
        <v>83</v>
      </c>
      <c r="B442" s="46">
        <v>2001</v>
      </c>
      <c r="C442" s="47">
        <v>0</v>
      </c>
      <c r="D442" s="49">
        <v>3.2763199999999999E-2</v>
      </c>
      <c r="E442" s="49">
        <v>0.19445200000000001</v>
      </c>
      <c r="F442" s="49">
        <v>4.5128599999999998E-2</v>
      </c>
      <c r="G442" s="49">
        <v>0.62502259999999998</v>
      </c>
      <c r="H442" s="49">
        <v>0.38662269999999999</v>
      </c>
      <c r="I442" s="46">
        <f>$C$442*LN($Y$442)+(1-$C$442)*LN(1-$Y$442)</f>
        <v>-1.9452076343117339E-2</v>
      </c>
      <c r="R442" s="46">
        <f>1/(1+EXP(-($K$2+SUMPRODUCT($L$2:$P$2,$D$442:$H$442))))</f>
        <v>1.9264105487031415E-2</v>
      </c>
      <c r="X442" s="46">
        <f>EXP(-($K$2+SUMPRODUCT($L$2:$P$2,$D$442:$H$442)))</f>
        <v>50.910014751175417</v>
      </c>
      <c r="Y442" s="46">
        <f>1/(1+$X$442)</f>
        <v>1.9264105487031415E-2</v>
      </c>
      <c r="Z442" s="46">
        <f>IF(ISERROR($I$442),0,$I$442)</f>
        <v>-1.9452076343117339E-2</v>
      </c>
    </row>
    <row r="443" spans="1:26" x14ac:dyDescent="0.25">
      <c r="A443" s="46">
        <v>83</v>
      </c>
      <c r="B443" s="46">
        <v>2002</v>
      </c>
      <c r="C443" s="47">
        <v>0</v>
      </c>
      <c r="D443" s="49">
        <v>8.8359099999999996E-2</v>
      </c>
      <c r="E443" s="49">
        <v>0.15026349999999999</v>
      </c>
      <c r="F443" s="49">
        <v>3.9216599999999997E-2</v>
      </c>
      <c r="G443" s="49">
        <v>0.47827409999999998</v>
      </c>
      <c r="H443" s="49">
        <v>0.38552619999999999</v>
      </c>
      <c r="I443" s="46">
        <f>$C$443*LN($Y$443)+(1-$C$443)*LN(1-$Y$443)</f>
        <v>-2.7978362915842537E-2</v>
      </c>
      <c r="R443" s="46">
        <f>1/(1+EXP(-($K$2+SUMPRODUCT($L$2:$P$2,$D$443:$H$443))))</f>
        <v>2.7590593322206893E-2</v>
      </c>
      <c r="X443" s="46">
        <f>EXP(-($K$2+SUMPRODUCT($L$2:$P$2,$D$443:$H$443)))</f>
        <v>35.244236878919459</v>
      </c>
      <c r="Y443" s="46">
        <f>1/(1+$X$443)</f>
        <v>2.7590593322206893E-2</v>
      </c>
      <c r="Z443" s="46">
        <f>IF(ISERROR($I$443),0,$I$443)</f>
        <v>-2.7978362915842537E-2</v>
      </c>
    </row>
    <row r="444" spans="1:26" x14ac:dyDescent="0.25">
      <c r="A444" s="46">
        <v>83</v>
      </c>
      <c r="B444" s="46">
        <v>2003</v>
      </c>
      <c r="C444" s="47">
        <v>0</v>
      </c>
      <c r="D444" s="49">
        <v>8.6490200000000003E-2</v>
      </c>
      <c r="E444" s="49">
        <v>0.12854769999999999</v>
      </c>
      <c r="F444" s="49">
        <v>3.7525200000000002E-2</v>
      </c>
      <c r="G444" s="49">
        <v>0.733483</v>
      </c>
      <c r="H444" s="49">
        <v>0.36112339999999998</v>
      </c>
      <c r="I444" s="46">
        <f>$C$444*LN($Y$444)+(1-$C$444)*LN(1-$Y$444)</f>
        <v>-1.9265463778882951E-2</v>
      </c>
      <c r="R444" s="46">
        <f>1/(1+EXP(-($K$2+SUMPRODUCT($L$2:$P$2,$D$444:$H$444))))</f>
        <v>1.908107076916174E-2</v>
      </c>
      <c r="X444" s="46">
        <f>EXP(-($K$2+SUMPRODUCT($L$2:$P$2,$D$444:$H$444)))</f>
        <v>51.40796033397509</v>
      </c>
      <c r="Y444" s="46">
        <f>1/(1+$X$444)</f>
        <v>1.908107076916174E-2</v>
      </c>
      <c r="Z444" s="46">
        <f>IF(ISERROR($I$444),0,$I$444)</f>
        <v>-1.9265463778882951E-2</v>
      </c>
    </row>
    <row r="445" spans="1:26" x14ac:dyDescent="0.25">
      <c r="A445" s="46">
        <v>83</v>
      </c>
      <c r="B445" s="46">
        <v>2004</v>
      </c>
      <c r="C445" s="47">
        <v>0</v>
      </c>
      <c r="D445" s="49">
        <v>0.20636090000000001</v>
      </c>
      <c r="E445" s="49">
        <v>0.15727949999999999</v>
      </c>
      <c r="F445" s="49">
        <v>2.8453300000000001E-2</v>
      </c>
      <c r="G445" s="49">
        <v>0.61910750000000003</v>
      </c>
      <c r="H445" s="49">
        <v>0.40197870000000002</v>
      </c>
      <c r="I445" s="46">
        <f>$C$445*LN($Y$445)+(1-$C$445)*LN(1-$Y$445)</f>
        <v>-2.5614991425602432E-2</v>
      </c>
      <c r="R445" s="46">
        <f>1/(1+EXP(-($K$2+SUMPRODUCT($L$2:$P$2,$D$445:$H$445))))</f>
        <v>2.5289710804520624E-2</v>
      </c>
      <c r="X445" s="46">
        <f>EXP(-($K$2+SUMPRODUCT($L$2:$P$2,$D$445:$H$445)))</f>
        <v>38.54177284705235</v>
      </c>
      <c r="Y445" s="46">
        <f>1/(1+$X$445)</f>
        <v>2.5289710804520624E-2</v>
      </c>
      <c r="Z445" s="46">
        <f>IF(ISERROR($I$445),0,$I$445)</f>
        <v>-2.5614991425602432E-2</v>
      </c>
    </row>
    <row r="446" spans="1:26" x14ac:dyDescent="0.25">
      <c r="A446" s="46">
        <v>84</v>
      </c>
      <c r="B446" s="46">
        <v>1995</v>
      </c>
      <c r="C446" s="47">
        <v>0</v>
      </c>
      <c r="D446" s="49">
        <v>1.93067E-2</v>
      </c>
      <c r="E446" s="49">
        <v>6.3464300000000001E-2</v>
      </c>
      <c r="F446" s="49">
        <v>6.7076700000000003E-2</v>
      </c>
      <c r="G446" s="49">
        <v>0.38837319999999997</v>
      </c>
      <c r="H446" s="49">
        <v>0.53096969999999999</v>
      </c>
      <c r="I446" s="46">
        <f>$C$446*LN($Y$446)+(1-$C$446)*LN(1-$Y$446)</f>
        <v>-3.1124304397287708E-2</v>
      </c>
      <c r="R446" s="46">
        <f>1/(1+EXP(-($K$2+SUMPRODUCT($L$2:$P$2,$D$446:$H$446))))</f>
        <v>3.0644929511114558E-2</v>
      </c>
      <c r="X446" s="46">
        <f>EXP(-($K$2+SUMPRODUCT($L$2:$P$2,$D$446:$H$446)))</f>
        <v>31.63182575235853</v>
      </c>
      <c r="Y446" s="46">
        <f>1/(1+$X$446)</f>
        <v>3.0644929511114558E-2</v>
      </c>
      <c r="Z446" s="46">
        <f>IF(ISERROR($I$446),0,$I$446)</f>
        <v>-3.1124304397287708E-2</v>
      </c>
    </row>
    <row r="447" spans="1:26" x14ac:dyDescent="0.25">
      <c r="A447" s="46">
        <v>84</v>
      </c>
      <c r="B447" s="46">
        <v>1996</v>
      </c>
      <c r="C447" s="47">
        <v>0</v>
      </c>
      <c r="D447" s="49">
        <v>3.17582E-2</v>
      </c>
      <c r="E447" s="49">
        <v>6.9364499999999996E-2</v>
      </c>
      <c r="F447" s="49">
        <v>6.4205300000000007E-2</v>
      </c>
      <c r="G447" s="49">
        <v>0.3644869</v>
      </c>
      <c r="H447" s="49">
        <v>0.60920790000000002</v>
      </c>
      <c r="I447" s="46">
        <f>$C$447*LN($Y$447)+(1-$C$447)*LN(1-$Y$447)</f>
        <v>-3.4548625409392748E-2</v>
      </c>
      <c r="R447" s="46">
        <f>1/(1+EXP(-($K$2+SUMPRODUCT($L$2:$P$2,$D$447:$H$447))))</f>
        <v>3.3958635612429386E-2</v>
      </c>
      <c r="X447" s="46">
        <f>EXP(-($K$2+SUMPRODUCT($L$2:$P$2,$D$447:$H$447)))</f>
        <v>28.447590633882371</v>
      </c>
      <c r="Y447" s="46">
        <f>1/(1+$X$447)</f>
        <v>3.3958635612429386E-2</v>
      </c>
      <c r="Z447" s="46">
        <f>IF(ISERROR($I$447),0,$I$447)</f>
        <v>-3.4548625409392748E-2</v>
      </c>
    </row>
    <row r="448" spans="1:26" x14ac:dyDescent="0.25">
      <c r="A448" s="46">
        <v>84</v>
      </c>
      <c r="B448" s="46">
        <v>1997</v>
      </c>
      <c r="C448" s="47">
        <v>0</v>
      </c>
      <c r="D448" s="49">
        <v>2.6746099999999998E-2</v>
      </c>
      <c r="E448" s="49">
        <v>8.85209E-2</v>
      </c>
      <c r="F448" s="49">
        <v>5.1093300000000001E-2</v>
      </c>
      <c r="G448" s="49">
        <v>0.7282421</v>
      </c>
      <c r="H448" s="49">
        <v>0.53140710000000002</v>
      </c>
      <c r="I448" s="46">
        <f>$C$448*LN($Y$448)+(1-$C$448)*LN(1-$Y$448)</f>
        <v>-2.0019891024791285E-2</v>
      </c>
      <c r="R448" s="46">
        <f>1/(1+EXP(-($K$2+SUMPRODUCT($L$2:$P$2,$D$448:$H$448))))</f>
        <v>1.9820823655447906E-2</v>
      </c>
      <c r="X448" s="46">
        <f>EXP(-($K$2+SUMPRODUCT($L$2:$P$2,$D$448:$H$448)))</f>
        <v>49.451990158599806</v>
      </c>
      <c r="Y448" s="46">
        <f>1/(1+$X$448)</f>
        <v>1.9820823655447906E-2</v>
      </c>
      <c r="Z448" s="46">
        <f>IF(ISERROR($I$448),0,$I$448)</f>
        <v>-2.0019891024791285E-2</v>
      </c>
    </row>
    <row r="449" spans="1:26" x14ac:dyDescent="0.25">
      <c r="A449" s="46">
        <v>84</v>
      </c>
      <c r="B449" s="46">
        <v>1998</v>
      </c>
      <c r="C449" s="47">
        <v>0</v>
      </c>
      <c r="D449" s="49">
        <v>0.25147989999999998</v>
      </c>
      <c r="E449" s="49">
        <v>0.20030100000000001</v>
      </c>
      <c r="F449" s="49">
        <v>6.8533700000000003E-2</v>
      </c>
      <c r="G449" s="49">
        <v>1.3476159999999999</v>
      </c>
      <c r="H449" s="49">
        <v>0.82750380000000001</v>
      </c>
      <c r="I449" s="46">
        <f>$C$449*LN($Y$449)+(1-$C$449)*LN(1-$Y$449)</f>
        <v>-7.3202961397366541E-3</v>
      </c>
      <c r="R449" s="46">
        <f>1/(1+EXP(-($K$2+SUMPRODUCT($L$2:$P$2,$D$449:$H$449))))</f>
        <v>7.2935680309396851E-3</v>
      </c>
      <c r="X449" s="46">
        <f>EXP(-($K$2+SUMPRODUCT($L$2:$P$2,$D$449:$H$449)))</f>
        <v>136.10710529578245</v>
      </c>
      <c r="Y449" s="46">
        <f>1/(1+$X$449)</f>
        <v>7.2935680309396851E-3</v>
      </c>
      <c r="Z449" s="46">
        <f>IF(ISERROR($I$449),0,$I$449)</f>
        <v>-7.3202961397366541E-3</v>
      </c>
    </row>
    <row r="450" spans="1:26" x14ac:dyDescent="0.25">
      <c r="A450" s="46">
        <v>84</v>
      </c>
      <c r="B450" s="46">
        <v>1999</v>
      </c>
      <c r="C450" s="47">
        <v>0</v>
      </c>
      <c r="D450" s="49">
        <v>0.16829169999999999</v>
      </c>
      <c r="E450" s="49">
        <v>0.25955440000000002</v>
      </c>
      <c r="F450" s="49">
        <v>6.4390600000000006E-2</v>
      </c>
      <c r="G450" s="49">
        <v>0.7089337</v>
      </c>
      <c r="H450" s="49">
        <v>1.084889</v>
      </c>
      <c r="I450" s="46">
        <f>$C$450*LN($Y$450)+(1-$C$450)*LN(1-$Y$450)</f>
        <v>-2.1613216736417435E-2</v>
      </c>
      <c r="R450" s="46">
        <f>1/(1+EXP(-($K$2+SUMPRODUCT($L$2:$P$2,$D$450:$H$450))))</f>
        <v>2.1381324815672082E-2</v>
      </c>
      <c r="X450" s="46">
        <f>EXP(-($K$2+SUMPRODUCT($L$2:$P$2,$D$450:$H$450)))</f>
        <v>45.769786653585662</v>
      </c>
      <c r="Y450" s="46">
        <f>1/(1+$X$450)</f>
        <v>2.1381324815672082E-2</v>
      </c>
      <c r="Z450" s="46">
        <f>IF(ISERROR($I$450),0,$I$450)</f>
        <v>-2.1613216736417435E-2</v>
      </c>
    </row>
    <row r="451" spans="1:26" x14ac:dyDescent="0.25">
      <c r="A451" s="46">
        <v>85</v>
      </c>
      <c r="B451" s="46">
        <v>1999</v>
      </c>
      <c r="C451" s="47">
        <v>0</v>
      </c>
      <c r="D451" s="49">
        <v>6.7600000000000003E-5</v>
      </c>
      <c r="E451" s="49">
        <v>9.6732200000000004E-2</v>
      </c>
      <c r="F451" s="49">
        <v>5.9409299999999998E-2</v>
      </c>
      <c r="G451" s="49">
        <v>0.70080129999999996</v>
      </c>
      <c r="H451" s="49">
        <v>0.14464589999999999</v>
      </c>
      <c r="I451" s="46">
        <f>$C$451*LN($Y$451)+(1-$C$451)*LN(1-$Y$451)</f>
        <v>-1.508544528763869E-2</v>
      </c>
      <c r="R451" s="46">
        <f>1/(1+EXP(-($K$2+SUMPRODUCT($L$2:$P$2,$D$451:$H$451))))</f>
        <v>1.4972229973974986E-2</v>
      </c>
      <c r="X451" s="46">
        <f>EXP(-($K$2+SUMPRODUCT($L$2:$P$2,$D$451:$H$451)))</f>
        <v>65.790317924465427</v>
      </c>
      <c r="Y451" s="46">
        <f>1/(1+$X$451)</f>
        <v>1.4972229973974986E-2</v>
      </c>
      <c r="Z451" s="46">
        <f>IF(ISERROR($I$451),0,$I$451)</f>
        <v>-1.508544528763869E-2</v>
      </c>
    </row>
    <row r="452" spans="1:26" x14ac:dyDescent="0.25">
      <c r="A452" s="46">
        <v>85</v>
      </c>
      <c r="B452" s="46">
        <v>2000</v>
      </c>
      <c r="C452" s="47">
        <v>0</v>
      </c>
      <c r="D452" s="49">
        <v>-6.7105999999999997E-3</v>
      </c>
      <c r="E452" s="49">
        <v>8.7346800000000002E-2</v>
      </c>
      <c r="F452" s="49">
        <v>6.2200499999999999E-2</v>
      </c>
      <c r="G452" s="49">
        <v>0.57624070000000005</v>
      </c>
      <c r="H452" s="49">
        <v>0.1562598</v>
      </c>
      <c r="I452" s="46">
        <f>$C$452*LN($Y$452)+(1-$C$452)*LN(1-$Y$452)</f>
        <v>-1.8289563703132606E-2</v>
      </c>
      <c r="R452" s="46">
        <f>1/(1+EXP(-($K$2+SUMPRODUCT($L$2:$P$2,$D$452:$H$452))))</f>
        <v>1.8123324655579625E-2</v>
      </c>
      <c r="X452" s="46">
        <f>EXP(-($K$2+SUMPRODUCT($L$2:$P$2,$D$452:$H$452)))</f>
        <v>54.177514004977567</v>
      </c>
      <c r="Y452" s="46">
        <f>1/(1+$X$452)</f>
        <v>1.8123324655579625E-2</v>
      </c>
      <c r="Z452" s="46">
        <f>IF(ISERROR($I$452),0,$I$452)</f>
        <v>-1.8289563703132606E-2</v>
      </c>
    </row>
    <row r="453" spans="1:26" x14ac:dyDescent="0.25">
      <c r="A453" s="46">
        <v>85</v>
      </c>
      <c r="B453" s="46">
        <v>2001</v>
      </c>
      <c r="C453" s="47">
        <v>0</v>
      </c>
      <c r="D453" s="49">
        <v>-8.8469099999999995E-2</v>
      </c>
      <c r="E453" s="49">
        <v>8.7244500000000003E-2</v>
      </c>
      <c r="F453" s="49">
        <v>4.0687599999999997E-2</v>
      </c>
      <c r="G453" s="49">
        <v>0.62451100000000004</v>
      </c>
      <c r="H453" s="49">
        <v>0.1688047</v>
      </c>
      <c r="I453" s="46">
        <f>$C$453*LN($Y$453)+(1-$C$453)*LN(1-$Y$453)</f>
        <v>-1.9587322349925027E-2</v>
      </c>
      <c r="R453" s="46">
        <f>1/(1+EXP(-($K$2+SUMPRODUCT($L$2:$P$2,$D$453:$H$453))))</f>
        <v>1.9396737131344984E-2</v>
      </c>
      <c r="X453" s="46">
        <f>EXP(-($K$2+SUMPRODUCT($L$2:$P$2,$D$453:$H$453)))</f>
        <v>50.555062752487757</v>
      </c>
      <c r="Y453" s="46">
        <f>1/(1+$X$453)</f>
        <v>1.9396737131344984E-2</v>
      </c>
      <c r="Z453" s="46">
        <f>IF(ISERROR($I$453),0,$I$453)</f>
        <v>-1.9587322349925027E-2</v>
      </c>
    </row>
    <row r="454" spans="1:26" x14ac:dyDescent="0.25">
      <c r="A454" s="46">
        <v>85</v>
      </c>
      <c r="B454" s="46">
        <v>2002</v>
      </c>
      <c r="C454" s="47">
        <v>0</v>
      </c>
      <c r="D454" s="49">
        <v>-2.86246E-2</v>
      </c>
      <c r="E454" s="49">
        <v>9.1046199999999994E-2</v>
      </c>
      <c r="F454" s="49">
        <v>3.5402000000000003E-2</v>
      </c>
      <c r="G454" s="49">
        <v>0.52684779999999998</v>
      </c>
      <c r="H454" s="49">
        <v>0.12828239999999999</v>
      </c>
      <c r="I454" s="46">
        <f>$C$454*LN($Y$454)+(1-$C$454)*LN(1-$Y$454)</f>
        <v>-2.3686362619706015E-2</v>
      </c>
      <c r="R454" s="46">
        <f>1/(1+EXP(-($K$2+SUMPRODUCT($L$2:$P$2,$D$454:$H$454))))</f>
        <v>2.3408042526808604E-2</v>
      </c>
      <c r="X454" s="46">
        <f>EXP(-($K$2+SUMPRODUCT($L$2:$P$2,$D$454:$H$454)))</f>
        <v>41.7203598444734</v>
      </c>
      <c r="Y454" s="46">
        <f>1/(1+$X$454)</f>
        <v>2.3408042526808604E-2</v>
      </c>
      <c r="Z454" s="46">
        <f>IF(ISERROR($I$454),0,$I$454)</f>
        <v>-2.3686362619706015E-2</v>
      </c>
    </row>
    <row r="455" spans="1:26" x14ac:dyDescent="0.25">
      <c r="A455" s="46">
        <v>85</v>
      </c>
      <c r="B455" s="46">
        <v>2003</v>
      </c>
      <c r="C455" s="47">
        <v>0</v>
      </c>
      <c r="D455" s="49">
        <v>-5.1817200000000001E-2</v>
      </c>
      <c r="E455" s="49">
        <v>8.8195099999999998E-2</v>
      </c>
      <c r="F455" s="49">
        <v>6.2407799999999999E-2</v>
      </c>
      <c r="G455" s="49">
        <v>0.53844820000000004</v>
      </c>
      <c r="H455" s="49">
        <v>0.14478859999999999</v>
      </c>
      <c r="I455" s="46">
        <f>$C$455*LN($Y$455)+(1-$C$455)*LN(1-$Y$455)</f>
        <v>-1.8869988398107454E-2</v>
      </c>
      <c r="R455" s="46">
        <f>1/(1+EXP(-($K$2+SUMPRODUCT($L$2:$P$2,$D$455:$H$455))))</f>
        <v>1.8693064763760019E-2</v>
      </c>
      <c r="X455" s="46">
        <f>EXP(-($K$2+SUMPRODUCT($L$2:$P$2,$D$455:$H$455)))</f>
        <v>52.495775713498084</v>
      </c>
      <c r="Y455" s="46">
        <f>1/(1+$X$455)</f>
        <v>1.8693064763760019E-2</v>
      </c>
      <c r="Z455" s="46">
        <f>IF(ISERROR($I$455),0,$I$455)</f>
        <v>-1.8869988398107454E-2</v>
      </c>
    </row>
    <row r="456" spans="1:26" x14ac:dyDescent="0.25">
      <c r="A456" s="46">
        <v>85</v>
      </c>
      <c r="B456" s="46">
        <v>2004</v>
      </c>
      <c r="C456" s="47">
        <v>0</v>
      </c>
      <c r="D456" s="49">
        <v>-9.7320000000000002E-4</v>
      </c>
      <c r="E456" s="49">
        <v>9.7767000000000007E-2</v>
      </c>
      <c r="F456" s="49">
        <v>4.4006799999999999E-2</v>
      </c>
      <c r="G456" s="49">
        <v>0.54048759999999996</v>
      </c>
      <c r="H456" s="49">
        <v>0.1331891</v>
      </c>
      <c r="I456" s="46">
        <f>$C$456*LN($Y$456)+(1-$C$456)*LN(1-$Y$456)</f>
        <v>-2.1758997853055208E-2</v>
      </c>
      <c r="R456" s="46">
        <f>1/(1+EXP(-($K$2+SUMPRODUCT($L$2:$P$2,$D$456:$H$456))))</f>
        <v>2.1523978540540733E-2</v>
      </c>
      <c r="X456" s="46">
        <f>EXP(-($K$2+SUMPRODUCT($L$2:$P$2,$D$456:$H$456)))</f>
        <v>45.459812163280368</v>
      </c>
      <c r="Y456" s="46">
        <f>1/(1+$X$456)</f>
        <v>2.1523978540540733E-2</v>
      </c>
      <c r="Z456" s="46">
        <f>IF(ISERROR($I$456),0,$I$456)</f>
        <v>-2.1758997853055208E-2</v>
      </c>
    </row>
    <row r="457" spans="1:26" x14ac:dyDescent="0.25">
      <c r="A457" s="46">
        <v>86</v>
      </c>
      <c r="B457" s="46">
        <v>1999</v>
      </c>
      <c r="C457" s="47">
        <v>0</v>
      </c>
      <c r="D457" s="49">
        <v>5.4964199999999998E-2</v>
      </c>
      <c r="E457" s="49">
        <v>0.18100669999999999</v>
      </c>
      <c r="F457" s="49">
        <v>4.6203099999999997E-2</v>
      </c>
      <c r="G457" s="49">
        <v>1.0390820000000001</v>
      </c>
      <c r="H457" s="49">
        <v>0.15033679999999999</v>
      </c>
      <c r="I457" s="46">
        <f>$C$457*LN($Y$457)+(1-$C$457)*LN(1-$Y$457)</f>
        <v>-8.9095117216857408E-3</v>
      </c>
      <c r="R457" s="46">
        <f>1/(1+EXP(-($K$2+SUMPRODUCT($L$2:$P$2,$D$457:$H$457))))</f>
        <v>8.8699396319959212E-3</v>
      </c>
      <c r="X457" s="46">
        <f>EXP(-($K$2+SUMPRODUCT($L$2:$P$2,$D$457:$H$457)))</f>
        <v>111.74033888491969</v>
      </c>
      <c r="Y457" s="46">
        <f>1/(1+$X$457)</f>
        <v>8.8699396319959212E-3</v>
      </c>
      <c r="Z457" s="46">
        <f>IF(ISERROR($I$457),0,$I$457)</f>
        <v>-8.9095117216857408E-3</v>
      </c>
    </row>
    <row r="458" spans="1:26" x14ac:dyDescent="0.25">
      <c r="A458" s="46">
        <v>86</v>
      </c>
      <c r="B458" s="46">
        <v>2000</v>
      </c>
      <c r="C458" s="47">
        <v>0</v>
      </c>
      <c r="D458" s="49">
        <v>-4.3019799999999997E-2</v>
      </c>
      <c r="E458" s="49">
        <v>0.18426609999999999</v>
      </c>
      <c r="F458" s="49">
        <v>4.1070500000000003E-2</v>
      </c>
      <c r="G458" s="49">
        <v>0.90271040000000002</v>
      </c>
      <c r="H458" s="49">
        <v>0.1618695</v>
      </c>
      <c r="I458" s="46">
        <f>$C$458*LN($Y$458)+(1-$C$458)*LN(1-$Y$458)</f>
        <v>-1.1091807869116545E-2</v>
      </c>
      <c r="R458" s="46">
        <f>1/(1+EXP(-($K$2+SUMPRODUCT($L$2:$P$2,$D$458:$H$458))))</f>
        <v>1.1030520573142312E-2</v>
      </c>
      <c r="X458" s="46">
        <f>EXP(-($K$2+SUMPRODUCT($L$2:$P$2,$D$458:$H$458)))</f>
        <v>89.657552684761981</v>
      </c>
      <c r="Y458" s="46">
        <f>1/(1+$X$458)</f>
        <v>1.1030520573142312E-2</v>
      </c>
      <c r="Z458" s="46">
        <f>IF(ISERROR($I$458),0,$I$458)</f>
        <v>-1.1091807869116545E-2</v>
      </c>
    </row>
    <row r="459" spans="1:26" x14ac:dyDescent="0.25">
      <c r="A459" s="46">
        <v>86</v>
      </c>
      <c r="B459" s="46">
        <v>2001</v>
      </c>
      <c r="C459" s="47">
        <v>0</v>
      </c>
      <c r="D459" s="49">
        <v>6.7632999999999999E-3</v>
      </c>
      <c r="E459" s="49">
        <v>0.1703732</v>
      </c>
      <c r="F459" s="49">
        <v>2.9986100000000002E-2</v>
      </c>
      <c r="G459" s="49">
        <v>0.72243760000000001</v>
      </c>
      <c r="H459" s="49">
        <v>0.14515359999999999</v>
      </c>
      <c r="I459" s="46">
        <f>$C$459*LN($Y$459)+(1-$C$459)*LN(1-$Y$459)</f>
        <v>-1.6607585810908983E-2</v>
      </c>
      <c r="R459" s="46">
        <f>1/(1+EXP(-($K$2+SUMPRODUCT($L$2:$P$2,$D$459:$H$459))))</f>
        <v>1.6470440126816772E-2</v>
      </c>
      <c r="X459" s="46">
        <f>EXP(-($K$2+SUMPRODUCT($L$2:$P$2,$D$459:$H$459)))</f>
        <v>59.714831680291546</v>
      </c>
      <c r="Y459" s="46">
        <f>1/(1+$X$459)</f>
        <v>1.6470440126816772E-2</v>
      </c>
      <c r="Z459" s="46">
        <f>IF(ISERROR($I$459),0,$I$459)</f>
        <v>-1.6607585810908983E-2</v>
      </c>
    </row>
    <row r="460" spans="1:26" x14ac:dyDescent="0.25">
      <c r="A460" s="46">
        <v>86</v>
      </c>
      <c r="B460" s="46">
        <v>2002</v>
      </c>
      <c r="C460" s="47">
        <v>0</v>
      </c>
      <c r="D460" s="49">
        <v>4.1383700000000002E-2</v>
      </c>
      <c r="E460" s="49">
        <v>0.1290453</v>
      </c>
      <c r="F460" s="49">
        <v>2.1452599999999999E-2</v>
      </c>
      <c r="G460" s="49">
        <v>0.61984070000000002</v>
      </c>
      <c r="H460" s="49">
        <v>0.1486508</v>
      </c>
      <c r="I460" s="46">
        <f>$C$460*LN($Y$460)+(1-$C$460)*LN(1-$Y$460)</f>
        <v>-2.2538999570716436E-2</v>
      </c>
      <c r="R460" s="46">
        <f>1/(1+EXP(-($K$2+SUMPRODUCT($L$2:$P$2,$D$460:$H$460))))</f>
        <v>2.2286893941627875E-2</v>
      </c>
      <c r="X460" s="46">
        <f>EXP(-($K$2+SUMPRODUCT($L$2:$P$2,$D$460:$H$460)))</f>
        <v>43.869419786315824</v>
      </c>
      <c r="Y460" s="46">
        <f>1/(1+$X$460)</f>
        <v>2.2286893941627875E-2</v>
      </c>
      <c r="Z460" s="46">
        <f>IF(ISERROR($I$460),0,$I$460)</f>
        <v>-2.2538999570716436E-2</v>
      </c>
    </row>
    <row r="461" spans="1:26" x14ac:dyDescent="0.25">
      <c r="A461" s="46">
        <v>86</v>
      </c>
      <c r="B461" s="46">
        <v>2003</v>
      </c>
      <c r="C461" s="47">
        <v>0</v>
      </c>
      <c r="D461" s="49">
        <v>5.8766699999999998E-2</v>
      </c>
      <c r="E461" s="49">
        <v>8.5604899999999998E-2</v>
      </c>
      <c r="F461" s="49">
        <v>1.39487E-2</v>
      </c>
      <c r="G461" s="49">
        <v>0.67437239999999998</v>
      </c>
      <c r="H461" s="49">
        <v>0.16619149999999999</v>
      </c>
      <c r="I461" s="46">
        <f>$C$461*LN($Y$461)+(1-$C$461)*LN(1-$Y$461)</f>
        <v>-2.3783276774819288E-2</v>
      </c>
      <c r="R461" s="46">
        <f>1/(1+EXP(-($K$2+SUMPRODUCT($L$2:$P$2,$D$461:$H$461))))</f>
        <v>2.3502683525157258E-2</v>
      </c>
      <c r="X461" s="46">
        <f>EXP(-($K$2+SUMPRODUCT($L$2:$P$2,$D$461:$H$461)))</f>
        <v>41.548332786322064</v>
      </c>
      <c r="Y461" s="46">
        <f>1/(1+$X$461)</f>
        <v>2.3502683525157258E-2</v>
      </c>
      <c r="Z461" s="46">
        <f>IF(ISERROR($I$461),0,$I$461)</f>
        <v>-2.3783276774819288E-2</v>
      </c>
    </row>
    <row r="462" spans="1:26" x14ac:dyDescent="0.25">
      <c r="A462" s="46">
        <v>86</v>
      </c>
      <c r="B462" s="46">
        <v>2004</v>
      </c>
      <c r="C462" s="47">
        <v>0</v>
      </c>
      <c r="D462" s="49">
        <v>8.6581500000000006E-2</v>
      </c>
      <c r="E462" s="49">
        <v>6.8356200000000006E-2</v>
      </c>
      <c r="F462" s="49">
        <v>2.9008900000000001E-2</v>
      </c>
      <c r="G462" s="49">
        <v>0.64447960000000004</v>
      </c>
      <c r="H462" s="49">
        <v>0.1758123</v>
      </c>
      <c r="I462" s="46">
        <f>$C$462*LN($Y$462)+(1-$C$462)*LN(1-$Y$462)</f>
        <v>-2.3082444592319399E-2</v>
      </c>
      <c r="R462" s="46">
        <f>1/(1+EXP(-($K$2+SUMPRODUCT($L$2:$P$2,$D$462:$H$462))))</f>
        <v>2.2818082912597203E-2</v>
      </c>
      <c r="X462" s="46">
        <f>EXP(-($K$2+SUMPRODUCT($L$2:$P$2,$D$462:$H$462)))</f>
        <v>42.824891154546947</v>
      </c>
      <c r="Y462" s="46">
        <f>1/(1+$X$462)</f>
        <v>2.2818082912597203E-2</v>
      </c>
      <c r="Z462" s="46">
        <f>IF(ISERROR($I$462),0,$I$462)</f>
        <v>-2.3082444592319399E-2</v>
      </c>
    </row>
    <row r="463" spans="1:26" x14ac:dyDescent="0.25">
      <c r="A463" s="46">
        <v>87</v>
      </c>
      <c r="B463" s="46">
        <v>1996</v>
      </c>
      <c r="C463" s="47">
        <v>0</v>
      </c>
      <c r="D463" s="49">
        <v>0.37119950000000002</v>
      </c>
      <c r="E463" s="49">
        <v>0.1415479</v>
      </c>
      <c r="F463" s="49">
        <v>7.6069700000000004E-2</v>
      </c>
      <c r="G463" s="49">
        <v>1.1959960000000001</v>
      </c>
      <c r="H463" s="49">
        <v>0.48530649999999997</v>
      </c>
      <c r="I463" s="46">
        <f>$C$463*LN($Y$463)+(1-$C$463)*LN(1-$Y$463)</f>
        <v>-8.1218719666180279E-3</v>
      </c>
      <c r="R463" s="46">
        <f>1/(1+EXP(-($K$2+SUMPRODUCT($L$2:$P$2,$D$463:$H$463))))</f>
        <v>8.0889786764336263E-3</v>
      </c>
      <c r="X463" s="46">
        <f>EXP(-($K$2+SUMPRODUCT($L$2:$P$2,$D$463:$H$463)))</f>
        <v>122.62500137543854</v>
      </c>
      <c r="Y463" s="46">
        <f>1/(1+$X$463)</f>
        <v>8.0889786764336263E-3</v>
      </c>
      <c r="Z463" s="46">
        <f>IF(ISERROR($I$463),0,$I$463)</f>
        <v>-8.1218719666180279E-3</v>
      </c>
    </row>
    <row r="464" spans="1:26" x14ac:dyDescent="0.25">
      <c r="A464" s="46">
        <v>87</v>
      </c>
      <c r="B464" s="46">
        <v>1997</v>
      </c>
      <c r="C464" s="47">
        <v>0</v>
      </c>
      <c r="D464" s="49">
        <v>0.32827139999999999</v>
      </c>
      <c r="E464" s="49">
        <v>0.1599506</v>
      </c>
      <c r="F464" s="49">
        <v>3.5979499999999998E-2</v>
      </c>
      <c r="G464" s="49">
        <v>0.87521850000000001</v>
      </c>
      <c r="H464" s="49">
        <v>0.4811358</v>
      </c>
      <c r="I464" s="46">
        <f>$C$464*LN($Y$464)+(1-$C$464)*LN(1-$Y$464)</f>
        <v>-1.7716445134601445E-2</v>
      </c>
      <c r="R464" s="46">
        <f>1/(1+EXP(-($K$2+SUMPRODUCT($L$2:$P$2,$D$464:$H$464))))</f>
        <v>1.7560431614112533E-2</v>
      </c>
      <c r="X464" s="46">
        <f>EXP(-($K$2+SUMPRODUCT($L$2:$P$2,$D$464:$H$464)))</f>
        <v>55.946208497309641</v>
      </c>
      <c r="Y464" s="46">
        <f>1/(1+$X$464)</f>
        <v>1.7560431614112533E-2</v>
      </c>
      <c r="Z464" s="46">
        <f>IF(ISERROR($I$464),0,$I$464)</f>
        <v>-1.7716445134601445E-2</v>
      </c>
    </row>
    <row r="465" spans="1:26" x14ac:dyDescent="0.25">
      <c r="A465" s="46">
        <v>88</v>
      </c>
      <c r="B465" s="46">
        <v>1997</v>
      </c>
      <c r="C465" s="47">
        <v>0</v>
      </c>
      <c r="D465" s="49">
        <v>0.27094000000000001</v>
      </c>
      <c r="E465" s="49">
        <v>0.61660440000000005</v>
      </c>
      <c r="F465" s="49">
        <v>9.0095300000000003E-2</v>
      </c>
      <c r="G465" s="49">
        <v>2.6126330000000002</v>
      </c>
      <c r="H465" s="49">
        <v>0.4879619</v>
      </c>
      <c r="I465" s="46">
        <f>$C$465*LN($Y$465)+(1-$C$465)*LN(1-$Y$465)</f>
        <v>-3.6716851316234776E-4</v>
      </c>
      <c r="R465" s="46">
        <f>1/(1+EXP(-($K$2+SUMPRODUCT($L$2:$P$2,$D$465:$H$465))))</f>
        <v>3.6710111505287564E-4</v>
      </c>
      <c r="X465" s="46">
        <f>EXP(-($K$2+SUMPRODUCT($L$2:$P$2,$D$465:$H$465)))</f>
        <v>2723.0451172586722</v>
      </c>
      <c r="Y465" s="46">
        <f>1/(1+$X$465)</f>
        <v>3.6710111505287564E-4</v>
      </c>
      <c r="Z465" s="46">
        <f>IF(ISERROR($I$465),0,$I$465)</f>
        <v>-3.6716851316234776E-4</v>
      </c>
    </row>
    <row r="466" spans="1:26" x14ac:dyDescent="0.25">
      <c r="A466" s="46">
        <v>88</v>
      </c>
      <c r="B466" s="46">
        <v>1998</v>
      </c>
      <c r="C466" s="47">
        <v>0</v>
      </c>
      <c r="D466" s="49">
        <v>0.22520219999999999</v>
      </c>
      <c r="E466" s="49">
        <v>0.69173510000000005</v>
      </c>
      <c r="F466" s="49">
        <v>8.1264400000000001E-2</v>
      </c>
      <c r="G466" s="49">
        <v>1.9291290000000001</v>
      </c>
      <c r="H466" s="49">
        <v>0.51082930000000004</v>
      </c>
      <c r="I466" s="46">
        <f>$C$466*LN($Y$466)+(1-$C$466)*LN(1-$Y$466)</f>
        <v>-1.044530504018997E-3</v>
      </c>
      <c r="R466" s="46">
        <f>1/(1+EXP(-($K$2+SUMPRODUCT($L$2:$P$2,$D$466:$H$466))))</f>
        <v>1.0439851719206421E-3</v>
      </c>
      <c r="X466" s="46">
        <f>EXP(-($K$2+SUMPRODUCT($L$2:$P$2,$D$466:$H$466)))</f>
        <v>956.86801086482706</v>
      </c>
      <c r="Y466" s="46">
        <f>1/(1+$X$466)</f>
        <v>1.0439851719206421E-3</v>
      </c>
      <c r="Z466" s="46">
        <f>IF(ISERROR($I$466),0,$I$466)</f>
        <v>-1.044530504018997E-3</v>
      </c>
    </row>
    <row r="467" spans="1:26" x14ac:dyDescent="0.25">
      <c r="A467" s="46">
        <v>88</v>
      </c>
      <c r="B467" s="46">
        <v>1999</v>
      </c>
      <c r="C467" s="47">
        <v>0</v>
      </c>
      <c r="D467" s="49">
        <v>0.23166539999999999</v>
      </c>
      <c r="E467" s="49">
        <v>0.72595240000000005</v>
      </c>
      <c r="F467" s="49">
        <v>9.7898600000000002E-2</v>
      </c>
      <c r="G467" s="49">
        <v>2.6712669999999998</v>
      </c>
      <c r="H467" s="49">
        <v>0.53870700000000005</v>
      </c>
      <c r="I467" s="46">
        <f>$C$467*LN($Y$467)+(1-$C$467)*LN(1-$Y$467)</f>
        <v>-2.7210527145646405E-4</v>
      </c>
      <c r="R467" s="46">
        <f>1/(1+EXP(-($K$2+SUMPRODUCT($L$2:$P$2,$D$467:$H$467))))</f>
        <v>2.7206825417468058E-4</v>
      </c>
      <c r="X467" s="46">
        <f>EXP(-($K$2+SUMPRODUCT($L$2:$P$2,$D$467:$H$467)))</f>
        <v>3674.5482664947494</v>
      </c>
      <c r="Y467" s="46">
        <f>1/(1+$X$467)</f>
        <v>2.7206825417468058E-4</v>
      </c>
      <c r="Z467" s="46">
        <f>IF(ISERROR($I$467),0,$I$467)</f>
        <v>-2.7210527145646405E-4</v>
      </c>
    </row>
    <row r="468" spans="1:26" x14ac:dyDescent="0.25">
      <c r="A468" s="46">
        <v>88</v>
      </c>
      <c r="B468" s="46">
        <v>2000</v>
      </c>
      <c r="C468" s="47">
        <v>0</v>
      </c>
      <c r="D468" s="49">
        <v>0.206925</v>
      </c>
      <c r="E468" s="49">
        <v>0.79433359999999997</v>
      </c>
      <c r="F468" s="49">
        <v>8.2627400000000004E-2</v>
      </c>
      <c r="G468" s="49">
        <v>1.49342</v>
      </c>
      <c r="H468" s="49">
        <v>0.45266669999999998</v>
      </c>
      <c r="I468" s="46">
        <f>$C$468*LN($Y$468)+(1-$C$468)*LN(1-$Y$468)</f>
        <v>-1.7055313251043472E-3</v>
      </c>
      <c r="R468" s="46">
        <f>1/(1+EXP(-($K$2+SUMPRODUCT($L$2:$P$2,$D$468:$H$468))))</f>
        <v>1.7040777330536332E-3</v>
      </c>
      <c r="X468" s="46">
        <f>EXP(-($K$2+SUMPRODUCT($L$2:$P$2,$D$468:$H$468)))</f>
        <v>585.82769019465059</v>
      </c>
      <c r="Y468" s="46">
        <f>1/(1+$X$468)</f>
        <v>1.7040777330536332E-3</v>
      </c>
      <c r="Z468" s="46">
        <f>IF(ISERROR($I$468),0,$I$468)</f>
        <v>-1.7055313251043472E-3</v>
      </c>
    </row>
    <row r="469" spans="1:26" x14ac:dyDescent="0.25">
      <c r="A469" s="46">
        <v>88</v>
      </c>
      <c r="B469" s="46">
        <v>2001</v>
      </c>
      <c r="C469" s="47">
        <v>0</v>
      </c>
      <c r="D469" s="49">
        <v>0.31985219999999998</v>
      </c>
      <c r="E469" s="49">
        <v>0.60822549999999997</v>
      </c>
      <c r="F469" s="49">
        <v>4.6973099999999997E-2</v>
      </c>
      <c r="G469" s="49">
        <v>1.0783</v>
      </c>
      <c r="H469" s="49">
        <v>0.29461569999999998</v>
      </c>
      <c r="I469" s="46">
        <f>$C$469*LN($Y$469)+(1-$C$469)*LN(1-$Y$469)</f>
        <v>-5.4640079183411409E-3</v>
      </c>
      <c r="R469" s="46">
        <f>1/(1+EXP(-($K$2+SUMPRODUCT($L$2:$P$2,$D$469:$H$469))))</f>
        <v>5.4491073783176245E-3</v>
      </c>
      <c r="X469" s="46">
        <f>EXP(-($K$2+SUMPRODUCT($L$2:$P$2,$D$469:$H$469)))</f>
        <v>182.5162955274233</v>
      </c>
      <c r="Y469" s="46">
        <f>1/(1+$X$469)</f>
        <v>5.4491073783176245E-3</v>
      </c>
      <c r="Z469" s="46">
        <f>IF(ISERROR($I$469),0,$I$469)</f>
        <v>-5.4640079183411409E-3</v>
      </c>
    </row>
    <row r="470" spans="1:26" x14ac:dyDescent="0.25">
      <c r="A470" s="46">
        <v>88</v>
      </c>
      <c r="B470" s="46">
        <v>2002</v>
      </c>
      <c r="C470" s="47">
        <v>0</v>
      </c>
      <c r="D470" s="49">
        <v>0.32906849999999999</v>
      </c>
      <c r="E470" s="49">
        <v>0.60201729999999998</v>
      </c>
      <c r="F470" s="49">
        <v>7.5750899999999996E-2</v>
      </c>
      <c r="G470" s="49">
        <v>0.94691069999999999</v>
      </c>
      <c r="H470" s="49">
        <v>0.36610749999999997</v>
      </c>
      <c r="I470" s="46">
        <f>$C$470*LN($Y$470)+(1-$C$470)*LN(1-$Y$470)</f>
        <v>-5.6656298760518423E-3</v>
      </c>
      <c r="R470" s="46">
        <f>1/(1+EXP(-($K$2+SUMPRODUCT($L$2:$P$2,$D$470:$H$470))))</f>
        <v>5.6496104627394451E-3</v>
      </c>
      <c r="X470" s="46">
        <f>EXP(-($K$2+SUMPRODUCT($L$2:$P$2,$D$470:$H$470)))</f>
        <v>176.00335387638549</v>
      </c>
      <c r="Y470" s="46">
        <f>1/(1+$X$470)</f>
        <v>5.6496104627394451E-3</v>
      </c>
      <c r="Z470" s="46">
        <f>IF(ISERROR($I$470),0,$I$470)</f>
        <v>-5.6656298760518423E-3</v>
      </c>
    </row>
    <row r="471" spans="1:26" x14ac:dyDescent="0.25">
      <c r="A471" s="46">
        <v>88</v>
      </c>
      <c r="B471" s="46">
        <v>2003</v>
      </c>
      <c r="C471" s="47">
        <v>0</v>
      </c>
      <c r="D471" s="49">
        <v>0.37407580000000001</v>
      </c>
      <c r="E471" s="49">
        <v>0.60010589999999997</v>
      </c>
      <c r="F471" s="49">
        <v>7.3679300000000003E-2</v>
      </c>
      <c r="G471" s="49">
        <v>1.169071</v>
      </c>
      <c r="H471" s="49">
        <v>0.37037300000000001</v>
      </c>
      <c r="I471" s="46">
        <f>$C$471*LN($Y$471)+(1-$C$471)*LN(1-$Y$471)</f>
        <v>-4.1445365604165143E-3</v>
      </c>
      <c r="R471" s="46">
        <f>1/(1+EXP(-($K$2+SUMPRODUCT($L$2:$P$2,$D$471:$H$471))))</f>
        <v>4.1359598217264202E-3</v>
      </c>
      <c r="X471" s="46">
        <f>EXP(-($K$2+SUMPRODUCT($L$2:$P$2,$D$471:$H$471)))</f>
        <v>240.78184583586767</v>
      </c>
      <c r="Y471" s="46">
        <f>1/(1+$X$471)</f>
        <v>4.1359598217264202E-3</v>
      </c>
      <c r="Z471" s="46">
        <f>IF(ISERROR($I$471),0,$I$471)</f>
        <v>-4.1445365604165143E-3</v>
      </c>
    </row>
    <row r="472" spans="1:26" x14ac:dyDescent="0.25">
      <c r="A472" s="46">
        <v>88</v>
      </c>
      <c r="B472" s="46">
        <v>2004</v>
      </c>
      <c r="C472" s="47">
        <v>0</v>
      </c>
      <c r="D472" s="49">
        <v>0.43658370000000002</v>
      </c>
      <c r="E472" s="49">
        <v>0.61464149999999995</v>
      </c>
      <c r="F472" s="49">
        <v>7.5201599999999993E-2</v>
      </c>
      <c r="G472" s="49">
        <v>2.4379300000000002</v>
      </c>
      <c r="H472" s="49">
        <v>0.35225479999999998</v>
      </c>
      <c r="I472" s="46">
        <f>$C$472*LN($Y$472)+(1-$C$472)*LN(1-$Y$472)</f>
        <v>-5.3951493854663391E-4</v>
      </c>
      <c r="R472" s="46">
        <f>1/(1+EXP(-($K$2+SUMPRODUCT($L$2:$P$2,$D$472:$H$472))))</f>
        <v>5.3936942653194024E-4</v>
      </c>
      <c r="X472" s="46">
        <f>EXP(-($K$2+SUMPRODUCT($L$2:$P$2,$D$472:$H$472)))</f>
        <v>1853.0168404239025</v>
      </c>
      <c r="Y472" s="46">
        <f>1/(1+$X$472)</f>
        <v>5.3936942653194024E-4</v>
      </c>
      <c r="Z472" s="46">
        <f>IF(ISERROR($I$472),0,$I$472)</f>
        <v>-5.3951493854663391E-4</v>
      </c>
    </row>
    <row r="473" spans="1:26" x14ac:dyDescent="0.25">
      <c r="A473" s="46">
        <v>89</v>
      </c>
      <c r="B473" s="46">
        <v>1999</v>
      </c>
      <c r="C473" s="47">
        <v>0</v>
      </c>
      <c r="D473" s="49">
        <v>0.26097629999999999</v>
      </c>
      <c r="E473" s="49">
        <v>0.86495449999999996</v>
      </c>
      <c r="F473" s="49">
        <v>9.8012600000000005E-2</v>
      </c>
      <c r="G473" s="49">
        <v>15.06826</v>
      </c>
      <c r="H473" s="49">
        <v>0.30023840000000002</v>
      </c>
      <c r="I473" s="46">
        <f>$C$473*LN($Y$473)+(1-$C$473)*LN(1-$Y$473)</f>
        <v>-5.1036952442031472E-13</v>
      </c>
      <c r="R473" s="46">
        <f>1/(1+EXP(-($K$2+SUMPRODUCT($L$2:$P$2,$D$473:$H$473))))</f>
        <v>5.1040229811736999E-13</v>
      </c>
      <c r="X473" s="46">
        <f>EXP(-($K$2+SUMPRODUCT($L$2:$P$2,$D$473:$H$473)))</f>
        <v>1959238827270.1973</v>
      </c>
      <c r="Y473" s="46">
        <f>1/(1+$X$473)</f>
        <v>5.1040229811736999E-13</v>
      </c>
      <c r="Z473" s="46">
        <f>IF(ISERROR($I$473),0,$I$473)</f>
        <v>-5.1036952442031472E-13</v>
      </c>
    </row>
    <row r="474" spans="1:26" x14ac:dyDescent="0.25">
      <c r="A474" s="46">
        <v>89</v>
      </c>
      <c r="B474" s="46">
        <v>2000</v>
      </c>
      <c r="C474" s="47">
        <v>0</v>
      </c>
      <c r="D474" s="49">
        <v>0.2729702</v>
      </c>
      <c r="E474" s="49">
        <v>0.98310770000000003</v>
      </c>
      <c r="F474" s="49">
        <v>9.3898599999999999E-2</v>
      </c>
      <c r="G474" s="49">
        <v>17.248380000000001</v>
      </c>
      <c r="H474" s="49">
        <v>0.30862440000000002</v>
      </c>
      <c r="I474" s="46">
        <f>$C$474*LN($Y$474)+(1-$C$474)*LN(1-$Y$474)</f>
        <v>-1.3877787807814553E-14</v>
      </c>
      <c r="R474" s="46">
        <f>1/(1+EXP(-($K$2+SUMPRODUCT($L$2:$P$2,$D$474:$H$474))))</f>
        <v>1.3905142927794551E-14</v>
      </c>
      <c r="X474" s="46">
        <f>EXP(-($K$2+SUMPRODUCT($L$2:$P$2,$D$474:$H$474)))</f>
        <v>71915837556845.078</v>
      </c>
      <c r="Y474" s="46">
        <f>1/(1+$X$474)</f>
        <v>1.3905142927794551E-14</v>
      </c>
      <c r="Z474" s="46">
        <f>IF(ISERROR($I$474),0,$I$474)</f>
        <v>-1.3877787807814553E-14</v>
      </c>
    </row>
    <row r="475" spans="1:26" x14ac:dyDescent="0.25">
      <c r="A475" s="46">
        <v>89</v>
      </c>
      <c r="B475" s="46">
        <v>2001</v>
      </c>
      <c r="C475" s="47">
        <v>0</v>
      </c>
      <c r="D475" s="49">
        <v>0.1123714</v>
      </c>
      <c r="E475" s="49">
        <v>0.66622809999999999</v>
      </c>
      <c r="F475" s="49">
        <v>6.5260299999999993E-2</v>
      </c>
      <c r="G475" s="49">
        <v>5.3045960000000001</v>
      </c>
      <c r="H475" s="49">
        <v>0.20479610000000001</v>
      </c>
      <c r="I475" s="46">
        <f>$C$475*LN($Y$475)+(1-$C$475)*LN(1-$Y$475)</f>
        <v>-4.4880772363130323E-6</v>
      </c>
      <c r="R475" s="46">
        <f>1/(1+EXP(-($K$2+SUMPRODUCT($L$2:$P$2,$D$475:$H$475))))</f>
        <v>4.4880671648778389E-6</v>
      </c>
      <c r="X475" s="46">
        <f>EXP(-($K$2+SUMPRODUCT($L$2:$P$2,$D$475:$H$475)))</f>
        <v>222812.06479227325</v>
      </c>
      <c r="Y475" s="46">
        <f>1/(1+$X$475)</f>
        <v>4.4880671648778389E-6</v>
      </c>
      <c r="Z475" s="46">
        <f>IF(ISERROR($I$475),0,$I$475)</f>
        <v>-4.4880772363130323E-6</v>
      </c>
    </row>
    <row r="476" spans="1:26" x14ac:dyDescent="0.25">
      <c r="A476" s="46">
        <v>89</v>
      </c>
      <c r="B476" s="46">
        <v>2002</v>
      </c>
      <c r="C476" s="47">
        <v>0</v>
      </c>
      <c r="D476" s="49">
        <v>0.1023858</v>
      </c>
      <c r="E476" s="49">
        <v>0.74365630000000005</v>
      </c>
      <c r="F476" s="49">
        <v>6.5008399999999994E-2</v>
      </c>
      <c r="G476" s="49">
        <v>2.8468</v>
      </c>
      <c r="H476" s="49">
        <v>0.22792119999999999</v>
      </c>
      <c r="I476" s="46">
        <f>$C$476*LN($Y$476)+(1-$C$476)*LN(1-$Y$476)</f>
        <v>-2.0390834903441873E-4</v>
      </c>
      <c r="R476" s="46">
        <f>1/(1+EXP(-($K$2+SUMPRODUCT($L$2:$P$2,$D$476:$H$476))))</f>
        <v>2.0388756113997361E-4</v>
      </c>
      <c r="X476" s="46">
        <f>EXP(-($K$2+SUMPRODUCT($L$2:$P$2,$D$476:$H$476)))</f>
        <v>4903.6640923497853</v>
      </c>
      <c r="Y476" s="46">
        <f>1/(1+$X$476)</f>
        <v>2.0388756113997361E-4</v>
      </c>
      <c r="Z476" s="46">
        <f>IF(ISERROR($I$476),0,$I$476)</f>
        <v>-2.0390834903441873E-4</v>
      </c>
    </row>
    <row r="477" spans="1:26" x14ac:dyDescent="0.25">
      <c r="A477" s="46">
        <v>89</v>
      </c>
      <c r="B477" s="46">
        <v>2003</v>
      </c>
      <c r="C477" s="47">
        <v>0</v>
      </c>
      <c r="D477" s="49">
        <v>0.18812480000000001</v>
      </c>
      <c r="E477" s="49">
        <v>0.69563419999999998</v>
      </c>
      <c r="F477" s="49">
        <v>6.6763799999999998E-2</v>
      </c>
      <c r="G477" s="49">
        <v>3.161152</v>
      </c>
      <c r="H477" s="49">
        <v>0.230378</v>
      </c>
      <c r="I477" s="46">
        <f>$C$477*LN($Y$477)+(1-$C$477)*LN(1-$Y$477)</f>
        <v>-1.3558413557954857E-4</v>
      </c>
      <c r="R477" s="46">
        <f>1/(1+EXP(-($K$2+SUMPRODUCT($L$2:$P$2,$D$477:$H$477))))</f>
        <v>1.3557494446603954E-4</v>
      </c>
      <c r="X477" s="46">
        <f>EXP(-($K$2+SUMPRODUCT($L$2:$P$2,$D$477:$H$477)))</f>
        <v>7374.9941701506077</v>
      </c>
      <c r="Y477" s="46">
        <f>1/(1+$X$477)</f>
        <v>1.3557494446603954E-4</v>
      </c>
      <c r="Z477" s="46">
        <f>IF(ISERROR($I$477),0,$I$477)</f>
        <v>-1.3558413557954857E-4</v>
      </c>
    </row>
    <row r="478" spans="1:26" x14ac:dyDescent="0.25">
      <c r="A478" s="46">
        <v>89</v>
      </c>
      <c r="B478" s="46">
        <v>2004</v>
      </c>
      <c r="C478" s="47">
        <v>0</v>
      </c>
      <c r="D478" s="49">
        <v>0.18419469999999999</v>
      </c>
      <c r="E478" s="49">
        <v>0.65549429999999997</v>
      </c>
      <c r="F478" s="49">
        <v>5.6307200000000002E-2</v>
      </c>
      <c r="G478" s="49">
        <v>2.4882610000000001</v>
      </c>
      <c r="H478" s="49">
        <v>0.19764280000000001</v>
      </c>
      <c r="I478" s="46">
        <f>$C$478*LN($Y$478)+(1-$C$478)*LN(1-$Y$478)</f>
        <v>-4.4667955540906651E-4</v>
      </c>
      <c r="R478" s="46">
        <f>1/(1+EXP(-($K$2+SUMPRODUCT($L$2:$P$2,$D$478:$H$478))))</f>
        <v>4.4657980894860169E-4</v>
      </c>
      <c r="X478" s="46">
        <f>EXP(-($K$2+SUMPRODUCT($L$2:$P$2,$D$478:$H$478)))</f>
        <v>2238.2414076093914</v>
      </c>
      <c r="Y478" s="46">
        <f>1/(1+$X$478)</f>
        <v>4.4657980894860169E-4</v>
      </c>
      <c r="Z478" s="46">
        <f>IF(ISERROR($I$478),0,$I$478)</f>
        <v>-4.4667955540906651E-4</v>
      </c>
    </row>
    <row r="479" spans="1:26" x14ac:dyDescent="0.25">
      <c r="A479" s="46">
        <v>90</v>
      </c>
      <c r="B479" s="46">
        <v>2001</v>
      </c>
      <c r="C479" s="47">
        <v>0</v>
      </c>
      <c r="D479" s="49">
        <v>-2.6840000000000002E-4</v>
      </c>
      <c r="E479" s="49">
        <v>0.13287950000000001</v>
      </c>
      <c r="F479" s="49">
        <v>3.6577699999999998E-2</v>
      </c>
      <c r="G479" s="49">
        <v>0.2401083</v>
      </c>
      <c r="H479" s="49">
        <v>0.12383810000000001</v>
      </c>
      <c r="I479" s="46">
        <f>$C$479*LN($Y$479)+(1-$C$479)*LN(1-$Y$479)</f>
        <v>-3.4985473835527518E-2</v>
      </c>
      <c r="R479" s="46">
        <f>1/(1+EXP(-($K$2+SUMPRODUCT($L$2:$P$2,$D$479:$H$479))))</f>
        <v>3.4380557097465035E-2</v>
      </c>
      <c r="X479" s="46">
        <f>EXP(-($K$2+SUMPRODUCT($L$2:$P$2,$D$479:$H$479)))</f>
        <v>28.086206985102418</v>
      </c>
      <c r="Y479" s="46">
        <f>1/(1+$X$479)</f>
        <v>3.4380557097465035E-2</v>
      </c>
      <c r="Z479" s="46">
        <f>IF(ISERROR($I$479),0,$I$479)</f>
        <v>-3.4985473835527518E-2</v>
      </c>
    </row>
    <row r="480" spans="1:26" x14ac:dyDescent="0.25">
      <c r="A480" s="46">
        <v>90</v>
      </c>
      <c r="B480" s="46">
        <v>2002</v>
      </c>
      <c r="C480" s="47">
        <v>0</v>
      </c>
      <c r="D480" s="49">
        <v>-2.3466600000000001E-2</v>
      </c>
      <c r="E480" s="49">
        <v>8.0314700000000003E-2</v>
      </c>
      <c r="F480" s="49">
        <v>3.5131799999999998E-2</v>
      </c>
      <c r="G480" s="49">
        <v>0.2462289</v>
      </c>
      <c r="H480" s="49">
        <v>0.13566929999999999</v>
      </c>
      <c r="I480" s="46">
        <f>$C$480*LN($Y$480)+(1-$C$480)*LN(1-$Y$480)</f>
        <v>-3.7695145018591419E-2</v>
      </c>
      <c r="R480" s="46">
        <f>1/(1+EXP(-($K$2+SUMPRODUCT($L$2:$P$2,$D$480:$H$480))))</f>
        <v>3.6993526532942661E-2</v>
      </c>
      <c r="X480" s="46">
        <f>EXP(-($K$2+SUMPRODUCT($L$2:$P$2,$D$480:$H$480)))</f>
        <v>26.031756464458773</v>
      </c>
      <c r="Y480" s="46">
        <f>1/(1+$X$480)</f>
        <v>3.6993526532942661E-2</v>
      </c>
      <c r="Z480" s="46">
        <f>IF(ISERROR($I$480),0,$I$480)</f>
        <v>-3.7695145018591419E-2</v>
      </c>
    </row>
    <row r="481" spans="1:26" x14ac:dyDescent="0.25">
      <c r="A481" s="46">
        <v>90</v>
      </c>
      <c r="B481" s="46">
        <v>2003</v>
      </c>
      <c r="C481" s="47">
        <v>0</v>
      </c>
      <c r="D481" s="49">
        <v>-2.7586800000000002E-2</v>
      </c>
      <c r="E481" s="49">
        <v>6.5229800000000004E-2</v>
      </c>
      <c r="F481" s="49">
        <v>4.6713200000000003E-2</v>
      </c>
      <c r="G481" s="49">
        <v>0.37440849999999998</v>
      </c>
      <c r="H481" s="49">
        <v>0.1462956</v>
      </c>
      <c r="I481" s="46">
        <f>$C$481*LN($Y$481)+(1-$C$481)*LN(1-$Y$481)</f>
        <v>-2.890049304792823E-2</v>
      </c>
      <c r="R481" s="46">
        <f>1/(1+EXP(-($K$2+SUMPRODUCT($L$2:$P$2,$D$481:$H$481))))</f>
        <v>2.8486868032359284E-2</v>
      </c>
      <c r="X481" s="46">
        <f>EXP(-($K$2+SUMPRODUCT($L$2:$P$2,$D$481:$H$481)))</f>
        <v>34.103894147438851</v>
      </c>
      <c r="Y481" s="46">
        <f>1/(1+$X$481)</f>
        <v>2.8486868032359284E-2</v>
      </c>
      <c r="Z481" s="46">
        <f>IF(ISERROR($I$481),0,$I$481)</f>
        <v>-2.890049304792823E-2</v>
      </c>
    </row>
    <row r="482" spans="1:26" x14ac:dyDescent="0.25">
      <c r="A482" s="46">
        <v>90</v>
      </c>
      <c r="B482" s="46">
        <v>2004</v>
      </c>
      <c r="C482" s="47">
        <v>0</v>
      </c>
      <c r="D482" s="49">
        <v>7.8616900000000003E-2</v>
      </c>
      <c r="E482" s="49">
        <v>9.1855199999999998E-2</v>
      </c>
      <c r="F482" s="49">
        <v>5.4779300000000003E-2</v>
      </c>
      <c r="G482" s="49">
        <v>0.56112740000000005</v>
      </c>
      <c r="H482" s="49">
        <v>0.1555357</v>
      </c>
      <c r="I482" s="46">
        <f>$C$482*LN($Y$482)+(1-$C$482)*LN(1-$Y$482)</f>
        <v>-2.0431106838531367E-2</v>
      </c>
      <c r="R482" s="46">
        <f>1/(1+EXP(-($K$2+SUMPRODUCT($L$2:$P$2,$D$482:$H$482))))</f>
        <v>2.0223805971030406E-2</v>
      </c>
      <c r="X482" s="46">
        <f>EXP(-($K$2+SUMPRODUCT($L$2:$P$2,$D$482:$H$482)))</f>
        <v>48.44667692285271</v>
      </c>
      <c r="Y482" s="46">
        <f>1/(1+$X$482)</f>
        <v>2.0223805971030406E-2</v>
      </c>
      <c r="Z482" s="46">
        <f>IF(ISERROR($I$482),0,$I$482)</f>
        <v>-2.0431106838531367E-2</v>
      </c>
    </row>
    <row r="483" spans="1:26" x14ac:dyDescent="0.25">
      <c r="A483" s="46">
        <v>91</v>
      </c>
      <c r="B483" s="46">
        <v>1999</v>
      </c>
      <c r="C483" s="47">
        <v>0</v>
      </c>
      <c r="D483" s="49">
        <v>0.44619419999999999</v>
      </c>
      <c r="E483" s="49">
        <v>0.22536629999999999</v>
      </c>
      <c r="F483" s="49">
        <v>4.2703199999999997E-2</v>
      </c>
      <c r="G483" s="49">
        <v>0.49404290000000001</v>
      </c>
      <c r="H483" s="49">
        <v>0.59521210000000002</v>
      </c>
      <c r="I483" s="46">
        <f>$C$483*LN($Y$483)+(1-$C$483)*LN(1-$Y$483)</f>
        <v>-3.1366520441079591E-2</v>
      </c>
      <c r="R483" s="46">
        <f>1/(1+EXP(-($K$2+SUMPRODUCT($L$2:$P$2,$D$483:$H$483))))</f>
        <v>3.0879694428255458E-2</v>
      </c>
      <c r="X483" s="46">
        <f>EXP(-($K$2+SUMPRODUCT($L$2:$P$2,$D$483:$H$483)))</f>
        <v>31.383740141061192</v>
      </c>
      <c r="Y483" s="46">
        <f>1/(1+$X$483)</f>
        <v>3.0879694428255458E-2</v>
      </c>
      <c r="Z483" s="46">
        <f>IF(ISERROR($I$483),0,$I$483)</f>
        <v>-3.1366520441079591E-2</v>
      </c>
    </row>
    <row r="484" spans="1:26" x14ac:dyDescent="0.25">
      <c r="A484" s="46">
        <v>91</v>
      </c>
      <c r="B484" s="46">
        <v>2000</v>
      </c>
      <c r="C484" s="47">
        <v>0</v>
      </c>
      <c r="D484" s="49">
        <v>0.38710030000000001</v>
      </c>
      <c r="E484" s="49">
        <v>0.23378640000000001</v>
      </c>
      <c r="F484" s="49">
        <v>4.9061E-2</v>
      </c>
      <c r="G484" s="49">
        <v>0.63543139999999998</v>
      </c>
      <c r="H484" s="49">
        <v>0.57197180000000003</v>
      </c>
      <c r="I484" s="46">
        <f>$C$484*LN($Y$484)+(1-$C$484)*LN(1-$Y$484)</f>
        <v>-2.2709505596192354E-2</v>
      </c>
      <c r="R484" s="46">
        <f>1/(1+EXP(-($K$2+SUMPRODUCT($L$2:$P$2,$D$484:$H$484))))</f>
        <v>2.2453585706018596E-2</v>
      </c>
      <c r="X484" s="46">
        <f>EXP(-($K$2+SUMPRODUCT($L$2:$P$2,$D$484:$H$484)))</f>
        <v>43.536316519457017</v>
      </c>
      <c r="Y484" s="46">
        <f>1/(1+$X$484)</f>
        <v>2.2453585706018596E-2</v>
      </c>
      <c r="Z484" s="46">
        <f>IF(ISERROR($I$484),0,$I$484)</f>
        <v>-2.2709505596192354E-2</v>
      </c>
    </row>
    <row r="485" spans="1:26" x14ac:dyDescent="0.25">
      <c r="A485" s="46">
        <v>91</v>
      </c>
      <c r="B485" s="46">
        <v>2001</v>
      </c>
      <c r="C485" s="47">
        <v>0</v>
      </c>
      <c r="D485" s="49">
        <v>0.35527910000000001</v>
      </c>
      <c r="E485" s="49">
        <v>0.23651539999999999</v>
      </c>
      <c r="F485" s="49">
        <v>3.7075299999999999E-2</v>
      </c>
      <c r="G485" s="49">
        <v>0.65202680000000002</v>
      </c>
      <c r="H485" s="49">
        <v>0.62699320000000003</v>
      </c>
      <c r="I485" s="46">
        <f>$C$485*LN($Y$485)+(1-$C$485)*LN(1-$Y$485)</f>
        <v>-2.4733025434215287E-2</v>
      </c>
      <c r="R485" s="46">
        <f>1/(1+EXP(-($K$2+SUMPRODUCT($L$2:$P$2,$D$485:$H$485))))</f>
        <v>2.44296702704935E-2</v>
      </c>
      <c r="X485" s="46">
        <f>EXP(-($K$2+SUMPRODUCT($L$2:$P$2,$D$485:$H$485)))</f>
        <v>39.933831235856431</v>
      </c>
      <c r="Y485" s="46">
        <f>1/(1+$X$485)</f>
        <v>2.44296702704935E-2</v>
      </c>
      <c r="Z485" s="46">
        <f>IF(ISERROR($I$485),0,$I$485)</f>
        <v>-2.4733025434215287E-2</v>
      </c>
    </row>
    <row r="486" spans="1:26" x14ac:dyDescent="0.25">
      <c r="A486" s="46">
        <v>91</v>
      </c>
      <c r="B486" s="46">
        <v>2002</v>
      </c>
      <c r="C486" s="47">
        <v>0</v>
      </c>
      <c r="D486" s="49">
        <v>0.3796292</v>
      </c>
      <c r="E486" s="49">
        <v>0.28567999999999999</v>
      </c>
      <c r="F486" s="49">
        <v>4.9646200000000001E-2</v>
      </c>
      <c r="G486" s="49">
        <v>1.151699</v>
      </c>
      <c r="H486" s="49">
        <v>0.66000570000000003</v>
      </c>
      <c r="I486" s="46">
        <f>$C$486*LN($Y$486)+(1-$C$486)*LN(1-$Y$486)</f>
        <v>-9.7560134133826675E-3</v>
      </c>
      <c r="R486" s="46">
        <f>1/(1+EXP(-($K$2+SUMPRODUCT($L$2:$P$2,$D$486:$H$486))))</f>
        <v>9.7085779003544277E-3</v>
      </c>
      <c r="X486" s="46">
        <f>EXP(-($K$2+SUMPRODUCT($L$2:$P$2,$D$486:$H$486)))</f>
        <v>102.00169708310146</v>
      </c>
      <c r="Y486" s="46">
        <f>1/(1+$X$486)</f>
        <v>9.7085779003544277E-3</v>
      </c>
      <c r="Z486" s="46">
        <f>IF(ISERROR($I$486),0,$I$486)</f>
        <v>-9.7560134133826675E-3</v>
      </c>
    </row>
    <row r="487" spans="1:26" x14ac:dyDescent="0.25">
      <c r="A487" s="46">
        <v>91</v>
      </c>
      <c r="B487" s="46">
        <v>2003</v>
      </c>
      <c r="C487" s="47">
        <v>0</v>
      </c>
      <c r="D487" s="49">
        <v>0.44305</v>
      </c>
      <c r="E487" s="49">
        <v>0.35084890000000002</v>
      </c>
      <c r="F487" s="49">
        <v>5.0590099999999999E-2</v>
      </c>
      <c r="G487" s="49">
        <v>1.8480570000000001</v>
      </c>
      <c r="H487" s="49">
        <v>0.62647580000000003</v>
      </c>
      <c r="I487" s="46">
        <f>$C$487*LN($Y$487)+(1-$C$487)*LN(1-$Y$487)</f>
        <v>-2.9293656883711185E-3</v>
      </c>
      <c r="R487" s="46">
        <f>1/(1+EXP(-($K$2+SUMPRODUCT($L$2:$P$2,$D$487:$H$487))))</f>
        <v>2.925079283207272E-3</v>
      </c>
      <c r="X487" s="46">
        <f>EXP(-($K$2+SUMPRODUCT($L$2:$P$2,$D$487:$H$487)))</f>
        <v>340.87107533834995</v>
      </c>
      <c r="Y487" s="46">
        <f>1/(1+$X$487)</f>
        <v>2.925079283207272E-3</v>
      </c>
      <c r="Z487" s="46">
        <f>IF(ISERROR($I$487),0,$I$487)</f>
        <v>-2.9293656883711185E-3</v>
      </c>
    </row>
    <row r="488" spans="1:26" x14ac:dyDescent="0.25">
      <c r="A488" s="46">
        <v>91</v>
      </c>
      <c r="B488" s="46">
        <v>2004</v>
      </c>
      <c r="C488" s="47">
        <v>0</v>
      </c>
      <c r="D488" s="49">
        <v>0.35712379999999999</v>
      </c>
      <c r="E488" s="49">
        <v>0.34255439999999998</v>
      </c>
      <c r="F488" s="49">
        <v>5.3746299999999997E-2</v>
      </c>
      <c r="G488" s="49">
        <v>1.1887669999999999</v>
      </c>
      <c r="H488" s="49">
        <v>0.60078319999999996</v>
      </c>
      <c r="I488" s="46">
        <f>$C$488*LN($Y$488)+(1-$C$488)*LN(1-$Y$488)</f>
        <v>-7.8322877651975011E-3</v>
      </c>
      <c r="R488" s="46">
        <f>1/(1+EXP(-($K$2+SUMPRODUCT($L$2:$P$2,$D$488:$H$488))))</f>
        <v>7.8016953210905378E-3</v>
      </c>
      <c r="X488" s="46">
        <f>EXP(-($K$2+SUMPRODUCT($L$2:$P$2,$D$488:$H$488)))</f>
        <v>127.17726902211531</v>
      </c>
      <c r="Y488" s="46">
        <f>1/(1+$X$488)</f>
        <v>7.8016953210905378E-3</v>
      </c>
      <c r="Z488" s="46">
        <f>IF(ISERROR($I$488),0,$I$488)</f>
        <v>-7.8322877651975011E-3</v>
      </c>
    </row>
    <row r="489" spans="1:26" x14ac:dyDescent="0.25">
      <c r="A489" s="46">
        <v>92</v>
      </c>
      <c r="B489" s="46">
        <v>2003</v>
      </c>
      <c r="C489" s="47">
        <v>0</v>
      </c>
      <c r="D489" s="49">
        <v>3.2454700000000003E-2</v>
      </c>
      <c r="E489" s="49">
        <v>9.9009E-2</v>
      </c>
      <c r="F489" s="49">
        <v>4.85265E-2</v>
      </c>
      <c r="G489" s="49">
        <v>1.986993</v>
      </c>
      <c r="H489" s="49">
        <v>0.1113547</v>
      </c>
      <c r="I489" s="46">
        <f>$C$489*LN($Y$489)+(1-$C$489)*LN(1-$Y$489)</f>
        <v>-2.1108603074166698E-3</v>
      </c>
      <c r="R489" s="46">
        <f>1/(1+EXP(-($K$2+SUMPRODUCT($L$2:$P$2,$D$489:$H$489))))</f>
        <v>2.1086340085421161E-3</v>
      </c>
      <c r="X489" s="46">
        <f>EXP(-($K$2+SUMPRODUCT($L$2:$P$2,$D$489:$H$489)))</f>
        <v>473.24066763078906</v>
      </c>
      <c r="Y489" s="46">
        <f>1/(1+$X$489)</f>
        <v>2.1086340085421161E-3</v>
      </c>
      <c r="Z489" s="46">
        <f>IF(ISERROR($I$489),0,$I$489)</f>
        <v>-2.1108603074166698E-3</v>
      </c>
    </row>
    <row r="490" spans="1:26" x14ac:dyDescent="0.25">
      <c r="A490" s="46">
        <v>93</v>
      </c>
      <c r="B490" s="46">
        <v>1995</v>
      </c>
      <c r="C490" s="47">
        <v>0</v>
      </c>
      <c r="D490" s="49">
        <v>0.172378</v>
      </c>
      <c r="E490" s="49">
        <v>0.45965349999999999</v>
      </c>
      <c r="F490" s="49">
        <v>5.3371000000000002E-2</v>
      </c>
      <c r="G490" s="49">
        <v>1.96702</v>
      </c>
      <c r="H490" s="49">
        <v>0.76872890000000005</v>
      </c>
      <c r="I490" s="46">
        <f>$C$490*LN($Y$490)+(1-$C$490)*LN(1-$Y$490)</f>
        <v>-1.9763032064418098E-3</v>
      </c>
      <c r="R490" s="46">
        <f>1/(1+EXP(-($K$2+SUMPRODUCT($L$2:$P$2,$D$490:$H$490))))</f>
        <v>1.9743516051235685E-3</v>
      </c>
      <c r="X490" s="46">
        <f>EXP(-($K$2+SUMPRODUCT($L$2:$P$2,$D$490:$H$490)))</f>
        <v>505.49539697232052</v>
      </c>
      <c r="Y490" s="46">
        <f>1/(1+$X$490)</f>
        <v>1.9743516051235685E-3</v>
      </c>
      <c r="Z490" s="46">
        <f>IF(ISERROR($I$490),0,$I$490)</f>
        <v>-1.9763032064418098E-3</v>
      </c>
    </row>
    <row r="491" spans="1:26" x14ac:dyDescent="0.25">
      <c r="A491" s="46">
        <v>93</v>
      </c>
      <c r="B491" s="46">
        <v>1996</v>
      </c>
      <c r="C491" s="47">
        <v>0</v>
      </c>
      <c r="D491" s="49">
        <v>2.9645500000000002E-2</v>
      </c>
      <c r="E491" s="49">
        <v>0.35654400000000003</v>
      </c>
      <c r="F491" s="49">
        <v>6.5884899999999996E-2</v>
      </c>
      <c r="G491" s="49">
        <v>0.38149359999999999</v>
      </c>
      <c r="H491" s="49">
        <v>0.97301199999999999</v>
      </c>
      <c r="I491" s="46">
        <f>$C$491*LN($Y$491)+(1-$C$491)*LN(1-$Y$491)</f>
        <v>-2.7451325986596928E-2</v>
      </c>
      <c r="R491" s="46">
        <f>1/(1+EXP(-($K$2+SUMPRODUCT($L$2:$P$2,$D$491:$H$491))))</f>
        <v>2.7077962578741531E-2</v>
      </c>
      <c r="X491" s="46">
        <f>EXP(-($K$2+SUMPRODUCT($L$2:$P$2,$D$491:$H$491)))</f>
        <v>35.930400398185192</v>
      </c>
      <c r="Y491" s="46">
        <f>1/(1+$X$491)</f>
        <v>2.7077962578741531E-2</v>
      </c>
      <c r="Z491" s="46">
        <f>IF(ISERROR($I$491),0,$I$491)</f>
        <v>-2.7451325986596928E-2</v>
      </c>
    </row>
    <row r="492" spans="1:26" x14ac:dyDescent="0.25">
      <c r="A492" s="46">
        <v>93</v>
      </c>
      <c r="B492" s="46">
        <v>1997</v>
      </c>
      <c r="C492" s="47">
        <v>1</v>
      </c>
      <c r="D492" s="49">
        <v>4.3173700000000002E-2</v>
      </c>
      <c r="E492" s="49">
        <v>0.2086286</v>
      </c>
      <c r="F492" s="49">
        <v>3.4858899999999998E-2</v>
      </c>
      <c r="G492" s="49">
        <v>9.0540099999999998E-2</v>
      </c>
      <c r="H492" s="49">
        <v>1.016006</v>
      </c>
      <c r="I492" s="46">
        <f>$C$492*LN($Y$492)+(1-$C$492)*LN(1-$Y$492)</f>
        <v>-2.6925319317580589</v>
      </c>
      <c r="R492" s="46">
        <f>1/(1+EXP(-($K$2+SUMPRODUCT($L$2:$P$2,$D$492:$H$492))))</f>
        <v>6.7709286863518417E-2</v>
      </c>
      <c r="X492" s="46">
        <f>EXP(-($K$2+SUMPRODUCT($L$2:$P$2,$D$492:$H$492)))</f>
        <v>13.769022778451346</v>
      </c>
      <c r="Y492" s="46">
        <f>1/(1+$X$492)</f>
        <v>6.7709286863518417E-2</v>
      </c>
      <c r="Z492" s="46">
        <f>IF(ISERROR($I$492),0,$I$492)</f>
        <v>-2.6925319317580589</v>
      </c>
    </row>
    <row r="493" spans="1:26" x14ac:dyDescent="0.25">
      <c r="A493" s="46">
        <v>94</v>
      </c>
      <c r="B493" s="46">
        <v>1999</v>
      </c>
      <c r="C493" s="47">
        <v>0</v>
      </c>
      <c r="D493" s="49">
        <v>0.1750785</v>
      </c>
      <c r="E493" s="49">
        <v>0.38961990000000002</v>
      </c>
      <c r="F493" s="49">
        <v>5.0903999999999998E-2</v>
      </c>
      <c r="G493" s="49">
        <v>1.0082139999999999</v>
      </c>
      <c r="H493" s="49">
        <v>0.28486349999999999</v>
      </c>
      <c r="I493" s="46">
        <f>$C$493*LN($Y$493)+(1-$C$493)*LN(1-$Y$493)</f>
        <v>-7.6078064691510105E-3</v>
      </c>
      <c r="R493" s="46">
        <f>1/(1+EXP(-($K$2+SUMPRODUCT($L$2:$P$2,$D$493:$H$493))))</f>
        <v>7.5789403584951912E-3</v>
      </c>
      <c r="X493" s="46">
        <f>EXP(-($K$2+SUMPRODUCT($L$2:$P$2,$D$493:$H$493)))</f>
        <v>130.94456648271492</v>
      </c>
      <c r="Y493" s="46">
        <f>1/(1+$X$493)</f>
        <v>7.5789403584951912E-3</v>
      </c>
      <c r="Z493" s="46">
        <f>IF(ISERROR($I$493),0,$I$493)</f>
        <v>-7.6078064691510105E-3</v>
      </c>
    </row>
    <row r="494" spans="1:26" x14ac:dyDescent="0.25">
      <c r="A494" s="46">
        <v>94</v>
      </c>
      <c r="B494" s="46">
        <v>2000</v>
      </c>
      <c r="C494" s="47">
        <v>0</v>
      </c>
      <c r="D494" s="49">
        <v>0.20037840000000001</v>
      </c>
      <c r="E494" s="49">
        <v>0.3170095</v>
      </c>
      <c r="F494" s="49">
        <v>5.2392800000000003E-2</v>
      </c>
      <c r="G494" s="49">
        <v>0.65649440000000003</v>
      </c>
      <c r="H494" s="49">
        <v>0.2906377</v>
      </c>
      <c r="I494" s="46">
        <f>$C$494*LN($Y$494)+(1-$C$494)*LN(1-$Y$494)</f>
        <v>-1.4787849329712487E-2</v>
      </c>
      <c r="R494" s="46">
        <f>1/(1+EXP(-($K$2+SUMPRODUCT($L$2:$P$2,$D$494:$H$494))))</f>
        <v>1.4679046068161259E-2</v>
      </c>
      <c r="X494" s="46">
        <f>EXP(-($K$2+SUMPRODUCT($L$2:$P$2,$D$494:$H$494)))</f>
        <v>67.124317844399471</v>
      </c>
      <c r="Y494" s="46">
        <f>1/(1+$X$494)</f>
        <v>1.4679046068161259E-2</v>
      </c>
      <c r="Z494" s="46">
        <f>IF(ISERROR($I$494),0,$I$494)</f>
        <v>-1.4787849329712487E-2</v>
      </c>
    </row>
    <row r="495" spans="1:26" x14ac:dyDescent="0.25">
      <c r="A495" s="46">
        <v>94</v>
      </c>
      <c r="B495" s="46">
        <v>2001</v>
      </c>
      <c r="C495" s="47">
        <v>0</v>
      </c>
      <c r="D495" s="49">
        <v>0.20451259999999999</v>
      </c>
      <c r="E495" s="49">
        <v>0.36942839999999999</v>
      </c>
      <c r="F495" s="49">
        <v>1.7382000000000002E-2</v>
      </c>
      <c r="G495" s="49">
        <v>0.96325099999999997</v>
      </c>
      <c r="H495" s="49">
        <v>0.25611060000000002</v>
      </c>
      <c r="I495" s="46">
        <f>$C$495*LN($Y$495)+(1-$C$495)*LN(1-$Y$495)</f>
        <v>-1.0924941361458307E-2</v>
      </c>
      <c r="R495" s="46">
        <f>1/(1+EXP(-($K$2+SUMPRODUCT($L$2:$P$2,$D$495:$H$495))))</f>
        <v>1.0865480920517544E-2</v>
      </c>
      <c r="X495" s="46">
        <f>EXP(-($K$2+SUMPRODUCT($L$2:$P$2,$D$495:$H$495)))</f>
        <v>91.034582483291317</v>
      </c>
      <c r="Y495" s="46">
        <f>1/(1+$X$495)</f>
        <v>1.0865480920517544E-2</v>
      </c>
      <c r="Z495" s="46">
        <f>IF(ISERROR($I$495),0,$I$495)</f>
        <v>-1.0924941361458307E-2</v>
      </c>
    </row>
    <row r="496" spans="1:26" x14ac:dyDescent="0.25">
      <c r="A496" s="46">
        <v>94</v>
      </c>
      <c r="B496" s="46">
        <v>2002</v>
      </c>
      <c r="C496" s="47">
        <v>0</v>
      </c>
      <c r="D496" s="49">
        <v>0.22077749999999999</v>
      </c>
      <c r="E496" s="49">
        <v>0.32398139999999997</v>
      </c>
      <c r="F496" s="49">
        <v>3.60568E-2</v>
      </c>
      <c r="G496" s="49">
        <v>0.80291080000000004</v>
      </c>
      <c r="H496" s="49">
        <v>0.29562260000000001</v>
      </c>
      <c r="I496" s="46">
        <f>$C$496*LN($Y$496)+(1-$C$496)*LN(1-$Y$496)</f>
        <v>-1.3373363211720619E-2</v>
      </c>
      <c r="R496" s="46">
        <f>1/(1+EXP(-($K$2+SUMPRODUCT($L$2:$P$2,$D$496:$H$496))))</f>
        <v>1.3284337091356135E-2</v>
      </c>
      <c r="X496" s="46">
        <f>EXP(-($K$2+SUMPRODUCT($L$2:$P$2,$D$496:$H$496)))</f>
        <v>74.276620362989803</v>
      </c>
      <c r="Y496" s="46">
        <f>1/(1+$X$496)</f>
        <v>1.3284337091356135E-2</v>
      </c>
      <c r="Z496" s="46">
        <f>IF(ISERROR($I$496),0,$I$496)</f>
        <v>-1.3373363211720619E-2</v>
      </c>
    </row>
    <row r="497" spans="1:26" x14ac:dyDescent="0.25">
      <c r="A497" s="46">
        <v>94</v>
      </c>
      <c r="B497" s="46">
        <v>2003</v>
      </c>
      <c r="C497" s="47">
        <v>0</v>
      </c>
      <c r="D497" s="49">
        <v>0.20716380000000001</v>
      </c>
      <c r="E497" s="49">
        <v>0.3397599</v>
      </c>
      <c r="F497" s="49">
        <v>3.8941400000000001E-2</v>
      </c>
      <c r="G497" s="49">
        <v>1.306189</v>
      </c>
      <c r="H497" s="49">
        <v>0.32955109999999999</v>
      </c>
      <c r="I497" s="46">
        <f>$C$497*LN($Y$497)+(1-$C$497)*LN(1-$Y$497)</f>
        <v>-5.8379968507113675E-3</v>
      </c>
      <c r="R497" s="46">
        <f>1/(1+EXP(-($K$2+SUMPRODUCT($L$2:$P$2,$D$497:$H$497))))</f>
        <v>5.8209888607232124E-3</v>
      </c>
      <c r="X497" s="46">
        <f>EXP(-($K$2+SUMPRODUCT($L$2:$P$2,$D$497:$H$497)))</f>
        <v>170.79211710014471</v>
      </c>
      <c r="Y497" s="46">
        <f>1/(1+$X$497)</f>
        <v>5.8209888607232124E-3</v>
      </c>
      <c r="Z497" s="46">
        <f>IF(ISERROR($I$497),0,$I$497)</f>
        <v>-5.8379968507113675E-3</v>
      </c>
    </row>
    <row r="498" spans="1:26" x14ac:dyDescent="0.25">
      <c r="A498" s="46">
        <v>94</v>
      </c>
      <c r="B498" s="46">
        <v>2004</v>
      </c>
      <c r="C498" s="47">
        <v>0</v>
      </c>
      <c r="D498" s="49">
        <v>0.2186004</v>
      </c>
      <c r="E498" s="49">
        <v>0.33965810000000002</v>
      </c>
      <c r="F498" s="49">
        <v>3.9348000000000001E-2</v>
      </c>
      <c r="G498" s="49">
        <v>1.84459</v>
      </c>
      <c r="H498" s="49">
        <v>0.3426188</v>
      </c>
      <c r="I498" s="46">
        <f>$C$498*LN($Y$498)+(1-$C$498)*LN(1-$Y$498)</f>
        <v>-2.5037723458588546E-3</v>
      </c>
      <c r="R498" s="46">
        <f>1/(1+EXP(-($K$2+SUMPRODUCT($L$2:$P$2,$D$498:$H$498))))</f>
        <v>2.5006405222153028E-3</v>
      </c>
      <c r="X498" s="46">
        <f>EXP(-($K$2+SUMPRODUCT($L$2:$P$2,$D$498:$H$498)))</f>
        <v>398.89754269602327</v>
      </c>
      <c r="Y498" s="46">
        <f>1/(1+$X$498)</f>
        <v>2.5006405222153028E-3</v>
      </c>
      <c r="Z498" s="46">
        <f>IF(ISERROR($I$498),0,$I$498)</f>
        <v>-2.5037723458588546E-3</v>
      </c>
    </row>
    <row r="499" spans="1:26" x14ac:dyDescent="0.25">
      <c r="A499" s="46">
        <v>95</v>
      </c>
      <c r="B499" s="46">
        <v>1995</v>
      </c>
      <c r="C499" s="47">
        <v>0</v>
      </c>
      <c r="D499" s="49">
        <v>0.41006860000000001</v>
      </c>
      <c r="E499" s="49">
        <v>0.68542000000000003</v>
      </c>
      <c r="F499" s="49">
        <v>4.0095800000000001E-2</v>
      </c>
      <c r="G499" s="49">
        <v>2.144336</v>
      </c>
      <c r="H499" s="49">
        <v>0.27576610000000001</v>
      </c>
      <c r="I499" s="46">
        <f>$C$499*LN($Y$499)+(1-$C$499)*LN(1-$Y$499)</f>
        <v>-9.7052196240760393E-4</v>
      </c>
      <c r="R499" s="46">
        <f>1/(1+EXP(-($K$2+SUMPRODUCT($L$2:$P$2,$D$499:$H$499))))</f>
        <v>9.7005115828871144E-4</v>
      </c>
      <c r="X499" s="46">
        <f>EXP(-($K$2+SUMPRODUCT($L$2:$P$2,$D$499:$H$499)))</f>
        <v>1029.8734662655545</v>
      </c>
      <c r="Y499" s="46">
        <f>1/(1+$X$499)</f>
        <v>9.7005115828871144E-4</v>
      </c>
      <c r="Z499" s="46">
        <f>IF(ISERROR($I$499),0,$I$499)</f>
        <v>-9.7052196240760393E-4</v>
      </c>
    </row>
    <row r="500" spans="1:26" x14ac:dyDescent="0.25">
      <c r="A500" s="46">
        <v>95</v>
      </c>
      <c r="B500" s="46">
        <v>1996</v>
      </c>
      <c r="C500" s="47">
        <v>0</v>
      </c>
      <c r="D500" s="49">
        <v>0.39650999999999997</v>
      </c>
      <c r="E500" s="49">
        <v>0.68807240000000003</v>
      </c>
      <c r="F500" s="49">
        <v>5.2547299999999998E-2</v>
      </c>
      <c r="G500" s="49">
        <v>1.970215</v>
      </c>
      <c r="H500" s="49">
        <v>0.28429589999999999</v>
      </c>
      <c r="I500" s="46">
        <f>$C$500*LN($Y$500)+(1-$C$500)*LN(1-$Y$500)</f>
        <v>-1.1545086215035011E-3</v>
      </c>
      <c r="R500" s="46">
        <f>1/(1+EXP(-($K$2+SUMPRODUCT($L$2:$P$2,$D$500:$H$500))))</f>
        <v>1.1538424328231135E-3</v>
      </c>
      <c r="X500" s="46">
        <f>EXP(-($K$2+SUMPRODUCT($L$2:$P$2,$D$500:$H$500)))</f>
        <v>865.6694615774303</v>
      </c>
      <c r="Y500" s="46">
        <f>1/(1+$X$500)</f>
        <v>1.1538424328231135E-3</v>
      </c>
      <c r="Z500" s="46">
        <f>IF(ISERROR($I$500),0,$I$500)</f>
        <v>-1.1545086215035011E-3</v>
      </c>
    </row>
    <row r="501" spans="1:26" x14ac:dyDescent="0.25">
      <c r="A501" s="46">
        <v>95</v>
      </c>
      <c r="B501" s="46">
        <v>1997</v>
      </c>
      <c r="C501" s="47">
        <v>0</v>
      </c>
      <c r="D501" s="49">
        <v>0.28294130000000001</v>
      </c>
      <c r="E501" s="49">
        <v>0.68697759999999997</v>
      </c>
      <c r="F501" s="49">
        <v>5.7850199999999997E-2</v>
      </c>
      <c r="G501" s="49">
        <v>2.7603689999999999</v>
      </c>
      <c r="H501" s="49">
        <v>0.32171889999999997</v>
      </c>
      <c r="I501" s="46">
        <f>$C$501*LN($Y$501)+(1-$C$501)*LN(1-$Y$501)</f>
        <v>-3.0734632710954752E-4</v>
      </c>
      <c r="R501" s="46">
        <f>1/(1+EXP(-($K$2+SUMPRODUCT($L$2:$P$2,$D$501:$H$501))))</f>
        <v>3.0729910106557933E-4</v>
      </c>
      <c r="X501" s="46">
        <f>EXP(-($K$2+SUMPRODUCT($L$2:$P$2,$D$501:$H$501)))</f>
        <v>3253.1585593073196</v>
      </c>
      <c r="Y501" s="46">
        <f>1/(1+$X$501)</f>
        <v>3.0729910106557933E-4</v>
      </c>
      <c r="Z501" s="46">
        <f>IF(ISERROR($I$501),0,$I$501)</f>
        <v>-3.0734632710954752E-4</v>
      </c>
    </row>
    <row r="502" spans="1:26" x14ac:dyDescent="0.25">
      <c r="A502" s="46">
        <v>95</v>
      </c>
      <c r="B502" s="46">
        <v>1998</v>
      </c>
      <c r="C502" s="47">
        <v>0</v>
      </c>
      <c r="D502" s="49">
        <v>0.28669620000000001</v>
      </c>
      <c r="E502" s="49">
        <v>0.60933320000000002</v>
      </c>
      <c r="F502" s="49">
        <v>2.99752E-2</v>
      </c>
      <c r="G502" s="49">
        <v>1.610633</v>
      </c>
      <c r="H502" s="49">
        <v>0.27317219999999998</v>
      </c>
      <c r="I502" s="46">
        <f>$C$502*LN($Y$502)+(1-$C$502)*LN(1-$Y$502)</f>
        <v>-2.6080914658679097E-3</v>
      </c>
      <c r="R502" s="46">
        <f>1/(1+EXP(-($K$2+SUMPRODUCT($L$2:$P$2,$D$502:$H$502))))</f>
        <v>2.60469335016151E-3</v>
      </c>
      <c r="X502" s="46">
        <f>EXP(-($K$2+SUMPRODUCT($L$2:$P$2,$D$502:$H$502)))</f>
        <v>382.92235306240281</v>
      </c>
      <c r="Y502" s="46">
        <f>1/(1+$X$502)</f>
        <v>2.60469335016151E-3</v>
      </c>
      <c r="Z502" s="46">
        <f>IF(ISERROR($I$502),0,$I$502)</f>
        <v>-2.6080914658679097E-3</v>
      </c>
    </row>
    <row r="503" spans="1:26" x14ac:dyDescent="0.25">
      <c r="A503" s="46">
        <v>95</v>
      </c>
      <c r="B503" s="46">
        <v>1999</v>
      </c>
      <c r="C503" s="47">
        <v>0</v>
      </c>
      <c r="D503" s="49">
        <v>0.31839790000000001</v>
      </c>
      <c r="E503" s="49">
        <v>0.59143089999999998</v>
      </c>
      <c r="F503" s="49">
        <v>4.75837E-2</v>
      </c>
      <c r="G503" s="49">
        <v>1.375942</v>
      </c>
      <c r="H503" s="49">
        <v>0.30820350000000002</v>
      </c>
      <c r="I503" s="46">
        <f>$C$503*LN($Y$503)+(1-$C$503)*LN(1-$Y$503)</f>
        <v>-3.4980314612050459E-3</v>
      </c>
      <c r="R503" s="46">
        <f>1/(1+EXP(-($K$2+SUMPRODUCT($L$2:$P$2,$D$503:$H$503))))</f>
        <v>3.49192047670193E-3</v>
      </c>
      <c r="X503" s="46">
        <f>EXP(-($K$2+SUMPRODUCT($L$2:$P$2,$D$503:$H$503)))</f>
        <v>285.37536469458377</v>
      </c>
      <c r="Y503" s="46">
        <f>1/(1+$X$503)</f>
        <v>3.49192047670193E-3</v>
      </c>
      <c r="Z503" s="46">
        <f>IF(ISERROR($I$503),0,$I$503)</f>
        <v>-3.4980314612050459E-3</v>
      </c>
    </row>
    <row r="504" spans="1:26" x14ac:dyDescent="0.25">
      <c r="A504" s="46">
        <v>95</v>
      </c>
      <c r="B504" s="46">
        <v>2000</v>
      </c>
      <c r="C504" s="47">
        <v>0</v>
      </c>
      <c r="D504" s="49">
        <v>0.36133710000000002</v>
      </c>
      <c r="E504" s="49">
        <v>0.56338440000000001</v>
      </c>
      <c r="F504" s="49">
        <v>5.3625199999999998E-2</v>
      </c>
      <c r="G504" s="49">
        <v>1.5040450000000001</v>
      </c>
      <c r="H504" s="49">
        <v>0.35594540000000002</v>
      </c>
      <c r="I504" s="46">
        <f>$C$504*LN($Y$504)+(1-$C$504)*LN(1-$Y$504)</f>
        <v>-2.9687940004025368E-3</v>
      </c>
      <c r="R504" s="46">
        <f>1/(1+EXP(-($K$2+SUMPRODUCT($L$2:$P$2,$D$504:$H$504))))</f>
        <v>2.9643914892879411E-3</v>
      </c>
      <c r="X504" s="46">
        <f>EXP(-($K$2+SUMPRODUCT($L$2:$P$2,$D$504:$H$504)))</f>
        <v>336.33736033637177</v>
      </c>
      <c r="Y504" s="46">
        <f>1/(1+$X$504)</f>
        <v>2.9643914892879411E-3</v>
      </c>
      <c r="Z504" s="46">
        <f>IF(ISERROR($I$504),0,$I$504)</f>
        <v>-2.9687940004025368E-3</v>
      </c>
    </row>
    <row r="505" spans="1:26" x14ac:dyDescent="0.25">
      <c r="A505" s="46">
        <v>95</v>
      </c>
      <c r="B505" s="46">
        <v>2001</v>
      </c>
      <c r="C505" s="47">
        <v>0</v>
      </c>
      <c r="D505" s="49">
        <v>0.34661039999999999</v>
      </c>
      <c r="E505" s="49">
        <v>0.56445599999999996</v>
      </c>
      <c r="F505" s="49">
        <v>-5.6334999999999996E-3</v>
      </c>
      <c r="G505" s="49">
        <v>1.174382</v>
      </c>
      <c r="H505" s="49">
        <v>0.25221120000000002</v>
      </c>
      <c r="I505" s="46">
        <f>$C$505*LN($Y$505)+(1-$C$505)*LN(1-$Y$505)</f>
        <v>-7.4880537061109854E-3</v>
      </c>
      <c r="R505" s="46">
        <f>1/(1+EXP(-($K$2+SUMPRODUCT($L$2:$P$2,$D$505:$H$505))))</f>
        <v>7.4600880782015287E-3</v>
      </c>
      <c r="X505" s="46">
        <f>EXP(-($K$2+SUMPRODUCT($L$2:$P$2,$D$505:$H$505)))</f>
        <v>133.0466747198351</v>
      </c>
      <c r="Y505" s="46">
        <f>1/(1+$X$505)</f>
        <v>7.4600880782015287E-3</v>
      </c>
      <c r="Z505" s="46">
        <f>IF(ISERROR($I$505),0,$I$505)</f>
        <v>-7.4880537061109854E-3</v>
      </c>
    </row>
    <row r="506" spans="1:26" x14ac:dyDescent="0.25">
      <c r="A506" s="46">
        <v>96</v>
      </c>
      <c r="B506" s="46">
        <v>1999</v>
      </c>
      <c r="C506" s="47">
        <v>0</v>
      </c>
      <c r="D506" s="49">
        <v>0.26226709999999998</v>
      </c>
      <c r="E506" s="49">
        <v>-1.8054600000000001E-2</v>
      </c>
      <c r="F506" s="49">
        <v>4.0525199999999997E-2</v>
      </c>
      <c r="G506" s="49">
        <v>0.22205240000000001</v>
      </c>
      <c r="H506" s="49">
        <v>0.2534322</v>
      </c>
      <c r="I506" s="46">
        <f>$C$506*LN($Y$506)+(1-$C$506)*LN(1-$Y$506)</f>
        <v>-5.2044855443122234E-2</v>
      </c>
      <c r="R506" s="46">
        <f>1/(1+EXP(-($K$2+SUMPRODUCT($L$2:$P$2,$D$506:$H$506))))</f>
        <v>5.0713714769085733E-2</v>
      </c>
      <c r="X506" s="46">
        <f>EXP(-($K$2+SUMPRODUCT($L$2:$P$2,$D$506:$H$506)))</f>
        <v>18.718531851852902</v>
      </c>
      <c r="Y506" s="46">
        <f>1/(1+$X$506)</f>
        <v>5.0713714769085733E-2</v>
      </c>
      <c r="Z506" s="46">
        <f>IF(ISERROR($I$506),0,$I$506)</f>
        <v>-5.2044855443122234E-2</v>
      </c>
    </row>
    <row r="507" spans="1:26" x14ac:dyDescent="0.25">
      <c r="A507" s="46">
        <v>96</v>
      </c>
      <c r="B507" s="46">
        <v>2000</v>
      </c>
      <c r="C507" s="47">
        <v>0</v>
      </c>
      <c r="D507" s="49">
        <v>0.32369520000000002</v>
      </c>
      <c r="E507" s="49">
        <v>-0.44429950000000001</v>
      </c>
      <c r="F507" s="49">
        <v>1.5600299999999999E-2</v>
      </c>
      <c r="G507" s="49">
        <v>8.7162699999999996E-2</v>
      </c>
      <c r="H507" s="49">
        <v>0.35022910000000002</v>
      </c>
      <c r="I507" s="46">
        <f>$C$507*LN($Y$507)+(1-$C$507)*LN(1-$Y$507)</f>
        <v>-0.15156984710672808</v>
      </c>
      <c r="R507" s="46">
        <f>1/(1+EXP(-($K$2+SUMPRODUCT($L$2:$P$2,$D$507:$H$507))))</f>
        <v>0.14064214348328311</v>
      </c>
      <c r="X507" s="46">
        <f>EXP(-($K$2+SUMPRODUCT($L$2:$P$2,$D$507:$H$507)))</f>
        <v>6.1102443068130654</v>
      </c>
      <c r="Y507" s="46">
        <f>1/(1+$X$507)</f>
        <v>0.14064214348328311</v>
      </c>
      <c r="Z507" s="46">
        <f>IF(ISERROR($I$507),0,$I$507)</f>
        <v>-0.15156984710672808</v>
      </c>
    </row>
    <row r="508" spans="1:26" x14ac:dyDescent="0.25">
      <c r="A508" s="46">
        <v>97</v>
      </c>
      <c r="B508" s="46">
        <v>1996</v>
      </c>
      <c r="C508" s="47">
        <v>0</v>
      </c>
      <c r="D508" s="49">
        <v>-1.54103E-2</v>
      </c>
      <c r="E508" s="49">
        <v>8.22798E-2</v>
      </c>
      <c r="F508" s="49">
        <v>5.1805799999999999E-2</v>
      </c>
      <c r="G508" s="49">
        <v>0.98100229999999999</v>
      </c>
      <c r="H508" s="49">
        <v>0.14244860000000001</v>
      </c>
      <c r="I508" s="46">
        <f>$C$508*LN($Y$508)+(1-$C$508)*LN(1-$Y$508)</f>
        <v>-1.0418701658760439E-2</v>
      </c>
      <c r="R508" s="46">
        <f>1/(1+EXP(-($K$2+SUMPRODUCT($L$2:$P$2,$D$508:$H$508))))</f>
        <v>1.0364614987236757E-2</v>
      </c>
      <c r="X508" s="46">
        <f>EXP(-($K$2+SUMPRODUCT($L$2:$P$2,$D$508:$H$508)))</f>
        <v>95.48211739957776</v>
      </c>
      <c r="Y508" s="46">
        <f>1/(1+$X$508)</f>
        <v>1.0364614987236757E-2</v>
      </c>
      <c r="Z508" s="46">
        <f>IF(ISERROR($I$508),0,$I$508)</f>
        <v>-1.0418701658760439E-2</v>
      </c>
    </row>
    <row r="509" spans="1:26" x14ac:dyDescent="0.25">
      <c r="A509" s="46">
        <v>97</v>
      </c>
      <c r="B509" s="46">
        <v>1997</v>
      </c>
      <c r="C509" s="47">
        <v>0</v>
      </c>
      <c r="D509" s="49">
        <v>-1.0821300000000001E-2</v>
      </c>
      <c r="E509" s="49">
        <v>0.1295145</v>
      </c>
      <c r="F509" s="49">
        <v>4.1383400000000001E-2</v>
      </c>
      <c r="G509" s="49">
        <v>1.0259149999999999</v>
      </c>
      <c r="H509" s="49">
        <v>0.1202348</v>
      </c>
      <c r="I509" s="46">
        <f>$C$509*LN($Y$509)+(1-$C$509)*LN(1-$Y$509)</f>
        <v>-9.7298584474321808E-3</v>
      </c>
      <c r="R509" s="46">
        <f>1/(1+EXP(-($K$2+SUMPRODUCT($L$2:$P$2,$D$509:$H$509))))</f>
        <v>9.6826765232049528E-3</v>
      </c>
      <c r="X509" s="46">
        <f>EXP(-($K$2+SUMPRODUCT($L$2:$P$2,$D$509:$H$509)))</f>
        <v>102.27722893597208</v>
      </c>
      <c r="Y509" s="46">
        <f>1/(1+$X$509)</f>
        <v>9.6826765232049528E-3</v>
      </c>
      <c r="Z509" s="46">
        <f>IF(ISERROR($I$509),0,$I$509)</f>
        <v>-9.7298584474321808E-3</v>
      </c>
    </row>
    <row r="510" spans="1:26" x14ac:dyDescent="0.25">
      <c r="A510" s="46">
        <v>97</v>
      </c>
      <c r="B510" s="46">
        <v>1998</v>
      </c>
      <c r="C510" s="47">
        <v>0</v>
      </c>
      <c r="D510" s="49">
        <v>-2.0054499999999999E-2</v>
      </c>
      <c r="E510" s="49">
        <v>0.1584981</v>
      </c>
      <c r="F510" s="49">
        <v>6.7872100000000005E-2</v>
      </c>
      <c r="G510" s="49">
        <v>1.1171960000000001</v>
      </c>
      <c r="H510" s="49">
        <v>0.14444760000000001</v>
      </c>
      <c r="I510" s="46">
        <f>$C$510*LN($Y$510)+(1-$C$510)*LN(1-$Y$510)</f>
        <v>-6.609108282178533E-3</v>
      </c>
      <c r="R510" s="46">
        <f>1/(1+EXP(-($K$2+SUMPRODUCT($L$2:$P$2,$D$510:$H$510))))</f>
        <v>6.5873161612943019E-3</v>
      </c>
      <c r="X510" s="46">
        <f>EXP(-($K$2+SUMPRODUCT($L$2:$P$2,$D$510:$H$510)))</f>
        <v>150.80689305240756</v>
      </c>
      <c r="Y510" s="46">
        <f>1/(1+$X$510)</f>
        <v>6.5873161612943019E-3</v>
      </c>
      <c r="Z510" s="46">
        <f>IF(ISERROR($I$510),0,$I$510)</f>
        <v>-6.609108282178533E-3</v>
      </c>
    </row>
    <row r="511" spans="1:26" x14ac:dyDescent="0.25">
      <c r="A511" s="46">
        <v>97</v>
      </c>
      <c r="B511" s="46">
        <v>1999</v>
      </c>
      <c r="C511" s="47">
        <v>0</v>
      </c>
      <c r="D511" s="49">
        <v>-1.5798E-2</v>
      </c>
      <c r="E511" s="49">
        <v>0.1969841</v>
      </c>
      <c r="F511" s="49">
        <v>6.0072199999999999E-2</v>
      </c>
      <c r="G511" s="49">
        <v>0.74392899999999995</v>
      </c>
      <c r="H511" s="49">
        <v>0.13828090000000001</v>
      </c>
      <c r="I511" s="46">
        <f>$C$511*LN($Y$511)+(1-$C$511)*LN(1-$Y$511)</f>
        <v>-1.200061771493097E-2</v>
      </c>
      <c r="R511" s="46">
        <f>1/(1+EXP(-($K$2+SUMPRODUCT($L$2:$P$2,$D$511:$H$511))))</f>
        <v>1.1928897484530866E-2</v>
      </c>
      <c r="X511" s="46">
        <f>EXP(-($K$2+SUMPRODUCT($L$2:$P$2,$D$511:$H$511)))</f>
        <v>82.830043916194114</v>
      </c>
      <c r="Y511" s="46">
        <f>1/(1+$X$511)</f>
        <v>1.1928897484530866E-2</v>
      </c>
      <c r="Z511" s="46">
        <f>IF(ISERROR($I$511),0,$I$511)</f>
        <v>-1.200061771493097E-2</v>
      </c>
    </row>
    <row r="512" spans="1:26" x14ac:dyDescent="0.25">
      <c r="A512" s="46">
        <v>97</v>
      </c>
      <c r="B512" s="46">
        <v>2000</v>
      </c>
      <c r="C512" s="47">
        <v>0</v>
      </c>
      <c r="D512" s="49">
        <v>-1.03362E-2</v>
      </c>
      <c r="E512" s="49">
        <v>0.2077146</v>
      </c>
      <c r="F512" s="49">
        <v>5.5138899999999998E-2</v>
      </c>
      <c r="G512" s="49">
        <v>0.70026029999999995</v>
      </c>
      <c r="H512" s="49">
        <v>0.12964890000000001</v>
      </c>
      <c r="I512" s="46">
        <f>$C$512*LN($Y$512)+(1-$C$512)*LN(1-$Y$512)</f>
        <v>-1.3128120015105056E-2</v>
      </c>
      <c r="R512" s="46">
        <f>1/(1+EXP(-($K$2+SUMPRODUCT($L$2:$P$2,$D$512:$H$512))))</f>
        <v>1.3042322112983319E-2</v>
      </c>
      <c r="X512" s="46">
        <f>EXP(-($K$2+SUMPRODUCT($L$2:$P$2,$D$512:$H$512)))</f>
        <v>75.673462849420346</v>
      </c>
      <c r="Y512" s="46">
        <f>1/(1+$X$512)</f>
        <v>1.3042322112983319E-2</v>
      </c>
      <c r="Z512" s="46">
        <f>IF(ISERROR($I$512),0,$I$512)</f>
        <v>-1.3128120015105056E-2</v>
      </c>
    </row>
    <row r="513" spans="1:26" x14ac:dyDescent="0.25">
      <c r="A513" s="46">
        <v>97</v>
      </c>
      <c r="B513" s="46">
        <v>2001</v>
      </c>
      <c r="C513" s="47">
        <v>0</v>
      </c>
      <c r="D513" s="49">
        <v>-1.5941500000000001E-2</v>
      </c>
      <c r="E513" s="49">
        <v>0.21948329999999999</v>
      </c>
      <c r="F513" s="49">
        <v>4.1434100000000001E-2</v>
      </c>
      <c r="G513" s="49">
        <v>0.67511810000000005</v>
      </c>
      <c r="H513" s="49">
        <v>0.113374</v>
      </c>
      <c r="I513" s="46">
        <f>$C$513*LN($Y$513)+(1-$C$513)*LN(1-$Y$513)</f>
        <v>-1.4792108370083806E-2</v>
      </c>
      <c r="R513" s="46">
        <f>1/(1+EXP(-($K$2+SUMPRODUCT($L$2:$P$2,$D$513:$H$513))))</f>
        <v>1.4683242580946184E-2</v>
      </c>
      <c r="X513" s="46">
        <f>EXP(-($K$2+SUMPRODUCT($L$2:$P$2,$D$513:$H$513)))</f>
        <v>67.10484771923997</v>
      </c>
      <c r="Y513" s="46">
        <f>1/(1+$X$513)</f>
        <v>1.4683242580946184E-2</v>
      </c>
      <c r="Z513" s="46">
        <f>IF(ISERROR($I$513),0,$I$513)</f>
        <v>-1.4792108370083806E-2</v>
      </c>
    </row>
    <row r="514" spans="1:26" x14ac:dyDescent="0.25">
      <c r="A514" s="46">
        <v>97</v>
      </c>
      <c r="B514" s="46">
        <v>2002</v>
      </c>
      <c r="C514" s="47">
        <v>0</v>
      </c>
      <c r="D514" s="49">
        <v>-2.1429699999999999E-2</v>
      </c>
      <c r="E514" s="49">
        <v>0.23927789999999999</v>
      </c>
      <c r="F514" s="49">
        <v>5.3120500000000001E-2</v>
      </c>
      <c r="G514" s="49">
        <v>0.58233109999999999</v>
      </c>
      <c r="H514" s="49">
        <v>0.11835850000000001</v>
      </c>
      <c r="I514" s="46">
        <f>$C$514*LN($Y$514)+(1-$C$514)*LN(1-$Y$514)</f>
        <v>-1.5185089379306734E-2</v>
      </c>
      <c r="R514" s="46">
        <f>1/(1+EXP(-($K$2+SUMPRODUCT($L$2:$P$2,$D$514:$H$514))))</f>
        <v>1.5070377281406188E-2</v>
      </c>
      <c r="X514" s="46">
        <f>EXP(-($K$2+SUMPRODUCT($L$2:$P$2,$D$514:$H$514)))</f>
        <v>65.355339440227468</v>
      </c>
      <c r="Y514" s="46">
        <f>1/(1+$X$514)</f>
        <v>1.5070377281406188E-2</v>
      </c>
      <c r="Z514" s="46">
        <f>IF(ISERROR($I$514),0,$I$514)</f>
        <v>-1.5185089379306734E-2</v>
      </c>
    </row>
    <row r="515" spans="1:26" x14ac:dyDescent="0.25">
      <c r="A515" s="46">
        <v>97</v>
      </c>
      <c r="B515" s="46">
        <v>2003</v>
      </c>
      <c r="C515" s="47">
        <v>0</v>
      </c>
      <c r="D515" s="49">
        <v>-3.3267699999999997E-2</v>
      </c>
      <c r="E515" s="49">
        <v>0.26230769999999998</v>
      </c>
      <c r="F515" s="49">
        <v>5.8218399999999997E-2</v>
      </c>
      <c r="G515" s="49">
        <v>0.68298979999999998</v>
      </c>
      <c r="H515" s="49">
        <v>0.1258986</v>
      </c>
      <c r="I515" s="46">
        <f>$C$515*LN($Y$515)+(1-$C$515)*LN(1-$Y$515)</f>
        <v>-1.2025047204619114E-2</v>
      </c>
      <c r="R515" s="46">
        <f>1/(1+EXP(-($K$2+SUMPRODUCT($L$2:$P$2,$D$515:$H$515))))</f>
        <v>1.1953035262502902E-2</v>
      </c>
      <c r="X515" s="46">
        <f>EXP(-($K$2+SUMPRODUCT($L$2:$P$2,$D$515:$H$515)))</f>
        <v>82.660758797979597</v>
      </c>
      <c r="Y515" s="46">
        <f>1/(1+$X$515)</f>
        <v>1.1953035262502902E-2</v>
      </c>
      <c r="Z515" s="46">
        <f>IF(ISERROR($I$515),0,$I$515)</f>
        <v>-1.2025047204619114E-2</v>
      </c>
    </row>
    <row r="516" spans="1:26" x14ac:dyDescent="0.25">
      <c r="A516" s="46">
        <v>97</v>
      </c>
      <c r="B516" s="46">
        <v>2004</v>
      </c>
      <c r="C516" s="47">
        <v>0</v>
      </c>
      <c r="D516" s="49">
        <v>6.7133000000000002E-3</v>
      </c>
      <c r="E516" s="49">
        <v>0.25180130000000001</v>
      </c>
      <c r="F516" s="49">
        <v>5.5992599999999997E-2</v>
      </c>
      <c r="G516" s="49">
        <v>0.93210040000000005</v>
      </c>
      <c r="H516" s="49">
        <v>0.12850300000000001</v>
      </c>
      <c r="I516" s="46">
        <f>$C$516*LN($Y$516)+(1-$C$516)*LN(1-$Y$516)</f>
        <v>-8.525205618001637E-3</v>
      </c>
      <c r="R516" s="46">
        <f>1/(1+EXP(-($K$2+SUMPRODUCT($L$2:$P$2,$D$516:$H$516))))</f>
        <v>8.4889691002901953E-3</v>
      </c>
      <c r="X516" s="46">
        <f>EXP(-($K$2+SUMPRODUCT($L$2:$P$2,$D$516:$H$516)))</f>
        <v>116.79993403036596</v>
      </c>
      <c r="Y516" s="46">
        <f>1/(1+$X$516)</f>
        <v>8.4889691002901953E-3</v>
      </c>
      <c r="Z516" s="46">
        <f>IF(ISERROR($I$516),0,$I$516)</f>
        <v>-8.525205618001637E-3</v>
      </c>
    </row>
    <row r="517" spans="1:26" x14ac:dyDescent="0.25">
      <c r="A517" s="46">
        <v>98</v>
      </c>
      <c r="B517" s="46">
        <v>1999</v>
      </c>
      <c r="C517" s="47">
        <v>0</v>
      </c>
      <c r="D517" s="49">
        <v>0.34895379999999998</v>
      </c>
      <c r="E517" s="49">
        <v>0.14743039999999999</v>
      </c>
      <c r="F517" s="49">
        <v>8.2982100000000003E-2</v>
      </c>
      <c r="G517" s="49">
        <v>2.6811720000000001</v>
      </c>
      <c r="H517" s="49">
        <v>0.45960129999999999</v>
      </c>
      <c r="I517" s="46">
        <f>$C$517*LN($Y$517)+(1-$C$517)*LN(1-$Y$517)</f>
        <v>-6.9943511573563666E-4</v>
      </c>
      <c r="R517" s="46">
        <f>1/(1+EXP(-($K$2+SUMPRODUCT($L$2:$P$2,$D$517:$H$517))))</f>
        <v>6.9919056801349673E-4</v>
      </c>
      <c r="X517" s="46">
        <f>EXP(-($K$2+SUMPRODUCT($L$2:$P$2,$D$517:$H$517)))</f>
        <v>1429.2252429422026</v>
      </c>
      <c r="Y517" s="46">
        <f>1/(1+$X$517)</f>
        <v>6.9919056801349673E-4</v>
      </c>
      <c r="Z517" s="46">
        <f>IF(ISERROR($I$517),0,$I$517)</f>
        <v>-6.9943511573563666E-4</v>
      </c>
    </row>
    <row r="518" spans="1:26" x14ac:dyDescent="0.25">
      <c r="A518" s="46">
        <v>98</v>
      </c>
      <c r="B518" s="46">
        <v>2000</v>
      </c>
      <c r="C518" s="47">
        <v>0</v>
      </c>
      <c r="D518" s="49">
        <v>0.2581774</v>
      </c>
      <c r="E518" s="49">
        <v>0.176894</v>
      </c>
      <c r="F518" s="49">
        <v>7.7107999999999996E-2</v>
      </c>
      <c r="G518" s="49">
        <v>2.0799620000000001</v>
      </c>
      <c r="H518" s="49">
        <v>0.41053580000000001</v>
      </c>
      <c r="I518" s="46">
        <f>$C$518*LN($Y$518)+(1-$C$518)*LN(1-$Y$518)</f>
        <v>-1.709528266649792E-3</v>
      </c>
      <c r="R518" s="46">
        <f>1/(1+EXP(-($K$2+SUMPRODUCT($L$2:$P$2,$D$518:$H$518))))</f>
        <v>1.7080678555257459E-3</v>
      </c>
      <c r="X518" s="46">
        <f>EXP(-($K$2+SUMPRODUCT($L$2:$P$2,$D$518:$H$518)))</f>
        <v>584.45683461281374</v>
      </c>
      <c r="Y518" s="46">
        <f>1/(1+$X$518)</f>
        <v>1.7080678555257459E-3</v>
      </c>
      <c r="Z518" s="46">
        <f>IF(ISERROR($I$518),0,$I$518)</f>
        <v>-1.709528266649792E-3</v>
      </c>
    </row>
    <row r="519" spans="1:26" x14ac:dyDescent="0.25">
      <c r="A519" s="46">
        <v>98</v>
      </c>
      <c r="B519" s="46">
        <v>2001</v>
      </c>
      <c r="C519" s="47">
        <v>0</v>
      </c>
      <c r="D519" s="49">
        <v>0.3277716</v>
      </c>
      <c r="E519" s="49">
        <v>9.3226100000000006E-2</v>
      </c>
      <c r="F519" s="49">
        <v>3.7770600000000001E-2</v>
      </c>
      <c r="G519" s="49">
        <v>0.77938980000000002</v>
      </c>
      <c r="H519" s="49">
        <v>0.32861050000000003</v>
      </c>
      <c r="I519" s="46">
        <f>$C$519*LN($Y$519)+(1-$C$519)*LN(1-$Y$519)</f>
        <v>-2.0365405000669412E-2</v>
      </c>
      <c r="R519" s="46">
        <f>1/(1+EXP(-($K$2+SUMPRODUCT($L$2:$P$2,$D$519:$H$519))))</f>
        <v>2.0159430759627669E-2</v>
      </c>
      <c r="X519" s="46">
        <f>EXP(-($K$2+SUMPRODUCT($L$2:$P$2,$D$519:$H$519)))</f>
        <v>48.604575244388961</v>
      </c>
      <c r="Y519" s="46">
        <f>1/(1+$X$519)</f>
        <v>2.0159430759627669E-2</v>
      </c>
      <c r="Z519" s="46">
        <f>IF(ISERROR($I$519),0,$I$519)</f>
        <v>-2.0365405000669412E-2</v>
      </c>
    </row>
    <row r="520" spans="1:26" x14ac:dyDescent="0.25">
      <c r="A520" s="46">
        <v>98</v>
      </c>
      <c r="B520" s="46">
        <v>2002</v>
      </c>
      <c r="C520" s="47">
        <v>0</v>
      </c>
      <c r="D520" s="49">
        <v>0.25932640000000001</v>
      </c>
      <c r="E520" s="49">
        <v>-9.8641599999999996E-2</v>
      </c>
      <c r="F520" s="49">
        <v>6.4026899999999998E-2</v>
      </c>
      <c r="G520" s="49">
        <v>0.43745659999999997</v>
      </c>
      <c r="H520" s="49">
        <v>0.32948959999999999</v>
      </c>
      <c r="I520" s="46">
        <f>$C$520*LN($Y$520)+(1-$C$520)*LN(1-$Y$520)</f>
        <v>-3.6301859198877413E-2</v>
      </c>
      <c r="R520" s="46">
        <f>1/(1+EXP(-($K$2+SUMPRODUCT($L$2:$P$2,$D$520:$H$520))))</f>
        <v>3.5650848118976515E-2</v>
      </c>
      <c r="X520" s="46">
        <f>EXP(-($K$2+SUMPRODUCT($L$2:$P$2,$D$520:$H$520)))</f>
        <v>27.049823573978653</v>
      </c>
      <c r="Y520" s="46">
        <f>1/(1+$X$520)</f>
        <v>3.5650848118976515E-2</v>
      </c>
      <c r="Z520" s="46">
        <f>IF(ISERROR($I$520),0,$I$520)</f>
        <v>-3.6301859198877413E-2</v>
      </c>
    </row>
    <row r="521" spans="1:26" x14ac:dyDescent="0.25">
      <c r="A521" s="46">
        <v>98</v>
      </c>
      <c r="B521" s="46">
        <v>2003</v>
      </c>
      <c r="C521" s="47">
        <v>0</v>
      </c>
      <c r="D521" s="49">
        <v>0.2143562</v>
      </c>
      <c r="E521" s="49">
        <v>-0.19132250000000001</v>
      </c>
      <c r="F521" s="49">
        <v>-3.2952200000000001E-2</v>
      </c>
      <c r="G521" s="49">
        <v>1.847629</v>
      </c>
      <c r="H521" s="49">
        <v>0.41461290000000001</v>
      </c>
      <c r="I521" s="46">
        <f>$C$521*LN($Y$521)+(1-$C$521)*LN(1-$Y$521)</f>
        <v>-9.9986860500394185E-3</v>
      </c>
      <c r="R521" s="46">
        <f>1/(1+EXP(-($K$2+SUMPRODUCT($L$2:$P$2,$D$521:$H$521))))</f>
        <v>9.9488653740373214E-3</v>
      </c>
      <c r="X521" s="46">
        <f>EXP(-($K$2+SUMPRODUCT($L$2:$P$2,$D$521:$H$521)))</f>
        <v>99.513974448745884</v>
      </c>
      <c r="Y521" s="46">
        <f>1/(1+$X$521)</f>
        <v>9.9488653740373214E-3</v>
      </c>
      <c r="Z521" s="46">
        <f>IF(ISERROR($I$521),0,$I$521)</f>
        <v>-9.9986860500394185E-3</v>
      </c>
    </row>
    <row r="522" spans="1:26" x14ac:dyDescent="0.25">
      <c r="A522" s="46">
        <v>98</v>
      </c>
      <c r="B522" s="46">
        <v>2004</v>
      </c>
      <c r="C522" s="47">
        <v>0</v>
      </c>
      <c r="D522" s="49">
        <v>0.26066549999999999</v>
      </c>
      <c r="E522" s="49">
        <v>-0.25067660000000003</v>
      </c>
      <c r="F522" s="49">
        <v>3.2603699999999999E-2</v>
      </c>
      <c r="G522" s="49">
        <v>1.219206</v>
      </c>
      <c r="H522" s="49">
        <v>0.4341238</v>
      </c>
      <c r="I522" s="46">
        <f>$C$522*LN($Y$522)+(1-$C$522)*LN(1-$Y$522)</f>
        <v>-1.8048566021810614E-2</v>
      </c>
      <c r="R522" s="46">
        <f>1/(1+EXP(-($K$2+SUMPRODUCT($L$2:$P$2,$D$522:$H$522))))</f>
        <v>1.7886666137545887E-2</v>
      </c>
      <c r="X522" s="46">
        <f>EXP(-($K$2+SUMPRODUCT($L$2:$P$2,$D$522:$H$522)))</f>
        <v>54.907567811136182</v>
      </c>
      <c r="Y522" s="46">
        <f>1/(1+$X$522)</f>
        <v>1.7886666137545887E-2</v>
      </c>
      <c r="Z522" s="46">
        <f>IF(ISERROR($I$522),0,$I$522)</f>
        <v>-1.8048566021810614E-2</v>
      </c>
    </row>
    <row r="523" spans="1:26" x14ac:dyDescent="0.25">
      <c r="A523" s="46">
        <v>99</v>
      </c>
      <c r="B523" s="46">
        <v>1995</v>
      </c>
      <c r="C523" s="47">
        <v>0</v>
      </c>
      <c r="D523" s="49">
        <v>2.9438499999999999E-2</v>
      </c>
      <c r="E523" s="49">
        <v>-0.1205022</v>
      </c>
      <c r="F523" s="49">
        <v>4.49161E-2</v>
      </c>
      <c r="G523" s="49">
        <v>0.20011899999999999</v>
      </c>
      <c r="H523" s="49">
        <v>0.28405979999999997</v>
      </c>
      <c r="I523" s="46">
        <f>$C$523*LN($Y$523)+(1-$C$523)*LN(1-$Y$523)</f>
        <v>-5.5785153991649961E-2</v>
      </c>
      <c r="R523" s="46">
        <f>1/(1+EXP(-($K$2+SUMPRODUCT($L$2:$P$2,$D$523:$H$523))))</f>
        <v>5.4257696976476685E-2</v>
      </c>
      <c r="X523" s="46">
        <f>EXP(-($K$2+SUMPRODUCT($L$2:$P$2,$D$523:$H$523)))</f>
        <v>17.43056479956287</v>
      </c>
      <c r="Y523" s="46">
        <f>1/(1+$X$523)</f>
        <v>5.4257696976476685E-2</v>
      </c>
      <c r="Z523" s="46">
        <f>IF(ISERROR($I$523),0,$I$523)</f>
        <v>-5.5785153991649961E-2</v>
      </c>
    </row>
    <row r="524" spans="1:26" x14ac:dyDescent="0.25">
      <c r="A524" s="46">
        <v>99</v>
      </c>
      <c r="B524" s="46">
        <v>1996</v>
      </c>
      <c r="C524" s="47">
        <v>0</v>
      </c>
      <c r="D524" s="49">
        <v>0.117676</v>
      </c>
      <c r="E524" s="49">
        <v>-0.14446519999999999</v>
      </c>
      <c r="F524" s="49">
        <v>5.3694899999999997E-2</v>
      </c>
      <c r="G524" s="49">
        <v>0.26385059999999999</v>
      </c>
      <c r="H524" s="49">
        <v>0.2797866</v>
      </c>
      <c r="I524" s="46">
        <f>$C$524*LN($Y$524)+(1-$C$524)*LN(1-$Y$524)</f>
        <v>-5.0459427435482415E-2</v>
      </c>
      <c r="R524" s="46">
        <f>1/(1+EXP(-($K$2+SUMPRODUCT($L$2:$P$2,$D$524:$H$524))))</f>
        <v>4.9207496020017359E-2</v>
      </c>
      <c r="X524" s="46">
        <f>EXP(-($K$2+SUMPRODUCT($L$2:$P$2,$D$524:$H$524)))</f>
        <v>19.322107013801414</v>
      </c>
      <c r="Y524" s="46">
        <f>1/(1+$X$524)</f>
        <v>4.9207496020017359E-2</v>
      </c>
      <c r="Z524" s="46">
        <f>IF(ISERROR($I$524),0,$I$524)</f>
        <v>-5.0459427435482415E-2</v>
      </c>
    </row>
    <row r="525" spans="1:26" x14ac:dyDescent="0.25">
      <c r="A525" s="46">
        <v>99</v>
      </c>
      <c r="B525" s="46">
        <v>1997</v>
      </c>
      <c r="C525" s="47">
        <v>0</v>
      </c>
      <c r="D525" s="49">
        <v>9.0322700000000006E-2</v>
      </c>
      <c r="E525" s="49">
        <v>-0.36406349999999998</v>
      </c>
      <c r="F525" s="49">
        <v>6.7310499999999995E-2</v>
      </c>
      <c r="G525" s="49">
        <v>0.81001339999999999</v>
      </c>
      <c r="H525" s="49">
        <v>0.36251369999999999</v>
      </c>
      <c r="I525" s="46">
        <f>$C$525*LN($Y$525)+(1-$C$525)*LN(1-$Y$525)</f>
        <v>-2.7459335729314797E-2</v>
      </c>
      <c r="R525" s="46">
        <f>1/(1+EXP(-($K$2+SUMPRODUCT($L$2:$P$2,$D$525:$H$525))))</f>
        <v>2.7085755402736479E-2</v>
      </c>
      <c r="X525" s="46">
        <f>EXP(-($K$2+SUMPRODUCT($L$2:$P$2,$D$525:$H$525)))</f>
        <v>35.919775178172429</v>
      </c>
      <c r="Y525" s="46">
        <f>1/(1+$X$525)</f>
        <v>2.7085755402736479E-2</v>
      </c>
      <c r="Z525" s="46">
        <f>IF(ISERROR($I$525),0,$I$525)</f>
        <v>-2.7459335729314797E-2</v>
      </c>
    </row>
    <row r="526" spans="1:26" x14ac:dyDescent="0.25">
      <c r="A526" s="46">
        <v>99</v>
      </c>
      <c r="B526" s="46">
        <v>1998</v>
      </c>
      <c r="C526" s="47">
        <v>0</v>
      </c>
      <c r="D526" s="49">
        <v>7.2840199999999994E-2</v>
      </c>
      <c r="E526" s="49">
        <v>-0.32417600000000002</v>
      </c>
      <c r="F526" s="49">
        <v>7.6975600000000005E-2</v>
      </c>
      <c r="G526" s="49">
        <v>2.1917930000000001</v>
      </c>
      <c r="H526" s="49">
        <v>0.40092139999999998</v>
      </c>
      <c r="I526" s="46">
        <f>$C$526*LN($Y$526)+(1-$C$526)*LN(1-$Y$526)</f>
        <v>-2.7301582036897394E-3</v>
      </c>
      <c r="R526" s="46">
        <f>1/(1+EXP(-($K$2+SUMPRODUCT($L$2:$P$2,$D$526:$H$526))))</f>
        <v>2.726434711126545E-3</v>
      </c>
      <c r="X526" s="46">
        <f>EXP(-($K$2+SUMPRODUCT($L$2:$P$2,$D$526:$H$526)))</f>
        <v>365.77936791187875</v>
      </c>
      <c r="Y526" s="46">
        <f>1/(1+$X$526)</f>
        <v>2.726434711126545E-3</v>
      </c>
      <c r="Z526" s="46">
        <f>IF(ISERROR($I$526),0,$I$526)</f>
        <v>-2.7301582036897394E-3</v>
      </c>
    </row>
    <row r="527" spans="1:26" x14ac:dyDescent="0.25">
      <c r="A527" s="46">
        <v>99</v>
      </c>
      <c r="B527" s="46">
        <v>1999</v>
      </c>
      <c r="C527" s="47">
        <v>0</v>
      </c>
      <c r="D527" s="49">
        <v>6.4070600000000005E-2</v>
      </c>
      <c r="E527" s="49">
        <v>-0.2390409</v>
      </c>
      <c r="F527" s="49">
        <v>8.1966999999999998E-2</v>
      </c>
      <c r="G527" s="49">
        <v>2.548594</v>
      </c>
      <c r="H527" s="49">
        <v>0.36178300000000002</v>
      </c>
      <c r="I527" s="46">
        <f>$C$527*LN($Y$527)+(1-$C$527)*LN(1-$Y$527)</f>
        <v>-1.277477652402327E-3</v>
      </c>
      <c r="R527" s="46">
        <f>1/(1+EXP(-($K$2+SUMPRODUCT($L$2:$P$2,$D$527:$H$527))))</f>
        <v>1.2766620251783336E-3</v>
      </c>
      <c r="X527" s="46">
        <f>EXP(-($K$2+SUMPRODUCT($L$2:$P$2,$D$527:$H$527)))</f>
        <v>782.29266499511687</v>
      </c>
      <c r="Y527" s="46">
        <f>1/(1+$X$527)</f>
        <v>1.2766620251783336E-3</v>
      </c>
      <c r="Z527" s="46">
        <f>IF(ISERROR($I$527),0,$I$527)</f>
        <v>-1.277477652402327E-3</v>
      </c>
    </row>
    <row r="528" spans="1:26" x14ac:dyDescent="0.25">
      <c r="A528" s="46">
        <v>99</v>
      </c>
      <c r="B528" s="46">
        <v>2000</v>
      </c>
      <c r="C528" s="47">
        <v>0</v>
      </c>
      <c r="D528" s="49">
        <v>1.09268E-2</v>
      </c>
      <c r="E528" s="49">
        <v>-0.2080167</v>
      </c>
      <c r="F528" s="49">
        <v>6.0987199999999998E-2</v>
      </c>
      <c r="G528" s="49">
        <v>1.3201940000000001</v>
      </c>
      <c r="H528" s="49">
        <v>0.36061009999999999</v>
      </c>
      <c r="I528" s="46">
        <f>$C$528*LN($Y$528)+(1-$C$528)*LN(1-$Y$528)</f>
        <v>-9.9549584062191172E-3</v>
      </c>
      <c r="R528" s="46">
        <f>1/(1+EXP(-($K$2+SUMPRODUCT($L$2:$P$2,$D$528:$H$528))))</f>
        <v>9.9055718241029267E-3</v>
      </c>
      <c r="X528" s="46">
        <f>EXP(-($K$2+SUMPRODUCT($L$2:$P$2,$D$528:$H$528)))</f>
        <v>99.953283440611713</v>
      </c>
      <c r="Y528" s="46">
        <f>1/(1+$X$528)</f>
        <v>9.9055718241029267E-3</v>
      </c>
      <c r="Z528" s="46">
        <f>IF(ISERROR($I$528),0,$I$528)</f>
        <v>-9.9549584062191172E-3</v>
      </c>
    </row>
    <row r="529" spans="1:26" x14ac:dyDescent="0.25">
      <c r="A529" s="46">
        <v>99</v>
      </c>
      <c r="B529" s="46">
        <v>2001</v>
      </c>
      <c r="C529" s="47">
        <v>0</v>
      </c>
      <c r="D529" s="49">
        <v>7.6895000000000002E-3</v>
      </c>
      <c r="E529" s="49">
        <v>-0.23767260000000001</v>
      </c>
      <c r="F529" s="49">
        <v>2.13847E-2</v>
      </c>
      <c r="G529" s="49">
        <v>1.105961</v>
      </c>
      <c r="H529" s="49">
        <v>0.2910837</v>
      </c>
      <c r="I529" s="46">
        <f>$C$529*LN($Y$529)+(1-$C$529)*LN(1-$Y$529)</f>
        <v>-1.9112739637183612E-2</v>
      </c>
      <c r="R529" s="46">
        <f>1/(1+EXP(-($K$2+SUMPRODUCT($L$2:$P$2,$D$529:$H$529))))</f>
        <v>1.893124932723405E-2</v>
      </c>
      <c r="X529" s="46">
        <f>EXP(-($K$2+SUMPRODUCT($L$2:$P$2,$D$529:$H$529)))</f>
        <v>51.822715644097698</v>
      </c>
      <c r="Y529" s="46">
        <f>1/(1+$X$529)</f>
        <v>1.893124932723405E-2</v>
      </c>
      <c r="Z529" s="46">
        <f>IF(ISERROR($I$529),0,$I$529)</f>
        <v>-1.9112739637183612E-2</v>
      </c>
    </row>
    <row r="530" spans="1:26" x14ac:dyDescent="0.25">
      <c r="A530" s="46">
        <v>99</v>
      </c>
      <c r="B530" s="46">
        <v>2002</v>
      </c>
      <c r="C530" s="47">
        <v>0</v>
      </c>
      <c r="D530" s="49">
        <v>-1.49126E-2</v>
      </c>
      <c r="E530" s="49">
        <v>-0.55121109999999995</v>
      </c>
      <c r="F530" s="49">
        <v>5.3376899999999998E-2</v>
      </c>
      <c r="G530" s="49">
        <v>0.81683600000000001</v>
      </c>
      <c r="H530" s="49">
        <v>0.34311730000000001</v>
      </c>
      <c r="I530" s="46">
        <f>$C$530*LN($Y$530)+(1-$C$530)*LN(1-$Y$530)</f>
        <v>-3.7514309513455184E-2</v>
      </c>
      <c r="R530" s="46">
        <f>1/(1+EXP(-($K$2+SUMPRODUCT($L$2:$P$2,$D$530:$H$530))))</f>
        <v>3.6819365024046168E-2</v>
      </c>
      <c r="X530" s="46">
        <f>EXP(-($K$2+SUMPRODUCT($L$2:$P$2,$D$530:$H$530)))</f>
        <v>26.159621013206369</v>
      </c>
      <c r="Y530" s="46">
        <f>1/(1+$X$530)</f>
        <v>3.6819365024046168E-2</v>
      </c>
      <c r="Z530" s="46">
        <f>IF(ISERROR($I$530),0,$I$530)</f>
        <v>-3.7514309513455184E-2</v>
      </c>
    </row>
    <row r="531" spans="1:26" x14ac:dyDescent="0.25">
      <c r="A531" s="46">
        <v>99</v>
      </c>
      <c r="B531" s="46">
        <v>2003</v>
      </c>
      <c r="C531" s="47">
        <v>0</v>
      </c>
      <c r="D531" s="49">
        <v>6.6430500000000003E-2</v>
      </c>
      <c r="E531" s="49">
        <v>-0.40847129999999998</v>
      </c>
      <c r="F531" s="49">
        <v>5.3925000000000001E-2</v>
      </c>
      <c r="G531" s="49">
        <v>1.230386</v>
      </c>
      <c r="H531" s="49">
        <v>0.32248670000000002</v>
      </c>
      <c r="I531" s="46">
        <f>$C$531*LN($Y$531)+(1-$C$531)*LN(1-$Y$531)</f>
        <v>-1.6206081233218018E-2</v>
      </c>
      <c r="R531" s="46">
        <f>1/(1+EXP(-($K$2+SUMPRODUCT($L$2:$P$2,$D$531:$H$531))))</f>
        <v>1.6075469220225708E-2</v>
      </c>
      <c r="X531" s="46">
        <f>EXP(-($K$2+SUMPRODUCT($L$2:$P$2,$D$531:$H$531)))</f>
        <v>61.206582358530959</v>
      </c>
      <c r="Y531" s="46">
        <f>1/(1+$X$531)</f>
        <v>1.6075469220225708E-2</v>
      </c>
      <c r="Z531" s="46">
        <f>IF(ISERROR($I$531),0,$I$531)</f>
        <v>-1.6206081233218018E-2</v>
      </c>
    </row>
    <row r="532" spans="1:26" x14ac:dyDescent="0.25">
      <c r="A532" s="46">
        <v>99</v>
      </c>
      <c r="B532" s="46">
        <v>2004</v>
      </c>
      <c r="C532" s="47">
        <v>0</v>
      </c>
      <c r="D532" s="49">
        <v>9.63918E-2</v>
      </c>
      <c r="E532" s="49">
        <v>-0.39722030000000003</v>
      </c>
      <c r="F532" s="49">
        <v>4.1813900000000001E-2</v>
      </c>
      <c r="G532" s="49">
        <v>0.84801789999999999</v>
      </c>
      <c r="H532" s="49">
        <v>0.28654289999999999</v>
      </c>
      <c r="I532" s="46">
        <f>$C$532*LN($Y$532)+(1-$C$532)*LN(1-$Y$532)</f>
        <v>-3.174024479309695E-2</v>
      </c>
      <c r="R532" s="46">
        <f>1/(1+EXP(-($K$2+SUMPRODUCT($L$2:$P$2,$D$532:$H$532))))</f>
        <v>3.1241810616448509E-2</v>
      </c>
      <c r="X532" s="46">
        <f>EXP(-($K$2+SUMPRODUCT($L$2:$P$2,$D$532:$H$532)))</f>
        <v>31.008388126951576</v>
      </c>
      <c r="Y532" s="46">
        <f>1/(1+$X$532)</f>
        <v>3.1241810616448509E-2</v>
      </c>
      <c r="Z532" s="46">
        <f>IF(ISERROR($I$532),0,$I$532)</f>
        <v>-3.174024479309695E-2</v>
      </c>
    </row>
    <row r="533" spans="1:26" x14ac:dyDescent="0.25">
      <c r="A533" s="46">
        <v>100</v>
      </c>
      <c r="B533" s="46">
        <v>1999</v>
      </c>
      <c r="C533" s="47">
        <v>0</v>
      </c>
      <c r="D533" s="49">
        <v>0.17367640000000001</v>
      </c>
      <c r="E533" s="49">
        <v>0.24301929999999999</v>
      </c>
      <c r="F533" s="49">
        <v>8.4577200000000005E-2</v>
      </c>
      <c r="G533" s="49">
        <v>5.5894500000000003</v>
      </c>
      <c r="H533" s="49">
        <v>0.27193889999999998</v>
      </c>
      <c r="I533" s="46">
        <f>$C$533*LN($Y$533)+(1-$C$533)*LN(1-$Y$533)</f>
        <v>-4.8323653319731064E-6</v>
      </c>
      <c r="R533" s="46">
        <f>1/(1+EXP(-($K$2+SUMPRODUCT($L$2:$P$2,$D$533:$H$533))))</f>
        <v>4.8323536561247012E-6</v>
      </c>
      <c r="X533" s="46">
        <f>EXP(-($K$2+SUMPRODUCT($L$2:$P$2,$D$533:$H$533)))</f>
        <v>206937.49646798172</v>
      </c>
      <c r="Y533" s="46">
        <f>1/(1+$X$533)</f>
        <v>4.8323536561247012E-6</v>
      </c>
      <c r="Z533" s="46">
        <f>IF(ISERROR($I$533),0,$I$533)</f>
        <v>-4.8323653319731064E-6</v>
      </c>
    </row>
    <row r="534" spans="1:26" x14ac:dyDescent="0.25">
      <c r="A534" s="46">
        <v>100</v>
      </c>
      <c r="B534" s="46">
        <v>2000</v>
      </c>
      <c r="C534" s="47">
        <v>0</v>
      </c>
      <c r="D534" s="49">
        <v>0.1411664</v>
      </c>
      <c r="E534" s="49">
        <v>0.22650390000000001</v>
      </c>
      <c r="F534" s="49">
        <v>4.4581799999999998E-2</v>
      </c>
      <c r="G534" s="49">
        <v>3.0657100000000002</v>
      </c>
      <c r="H534" s="49">
        <v>0.23767959999999999</v>
      </c>
      <c r="I534" s="46">
        <f>$C$534*LN($Y$534)+(1-$C$534)*LN(1-$Y$534)</f>
        <v>-3.673073806452487E-4</v>
      </c>
      <c r="R534" s="46">
        <f>1/(1+EXP(-($K$2+SUMPRODUCT($L$2:$P$2,$D$534:$H$534))))</f>
        <v>3.6723993154778552E-4</v>
      </c>
      <c r="X534" s="46">
        <f>EXP(-($K$2+SUMPRODUCT($L$2:$P$2,$D$534:$H$534)))</f>
        <v>2722.0154296820506</v>
      </c>
      <c r="Y534" s="46">
        <f>1/(1+$X$534)</f>
        <v>3.6723993154778552E-4</v>
      </c>
      <c r="Z534" s="46">
        <f>IF(ISERROR($I$534),0,$I$534)</f>
        <v>-3.673073806452487E-4</v>
      </c>
    </row>
    <row r="535" spans="1:26" x14ac:dyDescent="0.25">
      <c r="A535" s="46">
        <v>100</v>
      </c>
      <c r="B535" s="46">
        <v>2001</v>
      </c>
      <c r="C535" s="47">
        <v>0</v>
      </c>
      <c r="D535" s="49">
        <v>0.19121630000000001</v>
      </c>
      <c r="E535" s="49">
        <v>0.23533129999999999</v>
      </c>
      <c r="F535" s="49">
        <v>5.82306E-2</v>
      </c>
      <c r="G535" s="49">
        <v>2.3514750000000002</v>
      </c>
      <c r="H535" s="49">
        <v>0.22386229999999999</v>
      </c>
      <c r="I535" s="46">
        <f>$C$535*LN($Y$535)+(1-$C$535)*LN(1-$Y$535)</f>
        <v>-1.0268302611226292E-3</v>
      </c>
      <c r="R535" s="46">
        <f>1/(1+EXP(-($K$2+SUMPRODUCT($L$2:$P$2,$D$535:$H$535))))</f>
        <v>1.0263032513287381E-3</v>
      </c>
      <c r="X535" s="46">
        <f>EXP(-($K$2+SUMPRODUCT($L$2:$P$2,$D$535:$H$535)))</f>
        <v>973.3708779109063</v>
      </c>
      <c r="Y535" s="46">
        <f>1/(1+$X$535)</f>
        <v>1.0263032513287381E-3</v>
      </c>
      <c r="Z535" s="46">
        <f>IF(ISERROR($I$535),0,$I$535)</f>
        <v>-1.0268302611226292E-3</v>
      </c>
    </row>
    <row r="536" spans="1:26" x14ac:dyDescent="0.25">
      <c r="A536" s="46">
        <v>100</v>
      </c>
      <c r="B536" s="46">
        <v>2002</v>
      </c>
      <c r="C536" s="47">
        <v>0</v>
      </c>
      <c r="D536" s="49">
        <v>0.1354245</v>
      </c>
      <c r="E536" s="49">
        <v>0.25584610000000002</v>
      </c>
      <c r="F536" s="49">
        <v>1.9572300000000001E-2</v>
      </c>
      <c r="G536" s="49">
        <v>2.855982</v>
      </c>
      <c r="H536" s="49">
        <v>0.25526880000000002</v>
      </c>
      <c r="I536" s="46">
        <f>$C$536*LN($Y$536)+(1-$C$536)*LN(1-$Y$536)</f>
        <v>-6.0559400977812166E-4</v>
      </c>
      <c r="R536" s="46">
        <f>1/(1+EXP(-($K$2+SUMPRODUCT($L$2:$P$2,$D$536:$H$536))))</f>
        <v>6.0541067473646605E-4</v>
      </c>
      <c r="X536" s="46">
        <f>EXP(-($K$2+SUMPRODUCT($L$2:$P$2,$D$536:$H$536)))</f>
        <v>1650.7713375888156</v>
      </c>
      <c r="Y536" s="46">
        <f>1/(1+$X$536)</f>
        <v>6.0541067473646605E-4</v>
      </c>
      <c r="Z536" s="46">
        <f>IF(ISERROR($I$536),0,$I$536)</f>
        <v>-6.0559400977812166E-4</v>
      </c>
    </row>
    <row r="537" spans="1:26" x14ac:dyDescent="0.25">
      <c r="A537" s="46">
        <v>100</v>
      </c>
      <c r="B537" s="46">
        <v>2003</v>
      </c>
      <c r="C537" s="47">
        <v>0</v>
      </c>
      <c r="D537" s="49">
        <v>2.6060900000000001E-2</v>
      </c>
      <c r="E537" s="49">
        <v>0.28777419999999998</v>
      </c>
      <c r="F537" s="49">
        <v>5.3037899999999999E-2</v>
      </c>
      <c r="G537" s="49">
        <v>3.0221469999999999</v>
      </c>
      <c r="H537" s="49">
        <v>0.25141419999999998</v>
      </c>
      <c r="I537" s="46">
        <f>$C$537*LN($Y$537)+(1-$C$537)*LN(1-$Y$537)</f>
        <v>-3.2367041943555294E-4</v>
      </c>
      <c r="R537" s="46">
        <f>1/(1+EXP(-($K$2+SUMPRODUCT($L$2:$P$2,$D$537:$H$537))))</f>
        <v>3.2361804381635632E-4</v>
      </c>
      <c r="X537" s="46">
        <f>EXP(-($K$2+SUMPRODUCT($L$2:$P$2,$D$537:$H$537)))</f>
        <v>3089.0625571034921</v>
      </c>
      <c r="Y537" s="46">
        <f>1/(1+$X$537)</f>
        <v>3.2361804381635632E-4</v>
      </c>
      <c r="Z537" s="46">
        <f>IF(ISERROR($I$537),0,$I$537)</f>
        <v>-3.2367041943555294E-4</v>
      </c>
    </row>
    <row r="538" spans="1:26" x14ac:dyDescent="0.25">
      <c r="A538" s="46">
        <v>100</v>
      </c>
      <c r="B538" s="46">
        <v>2004</v>
      </c>
      <c r="C538" s="47">
        <v>0</v>
      </c>
      <c r="D538" s="49">
        <v>1.022E-2</v>
      </c>
      <c r="E538" s="49">
        <v>0.31305300000000003</v>
      </c>
      <c r="F538" s="49">
        <v>4.5284999999999999E-2</v>
      </c>
      <c r="G538" s="49">
        <v>3.452213</v>
      </c>
      <c r="H538" s="49">
        <v>0.26087700000000003</v>
      </c>
      <c r="I538" s="46">
        <f>$C$538*LN($Y$538)+(1-$C$538)*LN(1-$Y$538)</f>
        <v>-1.6717060837497362E-4</v>
      </c>
      <c r="R538" s="46">
        <f>1/(1+EXP(-($K$2+SUMPRODUCT($L$2:$P$2,$D$538:$H$538))))</f>
        <v>1.6715663614737808E-4</v>
      </c>
      <c r="X538" s="46">
        <f>EXP(-($K$2+SUMPRODUCT($L$2:$P$2,$D$538:$H$538)))</f>
        <v>5981.4128018364972</v>
      </c>
      <c r="Y538" s="46">
        <f>1/(1+$X$538)</f>
        <v>1.6715663614737808E-4</v>
      </c>
      <c r="Z538" s="46">
        <f>IF(ISERROR($I$538),0,$I$538)</f>
        <v>-1.6717060837497362E-4</v>
      </c>
    </row>
    <row r="539" spans="1:26" x14ac:dyDescent="0.25">
      <c r="A539" s="46">
        <v>101</v>
      </c>
      <c r="B539" s="46">
        <v>1995</v>
      </c>
      <c r="C539" s="47">
        <v>0</v>
      </c>
      <c r="D539" s="49">
        <v>0.61588449999999995</v>
      </c>
      <c r="E539" s="49">
        <v>0.13211980000000001</v>
      </c>
      <c r="F539" s="49">
        <v>4.2569799999999998E-2</v>
      </c>
      <c r="G539" s="49">
        <v>2.3436710000000001</v>
      </c>
      <c r="H539" s="49">
        <v>0.22486980000000001</v>
      </c>
      <c r="I539" s="46">
        <f>$C$539*LN($Y$539)+(1-$C$539)*LN(1-$Y$539)</f>
        <v>-1.6332267523105693E-3</v>
      </c>
      <c r="R539" s="46">
        <f>1/(1+EXP(-($K$2+SUMPRODUCT($L$2:$P$2,$D$539:$H$539))))</f>
        <v>1.6318937632881902E-3</v>
      </c>
      <c r="X539" s="46">
        <f>EXP(-($K$2+SUMPRODUCT($L$2:$P$2,$D$539:$H$539)))</f>
        <v>611.78498790573622</v>
      </c>
      <c r="Y539" s="46">
        <f>1/(1+$X$539)</f>
        <v>1.6318937632881902E-3</v>
      </c>
      <c r="Z539" s="46">
        <f>IF(ISERROR($I$539),0,$I$539)</f>
        <v>-1.6332267523105693E-3</v>
      </c>
    </row>
    <row r="540" spans="1:26" x14ac:dyDescent="0.25">
      <c r="A540" s="46">
        <v>101</v>
      </c>
      <c r="B540" s="46">
        <v>1996</v>
      </c>
      <c r="C540" s="47">
        <v>0</v>
      </c>
      <c r="D540" s="49">
        <v>0.69148330000000002</v>
      </c>
      <c r="E540" s="49">
        <v>0.1657083</v>
      </c>
      <c r="F540" s="49">
        <v>3.8167399999999997E-2</v>
      </c>
      <c r="G540" s="49">
        <v>1.8522099999999999</v>
      </c>
      <c r="H540" s="49">
        <v>0.2744703</v>
      </c>
      <c r="I540" s="46">
        <f>$C$540*LN($Y$540)+(1-$C$540)*LN(1-$Y$540)</f>
        <v>-3.7476553201702461E-3</v>
      </c>
      <c r="R540" s="46">
        <f>1/(1+EXP(-($K$2+SUMPRODUCT($L$2:$P$2,$D$540:$H$540))))</f>
        <v>3.7406416243446626E-3</v>
      </c>
      <c r="X540" s="46">
        <f>EXP(-($K$2+SUMPRODUCT($L$2:$P$2,$D$540:$H$540)))</f>
        <v>266.33381607365124</v>
      </c>
      <c r="Y540" s="46">
        <f>1/(1+$X$540)</f>
        <v>3.7406416243446626E-3</v>
      </c>
      <c r="Z540" s="46">
        <f>IF(ISERROR($I$540),0,$I$540)</f>
        <v>-3.7476553201702461E-3</v>
      </c>
    </row>
    <row r="541" spans="1:26" x14ac:dyDescent="0.25">
      <c r="A541" s="46">
        <v>101</v>
      </c>
      <c r="B541" s="46">
        <v>1997</v>
      </c>
      <c r="C541" s="47">
        <v>0</v>
      </c>
      <c r="D541" s="49">
        <v>0.60812600000000006</v>
      </c>
      <c r="E541" s="49">
        <v>0.15109600000000001</v>
      </c>
      <c r="F541" s="49">
        <v>8.6201999999999997E-3</v>
      </c>
      <c r="G541" s="49">
        <v>1.543992</v>
      </c>
      <c r="H541" s="49">
        <v>0.2458835</v>
      </c>
      <c r="I541" s="46">
        <f>$C$541*LN($Y$541)+(1-$C$541)*LN(1-$Y$541)</f>
        <v>-7.5064331852754485E-3</v>
      </c>
      <c r="R541" s="46">
        <f>1/(1+EXP(-($K$2+SUMPRODUCT($L$2:$P$2,$D$541:$H$541))))</f>
        <v>7.4783302771910211E-3</v>
      </c>
      <c r="X541" s="46">
        <f>EXP(-($K$2+SUMPRODUCT($L$2:$P$2,$D$541:$H$541)))</f>
        <v>132.71968914638734</v>
      </c>
      <c r="Y541" s="46">
        <f>1/(1+$X$541)</f>
        <v>7.4783302771910211E-3</v>
      </c>
      <c r="Z541" s="46">
        <f>IF(ISERROR($I$541),0,$I$541)</f>
        <v>-7.5064331852754485E-3</v>
      </c>
    </row>
    <row r="542" spans="1:26" x14ac:dyDescent="0.25">
      <c r="A542" s="46">
        <v>101</v>
      </c>
      <c r="B542" s="46">
        <v>1998</v>
      </c>
      <c r="C542" s="47">
        <v>0</v>
      </c>
      <c r="D542" s="49">
        <v>0.64158649999999995</v>
      </c>
      <c r="E542" s="49">
        <v>0.1591167</v>
      </c>
      <c r="F542" s="49">
        <v>5.1116799999999997E-2</v>
      </c>
      <c r="G542" s="49">
        <v>1.542171</v>
      </c>
      <c r="H542" s="49">
        <v>0.27887260000000003</v>
      </c>
      <c r="I542" s="46">
        <f>$C$542*LN($Y$542)+(1-$C$542)*LN(1-$Y$542)</f>
        <v>-5.4870334464839051E-3</v>
      </c>
      <c r="R542" s="46">
        <f>1/(1+EXP(-($K$2+SUMPRODUCT($L$2:$P$2,$D$542:$H$542))))</f>
        <v>5.4720071742441149E-3</v>
      </c>
      <c r="X542" s="46">
        <f>EXP(-($K$2+SUMPRODUCT($L$2:$P$2,$D$542:$H$542)))</f>
        <v>181.7482984135774</v>
      </c>
      <c r="Y542" s="46">
        <f>1/(1+$X$542)</f>
        <v>5.4720071742441149E-3</v>
      </c>
      <c r="Z542" s="46">
        <f>IF(ISERROR($I$542),0,$I$542)</f>
        <v>-5.4870334464839051E-3</v>
      </c>
    </row>
    <row r="543" spans="1:26" x14ac:dyDescent="0.25">
      <c r="A543" s="46">
        <v>101</v>
      </c>
      <c r="B543" s="46">
        <v>1999</v>
      </c>
      <c r="C543" s="47">
        <v>0</v>
      </c>
      <c r="D543" s="49">
        <v>0.64255119999999999</v>
      </c>
      <c r="E543" s="49">
        <v>0.1484028</v>
      </c>
      <c r="F543" s="49">
        <v>1.24473E-2</v>
      </c>
      <c r="G543" s="49">
        <v>1.135805</v>
      </c>
      <c r="H543" s="49">
        <v>0.20035720000000001</v>
      </c>
      <c r="I543" s="46">
        <f>$C$543*LN($Y$543)+(1-$C$543)*LN(1-$Y$543)</f>
        <v>-1.3769566790639096E-2</v>
      </c>
      <c r="R543" s="46">
        <f>1/(1+EXP(-($K$2+SUMPRODUCT($L$2:$P$2,$D$543:$H$543))))</f>
        <v>1.3675199932634163E-2</v>
      </c>
      <c r="X543" s="46">
        <f>EXP(-($K$2+SUMPRODUCT($L$2:$P$2,$D$543:$H$543)))</f>
        <v>72.125073485296866</v>
      </c>
      <c r="Y543" s="46">
        <f>1/(1+$X$543)</f>
        <v>1.3675199932634163E-2</v>
      </c>
      <c r="Z543" s="46">
        <f>IF(ISERROR($I$543),0,$I$543)</f>
        <v>-1.3769566790639096E-2</v>
      </c>
    </row>
    <row r="544" spans="1:26" x14ac:dyDescent="0.25">
      <c r="A544" s="46">
        <v>102</v>
      </c>
      <c r="B544" s="46">
        <v>1999</v>
      </c>
      <c r="C544" s="47">
        <v>0</v>
      </c>
      <c r="D544" s="49">
        <v>8.3733000000000002E-3</v>
      </c>
      <c r="E544" s="49">
        <v>0.45397090000000001</v>
      </c>
      <c r="F544" s="49">
        <v>8.23015E-2</v>
      </c>
      <c r="G544" s="49">
        <v>2.786422</v>
      </c>
      <c r="H544" s="49">
        <v>0.38985029999999998</v>
      </c>
      <c r="I544" s="46">
        <f>$C$544*LN($Y$544)+(1-$C$544)*LN(1-$Y$544)</f>
        <v>-3.1674768597168032E-4</v>
      </c>
      <c r="R544" s="46">
        <f>1/(1+EXP(-($K$2+SUMPRODUCT($L$2:$P$2,$D$544:$H$544))))</f>
        <v>3.1669752671946476E-4</v>
      </c>
      <c r="X544" s="46">
        <f>EXP(-($K$2+SUMPRODUCT($L$2:$P$2,$D$544:$H$544)))</f>
        <v>3156.5870211509873</v>
      </c>
      <c r="Y544" s="46">
        <f>1/(1+$X$544)</f>
        <v>3.1669752671946476E-4</v>
      </c>
      <c r="Z544" s="46">
        <f>IF(ISERROR($I$544),0,$I$544)</f>
        <v>-3.1674768597168032E-4</v>
      </c>
    </row>
    <row r="545" spans="1:26" x14ac:dyDescent="0.25">
      <c r="A545" s="46">
        <v>103</v>
      </c>
      <c r="B545" s="46">
        <v>1999</v>
      </c>
      <c r="C545" s="47">
        <v>0</v>
      </c>
      <c r="D545" s="49">
        <v>-1.3674800000000001E-2</v>
      </c>
      <c r="E545" s="49">
        <v>0.21195829999999999</v>
      </c>
      <c r="F545" s="49">
        <v>3.8260299999999997E-2</v>
      </c>
      <c r="G545" s="49">
        <v>0.48161490000000001</v>
      </c>
      <c r="H545" s="49">
        <v>0.1557403</v>
      </c>
      <c r="I545" s="46">
        <f>$C$545*LN($Y$545)+(1-$C$545)*LN(1-$Y$545)</f>
        <v>-2.1384707220213281E-2</v>
      </c>
      <c r="R545" s="46">
        <f>1/(1+EXP(-($K$2+SUMPRODUCT($L$2:$P$2,$D$545:$H$545))))</f>
        <v>2.1157675583641702E-2</v>
      </c>
      <c r="X545" s="46">
        <f>EXP(-($K$2+SUMPRODUCT($L$2:$P$2,$D$545:$H$545)))</f>
        <v>46.264171153714138</v>
      </c>
      <c r="Y545" s="46">
        <f>1/(1+$X$545)</f>
        <v>2.1157675583641702E-2</v>
      </c>
      <c r="Z545" s="46">
        <f>IF(ISERROR($I$545),0,$I$545)</f>
        <v>-2.1384707220213281E-2</v>
      </c>
    </row>
    <row r="546" spans="1:26" x14ac:dyDescent="0.25">
      <c r="A546" s="46">
        <v>103</v>
      </c>
      <c r="B546" s="46">
        <v>2000</v>
      </c>
      <c r="C546" s="47">
        <v>0</v>
      </c>
      <c r="D546" s="49">
        <v>-2.9778800000000001E-2</v>
      </c>
      <c r="E546" s="49">
        <v>0.24619640000000001</v>
      </c>
      <c r="F546" s="49">
        <v>2.8745E-2</v>
      </c>
      <c r="G546" s="49">
        <v>0.41613800000000001</v>
      </c>
      <c r="H546" s="49">
        <v>0.12170880000000001</v>
      </c>
      <c r="I546" s="46">
        <f>$C$546*LN($Y$546)+(1-$C$546)*LN(1-$Y$546)</f>
        <v>-2.3675405845486164E-2</v>
      </c>
      <c r="R546" s="46">
        <f>1/(1+EXP(-($K$2+SUMPRODUCT($L$2:$P$2,$D$546:$H$546))))</f>
        <v>2.3397342170605104E-2</v>
      </c>
      <c r="X546" s="46">
        <f>EXP(-($K$2+SUMPRODUCT($L$2:$P$2,$D$546:$H$546)))</f>
        <v>41.739897237402239</v>
      </c>
      <c r="Y546" s="46">
        <f>1/(1+$X$546)</f>
        <v>2.3397342170605104E-2</v>
      </c>
      <c r="Z546" s="46">
        <f>IF(ISERROR($I$546),0,$I$546)</f>
        <v>-2.3675405845486164E-2</v>
      </c>
    </row>
    <row r="547" spans="1:26" x14ac:dyDescent="0.25">
      <c r="A547" s="46">
        <v>103</v>
      </c>
      <c r="B547" s="46">
        <v>2001</v>
      </c>
      <c r="C547" s="47">
        <v>0</v>
      </c>
      <c r="D547" s="49">
        <v>-3.6969200000000001E-2</v>
      </c>
      <c r="E547" s="49">
        <v>0.23205229999999999</v>
      </c>
      <c r="F547" s="49">
        <v>4.3954800000000002E-2</v>
      </c>
      <c r="G547" s="49">
        <v>0.53729459999999996</v>
      </c>
      <c r="H547" s="49">
        <v>0.1350904</v>
      </c>
      <c r="I547" s="46">
        <f>$C$547*LN($Y$547)+(1-$C$547)*LN(1-$Y$547)</f>
        <v>-1.7788132046192336E-2</v>
      </c>
      <c r="R547" s="46">
        <f>1/(1+EXP(-($K$2+SUMPRODUCT($L$2:$P$2,$D$547:$H$547))))</f>
        <v>1.7630857148270229E-2</v>
      </c>
      <c r="X547" s="46">
        <f>EXP(-($K$2+SUMPRODUCT($L$2:$P$2,$D$547:$H$547)))</f>
        <v>55.718739854239615</v>
      </c>
      <c r="Y547" s="46">
        <f>1/(1+$X$547)</f>
        <v>1.7630857148270229E-2</v>
      </c>
      <c r="Z547" s="46">
        <f>IF(ISERROR($I$547),0,$I$547)</f>
        <v>-1.7788132046192336E-2</v>
      </c>
    </row>
    <row r="548" spans="1:26" x14ac:dyDescent="0.25">
      <c r="A548" s="46">
        <v>103</v>
      </c>
      <c r="B548" s="46">
        <v>2002</v>
      </c>
      <c r="C548" s="47">
        <v>0</v>
      </c>
      <c r="D548" s="49">
        <v>9.7462E-3</v>
      </c>
      <c r="E548" s="49">
        <v>0.2453051</v>
      </c>
      <c r="F548" s="49">
        <v>5.0565699999999998E-2</v>
      </c>
      <c r="G548" s="49">
        <v>0.44033299999999997</v>
      </c>
      <c r="H548" s="49">
        <v>0.13362760000000001</v>
      </c>
      <c r="I548" s="46">
        <f>$C$548*LN($Y$548)+(1-$C$548)*LN(1-$Y$548)</f>
        <v>-1.9656588834405669E-2</v>
      </c>
      <c r="R548" s="46">
        <f>1/(1+EXP(-($K$2+SUMPRODUCT($L$2:$P$2,$D$548:$H$548))))</f>
        <v>1.9464657719696691E-2</v>
      </c>
      <c r="X548" s="46">
        <f>EXP(-($K$2+SUMPRODUCT($L$2:$P$2,$D$548:$H$548)))</f>
        <v>50.375164896327938</v>
      </c>
      <c r="Y548" s="46">
        <f>1/(1+$X$548)</f>
        <v>1.9464657719696691E-2</v>
      </c>
      <c r="Z548" s="46">
        <f>IF(ISERROR($I$548),0,$I$548)</f>
        <v>-1.9656588834405669E-2</v>
      </c>
    </row>
    <row r="549" spans="1:26" x14ac:dyDescent="0.25">
      <c r="A549" s="46">
        <v>103</v>
      </c>
      <c r="B549" s="46">
        <v>2003</v>
      </c>
      <c r="C549" s="47">
        <v>0</v>
      </c>
      <c r="D549" s="49">
        <v>2.1790400000000001E-2</v>
      </c>
      <c r="E549" s="49">
        <v>0.24101159999999999</v>
      </c>
      <c r="F549" s="49">
        <v>5.9266800000000001E-2</v>
      </c>
      <c r="G549" s="49">
        <v>0.54278099999999996</v>
      </c>
      <c r="H549" s="49">
        <v>0.1247573</v>
      </c>
      <c r="I549" s="46">
        <f>$C$549*LN($Y$549)+(1-$C$549)*LN(1-$Y$549)</f>
        <v>-1.5693956462281399E-2</v>
      </c>
      <c r="R549" s="46">
        <f>1/(1+EXP(-($K$2+SUMPRODUCT($L$2:$P$2,$D$549:$H$549))))</f>
        <v>1.5571448045432796E-2</v>
      </c>
      <c r="X549" s="46">
        <f>EXP(-($K$2+SUMPRODUCT($L$2:$P$2,$D$549:$H$549)))</f>
        <v>63.220103171028221</v>
      </c>
      <c r="Y549" s="46">
        <f>1/(1+$X$549)</f>
        <v>1.5571448045432796E-2</v>
      </c>
      <c r="Z549" s="46">
        <f>IF(ISERROR($I$549),0,$I$549)</f>
        <v>-1.5693956462281399E-2</v>
      </c>
    </row>
    <row r="550" spans="1:26" x14ac:dyDescent="0.25">
      <c r="A550" s="46">
        <v>103</v>
      </c>
      <c r="B550" s="46">
        <v>2004</v>
      </c>
      <c r="C550" s="47">
        <v>0</v>
      </c>
      <c r="D550" s="49">
        <v>2.83751E-2</v>
      </c>
      <c r="E550" s="49">
        <v>0.23570920000000001</v>
      </c>
      <c r="F550" s="49">
        <v>4.5553200000000002E-2</v>
      </c>
      <c r="G550" s="49">
        <v>0.51397999999999999</v>
      </c>
      <c r="H550" s="49">
        <v>0.12872</v>
      </c>
      <c r="I550" s="46">
        <f>$C$550*LN($Y$550)+(1-$C$550)*LN(1-$Y$550)</f>
        <v>-1.8547445883849999E-2</v>
      </c>
      <c r="R550" s="46">
        <f>1/(1+EXP(-($K$2+SUMPRODUCT($L$2:$P$2,$D$550:$H$550))))</f>
        <v>1.8376500507639483E-2</v>
      </c>
      <c r="X550" s="46">
        <f>EXP(-($K$2+SUMPRODUCT($L$2:$P$2,$D$550:$H$550)))</f>
        <v>53.417324973505146</v>
      </c>
      <c r="Y550" s="46">
        <f>1/(1+$X$550)</f>
        <v>1.8376500507639483E-2</v>
      </c>
      <c r="Z550" s="46">
        <f>IF(ISERROR($I$550),0,$I$550)</f>
        <v>-1.8547445883849999E-2</v>
      </c>
    </row>
    <row r="551" spans="1:26" x14ac:dyDescent="0.25">
      <c r="A551" s="46">
        <v>104</v>
      </c>
      <c r="B551" s="46">
        <v>1998</v>
      </c>
      <c r="C551" s="47">
        <v>0</v>
      </c>
      <c r="D551" s="49">
        <v>0.20299059999999999</v>
      </c>
      <c r="E551" s="49">
        <v>0.1129819</v>
      </c>
      <c r="F551" s="49">
        <v>8.5552400000000001E-2</v>
      </c>
      <c r="G551" s="49">
        <v>0.89237869999999997</v>
      </c>
      <c r="H551" s="49">
        <v>0.14469119999999999</v>
      </c>
      <c r="I551" s="46">
        <f>$C$551*LN($Y$551)+(1-$C$551)*LN(1-$Y$551)</f>
        <v>-9.6075517396802257E-3</v>
      </c>
      <c r="R551" s="46">
        <f>1/(1+EXP(-($K$2+SUMPRODUCT($L$2:$P$2,$D$551:$H$551))))</f>
        <v>9.5615466643946441E-3</v>
      </c>
      <c r="X551" s="46">
        <f>EXP(-($K$2+SUMPRODUCT($L$2:$P$2,$D$551:$H$551)))</f>
        <v>103.58559008280608</v>
      </c>
      <c r="Y551" s="46">
        <f>1/(1+$X$551)</f>
        <v>9.5615466643946441E-3</v>
      </c>
      <c r="Z551" s="46">
        <f>IF(ISERROR($I$551),0,$I$551)</f>
        <v>-9.6075517396802257E-3</v>
      </c>
    </row>
    <row r="552" spans="1:26" x14ac:dyDescent="0.25">
      <c r="A552" s="46">
        <v>104</v>
      </c>
      <c r="B552" s="46">
        <v>1999</v>
      </c>
      <c r="C552" s="47">
        <v>0</v>
      </c>
      <c r="D552" s="49">
        <v>0.1726405</v>
      </c>
      <c r="E552" s="49">
        <v>0.18050450000000001</v>
      </c>
      <c r="F552" s="49">
        <v>7.3721200000000001E-2</v>
      </c>
      <c r="G552" s="49">
        <v>1.040486</v>
      </c>
      <c r="H552" s="49">
        <v>0.14574190000000001</v>
      </c>
      <c r="I552" s="46">
        <f>$C$552*LN($Y$552)+(1-$C$552)*LN(1-$Y$552)</f>
        <v>-7.4792021010854646E-3</v>
      </c>
      <c r="R552" s="46">
        <f>1/(1+EXP(-($K$2+SUMPRODUCT($L$2:$P$2,$D$552:$H$552))))</f>
        <v>7.4513024680458511E-3</v>
      </c>
      <c r="X552" s="46">
        <f>EXP(-($K$2+SUMPRODUCT($L$2:$P$2,$D$552:$H$552)))</f>
        <v>133.20472518575079</v>
      </c>
      <c r="Y552" s="46">
        <f>1/(1+$X$552)</f>
        <v>7.4513024680458511E-3</v>
      </c>
      <c r="Z552" s="46">
        <f>IF(ISERROR($I$552),0,$I$552)</f>
        <v>-7.4792021010854646E-3</v>
      </c>
    </row>
    <row r="553" spans="1:26" x14ac:dyDescent="0.25">
      <c r="A553" s="46">
        <v>104</v>
      </c>
      <c r="B553" s="46">
        <v>2000</v>
      </c>
      <c r="C553" s="47">
        <v>0</v>
      </c>
      <c r="D553" s="49">
        <v>0.16832829999999999</v>
      </c>
      <c r="E553" s="49">
        <v>0.19278200000000001</v>
      </c>
      <c r="F553" s="49">
        <v>7.1943900000000005E-2</v>
      </c>
      <c r="G553" s="49">
        <v>0.48385860000000003</v>
      </c>
      <c r="H553" s="49">
        <v>0.14163539999999999</v>
      </c>
      <c r="I553" s="46">
        <f>$C$553*LN($Y$553)+(1-$C$553)*LN(1-$Y$553)</f>
        <v>-1.7920825643118535E-2</v>
      </c>
      <c r="R553" s="46">
        <f>1/(1+EXP(-($K$2+SUMPRODUCT($L$2:$P$2,$D$553:$H$553))))</f>
        <v>1.7761202595150172E-2</v>
      </c>
      <c r="X553" s="46">
        <f>EXP(-($K$2+SUMPRODUCT($L$2:$P$2,$D$553:$H$553)))</f>
        <v>55.302493856641071</v>
      </c>
      <c r="Y553" s="46">
        <f>1/(1+$X$553)</f>
        <v>1.7761202595150172E-2</v>
      </c>
      <c r="Z553" s="46">
        <f>IF(ISERROR($I$553),0,$I$553)</f>
        <v>-1.7920825643118535E-2</v>
      </c>
    </row>
    <row r="554" spans="1:26" x14ac:dyDescent="0.25">
      <c r="A554" s="46">
        <v>104</v>
      </c>
      <c r="B554" s="46">
        <v>2001</v>
      </c>
      <c r="C554" s="47">
        <v>0</v>
      </c>
      <c r="D554" s="49">
        <v>0.1366414</v>
      </c>
      <c r="E554" s="49">
        <v>0.1651511</v>
      </c>
      <c r="F554" s="49">
        <v>7.78335E-2</v>
      </c>
      <c r="G554" s="49">
        <v>0.4830101</v>
      </c>
      <c r="H554" s="49">
        <v>0.1979812</v>
      </c>
      <c r="I554" s="46">
        <f>$C$554*LN($Y$554)+(1-$C$554)*LN(1-$Y$554)</f>
        <v>-1.8210944061860027E-2</v>
      </c>
      <c r="R554" s="46">
        <f>1/(1+EXP(-($K$2+SUMPRODUCT($L$2:$P$2,$D$554:$H$554))))</f>
        <v>1.8046126828997242E-2</v>
      </c>
      <c r="X554" s="46">
        <f>EXP(-($K$2+SUMPRODUCT($L$2:$P$2,$D$554:$H$554)))</f>
        <v>54.413552696147512</v>
      </c>
      <c r="Y554" s="46">
        <f>1/(1+$X$554)</f>
        <v>1.8046126828997242E-2</v>
      </c>
      <c r="Z554" s="46">
        <f>IF(ISERROR($I$554),0,$I$554)</f>
        <v>-1.8210944061860027E-2</v>
      </c>
    </row>
    <row r="555" spans="1:26" x14ac:dyDescent="0.25">
      <c r="A555" s="46">
        <v>104</v>
      </c>
      <c r="B555" s="46">
        <v>2002</v>
      </c>
      <c r="C555" s="47">
        <v>0</v>
      </c>
      <c r="D555" s="49">
        <v>0.17663870000000001</v>
      </c>
      <c r="E555" s="49">
        <v>0.14835979999999999</v>
      </c>
      <c r="F555" s="49">
        <v>8.7635599999999994E-2</v>
      </c>
      <c r="G555" s="49">
        <v>0.91290660000000001</v>
      </c>
      <c r="H555" s="49">
        <v>0.1987921</v>
      </c>
      <c r="I555" s="46">
        <f>$C$555*LN($Y$555)+(1-$C$555)*LN(1-$Y$555)</f>
        <v>-8.8879841867938909E-3</v>
      </c>
      <c r="R555" s="46">
        <f>1/(1+EXP(-($K$2+SUMPRODUCT($L$2:$P$2,$D$555:$H$555))))</f>
        <v>8.8486028153752158E-3</v>
      </c>
      <c r="X555" s="46">
        <f>EXP(-($K$2+SUMPRODUCT($L$2:$P$2,$D$555:$H$555)))</f>
        <v>112.01219196576584</v>
      </c>
      <c r="Y555" s="46">
        <f>1/(1+$X$555)</f>
        <v>8.8486028153752158E-3</v>
      </c>
      <c r="Z555" s="46">
        <f>IF(ISERROR($I$555),0,$I$555)</f>
        <v>-8.8879841867938909E-3</v>
      </c>
    </row>
    <row r="556" spans="1:26" x14ac:dyDescent="0.25">
      <c r="A556" s="46">
        <v>104</v>
      </c>
      <c r="B556" s="46">
        <v>2003</v>
      </c>
      <c r="C556" s="47">
        <v>0</v>
      </c>
      <c r="D556" s="49">
        <v>0.14814150000000001</v>
      </c>
      <c r="E556" s="49">
        <v>0.169713</v>
      </c>
      <c r="F556" s="49">
        <v>7.1611800000000003E-2</v>
      </c>
      <c r="G556" s="49">
        <v>0.48585610000000001</v>
      </c>
      <c r="H556" s="49">
        <v>0.1895396</v>
      </c>
      <c r="I556" s="46">
        <f>$C$556*LN($Y$556)+(1-$C$556)*LN(1-$Y$556)</f>
        <v>-1.8912148242862789E-2</v>
      </c>
      <c r="R556" s="46">
        <f>1/(1+EXP(-($K$2+SUMPRODUCT($L$2:$P$2,$D$556:$H$556))))</f>
        <v>1.8734435639705876E-2</v>
      </c>
      <c r="X556" s="46">
        <f>EXP(-($K$2+SUMPRODUCT($L$2:$P$2,$D$556:$H$556)))</f>
        <v>52.377642072152632</v>
      </c>
      <c r="Y556" s="46">
        <f>1/(1+$X$556)</f>
        <v>1.8734435639705876E-2</v>
      </c>
      <c r="Z556" s="46">
        <f>IF(ISERROR($I$556),0,$I$556)</f>
        <v>-1.8912148242862789E-2</v>
      </c>
    </row>
    <row r="557" spans="1:26" x14ac:dyDescent="0.25">
      <c r="A557" s="46">
        <v>105</v>
      </c>
      <c r="B557" s="46">
        <v>1999</v>
      </c>
      <c r="C557" s="47">
        <v>0</v>
      </c>
      <c r="D557" s="49">
        <v>0.13213079999999999</v>
      </c>
      <c r="E557" s="49">
        <v>0.41171219999999997</v>
      </c>
      <c r="F557" s="49">
        <v>4.1072400000000002E-2</v>
      </c>
      <c r="G557" s="49">
        <v>1.4009830000000001</v>
      </c>
      <c r="H557" s="49">
        <v>0.2175919</v>
      </c>
      <c r="I557" s="46">
        <f>$C$557*LN($Y$557)+(1-$C$557)*LN(1-$Y$557)</f>
        <v>-4.0232493144695541E-3</v>
      </c>
      <c r="R557" s="46">
        <f>1/(1+EXP(-($K$2+SUMPRODUCT($L$2:$P$2,$D$557:$H$557))))</f>
        <v>4.0151668897826743E-3</v>
      </c>
      <c r="X557" s="46">
        <f>EXP(-($K$2+SUMPRODUCT($L$2:$P$2,$D$557:$H$557)))</f>
        <v>248.05565010129035</v>
      </c>
      <c r="Y557" s="46">
        <f>1/(1+$X$557)</f>
        <v>4.0151668897826743E-3</v>
      </c>
      <c r="Z557" s="46">
        <f>IF(ISERROR($I$557),0,$I$557)</f>
        <v>-4.0232493144695541E-3</v>
      </c>
    </row>
    <row r="558" spans="1:26" x14ac:dyDescent="0.25">
      <c r="A558" s="46">
        <v>105</v>
      </c>
      <c r="B558" s="46">
        <v>2000</v>
      </c>
      <c r="C558" s="47">
        <v>0</v>
      </c>
      <c r="D558" s="49">
        <v>0.3590197</v>
      </c>
      <c r="E558" s="49">
        <v>0.4719293</v>
      </c>
      <c r="F558" s="49">
        <v>4.7606000000000002E-2</v>
      </c>
      <c r="G558" s="49">
        <v>1.9589669999999999</v>
      </c>
      <c r="H558" s="49">
        <v>0.2128457</v>
      </c>
      <c r="I558" s="46">
        <f>$C$558*LN($Y$558)+(1-$C$558)*LN(1-$Y$558)</f>
        <v>-1.5767662067538283E-3</v>
      </c>
      <c r="R558" s="46">
        <f>1/(1+EXP(-($K$2+SUMPRODUCT($L$2:$P$2,$D$558:$H$558))))</f>
        <v>1.5755237640181644E-3</v>
      </c>
      <c r="X558" s="46">
        <f>EXP(-($K$2+SUMPRODUCT($L$2:$P$2,$D$558:$H$558)))</f>
        <v>633.70956315481567</v>
      </c>
      <c r="Y558" s="46">
        <f>1/(1+$X$558)</f>
        <v>1.5755237640181644E-3</v>
      </c>
      <c r="Z558" s="46">
        <f>IF(ISERROR($I$558),0,$I$558)</f>
        <v>-1.5767662067538283E-3</v>
      </c>
    </row>
    <row r="559" spans="1:26" x14ac:dyDescent="0.25">
      <c r="A559" s="46">
        <v>105</v>
      </c>
      <c r="B559" s="46">
        <v>2001</v>
      </c>
      <c r="C559" s="47">
        <v>0</v>
      </c>
      <c r="D559" s="49">
        <v>0.36323080000000002</v>
      </c>
      <c r="E559" s="49">
        <v>0.51712729999999996</v>
      </c>
      <c r="F559" s="49">
        <v>5.9596400000000001E-2</v>
      </c>
      <c r="G559" s="49">
        <v>2.605775</v>
      </c>
      <c r="H559" s="49">
        <v>0.23431650000000001</v>
      </c>
      <c r="I559" s="46">
        <f>$C$559*LN($Y$559)+(1-$C$559)*LN(1-$Y$559)</f>
        <v>-4.8606862991223672E-4</v>
      </c>
      <c r="R559" s="46">
        <f>1/(1+EXP(-($K$2+SUMPRODUCT($L$2:$P$2,$D$559:$H$559))))</f>
        <v>4.8595051769343073E-4</v>
      </c>
      <c r="X559" s="46">
        <f>EXP(-($K$2+SUMPRODUCT($L$2:$P$2,$D$559:$H$559)))</f>
        <v>2056.8226868581405</v>
      </c>
      <c r="Y559" s="46">
        <f>1/(1+$X$559)</f>
        <v>4.8595051769343073E-4</v>
      </c>
      <c r="Z559" s="46">
        <f>IF(ISERROR($I$559),0,$I$559)</f>
        <v>-4.8606862991223672E-4</v>
      </c>
    </row>
    <row r="560" spans="1:26" x14ac:dyDescent="0.25">
      <c r="A560" s="46">
        <v>105</v>
      </c>
      <c r="B560" s="46">
        <v>2002</v>
      </c>
      <c r="C560" s="47">
        <v>0</v>
      </c>
      <c r="D560" s="49">
        <v>0.36699799999999999</v>
      </c>
      <c r="E560" s="49">
        <v>0.504166</v>
      </c>
      <c r="F560" s="49">
        <v>5.5830100000000001E-2</v>
      </c>
      <c r="G560" s="49">
        <v>1.2113670000000001</v>
      </c>
      <c r="H560" s="49">
        <v>0.2308152</v>
      </c>
      <c r="I560" s="46">
        <f>$C$560*LN($Y$560)+(1-$C$560)*LN(1-$Y$560)</f>
        <v>-4.6972042152140601E-3</v>
      </c>
      <c r="R560" s="46">
        <f>1/(1+EXP(-($K$2+SUMPRODUCT($L$2:$P$2,$D$560:$H$560))))</f>
        <v>4.6861896042019804E-3</v>
      </c>
      <c r="X560" s="46">
        <f>EXP(-($K$2+SUMPRODUCT($L$2:$P$2,$D$560:$H$560)))</f>
        <v>212.39298757850662</v>
      </c>
      <c r="Y560" s="46">
        <f>1/(1+$X$560)</f>
        <v>4.6861896042019804E-3</v>
      </c>
      <c r="Z560" s="46">
        <f>IF(ISERROR($I$560),0,$I$560)</f>
        <v>-4.6972042152140601E-3</v>
      </c>
    </row>
    <row r="561" spans="1:26" x14ac:dyDescent="0.25">
      <c r="A561" s="46">
        <v>105</v>
      </c>
      <c r="B561" s="46">
        <v>2003</v>
      </c>
      <c r="C561" s="47">
        <v>0</v>
      </c>
      <c r="D561" s="49">
        <v>0.37344830000000001</v>
      </c>
      <c r="E561" s="49">
        <v>0.49380449999999998</v>
      </c>
      <c r="F561" s="49">
        <v>5.0499200000000001E-2</v>
      </c>
      <c r="G561" s="49">
        <v>1.4620359999999999</v>
      </c>
      <c r="H561" s="49">
        <v>0.23639470000000001</v>
      </c>
      <c r="I561" s="46">
        <f>$C$561*LN($Y$561)+(1-$C$561)*LN(1-$Y$561)</f>
        <v>-3.3602368856555103E-3</v>
      </c>
      <c r="R561" s="46">
        <f>1/(1+EXP(-($K$2+SUMPRODUCT($L$2:$P$2,$D$561:$H$561))))</f>
        <v>3.3545976078964059E-3</v>
      </c>
      <c r="X561" s="46">
        <f>EXP(-($K$2+SUMPRODUCT($L$2:$P$2,$D$561:$H$561)))</f>
        <v>297.09834647413282</v>
      </c>
      <c r="Y561" s="46">
        <f>1/(1+$X$561)</f>
        <v>3.3545976078964059E-3</v>
      </c>
      <c r="Z561" s="46">
        <f>IF(ISERROR($I$561),0,$I$561)</f>
        <v>-3.3602368856555103E-3</v>
      </c>
    </row>
    <row r="562" spans="1:26" x14ac:dyDescent="0.25">
      <c r="A562" s="46">
        <v>105</v>
      </c>
      <c r="B562" s="46">
        <v>2004</v>
      </c>
      <c r="C562" s="47">
        <v>0</v>
      </c>
      <c r="D562" s="49">
        <v>0.35289520000000002</v>
      </c>
      <c r="E562" s="49">
        <v>0.50224349999999995</v>
      </c>
      <c r="F562" s="49">
        <v>6.0009199999999999E-2</v>
      </c>
      <c r="G562" s="49">
        <v>1.9524280000000001</v>
      </c>
      <c r="H562" s="49">
        <v>0.23094480000000001</v>
      </c>
      <c r="I562" s="46">
        <f>$C$562*LN($Y$562)+(1-$C$562)*LN(1-$Y$562)</f>
        <v>-1.3927434514183906E-3</v>
      </c>
      <c r="R562" s="46">
        <f>1/(1+EXP(-($K$2+SUMPRODUCT($L$2:$P$2,$D$562:$H$562))))</f>
        <v>1.3917740343596205E-3</v>
      </c>
      <c r="X562" s="46">
        <f>EXP(-($K$2+SUMPRODUCT($L$2:$P$2,$D$562:$H$562)))</f>
        <v>717.50744108767447</v>
      </c>
      <c r="Y562" s="46">
        <f>1/(1+$X$562)</f>
        <v>1.3917740343596205E-3</v>
      </c>
      <c r="Z562" s="46">
        <f>IF(ISERROR($I$562),0,$I$562)</f>
        <v>-1.3927434514183906E-3</v>
      </c>
    </row>
    <row r="563" spans="1:26" x14ac:dyDescent="0.25">
      <c r="A563" s="46">
        <v>106</v>
      </c>
      <c r="B563" s="46">
        <v>1999</v>
      </c>
      <c r="C563" s="47">
        <v>0</v>
      </c>
      <c r="D563" s="49">
        <v>0.1496133</v>
      </c>
      <c r="E563" s="49">
        <v>0.15333459999999999</v>
      </c>
      <c r="F563" s="49">
        <v>4.9380899999999998E-2</v>
      </c>
      <c r="G563" s="49">
        <v>0.34991519999999998</v>
      </c>
      <c r="H563" s="49">
        <v>0.28231640000000002</v>
      </c>
      <c r="I563" s="46">
        <f>$C$563*LN($Y$563)+(1-$C$563)*LN(1-$Y$563)</f>
        <v>-3.0279722756447369E-2</v>
      </c>
      <c r="R563" s="46">
        <f>1/(1+EXP(-($K$2+SUMPRODUCT($L$2:$P$2,$D$563:$H$563))))</f>
        <v>2.9825884188489502E-2</v>
      </c>
      <c r="X563" s="46">
        <f>EXP(-($K$2+SUMPRODUCT($L$2:$P$2,$D$563:$H$563)))</f>
        <v>32.527924727405839</v>
      </c>
      <c r="Y563" s="46">
        <f>1/(1+$X$563)</f>
        <v>2.9825884188489502E-2</v>
      </c>
      <c r="Z563" s="46">
        <f>IF(ISERROR($I$563),0,$I$563)</f>
        <v>-3.0279722756447369E-2</v>
      </c>
    </row>
    <row r="564" spans="1:26" x14ac:dyDescent="0.25">
      <c r="A564" s="46">
        <v>106</v>
      </c>
      <c r="B564" s="46">
        <v>2000</v>
      </c>
      <c r="C564" s="47">
        <v>0</v>
      </c>
      <c r="D564" s="49">
        <v>6.0781300000000003E-2</v>
      </c>
      <c r="E564" s="49">
        <v>0.14312720000000001</v>
      </c>
      <c r="F564" s="49">
        <v>6.9774299999999997E-2</v>
      </c>
      <c r="G564" s="49">
        <v>0.33390130000000001</v>
      </c>
      <c r="H564" s="49">
        <v>0.30533709999999997</v>
      </c>
      <c r="I564" s="46">
        <f>$C$564*LN($Y$564)+(1-$C$564)*LN(1-$Y$564)</f>
        <v>-2.623769443196167E-2</v>
      </c>
      <c r="R564" s="46">
        <f>1/(1+EXP(-($K$2+SUMPRODUCT($L$2:$P$2,$D$564:$H$564))))</f>
        <v>2.5896476894791021E-2</v>
      </c>
      <c r="X564" s="46">
        <f>EXP(-($K$2+SUMPRODUCT($L$2:$P$2,$D$564:$H$564)))</f>
        <v>37.615291341083783</v>
      </c>
      <c r="Y564" s="46">
        <f>1/(1+$X$564)</f>
        <v>2.5896476894791021E-2</v>
      </c>
      <c r="Z564" s="46">
        <f>IF(ISERROR($I$564),0,$I$564)</f>
        <v>-2.623769443196167E-2</v>
      </c>
    </row>
    <row r="565" spans="1:26" x14ac:dyDescent="0.25">
      <c r="A565" s="46">
        <v>106</v>
      </c>
      <c r="B565" s="46">
        <v>2002</v>
      </c>
      <c r="C565" s="47">
        <v>0</v>
      </c>
      <c r="D565" s="49">
        <v>3.7470499999999997E-2</v>
      </c>
      <c r="E565" s="49">
        <v>0.14479</v>
      </c>
      <c r="F565" s="49">
        <v>5.6862999999999997E-2</v>
      </c>
      <c r="G565" s="49">
        <v>0.41225089999999998</v>
      </c>
      <c r="H565" s="49">
        <v>0.31884109999999999</v>
      </c>
      <c r="I565" s="46">
        <f>$C$565*LN($Y$565)+(1-$C$565)*LN(1-$Y$565)</f>
        <v>-2.5590832949426112E-2</v>
      </c>
      <c r="R565" s="46">
        <f>1/(1+EXP(-($K$2+SUMPRODUCT($L$2:$P$2,$D$565:$H$565))))</f>
        <v>2.5266163004781881E-2</v>
      </c>
      <c r="X565" s="46">
        <f>EXP(-($K$2+SUMPRODUCT($L$2:$P$2,$D$565:$H$565)))</f>
        <v>38.578625365899036</v>
      </c>
      <c r="Y565" s="46">
        <f>1/(1+$X$565)</f>
        <v>2.5266163004781881E-2</v>
      </c>
      <c r="Z565" s="46">
        <f>IF(ISERROR($I$565),0,$I$565)</f>
        <v>-2.5590832949426112E-2</v>
      </c>
    </row>
    <row r="566" spans="1:26" x14ac:dyDescent="0.25">
      <c r="A566" s="46">
        <v>106</v>
      </c>
      <c r="B566" s="46">
        <v>2003</v>
      </c>
      <c r="C566" s="47">
        <v>0</v>
      </c>
      <c r="D566" s="49">
        <v>-2.49489E-2</v>
      </c>
      <c r="E566" s="49">
        <v>-9.9635799999999997E-2</v>
      </c>
      <c r="F566" s="49">
        <v>5.5695500000000002E-2</v>
      </c>
      <c r="G566" s="49">
        <v>0.3109383</v>
      </c>
      <c r="H566" s="49">
        <v>0.39555560000000001</v>
      </c>
      <c r="I566" s="46">
        <f>$C$566*LN($Y$566)+(1-$C$566)*LN(1-$Y$566)</f>
        <v>-4.3856133555749785E-2</v>
      </c>
      <c r="R566" s="46">
        <f>1/(1+EXP(-($K$2+SUMPRODUCT($L$2:$P$2,$D$566:$H$566))))</f>
        <v>4.290835906000251E-2</v>
      </c>
      <c r="X566" s="46">
        <f>EXP(-($K$2+SUMPRODUCT($L$2:$P$2,$D$566:$H$566)))</f>
        <v>22.305482239523833</v>
      </c>
      <c r="Y566" s="46">
        <f>1/(1+$X$566)</f>
        <v>4.290835906000251E-2</v>
      </c>
      <c r="Z566" s="46">
        <f>IF(ISERROR($I$566),0,$I$566)</f>
        <v>-4.3856133555749785E-2</v>
      </c>
    </row>
    <row r="567" spans="1:26" x14ac:dyDescent="0.25">
      <c r="A567" s="46">
        <v>106</v>
      </c>
      <c r="B567" s="46">
        <v>2004</v>
      </c>
      <c r="C567" s="47">
        <v>0</v>
      </c>
      <c r="D567" s="49">
        <v>0.1187521</v>
      </c>
      <c r="E567" s="49">
        <v>-3.6952699999999998E-2</v>
      </c>
      <c r="F567" s="49">
        <v>5.80952E-2</v>
      </c>
      <c r="G567" s="49">
        <v>0.52887010000000001</v>
      </c>
      <c r="H567" s="49">
        <v>0.3722975</v>
      </c>
      <c r="I567" s="46">
        <f>$C$567*LN($Y$567)+(1-$C$567)*LN(1-$Y$567)</f>
        <v>-2.9246707439201686E-2</v>
      </c>
      <c r="R567" s="46">
        <f>1/(1+EXP(-($K$2+SUMPRODUCT($L$2:$P$2,$D$567:$H$567))))</f>
        <v>2.8823161641754882E-2</v>
      </c>
      <c r="X567" s="46">
        <f>EXP(-($K$2+SUMPRODUCT($L$2:$P$2,$D$567:$H$567)))</f>
        <v>33.694320228608881</v>
      </c>
      <c r="Y567" s="46">
        <f>1/(1+$X$567)</f>
        <v>2.8823161641754882E-2</v>
      </c>
      <c r="Z567" s="46">
        <f>IF(ISERROR($I$567),0,$I$567)</f>
        <v>-2.9246707439201686E-2</v>
      </c>
    </row>
    <row r="568" spans="1:26" x14ac:dyDescent="0.25">
      <c r="A568" s="46">
        <v>107</v>
      </c>
      <c r="B568" s="46">
        <v>1999</v>
      </c>
      <c r="C568" s="47">
        <v>0</v>
      </c>
      <c r="D568" s="49">
        <v>-9.3235999999999996E-3</v>
      </c>
      <c r="E568" s="49">
        <v>0.24056620000000001</v>
      </c>
      <c r="F568" s="49">
        <v>4.5752300000000003E-2</v>
      </c>
      <c r="G568" s="49">
        <v>0.98363440000000002</v>
      </c>
      <c r="H568" s="49">
        <v>0.12783849999999999</v>
      </c>
      <c r="I568" s="46">
        <f>$C$568*LN($Y$568)+(1-$C$568)*LN(1-$Y$568)</f>
        <v>-8.6025256888373793E-3</v>
      </c>
      <c r="R568" s="46">
        <f>1/(1+EXP(-($K$2+SUMPRODUCT($L$2:$P$2,$D$568:$H$568))))</f>
        <v>8.5656298396887178E-3</v>
      </c>
      <c r="X568" s="46">
        <f>EXP(-($K$2+SUMPRODUCT($L$2:$P$2,$D$568:$H$568)))</f>
        <v>115.74564728054381</v>
      </c>
      <c r="Y568" s="46">
        <f>1/(1+$X$568)</f>
        <v>8.5656298396887178E-3</v>
      </c>
      <c r="Z568" s="46">
        <f>IF(ISERROR($I$568),0,$I$568)</f>
        <v>-8.6025256888373793E-3</v>
      </c>
    </row>
    <row r="569" spans="1:26" x14ac:dyDescent="0.25">
      <c r="A569" s="46">
        <v>107</v>
      </c>
      <c r="B569" s="46">
        <v>2000</v>
      </c>
      <c r="C569" s="47">
        <v>0</v>
      </c>
      <c r="D569" s="49">
        <v>1.3102000000000001E-2</v>
      </c>
      <c r="E569" s="49">
        <v>0.25405929999999999</v>
      </c>
      <c r="F569" s="49">
        <v>4.1122400000000003E-2</v>
      </c>
      <c r="G569" s="49">
        <v>0.90452370000000004</v>
      </c>
      <c r="H569" s="49">
        <v>0.106906</v>
      </c>
      <c r="I569" s="46">
        <f>$C$569*LN($Y$569)+(1-$C$569)*LN(1-$Y$569)</f>
        <v>-9.8869821504004741E-3</v>
      </c>
      <c r="R569" s="46">
        <f>1/(1+EXP(-($K$2+SUMPRODUCT($L$2:$P$2,$D$569:$H$569))))</f>
        <v>9.8382666244168256E-3</v>
      </c>
      <c r="X569" s="46">
        <f>EXP(-($K$2+SUMPRODUCT($L$2:$P$2,$D$569:$H$569)))</f>
        <v>100.64392145240078</v>
      </c>
      <c r="Y569" s="46">
        <f>1/(1+$X$569)</f>
        <v>9.8382666244168256E-3</v>
      </c>
      <c r="Z569" s="46">
        <f>IF(ISERROR($I$569),0,$I$569)</f>
        <v>-9.8869821504004741E-3</v>
      </c>
    </row>
    <row r="570" spans="1:26" x14ac:dyDescent="0.25">
      <c r="A570" s="46">
        <v>107</v>
      </c>
      <c r="B570" s="46">
        <v>2001</v>
      </c>
      <c r="C570" s="47">
        <v>0</v>
      </c>
      <c r="D570" s="49">
        <v>-1.76165E-2</v>
      </c>
      <c r="E570" s="49">
        <v>0.2449567</v>
      </c>
      <c r="F570" s="49">
        <v>3.6615200000000001E-2</v>
      </c>
      <c r="G570" s="49">
        <v>0.8007571</v>
      </c>
      <c r="H570" s="49">
        <v>0.1106824</v>
      </c>
      <c r="I570" s="46">
        <f>$C$570*LN($Y$570)+(1-$C$570)*LN(1-$Y$570)</f>
        <v>-1.2114031185125201E-2</v>
      </c>
      <c r="R570" s="46">
        <f>1/(1+EXP(-($K$2+SUMPRODUCT($L$2:$P$2,$D$570:$H$570))))</f>
        <v>1.2040951702716747E-2</v>
      </c>
      <c r="X570" s="46">
        <f>EXP(-($K$2+SUMPRODUCT($L$2:$P$2,$D$570:$H$570)))</f>
        <v>82.049913718562166</v>
      </c>
      <c r="Y570" s="46">
        <f>1/(1+$X$570)</f>
        <v>1.2040951702716747E-2</v>
      </c>
      <c r="Z570" s="46">
        <f>IF(ISERROR($I$570),0,$I$570)</f>
        <v>-1.2114031185125201E-2</v>
      </c>
    </row>
    <row r="571" spans="1:26" x14ac:dyDescent="0.25">
      <c r="A571" s="46">
        <v>107</v>
      </c>
      <c r="B571" s="46">
        <v>2002</v>
      </c>
      <c r="C571" s="47">
        <v>0</v>
      </c>
      <c r="D571" s="49">
        <v>-4.09215E-2</v>
      </c>
      <c r="E571" s="49">
        <v>0.2139162</v>
      </c>
      <c r="F571" s="49">
        <v>3.2216599999999998E-2</v>
      </c>
      <c r="G571" s="49">
        <v>0.63592110000000002</v>
      </c>
      <c r="H571" s="49">
        <v>0.1147934</v>
      </c>
      <c r="I571" s="46">
        <f>$C$571*LN($Y$571)+(1-$C$571)*LN(1-$Y$571)</f>
        <v>-1.6909078050489679E-2</v>
      </c>
      <c r="R571" s="46">
        <f>1/(1+EXP(-($K$2+SUMPRODUCT($L$2:$P$2,$D$571:$H$571))))</f>
        <v>1.6766921960784931E-2</v>
      </c>
      <c r="X571" s="46">
        <f>EXP(-($K$2+SUMPRODUCT($L$2:$P$2,$D$571:$H$571)))</f>
        <v>58.641239002533403</v>
      </c>
      <c r="Y571" s="46">
        <f>1/(1+$X$571)</f>
        <v>1.6766921960784931E-2</v>
      </c>
      <c r="Z571" s="46">
        <f>IF(ISERROR($I$571),0,$I$571)</f>
        <v>-1.6909078050489679E-2</v>
      </c>
    </row>
    <row r="572" spans="1:26" x14ac:dyDescent="0.25">
      <c r="A572" s="46">
        <v>108</v>
      </c>
      <c r="B572" s="46">
        <v>1999</v>
      </c>
      <c r="C572" s="47">
        <v>0</v>
      </c>
      <c r="D572" s="49">
        <v>-0.31367780000000001</v>
      </c>
      <c r="E572" s="49">
        <v>0.74420039999999998</v>
      </c>
      <c r="F572" s="49">
        <v>6.5402399999999999E-2</v>
      </c>
      <c r="G572" s="49">
        <v>3.6523150000000002</v>
      </c>
      <c r="H572" s="49">
        <v>0.27156580000000002</v>
      </c>
      <c r="I572" s="46">
        <f>$C$572*LN($Y$572)+(1-$C$572)*LN(1-$Y$572)</f>
        <v>-4.8656130852888701E-5</v>
      </c>
      <c r="R572" s="46">
        <f>1/(1+EXP(-($K$2+SUMPRODUCT($L$2:$P$2,$D$572:$H$572))))</f>
        <v>4.8654947162534729E-5</v>
      </c>
      <c r="X572" s="46">
        <f>EXP(-($K$2+SUMPRODUCT($L$2:$P$2,$D$572:$H$572)))</f>
        <v>20551.894583554698</v>
      </c>
      <c r="Y572" s="46">
        <f>1/(1+$X$572)</f>
        <v>4.8654947162534729E-5</v>
      </c>
      <c r="Z572" s="46">
        <f>IF(ISERROR($I$572),0,$I$572)</f>
        <v>-4.8656130852888701E-5</v>
      </c>
    </row>
    <row r="573" spans="1:26" x14ac:dyDescent="0.25">
      <c r="A573" s="46">
        <v>108</v>
      </c>
      <c r="B573" s="46">
        <v>2000</v>
      </c>
      <c r="C573" s="47">
        <v>0</v>
      </c>
      <c r="D573" s="49">
        <v>-0.3425724</v>
      </c>
      <c r="E573" s="49">
        <v>0.83184369999999996</v>
      </c>
      <c r="F573" s="49">
        <v>5.3243400000000003E-2</v>
      </c>
      <c r="G573" s="49">
        <v>2.23644</v>
      </c>
      <c r="H573" s="49">
        <v>0.26183099999999998</v>
      </c>
      <c r="I573" s="46">
        <f>$C$573*LN($Y$573)+(1-$C$573)*LN(1-$Y$573)</f>
        <v>-4.4262562159691937E-4</v>
      </c>
      <c r="R573" s="46">
        <f>1/(1+EXP(-($K$2+SUMPRODUCT($L$2:$P$2,$D$573:$H$573))))</f>
        <v>4.4252767732791876E-4</v>
      </c>
      <c r="X573" s="46">
        <f>EXP(-($K$2+SUMPRODUCT($L$2:$P$2,$D$573:$H$573)))</f>
        <v>2258.7456639056431</v>
      </c>
      <c r="Y573" s="46">
        <f>1/(1+$X$573)</f>
        <v>4.4252767732791876E-4</v>
      </c>
      <c r="Z573" s="46">
        <f>IF(ISERROR($I$573),0,$I$573)</f>
        <v>-4.4262562159691937E-4</v>
      </c>
    </row>
    <row r="574" spans="1:26" x14ac:dyDescent="0.25">
      <c r="A574" s="46">
        <v>108</v>
      </c>
      <c r="B574" s="46">
        <v>2001</v>
      </c>
      <c r="C574" s="47">
        <v>0</v>
      </c>
      <c r="D574" s="49">
        <v>-0.28840320000000003</v>
      </c>
      <c r="E574" s="49">
        <v>0.76340710000000001</v>
      </c>
      <c r="F574" s="49">
        <v>6.57031E-2</v>
      </c>
      <c r="G574" s="49">
        <v>1.838778</v>
      </c>
      <c r="H574" s="49">
        <v>0.23905879999999999</v>
      </c>
      <c r="I574" s="46">
        <f>$C$574*LN($Y$574)+(1-$C$574)*LN(1-$Y$574)</f>
        <v>-8.4084968708040501E-4</v>
      </c>
      <c r="R574" s="46">
        <f>1/(1+EXP(-($K$2+SUMPRODUCT($L$2:$P$2,$D$574:$H$574))))</f>
        <v>8.4049627204548785E-4</v>
      </c>
      <c r="X574" s="46">
        <f>EXP(-($K$2+SUMPRODUCT($L$2:$P$2,$D$574:$H$574)))</f>
        <v>1188.7732723624499</v>
      </c>
      <c r="Y574" s="46">
        <f>1/(1+$X$574)</f>
        <v>8.4049627204548785E-4</v>
      </c>
      <c r="Z574" s="46">
        <f>IF(ISERROR($I$574),0,$I$574)</f>
        <v>-8.4084968708040501E-4</v>
      </c>
    </row>
    <row r="575" spans="1:26" x14ac:dyDescent="0.25">
      <c r="A575" s="46">
        <v>108</v>
      </c>
      <c r="B575" s="46">
        <v>2002</v>
      </c>
      <c r="C575" s="47">
        <v>0</v>
      </c>
      <c r="D575" s="49">
        <v>-0.22974929999999999</v>
      </c>
      <c r="E575" s="49">
        <v>0.81514889999999995</v>
      </c>
      <c r="F575" s="49">
        <v>4.9609300000000002E-2</v>
      </c>
      <c r="G575" s="49">
        <v>1.683019</v>
      </c>
      <c r="H575" s="49">
        <v>0.22429450000000001</v>
      </c>
      <c r="I575" s="46">
        <f>$C$575*LN($Y$575)+(1-$C$575)*LN(1-$Y$575)</f>
        <v>-1.1541621029219052E-3</v>
      </c>
      <c r="R575" s="46">
        <f>1/(1+EXP(-($K$2+SUMPRODUCT($L$2:$P$2,$D$575:$H$575))))</f>
        <v>1.153496314009356E-3</v>
      </c>
      <c r="X575" s="46">
        <f>EXP(-($K$2+SUMPRODUCT($L$2:$P$2,$D$575:$H$575)))</f>
        <v>865.92951494935505</v>
      </c>
      <c r="Y575" s="46">
        <f>1/(1+$X$575)</f>
        <v>1.153496314009356E-3</v>
      </c>
      <c r="Z575" s="46">
        <f>IF(ISERROR($I$575),0,$I$575)</f>
        <v>-1.1541621029219052E-3</v>
      </c>
    </row>
    <row r="576" spans="1:26" x14ac:dyDescent="0.25">
      <c r="A576" s="46">
        <v>108</v>
      </c>
      <c r="B576" s="46">
        <v>2003</v>
      </c>
      <c r="C576" s="47">
        <v>0</v>
      </c>
      <c r="D576" s="49">
        <v>-0.21921109999999999</v>
      </c>
      <c r="E576" s="49">
        <v>0.82231390000000004</v>
      </c>
      <c r="F576" s="49">
        <v>7.2167300000000004E-2</v>
      </c>
      <c r="G576" s="49">
        <v>1.724648</v>
      </c>
      <c r="H576" s="49">
        <v>0.257905</v>
      </c>
      <c r="I576" s="46">
        <f>$C$576*LN($Y$576)+(1-$C$576)*LN(1-$Y$576)</f>
        <v>-9.1529369024483586E-4</v>
      </c>
      <c r="R576" s="46">
        <f>1/(1+EXP(-($K$2+SUMPRODUCT($L$2:$P$2,$D$576:$H$576))))</f>
        <v>9.1487493674565293E-4</v>
      </c>
      <c r="X576" s="46">
        <f>EXP(-($K$2+SUMPRODUCT($L$2:$P$2,$D$576:$H$576)))</f>
        <v>1092.045573591894</v>
      </c>
      <c r="Y576" s="46">
        <f>1/(1+$X$576)</f>
        <v>9.1487493674565293E-4</v>
      </c>
      <c r="Z576" s="46">
        <f>IF(ISERROR($I$576),0,$I$576)</f>
        <v>-9.1529369024483586E-4</v>
      </c>
    </row>
    <row r="577" spans="1:26" x14ac:dyDescent="0.25">
      <c r="A577" s="46">
        <v>108</v>
      </c>
      <c r="B577" s="46">
        <v>2004</v>
      </c>
      <c r="C577" s="47">
        <v>0</v>
      </c>
      <c r="D577" s="49">
        <v>-0.1122503</v>
      </c>
      <c r="E577" s="49">
        <v>0.84279470000000001</v>
      </c>
      <c r="F577" s="49">
        <v>4.2069000000000002E-2</v>
      </c>
      <c r="G577" s="49">
        <v>1.854554</v>
      </c>
      <c r="H577" s="49">
        <v>0.2474509</v>
      </c>
      <c r="I577" s="46">
        <f>$C$577*LN($Y$577)+(1-$C$577)*LN(1-$Y$577)</f>
        <v>-9.5435186538223959E-4</v>
      </c>
      <c r="R577" s="46">
        <f>1/(1+EXP(-($K$2+SUMPRODUCT($L$2:$P$2,$D$577:$H$577))))</f>
        <v>9.5389661647477225E-4</v>
      </c>
      <c r="X577" s="46">
        <f>EXP(-($K$2+SUMPRODUCT($L$2:$P$2,$D$577:$H$577)))</f>
        <v>1047.3316354508183</v>
      </c>
      <c r="Y577" s="46">
        <f>1/(1+$X$577)</f>
        <v>9.5389661647477225E-4</v>
      </c>
      <c r="Z577" s="46">
        <f>IF(ISERROR($I$577),0,$I$577)</f>
        <v>-9.5435186538223959E-4</v>
      </c>
    </row>
    <row r="578" spans="1:26" x14ac:dyDescent="0.25">
      <c r="A578" s="46">
        <v>109</v>
      </c>
      <c r="B578" s="46">
        <v>1999</v>
      </c>
      <c r="C578" s="47">
        <v>0</v>
      </c>
      <c r="D578" s="49">
        <v>1.8050799999999999E-2</v>
      </c>
      <c r="E578" s="49">
        <v>0.13633919999999999</v>
      </c>
      <c r="F578" s="49">
        <v>5.0262399999999999E-2</v>
      </c>
      <c r="G578" s="49">
        <v>0.85640260000000001</v>
      </c>
      <c r="H578" s="49">
        <v>0.1330461</v>
      </c>
      <c r="I578" s="46">
        <f>$C$578*LN($Y$578)+(1-$C$578)*LN(1-$Y$578)</f>
        <v>-1.1979093868050543E-2</v>
      </c>
      <c r="R578" s="46">
        <f>1/(1+EXP(-($K$2+SUMPRODUCT($L$2:$P$2,$D$578:$H$578))))</f>
        <v>1.1907630164536831E-2</v>
      </c>
      <c r="X578" s="46">
        <f>EXP(-($K$2+SUMPRODUCT($L$2:$P$2,$D$578:$H$578)))</f>
        <v>82.979766433978497</v>
      </c>
      <c r="Y578" s="46">
        <f>1/(1+$X$578)</f>
        <v>1.1907630164536831E-2</v>
      </c>
      <c r="Z578" s="46">
        <f>IF(ISERROR($I$578),0,$I$578)</f>
        <v>-1.1979093868050543E-2</v>
      </c>
    </row>
    <row r="579" spans="1:26" x14ac:dyDescent="0.25">
      <c r="A579" s="46">
        <v>109</v>
      </c>
      <c r="B579" s="46">
        <v>2000</v>
      </c>
      <c r="C579" s="47">
        <v>0</v>
      </c>
      <c r="D579" s="49">
        <v>-1.65469E-2</v>
      </c>
      <c r="E579" s="49">
        <v>0.17268520000000001</v>
      </c>
      <c r="F579" s="49">
        <v>5.1925300000000001E-2</v>
      </c>
      <c r="G579" s="49">
        <v>0.93006429999999995</v>
      </c>
      <c r="H579" s="49">
        <v>0.1216742</v>
      </c>
      <c r="I579" s="46">
        <f>$C$579*LN($Y$579)+(1-$C$579)*LN(1-$Y$579)</f>
        <v>-9.7703149839863685E-3</v>
      </c>
      <c r="R579" s="46">
        <f>1/(1+EXP(-($K$2+SUMPRODUCT($L$2:$P$2,$D$579:$H$579))))</f>
        <v>9.722740521771701E-3</v>
      </c>
      <c r="X579" s="46">
        <f>EXP(-($K$2+SUMPRODUCT($L$2:$P$2,$D$579:$H$579)))</f>
        <v>101.85165975176901</v>
      </c>
      <c r="Y579" s="46">
        <f>1/(1+$X$579)</f>
        <v>9.722740521771701E-3</v>
      </c>
      <c r="Z579" s="46">
        <f>IF(ISERROR($I$579),0,$I$579)</f>
        <v>-9.7703149839863685E-3</v>
      </c>
    </row>
    <row r="580" spans="1:26" x14ac:dyDescent="0.25">
      <c r="A580" s="46">
        <v>109</v>
      </c>
      <c r="B580" s="46">
        <v>2001</v>
      </c>
      <c r="C580" s="47">
        <v>0</v>
      </c>
      <c r="D580" s="49">
        <v>-1.06362E-2</v>
      </c>
      <c r="E580" s="49">
        <v>0.1729821</v>
      </c>
      <c r="F580" s="49">
        <v>4.6732900000000001E-2</v>
      </c>
      <c r="G580" s="49">
        <v>1.208404</v>
      </c>
      <c r="H580" s="49">
        <v>0.1121755</v>
      </c>
      <c r="I580" s="46">
        <f>$C$580*LN($Y$580)+(1-$C$580)*LN(1-$Y$580)</f>
        <v>-6.5213496066872153E-3</v>
      </c>
      <c r="R580" s="46">
        <f>1/(1+EXP(-($K$2+SUMPRODUCT($L$2:$P$2,$D$580:$H$580))))</f>
        <v>6.5001317544061757E-3</v>
      </c>
      <c r="X580" s="46">
        <f>EXP(-($K$2+SUMPRODUCT($L$2:$P$2,$D$580:$H$580)))</f>
        <v>152.84303546187977</v>
      </c>
      <c r="Y580" s="46">
        <f>1/(1+$X$580)</f>
        <v>6.5001317544061757E-3</v>
      </c>
      <c r="Z580" s="46">
        <f>IF(ISERROR($I$580),0,$I$580)</f>
        <v>-6.5213496066872153E-3</v>
      </c>
    </row>
    <row r="581" spans="1:26" x14ac:dyDescent="0.25">
      <c r="A581" s="46">
        <v>109</v>
      </c>
      <c r="B581" s="46">
        <v>2002</v>
      </c>
      <c r="C581" s="47">
        <v>0</v>
      </c>
      <c r="D581" s="49">
        <v>-2.0038299999999998E-2</v>
      </c>
      <c r="E581" s="49">
        <v>0.17040430000000001</v>
      </c>
      <c r="F581" s="49">
        <v>4.7879499999999998E-2</v>
      </c>
      <c r="G581" s="49">
        <v>1.099072</v>
      </c>
      <c r="H581" s="49">
        <v>0.1061054</v>
      </c>
      <c r="I581" s="46">
        <f>$C$581*LN($Y$581)+(1-$C$581)*LN(1-$Y$581)</f>
        <v>-7.6573167163288113E-3</v>
      </c>
      <c r="R581" s="46">
        <f>1/(1+EXP(-($K$2+SUMPRODUCT($L$2:$P$2,$D$581:$H$581))))</f>
        <v>7.6280741541392147E-3</v>
      </c>
      <c r="X581" s="46">
        <f>EXP(-($K$2+SUMPRODUCT($L$2:$P$2,$D$581:$H$581)))</f>
        <v>130.09468783249451</v>
      </c>
      <c r="Y581" s="46">
        <f>1/(1+$X$581)</f>
        <v>7.6280741541392147E-3</v>
      </c>
      <c r="Z581" s="46">
        <f>IF(ISERROR($I$581),0,$I$581)</f>
        <v>-7.6573167163288113E-3</v>
      </c>
    </row>
    <row r="582" spans="1:26" x14ac:dyDescent="0.25">
      <c r="A582" s="46">
        <v>109</v>
      </c>
      <c r="B582" s="46">
        <v>2003</v>
      </c>
      <c r="C582" s="47">
        <v>0</v>
      </c>
      <c r="D582" s="49">
        <v>-2.8357999999999999E-3</v>
      </c>
      <c r="E582" s="49">
        <v>0.18628520000000001</v>
      </c>
      <c r="F582" s="49">
        <v>5.1768700000000001E-2</v>
      </c>
      <c r="G582" s="49">
        <v>1.5176909999999999</v>
      </c>
      <c r="H582" s="49">
        <v>0.12690209999999999</v>
      </c>
      <c r="I582" s="46">
        <f>$C$582*LN($Y$582)+(1-$C$582)*LN(1-$Y$582)</f>
        <v>-3.8049318293978994E-3</v>
      </c>
      <c r="R582" s="46">
        <f>1/(1+EXP(-($K$2+SUMPRODUCT($L$2:$P$2,$D$582:$H$582))))</f>
        <v>3.7977022485454412E-3</v>
      </c>
      <c r="X582" s="46">
        <f>EXP(-($K$2+SUMPRODUCT($L$2:$P$2,$D$582:$H$582)))</f>
        <v>262.31711507478246</v>
      </c>
      <c r="Y582" s="46">
        <f>1/(1+$X$582)</f>
        <v>3.7977022485454412E-3</v>
      </c>
      <c r="Z582" s="46">
        <f>IF(ISERROR($I$582),0,$I$582)</f>
        <v>-3.8049318293978994E-3</v>
      </c>
    </row>
    <row r="583" spans="1:26" x14ac:dyDescent="0.25">
      <c r="A583" s="46">
        <v>109</v>
      </c>
      <c r="B583" s="46">
        <v>2004</v>
      </c>
      <c r="C583" s="47">
        <v>0</v>
      </c>
      <c r="D583" s="49">
        <v>1.8041999999999999E-3</v>
      </c>
      <c r="E583" s="49">
        <v>0.21958720000000001</v>
      </c>
      <c r="F583" s="49">
        <v>5.6865699999999998E-2</v>
      </c>
      <c r="G583" s="49">
        <v>1.7935479999999999</v>
      </c>
      <c r="H583" s="49">
        <v>0.13297990000000001</v>
      </c>
      <c r="I583" s="46">
        <f>$C$583*LN($Y$583)+(1-$C$583)*LN(1-$Y$583)</f>
        <v>-2.2568401690045321E-3</v>
      </c>
      <c r="R583" s="46">
        <f>1/(1+EXP(-($K$2+SUMPRODUCT($L$2:$P$2,$D$583:$H$583))))</f>
        <v>2.2542954199542735E-3</v>
      </c>
      <c r="X583" s="46">
        <f>EXP(-($K$2+SUMPRODUCT($L$2:$P$2,$D$583:$H$583)))</f>
        <v>442.59758315096258</v>
      </c>
      <c r="Y583" s="46">
        <f>1/(1+$X$583)</f>
        <v>2.2542954199542735E-3</v>
      </c>
      <c r="Z583" s="46">
        <f>IF(ISERROR($I$583),0,$I$583)</f>
        <v>-2.2568401690045321E-3</v>
      </c>
    </row>
    <row r="584" spans="1:26" x14ac:dyDescent="0.25">
      <c r="A584" s="46">
        <v>110</v>
      </c>
      <c r="B584" s="46">
        <v>1999</v>
      </c>
      <c r="C584" s="47">
        <v>0</v>
      </c>
      <c r="D584" s="49">
        <v>2.3246599999999999E-2</v>
      </c>
      <c r="E584" s="49">
        <v>0.18534610000000001</v>
      </c>
      <c r="F584" s="49">
        <v>7.3939099999999994E-2</v>
      </c>
      <c r="G584" s="49">
        <v>1.7381629999999999</v>
      </c>
      <c r="H584" s="49">
        <v>0.16037560000000001</v>
      </c>
      <c r="I584" s="46">
        <f>$C$584*LN($Y$584)+(1-$C$584)*LN(1-$Y$584)</f>
        <v>-2.3193219814104191E-3</v>
      </c>
      <c r="R584" s="46">
        <f>1/(1+EXP(-($K$2+SUMPRODUCT($L$2:$P$2,$D$584:$H$584))))</f>
        <v>2.316634432349095E-3</v>
      </c>
      <c r="X584" s="46">
        <f>EXP(-($K$2+SUMPRODUCT($L$2:$P$2,$D$584:$H$584)))</f>
        <v>430.66068242626784</v>
      </c>
      <c r="Y584" s="46">
        <f>1/(1+$X$584)</f>
        <v>2.316634432349095E-3</v>
      </c>
      <c r="Z584" s="46">
        <f>IF(ISERROR($I$584),0,$I$584)</f>
        <v>-2.3193219814104191E-3</v>
      </c>
    </row>
    <row r="585" spans="1:26" x14ac:dyDescent="0.25">
      <c r="A585" s="46">
        <v>110</v>
      </c>
      <c r="B585" s="46">
        <v>2000</v>
      </c>
      <c r="C585" s="47">
        <v>0</v>
      </c>
      <c r="D585" s="49">
        <v>6.0369300000000001E-2</v>
      </c>
      <c r="E585" s="49">
        <v>0.10045750000000001</v>
      </c>
      <c r="F585" s="49">
        <v>6.8464899999999995E-2</v>
      </c>
      <c r="G585" s="49">
        <v>1.117737</v>
      </c>
      <c r="H585" s="49">
        <v>0.17065710000000001</v>
      </c>
      <c r="I585" s="46">
        <f>$C$585*LN($Y$585)+(1-$C$585)*LN(1-$Y$585)</f>
        <v>-7.510901134259982E-3</v>
      </c>
      <c r="R585" s="46">
        <f>1/(1+EXP(-($K$2+SUMPRODUCT($L$2:$P$2,$D$585:$H$585))))</f>
        <v>7.4827648034707581E-3</v>
      </c>
      <c r="X585" s="46">
        <f>EXP(-($K$2+SUMPRODUCT($L$2:$P$2,$D$585:$H$585)))</f>
        <v>132.64044257226504</v>
      </c>
      <c r="Y585" s="46">
        <f>1/(1+$X$585)</f>
        <v>7.4827648034707581E-3</v>
      </c>
      <c r="Z585" s="46">
        <f>IF(ISERROR($I$585),0,$I$585)</f>
        <v>-7.510901134259982E-3</v>
      </c>
    </row>
    <row r="586" spans="1:26" x14ac:dyDescent="0.25">
      <c r="A586" s="46">
        <v>110</v>
      </c>
      <c r="B586" s="46">
        <v>2001</v>
      </c>
      <c r="C586" s="47">
        <v>0</v>
      </c>
      <c r="D586" s="49">
        <v>3.2318E-2</v>
      </c>
      <c r="E586" s="49">
        <v>0.1836227</v>
      </c>
      <c r="F586" s="49">
        <v>4.58736E-2</v>
      </c>
      <c r="G586" s="49">
        <v>1.1213249999999999</v>
      </c>
      <c r="H586" s="49">
        <v>0.11288570000000001</v>
      </c>
      <c r="I586" s="46">
        <f>$C$586*LN($Y$586)+(1-$C$586)*LN(1-$Y$586)</f>
        <v>-7.5607568978054776E-3</v>
      </c>
      <c r="R586" s="46">
        <f>1/(1+EXP(-($K$2+SUMPRODUCT($L$2:$P$2,$D$586:$H$586))))</f>
        <v>7.5322462745850017E-3</v>
      </c>
      <c r="X586" s="46">
        <f>EXP(-($K$2+SUMPRODUCT($L$2:$P$2,$D$586:$H$586)))</f>
        <v>131.76252044149953</v>
      </c>
      <c r="Y586" s="46">
        <f>1/(1+$X$586)</f>
        <v>7.5322462745850017E-3</v>
      </c>
      <c r="Z586" s="46">
        <f>IF(ISERROR($I$586),0,$I$586)</f>
        <v>-7.5607568978054776E-3</v>
      </c>
    </row>
    <row r="587" spans="1:26" x14ac:dyDescent="0.25">
      <c r="A587" s="46">
        <v>110</v>
      </c>
      <c r="B587" s="46">
        <v>2002</v>
      </c>
      <c r="C587" s="47">
        <v>0</v>
      </c>
      <c r="D587" s="49">
        <v>3.5016100000000001E-2</v>
      </c>
      <c r="E587" s="49">
        <v>0.21394879999999999</v>
      </c>
      <c r="F587" s="49">
        <v>5.4490700000000003E-2</v>
      </c>
      <c r="G587" s="49">
        <v>1.03077</v>
      </c>
      <c r="H587" s="49">
        <v>0.16580439999999999</v>
      </c>
      <c r="I587" s="46">
        <f>$C$587*LN($Y$587)+(1-$C$587)*LN(1-$Y$587)</f>
        <v>-8.0680702263619033E-3</v>
      </c>
      <c r="R587" s="46">
        <f>1/(1+EXP(-($K$2+SUMPRODUCT($L$2:$P$2,$D$587:$H$587))))</f>
        <v>8.035610701675161E-3</v>
      </c>
      <c r="X587" s="46">
        <f>EXP(-($K$2+SUMPRODUCT($L$2:$P$2,$D$587:$H$587)))</f>
        <v>123.4460486110325</v>
      </c>
      <c r="Y587" s="46">
        <f>1/(1+$X$587)</f>
        <v>8.035610701675161E-3</v>
      </c>
      <c r="Z587" s="46">
        <f>IF(ISERROR($I$587),0,$I$587)</f>
        <v>-8.0680702263619033E-3</v>
      </c>
    </row>
    <row r="588" spans="1:26" x14ac:dyDescent="0.25">
      <c r="A588" s="46">
        <v>110</v>
      </c>
      <c r="B588" s="46">
        <v>2003</v>
      </c>
      <c r="C588" s="47">
        <v>0</v>
      </c>
      <c r="D588" s="49">
        <v>0.1842828</v>
      </c>
      <c r="E588" s="49">
        <v>0.2293656</v>
      </c>
      <c r="F588" s="49">
        <v>2.1500999999999999E-2</v>
      </c>
      <c r="G588" s="49">
        <v>1.1440380000000001</v>
      </c>
      <c r="H588" s="49">
        <v>0.16646250000000001</v>
      </c>
      <c r="I588" s="46">
        <f>$C$588*LN($Y$588)+(1-$C$588)*LN(1-$Y$588)</f>
        <v>-9.1213473230888163E-3</v>
      </c>
      <c r="R588" s="46">
        <f>1/(1+EXP(-($K$2+SUMPRODUCT($L$2:$P$2,$D$588:$H$588))))</f>
        <v>9.0798740278280072E-3</v>
      </c>
      <c r="X588" s="46">
        <f>EXP(-($K$2+SUMPRODUCT($L$2:$P$2,$D$588:$H$588)))</f>
        <v>109.13368653961487</v>
      </c>
      <c r="Y588" s="46">
        <f>1/(1+$X$588)</f>
        <v>9.0798740278280072E-3</v>
      </c>
      <c r="Z588" s="46">
        <f>IF(ISERROR($I$588),0,$I$588)</f>
        <v>-9.1213473230888163E-3</v>
      </c>
    </row>
    <row r="589" spans="1:26" x14ac:dyDescent="0.25">
      <c r="A589" s="46">
        <v>110</v>
      </c>
      <c r="B589" s="46">
        <v>2004</v>
      </c>
      <c r="C589" s="47">
        <v>0</v>
      </c>
      <c r="D589" s="49">
        <v>3.61181E-2</v>
      </c>
      <c r="E589" s="49">
        <v>0.2140772</v>
      </c>
      <c r="F589" s="49">
        <v>5.11963E-2</v>
      </c>
      <c r="G589" s="49">
        <v>0.68274619999999997</v>
      </c>
      <c r="H589" s="49">
        <v>0.12564790000000001</v>
      </c>
      <c r="I589" s="46">
        <f>$C$589*LN($Y$589)+(1-$C$589)*LN(1-$Y$589)</f>
        <v>-1.4031024820415286E-2</v>
      </c>
      <c r="R589" s="46">
        <f>1/(1+EXP(-($K$2+SUMPRODUCT($L$2:$P$2,$D$589:$H$589))))</f>
        <v>1.3933048761786828E-2</v>
      </c>
      <c r="X589" s="46">
        <f>EXP(-($K$2+SUMPRODUCT($L$2:$P$2,$D$589:$H$589)))</f>
        <v>70.771800780790215</v>
      </c>
      <c r="Y589" s="46">
        <f>1/(1+$X$589)</f>
        <v>1.3933048761786828E-2</v>
      </c>
      <c r="Z589" s="46">
        <f>IF(ISERROR($I$589),0,$I$589)</f>
        <v>-1.4031024820415286E-2</v>
      </c>
    </row>
    <row r="590" spans="1:26" x14ac:dyDescent="0.25">
      <c r="A590" s="46">
        <v>111</v>
      </c>
      <c r="B590" s="46">
        <v>1999</v>
      </c>
      <c r="C590" s="47">
        <v>0</v>
      </c>
      <c r="D590" s="49">
        <v>0.26492520000000003</v>
      </c>
      <c r="E590" s="49">
        <v>0.17964060000000001</v>
      </c>
      <c r="F590" s="49">
        <v>5.4595299999999999E-2</v>
      </c>
      <c r="G590" s="49">
        <v>0.52238709999999999</v>
      </c>
      <c r="H590" s="49">
        <v>0.26024259999999999</v>
      </c>
      <c r="I590" s="46">
        <f>$C$590*LN($Y$590)+(1-$C$590)*LN(1-$Y$590)</f>
        <v>-2.2062957609219485E-2</v>
      </c>
      <c r="R590" s="46">
        <f>1/(1+EXP(-($K$2+SUMPRODUCT($L$2:$P$2,$D$590:$H$590))))</f>
        <v>2.1821350676565619E-2</v>
      </c>
      <c r="X590" s="46">
        <f>EXP(-($K$2+SUMPRODUCT($L$2:$P$2,$D$590:$H$590)))</f>
        <v>44.826677496820572</v>
      </c>
      <c r="Y590" s="46">
        <f>1/(1+$X$590)</f>
        <v>2.1821350676565619E-2</v>
      </c>
      <c r="Z590" s="46">
        <f>IF(ISERROR($I$590),0,$I$590)</f>
        <v>-2.2062957609219485E-2</v>
      </c>
    </row>
    <row r="591" spans="1:26" x14ac:dyDescent="0.25">
      <c r="A591" s="46">
        <v>111</v>
      </c>
      <c r="B591" s="46">
        <v>2000</v>
      </c>
      <c r="C591" s="47">
        <v>0</v>
      </c>
      <c r="D591" s="49">
        <v>0.33338980000000001</v>
      </c>
      <c r="E591" s="49">
        <v>0.20068130000000001</v>
      </c>
      <c r="F591" s="49">
        <v>5.2483700000000001E-2</v>
      </c>
      <c r="G591" s="49">
        <v>0.65995219999999999</v>
      </c>
      <c r="H591" s="49">
        <v>0.2452992</v>
      </c>
      <c r="I591" s="46">
        <f>$C$591*LN($Y$591)+(1-$C$591)*LN(1-$Y$591)</f>
        <v>-1.7853456220813576E-2</v>
      </c>
      <c r="R591" s="46">
        <f>1/(1+EXP(-($K$2+SUMPRODUCT($L$2:$P$2,$D$591:$H$591))))</f>
        <v>1.7695027505739685E-2</v>
      </c>
      <c r="X591" s="46">
        <f>EXP(-($K$2+SUMPRODUCT($L$2:$P$2,$D$591:$H$591)))</f>
        <v>55.513051458983767</v>
      </c>
      <c r="Y591" s="46">
        <f>1/(1+$X$591)</f>
        <v>1.7695027505739685E-2</v>
      </c>
      <c r="Z591" s="46">
        <f>IF(ISERROR($I$591),0,$I$591)</f>
        <v>-1.7853456220813576E-2</v>
      </c>
    </row>
    <row r="592" spans="1:26" x14ac:dyDescent="0.25">
      <c r="A592" s="46">
        <v>111</v>
      </c>
      <c r="B592" s="46">
        <v>2001</v>
      </c>
      <c r="C592" s="47">
        <v>0</v>
      </c>
      <c r="D592" s="49">
        <v>0.25214300000000001</v>
      </c>
      <c r="E592" s="49">
        <v>0.21431729999999999</v>
      </c>
      <c r="F592" s="49">
        <v>4.8804899999999998E-2</v>
      </c>
      <c r="G592" s="49">
        <v>1.153918</v>
      </c>
      <c r="H592" s="49">
        <v>0.23602310000000001</v>
      </c>
      <c r="I592" s="46">
        <f>$C$592*LN($Y$592)+(1-$C$592)*LN(1-$Y$592)</f>
        <v>-7.9262127829724943E-3</v>
      </c>
      <c r="R592" s="46">
        <f>1/(1+EXP(-($K$2+SUMPRODUCT($L$2:$P$2,$D$592:$H$592))))</f>
        <v>7.8948831880893081E-3</v>
      </c>
      <c r="X592" s="46">
        <f>EXP(-($K$2+SUMPRODUCT($L$2:$P$2,$D$592:$H$592)))</f>
        <v>125.66431867018117</v>
      </c>
      <c r="Y592" s="46">
        <f>1/(1+$X$592)</f>
        <v>7.8948831880893081E-3</v>
      </c>
      <c r="Z592" s="46">
        <f>IF(ISERROR($I$592),0,$I$592)</f>
        <v>-7.9262127829724943E-3</v>
      </c>
    </row>
    <row r="593" spans="1:26" x14ac:dyDescent="0.25">
      <c r="A593" s="46">
        <v>111</v>
      </c>
      <c r="B593" s="46">
        <v>2002</v>
      </c>
      <c r="C593" s="47">
        <v>0</v>
      </c>
      <c r="D593" s="49">
        <v>0.26672889999999999</v>
      </c>
      <c r="E593" s="49">
        <v>0.25756180000000001</v>
      </c>
      <c r="F593" s="49">
        <v>5.4314500000000002E-2</v>
      </c>
      <c r="G593" s="49">
        <v>1.1299129999999999</v>
      </c>
      <c r="H593" s="49">
        <v>0.22516</v>
      </c>
      <c r="I593" s="46">
        <f>$C$593*LN($Y$593)+(1-$C$593)*LN(1-$Y$593)</f>
        <v>-7.3968671705240512E-3</v>
      </c>
      <c r="R593" s="46">
        <f>1/(1+EXP(-($K$2+SUMPRODUCT($L$2:$P$2,$D$593:$H$593))))</f>
        <v>7.369577675599326E-3</v>
      </c>
      <c r="X593" s="46">
        <f>EXP(-($K$2+SUMPRODUCT($L$2:$P$2,$D$593:$H$593)))</f>
        <v>134.69298595101321</v>
      </c>
      <c r="Y593" s="46">
        <f>1/(1+$X$593)</f>
        <v>7.369577675599326E-3</v>
      </c>
      <c r="Z593" s="46">
        <f>IF(ISERROR($I$593),0,$I$593)</f>
        <v>-7.3968671705240512E-3</v>
      </c>
    </row>
    <row r="594" spans="1:26" x14ac:dyDescent="0.25">
      <c r="A594" s="46">
        <v>111</v>
      </c>
      <c r="B594" s="46">
        <v>2003</v>
      </c>
      <c r="C594" s="47">
        <v>0</v>
      </c>
      <c r="D594" s="49">
        <v>0.2188244</v>
      </c>
      <c r="E594" s="49">
        <v>0.27405489999999999</v>
      </c>
      <c r="F594" s="49">
        <v>6.5199199999999999E-2</v>
      </c>
      <c r="G594" s="49">
        <v>1.102619</v>
      </c>
      <c r="H594" s="49">
        <v>0.20759</v>
      </c>
      <c r="I594" s="46">
        <f>$C$594*LN($Y$594)+(1-$C$594)*LN(1-$Y$594)</f>
        <v>-6.7067124087781356E-3</v>
      </c>
      <c r="R594" s="46">
        <f>1/(1+EXP(-($K$2+SUMPRODUCT($L$2:$P$2,$D$594:$H$594))))</f>
        <v>6.6842726069016884E-3</v>
      </c>
      <c r="X594" s="46">
        <f>EXP(-($K$2+SUMPRODUCT($L$2:$P$2,$D$594:$H$594)))</f>
        <v>148.60490973505082</v>
      </c>
      <c r="Y594" s="46">
        <f>1/(1+$X$594)</f>
        <v>6.6842726069016884E-3</v>
      </c>
      <c r="Z594" s="46">
        <f>IF(ISERROR($I$594),0,$I$594)</f>
        <v>-6.7067124087781356E-3</v>
      </c>
    </row>
    <row r="595" spans="1:26" x14ac:dyDescent="0.25">
      <c r="A595" s="46">
        <v>111</v>
      </c>
      <c r="B595" s="46">
        <v>2004</v>
      </c>
      <c r="C595" s="47">
        <v>0</v>
      </c>
      <c r="D595" s="49">
        <v>0.23000989999999999</v>
      </c>
      <c r="E595" s="49">
        <v>0.24918660000000001</v>
      </c>
      <c r="F595" s="49">
        <v>5.0504399999999998E-2</v>
      </c>
      <c r="G595" s="49">
        <v>1.1923189999999999</v>
      </c>
      <c r="H595" s="49">
        <v>0.16193630000000001</v>
      </c>
      <c r="I595" s="46">
        <f>$C$595*LN($Y$595)+(1-$C$595)*LN(1-$Y$595)</f>
        <v>-6.6210434776634731E-3</v>
      </c>
      <c r="R595" s="46">
        <f>1/(1+EXP(-($K$2+SUMPRODUCT($L$2:$P$2,$D$595:$H$595))))</f>
        <v>6.5991726651181302E-3</v>
      </c>
      <c r="X595" s="46">
        <f>EXP(-($K$2+SUMPRODUCT($L$2:$P$2,$D$595:$H$595)))</f>
        <v>150.53414689174514</v>
      </c>
      <c r="Y595" s="46">
        <f>1/(1+$X$595)</f>
        <v>6.5991726651181302E-3</v>
      </c>
      <c r="Z595" s="46">
        <f>IF(ISERROR($I$595),0,$I$595)</f>
        <v>-6.6210434776634731E-3</v>
      </c>
    </row>
    <row r="596" spans="1:26" x14ac:dyDescent="0.25">
      <c r="A596" s="46">
        <v>112</v>
      </c>
      <c r="B596" s="46">
        <v>2001</v>
      </c>
      <c r="C596" s="47">
        <v>0</v>
      </c>
      <c r="D596" s="49">
        <v>0.30181910000000001</v>
      </c>
      <c r="E596" s="49">
        <v>0.34838940000000002</v>
      </c>
      <c r="F596" s="49">
        <v>3.9652899999999998E-2</v>
      </c>
      <c r="G596" s="49">
        <v>2.9498410000000002</v>
      </c>
      <c r="H596" s="49">
        <v>0.20762330000000001</v>
      </c>
      <c r="I596" s="46">
        <f>$C$596*LN($Y$596)+(1-$C$596)*LN(1-$Y$596)</f>
        <v>-4.0382343300701657E-4</v>
      </c>
      <c r="R596" s="46">
        <f>1/(1+EXP(-($K$2+SUMPRODUCT($L$2:$P$2,$D$596:$H$596))))</f>
        <v>4.0374190729889606E-4</v>
      </c>
      <c r="X596" s="46">
        <f>EXP(-($K$2+SUMPRODUCT($L$2:$P$2,$D$596:$H$596)))</f>
        <v>2475.8298309436709</v>
      </c>
      <c r="Y596" s="46">
        <f>1/(1+$X$596)</f>
        <v>4.0374190729889606E-4</v>
      </c>
      <c r="Z596" s="46">
        <f>IF(ISERROR($I$596),0,$I$596)</f>
        <v>-4.0382343300701657E-4</v>
      </c>
    </row>
    <row r="597" spans="1:26" x14ac:dyDescent="0.25">
      <c r="A597" s="46">
        <v>112</v>
      </c>
      <c r="B597" s="46">
        <v>2002</v>
      </c>
      <c r="C597" s="47">
        <v>0</v>
      </c>
      <c r="D597" s="49">
        <v>0.3431958</v>
      </c>
      <c r="E597" s="49">
        <v>0.36938019999999999</v>
      </c>
      <c r="F597" s="49">
        <v>7.5193999999999997E-2</v>
      </c>
      <c r="G597" s="49">
        <v>2.9059970000000002</v>
      </c>
      <c r="H597" s="49">
        <v>0.34600209999999998</v>
      </c>
      <c r="I597" s="46">
        <f>$C$597*LN($Y$597)+(1-$C$597)*LN(1-$Y$597)</f>
        <v>-3.5035956760606557E-4</v>
      </c>
      <c r="R597" s="46">
        <f>1/(1+EXP(-($K$2+SUMPRODUCT($L$2:$P$2,$D$597:$H$597))))</f>
        <v>3.5029819886004429E-4</v>
      </c>
      <c r="X597" s="46">
        <f>EXP(-($K$2+SUMPRODUCT($L$2:$P$2,$D$597:$H$597)))</f>
        <v>2853.7106529643706</v>
      </c>
      <c r="Y597" s="46">
        <f>1/(1+$X$597)</f>
        <v>3.5029819886004429E-4</v>
      </c>
      <c r="Z597" s="46">
        <f>IF(ISERROR($I$597),0,$I$597)</f>
        <v>-3.5035956760606557E-4</v>
      </c>
    </row>
    <row r="598" spans="1:26" x14ac:dyDescent="0.25">
      <c r="A598" s="46">
        <v>112</v>
      </c>
      <c r="B598" s="46">
        <v>2003</v>
      </c>
      <c r="C598" s="47">
        <v>0</v>
      </c>
      <c r="D598" s="49">
        <v>0.39176080000000002</v>
      </c>
      <c r="E598" s="49">
        <v>0.44661600000000001</v>
      </c>
      <c r="F598" s="49">
        <v>7.3511800000000002E-2</v>
      </c>
      <c r="G598" s="49">
        <v>3.4362590000000002</v>
      </c>
      <c r="H598" s="49">
        <v>0.34574110000000002</v>
      </c>
      <c r="I598" s="46">
        <f>$C$598*LN($Y$598)+(1-$C$598)*LN(1-$Y$598)</f>
        <v>-1.3909565416923611E-4</v>
      </c>
      <c r="R598" s="46">
        <f>1/(1+EXP(-($K$2+SUMPRODUCT($L$2:$P$2,$D$598:$H$598))))</f>
        <v>1.39085980817247E-4</v>
      </c>
      <c r="X598" s="46">
        <f>EXP(-($K$2+SUMPRODUCT($L$2:$P$2,$D$598:$H$598)))</f>
        <v>7188.7972327919733</v>
      </c>
      <c r="Y598" s="46">
        <f>1/(1+$X$598)</f>
        <v>1.39085980817247E-4</v>
      </c>
      <c r="Z598" s="46">
        <f>IF(ISERROR($I$598),0,$I$598)</f>
        <v>-1.3909565416923611E-4</v>
      </c>
    </row>
    <row r="599" spans="1:26" x14ac:dyDescent="0.25">
      <c r="A599" s="46">
        <v>112</v>
      </c>
      <c r="B599" s="46">
        <v>2004</v>
      </c>
      <c r="C599" s="47">
        <v>0</v>
      </c>
      <c r="D599" s="49">
        <v>0.38178119999999999</v>
      </c>
      <c r="E599" s="49">
        <v>0.49515959999999998</v>
      </c>
      <c r="F599" s="49">
        <v>5.9994800000000001E-2</v>
      </c>
      <c r="G599" s="49">
        <v>3.6629200000000002</v>
      </c>
      <c r="H599" s="49">
        <v>0.35675279999999998</v>
      </c>
      <c r="I599" s="46">
        <f>$C$599*LN($Y$599)+(1-$C$599)*LN(1-$Y$599)</f>
        <v>-1.0090754618010025E-4</v>
      </c>
      <c r="R599" s="46">
        <f>1/(1+EXP(-($K$2+SUMPRODUCT($L$2:$P$2,$D$599:$H$599))))</f>
        <v>1.0090245518489937E-4</v>
      </c>
      <c r="X599" s="46">
        <f>EXP(-($K$2+SUMPRODUCT($L$2:$P$2,$D$599:$H$599)))</f>
        <v>9909.5616227825521</v>
      </c>
      <c r="Y599" s="46">
        <f>1/(1+$X$599)</f>
        <v>1.0090245518489937E-4</v>
      </c>
      <c r="Z599" s="46">
        <f>IF(ISERROR($I$599),0,$I$599)</f>
        <v>-1.0090754618010025E-4</v>
      </c>
    </row>
    <row r="600" spans="1:26" x14ac:dyDescent="0.25">
      <c r="A600" s="46">
        <v>113</v>
      </c>
      <c r="B600" s="46">
        <v>1999</v>
      </c>
      <c r="C600" s="47">
        <v>0</v>
      </c>
      <c r="D600" s="49">
        <v>0.2930275</v>
      </c>
      <c r="E600" s="49">
        <v>0.3257507</v>
      </c>
      <c r="F600" s="49">
        <v>7.0268300000000006E-2</v>
      </c>
      <c r="G600" s="49">
        <v>3.6522459999999999</v>
      </c>
      <c r="H600" s="49">
        <v>0.81283019999999995</v>
      </c>
      <c r="I600" s="46">
        <f>$C$600*LN($Y$600)+(1-$C$600)*LN(1-$Y$600)</f>
        <v>-1.5465493554961575E-4</v>
      </c>
      <c r="R600" s="46">
        <f>1/(1+EXP(-($K$2+SUMPRODUCT($L$2:$P$2,$D$600:$H$600))))</f>
        <v>1.546429770915367E-4</v>
      </c>
      <c r="X600" s="46">
        <f>EXP(-($K$2+SUMPRODUCT($L$2:$P$2,$D$600:$H$600)))</f>
        <v>6465.5076863340337</v>
      </c>
      <c r="Y600" s="46">
        <f>1/(1+$X$600)</f>
        <v>1.546429770915367E-4</v>
      </c>
      <c r="Z600" s="46">
        <f>IF(ISERROR($I$600),0,$I$600)</f>
        <v>-1.5465493554961575E-4</v>
      </c>
    </row>
    <row r="601" spans="1:26" x14ac:dyDescent="0.25">
      <c r="A601" s="46">
        <v>113</v>
      </c>
      <c r="B601" s="46">
        <v>2000</v>
      </c>
      <c r="C601" s="47">
        <v>0</v>
      </c>
      <c r="D601" s="49">
        <v>0.2814277</v>
      </c>
      <c r="E601" s="49">
        <v>0.32765519999999998</v>
      </c>
      <c r="F601" s="49">
        <v>5.87786E-2</v>
      </c>
      <c r="G601" s="49">
        <v>3.2800410000000002</v>
      </c>
      <c r="H601" s="49">
        <v>1.0578620000000001</v>
      </c>
      <c r="I601" s="46">
        <f>$C$601*LN($Y$601)+(1-$C$601)*LN(1-$Y$601)</f>
        <v>-3.5439830254871255E-4</v>
      </c>
      <c r="R601" s="46">
        <f>1/(1+EXP(-($K$2+SUMPRODUCT($L$2:$P$2,$D$601:$H$601))))</f>
        <v>3.5433551088823152E-4</v>
      </c>
      <c r="X601" s="46">
        <f>EXP(-($K$2+SUMPRODUCT($L$2:$P$2,$D$601:$H$601)))</f>
        <v>2821.1839733004667</v>
      </c>
      <c r="Y601" s="46">
        <f>1/(1+$X$601)</f>
        <v>3.5433551088823152E-4</v>
      </c>
      <c r="Z601" s="46">
        <f>IF(ISERROR($I$601),0,$I$601)</f>
        <v>-3.5439830254871255E-4</v>
      </c>
    </row>
    <row r="602" spans="1:26" x14ac:dyDescent="0.25">
      <c r="A602" s="46">
        <v>113</v>
      </c>
      <c r="B602" s="46">
        <v>2001</v>
      </c>
      <c r="C602" s="47">
        <v>0</v>
      </c>
      <c r="D602" s="49">
        <v>0.29449799999999998</v>
      </c>
      <c r="E602" s="49">
        <v>0.3014309</v>
      </c>
      <c r="F602" s="49">
        <v>5.4091800000000002E-2</v>
      </c>
      <c r="G602" s="49">
        <v>3.3779240000000001</v>
      </c>
      <c r="H602" s="49">
        <v>0.87948550000000003</v>
      </c>
      <c r="I602" s="46">
        <f>$C$602*LN($Y$602)+(1-$C$602)*LN(1-$Y$602)</f>
        <v>-2.9440578197323874E-4</v>
      </c>
      <c r="R602" s="46">
        <f>1/(1+EXP(-($K$2+SUMPRODUCT($L$2:$P$2,$D$602:$H$602))))</f>
        <v>2.9436244884360291E-4</v>
      </c>
      <c r="X602" s="46">
        <f>EXP(-($K$2+SUMPRODUCT($L$2:$P$2,$D$602:$H$602)))</f>
        <v>3396.1724448158393</v>
      </c>
      <c r="Y602" s="46">
        <f>1/(1+$X$602)</f>
        <v>2.9436244884360291E-4</v>
      </c>
      <c r="Z602" s="46">
        <f>IF(ISERROR($I$602),0,$I$602)</f>
        <v>-2.9440578197323874E-4</v>
      </c>
    </row>
    <row r="603" spans="1:26" x14ac:dyDescent="0.25">
      <c r="A603" s="46">
        <v>113</v>
      </c>
      <c r="B603" s="46">
        <v>2002</v>
      </c>
      <c r="C603" s="47">
        <v>0</v>
      </c>
      <c r="D603" s="49">
        <v>0.3393466</v>
      </c>
      <c r="E603" s="49">
        <v>0.32985720000000002</v>
      </c>
      <c r="F603" s="49">
        <v>5.7074699999999999E-2</v>
      </c>
      <c r="G603" s="49">
        <v>2.7819980000000002</v>
      </c>
      <c r="H603" s="49">
        <v>0.82033500000000004</v>
      </c>
      <c r="I603" s="46">
        <f>$C$603*LN($Y$603)+(1-$C$603)*LN(1-$Y$603)</f>
        <v>-7.0005110122730771E-4</v>
      </c>
      <c r="R603" s="46">
        <f>1/(1+EXP(-($K$2+SUMPRODUCT($L$2:$P$2,$D$603:$H$603))))</f>
        <v>6.9980612262433438E-4</v>
      </c>
      <c r="X603" s="46">
        <f>EXP(-($K$2+SUMPRODUCT($L$2:$P$2,$D$603:$H$603)))</f>
        <v>1427.9672063026717</v>
      </c>
      <c r="Y603" s="46">
        <f>1/(1+$X$603)</f>
        <v>6.9980612262433438E-4</v>
      </c>
      <c r="Z603" s="46">
        <f>IF(ISERROR($I$603),0,$I$603)</f>
        <v>-7.0005110122730771E-4</v>
      </c>
    </row>
    <row r="604" spans="1:26" x14ac:dyDescent="0.25">
      <c r="A604" s="46">
        <v>113</v>
      </c>
      <c r="B604" s="46">
        <v>2003</v>
      </c>
      <c r="C604" s="47">
        <v>0</v>
      </c>
      <c r="D604" s="49">
        <v>0.34346169999999998</v>
      </c>
      <c r="E604" s="49">
        <v>0.36956260000000002</v>
      </c>
      <c r="F604" s="49">
        <v>5.9337599999999997E-2</v>
      </c>
      <c r="G604" s="49">
        <v>2.7084480000000002</v>
      </c>
      <c r="H604" s="49">
        <v>0.84414219999999995</v>
      </c>
      <c r="I604" s="46">
        <f>$C$604*LN($Y$604)+(1-$C$604)*LN(1-$Y$604)</f>
        <v>-7.4171611349459871E-4</v>
      </c>
      <c r="R604" s="46">
        <f>1/(1+EXP(-($K$2+SUMPRODUCT($L$2:$P$2,$D$604:$H$604))))</f>
        <v>7.4144111009372669E-4</v>
      </c>
      <c r="X604" s="46">
        <f>EXP(-($K$2+SUMPRODUCT($L$2:$P$2,$D$604:$H$604)))</f>
        <v>1347.7247825705113</v>
      </c>
      <c r="Y604" s="46">
        <f>1/(1+$X$604)</f>
        <v>7.4144111009372669E-4</v>
      </c>
      <c r="Z604" s="46">
        <f>IF(ISERROR($I$604),0,$I$604)</f>
        <v>-7.4171611349459871E-4</v>
      </c>
    </row>
    <row r="605" spans="1:26" x14ac:dyDescent="0.25">
      <c r="A605" s="46">
        <v>113</v>
      </c>
      <c r="B605" s="46">
        <v>2004</v>
      </c>
      <c r="C605" s="47">
        <v>0</v>
      </c>
      <c r="D605" s="49">
        <v>0.1840388</v>
      </c>
      <c r="E605" s="49">
        <v>0.41632950000000002</v>
      </c>
      <c r="F605" s="49">
        <v>5.7843699999999998E-2</v>
      </c>
      <c r="G605" s="49">
        <v>2.3094999999999999</v>
      </c>
      <c r="H605" s="49">
        <v>0.81427910000000003</v>
      </c>
      <c r="I605" s="46">
        <f>$C$605*LN($Y$605)+(1-$C$605)*LN(1-$Y$605)</f>
        <v>-1.2166636934573885E-3</v>
      </c>
      <c r="R605" s="46">
        <f>1/(1+EXP(-($K$2+SUMPRODUCT($L$2:$P$2,$D$605:$H$605))))</f>
        <v>1.2159238582598998E-3</v>
      </c>
      <c r="X605" s="46">
        <f>EXP(-($K$2+SUMPRODUCT($L$2:$P$2,$D$605:$H$605)))</f>
        <v>821.41991816090604</v>
      </c>
      <c r="Y605" s="46">
        <f>1/(1+$X$605)</f>
        <v>1.2159238582598998E-3</v>
      </c>
      <c r="Z605" s="46">
        <f>IF(ISERROR($I$605),0,$I$605)</f>
        <v>-1.2166636934573885E-3</v>
      </c>
    </row>
    <row r="606" spans="1:26" x14ac:dyDescent="0.25">
      <c r="A606" s="46">
        <v>114</v>
      </c>
      <c r="B606" s="46">
        <v>1999</v>
      </c>
      <c r="C606" s="47">
        <v>0</v>
      </c>
      <c r="D606" s="49">
        <v>0.31787539999999997</v>
      </c>
      <c r="E606" s="49">
        <v>0.53144029999999998</v>
      </c>
      <c r="F606" s="49">
        <v>4.9519800000000003E-2</v>
      </c>
      <c r="G606" s="49">
        <v>1.8195079999999999</v>
      </c>
      <c r="H606" s="49">
        <v>0.40713870000000002</v>
      </c>
      <c r="I606" s="46">
        <f>$C$606*LN($Y$606)+(1-$C$606)*LN(1-$Y$606)</f>
        <v>-1.9717823928805354E-3</v>
      </c>
      <c r="R606" s="46">
        <f>1/(1+EXP(-($K$2+SUMPRODUCT($L$2:$P$2,$D$606:$H$606))))</f>
        <v>1.96983970703916E-3</v>
      </c>
      <c r="X606" s="46">
        <f>EXP(-($K$2+SUMPRODUCT($L$2:$P$2,$D$606:$H$606)))</f>
        <v>506.65551959711826</v>
      </c>
      <c r="Y606" s="46">
        <f>1/(1+$X$606)</f>
        <v>1.96983970703916E-3</v>
      </c>
      <c r="Z606" s="46">
        <f>IF(ISERROR($I$606),0,$I$606)</f>
        <v>-1.9717823928805354E-3</v>
      </c>
    </row>
    <row r="607" spans="1:26" x14ac:dyDescent="0.25">
      <c r="A607" s="46">
        <v>114</v>
      </c>
      <c r="B607" s="46">
        <v>2000</v>
      </c>
      <c r="C607" s="47">
        <v>0</v>
      </c>
      <c r="D607" s="49">
        <v>0.17634330000000001</v>
      </c>
      <c r="E607" s="49">
        <v>0.49806109999999998</v>
      </c>
      <c r="F607" s="49">
        <v>4.5883E-2</v>
      </c>
      <c r="G607" s="49">
        <v>1.7432030000000001</v>
      </c>
      <c r="H607" s="49">
        <v>0.34992420000000002</v>
      </c>
      <c r="I607" s="46">
        <f>$C$607*LN($Y$607)+(1-$C$607)*LN(1-$Y$607)</f>
        <v>-2.1900964115150658E-3</v>
      </c>
      <c r="R607" s="46">
        <f>1/(1+EXP(-($K$2+SUMPRODUCT($L$2:$P$2,$D$607:$H$607))))</f>
        <v>2.1876999002187212E-3</v>
      </c>
      <c r="X607" s="46">
        <f>EXP(-($K$2+SUMPRODUCT($L$2:$P$2,$D$607:$H$607)))</f>
        <v>456.10108589392098</v>
      </c>
      <c r="Y607" s="46">
        <f>1/(1+$X$607)</f>
        <v>2.1876999002187212E-3</v>
      </c>
      <c r="Z607" s="46">
        <f>IF(ISERROR($I$607),0,$I$607)</f>
        <v>-2.1900964115150658E-3</v>
      </c>
    </row>
    <row r="608" spans="1:26" x14ac:dyDescent="0.25">
      <c r="A608" s="46">
        <v>114</v>
      </c>
      <c r="B608" s="46">
        <v>2001</v>
      </c>
      <c r="C608" s="47">
        <v>0</v>
      </c>
      <c r="D608" s="49">
        <v>0.24111099999999999</v>
      </c>
      <c r="E608" s="49">
        <v>0.4645302</v>
      </c>
      <c r="F608" s="49">
        <v>3.5814800000000001E-2</v>
      </c>
      <c r="G608" s="49">
        <v>1.317286</v>
      </c>
      <c r="H608" s="49">
        <v>0.33491510000000002</v>
      </c>
      <c r="I608" s="46">
        <f>$C$608*LN($Y$608)+(1-$C$608)*LN(1-$Y$608)</f>
        <v>-4.9933602439871123E-3</v>
      </c>
      <c r="R608" s="46">
        <f>1/(1+EXP(-($K$2+SUMPRODUCT($L$2:$P$2,$D$608:$H$608))))</f>
        <v>4.9809141452927539E-3</v>
      </c>
      <c r="X608" s="46">
        <f>EXP(-($K$2+SUMPRODUCT($L$2:$P$2,$D$608:$H$608)))</f>
        <v>199.7663595135557</v>
      </c>
      <c r="Y608" s="46">
        <f>1/(1+$X$608)</f>
        <v>4.9809141452927539E-3</v>
      </c>
      <c r="Z608" s="46">
        <f>IF(ISERROR($I$608),0,$I$608)</f>
        <v>-4.9933602439871123E-3</v>
      </c>
    </row>
    <row r="609" spans="1:26" x14ac:dyDescent="0.25">
      <c r="A609" s="46">
        <v>114</v>
      </c>
      <c r="B609" s="46">
        <v>2002</v>
      </c>
      <c r="C609" s="47">
        <v>0</v>
      </c>
      <c r="D609" s="49">
        <v>0.15268209999999999</v>
      </c>
      <c r="E609" s="49">
        <v>0.49582850000000001</v>
      </c>
      <c r="F609" s="49">
        <v>4.6219700000000002E-2</v>
      </c>
      <c r="G609" s="49">
        <v>1.678868</v>
      </c>
      <c r="H609" s="49">
        <v>0.38556829999999997</v>
      </c>
      <c r="I609" s="46">
        <f>$C$609*LN($Y$609)+(1-$C$609)*LN(1-$Y$609)</f>
        <v>-2.45756934164919E-3</v>
      </c>
      <c r="R609" s="46">
        <f>1/(1+EXP(-($K$2+SUMPRODUCT($L$2:$P$2,$D$609:$H$609))))</f>
        <v>2.4545519904041108E-3</v>
      </c>
      <c r="X609" s="46">
        <f>EXP(-($K$2+SUMPRODUCT($L$2:$P$2,$D$609:$H$609)))</f>
        <v>406.40632258327628</v>
      </c>
      <c r="Y609" s="46">
        <f>1/(1+$X$609)</f>
        <v>2.4545519904041108E-3</v>
      </c>
      <c r="Z609" s="46">
        <f>IF(ISERROR($I$609),0,$I$609)</f>
        <v>-2.45756934164919E-3</v>
      </c>
    </row>
    <row r="610" spans="1:26" x14ac:dyDescent="0.25">
      <c r="A610" s="46">
        <v>115</v>
      </c>
      <c r="B610" s="46">
        <v>2001</v>
      </c>
      <c r="C610" s="47">
        <v>0</v>
      </c>
      <c r="D610" s="49">
        <v>2.9422400000000001E-2</v>
      </c>
      <c r="E610" s="49">
        <v>0.13125709999999999</v>
      </c>
      <c r="F610" s="49">
        <v>4.08426E-2</v>
      </c>
      <c r="G610" s="49">
        <v>0.70114699999999996</v>
      </c>
      <c r="H610" s="49">
        <v>0.1125867</v>
      </c>
      <c r="I610" s="46">
        <f>$C$610*LN($Y$610)+(1-$C$610)*LN(1-$Y$610)</f>
        <v>-1.649546483390214E-2</v>
      </c>
      <c r="R610" s="46">
        <f>1/(1+EXP(-($K$2+SUMPRODUCT($L$2:$P$2,$D$610:$H$610))))</f>
        <v>1.6360159649386748E-2</v>
      </c>
      <c r="X610" s="46">
        <f>EXP(-($K$2+SUMPRODUCT($L$2:$P$2,$D$610:$H$610)))</f>
        <v>60.124097895798002</v>
      </c>
      <c r="Y610" s="46">
        <f>1/(1+$X$610)</f>
        <v>1.6360159649386748E-2</v>
      </c>
      <c r="Z610" s="46">
        <f>IF(ISERROR($I$610),0,$I$610)</f>
        <v>-1.649546483390214E-2</v>
      </c>
    </row>
    <row r="611" spans="1:26" x14ac:dyDescent="0.25">
      <c r="A611" s="46">
        <v>115</v>
      </c>
      <c r="B611" s="46">
        <v>2002</v>
      </c>
      <c r="C611" s="47">
        <v>0</v>
      </c>
      <c r="D611" s="49">
        <v>3.3405600000000001E-2</v>
      </c>
      <c r="E611" s="49">
        <v>0.1206719</v>
      </c>
      <c r="F611" s="49">
        <v>4.6607900000000001E-2</v>
      </c>
      <c r="G611" s="49">
        <v>0.7455233</v>
      </c>
      <c r="H611" s="49">
        <v>0.1207448</v>
      </c>
      <c r="I611" s="46">
        <f>$C$611*LN($Y$611)+(1-$C$611)*LN(1-$Y$611)</f>
        <v>-1.5015608126133576E-2</v>
      </c>
      <c r="R611" s="46">
        <f>1/(1+EXP(-($K$2+SUMPRODUCT($L$2:$P$2,$D$611:$H$611))))</f>
        <v>1.4903436028353674E-2</v>
      </c>
      <c r="X611" s="46">
        <f>EXP(-($K$2+SUMPRODUCT($L$2:$P$2,$D$611:$H$611)))</f>
        <v>66.098620619936739</v>
      </c>
      <c r="Y611" s="46">
        <f>1/(1+$X$611)</f>
        <v>1.4903436028353674E-2</v>
      </c>
      <c r="Z611" s="46">
        <f>IF(ISERROR($I$611),0,$I$611)</f>
        <v>-1.5015608126133576E-2</v>
      </c>
    </row>
    <row r="612" spans="1:26" x14ac:dyDescent="0.25">
      <c r="A612" s="46">
        <v>115</v>
      </c>
      <c r="B612" s="46">
        <v>2003</v>
      </c>
      <c r="C612" s="47">
        <v>0</v>
      </c>
      <c r="D612" s="49">
        <v>3.9063000000000001E-2</v>
      </c>
      <c r="E612" s="49">
        <v>0.1227333</v>
      </c>
      <c r="F612" s="49">
        <v>3.4807900000000003E-2</v>
      </c>
      <c r="G612" s="49">
        <v>0.6266195</v>
      </c>
      <c r="H612" s="49">
        <v>0.10605680000000001</v>
      </c>
      <c r="I612" s="46">
        <f>$C$612*LN($Y$612)+(1-$C$612)*LN(1-$Y$612)</f>
        <v>-1.9704684004805538E-2</v>
      </c>
      <c r="R612" s="46">
        <f>1/(1+EXP(-($K$2+SUMPRODUCT($L$2:$P$2,$D$612:$H$612))))</f>
        <v>1.9511815600024542E-2</v>
      </c>
      <c r="X612" s="46">
        <f>EXP(-($K$2+SUMPRODUCT($L$2:$P$2,$D$612:$H$612)))</f>
        <v>50.250996857449913</v>
      </c>
      <c r="Y612" s="46">
        <f>1/(1+$X$612)</f>
        <v>1.9511815600024542E-2</v>
      </c>
      <c r="Z612" s="46">
        <f>IF(ISERROR($I$612),0,$I$612)</f>
        <v>-1.9704684004805538E-2</v>
      </c>
    </row>
    <row r="613" spans="1:26" x14ac:dyDescent="0.25">
      <c r="A613" s="46">
        <v>115</v>
      </c>
      <c r="B613" s="46">
        <v>2004</v>
      </c>
      <c r="C613" s="47">
        <v>0</v>
      </c>
      <c r="D613" s="49">
        <v>1.9379400000000001E-2</v>
      </c>
      <c r="E613" s="49">
        <v>0.12120690000000001</v>
      </c>
      <c r="F613" s="49">
        <v>4.32523E-2</v>
      </c>
      <c r="G613" s="49">
        <v>0.64137109999999997</v>
      </c>
      <c r="H613" s="49">
        <v>0.1222128</v>
      </c>
      <c r="I613" s="46">
        <f>$C$613*LN($Y$613)+(1-$C$613)*LN(1-$Y$613)</f>
        <v>-1.8077930862995247E-2</v>
      </c>
      <c r="R613" s="46">
        <f>1/(1+EXP(-($K$2+SUMPRODUCT($L$2:$P$2,$D$613:$H$613))))</f>
        <v>1.7915505316188997E-2</v>
      </c>
      <c r="X613" s="46">
        <f>EXP(-($K$2+SUMPRODUCT($L$2:$P$2,$D$613:$H$613)))</f>
        <v>54.81757155888701</v>
      </c>
      <c r="Y613" s="46">
        <f>1/(1+$X$613)</f>
        <v>1.7915505316188997E-2</v>
      </c>
      <c r="Z613" s="46">
        <f>IF(ISERROR($I$613),0,$I$613)</f>
        <v>-1.8077930862995247E-2</v>
      </c>
    </row>
    <row r="614" spans="1:26" x14ac:dyDescent="0.25">
      <c r="A614" s="46">
        <v>116</v>
      </c>
      <c r="B614" s="46">
        <v>1999</v>
      </c>
      <c r="C614" s="47">
        <v>0</v>
      </c>
      <c r="D614" s="49">
        <v>0.1168714</v>
      </c>
      <c r="E614" s="49">
        <v>0.25672719999999999</v>
      </c>
      <c r="F614" s="49">
        <v>4.3973100000000001E-2</v>
      </c>
      <c r="G614" s="49">
        <v>0.67510250000000005</v>
      </c>
      <c r="H614" s="49">
        <v>0.20282459999999999</v>
      </c>
      <c r="I614" s="46">
        <f>$C$614*LN($Y$614)+(1-$C$614)*LN(1-$Y$614)</f>
        <v>-1.5330695222862976E-2</v>
      </c>
      <c r="R614" s="46">
        <f>1/(1+EXP(-($K$2+SUMPRODUCT($L$2:$P$2,$D$614:$H$614))))</f>
        <v>1.5213778349695468E-2</v>
      </c>
      <c r="X614" s="46">
        <f>EXP(-($K$2+SUMPRODUCT($L$2:$P$2,$D$614:$H$614)))</f>
        <v>64.729891484847144</v>
      </c>
      <c r="Y614" s="46">
        <f>1/(1+$X$614)</f>
        <v>1.5213778349695468E-2</v>
      </c>
      <c r="Z614" s="46">
        <f>IF(ISERROR($I$614),0,$I$614)</f>
        <v>-1.5330695222862976E-2</v>
      </c>
    </row>
    <row r="615" spans="1:26" x14ac:dyDescent="0.25">
      <c r="A615" s="46">
        <v>116</v>
      </c>
      <c r="B615" s="46">
        <v>2000</v>
      </c>
      <c r="C615" s="47">
        <v>0</v>
      </c>
      <c r="D615" s="49">
        <v>7.8022599999999998E-2</v>
      </c>
      <c r="E615" s="49">
        <v>0.23043830000000001</v>
      </c>
      <c r="F615" s="49">
        <v>4.1231499999999997E-2</v>
      </c>
      <c r="G615" s="49">
        <v>0.44991029999999999</v>
      </c>
      <c r="H615" s="49">
        <v>0.21445639999999999</v>
      </c>
      <c r="I615" s="46">
        <f>$C$615*LN($Y$615)+(1-$C$615)*LN(1-$Y$615)</f>
        <v>-2.3014664381356412E-2</v>
      </c>
      <c r="R615" s="46">
        <f>1/(1+EXP(-($K$2+SUMPRODUCT($L$2:$P$2,$D$615:$H$615))))</f>
        <v>2.2751847071393567E-2</v>
      </c>
      <c r="X615" s="46">
        <f>EXP(-($K$2+SUMPRODUCT($L$2:$P$2,$D$615:$H$615)))</f>
        <v>42.952475456699233</v>
      </c>
      <c r="Y615" s="46">
        <f>1/(1+$X$615)</f>
        <v>2.2751847071393567E-2</v>
      </c>
      <c r="Z615" s="46">
        <f>IF(ISERROR($I$615),0,$I$615)</f>
        <v>-2.3014664381356412E-2</v>
      </c>
    </row>
    <row r="616" spans="1:26" x14ac:dyDescent="0.25">
      <c r="A616" s="46">
        <v>116</v>
      </c>
      <c r="B616" s="46">
        <v>2001</v>
      </c>
      <c r="C616" s="47">
        <v>0</v>
      </c>
      <c r="D616" s="49">
        <v>0.10858039999999999</v>
      </c>
      <c r="E616" s="49">
        <v>0.25206430000000002</v>
      </c>
      <c r="F616" s="49">
        <v>6.8795400000000007E-2</v>
      </c>
      <c r="G616" s="49">
        <v>0.65659270000000003</v>
      </c>
      <c r="H616" s="49">
        <v>0.28686529999999999</v>
      </c>
      <c r="I616" s="46">
        <f>$C$616*LN($Y$616)+(1-$C$616)*LN(1-$Y$616)</f>
        <v>-1.3695191788845011E-2</v>
      </c>
      <c r="R616" s="46">
        <f>1/(1+EXP(-($K$2+SUMPRODUCT($L$2:$P$2,$D$616:$H$616))))</f>
        <v>1.3601839295794636E-2</v>
      </c>
      <c r="X616" s="46">
        <f>EXP(-($K$2+SUMPRODUCT($L$2:$P$2,$D$616:$H$616)))</f>
        <v>72.519468819865864</v>
      </c>
      <c r="Y616" s="46">
        <f>1/(1+$X$616)</f>
        <v>1.3601839295794636E-2</v>
      </c>
      <c r="Z616" s="46">
        <f>IF(ISERROR($I$616),0,$I$616)</f>
        <v>-1.3695191788845011E-2</v>
      </c>
    </row>
    <row r="617" spans="1:26" x14ac:dyDescent="0.25">
      <c r="A617" s="46">
        <v>116</v>
      </c>
      <c r="B617" s="46">
        <v>2002</v>
      </c>
      <c r="C617" s="47">
        <v>0</v>
      </c>
      <c r="D617" s="49">
        <v>0.15005669999999999</v>
      </c>
      <c r="E617" s="49">
        <v>0.19283629999999999</v>
      </c>
      <c r="F617" s="49">
        <v>2.6139599999999999E-2</v>
      </c>
      <c r="G617" s="49">
        <v>0.69187080000000001</v>
      </c>
      <c r="H617" s="49">
        <v>0.1823449</v>
      </c>
      <c r="I617" s="46">
        <f>$C$617*LN($Y$617)+(1-$C$617)*LN(1-$Y$617)</f>
        <v>-1.887742945950421E-2</v>
      </c>
      <c r="R617" s="46">
        <f>1/(1+EXP(-($K$2+SUMPRODUCT($L$2:$P$2,$D$617:$H$617))))</f>
        <v>1.8700366701746979E-2</v>
      </c>
      <c r="X617" s="46">
        <f>EXP(-($K$2+SUMPRODUCT($L$2:$P$2,$D$617:$H$617)))</f>
        <v>52.47488720136063</v>
      </c>
      <c r="Y617" s="46">
        <f>1/(1+$X$617)</f>
        <v>1.8700366701746979E-2</v>
      </c>
      <c r="Z617" s="46">
        <f>IF(ISERROR($I$617),0,$I$617)</f>
        <v>-1.887742945950421E-2</v>
      </c>
    </row>
    <row r="618" spans="1:26" x14ac:dyDescent="0.25">
      <c r="A618" s="46">
        <v>116</v>
      </c>
      <c r="B618" s="46">
        <v>2003</v>
      </c>
      <c r="C618" s="47">
        <v>0</v>
      </c>
      <c r="D618" s="49">
        <v>0.1831999</v>
      </c>
      <c r="E618" s="49">
        <v>0.1752071</v>
      </c>
      <c r="F618" s="49">
        <v>3.1142699999999999E-2</v>
      </c>
      <c r="G618" s="49">
        <v>0.40645799999999999</v>
      </c>
      <c r="H618" s="49">
        <v>0.18748890000000001</v>
      </c>
      <c r="I618" s="46">
        <f>$C$618*LN($Y$618)+(1-$C$618)*LN(1-$Y$618)</f>
        <v>-2.966353678048644E-2</v>
      </c>
      <c r="R618" s="46">
        <f>1/(1+EXP(-($K$2+SUMPRODUCT($L$2:$P$2,$D$618:$H$618))))</f>
        <v>2.9227892285894824E-2</v>
      </c>
      <c r="X618" s="46">
        <f>EXP(-($K$2+SUMPRODUCT($L$2:$P$2,$D$618:$H$618)))</f>
        <v>33.213893708736329</v>
      </c>
      <c r="Y618" s="46">
        <f>1/(1+$X$618)</f>
        <v>2.9227892285894824E-2</v>
      </c>
      <c r="Z618" s="46">
        <f>IF(ISERROR($I$618),0,$I$618)</f>
        <v>-2.966353678048644E-2</v>
      </c>
    </row>
    <row r="619" spans="1:26" x14ac:dyDescent="0.25">
      <c r="A619" s="46">
        <v>116</v>
      </c>
      <c r="B619" s="46">
        <v>2004</v>
      </c>
      <c r="C619" s="47">
        <v>0</v>
      </c>
      <c r="D619" s="49">
        <v>0.2070111</v>
      </c>
      <c r="E619" s="49">
        <v>0.1964303</v>
      </c>
      <c r="F619" s="49">
        <v>5.5684499999999998E-2</v>
      </c>
      <c r="G619" s="49">
        <v>0.86926550000000002</v>
      </c>
      <c r="H619" s="49">
        <v>0.23416960000000001</v>
      </c>
      <c r="I619" s="46">
        <f>$C$619*LN($Y$619)+(1-$C$619)*LN(1-$Y$619)</f>
        <v>-1.1857406656673153E-2</v>
      </c>
      <c r="R619" s="46">
        <f>1/(1+EXP(-($K$2+SUMPRODUCT($L$2:$P$2,$D$619:$H$619))))</f>
        <v>1.1787384643445644E-2</v>
      </c>
      <c r="X619" s="46">
        <f>EXP(-($K$2+SUMPRODUCT($L$2:$P$2,$D$619:$H$619)))</f>
        <v>83.836461203974409</v>
      </c>
      <c r="Y619" s="46">
        <f>1/(1+$X$619)</f>
        <v>1.1787384643445644E-2</v>
      </c>
      <c r="Z619" s="46">
        <f>IF(ISERROR($I$619),0,$I$619)</f>
        <v>-1.1857406656673153E-2</v>
      </c>
    </row>
    <row r="620" spans="1:26" x14ac:dyDescent="0.25">
      <c r="A620" s="46">
        <v>117</v>
      </c>
      <c r="B620" s="46">
        <v>1999</v>
      </c>
      <c r="C620" s="47">
        <v>0</v>
      </c>
      <c r="D620" s="49">
        <v>2.8469299999999999E-2</v>
      </c>
      <c r="E620" s="49">
        <v>4.4397899999999997E-2</v>
      </c>
      <c r="F620" s="49">
        <v>1.9780499999999999E-2</v>
      </c>
      <c r="G620" s="49">
        <v>1.037385</v>
      </c>
      <c r="H620" s="49">
        <v>0.1280927</v>
      </c>
      <c r="I620" s="46">
        <f>$C$620*LN($Y$620)+(1-$C$620)*LN(1-$Y$620)</f>
        <v>-1.3104377799292095E-2</v>
      </c>
      <c r="R620" s="46">
        <f>1/(1+EXP(-($K$2+SUMPRODUCT($L$2:$P$2,$D$620:$H$620))))</f>
        <v>1.3018889272623992E-2</v>
      </c>
      <c r="X620" s="46">
        <f>EXP(-($K$2+SUMPRODUCT($L$2:$P$2,$D$620:$H$620)))</f>
        <v>75.811468248892126</v>
      </c>
      <c r="Y620" s="46">
        <f>1/(1+$X$620)</f>
        <v>1.3018889272623992E-2</v>
      </c>
      <c r="Z620" s="46">
        <f>IF(ISERROR($I$620),0,$I$620)</f>
        <v>-1.3104377799292095E-2</v>
      </c>
    </row>
    <row r="621" spans="1:26" x14ac:dyDescent="0.25">
      <c r="A621" s="46">
        <v>117</v>
      </c>
      <c r="B621" s="46">
        <v>2000</v>
      </c>
      <c r="C621" s="47">
        <v>0</v>
      </c>
      <c r="D621" s="49">
        <v>3.9817100000000001E-2</v>
      </c>
      <c r="E621" s="49">
        <v>6.1485699999999997E-2</v>
      </c>
      <c r="F621" s="49">
        <v>2.9913200000000001E-2</v>
      </c>
      <c r="G621" s="49">
        <v>0.95107109999999995</v>
      </c>
      <c r="H621" s="49">
        <v>0.16094079999999999</v>
      </c>
      <c r="I621" s="46">
        <f>$C$621*LN($Y$621)+(1-$C$621)*LN(1-$Y$621)</f>
        <v>-1.3863726766174277E-2</v>
      </c>
      <c r="R621" s="46">
        <f>1/(1+EXP(-($K$2+SUMPRODUCT($L$2:$P$2,$D$621:$H$621))))</f>
        <v>1.3768067879387731E-2</v>
      </c>
      <c r="X621" s="46">
        <f>EXP(-($K$2+SUMPRODUCT($L$2:$P$2,$D$621:$H$621)))</f>
        <v>71.631832495328325</v>
      </c>
      <c r="Y621" s="46">
        <f>1/(1+$X$621)</f>
        <v>1.3768067879387731E-2</v>
      </c>
      <c r="Z621" s="46">
        <f>IF(ISERROR($I$621),0,$I$621)</f>
        <v>-1.3863726766174277E-2</v>
      </c>
    </row>
    <row r="622" spans="1:26" x14ac:dyDescent="0.25">
      <c r="A622" s="46">
        <v>117</v>
      </c>
      <c r="B622" s="46">
        <v>2001</v>
      </c>
      <c r="C622" s="47">
        <v>0</v>
      </c>
      <c r="D622" s="49">
        <v>-9.3482300000000004E-2</v>
      </c>
      <c r="E622" s="49">
        <v>5.3943499999999998E-2</v>
      </c>
      <c r="F622" s="49">
        <v>2.65331E-2</v>
      </c>
      <c r="G622" s="49">
        <v>1.0138160000000001</v>
      </c>
      <c r="H622" s="49">
        <v>0.1469096</v>
      </c>
      <c r="I622" s="46">
        <f>$C$622*LN($Y$622)+(1-$C$622)*LN(1-$Y$622)</f>
        <v>-1.2233441873633549E-2</v>
      </c>
      <c r="R622" s="46">
        <f>1/(1+EXP(-($K$2+SUMPRODUCT($L$2:$P$2,$D$622:$H$622))))</f>
        <v>1.2158917529561501E-2</v>
      </c>
      <c r="X622" s="46">
        <f>EXP(-($K$2+SUMPRODUCT($L$2:$P$2,$D$622:$H$622)))</f>
        <v>81.244163394376116</v>
      </c>
      <c r="Y622" s="46">
        <f>1/(1+$X$622)</f>
        <v>1.2158917529561501E-2</v>
      </c>
      <c r="Z622" s="46">
        <f>IF(ISERROR($I$622),0,$I$622)</f>
        <v>-1.2233441873633549E-2</v>
      </c>
    </row>
    <row r="623" spans="1:26" x14ac:dyDescent="0.25">
      <c r="A623" s="46">
        <v>117</v>
      </c>
      <c r="B623" s="46">
        <v>2002</v>
      </c>
      <c r="C623" s="47">
        <v>0</v>
      </c>
      <c r="D623" s="49">
        <v>5.2578199999999999E-2</v>
      </c>
      <c r="E623" s="49">
        <v>5.9783599999999999E-2</v>
      </c>
      <c r="F623" s="49">
        <v>1.8901000000000001E-2</v>
      </c>
      <c r="G623" s="49">
        <v>0.88375369999999998</v>
      </c>
      <c r="H623" s="49">
        <v>0.1446944</v>
      </c>
      <c r="I623" s="46">
        <f>$C$623*LN($Y$623)+(1-$C$623)*LN(1-$Y$623)</f>
        <v>-1.6791397072358025E-2</v>
      </c>
      <c r="R623" s="46">
        <f>1/(1+EXP(-($K$2+SUMPRODUCT($L$2:$P$2,$D$623:$H$623))))</f>
        <v>1.6651207321857483E-2</v>
      </c>
      <c r="X623" s="46">
        <f>EXP(-($K$2+SUMPRODUCT($L$2:$P$2,$D$623:$H$623)))</f>
        <v>59.055705311370026</v>
      </c>
      <c r="Y623" s="46">
        <f>1/(1+$X$623)</f>
        <v>1.6651207321857483E-2</v>
      </c>
      <c r="Z623" s="46">
        <f>IF(ISERROR($I$623),0,$I$623)</f>
        <v>-1.6791397072358025E-2</v>
      </c>
    </row>
    <row r="624" spans="1:26" x14ac:dyDescent="0.25">
      <c r="A624" s="46">
        <v>117</v>
      </c>
      <c r="B624" s="46">
        <v>2003</v>
      </c>
      <c r="C624" s="47">
        <v>0</v>
      </c>
      <c r="D624" s="49">
        <v>-3.4275999999999998E-3</v>
      </c>
      <c r="E624" s="49">
        <v>3.3594100000000002E-2</v>
      </c>
      <c r="F624" s="49">
        <v>2.9401400000000001E-2</v>
      </c>
      <c r="G624" s="49">
        <v>0.87260870000000001</v>
      </c>
      <c r="H624" s="49">
        <v>0.1320027</v>
      </c>
      <c r="I624" s="46">
        <f>$C$624*LN($Y$624)+(1-$C$624)*LN(1-$Y$624)</f>
        <v>-1.5833382234779567E-2</v>
      </c>
      <c r="R624" s="46">
        <f>1/(1+EXP(-($K$2+SUMPRODUCT($L$2:$P$2,$D$624:$H$624))))</f>
        <v>1.570869318878082E-2</v>
      </c>
      <c r="X624" s="46">
        <f>EXP(-($K$2+SUMPRODUCT($L$2:$P$2,$D$624:$H$624)))</f>
        <v>62.659019116510727</v>
      </c>
      <c r="Y624" s="46">
        <f>1/(1+$X$624)</f>
        <v>1.570869318878082E-2</v>
      </c>
      <c r="Z624" s="46">
        <f>IF(ISERROR($I$624),0,$I$624)</f>
        <v>-1.5833382234779567E-2</v>
      </c>
    </row>
    <row r="625" spans="1:26" x14ac:dyDescent="0.25">
      <c r="A625" s="46">
        <v>117</v>
      </c>
      <c r="B625" s="46">
        <v>2004</v>
      </c>
      <c r="C625" s="47">
        <v>0</v>
      </c>
      <c r="D625" s="49">
        <v>-4.0932200000000002E-2</v>
      </c>
      <c r="E625" s="49">
        <v>3.0051399999999999E-2</v>
      </c>
      <c r="F625" s="49">
        <v>3.3819299999999997E-2</v>
      </c>
      <c r="G625" s="49">
        <v>0.81633529999999999</v>
      </c>
      <c r="H625" s="49">
        <v>0.13271820000000001</v>
      </c>
      <c r="I625" s="46">
        <f>$C$625*LN($Y$625)+(1-$C$625)*LN(1-$Y$625)</f>
        <v>-1.6546155019572559E-2</v>
      </c>
      <c r="R625" s="46">
        <f>1/(1+EXP(-($K$2+SUMPRODUCT($L$2:$P$2,$D$625:$H$625))))</f>
        <v>1.6410019271819502E-2</v>
      </c>
      <c r="X625" s="46">
        <f>EXP(-($K$2+SUMPRODUCT($L$2:$P$2,$D$625:$H$625)))</f>
        <v>59.938380597594659</v>
      </c>
      <c r="Y625" s="46">
        <f>1/(1+$X$625)</f>
        <v>1.6410019271819502E-2</v>
      </c>
      <c r="Z625" s="46">
        <f>IF(ISERROR($I$625),0,$I$625)</f>
        <v>-1.6546155019572559E-2</v>
      </c>
    </row>
    <row r="626" spans="1:26" x14ac:dyDescent="0.25">
      <c r="A626" s="46">
        <v>118</v>
      </c>
      <c r="B626" s="46">
        <v>1999</v>
      </c>
      <c r="C626" s="47">
        <v>0</v>
      </c>
      <c r="D626" s="49">
        <v>0.1691368</v>
      </c>
      <c r="E626" s="49">
        <v>0.28903489999999998</v>
      </c>
      <c r="F626" s="49">
        <v>4.49641E-2</v>
      </c>
      <c r="G626" s="49">
        <v>0.82087429999999995</v>
      </c>
      <c r="H626" s="49">
        <v>0.2215493</v>
      </c>
      <c r="I626" s="46">
        <f>$C$626*LN($Y$626)+(1-$C$626)*LN(1-$Y$626)</f>
        <v>-1.191298065168969E-2</v>
      </c>
      <c r="R626" s="46">
        <f>1/(1+EXP(-($K$2+SUMPRODUCT($L$2:$P$2,$D$626:$H$626))))</f>
        <v>1.1842302040403025E-2</v>
      </c>
      <c r="X626" s="46">
        <f>EXP(-($K$2+SUMPRODUCT($L$2:$P$2,$D$626:$H$626)))</f>
        <v>83.443041275948346</v>
      </c>
      <c r="Y626" s="46">
        <f>1/(1+$X$626)</f>
        <v>1.1842302040403025E-2</v>
      </c>
      <c r="Z626" s="46">
        <f>IF(ISERROR($I$626),0,$I$626)</f>
        <v>-1.191298065168969E-2</v>
      </c>
    </row>
    <row r="627" spans="1:26" x14ac:dyDescent="0.25">
      <c r="A627" s="46">
        <v>118</v>
      </c>
      <c r="B627" s="46">
        <v>2000</v>
      </c>
      <c r="C627" s="47">
        <v>0</v>
      </c>
      <c r="D627" s="49">
        <v>0.1609131</v>
      </c>
      <c r="E627" s="49">
        <v>0.28349659999999999</v>
      </c>
      <c r="F627" s="49">
        <v>4.8300200000000001E-2</v>
      </c>
      <c r="G627" s="49">
        <v>0.74571900000000002</v>
      </c>
      <c r="H627" s="49">
        <v>0.21094299999999999</v>
      </c>
      <c r="I627" s="46">
        <f>$C$627*LN($Y$627)+(1-$C$627)*LN(1-$Y$627)</f>
        <v>-1.3042532565410814E-2</v>
      </c>
      <c r="R627" s="46">
        <f>1/(1+EXP(-($K$2+SUMPRODUCT($L$2:$P$2,$D$627:$H$627))))</f>
        <v>1.2957847307436756E-2</v>
      </c>
      <c r="X627" s="46">
        <f>EXP(-($K$2+SUMPRODUCT($L$2:$P$2,$D$627:$H$627)))</f>
        <v>76.173312532096347</v>
      </c>
      <c r="Y627" s="46">
        <f>1/(1+$X$627)</f>
        <v>1.2957847307436756E-2</v>
      </c>
      <c r="Z627" s="46">
        <f>IF(ISERROR($I$627),0,$I$627)</f>
        <v>-1.3042532565410814E-2</v>
      </c>
    </row>
    <row r="628" spans="1:26" x14ac:dyDescent="0.25">
      <c r="A628" s="46">
        <v>118</v>
      </c>
      <c r="B628" s="46">
        <v>2001</v>
      </c>
      <c r="C628" s="47">
        <v>0</v>
      </c>
      <c r="D628" s="49">
        <v>0.129355</v>
      </c>
      <c r="E628" s="49">
        <v>0.27441779999999999</v>
      </c>
      <c r="F628" s="49">
        <v>4.9315499999999998E-2</v>
      </c>
      <c r="G628" s="49">
        <v>0.76143039999999995</v>
      </c>
      <c r="H628" s="49">
        <v>0.1884325</v>
      </c>
      <c r="I628" s="46">
        <f>$C$628*LN($Y$628)+(1-$C$628)*LN(1-$Y$628)</f>
        <v>-1.2447600725576647E-2</v>
      </c>
      <c r="R628" s="46">
        <f>1/(1+EXP(-($K$2+SUMPRODUCT($L$2:$P$2,$D$628:$H$628))))</f>
        <v>1.2370449790124088E-2</v>
      </c>
      <c r="X628" s="46">
        <f>EXP(-($K$2+SUMPRODUCT($L$2:$P$2,$D$628:$H$628)))</f>
        <v>79.837804361677058</v>
      </c>
      <c r="Y628" s="46">
        <f>1/(1+$X$628)</f>
        <v>1.2370449790124088E-2</v>
      </c>
      <c r="Z628" s="46">
        <f>IF(ISERROR($I$628),0,$I$628)</f>
        <v>-1.2447600725576647E-2</v>
      </c>
    </row>
    <row r="629" spans="1:26" x14ac:dyDescent="0.25">
      <c r="A629" s="46">
        <v>118</v>
      </c>
      <c r="B629" s="46">
        <v>2002</v>
      </c>
      <c r="C629" s="47">
        <v>0</v>
      </c>
      <c r="D629" s="49">
        <v>0.12233189999999999</v>
      </c>
      <c r="E629" s="49">
        <v>0.23672319999999999</v>
      </c>
      <c r="F629" s="49">
        <v>4.6336599999999999E-2</v>
      </c>
      <c r="G629" s="49">
        <v>0.60480230000000001</v>
      </c>
      <c r="H629" s="49">
        <v>0.1856593</v>
      </c>
      <c r="I629" s="46">
        <f>$C$629*LN($Y$629)+(1-$C$629)*LN(1-$Y$629)</f>
        <v>-1.7163302651247183E-2</v>
      </c>
      <c r="R629" s="46">
        <f>1/(1+EXP(-($K$2+SUMPRODUCT($L$2:$P$2,$D$629:$H$629))))</f>
        <v>1.7016852226943872E-2</v>
      </c>
      <c r="X629" s="46">
        <f>EXP(-($K$2+SUMPRODUCT($L$2:$P$2,$D$629:$H$629)))</f>
        <v>57.76527495588379</v>
      </c>
      <c r="Y629" s="46">
        <f>1/(1+$X$629)</f>
        <v>1.7016852226943872E-2</v>
      </c>
      <c r="Z629" s="46">
        <f>IF(ISERROR($I$629),0,$I$629)</f>
        <v>-1.7163302651247183E-2</v>
      </c>
    </row>
    <row r="630" spans="1:26" x14ac:dyDescent="0.25">
      <c r="A630" s="46">
        <v>118</v>
      </c>
      <c r="B630" s="46">
        <v>2003</v>
      </c>
      <c r="C630" s="47">
        <v>0</v>
      </c>
      <c r="D630" s="49">
        <v>0.13635739999999999</v>
      </c>
      <c r="E630" s="49">
        <v>0.2344019</v>
      </c>
      <c r="F630" s="49">
        <v>6.3708699999999993E-2</v>
      </c>
      <c r="G630" s="49">
        <v>0.96010850000000003</v>
      </c>
      <c r="H630" s="49">
        <v>0.21621299999999999</v>
      </c>
      <c r="I630" s="46">
        <f>$C$630*LN($Y$630)+(1-$C$630)*LN(1-$Y$630)</f>
        <v>-8.7577098907391446E-3</v>
      </c>
      <c r="R630" s="46">
        <f>1/(1+EXP(-($K$2+SUMPRODUCT($L$2:$P$2,$D$630:$H$630))))</f>
        <v>8.7194728538485915E-3</v>
      </c>
      <c r="X630" s="46">
        <f>EXP(-($K$2+SUMPRODUCT($L$2:$P$2,$D$630:$H$630)))</f>
        <v>113.68583213245753</v>
      </c>
      <c r="Y630" s="46">
        <f>1/(1+$X$630)</f>
        <v>8.7194728538485915E-3</v>
      </c>
      <c r="Z630" s="46">
        <f>IF(ISERROR($I$630),0,$I$630)</f>
        <v>-8.7577098907391446E-3</v>
      </c>
    </row>
    <row r="631" spans="1:26" x14ac:dyDescent="0.25">
      <c r="A631" s="46">
        <v>118</v>
      </c>
      <c r="B631" s="46">
        <v>2004</v>
      </c>
      <c r="C631" s="47">
        <v>0</v>
      </c>
      <c r="D631" s="49">
        <v>0.1451578</v>
      </c>
      <c r="E631" s="49">
        <v>0.24153050000000001</v>
      </c>
      <c r="F631" s="49">
        <v>5.7644899999999999E-2</v>
      </c>
      <c r="G631" s="49">
        <v>0.95583929999999995</v>
      </c>
      <c r="H631" s="49">
        <v>0.2237432</v>
      </c>
      <c r="I631" s="46">
        <f>$C$631*LN($Y$631)+(1-$C$631)*LN(1-$Y$631)</f>
        <v>-9.2345516817731212E-3</v>
      </c>
      <c r="R631" s="46">
        <f>1/(1+EXP(-($K$2+SUMPRODUCT($L$2:$P$2,$D$631:$H$631))))</f>
        <v>9.1920441560026135E-3</v>
      </c>
      <c r="X631" s="46">
        <f>EXP(-($K$2+SUMPRODUCT($L$2:$P$2,$D$631:$H$631)))</f>
        <v>107.78972979551858</v>
      </c>
      <c r="Y631" s="46">
        <f>1/(1+$X$631)</f>
        <v>9.1920441560026135E-3</v>
      </c>
      <c r="Z631" s="46">
        <f>IF(ISERROR($I$631),0,$I$631)</f>
        <v>-9.2345516817731212E-3</v>
      </c>
    </row>
    <row r="632" spans="1:26" x14ac:dyDescent="0.25">
      <c r="A632" s="46">
        <v>119</v>
      </c>
      <c r="B632" s="46">
        <v>1995</v>
      </c>
      <c r="C632" s="47">
        <v>0</v>
      </c>
      <c r="D632" s="49">
        <v>0.45395259999999998</v>
      </c>
      <c r="E632" s="49">
        <v>-3.051142</v>
      </c>
      <c r="F632" s="49">
        <v>-2.1505E-2</v>
      </c>
      <c r="G632" s="49">
        <v>6.2739549999999999</v>
      </c>
      <c r="H632" s="49">
        <v>9.2694200000000004E-2</v>
      </c>
      <c r="I632" s="46">
        <f>$C$632*LN($Y$632)+(1-$C$632)*LN(1-$Y$632)</f>
        <v>-4.5837852921455337E-4</v>
      </c>
      <c r="R632" s="46">
        <f>1/(1+EXP(-($K$2+SUMPRODUCT($L$2:$P$2,$D$632:$H$632))))</f>
        <v>4.5827348982635779E-4</v>
      </c>
      <c r="X632" s="46">
        <f>EXP(-($K$2+SUMPRODUCT($L$2:$P$2,$D$632:$H$632)))</f>
        <v>2181.1030938946637</v>
      </c>
      <c r="Y632" s="46">
        <f>1/(1+$X$632)</f>
        <v>4.5827348982635779E-4</v>
      </c>
      <c r="Z632" s="46">
        <f>IF(ISERROR($I$632),0,$I$632)</f>
        <v>-4.5837852921455337E-4</v>
      </c>
    </row>
    <row r="633" spans="1:26" x14ac:dyDescent="0.25">
      <c r="A633" s="46">
        <v>119</v>
      </c>
      <c r="B633" s="46">
        <v>1996</v>
      </c>
      <c r="C633" s="47">
        <v>0</v>
      </c>
      <c r="D633" s="49">
        <v>0.57897549999999998</v>
      </c>
      <c r="E633" s="49">
        <v>-2.3735879999999998</v>
      </c>
      <c r="F633" s="49">
        <v>1.9812199999999999E-2</v>
      </c>
      <c r="G633" s="49">
        <v>23.535</v>
      </c>
      <c r="H633" s="49">
        <v>0.1536315</v>
      </c>
      <c r="I633" s="46">
        <f>$C$633*LN($Y$633)+(1-$C$633)*LN(1-$Y$633)</f>
        <v>-1.1102230246251565E-16</v>
      </c>
      <c r="R633" s="46">
        <f>1/(1+EXP(-($K$2+SUMPRODUCT($L$2:$P$2,$D$633:$H$633))))</f>
        <v>1.5229274320290995E-16</v>
      </c>
      <c r="X633" s="46">
        <f>EXP(-($K$2+SUMPRODUCT($L$2:$P$2,$D$633:$H$633)))</f>
        <v>6566301052622264</v>
      </c>
      <c r="Y633" s="46">
        <f>1/(1+$X$633)</f>
        <v>1.5229274320290995E-16</v>
      </c>
      <c r="Z633" s="46">
        <f>IF(ISERROR($I$633),0,$I$633)</f>
        <v>-1.1102230246251565E-16</v>
      </c>
    </row>
    <row r="634" spans="1:26" x14ac:dyDescent="0.25">
      <c r="A634" s="46">
        <v>119</v>
      </c>
      <c r="B634" s="46">
        <v>1997</v>
      </c>
      <c r="C634" s="47">
        <v>0</v>
      </c>
      <c r="D634" s="49">
        <v>0.4221201</v>
      </c>
      <c r="E634" s="49">
        <v>-1.93895</v>
      </c>
      <c r="F634" s="49">
        <v>2.2237300000000002E-2</v>
      </c>
      <c r="G634" s="49">
        <v>15.8687</v>
      </c>
      <c r="H634" s="49">
        <v>0.16941870000000001</v>
      </c>
      <c r="I634" s="46">
        <f>$C$634*LN($Y$634)+(1-$C$634)*LN(1-$Y$634)</f>
        <v>-1.5190182445339227E-11</v>
      </c>
      <c r="R634" s="46">
        <f>1/(1+EXP(-($K$2+SUMPRODUCT($L$2:$P$2,$D$634:$H$634))))</f>
        <v>1.5190162746300551E-11</v>
      </c>
      <c r="X634" s="46">
        <f>EXP(-($K$2+SUMPRODUCT($L$2:$P$2,$D$634:$H$634)))</f>
        <v>65832079398.119171</v>
      </c>
      <c r="Y634" s="46">
        <f>1/(1+$X$634)</f>
        <v>1.5190162746300551E-11</v>
      </c>
      <c r="Z634" s="46">
        <f>IF(ISERROR($I$634),0,$I$634)</f>
        <v>-1.5190182445339227E-11</v>
      </c>
    </row>
    <row r="635" spans="1:26" x14ac:dyDescent="0.25">
      <c r="A635" s="46">
        <v>120</v>
      </c>
      <c r="B635" s="46">
        <v>2000</v>
      </c>
      <c r="C635" s="47">
        <v>0</v>
      </c>
      <c r="D635" s="49">
        <v>-2.4672900000000001E-2</v>
      </c>
      <c r="E635" s="49">
        <v>0.21359980000000001</v>
      </c>
      <c r="F635" s="49">
        <v>4.2354799999999998E-2</v>
      </c>
      <c r="G635" s="49">
        <v>0.92042570000000001</v>
      </c>
      <c r="H635" s="49">
        <v>0.1525985</v>
      </c>
      <c r="I635" s="46">
        <f>$C$635*LN($Y$635)+(1-$C$635)*LN(1-$Y$635)</f>
        <v>-1.0250531797435505E-2</v>
      </c>
      <c r="R635" s="46">
        <f>1/(1+EXP(-($K$2+SUMPRODUCT($L$2:$P$2,$D$635:$H$635))))</f>
        <v>1.019817414700263E-2</v>
      </c>
      <c r="X635" s="46">
        <f>EXP(-($K$2+SUMPRODUCT($L$2:$P$2,$D$635:$H$635)))</f>
        <v>97.056768357295852</v>
      </c>
      <c r="Y635" s="46">
        <f>1/(1+$X$635)</f>
        <v>1.019817414700263E-2</v>
      </c>
      <c r="Z635" s="46">
        <f>IF(ISERROR($I$635),0,$I$635)</f>
        <v>-1.0250531797435505E-2</v>
      </c>
    </row>
    <row r="636" spans="1:26" x14ac:dyDescent="0.25">
      <c r="A636" s="46">
        <v>120</v>
      </c>
      <c r="B636" s="46">
        <v>2001</v>
      </c>
      <c r="C636" s="47">
        <v>0</v>
      </c>
      <c r="D636" s="49">
        <v>-8.1368399999999994E-2</v>
      </c>
      <c r="E636" s="49">
        <v>0.21812490000000001</v>
      </c>
      <c r="F636" s="49">
        <v>3.2246499999999997E-2</v>
      </c>
      <c r="G636" s="49">
        <v>0.81189920000000004</v>
      </c>
      <c r="H636" s="49">
        <v>0.1020008</v>
      </c>
      <c r="I636" s="46">
        <f>$C$636*LN($Y$636)+(1-$C$636)*LN(1-$Y$636)</f>
        <v>-1.2411461922978928E-2</v>
      </c>
      <c r="R636" s="46">
        <f>1/(1+EXP(-($K$2+SUMPRODUCT($L$2:$P$2,$D$636:$H$636))))</f>
        <v>1.2334757395833064E-2</v>
      </c>
      <c r="X636" s="46">
        <f>EXP(-($K$2+SUMPRODUCT($L$2:$P$2,$D$636:$H$636)))</f>
        <v>80.071720173257773</v>
      </c>
      <c r="Y636" s="46">
        <f>1/(1+$X$636)</f>
        <v>1.2334757395833064E-2</v>
      </c>
      <c r="Z636" s="46">
        <f>IF(ISERROR($I$636),0,$I$636)</f>
        <v>-1.2411461922978928E-2</v>
      </c>
    </row>
    <row r="637" spans="1:26" x14ac:dyDescent="0.25">
      <c r="A637" s="46">
        <v>120</v>
      </c>
      <c r="B637" s="46">
        <v>2002</v>
      </c>
      <c r="C637" s="47">
        <v>0</v>
      </c>
      <c r="D637" s="49">
        <v>-5.5248899999999997E-2</v>
      </c>
      <c r="E637" s="49">
        <v>0.17835429999999999</v>
      </c>
      <c r="F637" s="49">
        <v>4.0841000000000002E-2</v>
      </c>
      <c r="G637" s="49">
        <v>0.40705350000000001</v>
      </c>
      <c r="H637" s="49">
        <v>0.1028956</v>
      </c>
      <c r="I637" s="46">
        <f>$C$637*LN($Y$637)+(1-$C$637)*LN(1-$Y$637)</f>
        <v>-2.3538936327523866E-2</v>
      </c>
      <c r="R637" s="46">
        <f>1/(1+EXP(-($K$2+SUMPRODUCT($L$2:$P$2,$D$637:$H$637))))</f>
        <v>2.3264056582147228E-2</v>
      </c>
      <c r="X637" s="46">
        <f>EXP(-($K$2+SUMPRODUCT($L$2:$P$2,$D$637:$H$637)))</f>
        <v>41.984764779475185</v>
      </c>
      <c r="Y637" s="46">
        <f>1/(1+$X$637)</f>
        <v>2.3264056582147228E-2</v>
      </c>
      <c r="Z637" s="46">
        <f>IF(ISERROR($I$637),0,$I$637)</f>
        <v>-2.3538936327523866E-2</v>
      </c>
    </row>
    <row r="638" spans="1:26" x14ac:dyDescent="0.25">
      <c r="A638" s="46">
        <v>120</v>
      </c>
      <c r="B638" s="46">
        <v>2003</v>
      </c>
      <c r="C638" s="47">
        <v>0</v>
      </c>
      <c r="D638" s="49">
        <v>-1.9128999999999999E-3</v>
      </c>
      <c r="E638" s="49">
        <v>0.16067219999999999</v>
      </c>
      <c r="F638" s="49">
        <v>4.9285700000000002E-2</v>
      </c>
      <c r="G638" s="49">
        <v>0.54710080000000005</v>
      </c>
      <c r="H638" s="49">
        <v>0.1050345</v>
      </c>
      <c r="I638" s="46">
        <f>$C$638*LN($Y$638)+(1-$C$638)*LN(1-$Y$638)</f>
        <v>-1.8533455661959318E-2</v>
      </c>
      <c r="R638" s="46">
        <f>1/(1+EXP(-($K$2+SUMPRODUCT($L$2:$P$2,$D$638:$H$638))))</f>
        <v>1.8362767281003268E-2</v>
      </c>
      <c r="X638" s="46">
        <f>EXP(-($K$2+SUMPRODUCT($L$2:$P$2,$D$638:$H$638)))</f>
        <v>53.458022840300572</v>
      </c>
      <c r="Y638" s="46">
        <f>1/(1+$X$638)</f>
        <v>1.8362767281003268E-2</v>
      </c>
      <c r="Z638" s="46">
        <f>IF(ISERROR($I$638),0,$I$638)</f>
        <v>-1.8533455661959318E-2</v>
      </c>
    </row>
    <row r="639" spans="1:26" x14ac:dyDescent="0.25">
      <c r="A639" s="46">
        <v>120</v>
      </c>
      <c r="B639" s="46">
        <v>2004</v>
      </c>
      <c r="C639" s="47">
        <v>0</v>
      </c>
      <c r="D639" s="49">
        <v>1.85028E-2</v>
      </c>
      <c r="E639" s="49">
        <v>0.2076238</v>
      </c>
      <c r="F639" s="49">
        <v>4.0480799999999997E-2</v>
      </c>
      <c r="G639" s="49">
        <v>0.82595940000000001</v>
      </c>
      <c r="H639" s="49">
        <v>0.1189658</v>
      </c>
      <c r="I639" s="46">
        <f>$C$639*LN($Y$639)+(1-$C$639)*LN(1-$Y$639)</f>
        <v>-1.2153838319660805E-2</v>
      </c>
      <c r="R639" s="46">
        <f>1/(1+EXP(-($K$2+SUMPRODUCT($L$2:$P$2,$D$639:$H$639))))</f>
        <v>1.2080278738714553E-2</v>
      </c>
      <c r="X639" s="46">
        <f>EXP(-($K$2+SUMPRODUCT($L$2:$P$2,$D$639:$H$639)))</f>
        <v>81.779546865522804</v>
      </c>
      <c r="Y639" s="46">
        <f>1/(1+$X$639)</f>
        <v>1.2080278738714553E-2</v>
      </c>
      <c r="Z639" s="46">
        <f>IF(ISERROR($I$639),0,$I$639)</f>
        <v>-1.2153838319660805E-2</v>
      </c>
    </row>
    <row r="640" spans="1:26" x14ac:dyDescent="0.25">
      <c r="A640" s="46">
        <v>121</v>
      </c>
      <c r="B640" s="46">
        <v>1996</v>
      </c>
      <c r="C640" s="47">
        <v>0</v>
      </c>
      <c r="D640" s="49">
        <v>0.3460917</v>
      </c>
      <c r="E640" s="49">
        <v>2.3376999999999998E-2</v>
      </c>
      <c r="F640" s="49">
        <v>6.4756099999999997E-2</v>
      </c>
      <c r="G640" s="49">
        <v>0.46525689999999997</v>
      </c>
      <c r="H640" s="49">
        <v>0.2883194</v>
      </c>
      <c r="I640" s="46">
        <f>$C$640*LN($Y$640)+(1-$C$640)*LN(1-$Y$640)</f>
        <v>-2.9319912313551837E-2</v>
      </c>
      <c r="R640" s="46">
        <f>1/(1+EXP(-($K$2+SUMPRODUCT($L$2:$P$2,$D$640:$H$640))))</f>
        <v>2.8894253917996361E-2</v>
      </c>
      <c r="X640" s="46">
        <f>EXP(-($K$2+SUMPRODUCT($L$2:$P$2,$D$640:$H$640)))</f>
        <v>33.608957297809468</v>
      </c>
      <c r="Y640" s="46">
        <f>1/(1+$X$640)</f>
        <v>2.8894253917996361E-2</v>
      </c>
      <c r="Z640" s="46">
        <f>IF(ISERROR($I$640),0,$I$640)</f>
        <v>-2.9319912313551837E-2</v>
      </c>
    </row>
    <row r="641" spans="1:26" x14ac:dyDescent="0.25">
      <c r="A641" s="46">
        <v>121</v>
      </c>
      <c r="B641" s="46">
        <v>1997</v>
      </c>
      <c r="C641" s="47">
        <v>0</v>
      </c>
      <c r="D641" s="49">
        <v>0.35777589999999998</v>
      </c>
      <c r="E641" s="49">
        <v>4.0769199999999998E-2</v>
      </c>
      <c r="F641" s="49">
        <v>5.0029299999999999E-2</v>
      </c>
      <c r="G641" s="49">
        <v>0.81480900000000001</v>
      </c>
      <c r="H641" s="49">
        <v>0.29586780000000001</v>
      </c>
      <c r="I641" s="46">
        <f>$C$641*LN($Y$641)+(1-$C$641)*LN(1-$Y$641)</f>
        <v>-1.8701175036841718E-2</v>
      </c>
      <c r="R641" s="46">
        <f>1/(1+EXP(-($K$2+SUMPRODUCT($L$2:$P$2,$D$641:$H$641))))</f>
        <v>1.8527393058184054E-2</v>
      </c>
      <c r="X641" s="46">
        <f>EXP(-($K$2+SUMPRODUCT($L$2:$P$2,$D$641:$H$641)))</f>
        <v>52.974134237858827</v>
      </c>
      <c r="Y641" s="46">
        <f>1/(1+$X$641)</f>
        <v>1.8527393058184054E-2</v>
      </c>
      <c r="Z641" s="46">
        <f>IF(ISERROR($I$641),0,$I$641)</f>
        <v>-1.8701175036841718E-2</v>
      </c>
    </row>
    <row r="642" spans="1:26" x14ac:dyDescent="0.25">
      <c r="A642" s="46">
        <v>121</v>
      </c>
      <c r="B642" s="46">
        <v>1998</v>
      </c>
      <c r="C642" s="47">
        <v>0</v>
      </c>
      <c r="D642" s="49">
        <v>0.33897729999999998</v>
      </c>
      <c r="E642" s="49">
        <v>2.63088E-2</v>
      </c>
      <c r="F642" s="49">
        <v>7.2493500000000002E-2</v>
      </c>
      <c r="G642" s="49">
        <v>0.37427690000000002</v>
      </c>
      <c r="H642" s="49">
        <v>0.34906399999999999</v>
      </c>
      <c r="I642" s="46">
        <f>$C$642*LN($Y$642)+(1-$C$642)*LN(1-$Y$642)</f>
        <v>-3.2787610284534537E-2</v>
      </c>
      <c r="R642" s="46">
        <f>1/(1+EXP(-($K$2+SUMPRODUCT($L$2:$P$2,$D$642:$H$642))))</f>
        <v>3.2255923347512309E-2</v>
      </c>
      <c r="X642" s="46">
        <f>EXP(-($K$2+SUMPRODUCT($L$2:$P$2,$D$642:$H$642)))</f>
        <v>30.002057799629647</v>
      </c>
      <c r="Y642" s="46">
        <f>1/(1+$X$642)</f>
        <v>3.2255923347512309E-2</v>
      </c>
      <c r="Z642" s="46">
        <f>IF(ISERROR($I$642),0,$I$642)</f>
        <v>-3.2787610284534537E-2</v>
      </c>
    </row>
    <row r="643" spans="1:26" x14ac:dyDescent="0.25">
      <c r="A643" s="46">
        <v>122</v>
      </c>
      <c r="B643" s="46">
        <v>1999</v>
      </c>
      <c r="C643" s="47">
        <v>0</v>
      </c>
      <c r="D643" s="49">
        <v>2.9353000000000001E-2</v>
      </c>
      <c r="E643" s="49">
        <v>0.29354469999999999</v>
      </c>
      <c r="F643" s="49">
        <v>5.4838999999999999E-2</v>
      </c>
      <c r="G643" s="49">
        <v>2.3537710000000001</v>
      </c>
      <c r="H643" s="49">
        <v>0.1113479</v>
      </c>
      <c r="I643" s="46">
        <f>$C$643*LN($Y$643)+(1-$C$643)*LN(1-$Y$643)</f>
        <v>-8.4247866184929522E-4</v>
      </c>
      <c r="R643" s="46">
        <f>1/(1+EXP(-($K$2+SUMPRODUCT($L$2:$P$2,$D$643:$H$643))))</f>
        <v>8.4212387634147255E-4</v>
      </c>
      <c r="X643" s="46">
        <f>EXP(-($K$2+SUMPRODUCT($L$2:$P$2,$D$643:$H$643)))</f>
        <v>1186.473753082985</v>
      </c>
      <c r="Y643" s="46">
        <f>1/(1+$X$643)</f>
        <v>8.4212387634147255E-4</v>
      </c>
      <c r="Z643" s="46">
        <f>IF(ISERROR($I$643),0,$I$643)</f>
        <v>-8.4247866184929522E-4</v>
      </c>
    </row>
    <row r="644" spans="1:26" x14ac:dyDescent="0.25">
      <c r="A644" s="46">
        <v>122</v>
      </c>
      <c r="B644" s="46">
        <v>2000</v>
      </c>
      <c r="C644" s="47">
        <v>0</v>
      </c>
      <c r="D644" s="49">
        <v>-3.3249500000000001E-2</v>
      </c>
      <c r="E644" s="49">
        <v>0.2477935</v>
      </c>
      <c r="F644" s="49">
        <v>5.5280900000000001E-2</v>
      </c>
      <c r="G644" s="49">
        <v>1.181546</v>
      </c>
      <c r="H644" s="49">
        <v>0.1041108</v>
      </c>
      <c r="I644" s="46">
        <f>$C$644*LN($Y$644)+(1-$C$644)*LN(1-$Y$644)</f>
        <v>-5.6226867253481574E-3</v>
      </c>
      <c r="R644" s="46">
        <f>1/(1+EXP(-($K$2+SUMPRODUCT($L$2:$P$2,$D$644:$H$644))))</f>
        <v>5.6069090072484104E-3</v>
      </c>
      <c r="X644" s="46">
        <f>EXP(-($K$2+SUMPRODUCT($L$2:$P$2,$D$644:$H$644)))</f>
        <v>177.35138731647615</v>
      </c>
      <c r="Y644" s="46">
        <f>1/(1+$X$644)</f>
        <v>5.6069090072484104E-3</v>
      </c>
      <c r="Z644" s="46">
        <f>IF(ISERROR($I$644),0,$I$644)</f>
        <v>-5.6226867253481574E-3</v>
      </c>
    </row>
    <row r="645" spans="1:26" x14ac:dyDescent="0.25">
      <c r="A645" s="46">
        <v>122</v>
      </c>
      <c r="B645" s="46">
        <v>2002</v>
      </c>
      <c r="C645" s="47">
        <v>0</v>
      </c>
      <c r="D645" s="49">
        <v>1.04838E-2</v>
      </c>
      <c r="E645" s="49">
        <v>0.34950999999999999</v>
      </c>
      <c r="F645" s="49">
        <v>5.3992499999999999E-2</v>
      </c>
      <c r="G645" s="49">
        <v>0.9217957</v>
      </c>
      <c r="H645" s="49">
        <v>0.1096097</v>
      </c>
      <c r="I645" s="46">
        <f>$C$645*LN($Y$645)+(1-$C$645)*LN(1-$Y$645)</f>
        <v>-7.5663501027585208E-3</v>
      </c>
      <c r="R645" s="46">
        <f>1/(1+EXP(-($K$2+SUMPRODUCT($L$2:$P$2,$D$645:$H$645))))</f>
        <v>7.5377973346168175E-3</v>
      </c>
      <c r="X645" s="46">
        <f>EXP(-($K$2+SUMPRODUCT($L$2:$P$2,$D$645:$H$645)))</f>
        <v>131.66475013961553</v>
      </c>
      <c r="Y645" s="46">
        <f>1/(1+$X$645)</f>
        <v>7.5377973346168175E-3</v>
      </c>
      <c r="Z645" s="46">
        <f>IF(ISERROR($I$645),0,$I$645)</f>
        <v>-7.5663501027585208E-3</v>
      </c>
    </row>
    <row r="646" spans="1:26" x14ac:dyDescent="0.25">
      <c r="A646" s="46">
        <v>122</v>
      </c>
      <c r="B646" s="46">
        <v>2003</v>
      </c>
      <c r="C646" s="47">
        <v>0</v>
      </c>
      <c r="D646" s="49">
        <v>3.1008399999999998E-2</v>
      </c>
      <c r="E646" s="49">
        <v>0.3860615</v>
      </c>
      <c r="F646" s="49">
        <v>4.2324500000000001E-2</v>
      </c>
      <c r="G646" s="49">
        <v>1.0944320000000001</v>
      </c>
      <c r="H646" s="49">
        <v>0.1153555</v>
      </c>
      <c r="I646" s="46">
        <f>$C$646*LN($Y$646)+(1-$C$646)*LN(1-$Y$646)</f>
        <v>-6.05937115668812E-3</v>
      </c>
      <c r="R646" s="46">
        <f>1/(1+EXP(-($K$2+SUMPRODUCT($L$2:$P$2,$D$646:$H$646))))</f>
        <v>6.0410501904700547E-3</v>
      </c>
      <c r="X646" s="46">
        <f>EXP(-($K$2+SUMPRODUCT($L$2:$P$2,$D$646:$H$646)))</f>
        <v>164.53413205828537</v>
      </c>
      <c r="Y646" s="46">
        <f>1/(1+$X$646)</f>
        <v>6.0410501904700547E-3</v>
      </c>
      <c r="Z646" s="46">
        <f>IF(ISERROR($I$646),0,$I$646)</f>
        <v>-6.05937115668812E-3</v>
      </c>
    </row>
    <row r="647" spans="1:26" x14ac:dyDescent="0.25">
      <c r="A647" s="46">
        <v>122</v>
      </c>
      <c r="B647" s="46">
        <v>2004</v>
      </c>
      <c r="C647" s="47">
        <v>0</v>
      </c>
      <c r="D647" s="49">
        <v>3.5864999999999998E-3</v>
      </c>
      <c r="E647" s="49">
        <v>0.41689110000000001</v>
      </c>
      <c r="F647" s="49">
        <v>4.2591900000000002E-2</v>
      </c>
      <c r="G647" s="49">
        <v>1.1128960000000001</v>
      </c>
      <c r="H647" s="49">
        <v>9.7741900000000007E-2</v>
      </c>
      <c r="I647" s="46">
        <f>$C$647*LN($Y$647)+(1-$C$647)*LN(1-$Y$647)</f>
        <v>-5.4916085938603795E-3</v>
      </c>
      <c r="R647" s="46">
        <f>1/(1+EXP(-($K$2+SUMPRODUCT($L$2:$P$2,$D$647:$H$647))))</f>
        <v>5.476557275972592E-3</v>
      </c>
      <c r="X647" s="46">
        <f>EXP(-($K$2+SUMPRODUCT($L$2:$P$2,$D$647:$H$647)))</f>
        <v>181.59646518942105</v>
      </c>
      <c r="Y647" s="46">
        <f>1/(1+$X$647)</f>
        <v>5.476557275972592E-3</v>
      </c>
      <c r="Z647" s="46">
        <f>IF(ISERROR($I$647),0,$I$647)</f>
        <v>-5.4916085938603795E-3</v>
      </c>
    </row>
    <row r="648" spans="1:26" x14ac:dyDescent="0.25">
      <c r="A648" s="46">
        <v>123</v>
      </c>
      <c r="B648" s="46">
        <v>1999</v>
      </c>
      <c r="C648" s="47">
        <v>0</v>
      </c>
      <c r="D648" s="49">
        <v>5.3810499999999997E-2</v>
      </c>
      <c r="E648" s="49">
        <v>0.3377426</v>
      </c>
      <c r="F648" s="49">
        <v>3.20427E-2</v>
      </c>
      <c r="G648" s="49">
        <v>0.59374950000000004</v>
      </c>
      <c r="H648" s="49">
        <v>0.51369039999999999</v>
      </c>
      <c r="I648" s="46">
        <f>$C$648*LN($Y$648)+(1-$C$648)*LN(1-$Y$648)</f>
        <v>-2.0110773620226122E-2</v>
      </c>
      <c r="R648" s="46">
        <f>1/(1+EXP(-($K$2+SUMPRODUCT($L$2:$P$2,$D$648:$H$648))))</f>
        <v>1.9909900835141287E-2</v>
      </c>
      <c r="X648" s="46">
        <f>EXP(-($K$2+SUMPRODUCT($L$2:$P$2,$D$648:$H$648)))</f>
        <v>49.226267236599405</v>
      </c>
      <c r="Y648" s="46">
        <f>1/(1+$X$648)</f>
        <v>1.9909900835141287E-2</v>
      </c>
      <c r="Z648" s="46">
        <f>IF(ISERROR($I$648),0,$I$648)</f>
        <v>-2.0110773620226122E-2</v>
      </c>
    </row>
    <row r="649" spans="1:26" x14ac:dyDescent="0.25">
      <c r="A649" s="46">
        <v>123</v>
      </c>
      <c r="B649" s="46">
        <v>2000</v>
      </c>
      <c r="C649" s="47">
        <v>0</v>
      </c>
      <c r="D649" s="49">
        <v>6.6808099999999995E-2</v>
      </c>
      <c r="E649" s="49">
        <v>0.25337549999999998</v>
      </c>
      <c r="F649" s="49">
        <v>1.5801699999999998E-2</v>
      </c>
      <c r="G649" s="49">
        <v>0.23177739999999999</v>
      </c>
      <c r="H649" s="49">
        <v>0.44294840000000002</v>
      </c>
      <c r="I649" s="46">
        <f>$C$649*LN($Y$649)+(1-$C$649)*LN(1-$Y$649)</f>
        <v>-4.3829134126248392E-2</v>
      </c>
      <c r="R649" s="46">
        <f>1/(1+EXP(-($K$2+SUMPRODUCT($L$2:$P$2,$D$649:$H$649))))</f>
        <v>4.2882517782868314E-2</v>
      </c>
      <c r="X649" s="46">
        <f>EXP(-($K$2+SUMPRODUCT($L$2:$P$2,$D$649:$H$649)))</f>
        <v>22.319526270901537</v>
      </c>
      <c r="Y649" s="46">
        <f>1/(1+$X$649)</f>
        <v>4.2882517782868314E-2</v>
      </c>
      <c r="Z649" s="46">
        <f>IF(ISERROR($I$649),0,$I$649)</f>
        <v>-4.3829134126248392E-2</v>
      </c>
    </row>
    <row r="650" spans="1:26" x14ac:dyDescent="0.25">
      <c r="A650" s="46">
        <v>123</v>
      </c>
      <c r="B650" s="46">
        <v>2001</v>
      </c>
      <c r="C650" s="47">
        <v>0</v>
      </c>
      <c r="D650" s="49">
        <v>9.3218499999999996E-2</v>
      </c>
      <c r="E650" s="49">
        <v>0.2412726</v>
      </c>
      <c r="F650" s="49">
        <v>2.5019199999999998E-2</v>
      </c>
      <c r="G650" s="49">
        <v>1.0735969999999999</v>
      </c>
      <c r="H650" s="49">
        <v>0.46001690000000001</v>
      </c>
      <c r="I650" s="46">
        <f>$C$650*LN($Y$650)+(1-$C$650)*LN(1-$Y$650)</f>
        <v>-1.1251878161275814E-2</v>
      </c>
      <c r="R650" s="46">
        <f>1/(1+EXP(-($K$2+SUMPRODUCT($L$2:$P$2,$D$650:$H$650))))</f>
        <v>1.118881253739234E-2</v>
      </c>
      <c r="X650" s="46">
        <f>EXP(-($K$2+SUMPRODUCT($L$2:$P$2,$D$650:$H$650)))</f>
        <v>88.374989227682562</v>
      </c>
      <c r="Y650" s="46">
        <f>1/(1+$X$650)</f>
        <v>1.118881253739234E-2</v>
      </c>
      <c r="Z650" s="46">
        <f>IF(ISERROR($I$650),0,$I$650)</f>
        <v>-1.1251878161275814E-2</v>
      </c>
    </row>
    <row r="651" spans="1:26" x14ac:dyDescent="0.25">
      <c r="A651" s="46">
        <v>123</v>
      </c>
      <c r="B651" s="46">
        <v>2002</v>
      </c>
      <c r="C651" s="47">
        <v>0</v>
      </c>
      <c r="D651" s="49">
        <v>0.1369553</v>
      </c>
      <c r="E651" s="49">
        <v>-7.5947200000000006E-2</v>
      </c>
      <c r="F651" s="49">
        <v>3.6046799999999997E-2</v>
      </c>
      <c r="G651" s="49">
        <v>0.243341</v>
      </c>
      <c r="H651" s="49">
        <v>0.47862870000000002</v>
      </c>
      <c r="I651" s="46">
        <f>$C$651*LN($Y$651)+(1-$C$651)*LN(1-$Y$651)</f>
        <v>-6.1619543300902711E-2</v>
      </c>
      <c r="R651" s="46">
        <f>1/(1+EXP(-($K$2+SUMPRODUCT($L$2:$P$2,$D$651:$H$651))))</f>
        <v>5.9759460436882093E-2</v>
      </c>
      <c r="X651" s="46">
        <f>EXP(-($K$2+SUMPRODUCT($L$2:$P$2,$D$651:$H$651)))</f>
        <v>15.73375215722035</v>
      </c>
      <c r="Y651" s="46">
        <f>1/(1+$X$651)</f>
        <v>5.9759460436882093E-2</v>
      </c>
      <c r="Z651" s="46">
        <f>IF(ISERROR($I$651),0,$I$651)</f>
        <v>-6.1619543300902711E-2</v>
      </c>
    </row>
    <row r="652" spans="1:26" x14ac:dyDescent="0.25">
      <c r="A652" s="46">
        <v>123</v>
      </c>
      <c r="B652" s="46">
        <v>2003</v>
      </c>
      <c r="C652" s="47">
        <v>0</v>
      </c>
      <c r="D652" s="49">
        <v>0.17104610000000001</v>
      </c>
      <c r="E652" s="49">
        <v>-0.29199350000000002</v>
      </c>
      <c r="F652" s="49">
        <v>2.5354399999999999E-2</v>
      </c>
      <c r="G652" s="49">
        <v>0.84074530000000003</v>
      </c>
      <c r="H652" s="49">
        <v>0.58258310000000002</v>
      </c>
      <c r="I652" s="46">
        <f>$C$652*LN($Y$652)+(1-$C$652)*LN(1-$Y$652)</f>
        <v>-3.8809959904370042E-2</v>
      </c>
      <c r="R652" s="46">
        <f>1/(1+EXP(-($K$2+SUMPRODUCT($L$2:$P$2,$D$652:$H$652))))</f>
        <v>3.8066502288866877E-2</v>
      </c>
      <c r="X652" s="46">
        <f>EXP(-($K$2+SUMPRODUCT($L$2:$P$2,$D$652:$H$652)))</f>
        <v>25.269815713866233</v>
      </c>
      <c r="Y652" s="46">
        <f>1/(1+$X$652)</f>
        <v>3.8066502288866877E-2</v>
      </c>
      <c r="Z652" s="46">
        <f>IF(ISERROR($I$652),0,$I$652)</f>
        <v>-3.8809959904370042E-2</v>
      </c>
    </row>
    <row r="653" spans="1:26" x14ac:dyDescent="0.25">
      <c r="A653" s="46">
        <v>123</v>
      </c>
      <c r="B653" s="46">
        <v>2004</v>
      </c>
      <c r="C653" s="47">
        <v>0</v>
      </c>
      <c r="D653" s="49">
        <v>0.24632680000000001</v>
      </c>
      <c r="E653" s="49">
        <v>-0.29176380000000002</v>
      </c>
      <c r="F653" s="49">
        <v>4.7805300000000002E-2</v>
      </c>
      <c r="G653" s="49">
        <v>2.0561449999999999</v>
      </c>
      <c r="H653" s="49">
        <v>0.58787699999999998</v>
      </c>
      <c r="I653" s="46">
        <f>$C$653*LN($Y$653)+(1-$C$653)*LN(1-$Y$653)</f>
        <v>-4.920403554676829E-3</v>
      </c>
      <c r="R653" s="46">
        <f>1/(1+EXP(-($K$2+SUMPRODUCT($L$2:$P$2,$D$653:$H$653))))</f>
        <v>4.908318198840524E-3</v>
      </c>
      <c r="X653" s="46">
        <f>EXP(-($K$2+SUMPRODUCT($L$2:$P$2,$D$653:$H$653)))</f>
        <v>202.73577251699507</v>
      </c>
      <c r="Y653" s="46">
        <f>1/(1+$X$653)</f>
        <v>4.908318198840524E-3</v>
      </c>
      <c r="Z653" s="46">
        <f>IF(ISERROR($I$653),0,$I$653)</f>
        <v>-4.920403554676829E-3</v>
      </c>
    </row>
    <row r="654" spans="1:26" x14ac:dyDescent="0.25">
      <c r="A654" s="46">
        <v>124</v>
      </c>
      <c r="B654" s="46">
        <v>1999</v>
      </c>
      <c r="C654" s="47">
        <v>0</v>
      </c>
      <c r="D654" s="49">
        <v>9.5350699999999997E-2</v>
      </c>
      <c r="E654" s="49">
        <v>0.27475640000000001</v>
      </c>
      <c r="F654" s="49">
        <v>5.1720700000000001E-2</v>
      </c>
      <c r="G654" s="49">
        <v>1.1744479999999999</v>
      </c>
      <c r="H654" s="49">
        <v>0.18745029999999999</v>
      </c>
      <c r="I654" s="46">
        <f>$C$654*LN($Y$654)+(1-$C$654)*LN(1-$Y$654)</f>
        <v>-6.2464970307629748E-3</v>
      </c>
      <c r="R654" s="46">
        <f>1/(1+EXP(-($K$2+SUMPRODUCT($L$2:$P$2,$D$654:$H$654))))</f>
        <v>6.2270282265537184E-3</v>
      </c>
      <c r="X654" s="46">
        <f>EXP(-($K$2+SUMPRODUCT($L$2:$P$2,$D$654:$H$654)))</f>
        <v>159.59024684290523</v>
      </c>
      <c r="Y654" s="46">
        <f>1/(1+$X$654)</f>
        <v>6.2270282265537184E-3</v>
      </c>
      <c r="Z654" s="46">
        <f>IF(ISERROR($I$654),0,$I$654)</f>
        <v>-6.2464970307629748E-3</v>
      </c>
    </row>
    <row r="655" spans="1:26" x14ac:dyDescent="0.25">
      <c r="A655" s="46">
        <v>125</v>
      </c>
      <c r="B655" s="46">
        <v>1999</v>
      </c>
      <c r="C655" s="47">
        <v>0</v>
      </c>
      <c r="D655" s="49">
        <v>0.22974149999999999</v>
      </c>
      <c r="E655" s="49">
        <v>0.5311688</v>
      </c>
      <c r="F655" s="49">
        <v>5.0847999999999997E-2</v>
      </c>
      <c r="G655" s="49">
        <v>1.9662310000000001</v>
      </c>
      <c r="H655" s="49">
        <v>0.47325990000000001</v>
      </c>
      <c r="I655" s="46">
        <f>$C$655*LN($Y$655)+(1-$C$655)*LN(1-$Y$655)</f>
        <v>-1.5520188234424532E-3</v>
      </c>
      <c r="R655" s="46">
        <f>1/(1+EXP(-($K$2+SUMPRODUCT($L$2:$P$2,$D$655:$H$655))))</f>
        <v>1.5508150650607141E-3</v>
      </c>
      <c r="X655" s="46">
        <f>EXP(-($K$2+SUMPRODUCT($L$2:$P$2,$D$655:$H$655)))</f>
        <v>643.82221157740059</v>
      </c>
      <c r="Y655" s="46">
        <f>1/(1+$X$655)</f>
        <v>1.5508150650607141E-3</v>
      </c>
      <c r="Z655" s="46">
        <f>IF(ISERROR($I$655),0,$I$655)</f>
        <v>-1.5520188234424532E-3</v>
      </c>
    </row>
    <row r="656" spans="1:26" x14ac:dyDescent="0.25">
      <c r="A656" s="46">
        <v>125</v>
      </c>
      <c r="B656" s="46">
        <v>2000</v>
      </c>
      <c r="C656" s="47">
        <v>0</v>
      </c>
      <c r="D656" s="49">
        <v>0.267766</v>
      </c>
      <c r="E656" s="49">
        <v>0.54367860000000001</v>
      </c>
      <c r="F656" s="49">
        <v>5.6428499999999999E-2</v>
      </c>
      <c r="G656" s="49">
        <v>2.0081709999999999</v>
      </c>
      <c r="H656" s="49">
        <v>0.54941839999999997</v>
      </c>
      <c r="I656" s="46">
        <f>$C$656*LN($Y$656)+(1-$C$656)*LN(1-$Y$656)</f>
        <v>-1.451935351209287E-3</v>
      </c>
      <c r="R656" s="46">
        <f>1/(1+EXP(-($K$2+SUMPRODUCT($L$2:$P$2,$D$656:$H$656))))</f>
        <v>1.4508818030335342E-3</v>
      </c>
      <c r="X656" s="46">
        <f>EXP(-($K$2+SUMPRODUCT($L$2:$P$2,$D$656:$H$656)))</f>
        <v>688.23602040440437</v>
      </c>
      <c r="Y656" s="46">
        <f>1/(1+$X$656)</f>
        <v>1.4508818030335342E-3</v>
      </c>
      <c r="Z656" s="46">
        <f>IF(ISERROR($I$656),0,$I$656)</f>
        <v>-1.451935351209287E-3</v>
      </c>
    </row>
    <row r="657" spans="1:26" x14ac:dyDescent="0.25">
      <c r="A657" s="46">
        <v>125</v>
      </c>
      <c r="B657" s="46">
        <v>2001</v>
      </c>
      <c r="C657" s="47">
        <v>0</v>
      </c>
      <c r="D657" s="49">
        <v>0.15706919999999999</v>
      </c>
      <c r="E657" s="49">
        <v>0.42102210000000001</v>
      </c>
      <c r="F657" s="49">
        <v>3.3630699999999999E-2</v>
      </c>
      <c r="G657" s="49">
        <v>1.1483179999999999</v>
      </c>
      <c r="H657" s="49">
        <v>0.60324259999999996</v>
      </c>
      <c r="I657" s="46">
        <f>$C$657*LN($Y$657)+(1-$C$657)*LN(1-$Y$657)</f>
        <v>-8.0690048064328383E-3</v>
      </c>
      <c r="R657" s="46">
        <f>1/(1+EXP(-($K$2+SUMPRODUCT($L$2:$P$2,$D$657:$H$657))))</f>
        <v>8.036537771391291E-3</v>
      </c>
      <c r="X657" s="46">
        <f>EXP(-($K$2+SUMPRODUCT($L$2:$P$2,$D$657:$H$657)))</f>
        <v>123.43169290634458</v>
      </c>
      <c r="Y657" s="46">
        <f>1/(1+$X$657)</f>
        <v>8.036537771391291E-3</v>
      </c>
      <c r="Z657" s="46">
        <f>IF(ISERROR($I$657),0,$I$657)</f>
        <v>-8.0690048064328383E-3</v>
      </c>
    </row>
    <row r="658" spans="1:26" x14ac:dyDescent="0.25">
      <c r="A658" s="46">
        <v>125</v>
      </c>
      <c r="B658" s="46">
        <v>2002</v>
      </c>
      <c r="C658" s="47">
        <v>0</v>
      </c>
      <c r="D658" s="49">
        <v>0.2112964</v>
      </c>
      <c r="E658" s="49">
        <v>0.42328529999999998</v>
      </c>
      <c r="F658" s="49">
        <v>3.2188300000000003E-2</v>
      </c>
      <c r="G658" s="49">
        <v>0.67663320000000005</v>
      </c>
      <c r="H658" s="49">
        <v>0.57362270000000004</v>
      </c>
      <c r="I658" s="46">
        <f>$C$658*LN($Y$658)+(1-$C$658)*LN(1-$Y$658)</f>
        <v>-1.7244059935763362E-2</v>
      </c>
      <c r="R658" s="46">
        <f>1/(1+EXP(-($K$2+SUMPRODUCT($L$2:$P$2,$D$658:$H$658))))</f>
        <v>1.709623207138964E-2</v>
      </c>
      <c r="X658" s="46">
        <f>EXP(-($K$2+SUMPRODUCT($L$2:$P$2,$D$658:$H$658)))</f>
        <v>57.492420775773695</v>
      </c>
      <c r="Y658" s="46">
        <f>1/(1+$X$658)</f>
        <v>1.709623207138964E-2</v>
      </c>
      <c r="Z658" s="46">
        <f>IF(ISERROR($I$658),0,$I$658)</f>
        <v>-1.7244059935763362E-2</v>
      </c>
    </row>
    <row r="659" spans="1:26" x14ac:dyDescent="0.25">
      <c r="A659" s="46">
        <v>125</v>
      </c>
      <c r="B659" s="46">
        <v>2003</v>
      </c>
      <c r="C659" s="47">
        <v>0</v>
      </c>
      <c r="D659" s="49">
        <v>0.26408039999999999</v>
      </c>
      <c r="E659" s="49">
        <v>0.43438149999999998</v>
      </c>
      <c r="F659" s="49">
        <v>5.0096099999999998E-2</v>
      </c>
      <c r="G659" s="49">
        <v>1.232588</v>
      </c>
      <c r="H659" s="49">
        <v>0.53273009999999998</v>
      </c>
      <c r="I659" s="46">
        <f>$C$659*LN($Y$659)+(1-$C$659)*LN(1-$Y$659)</f>
        <v>-6.0754143039350762E-3</v>
      </c>
      <c r="R659" s="46">
        <f>1/(1+EXP(-($K$2+SUMPRODUCT($L$2:$P$2,$D$659:$H$659))))</f>
        <v>6.0569962923461614E-3</v>
      </c>
      <c r="X659" s="46">
        <f>EXP(-($K$2+SUMPRODUCT($L$2:$P$2,$D$659:$H$659)))</f>
        <v>164.09833451006665</v>
      </c>
      <c r="Y659" s="46">
        <f>1/(1+$X$659)</f>
        <v>6.0569962923461614E-3</v>
      </c>
      <c r="Z659" s="46">
        <f>IF(ISERROR($I$659),0,$I$659)</f>
        <v>-6.0754143039350762E-3</v>
      </c>
    </row>
    <row r="660" spans="1:26" x14ac:dyDescent="0.25">
      <c r="A660" s="46">
        <v>125</v>
      </c>
      <c r="B660" s="46">
        <v>2004</v>
      </c>
      <c r="C660" s="47">
        <v>0</v>
      </c>
      <c r="D660" s="49">
        <v>0.35720259999999998</v>
      </c>
      <c r="E660" s="49">
        <v>0.42544149999999997</v>
      </c>
      <c r="F660" s="49">
        <v>4.6637199999999997E-2</v>
      </c>
      <c r="G660" s="49">
        <v>1.6596709999999999</v>
      </c>
      <c r="H660" s="49">
        <v>0.48921720000000002</v>
      </c>
      <c r="I660" s="46">
        <f>$C$660*LN($Y$660)+(1-$C$660)*LN(1-$Y$660)</f>
        <v>-3.2457971498496075E-3</v>
      </c>
      <c r="R660" s="46">
        <f>1/(1+EXP(-($K$2+SUMPRODUCT($L$2:$P$2,$D$660:$H$660))))</f>
        <v>3.2405352448455884E-3</v>
      </c>
      <c r="X660" s="46">
        <f>EXP(-($K$2+SUMPRODUCT($L$2:$P$2,$D$660:$H$660)))</f>
        <v>307.59099637647978</v>
      </c>
      <c r="Y660" s="46">
        <f>1/(1+$X$660)</f>
        <v>3.2405352448455884E-3</v>
      </c>
      <c r="Z660" s="46">
        <f>IF(ISERROR($I$660),0,$I$660)</f>
        <v>-3.2457971498496075E-3</v>
      </c>
    </row>
    <row r="661" spans="1:26" x14ac:dyDescent="0.25">
      <c r="A661" s="46">
        <v>126</v>
      </c>
      <c r="B661" s="46">
        <v>2004</v>
      </c>
      <c r="C661" s="47">
        <v>1</v>
      </c>
      <c r="D661" s="49">
        <v>0.157971</v>
      </c>
      <c r="E661" s="49">
        <v>0.108848</v>
      </c>
      <c r="F661" s="49">
        <v>7.4834499999999998E-2</v>
      </c>
      <c r="G661" s="49">
        <v>1.363119</v>
      </c>
      <c r="H661" s="49">
        <v>0.3977579</v>
      </c>
      <c r="I661" s="46">
        <f>$C$661*LN($Y$661)+(1-$C$661)*LN(1-$Y$661)</f>
        <v>-5.1663677470785263</v>
      </c>
      <c r="R661" s="46">
        <f>1/(1+EXP(-($K$2+SUMPRODUCT($L$2:$P$2,$D$661:$H$661))))</f>
        <v>5.7052541553645969E-3</v>
      </c>
      <c r="X661" s="46">
        <f>EXP(-($K$2+SUMPRODUCT($L$2:$P$2,$D$661:$H$661)))</f>
        <v>174.27702934315545</v>
      </c>
      <c r="Y661" s="46">
        <f>1/(1+$X$661)</f>
        <v>5.7052541553645969E-3</v>
      </c>
      <c r="Z661" s="46">
        <f>IF(ISERROR($I$661),0,$I$661)</f>
        <v>-5.1663677470785263</v>
      </c>
    </row>
    <row r="662" spans="1:26" x14ac:dyDescent="0.25">
      <c r="A662" s="46">
        <v>127</v>
      </c>
      <c r="B662" s="46">
        <v>1995</v>
      </c>
      <c r="C662" s="47">
        <v>0</v>
      </c>
      <c r="D662" s="49">
        <v>0.1500968</v>
      </c>
      <c r="E662" s="49">
        <v>-0.82235519999999995</v>
      </c>
      <c r="F662" s="49">
        <v>5.9259300000000001E-2</v>
      </c>
      <c r="G662" s="49">
        <v>0.35456850000000001</v>
      </c>
      <c r="H662" s="49">
        <v>0.3282793</v>
      </c>
      <c r="I662" s="46">
        <f>$C$662*LN($Y$662)+(1-$C$662)*LN(1-$Y$662)</f>
        <v>-0.11323133346626636</v>
      </c>
      <c r="R662" s="46">
        <f>1/(1+EXP(-($K$2+SUMPRODUCT($L$2:$P$2,$D$662:$H$662))))</f>
        <v>0.10705593162537404</v>
      </c>
      <c r="X662" s="46">
        <f>EXP(-($K$2+SUMPRODUCT($L$2:$P$2,$D$662:$H$662)))</f>
        <v>8.3409116600782855</v>
      </c>
      <c r="Y662" s="46">
        <f>1/(1+$X$662)</f>
        <v>0.10705593162537404</v>
      </c>
      <c r="Z662" s="46">
        <f>IF(ISERROR($I$662),0,$I$662)</f>
        <v>-0.11323133346626636</v>
      </c>
    </row>
    <row r="663" spans="1:26" x14ac:dyDescent="0.25">
      <c r="A663" s="46">
        <v>127</v>
      </c>
      <c r="B663" s="46">
        <v>1996</v>
      </c>
      <c r="C663" s="47">
        <v>0</v>
      </c>
      <c r="D663" s="49">
        <v>0.16616220000000001</v>
      </c>
      <c r="E663" s="49">
        <v>-0.40693889999999999</v>
      </c>
      <c r="F663" s="49">
        <v>4.9158500000000001E-2</v>
      </c>
      <c r="G663" s="49">
        <v>0.53138580000000002</v>
      </c>
      <c r="H663" s="49">
        <v>0.2461865</v>
      </c>
      <c r="I663" s="46">
        <f>$C$663*LN($Y$663)+(1-$C$663)*LN(1-$Y$663)</f>
        <v>-5.0011512566222792E-2</v>
      </c>
      <c r="R663" s="46">
        <f>1/(1+EXP(-($K$2+SUMPRODUCT($L$2:$P$2,$D$663:$H$663))))</f>
        <v>4.8781526527991233E-2</v>
      </c>
      <c r="X663" s="46">
        <f>EXP(-($K$2+SUMPRODUCT($L$2:$P$2,$D$663:$H$663)))</f>
        <v>19.499563485906737</v>
      </c>
      <c r="Y663" s="46">
        <f>1/(1+$X$663)</f>
        <v>4.8781526527991233E-2</v>
      </c>
      <c r="Z663" s="46">
        <f>IF(ISERROR($I$663),0,$I$663)</f>
        <v>-5.0011512566222792E-2</v>
      </c>
    </row>
    <row r="664" spans="1:26" x14ac:dyDescent="0.25">
      <c r="A664" s="46">
        <v>127</v>
      </c>
      <c r="B664" s="46">
        <v>1997</v>
      </c>
      <c r="C664" s="47">
        <v>0</v>
      </c>
      <c r="D664" s="49">
        <v>0.13327020000000001</v>
      </c>
      <c r="E664" s="49">
        <v>-0.30431799999999998</v>
      </c>
      <c r="F664" s="49">
        <v>6.6362699999999997E-2</v>
      </c>
      <c r="G664" s="49">
        <v>0.81034850000000003</v>
      </c>
      <c r="H664" s="49">
        <v>0.23747209999999999</v>
      </c>
      <c r="I664" s="46">
        <f>$C$664*LN($Y$664)+(1-$C$664)*LN(1-$Y$664)</f>
        <v>-2.3925927710885694E-2</v>
      </c>
      <c r="R664" s="46">
        <f>1/(1+EXP(-($K$2+SUMPRODUCT($L$2:$P$2,$D$664:$H$664))))</f>
        <v>2.3641971846377847E-2</v>
      </c>
      <c r="X664" s="46">
        <f>EXP(-($K$2+SUMPRODUCT($L$2:$P$2,$D$664:$H$664)))</f>
        <v>41.297656324855517</v>
      </c>
      <c r="Y664" s="46">
        <f>1/(1+$X$664)</f>
        <v>2.3641971846377847E-2</v>
      </c>
      <c r="Z664" s="46">
        <f>IF(ISERROR($I$664),0,$I$664)</f>
        <v>-2.3925927710885694E-2</v>
      </c>
    </row>
    <row r="665" spans="1:26" x14ac:dyDescent="0.25">
      <c r="A665" s="46">
        <v>127</v>
      </c>
      <c r="B665" s="46">
        <v>1998</v>
      </c>
      <c r="C665" s="47">
        <v>0</v>
      </c>
      <c r="D665" s="49">
        <v>2.60033E-2</v>
      </c>
      <c r="E665" s="49">
        <v>-0.1151108</v>
      </c>
      <c r="F665" s="49">
        <v>4.6383099999999997E-2</v>
      </c>
      <c r="G665" s="49">
        <v>1.212825</v>
      </c>
      <c r="H665" s="49">
        <v>0.199852</v>
      </c>
      <c r="I665" s="46">
        <f>$C$665*LN($Y$665)+(1-$C$665)*LN(1-$Y$665)</f>
        <v>-1.0561582479422207E-2</v>
      </c>
      <c r="R665" s="46">
        <f>1/(1+EXP(-($K$2+SUMPRODUCT($L$2:$P$2,$D$665:$H$665))))</f>
        <v>1.0506004802016388E-2</v>
      </c>
      <c r="X665" s="46">
        <f>EXP(-($K$2+SUMPRODUCT($L$2:$P$2,$D$665:$H$665)))</f>
        <v>94.183661043832075</v>
      </c>
      <c r="Y665" s="46">
        <f>1/(1+$X$665)</f>
        <v>1.0506004802016388E-2</v>
      </c>
      <c r="Z665" s="46">
        <f>IF(ISERROR($I$665),0,$I$665)</f>
        <v>-1.0561582479422207E-2</v>
      </c>
    </row>
    <row r="666" spans="1:26" x14ac:dyDescent="0.25">
      <c r="A666" s="46">
        <v>127</v>
      </c>
      <c r="B666" s="46">
        <v>1999</v>
      </c>
      <c r="C666" s="47">
        <v>0</v>
      </c>
      <c r="D666" s="49">
        <v>8.2926100000000003E-2</v>
      </c>
      <c r="E666" s="49">
        <v>-1.50831E-2</v>
      </c>
      <c r="F666" s="49">
        <v>7.4019100000000004E-2</v>
      </c>
      <c r="G666" s="49">
        <v>0.4641229</v>
      </c>
      <c r="H666" s="49">
        <v>0.1819924</v>
      </c>
      <c r="I666" s="46">
        <f>$C$666*LN($Y$666)+(1-$C$666)*LN(1-$Y$666)</f>
        <v>-2.4275953749382528E-2</v>
      </c>
      <c r="R666" s="46">
        <f>1/(1+EXP(-($K$2+SUMPRODUCT($L$2:$P$2,$D$666:$H$666))))</f>
        <v>2.3983662775277272E-2</v>
      </c>
      <c r="X666" s="46">
        <f>EXP(-($K$2+SUMPRODUCT($L$2:$P$2,$D$666:$H$666)))</f>
        <v>40.69504922454194</v>
      </c>
      <c r="Y666" s="46">
        <f>1/(1+$X$666)</f>
        <v>2.3983662775277272E-2</v>
      </c>
      <c r="Z666" s="46">
        <f>IF(ISERROR($I$666),0,$I$666)</f>
        <v>-2.4275953749382528E-2</v>
      </c>
    </row>
    <row r="667" spans="1:26" x14ac:dyDescent="0.25">
      <c r="A667" s="46">
        <v>127</v>
      </c>
      <c r="B667" s="46">
        <v>2000</v>
      </c>
      <c r="C667" s="47">
        <v>0</v>
      </c>
      <c r="D667" s="49">
        <v>0.336337</v>
      </c>
      <c r="E667" s="49">
        <v>-4.0637E-2</v>
      </c>
      <c r="F667" s="49">
        <v>2.6604200000000001E-2</v>
      </c>
      <c r="G667" s="49">
        <v>0.140236</v>
      </c>
      <c r="H667" s="49">
        <v>0.15564819999999999</v>
      </c>
      <c r="I667" s="46">
        <f>$C$667*LN($Y$667)+(1-$C$667)*LN(1-$Y$667)</f>
        <v>-6.6004615988135729E-2</v>
      </c>
      <c r="R667" s="46">
        <f>1/(1+EXP(-($K$2+SUMPRODUCT($L$2:$P$2,$D$667:$H$667))))</f>
        <v>6.387345686737099E-2</v>
      </c>
      <c r="X667" s="46">
        <f>EXP(-($K$2+SUMPRODUCT($L$2:$P$2,$D$667:$H$667)))</f>
        <v>14.655955525883527</v>
      </c>
      <c r="Y667" s="46">
        <f>1/(1+$X$667)</f>
        <v>6.387345686737099E-2</v>
      </c>
      <c r="Z667" s="46">
        <f>IF(ISERROR($I$667),0,$I$667)</f>
        <v>-6.6004615988135729E-2</v>
      </c>
    </row>
    <row r="668" spans="1:26" x14ac:dyDescent="0.25">
      <c r="A668" s="46">
        <v>127</v>
      </c>
      <c r="B668" s="46">
        <v>2001</v>
      </c>
      <c r="C668" s="47">
        <v>0</v>
      </c>
      <c r="D668" s="49">
        <v>0.21240010000000001</v>
      </c>
      <c r="E668" s="49">
        <v>-2.38762E-2</v>
      </c>
      <c r="F668" s="49">
        <v>4.5630200000000003E-2</v>
      </c>
      <c r="G668" s="49">
        <v>0.56672029999999995</v>
      </c>
      <c r="H668" s="49">
        <v>0.1817907</v>
      </c>
      <c r="I668" s="46">
        <f>$C$668*LN($Y$668)+(1-$C$668)*LN(1-$Y$668)</f>
        <v>-2.759731389389504E-2</v>
      </c>
      <c r="R668" s="46">
        <f>1/(1+EXP(-($K$2+SUMPRODUCT($L$2:$P$2,$D$668:$H$668))))</f>
        <v>2.7219987063767929E-2</v>
      </c>
      <c r="X668" s="46">
        <f>EXP(-($K$2+SUMPRODUCT($L$2:$P$2,$D$668:$H$668)))</f>
        <v>35.737710332385987</v>
      </c>
      <c r="Y668" s="46">
        <f>1/(1+$X$668)</f>
        <v>2.7219987063767929E-2</v>
      </c>
      <c r="Z668" s="46">
        <f>IF(ISERROR($I$668),0,$I$668)</f>
        <v>-2.759731389389504E-2</v>
      </c>
    </row>
    <row r="669" spans="1:26" x14ac:dyDescent="0.25">
      <c r="A669" s="46">
        <v>127</v>
      </c>
      <c r="B669" s="46">
        <v>2002</v>
      </c>
      <c r="C669" s="47">
        <v>0</v>
      </c>
      <c r="D669" s="49">
        <v>0.12573200000000001</v>
      </c>
      <c r="E669" s="49">
        <v>1.26246E-2</v>
      </c>
      <c r="F669" s="49">
        <v>6.7516499999999993E-2</v>
      </c>
      <c r="G669" s="49">
        <v>1.4452</v>
      </c>
      <c r="H669" s="49">
        <v>0.17284939999999999</v>
      </c>
      <c r="I669" s="46">
        <f>$C$669*LN($Y$669)+(1-$C$669)*LN(1-$Y$669)</f>
        <v>-5.2560722959371677E-3</v>
      </c>
      <c r="R669" s="46">
        <f>1/(1+EXP(-($K$2+SUMPRODUCT($L$2:$P$2,$D$669:$H$669))))</f>
        <v>5.242283317148138E-3</v>
      </c>
      <c r="X669" s="46">
        <f>EXP(-($K$2+SUMPRODUCT($L$2:$P$2,$D$669:$H$669)))</f>
        <v>189.75657294768482</v>
      </c>
      <c r="Y669" s="46">
        <f>1/(1+$X$669)</f>
        <v>5.242283317148138E-3</v>
      </c>
      <c r="Z669" s="46">
        <f>IF(ISERROR($I$669),0,$I$669)</f>
        <v>-5.2560722959371677E-3</v>
      </c>
    </row>
    <row r="670" spans="1:26" x14ac:dyDescent="0.25">
      <c r="A670" s="46">
        <v>127</v>
      </c>
      <c r="B670" s="46">
        <v>2003</v>
      </c>
      <c r="C670" s="47">
        <v>0</v>
      </c>
      <c r="D670" s="49">
        <v>0.1573948</v>
      </c>
      <c r="E670" s="49">
        <v>7.3681899999999995E-2</v>
      </c>
      <c r="F670" s="49">
        <v>7.2989600000000002E-2</v>
      </c>
      <c r="G670" s="49">
        <v>1.173859</v>
      </c>
      <c r="H670" s="49">
        <v>0.17619190000000001</v>
      </c>
      <c r="I670" s="46">
        <f>$C$670*LN($Y$670)+(1-$C$670)*LN(1-$Y$670)</f>
        <v>-7.1954843543536101E-3</v>
      </c>
      <c r="R670" s="46">
        <f>1/(1+EXP(-($K$2+SUMPRODUCT($L$2:$P$2,$D$670:$H$670))))</f>
        <v>7.1696588363014003E-3</v>
      </c>
      <c r="X670" s="46">
        <f>EXP(-($K$2+SUMPRODUCT($L$2:$P$2,$D$670:$H$670)))</f>
        <v>138.47665053974427</v>
      </c>
      <c r="Y670" s="46">
        <f>1/(1+$X$670)</f>
        <v>7.1696588363014003E-3</v>
      </c>
      <c r="Z670" s="46">
        <f>IF(ISERROR($I$670),0,$I$670)</f>
        <v>-7.1954843543536101E-3</v>
      </c>
    </row>
    <row r="671" spans="1:26" x14ac:dyDescent="0.25">
      <c r="A671" s="46">
        <v>127</v>
      </c>
      <c r="B671" s="46">
        <v>2004</v>
      </c>
      <c r="C671" s="47">
        <v>0</v>
      </c>
      <c r="D671" s="49">
        <v>0.22229840000000001</v>
      </c>
      <c r="E671" s="49">
        <v>8.3904800000000002E-2</v>
      </c>
      <c r="F671" s="49">
        <v>8.1147300000000006E-2</v>
      </c>
      <c r="G671" s="49">
        <v>2.740186</v>
      </c>
      <c r="H671" s="49">
        <v>0.19297400000000001</v>
      </c>
      <c r="I671" s="46">
        <f>$C$671*LN($Y$671)+(1-$C$671)*LN(1-$Y$671)</f>
        <v>-5.699893771111545E-4</v>
      </c>
      <c r="R671" s="46">
        <f>1/(1+EXP(-($K$2+SUMPRODUCT($L$2:$P$2,$D$671:$H$671))))</f>
        <v>5.6982696402556267E-4</v>
      </c>
      <c r="X671" s="46">
        <f>EXP(-($K$2+SUMPRODUCT($L$2:$P$2,$D$671:$H$671)))</f>
        <v>1753.918708892722</v>
      </c>
      <c r="Y671" s="46">
        <f>1/(1+$X$671)</f>
        <v>5.6982696402556267E-4</v>
      </c>
      <c r="Z671" s="46">
        <f>IF(ISERROR($I$671),0,$I$671)</f>
        <v>-5.699893771111545E-4</v>
      </c>
    </row>
    <row r="672" spans="1:26" x14ac:dyDescent="0.25">
      <c r="A672" s="46">
        <v>128</v>
      </c>
      <c r="B672" s="46">
        <v>1999</v>
      </c>
      <c r="C672" s="47">
        <v>0</v>
      </c>
      <c r="D672" s="49">
        <v>0.2332505</v>
      </c>
      <c r="E672" s="49">
        <v>0.41508410000000001</v>
      </c>
      <c r="F672" s="49">
        <v>3.2556599999999998E-2</v>
      </c>
      <c r="G672" s="49">
        <v>0.67144040000000005</v>
      </c>
      <c r="H672" s="49">
        <v>0.20923849999999999</v>
      </c>
      <c r="I672" s="46">
        <f>$C$672*LN($Y$672)+(1-$C$672)*LN(1-$Y$672)</f>
        <v>-1.4147731138838894E-2</v>
      </c>
      <c r="R672" s="46">
        <f>1/(1+EXP(-($K$2+SUMPRODUCT($L$2:$P$2,$D$672:$H$672))))</f>
        <v>1.4048122290350486E-2</v>
      </c>
      <c r="X672" s="46">
        <f>EXP(-($K$2+SUMPRODUCT($L$2:$P$2,$D$672:$H$672)))</f>
        <v>70.183890582080849</v>
      </c>
      <c r="Y672" s="46">
        <f>1/(1+$X$672)</f>
        <v>1.4048122290350486E-2</v>
      </c>
      <c r="Z672" s="46">
        <f>IF(ISERROR($I$672),0,$I$672)</f>
        <v>-1.4147731138838894E-2</v>
      </c>
    </row>
    <row r="673" spans="1:26" x14ac:dyDescent="0.25">
      <c r="A673" s="46">
        <v>128</v>
      </c>
      <c r="B673" s="46">
        <v>2000</v>
      </c>
      <c r="C673" s="47">
        <v>0</v>
      </c>
      <c r="D673" s="49">
        <v>5.0751699999999997E-2</v>
      </c>
      <c r="E673" s="49">
        <v>0.25593270000000001</v>
      </c>
      <c r="F673" s="49">
        <v>4.5400000000000003E-2</v>
      </c>
      <c r="G673" s="49">
        <v>0.28263519999999998</v>
      </c>
      <c r="H673" s="49">
        <v>0.1602702</v>
      </c>
      <c r="I673" s="46">
        <f>$C$673*LN($Y$673)+(1-$C$673)*LN(1-$Y$673)</f>
        <v>-2.6723481669347206E-2</v>
      </c>
      <c r="R673" s="46">
        <f>1/(1+EXP(-($K$2+SUMPRODUCT($L$2:$P$2,$D$673:$H$673))))</f>
        <v>2.6369569033842515E-2</v>
      </c>
      <c r="X673" s="46">
        <f>EXP(-($K$2+SUMPRODUCT($L$2:$P$2,$D$673:$H$673)))</f>
        <v>36.922500694516742</v>
      </c>
      <c r="Y673" s="46">
        <f>1/(1+$X$673)</f>
        <v>2.6369569033842515E-2</v>
      </c>
      <c r="Z673" s="46">
        <f>IF(ISERROR($I$673),0,$I$673)</f>
        <v>-2.6723481669347206E-2</v>
      </c>
    </row>
    <row r="674" spans="1:26" x14ac:dyDescent="0.25">
      <c r="A674" s="46">
        <v>128</v>
      </c>
      <c r="B674" s="46">
        <v>2001</v>
      </c>
      <c r="C674" s="47">
        <v>0</v>
      </c>
      <c r="D674" s="49">
        <v>7.0274799999999998E-2</v>
      </c>
      <c r="E674" s="49">
        <v>0.36227379999999998</v>
      </c>
      <c r="F674" s="49">
        <v>4.1944299999999997E-2</v>
      </c>
      <c r="G674" s="49">
        <v>0.55621730000000003</v>
      </c>
      <c r="H674" s="49">
        <v>0.1888707</v>
      </c>
      <c r="I674" s="46">
        <f>$C$674*LN($Y$674)+(1-$C$674)*LN(1-$Y$674)</f>
        <v>-1.5704205798220343E-2</v>
      </c>
      <c r="R674" s="46">
        <f>1/(1+EXP(-($K$2+SUMPRODUCT($L$2:$P$2,$D$674:$H$674))))</f>
        <v>1.5581537732663287E-2</v>
      </c>
      <c r="X674" s="46">
        <f>EXP(-($K$2+SUMPRODUCT($L$2:$P$2,$D$674:$H$674)))</f>
        <v>63.178518010049721</v>
      </c>
      <c r="Y674" s="46">
        <f>1/(1+$X$674)</f>
        <v>1.5581537732663287E-2</v>
      </c>
      <c r="Z674" s="46">
        <f>IF(ISERROR($I$674),0,$I$674)</f>
        <v>-1.5704205798220343E-2</v>
      </c>
    </row>
    <row r="675" spans="1:26" x14ac:dyDescent="0.25">
      <c r="A675" s="46">
        <v>128</v>
      </c>
      <c r="B675" s="46">
        <v>2002</v>
      </c>
      <c r="C675" s="47">
        <v>0</v>
      </c>
      <c r="D675" s="49">
        <v>0.10213949999999999</v>
      </c>
      <c r="E675" s="49">
        <v>0.36359360000000002</v>
      </c>
      <c r="F675" s="49">
        <v>4.6472800000000002E-2</v>
      </c>
      <c r="G675" s="49">
        <v>0.34026709999999999</v>
      </c>
      <c r="H675" s="49">
        <v>0.2110967</v>
      </c>
      <c r="I675" s="46">
        <f>$C$675*LN($Y$675)+(1-$C$675)*LN(1-$Y$675)</f>
        <v>-2.1841724079454082E-2</v>
      </c>
      <c r="R675" s="46">
        <f>1/(1+EXP(-($K$2+SUMPRODUCT($L$2:$P$2,$D$675:$H$675))))</f>
        <v>2.1604920821347066E-2</v>
      </c>
      <c r="X675" s="46">
        <f>EXP(-($K$2+SUMPRODUCT($L$2:$P$2,$D$675:$H$675)))</f>
        <v>45.285751670607141</v>
      </c>
      <c r="Y675" s="46">
        <f>1/(1+$X$675)</f>
        <v>2.1604920821347066E-2</v>
      </c>
      <c r="Z675" s="46">
        <f>IF(ISERROR($I$675),0,$I$675)</f>
        <v>-2.1841724079454082E-2</v>
      </c>
    </row>
    <row r="676" spans="1:26" x14ac:dyDescent="0.25">
      <c r="A676" s="46">
        <v>128</v>
      </c>
      <c r="B676" s="46">
        <v>2003</v>
      </c>
      <c r="C676" s="47">
        <v>0</v>
      </c>
      <c r="D676" s="49">
        <v>7.3105400000000001E-2</v>
      </c>
      <c r="E676" s="49">
        <v>0.40901460000000001</v>
      </c>
      <c r="F676" s="49">
        <v>4.2863699999999998E-2</v>
      </c>
      <c r="G676" s="49">
        <v>0.47266829999999999</v>
      </c>
      <c r="H676" s="49">
        <v>0.18807389999999999</v>
      </c>
      <c r="I676" s="46">
        <f>$C$676*LN($Y$676)+(1-$C$676)*LN(1-$Y$676)</f>
        <v>-1.664256655318266E-2</v>
      </c>
      <c r="R676" s="46">
        <f>1/(1+EXP(-($K$2+SUMPRODUCT($L$2:$P$2,$D$676:$H$676))))</f>
        <v>1.6504844119127168E-2</v>
      </c>
      <c r="X676" s="46">
        <f>EXP(-($K$2+SUMPRODUCT($L$2:$P$2,$D$676:$H$676)))</f>
        <v>59.588272920500827</v>
      </c>
      <c r="Y676" s="46">
        <f>1/(1+$X$676)</f>
        <v>1.6504844119127168E-2</v>
      </c>
      <c r="Z676" s="46">
        <f>IF(ISERROR($I$676),0,$I$676)</f>
        <v>-1.664256655318266E-2</v>
      </c>
    </row>
    <row r="677" spans="1:26" x14ac:dyDescent="0.25">
      <c r="A677" s="46">
        <v>128</v>
      </c>
      <c r="B677" s="46">
        <v>2004</v>
      </c>
      <c r="C677" s="47">
        <v>0</v>
      </c>
      <c r="D677" s="49">
        <v>4.2542000000000003E-2</v>
      </c>
      <c r="E677" s="49">
        <v>0.43084620000000001</v>
      </c>
      <c r="F677" s="49">
        <v>4.1779999999999998E-2</v>
      </c>
      <c r="G677" s="49">
        <v>0.65747</v>
      </c>
      <c r="H677" s="49">
        <v>0.2082426</v>
      </c>
      <c r="I677" s="46">
        <f>$C$677*LN($Y$677)+(1-$C$677)*LN(1-$Y$677)</f>
        <v>-1.2139698318355808E-2</v>
      </c>
      <c r="R677" s="46">
        <f>1/(1+EXP(-($K$2+SUMPRODUCT($L$2:$P$2,$D$677:$H$677))))</f>
        <v>1.2066309453804033E-2</v>
      </c>
      <c r="X677" s="46">
        <f>EXP(-($K$2+SUMPRODUCT($L$2:$P$2,$D$677:$H$677)))</f>
        <v>81.875381559581939</v>
      </c>
      <c r="Y677" s="46">
        <f>1/(1+$X$677)</f>
        <v>1.2066309453804033E-2</v>
      </c>
      <c r="Z677" s="46">
        <f>IF(ISERROR($I$677),0,$I$677)</f>
        <v>-1.2139698318355808E-2</v>
      </c>
    </row>
    <row r="678" spans="1:26" x14ac:dyDescent="0.25">
      <c r="A678" s="46">
        <v>129</v>
      </c>
      <c r="B678" s="46">
        <v>1995</v>
      </c>
      <c r="C678" s="47">
        <v>0</v>
      </c>
      <c r="D678" s="49">
        <v>-2.0562500000000001E-2</v>
      </c>
      <c r="E678" s="49">
        <v>0.44749040000000001</v>
      </c>
      <c r="F678" s="49">
        <v>1.8852000000000001E-3</v>
      </c>
      <c r="G678" s="49">
        <v>1.736988</v>
      </c>
      <c r="H678" s="49">
        <v>0.25331769999999998</v>
      </c>
      <c r="I678" s="46">
        <f>$C$678*LN($Y$678)+(1-$C$678)*LN(1-$Y$678)</f>
        <v>-2.9372751553194808E-3</v>
      </c>
      <c r="R678" s="46">
        <f>1/(1+EXP(-($K$2+SUMPRODUCT($L$2:$P$2,$D$678:$H$678))))</f>
        <v>2.9329655831494359E-3</v>
      </c>
      <c r="X678" s="46">
        <f>EXP(-($K$2+SUMPRODUCT($L$2:$P$2,$D$678:$H$678)))</f>
        <v>339.95183582965677</v>
      </c>
      <c r="Y678" s="46">
        <f>1/(1+$X$678)</f>
        <v>2.9329655831494359E-3</v>
      </c>
      <c r="Z678" s="46">
        <f>IF(ISERROR($I$678),0,$I$678)</f>
        <v>-2.9372751553194808E-3</v>
      </c>
    </row>
    <row r="679" spans="1:26" x14ac:dyDescent="0.25">
      <c r="A679" s="46">
        <v>129</v>
      </c>
      <c r="B679" s="46">
        <v>1996</v>
      </c>
      <c r="C679" s="47">
        <v>0</v>
      </c>
      <c r="D679" s="49">
        <v>-4.0299000000000003E-3</v>
      </c>
      <c r="E679" s="49">
        <v>0.47902410000000001</v>
      </c>
      <c r="F679" s="49">
        <v>5.26586E-2</v>
      </c>
      <c r="G679" s="49">
        <v>2.2355740000000002</v>
      </c>
      <c r="H679" s="49">
        <v>0.3125038</v>
      </c>
      <c r="I679" s="46">
        <f>$C$679*LN($Y$679)+(1-$C$679)*LN(1-$Y$679)</f>
        <v>-8.8294491711982429E-4</v>
      </c>
      <c r="R679" s="46">
        <f>1/(1+EXP(-($K$2+SUMPRODUCT($L$2:$P$2,$D$679:$H$679))))</f>
        <v>8.8255523595392375E-4</v>
      </c>
      <c r="X679" s="46">
        <f>EXP(-($K$2+SUMPRODUCT($L$2:$P$2,$D$679:$H$679)))</f>
        <v>1132.0735564886591</v>
      </c>
      <c r="Y679" s="46">
        <f>1/(1+$X$679)</f>
        <v>8.8255523595392375E-4</v>
      </c>
      <c r="Z679" s="46">
        <f>IF(ISERROR($I$679),0,$I$679)</f>
        <v>-8.8294491711982429E-4</v>
      </c>
    </row>
    <row r="680" spans="1:26" x14ac:dyDescent="0.25">
      <c r="A680" s="46">
        <v>129</v>
      </c>
      <c r="B680" s="46">
        <v>1997</v>
      </c>
      <c r="C680" s="47">
        <v>0</v>
      </c>
      <c r="D680" s="49">
        <v>3.6117000000000003E-2</v>
      </c>
      <c r="E680" s="49">
        <v>0.5090401</v>
      </c>
      <c r="F680" s="49">
        <v>6.26916E-2</v>
      </c>
      <c r="G680" s="49">
        <v>2.8374869999999999</v>
      </c>
      <c r="H680" s="49">
        <v>0.27330989999999999</v>
      </c>
      <c r="I680" s="46">
        <f>$C$680*LN($Y$680)+(1-$C$680)*LN(1-$Y$680)</f>
        <v>-2.9672384189192839E-4</v>
      </c>
      <c r="R680" s="46">
        <f>1/(1+EXP(-($K$2+SUMPRODUCT($L$2:$P$2,$D$680:$H$680))))</f>
        <v>2.9667982372656124E-4</v>
      </c>
      <c r="X680" s="46">
        <f>EXP(-($K$2+SUMPRODUCT($L$2:$P$2,$D$680:$H$680)))</f>
        <v>3369.6370303147505</v>
      </c>
      <c r="Y680" s="46">
        <f>1/(1+$X$680)</f>
        <v>2.9667982372656124E-4</v>
      </c>
      <c r="Z680" s="46">
        <f>IF(ISERROR($I$680),0,$I$680)</f>
        <v>-2.9672384189192839E-4</v>
      </c>
    </row>
    <row r="681" spans="1:26" x14ac:dyDescent="0.25">
      <c r="A681" s="46">
        <v>129</v>
      </c>
      <c r="B681" s="46">
        <v>1998</v>
      </c>
      <c r="C681" s="47">
        <v>0</v>
      </c>
      <c r="D681" s="49">
        <v>1.8603000000000001E-2</v>
      </c>
      <c r="E681" s="49">
        <v>0.49184260000000002</v>
      </c>
      <c r="F681" s="49">
        <v>3.43732E-2</v>
      </c>
      <c r="G681" s="49">
        <v>2.8027069999999998</v>
      </c>
      <c r="H681" s="49">
        <v>0.20841750000000001</v>
      </c>
      <c r="I681" s="46">
        <f>$C$681*LN($Y$681)+(1-$C$681)*LN(1-$Y$681)</f>
        <v>-3.8461247356837293E-4</v>
      </c>
      <c r="R681" s="46">
        <f>1/(1+EXP(-($K$2+SUMPRODUCT($L$2:$P$2,$D$681:$H$681))))</f>
        <v>3.8453851967248654E-4</v>
      </c>
      <c r="X681" s="46">
        <f>EXP(-($K$2+SUMPRODUCT($L$2:$P$2,$D$681:$H$681)))</f>
        <v>2599.5197108776129</v>
      </c>
      <c r="Y681" s="46">
        <f>1/(1+$X$681)</f>
        <v>3.8453851967248654E-4</v>
      </c>
      <c r="Z681" s="46">
        <f>IF(ISERROR($I$681),0,$I$681)</f>
        <v>-3.8461247356837293E-4</v>
      </c>
    </row>
    <row r="682" spans="1:26" x14ac:dyDescent="0.25">
      <c r="A682" s="46">
        <v>129</v>
      </c>
      <c r="B682" s="46">
        <v>1999</v>
      </c>
      <c r="C682" s="47">
        <v>0</v>
      </c>
      <c r="D682" s="49">
        <v>2.1659500000000002E-2</v>
      </c>
      <c r="E682" s="49">
        <v>0.45454349999999999</v>
      </c>
      <c r="F682" s="49">
        <v>5.7671300000000002E-2</v>
      </c>
      <c r="G682" s="49">
        <v>2.5175700000000001</v>
      </c>
      <c r="H682" s="49">
        <v>0.27265470000000003</v>
      </c>
      <c r="I682" s="46">
        <f>$C$682*LN($Y$682)+(1-$C$682)*LN(1-$Y$682)</f>
        <v>-5.5307312373957908E-4</v>
      </c>
      <c r="R682" s="46">
        <f>1/(1+EXP(-($K$2+SUMPRODUCT($L$2:$P$2,$D$682:$H$682))))</f>
        <v>5.5292020699216076E-4</v>
      </c>
      <c r="X682" s="46">
        <f>EXP(-($K$2+SUMPRODUCT($L$2:$P$2,$D$682:$H$682)))</f>
        <v>1807.5792259970306</v>
      </c>
      <c r="Y682" s="46">
        <f>1/(1+$X$682)</f>
        <v>5.5292020699216076E-4</v>
      </c>
      <c r="Z682" s="46">
        <f>IF(ISERROR($I$682),0,$I$682)</f>
        <v>-5.5307312373957908E-4</v>
      </c>
    </row>
    <row r="683" spans="1:26" x14ac:dyDescent="0.25">
      <c r="A683" s="46">
        <v>129</v>
      </c>
      <c r="B683" s="46">
        <v>2000</v>
      </c>
      <c r="C683" s="47">
        <v>0</v>
      </c>
      <c r="D683" s="49">
        <v>4.4375400000000002E-2</v>
      </c>
      <c r="E683" s="49">
        <v>0.51728770000000002</v>
      </c>
      <c r="F683" s="49">
        <v>8.2619899999999996E-2</v>
      </c>
      <c r="G683" s="49">
        <v>2.6127690000000001</v>
      </c>
      <c r="H683" s="49">
        <v>0.32634459999999998</v>
      </c>
      <c r="I683" s="46">
        <f>$C$683*LN($Y$683)+(1-$C$683)*LN(1-$Y$683)</f>
        <v>-3.7083691156423993E-4</v>
      </c>
      <c r="R683" s="46">
        <f>1/(1+EXP(-($K$2+SUMPRODUCT($L$2:$P$2,$D$683:$H$683))))</f>
        <v>3.7076816005553718E-4</v>
      </c>
      <c r="X683" s="46">
        <f>EXP(-($K$2+SUMPRODUCT($L$2:$P$2,$D$683:$H$683)))</f>
        <v>2696.1032244252324</v>
      </c>
      <c r="Y683" s="46">
        <f>1/(1+$X$683)</f>
        <v>3.7076816005553718E-4</v>
      </c>
      <c r="Z683" s="46">
        <f>IF(ISERROR($I$683),0,$I$683)</f>
        <v>-3.7083691156423993E-4</v>
      </c>
    </row>
    <row r="684" spans="1:26" x14ac:dyDescent="0.25">
      <c r="A684" s="46">
        <v>129</v>
      </c>
      <c r="B684" s="46">
        <v>2001</v>
      </c>
      <c r="C684" s="47">
        <v>0</v>
      </c>
      <c r="D684" s="49">
        <v>3.6847999999999998E-3</v>
      </c>
      <c r="E684" s="49">
        <v>0.44244430000000001</v>
      </c>
      <c r="F684" s="49">
        <v>1.4281E-2</v>
      </c>
      <c r="G684" s="49">
        <v>2.2105700000000001</v>
      </c>
      <c r="H684" s="49">
        <v>0.28088540000000001</v>
      </c>
      <c r="I684" s="46">
        <f>$C$684*LN($Y$684)+(1-$C$684)*LN(1-$Y$684)</f>
        <v>-1.2955332216839342E-3</v>
      </c>
      <c r="R684" s="46">
        <f>1/(1+EXP(-($K$2+SUMPRODUCT($L$2:$P$2,$D$684:$H$684))))</f>
        <v>1.2946943808075876E-3</v>
      </c>
      <c r="X684" s="46">
        <f>EXP(-($K$2+SUMPRODUCT($L$2:$P$2,$D$684:$H$684)))</f>
        <v>771.38305411987119</v>
      </c>
      <c r="Y684" s="46">
        <f>1/(1+$X$684)</f>
        <v>1.2946943808075876E-3</v>
      </c>
      <c r="Z684" s="46">
        <f>IF(ISERROR($I$684),0,$I$684)</f>
        <v>-1.2955332216839342E-3</v>
      </c>
    </row>
    <row r="685" spans="1:26" x14ac:dyDescent="0.25">
      <c r="A685" s="46">
        <v>129</v>
      </c>
      <c r="B685" s="46">
        <v>2002</v>
      </c>
      <c r="C685" s="47">
        <v>0</v>
      </c>
      <c r="D685" s="49">
        <v>-1.3560300000000001E-2</v>
      </c>
      <c r="E685" s="49">
        <v>0.4305525</v>
      </c>
      <c r="F685" s="49">
        <v>5.0463000000000001E-2</v>
      </c>
      <c r="G685" s="49">
        <v>1.5842670000000001</v>
      </c>
      <c r="H685" s="49">
        <v>0.3589639</v>
      </c>
      <c r="I685" s="46">
        <f>$C$685*LN($Y$685)+(1-$C$685)*LN(1-$Y$685)</f>
        <v>-2.7880874996796907E-3</v>
      </c>
      <c r="R685" s="46">
        <f>1/(1+EXP(-($K$2+SUMPRODUCT($L$2:$P$2,$D$685:$H$685))))</f>
        <v>2.7842043933784507E-3</v>
      </c>
      <c r="X685" s="46">
        <f>EXP(-($K$2+SUMPRODUCT($L$2:$P$2,$D$685:$H$685)))</f>
        <v>358.16903312783194</v>
      </c>
      <c r="Y685" s="46">
        <f>1/(1+$X$685)</f>
        <v>2.7842043933784507E-3</v>
      </c>
      <c r="Z685" s="46">
        <f>IF(ISERROR($I$685),0,$I$685)</f>
        <v>-2.7880874996796907E-3</v>
      </c>
    </row>
    <row r="686" spans="1:26" x14ac:dyDescent="0.25">
      <c r="A686" s="46">
        <v>129</v>
      </c>
      <c r="B686" s="46">
        <v>2003</v>
      </c>
      <c r="C686" s="47">
        <v>0</v>
      </c>
      <c r="D686" s="49">
        <v>6.2668000000000001E-2</v>
      </c>
      <c r="E686" s="49">
        <v>0.45669470000000001</v>
      </c>
      <c r="F686" s="49">
        <v>6.5786300000000006E-2</v>
      </c>
      <c r="G686" s="49">
        <v>2.0593859999999999</v>
      </c>
      <c r="H686" s="49">
        <v>0.3721853</v>
      </c>
      <c r="I686" s="46">
        <f>$C$686*LN($Y$686)+(1-$C$686)*LN(1-$Y$686)</f>
        <v>-1.1597725936946348E-3</v>
      </c>
      <c r="R686" s="46">
        <f>1/(1+EXP(-($K$2+SUMPRODUCT($L$2:$P$2,$D$686:$H$686))))</f>
        <v>1.1591003173811233E-3</v>
      </c>
      <c r="X686" s="46">
        <f>EXP(-($K$2+SUMPRODUCT($L$2:$P$2,$D$686:$H$686)))</f>
        <v>861.73809523183002</v>
      </c>
      <c r="Y686" s="46">
        <f>1/(1+$X$686)</f>
        <v>1.1591003173811233E-3</v>
      </c>
      <c r="Z686" s="46">
        <f>IF(ISERROR($I$686),0,$I$686)</f>
        <v>-1.1597725936946348E-3</v>
      </c>
    </row>
    <row r="687" spans="1:26" x14ac:dyDescent="0.25">
      <c r="A687" s="46">
        <v>129</v>
      </c>
      <c r="B687" s="46">
        <v>2004</v>
      </c>
      <c r="C687" s="47">
        <v>0</v>
      </c>
      <c r="D687" s="49">
        <v>0.12999839999999999</v>
      </c>
      <c r="E687" s="49">
        <v>0.51056829999999997</v>
      </c>
      <c r="F687" s="49">
        <v>7.1339600000000003E-2</v>
      </c>
      <c r="G687" s="49">
        <v>2.3523849999999999</v>
      </c>
      <c r="H687" s="49">
        <v>0.45360699999999998</v>
      </c>
      <c r="I687" s="46">
        <f>$C$687*LN($Y$687)+(1-$C$687)*LN(1-$Y$687)</f>
        <v>-6.9568463742079607E-4</v>
      </c>
      <c r="R687" s="46">
        <f>1/(1+EXP(-($K$2+SUMPRODUCT($L$2:$P$2,$D$687:$H$687))))</f>
        <v>6.9544270496952449E-4</v>
      </c>
      <c r="X687" s="46">
        <f>EXP(-($K$2+SUMPRODUCT($L$2:$P$2,$D$687:$H$687)))</f>
        <v>1436.9329783088626</v>
      </c>
      <c r="Y687" s="46">
        <f>1/(1+$X$687)</f>
        <v>6.9544270496952449E-4</v>
      </c>
      <c r="Z687" s="46">
        <f>IF(ISERROR($I$687),0,$I$687)</f>
        <v>-6.9568463742079607E-4</v>
      </c>
    </row>
    <row r="688" spans="1:26" x14ac:dyDescent="0.25">
      <c r="A688" s="46">
        <v>130</v>
      </c>
      <c r="B688" s="46">
        <v>2001</v>
      </c>
      <c r="C688" s="47">
        <v>0</v>
      </c>
      <c r="D688" s="49">
        <v>-2.5380900000000001E-2</v>
      </c>
      <c r="E688" s="49">
        <v>0.59316170000000001</v>
      </c>
      <c r="F688" s="49">
        <v>8.1898299999999993E-2</v>
      </c>
      <c r="G688" s="49">
        <v>4.7937339999999997</v>
      </c>
      <c r="H688" s="49">
        <v>0.51055740000000005</v>
      </c>
      <c r="I688" s="46">
        <f>$C$688*LN($Y$688)+(1-$C$688)*LN(1-$Y$688)</f>
        <v>-1.1258023845943659E-5</v>
      </c>
      <c r="R688" s="46">
        <f>1/(1+EXP(-($K$2+SUMPRODUCT($L$2:$P$2,$D$688:$H$688))))</f>
        <v>1.125796047460982E-5</v>
      </c>
      <c r="X688" s="46">
        <f>EXP(-($K$2+SUMPRODUCT($L$2:$P$2,$D$688:$H$688)))</f>
        <v>88825.035786438326</v>
      </c>
      <c r="Y688" s="46">
        <f>1/(1+$X$688)</f>
        <v>1.125796047460982E-5</v>
      </c>
      <c r="Z688" s="46">
        <f>IF(ISERROR($I$688),0,$I$688)</f>
        <v>-1.1258023845943659E-5</v>
      </c>
    </row>
    <row r="689" spans="1:26" x14ac:dyDescent="0.25">
      <c r="A689" s="46">
        <v>130</v>
      </c>
      <c r="B689" s="46">
        <v>2002</v>
      </c>
      <c r="C689" s="47">
        <v>0</v>
      </c>
      <c r="D689" s="49">
        <v>-5.7228399999999999E-2</v>
      </c>
      <c r="E689" s="49">
        <v>0.58284009999999997</v>
      </c>
      <c r="F689" s="49">
        <v>7.4300599999999994E-2</v>
      </c>
      <c r="G689" s="49">
        <v>3.8948670000000001</v>
      </c>
      <c r="H689" s="49">
        <v>0.469057</v>
      </c>
      <c r="I689" s="46">
        <f>$C$689*LN($Y$689)+(1-$C$689)*LN(1-$Y$689)</f>
        <v>-4.8928218412632852E-5</v>
      </c>
      <c r="R689" s="46">
        <f>1/(1+EXP(-($K$2+SUMPRODUCT($L$2:$P$2,$D$689:$H$689))))</f>
        <v>4.892702144688916E-5</v>
      </c>
      <c r="X689" s="46">
        <f>EXP(-($K$2+SUMPRODUCT($L$2:$P$2,$D$689:$H$689)))</f>
        <v>20437.603667822113</v>
      </c>
      <c r="Y689" s="46">
        <f>1/(1+$X$689)</f>
        <v>4.892702144688916E-5</v>
      </c>
      <c r="Z689" s="46">
        <f>IF(ISERROR($I$689),0,$I$689)</f>
        <v>-4.8928218412632852E-5</v>
      </c>
    </row>
    <row r="690" spans="1:26" x14ac:dyDescent="0.25">
      <c r="A690" s="46">
        <v>130</v>
      </c>
      <c r="B690" s="46">
        <v>2003</v>
      </c>
      <c r="C690" s="47">
        <v>0</v>
      </c>
      <c r="D690" s="49">
        <v>-4.04599E-2</v>
      </c>
      <c r="E690" s="49">
        <v>0.6066433</v>
      </c>
      <c r="F690" s="49">
        <v>7.0572999999999997E-2</v>
      </c>
      <c r="G690" s="49">
        <v>4.3910809999999998</v>
      </c>
      <c r="H690" s="49">
        <v>0.46037539999999999</v>
      </c>
      <c r="I690" s="46">
        <f>$C$690*LN($Y$690)+(1-$C$690)*LN(1-$Y$690)</f>
        <v>-2.2117768995450314E-5</v>
      </c>
      <c r="R690" s="46">
        <f>1/(1+EXP(-($K$2+SUMPRODUCT($L$2:$P$2,$D$690:$H$690))))</f>
        <v>2.2117524399419909E-5</v>
      </c>
      <c r="X690" s="46">
        <f>EXP(-($K$2+SUMPRODUCT($L$2:$P$2,$D$690:$H$690)))</f>
        <v>45212.016698479492</v>
      </c>
      <c r="Y690" s="46">
        <f>1/(1+$X$690)</f>
        <v>2.2117524399419909E-5</v>
      </c>
      <c r="Z690" s="46">
        <f>IF(ISERROR($I$690),0,$I$690)</f>
        <v>-2.2117768995450314E-5</v>
      </c>
    </row>
    <row r="691" spans="1:26" x14ac:dyDescent="0.25">
      <c r="A691" s="46">
        <v>130</v>
      </c>
      <c r="B691" s="46">
        <v>2004</v>
      </c>
      <c r="C691" s="47">
        <v>0</v>
      </c>
      <c r="D691" s="49">
        <v>3.6647300000000001E-2</v>
      </c>
      <c r="E691" s="49">
        <v>0.59848319999999999</v>
      </c>
      <c r="F691" s="49">
        <v>8.3077399999999996E-2</v>
      </c>
      <c r="G691" s="49">
        <v>2.7785259999999998</v>
      </c>
      <c r="H691" s="49">
        <v>0.47909980000000002</v>
      </c>
      <c r="I691" s="46">
        <f>$C$691*LN($Y$691)+(1-$C$691)*LN(1-$Y$691)</f>
        <v>-2.7627717289728038E-4</v>
      </c>
      <c r="R691" s="46">
        <f>1/(1+EXP(-($K$2+SUMPRODUCT($L$2:$P$2,$D$691:$H$691))))</f>
        <v>2.7623901187357445E-4</v>
      </c>
      <c r="X691" s="46">
        <f>EXP(-($K$2+SUMPRODUCT($L$2:$P$2,$D$691:$H$691)))</f>
        <v>3619.053493594407</v>
      </c>
      <c r="Y691" s="46">
        <f>1/(1+$X$691)</f>
        <v>2.7623901187357445E-4</v>
      </c>
      <c r="Z691" s="46">
        <f>IF(ISERROR($I$691),0,$I$691)</f>
        <v>-2.7627717289728038E-4</v>
      </c>
    </row>
    <row r="692" spans="1:26" x14ac:dyDescent="0.25">
      <c r="A692" s="46">
        <v>131</v>
      </c>
      <c r="B692" s="46">
        <v>1995</v>
      </c>
      <c r="C692" s="47">
        <v>0</v>
      </c>
      <c r="D692" s="49">
        <v>0.21605260000000001</v>
      </c>
      <c r="E692" s="49">
        <v>-0.68450880000000003</v>
      </c>
      <c r="F692" s="49">
        <v>3.4562500000000003E-2</v>
      </c>
      <c r="G692" s="49">
        <v>5.6679469999999998</v>
      </c>
      <c r="H692" s="49">
        <v>0.22354879999999999</v>
      </c>
      <c r="I692" s="46">
        <f>$C$692*LN($Y$692)+(1-$C$692)*LN(1-$Y$692)</f>
        <v>-2.4204149623828529E-5</v>
      </c>
      <c r="R692" s="46">
        <f>1/(1+EXP(-($K$2+SUMPRODUCT($L$2:$P$2,$D$692:$H$692))))</f>
        <v>2.4203856705718216E-5</v>
      </c>
      <c r="X692" s="46">
        <f>EXP(-($K$2+SUMPRODUCT($L$2:$P$2,$D$692:$H$692)))</f>
        <v>41314.729644183019</v>
      </c>
      <c r="Y692" s="46">
        <f>1/(1+$X$692)</f>
        <v>2.4203856705718216E-5</v>
      </c>
      <c r="Z692" s="46">
        <f>IF(ISERROR($I$692),0,$I$692)</f>
        <v>-2.4204149623828529E-5</v>
      </c>
    </row>
    <row r="693" spans="1:26" x14ac:dyDescent="0.25">
      <c r="A693" s="46">
        <v>131</v>
      </c>
      <c r="B693" s="46">
        <v>1996</v>
      </c>
      <c r="C693" s="47">
        <v>0</v>
      </c>
      <c r="D693" s="49">
        <v>0.14985970000000001</v>
      </c>
      <c r="E693" s="49">
        <v>-0.57996360000000002</v>
      </c>
      <c r="F693" s="49">
        <v>2.70374E-2</v>
      </c>
      <c r="G693" s="49">
        <v>3.4686189999999999</v>
      </c>
      <c r="H693" s="49">
        <v>0.2057349</v>
      </c>
      <c r="I693" s="46">
        <f>$C$693*LN($Y$693)+(1-$C$693)*LN(1-$Y$693)</f>
        <v>-7.0678312716621853E-4</v>
      </c>
      <c r="R693" s="46">
        <f>1/(1+EXP(-($K$2+SUMPRODUCT($L$2:$P$2,$D$693:$H$693))))</f>
        <v>7.0653341480610089E-4</v>
      </c>
      <c r="X693" s="46">
        <f>EXP(-($K$2+SUMPRODUCT($L$2:$P$2,$D$693:$H$693)))</f>
        <v>1414.3612257311811</v>
      </c>
      <c r="Y693" s="46">
        <f>1/(1+$X$693)</f>
        <v>7.0653341480610089E-4</v>
      </c>
      <c r="Z693" s="46">
        <f>IF(ISERROR($I$693),0,$I$693)</f>
        <v>-7.0678312716621853E-4</v>
      </c>
    </row>
    <row r="694" spans="1:26" x14ac:dyDescent="0.25">
      <c r="A694" s="46">
        <v>131</v>
      </c>
      <c r="B694" s="46">
        <v>1997</v>
      </c>
      <c r="C694" s="47">
        <v>0</v>
      </c>
      <c r="D694" s="49">
        <v>0.20681579999999999</v>
      </c>
      <c r="E694" s="49">
        <v>-0.51528479999999999</v>
      </c>
      <c r="F694" s="49">
        <v>2.4284900000000002E-2</v>
      </c>
      <c r="G694" s="49">
        <v>3.3713410000000001</v>
      </c>
      <c r="H694" s="49">
        <v>0.1201615</v>
      </c>
      <c r="I694" s="46">
        <f>$C$694*LN($Y$694)+(1-$C$694)*LN(1-$Y$694)</f>
        <v>-7.4565957726045512E-4</v>
      </c>
      <c r="R694" s="46">
        <f>1/(1+EXP(-($K$2+SUMPRODUCT($L$2:$P$2,$D$694:$H$694))))</f>
        <v>7.4538164224377231E-4</v>
      </c>
      <c r="X694" s="46">
        <f>EXP(-($K$2+SUMPRODUCT($L$2:$P$2,$D$694:$H$694)))</f>
        <v>1340.5946185497232</v>
      </c>
      <c r="Y694" s="46">
        <f>1/(1+$X$694)</f>
        <v>7.4538164224377231E-4</v>
      </c>
      <c r="Z694" s="46">
        <f>IF(ISERROR($I$694),0,$I$694)</f>
        <v>-7.4565957726045512E-4</v>
      </c>
    </row>
    <row r="695" spans="1:26" x14ac:dyDescent="0.25">
      <c r="A695" s="46">
        <v>131</v>
      </c>
      <c r="B695" s="46">
        <v>1998</v>
      </c>
      <c r="C695" s="47">
        <v>0</v>
      </c>
      <c r="D695" s="49">
        <v>0.46203620000000001</v>
      </c>
      <c r="E695" s="49">
        <v>-0.1407236</v>
      </c>
      <c r="F695" s="49">
        <v>2.7328600000000002E-2</v>
      </c>
      <c r="G695" s="49">
        <v>4.8196700000000003</v>
      </c>
      <c r="H695" s="49">
        <v>0.11795</v>
      </c>
      <c r="I695" s="46">
        <f>$C$695*LN($Y$695)+(1-$C$695)*LN(1-$Y$695)</f>
        <v>-4.6618593629940865E-5</v>
      </c>
      <c r="R695" s="46">
        <f>1/(1+EXP(-($K$2+SUMPRODUCT($L$2:$P$2,$D$695:$H$695))))</f>
        <v>4.6617507000166016E-5</v>
      </c>
      <c r="X695" s="46">
        <f>EXP(-($K$2+SUMPRODUCT($L$2:$P$2,$D$695:$H$695)))</f>
        <v>21450.168549112648</v>
      </c>
      <c r="Y695" s="46">
        <f>1/(1+$X$695)</f>
        <v>4.6617507000166016E-5</v>
      </c>
      <c r="Z695" s="46">
        <f>IF(ISERROR($I$695),0,$I$695)</f>
        <v>-4.6618593629940865E-5</v>
      </c>
    </row>
    <row r="696" spans="1:26" x14ac:dyDescent="0.25">
      <c r="A696" s="46">
        <v>131</v>
      </c>
      <c r="B696" s="46">
        <v>1999</v>
      </c>
      <c r="C696" s="47">
        <v>0</v>
      </c>
      <c r="D696" s="49">
        <v>0.32559759999999999</v>
      </c>
      <c r="E696" s="49">
        <v>-0.10967300000000001</v>
      </c>
      <c r="F696" s="49">
        <v>1.5826699999999999E-2</v>
      </c>
      <c r="G696" s="49">
        <v>10.09918</v>
      </c>
      <c r="H696" s="49">
        <v>9.0503E-2</v>
      </c>
      <c r="I696" s="46">
        <f>$C$696*LN($Y$696)+(1-$C$696)*LN(1-$Y$696)</f>
        <v>-1.0071490803212045E-8</v>
      </c>
      <c r="R696" s="46">
        <f>1/(1+EXP(-($K$2+SUMPRODUCT($L$2:$P$2,$D$696:$H$696))))</f>
        <v>1.0071490765752655E-8</v>
      </c>
      <c r="X696" s="46">
        <f>EXP(-($K$2+SUMPRODUCT($L$2:$P$2,$D$696:$H$696)))</f>
        <v>99290165.992996171</v>
      </c>
      <c r="Y696" s="46">
        <f>1/(1+$X$696)</f>
        <v>1.0071490765752655E-8</v>
      </c>
      <c r="Z696" s="46">
        <f>IF(ISERROR($I$696),0,$I$696)</f>
        <v>-1.0071490803212045E-8</v>
      </c>
    </row>
    <row r="697" spans="1:26" x14ac:dyDescent="0.25">
      <c r="A697" s="46">
        <v>131</v>
      </c>
      <c r="B697" s="46">
        <v>2000</v>
      </c>
      <c r="C697" s="47">
        <v>0</v>
      </c>
      <c r="D697" s="49">
        <v>0.30728889999999998</v>
      </c>
      <c r="E697" s="49">
        <v>-0.14178560000000001</v>
      </c>
      <c r="F697" s="49">
        <v>4.7823400000000002E-2</v>
      </c>
      <c r="G697" s="49">
        <v>13.8931</v>
      </c>
      <c r="H697" s="49">
        <v>0.1555627</v>
      </c>
      <c r="I697" s="46">
        <f>$C$697*LN($Y$697)+(1-$C$697)*LN(1-$Y$697)</f>
        <v>-1.9985124666477146E-11</v>
      </c>
      <c r="R697" s="46">
        <f>1/(1+EXP(-($K$2+SUMPRODUCT($L$2:$P$2,$D$697:$H$697))))</f>
        <v>1.9985163884367957E-11</v>
      </c>
      <c r="X697" s="46">
        <f>EXP(-($K$2+SUMPRODUCT($L$2:$P$2,$D$697:$H$697)))</f>
        <v>50037117822.296028</v>
      </c>
      <c r="Y697" s="46">
        <f>1/(1+$X$697)</f>
        <v>1.9985163884367957E-11</v>
      </c>
      <c r="Z697" s="46">
        <f>IF(ISERROR($I$697),0,$I$697)</f>
        <v>-1.9985124666477146E-11</v>
      </c>
    </row>
    <row r="698" spans="1:26" x14ac:dyDescent="0.25">
      <c r="A698" s="46">
        <v>131</v>
      </c>
      <c r="B698" s="46">
        <v>2001</v>
      </c>
      <c r="C698" s="47">
        <v>0</v>
      </c>
      <c r="D698" s="49">
        <v>0.32436280000000001</v>
      </c>
      <c r="E698" s="49">
        <v>-9.3692300000000006E-2</v>
      </c>
      <c r="F698" s="49">
        <v>2.8713599999999999E-2</v>
      </c>
      <c r="G698" s="49">
        <v>8.9657549999999997</v>
      </c>
      <c r="H698" s="49">
        <v>0.1360682</v>
      </c>
      <c r="I698" s="46">
        <f>$C$698*LN($Y$698)+(1-$C$698)*LN(1-$Y$698)</f>
        <v>-5.5552616162582751E-8</v>
      </c>
      <c r="R698" s="46">
        <f>1/(1+EXP(-($K$2+SUMPRODUCT($L$2:$P$2,$D$698:$H$698))))</f>
        <v>5.5552614586157371E-8</v>
      </c>
      <c r="X698" s="46">
        <f>EXP(-($K$2+SUMPRODUCT($L$2:$P$2,$D$698:$H$698)))</f>
        <v>18000951.924530406</v>
      </c>
      <c r="Y698" s="46">
        <f>1/(1+$X$698)</f>
        <v>5.5552614586157371E-8</v>
      </c>
      <c r="Z698" s="46">
        <f>IF(ISERROR($I$698),0,$I$698)</f>
        <v>-5.5552616162582751E-8</v>
      </c>
    </row>
    <row r="699" spans="1:26" x14ac:dyDescent="0.25">
      <c r="A699" s="46">
        <v>131</v>
      </c>
      <c r="B699" s="46">
        <v>2002</v>
      </c>
      <c r="C699" s="47">
        <v>0</v>
      </c>
      <c r="D699" s="49">
        <v>0.39326129999999998</v>
      </c>
      <c r="E699" s="49">
        <v>-2.0242E-2</v>
      </c>
      <c r="F699" s="49">
        <v>6.2448900000000002E-2</v>
      </c>
      <c r="G699" s="49">
        <v>8.1945049999999995</v>
      </c>
      <c r="H699" s="49">
        <v>0.14625070000000001</v>
      </c>
      <c r="I699" s="46">
        <f>$C$699*LN($Y$699)+(1-$C$699)*LN(1-$Y$699)</f>
        <v>-1.3490885486159366E-7</v>
      </c>
      <c r="R699" s="46">
        <f>1/(1+EXP(-($K$2+SUMPRODUCT($L$2:$P$2,$D$699:$H$699))))</f>
        <v>1.3490884572433141E-7</v>
      </c>
      <c r="X699" s="46">
        <f>EXP(-($K$2+SUMPRODUCT($L$2:$P$2,$D$699:$H$699)))</f>
        <v>7412411.3932048846</v>
      </c>
      <c r="Y699" s="46">
        <f>1/(1+$X$699)</f>
        <v>1.3490884572433141E-7</v>
      </c>
      <c r="Z699" s="46">
        <f>IF(ISERROR($I$699),0,$I$699)</f>
        <v>-1.3490885486159366E-7</v>
      </c>
    </row>
    <row r="700" spans="1:26" x14ac:dyDescent="0.25">
      <c r="A700" s="46">
        <v>131</v>
      </c>
      <c r="B700" s="46">
        <v>2003</v>
      </c>
      <c r="C700" s="47">
        <v>0</v>
      </c>
      <c r="D700" s="49">
        <v>0.22748070000000001</v>
      </c>
      <c r="E700" s="49">
        <v>7.8008900000000006E-2</v>
      </c>
      <c r="F700" s="49">
        <v>3.6848100000000002E-2</v>
      </c>
      <c r="G700" s="49">
        <v>6.1544920000000003</v>
      </c>
      <c r="H700" s="49">
        <v>0.15468090000000001</v>
      </c>
      <c r="I700" s="46">
        <f>$C$700*LN($Y$700)+(1-$C$700)*LN(1-$Y$700)</f>
        <v>-3.4772332909318182E-6</v>
      </c>
      <c r="R700" s="46">
        <f>1/(1+EXP(-($K$2+SUMPRODUCT($L$2:$P$2,$D$700:$H$700))))</f>
        <v>3.4772272454096344E-6</v>
      </c>
      <c r="X700" s="46">
        <f>EXP(-($K$2+SUMPRODUCT($L$2:$P$2,$D$700:$H$700)))</f>
        <v>287584.46089276229</v>
      </c>
      <c r="Y700" s="46">
        <f>1/(1+$X$700)</f>
        <v>3.4772272454096344E-6</v>
      </c>
      <c r="Z700" s="46">
        <f>IF(ISERROR($I$700),0,$I$700)</f>
        <v>-3.4772332909318182E-6</v>
      </c>
    </row>
    <row r="701" spans="1:26" x14ac:dyDescent="0.25">
      <c r="A701" s="46">
        <v>131</v>
      </c>
      <c r="B701" s="46">
        <v>2004</v>
      </c>
      <c r="C701" s="47">
        <v>0</v>
      </c>
      <c r="D701" s="49">
        <v>0.24563660000000001</v>
      </c>
      <c r="E701" s="49">
        <v>8.7758500000000003E-2</v>
      </c>
      <c r="F701" s="49">
        <v>1.7680600000000001E-2</v>
      </c>
      <c r="G701" s="49">
        <v>3.7024050000000002</v>
      </c>
      <c r="H701" s="49">
        <v>0.126361</v>
      </c>
      <c r="I701" s="46">
        <f>$C$701*LN($Y$701)+(1-$C$701)*LN(1-$Y$701)</f>
        <v>-1.9693657332587008E-4</v>
      </c>
      <c r="R701" s="46">
        <f>1/(1+EXP(-($K$2+SUMPRODUCT($L$2:$P$2,$D$701:$H$701))))</f>
        <v>1.969171825918475E-4</v>
      </c>
      <c r="X701" s="46">
        <f>EXP(-($K$2+SUMPRODUCT($L$2:$P$2,$D$701:$H$701)))</f>
        <v>5077.2770037529508</v>
      </c>
      <c r="Y701" s="46">
        <f>1/(1+$X$701)</f>
        <v>1.969171825918475E-4</v>
      </c>
      <c r="Z701" s="46">
        <f>IF(ISERROR($I$701),0,$I$701)</f>
        <v>-1.9693657332587008E-4</v>
      </c>
    </row>
    <row r="702" spans="1:26" x14ac:dyDescent="0.25">
      <c r="A702" s="46">
        <v>132</v>
      </c>
      <c r="B702" s="46">
        <v>1999</v>
      </c>
      <c r="C702" s="47">
        <v>0</v>
      </c>
      <c r="D702" s="49">
        <v>0.1037796</v>
      </c>
      <c r="E702" s="49">
        <v>0.55059020000000003</v>
      </c>
      <c r="F702" s="49">
        <v>6.4364199999999996E-2</v>
      </c>
      <c r="G702" s="49">
        <v>4.1872959999999999</v>
      </c>
      <c r="H702" s="49">
        <v>0.408188</v>
      </c>
      <c r="I702" s="46">
        <f>$C$702*LN($Y$702)+(1-$C$702)*LN(1-$Y$702)</f>
        <v>-3.5863554635146559E-5</v>
      </c>
      <c r="R702" s="46">
        <f>1/(1+EXP(-($K$2+SUMPRODUCT($L$2:$P$2,$D$702:$H$702))))</f>
        <v>3.5862911545561055E-5</v>
      </c>
      <c r="X702" s="46">
        <f>EXP(-($K$2+SUMPRODUCT($L$2:$P$2,$D$702:$H$702)))</f>
        <v>27882.960250399006</v>
      </c>
      <c r="Y702" s="46">
        <f>1/(1+$X$702)</f>
        <v>3.5862911545561055E-5</v>
      </c>
      <c r="Z702" s="46">
        <f>IF(ISERROR($I$702),0,$I$702)</f>
        <v>-3.5863554635146559E-5</v>
      </c>
    </row>
    <row r="703" spans="1:26" x14ac:dyDescent="0.25">
      <c r="A703" s="46">
        <v>132</v>
      </c>
      <c r="B703" s="46">
        <v>2000</v>
      </c>
      <c r="C703" s="47">
        <v>0</v>
      </c>
      <c r="D703" s="49">
        <v>6.0602499999999997E-2</v>
      </c>
      <c r="E703" s="49">
        <v>0.62523340000000005</v>
      </c>
      <c r="F703" s="49">
        <v>5.1710600000000002E-2</v>
      </c>
      <c r="G703" s="49">
        <v>3.8730449999999998</v>
      </c>
      <c r="H703" s="49">
        <v>0.46497369999999999</v>
      </c>
      <c r="I703" s="46">
        <f>$C$703*LN($Y$703)+(1-$C$703)*LN(1-$Y$703)</f>
        <v>-5.9768581453662197E-5</v>
      </c>
      <c r="R703" s="46">
        <f>1/(1+EXP(-($K$2+SUMPRODUCT($L$2:$P$2,$D$703:$H$703))))</f>
        <v>5.9766795347530162E-5</v>
      </c>
      <c r="X703" s="46">
        <f>EXP(-($K$2+SUMPRODUCT($L$2:$P$2,$D$703:$H$703)))</f>
        <v>16730.698498894413</v>
      </c>
      <c r="Y703" s="46">
        <f>1/(1+$X$703)</f>
        <v>5.9766795347530162E-5</v>
      </c>
      <c r="Z703" s="46">
        <f>IF(ISERROR($I$703),0,$I$703)</f>
        <v>-5.9768581453662197E-5</v>
      </c>
    </row>
    <row r="704" spans="1:26" x14ac:dyDescent="0.25">
      <c r="A704" s="46">
        <v>132</v>
      </c>
      <c r="B704" s="46">
        <v>2001</v>
      </c>
      <c r="C704" s="47">
        <v>0</v>
      </c>
      <c r="D704" s="49">
        <v>0.14156530000000001</v>
      </c>
      <c r="E704" s="49">
        <v>0.3605815</v>
      </c>
      <c r="F704" s="49">
        <v>5.0718899999999997E-2</v>
      </c>
      <c r="G704" s="49">
        <v>1.5859460000000001</v>
      </c>
      <c r="H704" s="49">
        <v>0.30428670000000002</v>
      </c>
      <c r="I704" s="46">
        <f>$C$704*LN($Y$704)+(1-$C$704)*LN(1-$Y$704)</f>
        <v>-3.1663575071702909E-3</v>
      </c>
      <c r="R704" s="46">
        <f>1/(1+EXP(-($K$2+SUMPRODUCT($L$2:$P$2,$D$704:$H$704))))</f>
        <v>3.1613498839414972E-3</v>
      </c>
      <c r="X704" s="46">
        <f>EXP(-($K$2+SUMPRODUCT($L$2:$P$2,$D$704:$H$704)))</f>
        <v>315.32057086741167</v>
      </c>
      <c r="Y704" s="46">
        <f>1/(1+$X$704)</f>
        <v>3.1613498839414972E-3</v>
      </c>
      <c r="Z704" s="46">
        <f>IF(ISERROR($I$704),0,$I$704)</f>
        <v>-3.1663575071702909E-3</v>
      </c>
    </row>
    <row r="705" spans="1:26" x14ac:dyDescent="0.25">
      <c r="A705" s="46">
        <v>132</v>
      </c>
      <c r="B705" s="46">
        <v>2002</v>
      </c>
      <c r="C705" s="47">
        <v>0</v>
      </c>
      <c r="D705" s="49">
        <v>0.13030649999999999</v>
      </c>
      <c r="E705" s="49">
        <v>0.38418730000000001</v>
      </c>
      <c r="F705" s="49">
        <v>4.9785299999999998E-2</v>
      </c>
      <c r="G705" s="49">
        <v>1.9250290000000001</v>
      </c>
      <c r="H705" s="49">
        <v>0.30516700000000002</v>
      </c>
      <c r="I705" s="46">
        <f>$C$705*LN($Y$705)+(1-$C$705)*LN(1-$Y$705)</f>
        <v>-1.7894989860237202E-3</v>
      </c>
      <c r="R705" s="46">
        <f>1/(1+EXP(-($K$2+SUMPRODUCT($L$2:$P$2,$D$705:$H$705))))</f>
        <v>1.7878987873734707E-3</v>
      </c>
      <c r="X705" s="46">
        <f>EXP(-($K$2+SUMPRODUCT($L$2:$P$2,$D$705:$H$705)))</f>
        <v>558.31577730362426</v>
      </c>
      <c r="Y705" s="46">
        <f>1/(1+$X$705)</f>
        <v>1.7878987873734707E-3</v>
      </c>
      <c r="Z705" s="46">
        <f>IF(ISERROR($I$705),0,$I$705)</f>
        <v>-1.7894989860237202E-3</v>
      </c>
    </row>
    <row r="706" spans="1:26" x14ac:dyDescent="0.25">
      <c r="A706" s="46">
        <v>132</v>
      </c>
      <c r="B706" s="46">
        <v>2003</v>
      </c>
      <c r="C706" s="47">
        <v>0</v>
      </c>
      <c r="D706" s="49">
        <v>7.4612700000000004E-2</v>
      </c>
      <c r="E706" s="49">
        <v>0.40501340000000002</v>
      </c>
      <c r="F706" s="49">
        <v>6.6520700000000002E-2</v>
      </c>
      <c r="G706" s="49">
        <v>2.3895919999999999</v>
      </c>
      <c r="H706" s="49">
        <v>0.28841220000000001</v>
      </c>
      <c r="I706" s="46">
        <f>$C$706*LN($Y$706)+(1-$C$706)*LN(1-$Y$706)</f>
        <v>-7.0085469622997471E-4</v>
      </c>
      <c r="R706" s="46">
        <f>1/(1+EXP(-($K$2+SUMPRODUCT($L$2:$P$2,$D$706:$H$706))))</f>
        <v>7.0060915494368423E-4</v>
      </c>
      <c r="X706" s="46">
        <f>EXP(-($K$2+SUMPRODUCT($L$2:$P$2,$D$706:$H$706)))</f>
        <v>1426.3293361123451</v>
      </c>
      <c r="Y706" s="46">
        <f>1/(1+$X$706)</f>
        <v>7.0060915494368423E-4</v>
      </c>
      <c r="Z706" s="46">
        <f>IF(ISERROR($I$706),0,$I$706)</f>
        <v>-7.0085469622997471E-4</v>
      </c>
    </row>
    <row r="707" spans="1:26" x14ac:dyDescent="0.25">
      <c r="A707" s="46">
        <v>132</v>
      </c>
      <c r="B707" s="46">
        <v>2004</v>
      </c>
      <c r="C707" s="47">
        <v>0</v>
      </c>
      <c r="D707" s="49">
        <v>0.10555299999999999</v>
      </c>
      <c r="E707" s="49">
        <v>0.28680480000000003</v>
      </c>
      <c r="F707" s="49">
        <v>4.6202899999999998E-2</v>
      </c>
      <c r="G707" s="49">
        <v>1.609642</v>
      </c>
      <c r="H707" s="49">
        <v>0.23854549999999999</v>
      </c>
      <c r="I707" s="46">
        <f>$C$707*LN($Y$707)+(1-$C$707)*LN(1-$Y$707)</f>
        <v>-3.3283320873162734E-3</v>
      </c>
      <c r="R707" s="46">
        <f>1/(1+EXP(-($K$2+SUMPRODUCT($L$2:$P$2,$D$707:$H$707))))</f>
        <v>3.3227993300612197E-3</v>
      </c>
      <c r="X707" s="46">
        <f>EXP(-($K$2+SUMPRODUCT($L$2:$P$2,$D$707:$H$707)))</f>
        <v>299.9510658537348</v>
      </c>
      <c r="Y707" s="46">
        <f>1/(1+$X$707)</f>
        <v>3.3227993300612197E-3</v>
      </c>
      <c r="Z707" s="46">
        <f>IF(ISERROR($I$707),0,$I$707)</f>
        <v>-3.3283320873162734E-3</v>
      </c>
    </row>
    <row r="708" spans="1:26" x14ac:dyDescent="0.25">
      <c r="A708" s="46">
        <v>133</v>
      </c>
      <c r="B708" s="46">
        <v>1999</v>
      </c>
      <c r="C708" s="47">
        <v>0</v>
      </c>
      <c r="D708" s="49">
        <v>1.30727E-2</v>
      </c>
      <c r="E708" s="49">
        <v>6.3094499999999998E-2</v>
      </c>
      <c r="F708" s="49">
        <v>2.8781500000000002E-2</v>
      </c>
      <c r="G708" s="49">
        <v>1.957557</v>
      </c>
      <c r="H708" s="49">
        <v>8.3061200000000002E-2</v>
      </c>
      <c r="I708" s="46">
        <f>$C$708*LN($Y$708)+(1-$C$708)*LN(1-$Y$708)</f>
        <v>-2.6599995469707978E-3</v>
      </c>
      <c r="R708" s="46">
        <f>1/(1+EXP(-($K$2+SUMPRODUCT($L$2:$P$2,$D$708:$H$708))))</f>
        <v>2.6564648829387211E-3</v>
      </c>
      <c r="X708" s="46">
        <f>EXP(-($K$2+SUMPRODUCT($L$2:$P$2,$D$708:$H$708)))</f>
        <v>375.44013531763591</v>
      </c>
      <c r="Y708" s="46">
        <f>1/(1+$X$708)</f>
        <v>2.6564648829387211E-3</v>
      </c>
      <c r="Z708" s="46">
        <f>IF(ISERROR($I$708),0,$I$708)</f>
        <v>-2.6599995469707978E-3</v>
      </c>
    </row>
    <row r="709" spans="1:26" x14ac:dyDescent="0.25">
      <c r="A709" s="46">
        <v>133</v>
      </c>
      <c r="B709" s="46">
        <v>2000</v>
      </c>
      <c r="C709" s="47">
        <v>0</v>
      </c>
      <c r="D709" s="49">
        <v>-1.85249E-2</v>
      </c>
      <c r="E709" s="49">
        <v>-2.7607900000000001E-2</v>
      </c>
      <c r="F709" s="49">
        <v>3.2360399999999998E-2</v>
      </c>
      <c r="G709" s="49">
        <v>1.1377219999999999</v>
      </c>
      <c r="H709" s="49">
        <v>0.1101757</v>
      </c>
      <c r="I709" s="46">
        <f>$C$709*LN($Y$709)+(1-$C$709)*LN(1-$Y$709)</f>
        <v>-1.0887917476001964E-2</v>
      </c>
      <c r="R709" s="46">
        <f>1/(1+EXP(-($K$2+SUMPRODUCT($L$2:$P$2,$D$709:$H$709))))</f>
        <v>1.0828858639436813E-2</v>
      </c>
      <c r="X709" s="46">
        <f>EXP(-($K$2+SUMPRODUCT($L$2:$P$2,$D$709:$H$709)))</f>
        <v>91.345835632037392</v>
      </c>
      <c r="Y709" s="46">
        <f>1/(1+$X$709)</f>
        <v>1.0828858639436813E-2</v>
      </c>
      <c r="Z709" s="46">
        <f>IF(ISERROR($I$709),0,$I$709)</f>
        <v>-1.0887917476001964E-2</v>
      </c>
    </row>
    <row r="710" spans="1:26" x14ac:dyDescent="0.25">
      <c r="A710" s="46">
        <v>133</v>
      </c>
      <c r="B710" s="46">
        <v>2001</v>
      </c>
      <c r="C710" s="47">
        <v>0</v>
      </c>
      <c r="D710" s="49">
        <v>-4.2443000000000002E-2</v>
      </c>
      <c r="E710" s="49">
        <v>-8.5122799999999998E-2</v>
      </c>
      <c r="F710" s="49">
        <v>2.05685E-2</v>
      </c>
      <c r="G710" s="49">
        <v>0.46877530000000001</v>
      </c>
      <c r="H710" s="49">
        <v>0.12530730000000001</v>
      </c>
      <c r="I710" s="46">
        <f>$C$710*LN($Y$710)+(1-$C$710)*LN(1-$Y$710)</f>
        <v>-3.7257785592863711E-2</v>
      </c>
      <c r="R710" s="46">
        <f>1/(1+EXP(-($K$2+SUMPRODUCT($L$2:$P$2,$D$710:$H$710))))</f>
        <v>3.6572254457793732E-2</v>
      </c>
      <c r="X710" s="46">
        <f>EXP(-($K$2+SUMPRODUCT($L$2:$P$2,$D$710:$H$710)))</f>
        <v>26.343132514678622</v>
      </c>
      <c r="Y710" s="46">
        <f>1/(1+$X$710)</f>
        <v>3.6572254457793732E-2</v>
      </c>
      <c r="Z710" s="46">
        <f>IF(ISERROR($I$710),0,$I$710)</f>
        <v>-3.7257785592863711E-2</v>
      </c>
    </row>
    <row r="711" spans="1:26" x14ac:dyDescent="0.25">
      <c r="A711" s="46">
        <v>133</v>
      </c>
      <c r="B711" s="46">
        <v>2002</v>
      </c>
      <c r="C711" s="47">
        <v>0</v>
      </c>
      <c r="D711" s="49">
        <v>-0.1856863</v>
      </c>
      <c r="E711" s="49">
        <v>-3.3124199999999999</v>
      </c>
      <c r="F711" s="49">
        <v>5.0890400000000002E-2</v>
      </c>
      <c r="G711" s="49">
        <v>0.2205136</v>
      </c>
      <c r="H711" s="49">
        <v>0.38342340000000003</v>
      </c>
      <c r="I711" s="46">
        <f>$C$711*LN($Y$711)+(1-$C$711)*LN(1-$Y$711)</f>
        <v>-1.8467207306976001</v>
      </c>
      <c r="R711" s="46">
        <f>1/(1+EXP(-($K$2+SUMPRODUCT($L$2:$P$2,$D$711:$H$711))))</f>
        <v>0.84224636431543254</v>
      </c>
      <c r="X711" s="46">
        <f>EXP(-($K$2+SUMPRODUCT($L$2:$P$2,$D$711:$H$711)))</f>
        <v>0.18730105865495503</v>
      </c>
      <c r="Y711" s="46">
        <f>1/(1+$X$711)</f>
        <v>0.84224636431543254</v>
      </c>
      <c r="Z711" s="46">
        <f>IF(ISERROR($I$711),0,$I$711)</f>
        <v>-1.8467207306976001</v>
      </c>
    </row>
    <row r="712" spans="1:26" x14ac:dyDescent="0.25">
      <c r="A712" s="46">
        <v>133</v>
      </c>
      <c r="B712" s="46">
        <v>2003</v>
      </c>
      <c r="C712" s="47">
        <v>0</v>
      </c>
      <c r="D712" s="49">
        <v>-2.0969000000000001E-3</v>
      </c>
      <c r="E712" s="49">
        <v>-1.7147460000000001</v>
      </c>
      <c r="F712" s="49">
        <v>7.3722999999999997E-2</v>
      </c>
      <c r="G712" s="49">
        <v>0.46646860000000001</v>
      </c>
      <c r="H712" s="49">
        <v>0.1908589</v>
      </c>
      <c r="I712" s="46">
        <f>$C$712*LN($Y$712)+(1-$C$712)*LN(1-$Y$712)</f>
        <v>-0.24841752306162426</v>
      </c>
      <c r="R712" s="46">
        <f>1/(1+EXP(-($K$2+SUMPRODUCT($L$2:$P$2,$D$712:$H$712))))</f>
        <v>0.21996580698579621</v>
      </c>
      <c r="X712" s="46">
        <f>EXP(-($K$2+SUMPRODUCT($L$2:$P$2,$D$712:$H$712)))</f>
        <v>3.5461611225083387</v>
      </c>
      <c r="Y712" s="46">
        <f>1/(1+$X$712)</f>
        <v>0.21996580698579621</v>
      </c>
      <c r="Z712" s="46">
        <f>IF(ISERROR($I$712),0,$I$712)</f>
        <v>-0.24841752306162426</v>
      </c>
    </row>
    <row r="713" spans="1:26" x14ac:dyDescent="0.25">
      <c r="A713" s="46">
        <v>133</v>
      </c>
      <c r="B713" s="46">
        <v>2004</v>
      </c>
      <c r="C713" s="47">
        <v>0</v>
      </c>
      <c r="D713" s="49">
        <v>1.07332E-2</v>
      </c>
      <c r="E713" s="49">
        <v>-1.7880119999999999</v>
      </c>
      <c r="F713" s="49">
        <v>7.2344500000000006E-2</v>
      </c>
      <c r="G713" s="49">
        <v>0.42548170000000002</v>
      </c>
      <c r="H713" s="49">
        <v>0.1721512</v>
      </c>
      <c r="I713" s="46">
        <f>$C$713*LN($Y$713)+(1-$C$713)*LN(1-$Y$713)</f>
        <v>-0.29002608093530963</v>
      </c>
      <c r="R713" s="46">
        <f>1/(1+EXP(-($K$2+SUMPRODUCT($L$2:$P$2,$D$713:$H$713))))</f>
        <v>0.25175594758064745</v>
      </c>
      <c r="X713" s="46">
        <f>EXP(-($K$2+SUMPRODUCT($L$2:$P$2,$D$713:$H$713)))</f>
        <v>2.9721007968626449</v>
      </c>
      <c r="Y713" s="46">
        <f>1/(1+$X$713)</f>
        <v>0.25175594758064745</v>
      </c>
      <c r="Z713" s="46">
        <f>IF(ISERROR($I$713),0,$I$713)</f>
        <v>-0.29002608093530963</v>
      </c>
    </row>
    <row r="714" spans="1:26" x14ac:dyDescent="0.25">
      <c r="A714" s="46">
        <v>134</v>
      </c>
      <c r="B714" s="46">
        <v>1999</v>
      </c>
      <c r="C714" s="47">
        <v>0</v>
      </c>
      <c r="D714" s="49">
        <v>0.13555610000000001</v>
      </c>
      <c r="E714" s="49">
        <v>0.1109435</v>
      </c>
      <c r="F714" s="49">
        <v>6.6838700000000001E-2</v>
      </c>
      <c r="G714" s="49">
        <v>0.56642479999999995</v>
      </c>
      <c r="H714" s="49">
        <v>0.33185369999999997</v>
      </c>
      <c r="I714" s="46">
        <f>$C$714*LN($Y$714)+(1-$C$714)*LN(1-$Y$714)</f>
        <v>-2.0435211094103446E-2</v>
      </c>
      <c r="R714" s="46">
        <f>1/(1+EXP(-($K$2+SUMPRODUCT($L$2:$P$2,$D$714:$H$714))))</f>
        <v>2.0227827214682081E-2</v>
      </c>
      <c r="X714" s="46">
        <f>EXP(-($K$2+SUMPRODUCT($L$2:$P$2,$D$714:$H$714)))</f>
        <v>48.436847041790244</v>
      </c>
      <c r="Y714" s="46">
        <f>1/(1+$X$714)</f>
        <v>2.0227827214682081E-2</v>
      </c>
      <c r="Z714" s="46">
        <f>IF(ISERROR($I$714),0,$I$714)</f>
        <v>-2.0435211094103446E-2</v>
      </c>
    </row>
    <row r="715" spans="1:26" x14ac:dyDescent="0.25">
      <c r="A715" s="46">
        <v>134</v>
      </c>
      <c r="B715" s="46">
        <v>2000</v>
      </c>
      <c r="C715" s="47">
        <v>0</v>
      </c>
      <c r="D715" s="49">
        <v>0.20444570000000001</v>
      </c>
      <c r="E715" s="49">
        <v>0.13705210000000001</v>
      </c>
      <c r="F715" s="49">
        <v>6.2889500000000001E-2</v>
      </c>
      <c r="G715" s="49">
        <v>0.57798890000000003</v>
      </c>
      <c r="H715" s="49">
        <v>0.31106319999999998</v>
      </c>
      <c r="I715" s="46">
        <f>$C$715*LN($Y$715)+(1-$C$715)*LN(1-$Y$715)</f>
        <v>-2.0251195241507348E-2</v>
      </c>
      <c r="R715" s="46">
        <f>1/(1+EXP(-($K$2+SUMPRODUCT($L$2:$P$2,$D$715:$H$715))))</f>
        <v>2.0047517013498162E-2</v>
      </c>
      <c r="X715" s="46">
        <f>EXP(-($K$2+SUMPRODUCT($L$2:$P$2,$D$715:$H$715)))</f>
        <v>48.881489030621175</v>
      </c>
      <c r="Y715" s="46">
        <f>1/(1+$X$715)</f>
        <v>2.0047517013498162E-2</v>
      </c>
      <c r="Z715" s="46">
        <f>IF(ISERROR($I$715),0,$I$715)</f>
        <v>-2.0251195241507348E-2</v>
      </c>
    </row>
    <row r="716" spans="1:26" x14ac:dyDescent="0.25">
      <c r="A716" s="46">
        <v>134</v>
      </c>
      <c r="B716" s="46">
        <v>2002</v>
      </c>
      <c r="C716" s="47">
        <v>0</v>
      </c>
      <c r="D716" s="49">
        <v>0.2097627</v>
      </c>
      <c r="E716" s="49">
        <v>-0.179872</v>
      </c>
      <c r="F716" s="49">
        <v>8.8283000000000007E-3</v>
      </c>
      <c r="G716" s="49">
        <v>0.28939169999999997</v>
      </c>
      <c r="H716" s="49">
        <v>0.23458809999999999</v>
      </c>
      <c r="I716" s="46">
        <f>$C$716*LN($Y$716)+(1-$C$716)*LN(1-$Y$716)</f>
        <v>-7.2939804385418555E-2</v>
      </c>
      <c r="R716" s="46">
        <f>1/(1+EXP(-($K$2+SUMPRODUCT($L$2:$P$2,$D$716:$H$716))))</f>
        <v>7.0343210396684813E-2</v>
      </c>
      <c r="X716" s="46">
        <f>EXP(-($K$2+SUMPRODUCT($L$2:$P$2,$D$716:$H$716)))</f>
        <v>13.216013092958418</v>
      </c>
      <c r="Y716" s="46">
        <f>1/(1+$X$716)</f>
        <v>7.0343210396684813E-2</v>
      </c>
      <c r="Z716" s="46">
        <f>IF(ISERROR($I$716),0,$I$716)</f>
        <v>-7.2939804385418555E-2</v>
      </c>
    </row>
    <row r="717" spans="1:26" x14ac:dyDescent="0.25">
      <c r="A717" s="46">
        <v>134</v>
      </c>
      <c r="B717" s="46">
        <v>2003</v>
      </c>
      <c r="C717" s="47">
        <v>0</v>
      </c>
      <c r="D717" s="49">
        <v>4.8565799999999999E-2</v>
      </c>
      <c r="E717" s="49">
        <v>-0.46881410000000001</v>
      </c>
      <c r="F717" s="49">
        <v>5.1105400000000002E-2</v>
      </c>
      <c r="G717" s="49">
        <v>0.22251399999999999</v>
      </c>
      <c r="H717" s="49">
        <v>0.31274020000000002</v>
      </c>
      <c r="I717" s="46">
        <f>$C$717*LN($Y$717)+(1-$C$717)*LN(1-$Y$717)</f>
        <v>-8.5903726342276873E-2</v>
      </c>
      <c r="R717" s="46">
        <f>1/(1+EXP(-($K$2+SUMPRODUCT($L$2:$P$2,$D$717:$H$717))))</f>
        <v>8.2317424374352521E-2</v>
      </c>
      <c r="X717" s="46">
        <f>EXP(-($K$2+SUMPRODUCT($L$2:$P$2,$D$717:$H$717)))</f>
        <v>11.148096318615723</v>
      </c>
      <c r="Y717" s="46">
        <f>1/(1+$X$717)</f>
        <v>8.2317424374352521E-2</v>
      </c>
      <c r="Z717" s="46">
        <f>IF(ISERROR($I$717),0,$I$717)</f>
        <v>-8.5903726342276873E-2</v>
      </c>
    </row>
    <row r="718" spans="1:26" x14ac:dyDescent="0.25">
      <c r="A718" s="46">
        <v>134</v>
      </c>
      <c r="B718" s="46">
        <v>2004</v>
      </c>
      <c r="C718" s="47">
        <v>0</v>
      </c>
      <c r="D718" s="49">
        <v>0.28633219999999998</v>
      </c>
      <c r="E718" s="49">
        <v>-0.53464129999999999</v>
      </c>
      <c r="F718" s="49">
        <v>4.7992100000000003E-2</v>
      </c>
      <c r="G718" s="49">
        <v>0.26841369999999998</v>
      </c>
      <c r="H718" s="49">
        <v>0.31774599999999997</v>
      </c>
      <c r="I718" s="46">
        <f>$C$718*LN($Y$718)+(1-$C$718)*LN(1-$Y$718)</f>
        <v>-9.9052977498734665E-2</v>
      </c>
      <c r="R718" s="46">
        <f>1/(1+EXP(-($K$2+SUMPRODUCT($L$2:$P$2,$D$718:$H$718))))</f>
        <v>9.4305274688606541E-2</v>
      </c>
      <c r="X718" s="46">
        <f>EXP(-($K$2+SUMPRODUCT($L$2:$P$2,$D$718:$H$718)))</f>
        <v>9.603860741639032</v>
      </c>
      <c r="Y718" s="46">
        <f>1/(1+$X$718)</f>
        <v>9.4305274688606541E-2</v>
      </c>
      <c r="Z718" s="46">
        <f>IF(ISERROR($I$718),0,$I$718)</f>
        <v>-9.9052977498734665E-2</v>
      </c>
    </row>
    <row r="719" spans="1:26" x14ac:dyDescent="0.25">
      <c r="A719" s="46">
        <v>135</v>
      </c>
      <c r="B719" s="46">
        <v>1999</v>
      </c>
      <c r="C719" s="47">
        <v>0</v>
      </c>
      <c r="D719" s="49">
        <v>4.6310200000000003E-2</v>
      </c>
      <c r="E719" s="49">
        <v>0.31312250000000003</v>
      </c>
      <c r="F719" s="49">
        <v>3.6121E-2</v>
      </c>
      <c r="G719" s="49">
        <v>0.47974929999999999</v>
      </c>
      <c r="H719" s="49">
        <v>0.15201909999999999</v>
      </c>
      <c r="I719" s="46">
        <f>$C$719*LN($Y$719)+(1-$C$719)*LN(1-$Y$719)</f>
        <v>-1.9283921330393524E-2</v>
      </c>
      <c r="R719" s="46">
        <f>1/(1+EXP(-($K$2+SUMPRODUCT($L$2:$P$2,$D$719:$H$719))))</f>
        <v>1.9099175963736465E-2</v>
      </c>
      <c r="X719" s="46">
        <f>EXP(-($K$2+SUMPRODUCT($L$2:$P$2,$D$719:$H$719)))</f>
        <v>51.358279849282312</v>
      </c>
      <c r="Y719" s="46">
        <f>1/(1+$X$719)</f>
        <v>1.9099175963736465E-2</v>
      </c>
      <c r="Z719" s="46">
        <f>IF(ISERROR($I$719),0,$I$719)</f>
        <v>-1.9283921330393524E-2</v>
      </c>
    </row>
    <row r="720" spans="1:26" x14ac:dyDescent="0.25">
      <c r="A720" s="46">
        <v>135</v>
      </c>
      <c r="B720" s="46">
        <v>2000</v>
      </c>
      <c r="C720" s="47">
        <v>0</v>
      </c>
      <c r="D720" s="49">
        <v>3.8810900000000002E-2</v>
      </c>
      <c r="E720" s="49">
        <v>0.34140209999999999</v>
      </c>
      <c r="F720" s="49">
        <v>4.2772400000000002E-2</v>
      </c>
      <c r="G720" s="49">
        <v>0.53722150000000002</v>
      </c>
      <c r="H720" s="49">
        <v>0.1610219</v>
      </c>
      <c r="I720" s="46">
        <f>$C$720*LN($Y$720)+(1-$C$720)*LN(1-$Y$720)</f>
        <v>-1.6077804370188187E-2</v>
      </c>
      <c r="R720" s="46">
        <f>1/(1+EXP(-($K$2+SUMPRODUCT($L$2:$P$2,$D$720:$H$720))))</f>
        <v>1.5949246372396818E-2</v>
      </c>
      <c r="X720" s="46">
        <f>EXP(-($K$2+SUMPRODUCT($L$2:$P$2,$D$720:$H$720)))</f>
        <v>61.698887248408731</v>
      </c>
      <c r="Y720" s="46">
        <f>1/(1+$X$720)</f>
        <v>1.5949246372396818E-2</v>
      </c>
      <c r="Z720" s="46">
        <f>IF(ISERROR($I$720),0,$I$720)</f>
        <v>-1.6077804370188187E-2</v>
      </c>
    </row>
    <row r="721" spans="1:26" x14ac:dyDescent="0.25">
      <c r="A721" s="46">
        <v>135</v>
      </c>
      <c r="B721" s="46">
        <v>2001</v>
      </c>
      <c r="C721" s="47">
        <v>0</v>
      </c>
      <c r="D721" s="49">
        <v>2.0551699999999999E-2</v>
      </c>
      <c r="E721" s="49">
        <v>0.37297720000000001</v>
      </c>
      <c r="F721" s="49">
        <v>3.66164E-2</v>
      </c>
      <c r="G721" s="49">
        <v>0.64577399999999996</v>
      </c>
      <c r="H721" s="49">
        <v>0.15880810000000001</v>
      </c>
      <c r="I721" s="46">
        <f>$C$721*LN($Y$721)+(1-$C$721)*LN(1-$Y$721)</f>
        <v>-1.3465805938243477E-2</v>
      </c>
      <c r="R721" s="46">
        <f>1/(1+EXP(-($K$2+SUMPRODUCT($L$2:$P$2,$D$721:$H$721))))</f>
        <v>1.3375547561600996E-2</v>
      </c>
      <c r="X721" s="46">
        <f>EXP(-($K$2+SUMPRODUCT($L$2:$P$2,$D$721:$H$721)))</f>
        <v>73.763294391837533</v>
      </c>
      <c r="Y721" s="46">
        <f>1/(1+$X$721)</f>
        <v>1.3375547561600996E-2</v>
      </c>
      <c r="Z721" s="46">
        <f>IF(ISERROR($I$721),0,$I$721)</f>
        <v>-1.3465805938243477E-2</v>
      </c>
    </row>
    <row r="722" spans="1:26" x14ac:dyDescent="0.25">
      <c r="A722" s="46">
        <v>135</v>
      </c>
      <c r="B722" s="46">
        <v>2002</v>
      </c>
      <c r="C722" s="47">
        <v>0</v>
      </c>
      <c r="D722" s="49">
        <v>2.2923700000000002E-2</v>
      </c>
      <c r="E722" s="49">
        <v>0.37242629999999999</v>
      </c>
      <c r="F722" s="49">
        <v>5.1922200000000002E-2</v>
      </c>
      <c r="G722" s="49">
        <v>0.5195824</v>
      </c>
      <c r="H722" s="49">
        <v>0.15168590000000001</v>
      </c>
      <c r="I722" s="46">
        <f>$C$722*LN($Y$722)+(1-$C$722)*LN(1-$Y$722)</f>
        <v>-1.452193274576395E-2</v>
      </c>
      <c r="R722" s="46">
        <f>1/(1+EXP(-($K$2+SUMPRODUCT($L$2:$P$2,$D$722:$H$722))))</f>
        <v>1.4416998046085575E-2</v>
      </c>
      <c r="X722" s="46">
        <f>EXP(-($K$2+SUMPRODUCT($L$2:$P$2,$D$722:$H$722)))</f>
        <v>68.362567491747328</v>
      </c>
      <c r="Y722" s="46">
        <f>1/(1+$X$722)</f>
        <v>1.4416998046085575E-2</v>
      </c>
      <c r="Z722" s="46">
        <f>IF(ISERROR($I$722),0,$I$722)</f>
        <v>-1.452193274576395E-2</v>
      </c>
    </row>
    <row r="723" spans="1:26" x14ac:dyDescent="0.25">
      <c r="A723" s="46">
        <v>135</v>
      </c>
      <c r="B723" s="46">
        <v>2003</v>
      </c>
      <c r="C723" s="47">
        <v>0</v>
      </c>
      <c r="D723" s="49">
        <v>2.4530099999999999E-2</v>
      </c>
      <c r="E723" s="49">
        <v>0.3625466</v>
      </c>
      <c r="F723" s="49">
        <v>5.5205799999999999E-2</v>
      </c>
      <c r="G723" s="49">
        <v>0.83324169999999997</v>
      </c>
      <c r="H723" s="49">
        <v>0.17289080000000001</v>
      </c>
      <c r="I723" s="46">
        <f>$C$723*LN($Y$723)+(1-$C$723)*LN(1-$Y$723)</f>
        <v>-8.8512874364384958E-3</v>
      </c>
      <c r="R723" s="46">
        <f>1/(1+EXP(-($K$2+SUMPRODUCT($L$2:$P$2,$D$723:$H$723))))</f>
        <v>8.8122301126124809E-3</v>
      </c>
      <c r="X723" s="46">
        <f>EXP(-($K$2+SUMPRODUCT($L$2:$P$2,$D$723:$H$723)))</f>
        <v>112.47865264761444</v>
      </c>
      <c r="Y723" s="46">
        <f>1/(1+$X$723)</f>
        <v>8.8122301126124809E-3</v>
      </c>
      <c r="Z723" s="46">
        <f>IF(ISERROR($I$723),0,$I$723)</f>
        <v>-8.8512874364384958E-3</v>
      </c>
    </row>
    <row r="724" spans="1:26" x14ac:dyDescent="0.25">
      <c r="A724" s="46">
        <v>135</v>
      </c>
      <c r="B724" s="46">
        <v>2004</v>
      </c>
      <c r="C724" s="47">
        <v>0</v>
      </c>
      <c r="D724" s="49">
        <v>2.93672E-2</v>
      </c>
      <c r="E724" s="49">
        <v>0.38073360000000001</v>
      </c>
      <c r="F724" s="49">
        <v>5.5989499999999998E-2</v>
      </c>
      <c r="G724" s="49">
        <v>1.3967909999999999</v>
      </c>
      <c r="H724" s="49">
        <v>0.17629700000000001</v>
      </c>
      <c r="I724" s="46">
        <f>$C$724*LN($Y$724)+(1-$C$724)*LN(1-$Y$724)</f>
        <v>-3.5133501996309647E-3</v>
      </c>
      <c r="R724" s="46">
        <f>1/(1+EXP(-($K$2+SUMPRODUCT($L$2:$P$2,$D$724:$H$724))))</f>
        <v>3.5071856063898983E-3</v>
      </c>
      <c r="X724" s="46">
        <f>EXP(-($K$2+SUMPRODUCT($L$2:$P$2,$D$724:$H$724)))</f>
        <v>284.12890740029707</v>
      </c>
      <c r="Y724" s="46">
        <f>1/(1+$X$724)</f>
        <v>3.5071856063898983E-3</v>
      </c>
      <c r="Z724" s="46">
        <f>IF(ISERROR($I$724),0,$I$724)</f>
        <v>-3.5133501996309647E-3</v>
      </c>
    </row>
    <row r="725" spans="1:26" x14ac:dyDescent="0.25">
      <c r="A725" s="46">
        <v>136</v>
      </c>
      <c r="B725" s="46">
        <v>1997</v>
      </c>
      <c r="C725" s="47">
        <v>0</v>
      </c>
      <c r="D725" s="49">
        <v>6.7547899999999994E-2</v>
      </c>
      <c r="E725" s="49">
        <v>9.3645999999999993E-2</v>
      </c>
      <c r="F725" s="49">
        <v>4.80043E-2</v>
      </c>
      <c r="G725" s="49">
        <v>4.5881819999999998</v>
      </c>
      <c r="H725" s="49">
        <v>0.1133719</v>
      </c>
      <c r="I725" s="46">
        <f>$C$725*LN($Y$725)+(1-$C$725)*LN(1-$Y$725)</f>
        <v>-3.4412743158035038E-5</v>
      </c>
      <c r="R725" s="46">
        <f>1/(1+EXP(-($K$2+SUMPRODUCT($L$2:$P$2,$D$725:$H$725))))</f>
        <v>3.4412151046355682E-5</v>
      </c>
      <c r="X725" s="46">
        <f>EXP(-($K$2+SUMPRODUCT($L$2:$P$2,$D$725:$H$725)))</f>
        <v>29058.502809136426</v>
      </c>
      <c r="Y725" s="46">
        <f>1/(1+$X$725)</f>
        <v>3.4412151046355682E-5</v>
      </c>
      <c r="Z725" s="46">
        <f>IF(ISERROR($I$725),0,$I$725)</f>
        <v>-3.4412743158035038E-5</v>
      </c>
    </row>
    <row r="726" spans="1:26" x14ac:dyDescent="0.25">
      <c r="A726" s="46">
        <v>136</v>
      </c>
      <c r="B726" s="46">
        <v>1998</v>
      </c>
      <c r="C726" s="47">
        <v>0</v>
      </c>
      <c r="D726" s="49">
        <v>5.2339700000000003E-2</v>
      </c>
      <c r="E726" s="49">
        <v>8.7768100000000002E-2</v>
      </c>
      <c r="F726" s="49">
        <v>3.1979300000000002E-2</v>
      </c>
      <c r="G726" s="49">
        <v>4.7305650000000004</v>
      </c>
      <c r="H726" s="49">
        <v>9.1883000000000006E-2</v>
      </c>
      <c r="I726" s="46">
        <f>$C$726*LN($Y$726)+(1-$C$726)*LN(1-$Y$726)</f>
        <v>-3.0834703530677498E-5</v>
      </c>
      <c r="R726" s="46">
        <f>1/(1+EXP(-($K$2+SUMPRODUCT($L$2:$P$2,$D$726:$H$726))))</f>
        <v>3.0834228146109165E-5</v>
      </c>
      <c r="X726" s="46">
        <f>EXP(-($K$2+SUMPRODUCT($L$2:$P$2,$D$726:$H$726)))</f>
        <v>32430.491239588097</v>
      </c>
      <c r="Y726" s="46">
        <f>1/(1+$X$726)</f>
        <v>3.0834228146109165E-5</v>
      </c>
      <c r="Z726" s="46">
        <f>IF(ISERROR($I$726),0,$I$726)</f>
        <v>-3.0834703530677498E-5</v>
      </c>
    </row>
    <row r="727" spans="1:26" x14ac:dyDescent="0.25">
      <c r="A727" s="46">
        <v>136</v>
      </c>
      <c r="B727" s="46">
        <v>1999</v>
      </c>
      <c r="C727" s="47">
        <v>0</v>
      </c>
      <c r="D727" s="49">
        <v>5.1260600000000003E-2</v>
      </c>
      <c r="E727" s="49">
        <v>7.0299799999999996E-2</v>
      </c>
      <c r="F727" s="49">
        <v>2.5059100000000001E-2</v>
      </c>
      <c r="G727" s="49">
        <v>4.4996090000000004</v>
      </c>
      <c r="H727" s="49">
        <v>9.1486100000000001E-2</v>
      </c>
      <c r="I727" s="46">
        <f>$C$727*LN($Y$727)+(1-$C$727)*LN(1-$Y$727)</f>
        <v>-4.826673646401884E-5</v>
      </c>
      <c r="R727" s="46">
        <f>1/(1+EXP(-($K$2+SUMPRODUCT($L$2:$P$2,$D$727:$H$727))))</f>
        <v>4.8265571643809728E-5</v>
      </c>
      <c r="X727" s="46">
        <f>EXP(-($K$2+SUMPRODUCT($L$2:$P$2,$D$727:$H$727)))</f>
        <v>20717.702088101229</v>
      </c>
      <c r="Y727" s="46">
        <f>1/(1+$X$727)</f>
        <v>4.8265571643809728E-5</v>
      </c>
      <c r="Z727" s="46">
        <f>IF(ISERROR($I$727),0,$I$727)</f>
        <v>-4.826673646401884E-5</v>
      </c>
    </row>
    <row r="728" spans="1:26" x14ac:dyDescent="0.25">
      <c r="A728" s="46">
        <v>136</v>
      </c>
      <c r="B728" s="46">
        <v>2000</v>
      </c>
      <c r="C728" s="47">
        <v>0</v>
      </c>
      <c r="D728" s="49">
        <v>2.1422900000000002E-2</v>
      </c>
      <c r="E728" s="49">
        <v>3.75968E-2</v>
      </c>
      <c r="F728" s="49">
        <v>2.5130300000000001E-2</v>
      </c>
      <c r="G728" s="49">
        <v>1.472167</v>
      </c>
      <c r="H728" s="49">
        <v>7.40286E-2</v>
      </c>
      <c r="I728" s="46">
        <f>$C$728*LN($Y$728)+(1-$C$728)*LN(1-$Y$728)</f>
        <v>-6.1364248914504496E-3</v>
      </c>
      <c r="R728" s="46">
        <f>1/(1+EXP(-($K$2+SUMPRODUCT($L$2:$P$2,$D$728:$H$728))))</f>
        <v>6.117635489123769E-3</v>
      </c>
      <c r="X728" s="46">
        <f>EXP(-($K$2+SUMPRODUCT($L$2:$P$2,$D$728:$H$728)))</f>
        <v>162.46184760073541</v>
      </c>
      <c r="Y728" s="46">
        <f>1/(1+$X$728)</f>
        <v>6.117635489123769E-3</v>
      </c>
      <c r="Z728" s="46">
        <f>IF(ISERROR($I$728),0,$I$728)</f>
        <v>-6.1364248914504496E-3</v>
      </c>
    </row>
    <row r="729" spans="1:26" x14ac:dyDescent="0.25">
      <c r="A729" s="46">
        <v>136</v>
      </c>
      <c r="B729" s="46">
        <v>2001</v>
      </c>
      <c r="C729" s="47">
        <v>0</v>
      </c>
      <c r="D729" s="49">
        <v>2.00825E-2</v>
      </c>
      <c r="E729" s="49">
        <v>2.4309799999999999E-2</v>
      </c>
      <c r="F729" s="49">
        <v>4.08134E-2</v>
      </c>
      <c r="G729" s="49">
        <v>1.7446969999999999</v>
      </c>
      <c r="H729" s="49">
        <v>6.9028300000000001E-2</v>
      </c>
      <c r="I729" s="46">
        <f>$C$729*LN($Y$729)+(1-$C$729)*LN(1-$Y$729)</f>
        <v>-3.5659931180447614E-3</v>
      </c>
      <c r="R729" s="46">
        <f>1/(1+EXP(-($K$2+SUMPRODUCT($L$2:$P$2,$D$729:$H$729))))</f>
        <v>3.5596425155634426E-3</v>
      </c>
      <c r="X729" s="46">
        <f>EXP(-($K$2+SUMPRODUCT($L$2:$P$2,$D$729:$H$729)))</f>
        <v>279.92708625313003</v>
      </c>
      <c r="Y729" s="46">
        <f>1/(1+$X$729)</f>
        <v>3.5596425155634426E-3</v>
      </c>
      <c r="Z729" s="46">
        <f>IF(ISERROR($I$729),0,$I$729)</f>
        <v>-3.5659931180447614E-3</v>
      </c>
    </row>
    <row r="730" spans="1:26" x14ac:dyDescent="0.25">
      <c r="A730" s="46">
        <v>136</v>
      </c>
      <c r="B730" s="46">
        <v>2002</v>
      </c>
      <c r="C730" s="47">
        <v>0</v>
      </c>
      <c r="D730" s="49">
        <v>7.2087999999999996E-3</v>
      </c>
      <c r="E730" s="49">
        <v>-0.56635170000000001</v>
      </c>
      <c r="F730" s="49">
        <v>3.1436600000000002E-2</v>
      </c>
      <c r="G730" s="49">
        <v>1.723889</v>
      </c>
      <c r="H730" s="49">
        <v>0.12325709999999999</v>
      </c>
      <c r="I730" s="46">
        <f>$C$730*LN($Y$730)+(1-$C$730)*LN(1-$Y$730)</f>
        <v>-9.618471896148905E-3</v>
      </c>
      <c r="R730" s="46">
        <f>1/(1+EXP(-($K$2+SUMPRODUCT($L$2:$P$2,$D$730:$H$730))))</f>
        <v>9.5723623482230936E-3</v>
      </c>
      <c r="X730" s="46">
        <f>EXP(-($K$2+SUMPRODUCT($L$2:$P$2,$D$730:$H$730)))</f>
        <v>103.46742022732026</v>
      </c>
      <c r="Y730" s="46">
        <f>1/(1+$X$730)</f>
        <v>9.5723623482230936E-3</v>
      </c>
      <c r="Z730" s="46">
        <f>IF(ISERROR($I$730),0,$I$730)</f>
        <v>-9.618471896148905E-3</v>
      </c>
    </row>
    <row r="731" spans="1:26" x14ac:dyDescent="0.25">
      <c r="A731" s="46">
        <v>136</v>
      </c>
      <c r="B731" s="46">
        <v>2003</v>
      </c>
      <c r="C731" s="47">
        <v>0</v>
      </c>
      <c r="D731" s="49">
        <v>4.6775700000000003E-2</v>
      </c>
      <c r="E731" s="49">
        <v>-0.50364140000000002</v>
      </c>
      <c r="F731" s="49">
        <v>5.3709199999999999E-2</v>
      </c>
      <c r="G731" s="49">
        <v>2.275928</v>
      </c>
      <c r="H731" s="49">
        <v>0.1032401</v>
      </c>
      <c r="I731" s="46">
        <f>$C$731*LN($Y$731)+(1-$C$731)*LN(1-$Y$731)</f>
        <v>-3.0706456426819488E-3</v>
      </c>
      <c r="R731" s="46">
        <f>1/(1+EXP(-($K$2+SUMPRODUCT($L$2:$P$2,$D$731:$H$731))))</f>
        <v>3.0659360320988292E-3</v>
      </c>
      <c r="X731" s="46">
        <f>EXP(-($K$2+SUMPRODUCT($L$2:$P$2,$D$731:$H$731)))</f>
        <v>325.16466538456643</v>
      </c>
      <c r="Y731" s="46">
        <f>1/(1+$X$731)</f>
        <v>3.0659360320988292E-3</v>
      </c>
      <c r="Z731" s="46">
        <f>IF(ISERROR($I$731),0,$I$731)</f>
        <v>-3.0706456426819488E-3</v>
      </c>
    </row>
    <row r="732" spans="1:26" x14ac:dyDescent="0.25">
      <c r="A732" s="46">
        <v>136</v>
      </c>
      <c r="B732" s="46">
        <v>2004</v>
      </c>
      <c r="C732" s="47">
        <v>0</v>
      </c>
      <c r="D732" s="49">
        <v>3.6994800000000001E-2</v>
      </c>
      <c r="E732" s="49">
        <v>-0.96133120000000005</v>
      </c>
      <c r="F732" s="49">
        <v>4.7390300000000003E-2</v>
      </c>
      <c r="G732" s="49">
        <v>1.8588830000000001</v>
      </c>
      <c r="H732" s="49">
        <v>0.14758350000000001</v>
      </c>
      <c r="I732" s="46">
        <f>$C$732*LN($Y$732)+(1-$C$732)*LN(1-$Y$732)</f>
        <v>-1.2444242526546365E-2</v>
      </c>
      <c r="R732" s="46">
        <f>1/(1+EXP(-($K$2+SUMPRODUCT($L$2:$P$2,$D$732:$H$732))))</f>
        <v>1.2367133127957291E-2</v>
      </c>
      <c r="X732" s="46">
        <f>EXP(-($K$2+SUMPRODUCT($L$2:$P$2,$D$732:$H$732)))</f>
        <v>79.859483734301193</v>
      </c>
      <c r="Y732" s="46">
        <f>1/(1+$X$732)</f>
        <v>1.2367133127957291E-2</v>
      </c>
      <c r="Z732" s="46">
        <f>IF(ISERROR($I$732),0,$I$732)</f>
        <v>-1.2444242526546365E-2</v>
      </c>
    </row>
    <row r="733" spans="1:26" x14ac:dyDescent="0.25">
      <c r="A733" s="46">
        <v>137</v>
      </c>
      <c r="B733" s="46">
        <v>2000</v>
      </c>
      <c r="C733" s="47">
        <v>0</v>
      </c>
      <c r="D733" s="49">
        <v>2.03254E-2</v>
      </c>
      <c r="E733" s="49">
        <v>0.10561429999999999</v>
      </c>
      <c r="F733" s="49">
        <v>1.7954899999999999E-2</v>
      </c>
      <c r="G733" s="49">
        <v>0.37421349999999998</v>
      </c>
      <c r="H733" s="49">
        <v>6.7913299999999996E-2</v>
      </c>
      <c r="I733" s="46">
        <f>$C$733*LN($Y$733)+(1-$C$733)*LN(1-$Y$733)</f>
        <v>-3.3267250348267316E-2</v>
      </c>
      <c r="R733" s="46">
        <f>1/(1+EXP(-($K$2+SUMPRODUCT($L$2:$P$2,$D$733:$H$733))))</f>
        <v>3.27199808789264E-2</v>
      </c>
      <c r="X733" s="46">
        <f>EXP(-($K$2+SUMPRODUCT($L$2:$P$2,$D$733:$H$733)))</f>
        <v>29.562365048448395</v>
      </c>
      <c r="Y733" s="46">
        <f>1/(1+$X$733)</f>
        <v>3.27199808789264E-2</v>
      </c>
      <c r="Z733" s="46">
        <f>IF(ISERROR($I$733),0,$I$733)</f>
        <v>-3.3267250348267316E-2</v>
      </c>
    </row>
    <row r="734" spans="1:26" x14ac:dyDescent="0.25">
      <c r="A734" s="46">
        <v>137</v>
      </c>
      <c r="B734" s="46">
        <v>2001</v>
      </c>
      <c r="C734" s="47">
        <v>0</v>
      </c>
      <c r="D734" s="49">
        <v>3.0888200000000001E-2</v>
      </c>
      <c r="E734" s="49">
        <v>2.0881299999999998E-2</v>
      </c>
      <c r="F734" s="49">
        <v>1.8273399999999999E-2</v>
      </c>
      <c r="G734" s="49">
        <v>0.37029600000000001</v>
      </c>
      <c r="H734" s="49">
        <v>6.9850099999999998E-2</v>
      </c>
      <c r="I734" s="46">
        <f>$C$734*LN($Y$734)+(1-$C$734)*LN(1-$Y$734)</f>
        <v>-3.7891393427594455E-2</v>
      </c>
      <c r="R734" s="46">
        <f>1/(1+EXP(-($K$2+SUMPRODUCT($L$2:$P$2,$D$734:$H$734))))</f>
        <v>3.7182496478088106E-2</v>
      </c>
      <c r="X734" s="46">
        <f>EXP(-($K$2+SUMPRODUCT($L$2:$P$2,$D$734:$H$734)))</f>
        <v>25.894374900009918</v>
      </c>
      <c r="Y734" s="46">
        <f>1/(1+$X$734)</f>
        <v>3.7182496478088106E-2</v>
      </c>
      <c r="Z734" s="46">
        <f>IF(ISERROR($I$734),0,$I$734)</f>
        <v>-3.7891393427594455E-2</v>
      </c>
    </row>
    <row r="735" spans="1:26" x14ac:dyDescent="0.25">
      <c r="A735" s="46">
        <v>137</v>
      </c>
      <c r="B735" s="46">
        <v>2002</v>
      </c>
      <c r="C735" s="47">
        <v>0</v>
      </c>
      <c r="D735" s="49">
        <v>-0.86150749999999998</v>
      </c>
      <c r="E735" s="49">
        <v>-0.68383649999999996</v>
      </c>
      <c r="F735" s="49">
        <v>4.2715099999999999E-2</v>
      </c>
      <c r="G735" s="49">
        <v>2.9757200000000001E-2</v>
      </c>
      <c r="H735" s="49">
        <v>0.13808880000000001</v>
      </c>
      <c r="I735" s="46">
        <f>$C$735*LN($Y$735)+(1-$C$735)*LN(1-$Y$735)</f>
        <v>-0.10412038532035259</v>
      </c>
      <c r="R735" s="46">
        <f>1/(1+EXP(-($K$2+SUMPRODUCT($L$2:$P$2,$D$735:$H$735))))</f>
        <v>9.8883190344636898E-2</v>
      </c>
      <c r="X735" s="46">
        <f>EXP(-($K$2+SUMPRODUCT($L$2:$P$2,$D$735:$H$735)))</f>
        <v>9.1129423162289456</v>
      </c>
      <c r="Y735" s="46">
        <f>1/(1+$X$735)</f>
        <v>9.8883190344636898E-2</v>
      </c>
      <c r="Z735" s="46">
        <f>IF(ISERROR($I$735),0,$I$735)</f>
        <v>-0.10412038532035259</v>
      </c>
    </row>
    <row r="736" spans="1:26" x14ac:dyDescent="0.25">
      <c r="A736" s="46">
        <v>138</v>
      </c>
      <c r="B736" s="46">
        <v>1999</v>
      </c>
      <c r="C736" s="47">
        <v>0</v>
      </c>
      <c r="D736" s="49">
        <v>-2.1570499999999999E-2</v>
      </c>
      <c r="E736" s="49">
        <v>0.43233359999999998</v>
      </c>
      <c r="F736" s="49">
        <v>8.23821E-2</v>
      </c>
      <c r="G736" s="49">
        <v>4.9419170000000001</v>
      </c>
      <c r="H736" s="49">
        <v>0.3009174</v>
      </c>
      <c r="I736" s="46">
        <f>$C$736*LN($Y$736)+(1-$C$736)*LN(1-$Y$736)</f>
        <v>-9.8411925513195996E-6</v>
      </c>
      <c r="R736" s="46">
        <f>1/(1+EXP(-($K$2+SUMPRODUCT($L$2:$P$2,$D$736:$H$736))))</f>
        <v>9.8411441269333302E-6</v>
      </c>
      <c r="X736" s="46">
        <f>EXP(-($K$2+SUMPRODUCT($L$2:$P$2,$D$736:$H$736)))</f>
        <v>101613.20126580518</v>
      </c>
      <c r="Y736" s="46">
        <f>1/(1+$X$736)</f>
        <v>9.8411441269333302E-6</v>
      </c>
      <c r="Z736" s="46">
        <f>IF(ISERROR($I$736),0,$I$736)</f>
        <v>-9.8411925513195996E-6</v>
      </c>
    </row>
    <row r="737" spans="1:26" x14ac:dyDescent="0.25">
      <c r="A737" s="46">
        <v>138</v>
      </c>
      <c r="B737" s="46">
        <v>2000</v>
      </c>
      <c r="C737" s="47">
        <v>0</v>
      </c>
      <c r="D737" s="49">
        <v>1.7089900000000002E-2</v>
      </c>
      <c r="E737" s="49">
        <v>0.45219619999999999</v>
      </c>
      <c r="F737" s="49">
        <v>8.5750699999999999E-2</v>
      </c>
      <c r="G737" s="49">
        <v>4.1462729999999999</v>
      </c>
      <c r="H737" s="49">
        <v>0.29957450000000002</v>
      </c>
      <c r="I737" s="46">
        <f>$C$737*LN($Y$737)+(1-$C$737)*LN(1-$Y$737)</f>
        <v>-3.3577553111830433E-5</v>
      </c>
      <c r="R737" s="46">
        <f>1/(1+EXP(-($K$2+SUMPRODUCT($L$2:$P$2,$D$737:$H$737))))</f>
        <v>3.3576989392140229E-5</v>
      </c>
      <c r="X737" s="46">
        <f>EXP(-($K$2+SUMPRODUCT($L$2:$P$2,$D$737:$H$737)))</f>
        <v>29781.300858518367</v>
      </c>
      <c r="Y737" s="46">
        <f>1/(1+$X$737)</f>
        <v>3.3576989392140229E-5</v>
      </c>
      <c r="Z737" s="46">
        <f>IF(ISERROR($I$737),0,$I$737)</f>
        <v>-3.3577553111830433E-5</v>
      </c>
    </row>
    <row r="738" spans="1:26" x14ac:dyDescent="0.25">
      <c r="A738" s="46">
        <v>138</v>
      </c>
      <c r="B738" s="46">
        <v>2001</v>
      </c>
      <c r="C738" s="47">
        <v>0</v>
      </c>
      <c r="D738" s="49">
        <v>4.9456100000000003E-2</v>
      </c>
      <c r="E738" s="49">
        <v>0.50583920000000004</v>
      </c>
      <c r="F738" s="49">
        <v>8.5522200000000007E-2</v>
      </c>
      <c r="G738" s="49">
        <v>3.8542999999999998</v>
      </c>
      <c r="H738" s="49">
        <v>0.31891130000000001</v>
      </c>
      <c r="I738" s="46">
        <f>$C$738*LN($Y$738)+(1-$C$738)*LN(1-$Y$738)</f>
        <v>-5.0823558156462358E-5</v>
      </c>
      <c r="R738" s="46">
        <f>1/(1+EXP(-($K$2+SUMPRODUCT($L$2:$P$2,$D$738:$H$738))))</f>
        <v>5.0822266661299645E-5</v>
      </c>
      <c r="X738" s="46">
        <f>EXP(-($K$2+SUMPRODUCT($L$2:$P$2,$D$738:$H$738)))</f>
        <v>19675.41480189006</v>
      </c>
      <c r="Y738" s="46">
        <f>1/(1+$X$738)</f>
        <v>5.0822266661299645E-5</v>
      </c>
      <c r="Z738" s="46">
        <f>IF(ISERROR($I$738),0,$I$738)</f>
        <v>-5.0823558156462358E-5</v>
      </c>
    </row>
    <row r="739" spans="1:26" x14ac:dyDescent="0.25">
      <c r="A739" s="46">
        <v>138</v>
      </c>
      <c r="B739" s="46">
        <v>2002</v>
      </c>
      <c r="C739" s="47">
        <v>0</v>
      </c>
      <c r="D739" s="49">
        <v>-2.41193E-2</v>
      </c>
      <c r="E739" s="49">
        <v>0.56448019999999999</v>
      </c>
      <c r="F739" s="49">
        <v>0.10790039999999999</v>
      </c>
      <c r="G739" s="49">
        <v>4.2112819999999997</v>
      </c>
      <c r="H739" s="49">
        <v>0.33049149999999999</v>
      </c>
      <c r="I739" s="46">
        <f>$C$739*LN($Y$739)+(1-$C$739)*LN(1-$Y$739)</f>
        <v>-2.1583061625717028E-5</v>
      </c>
      <c r="R739" s="46">
        <f>1/(1+EXP(-($K$2+SUMPRODUCT($L$2:$P$2,$D$739:$H$739))))</f>
        <v>2.1582828713143245E-5</v>
      </c>
      <c r="X739" s="46">
        <f>EXP(-($K$2+SUMPRODUCT($L$2:$P$2,$D$739:$H$739)))</f>
        <v>46332.1296046024</v>
      </c>
      <c r="Y739" s="46">
        <f>1/(1+$X$739)</f>
        <v>2.1582828713143245E-5</v>
      </c>
      <c r="Z739" s="46">
        <f>IF(ISERROR($I$739),0,$I$739)</f>
        <v>-2.1583061625717028E-5</v>
      </c>
    </row>
    <row r="740" spans="1:26" x14ac:dyDescent="0.25">
      <c r="A740" s="46">
        <v>138</v>
      </c>
      <c r="B740" s="46">
        <v>2003</v>
      </c>
      <c r="C740" s="47">
        <v>0</v>
      </c>
      <c r="D740" s="49">
        <v>-0.1127436</v>
      </c>
      <c r="E740" s="49">
        <v>0.63415489999999997</v>
      </c>
      <c r="F740" s="49">
        <v>0.1048741</v>
      </c>
      <c r="G740" s="49">
        <v>3.8305669999999998</v>
      </c>
      <c r="H740" s="49">
        <v>0.35406989999999999</v>
      </c>
      <c r="I740" s="46">
        <f>$C$740*LN($Y$740)+(1-$C$740)*LN(1-$Y$740)</f>
        <v>-3.5851705359255758E-5</v>
      </c>
      <c r="R740" s="46">
        <f>1/(1+EXP(-($K$2+SUMPRODUCT($L$2:$P$2,$D$740:$H$740))))</f>
        <v>3.5851062694581947E-5</v>
      </c>
      <c r="X740" s="46">
        <f>EXP(-($K$2+SUMPRODUCT($L$2:$P$2,$D$740:$H$740)))</f>
        <v>27892.175957406886</v>
      </c>
      <c r="Y740" s="46">
        <f>1/(1+$X$740)</f>
        <v>3.5851062694581947E-5</v>
      </c>
      <c r="Z740" s="46">
        <f>IF(ISERROR($I$740),0,$I$740)</f>
        <v>-3.5851705359255758E-5</v>
      </c>
    </row>
    <row r="741" spans="1:26" x14ac:dyDescent="0.25">
      <c r="A741" s="46">
        <v>138</v>
      </c>
      <c r="B741" s="46">
        <v>2004</v>
      </c>
      <c r="C741" s="47">
        <v>0</v>
      </c>
      <c r="D741" s="49">
        <v>-2.45702E-2</v>
      </c>
      <c r="E741" s="49">
        <v>0.69742479999999996</v>
      </c>
      <c r="F741" s="49">
        <v>0.108793</v>
      </c>
      <c r="G741" s="49">
        <v>5.007206</v>
      </c>
      <c r="H741" s="49">
        <v>0.34561809999999998</v>
      </c>
      <c r="I741" s="46">
        <f>$C$741*LN($Y$741)+(1-$C$741)*LN(1-$Y$741)</f>
        <v>-5.0142469171609753E-6</v>
      </c>
      <c r="R741" s="46">
        <f>1/(1+EXP(-($K$2+SUMPRODUCT($L$2:$P$2,$D$741:$H$741))))</f>
        <v>5.0142343458637311E-6</v>
      </c>
      <c r="X741" s="46">
        <f>EXP(-($K$2+SUMPRODUCT($L$2:$P$2,$D$741:$H$741)))</f>
        <v>199431.24249678425</v>
      </c>
      <c r="Y741" s="46">
        <f>1/(1+$X$741)</f>
        <v>5.0142343458637311E-6</v>
      </c>
      <c r="Z741" s="46">
        <f>IF(ISERROR($I$741),0,$I$741)</f>
        <v>-5.0142469171609753E-6</v>
      </c>
    </row>
    <row r="742" spans="1:26" x14ac:dyDescent="0.25">
      <c r="A742" s="46">
        <v>139</v>
      </c>
      <c r="B742" s="46">
        <v>1999</v>
      </c>
      <c r="C742" s="47">
        <v>0</v>
      </c>
      <c r="D742" s="49">
        <v>2.3361699999999999E-2</v>
      </c>
      <c r="E742" s="49">
        <v>1.5892E-3</v>
      </c>
      <c r="F742" s="49">
        <v>3.9931700000000001E-2</v>
      </c>
      <c r="G742" s="49">
        <v>0.31618750000000001</v>
      </c>
      <c r="H742" s="49">
        <v>0.25197009999999997</v>
      </c>
      <c r="I742" s="46">
        <f>$C$742*LN($Y$742)+(1-$C$742)*LN(1-$Y$742)</f>
        <v>-3.9826283491071278E-2</v>
      </c>
      <c r="R742" s="46">
        <f>1/(1+EXP(-($K$2+SUMPRODUCT($L$2:$P$2,$D$742:$H$742))))</f>
        <v>3.9043641362576376E-2</v>
      </c>
      <c r="X742" s="46">
        <f>EXP(-($K$2+SUMPRODUCT($L$2:$P$2,$D$742:$H$742)))</f>
        <v>24.612365166290754</v>
      </c>
      <c r="Y742" s="46">
        <f>1/(1+$X$742)</f>
        <v>3.9043641362576376E-2</v>
      </c>
      <c r="Z742" s="46">
        <f>IF(ISERROR($I$742),0,$I$742)</f>
        <v>-3.9826283491071278E-2</v>
      </c>
    </row>
    <row r="743" spans="1:26" x14ac:dyDescent="0.25">
      <c r="A743" s="46">
        <v>139</v>
      </c>
      <c r="B743" s="46">
        <v>2000</v>
      </c>
      <c r="C743" s="47">
        <v>0</v>
      </c>
      <c r="D743" s="49">
        <v>4.6860499999999999E-2</v>
      </c>
      <c r="E743" s="49">
        <v>2.7307999999999998E-3</v>
      </c>
      <c r="F743" s="49">
        <v>2.7642799999999999E-2</v>
      </c>
      <c r="G743" s="49">
        <v>0.25140489999999999</v>
      </c>
      <c r="H743" s="49">
        <v>0.2448166</v>
      </c>
      <c r="I743" s="46">
        <f>$C$743*LN($Y$743)+(1-$C$743)*LN(1-$Y$743)</f>
        <v>-4.8679078095246249E-2</v>
      </c>
      <c r="R743" s="46">
        <f>1/(1+EXP(-($K$2+SUMPRODUCT($L$2:$P$2,$D$743:$H$743))))</f>
        <v>4.7513245481455038E-2</v>
      </c>
      <c r="X743" s="46">
        <f>EXP(-($K$2+SUMPRODUCT($L$2:$P$2,$D$743:$H$743)))</f>
        <v>20.046762642015509</v>
      </c>
      <c r="Y743" s="46">
        <f>1/(1+$X$743)</f>
        <v>4.7513245481455038E-2</v>
      </c>
      <c r="Z743" s="46">
        <f>IF(ISERROR($I$743),0,$I$743)</f>
        <v>-4.8679078095246249E-2</v>
      </c>
    </row>
    <row r="744" spans="1:26" x14ac:dyDescent="0.25">
      <c r="A744" s="46">
        <v>139</v>
      </c>
      <c r="B744" s="46">
        <v>2001</v>
      </c>
      <c r="C744" s="47">
        <v>0</v>
      </c>
      <c r="D744" s="49">
        <v>-2.3419200000000001E-2</v>
      </c>
      <c r="E744" s="49">
        <v>-2.9196999999999999E-3</v>
      </c>
      <c r="F744" s="49">
        <v>3.1120100000000001E-2</v>
      </c>
      <c r="G744" s="49">
        <v>0.26647880000000002</v>
      </c>
      <c r="H744" s="49">
        <v>0.26194889999999998</v>
      </c>
      <c r="I744" s="46">
        <f>$C$744*LN($Y$744)+(1-$C$744)*LN(1-$Y$744)</f>
        <v>-4.5812943740158665E-2</v>
      </c>
      <c r="R744" s="46">
        <f>1/(1+EXP(-($K$2+SUMPRODUCT($L$2:$P$2,$D$744:$H$744))))</f>
        <v>4.4779374522324271E-2</v>
      </c>
      <c r="X744" s="46">
        <f>EXP(-($K$2+SUMPRODUCT($L$2:$P$2,$D$744:$H$744)))</f>
        <v>21.331709870164911</v>
      </c>
      <c r="Y744" s="46">
        <f>1/(1+$X$744)</f>
        <v>4.4779374522324271E-2</v>
      </c>
      <c r="Z744" s="46">
        <f>IF(ISERROR($I$744),0,$I$744)</f>
        <v>-4.5812943740158665E-2</v>
      </c>
    </row>
    <row r="745" spans="1:26" x14ac:dyDescent="0.25">
      <c r="A745" s="46">
        <v>139</v>
      </c>
      <c r="B745" s="46">
        <v>2002</v>
      </c>
      <c r="C745" s="47">
        <v>0</v>
      </c>
      <c r="D745" s="49">
        <v>4.8809100000000001E-2</v>
      </c>
      <c r="E745" s="49">
        <v>2.6256600000000001E-2</v>
      </c>
      <c r="F745" s="49">
        <v>3.9513600000000003E-2</v>
      </c>
      <c r="G745" s="49">
        <v>0.35741699999999998</v>
      </c>
      <c r="H745" s="49">
        <v>0.23315520000000001</v>
      </c>
      <c r="I745" s="46">
        <f>$C$745*LN($Y$745)+(1-$C$745)*LN(1-$Y$745)</f>
        <v>-3.6127271771802243E-2</v>
      </c>
      <c r="R745" s="46">
        <f>1/(1+EXP(-($K$2+SUMPRODUCT($L$2:$P$2,$D$745:$H$745))))</f>
        <v>3.5482470183839966E-2</v>
      </c>
      <c r="X745" s="46">
        <f>EXP(-($K$2+SUMPRODUCT($L$2:$P$2,$D$745:$H$745)))</f>
        <v>27.182930749151648</v>
      </c>
      <c r="Y745" s="46">
        <f>1/(1+$X$745)</f>
        <v>3.5482470183839966E-2</v>
      </c>
      <c r="Z745" s="46">
        <f>IF(ISERROR($I$745),0,$I$745)</f>
        <v>-3.6127271771802243E-2</v>
      </c>
    </row>
    <row r="746" spans="1:26" x14ac:dyDescent="0.25">
      <c r="A746" s="46">
        <v>139</v>
      </c>
      <c r="B746" s="46">
        <v>2003</v>
      </c>
      <c r="C746" s="47">
        <v>0</v>
      </c>
      <c r="D746" s="49">
        <v>8.43357E-2</v>
      </c>
      <c r="E746" s="49">
        <v>2.7949700000000001E-2</v>
      </c>
      <c r="F746" s="49">
        <v>3.9598099999999997E-2</v>
      </c>
      <c r="G746" s="49">
        <v>0.29547810000000002</v>
      </c>
      <c r="H746" s="49">
        <v>0.246201</v>
      </c>
      <c r="I746" s="46">
        <f>$C$746*LN($Y$746)+(1-$C$746)*LN(1-$Y$746)</f>
        <v>-4.0576277883014662E-2</v>
      </c>
      <c r="R746" s="46">
        <f>1/(1+EXP(-($K$2+SUMPRODUCT($L$2:$P$2,$D$746:$H$746))))</f>
        <v>3.9764083045075706E-2</v>
      </c>
      <c r="X746" s="46">
        <f>EXP(-($K$2+SUMPRODUCT($L$2:$P$2,$D$746:$H$746)))</f>
        <v>24.148322893964927</v>
      </c>
      <c r="Y746" s="46">
        <f>1/(1+$X$746)</f>
        <v>3.9764083045075706E-2</v>
      </c>
      <c r="Z746" s="46">
        <f>IF(ISERROR($I$746),0,$I$746)</f>
        <v>-4.0576277883014662E-2</v>
      </c>
    </row>
    <row r="747" spans="1:26" x14ac:dyDescent="0.25">
      <c r="A747" s="46">
        <v>139</v>
      </c>
      <c r="B747" s="46">
        <v>2004</v>
      </c>
      <c r="C747" s="47">
        <v>0</v>
      </c>
      <c r="D747" s="49">
        <v>6.1300800000000003E-2</v>
      </c>
      <c r="E747" s="49">
        <v>4.6680300000000001E-2</v>
      </c>
      <c r="F747" s="49">
        <v>4.5320399999999997E-2</v>
      </c>
      <c r="G747" s="49">
        <v>0.32235989999999998</v>
      </c>
      <c r="H747" s="49">
        <v>0.26915739999999999</v>
      </c>
      <c r="I747" s="46">
        <f>$C$747*LN($Y$747)+(1-$C$747)*LN(1-$Y$747)</f>
        <v>-3.6383957521874927E-2</v>
      </c>
      <c r="R747" s="46">
        <f>1/(1+EXP(-($K$2+SUMPRODUCT($L$2:$P$2,$D$747:$H$747))))</f>
        <v>3.5730016317297449E-2</v>
      </c>
      <c r="X747" s="46">
        <f>EXP(-($K$2+SUMPRODUCT($L$2:$P$2,$D$747:$H$747)))</f>
        <v>26.987672636910741</v>
      </c>
      <c r="Y747" s="46">
        <f>1/(1+$X$747)</f>
        <v>3.5730016317297449E-2</v>
      </c>
      <c r="Z747" s="46">
        <f>IF(ISERROR($I$747),0,$I$747)</f>
        <v>-3.6383957521874927E-2</v>
      </c>
    </row>
    <row r="748" spans="1:26" x14ac:dyDescent="0.25">
      <c r="A748" s="46">
        <v>140</v>
      </c>
      <c r="B748" s="46">
        <v>1999</v>
      </c>
      <c r="C748" s="47">
        <v>0</v>
      </c>
      <c r="D748" s="49">
        <v>-0.13792499999999999</v>
      </c>
      <c r="E748" s="49">
        <v>0.91661789999999999</v>
      </c>
      <c r="F748" s="49">
        <v>8.6003700000000002E-2</v>
      </c>
      <c r="G748" s="49">
        <v>11.919169999999999</v>
      </c>
      <c r="H748" s="49">
        <v>0.25479689999999999</v>
      </c>
      <c r="I748" s="46">
        <f>$C$748*LN($Y$748)+(1-$C$748)*LN(1-$Y$748)</f>
        <v>-6.4928062928236229E-11</v>
      </c>
      <c r="R748" s="46">
        <f>1/(1+EXP(-($K$2+SUMPRODUCT($L$2:$P$2,$D$748:$H$748))))</f>
        <v>6.4928095263847798E-11</v>
      </c>
      <c r="X748" s="46">
        <f>EXP(-($K$2+SUMPRODUCT($L$2:$P$2,$D$748:$H$748)))</f>
        <v>15401653103.658434</v>
      </c>
      <c r="Y748" s="46">
        <f>1/(1+$X$748)</f>
        <v>6.4928095263847798E-11</v>
      </c>
      <c r="Z748" s="46">
        <f>IF(ISERROR($I$748),0,$I$748)</f>
        <v>-6.4928062928236229E-11</v>
      </c>
    </row>
    <row r="749" spans="1:26" x14ac:dyDescent="0.25">
      <c r="A749" s="46">
        <v>140</v>
      </c>
      <c r="B749" s="46">
        <v>2000</v>
      </c>
      <c r="C749" s="47">
        <v>0</v>
      </c>
      <c r="D749" s="49">
        <v>-0.1206639</v>
      </c>
      <c r="E749" s="49">
        <v>0.93576000000000004</v>
      </c>
      <c r="F749" s="49">
        <v>7.7886399999999995E-2</v>
      </c>
      <c r="G749" s="49">
        <v>13.14859</v>
      </c>
      <c r="H749" s="49">
        <v>0.25169439999999998</v>
      </c>
      <c r="I749" s="46">
        <f>$C$749*LN($Y$749)+(1-$C$749)*LN(1-$Y$749)</f>
        <v>-9.5488061902416366E-12</v>
      </c>
      <c r="R749" s="46">
        <f>1/(1+EXP(-($K$2+SUMPRODUCT($L$2:$P$2,$D$749:$H$749))))</f>
        <v>9.5488090815293666E-12</v>
      </c>
      <c r="X749" s="46">
        <f>EXP(-($K$2+SUMPRODUCT($L$2:$P$2,$D$749:$H$749)))</f>
        <v>104725101471.00858</v>
      </c>
      <c r="Y749" s="46">
        <f>1/(1+$X$749)</f>
        <v>9.5488090815293666E-12</v>
      </c>
      <c r="Z749" s="46">
        <f>IF(ISERROR($I$749),0,$I$749)</f>
        <v>-9.5488061902416366E-12</v>
      </c>
    </row>
    <row r="750" spans="1:26" x14ac:dyDescent="0.25">
      <c r="A750" s="46">
        <v>140</v>
      </c>
      <c r="B750" s="46">
        <v>2001</v>
      </c>
      <c r="C750" s="47">
        <v>0</v>
      </c>
      <c r="D750" s="49">
        <v>-3.37989E-2</v>
      </c>
      <c r="E750" s="49">
        <v>0.95508230000000005</v>
      </c>
      <c r="F750" s="49">
        <v>8.4447700000000001E-2</v>
      </c>
      <c r="G750" s="49">
        <v>10.64119</v>
      </c>
      <c r="H750" s="49">
        <v>0.22592090000000001</v>
      </c>
      <c r="I750" s="46">
        <f>$C$750*LN($Y$750)+(1-$C$750)*LN(1-$Y$750)</f>
        <v>-4.886417938138408E-10</v>
      </c>
      <c r="R750" s="46">
        <f>1/(1+EXP(-($K$2+SUMPRODUCT($L$2:$P$2,$D$750:$H$750))))</f>
        <v>4.8864177897573632E-10</v>
      </c>
      <c r="X750" s="46">
        <f>EXP(-($K$2+SUMPRODUCT($L$2:$P$2,$D$750:$H$750)))</f>
        <v>2046488946.580668</v>
      </c>
      <c r="Y750" s="46">
        <f>1/(1+$X$750)</f>
        <v>4.8864177897573632E-10</v>
      </c>
      <c r="Z750" s="46">
        <f>IF(ISERROR($I$750),0,$I$750)</f>
        <v>-4.886417938138408E-10</v>
      </c>
    </row>
    <row r="751" spans="1:26" x14ac:dyDescent="0.25">
      <c r="A751" s="46">
        <v>140</v>
      </c>
      <c r="B751" s="46">
        <v>2002</v>
      </c>
      <c r="C751" s="47">
        <v>0</v>
      </c>
      <c r="D751" s="49">
        <v>2.1559999999999999E-2</v>
      </c>
      <c r="E751" s="49">
        <v>0.88991399999999998</v>
      </c>
      <c r="F751" s="49">
        <v>8.1004300000000001E-2</v>
      </c>
      <c r="G751" s="49">
        <v>8.5928970000000007</v>
      </c>
      <c r="H751" s="49">
        <v>0.21841550000000001</v>
      </c>
      <c r="I751" s="46">
        <f>$C$751*LN($Y$751)+(1-$C$751)*LN(1-$Y$751)</f>
        <v>-1.4711121762395861E-8</v>
      </c>
      <c r="R751" s="46">
        <f>1/(1+EXP(-($K$2+SUMPRODUCT($L$2:$P$2,$D$751:$H$751))))</f>
        <v>1.4711121678378567E-8</v>
      </c>
      <c r="X751" s="46">
        <f>EXP(-($K$2+SUMPRODUCT($L$2:$P$2,$D$751:$H$751)))</f>
        <v>67975780.987428859</v>
      </c>
      <c r="Y751" s="46">
        <f>1/(1+$X$751)</f>
        <v>1.4711121678378567E-8</v>
      </c>
      <c r="Z751" s="46">
        <f>IF(ISERROR($I$751),0,$I$751)</f>
        <v>-1.4711121762395861E-8</v>
      </c>
    </row>
    <row r="752" spans="1:26" x14ac:dyDescent="0.25">
      <c r="A752" s="46">
        <v>140</v>
      </c>
      <c r="B752" s="46">
        <v>2003</v>
      </c>
      <c r="C752" s="47">
        <v>0</v>
      </c>
      <c r="D752" s="49">
        <v>5.0698100000000003E-2</v>
      </c>
      <c r="E752" s="49">
        <v>0.92711860000000001</v>
      </c>
      <c r="F752" s="49">
        <v>8.3668900000000004E-2</v>
      </c>
      <c r="G752" s="49">
        <v>9.4099389999999996</v>
      </c>
      <c r="H752" s="49">
        <v>0.217859</v>
      </c>
      <c r="I752" s="46">
        <f>$C$752*LN($Y$752)+(1-$C$752)*LN(1-$Y$752)</f>
        <v>-3.7542653500950458E-9</v>
      </c>
      <c r="R752" s="46">
        <f>1/(1+EXP(-($K$2+SUMPRODUCT($L$2:$P$2,$D$752:$H$752))))</f>
        <v>3.7542653396045403E-9</v>
      </c>
      <c r="X752" s="46">
        <f>EXP(-($K$2+SUMPRODUCT($L$2:$P$2,$D$752:$H$752)))</f>
        <v>266363697.23165888</v>
      </c>
      <c r="Y752" s="46">
        <f>1/(1+$X$752)</f>
        <v>3.7542653396045403E-9</v>
      </c>
      <c r="Z752" s="46">
        <f>IF(ISERROR($I$752),0,$I$752)</f>
        <v>-3.7542653500950458E-9</v>
      </c>
    </row>
    <row r="753" spans="1:26" x14ac:dyDescent="0.25">
      <c r="A753" s="46">
        <v>140</v>
      </c>
      <c r="B753" s="46">
        <v>2004</v>
      </c>
      <c r="C753" s="47">
        <v>0</v>
      </c>
      <c r="D753" s="49">
        <v>7.3733099999999996E-2</v>
      </c>
      <c r="E753" s="49">
        <v>0.91873400000000005</v>
      </c>
      <c r="F753" s="49">
        <v>8.2495499999999999E-2</v>
      </c>
      <c r="G753" s="49">
        <v>6.5832990000000002</v>
      </c>
      <c r="H753" s="49">
        <v>0.2007603</v>
      </c>
      <c r="I753" s="46">
        <f>$C$753*LN($Y$753)+(1-$C$753)*LN(1-$Y$753)</f>
        <v>-3.4651479238849814E-7</v>
      </c>
      <c r="R753" s="46">
        <f>1/(1+EXP(-($K$2+SUMPRODUCT($L$2:$P$2,$D$753:$H$753))))</f>
        <v>3.4651473234397919E-7</v>
      </c>
      <c r="X753" s="46">
        <f>EXP(-($K$2+SUMPRODUCT($L$2:$P$2,$D$753:$H$753)))</f>
        <v>2885879.185340337</v>
      </c>
      <c r="Y753" s="46">
        <f>1/(1+$X$753)</f>
        <v>3.4651473234397919E-7</v>
      </c>
      <c r="Z753" s="46">
        <f>IF(ISERROR($I$753),0,$I$753)</f>
        <v>-3.4651479238849814E-7</v>
      </c>
    </row>
    <row r="754" spans="1:26" x14ac:dyDescent="0.25">
      <c r="A754" s="46">
        <v>141</v>
      </c>
      <c r="B754" s="46">
        <v>1999</v>
      </c>
      <c r="C754" s="47">
        <v>0</v>
      </c>
      <c r="D754" s="49">
        <v>0.47862719999999997</v>
      </c>
      <c r="E754" s="49">
        <v>-0.94111199999999995</v>
      </c>
      <c r="F754" s="49">
        <v>-4.8169700000000003E-2</v>
      </c>
      <c r="G754" s="49">
        <v>0.38359310000000002</v>
      </c>
      <c r="H754" s="49">
        <v>9.6370800000000006E-2</v>
      </c>
      <c r="I754" s="46">
        <f>$C$754*LN($Y$754)+(1-$C$754)*LN(1-$Y$754)</f>
        <v>-0.27676914196245223</v>
      </c>
      <c r="R754" s="46">
        <f>1/(1+EXP(-($K$2+SUMPRODUCT($L$2:$P$2,$D$754:$H$754))))</f>
        <v>0.24177047971395835</v>
      </c>
      <c r="X754" s="46">
        <f>EXP(-($K$2+SUMPRODUCT($L$2:$P$2,$D$754:$H$754)))</f>
        <v>3.1361542616084161</v>
      </c>
      <c r="Y754" s="46">
        <f>1/(1+$X$754)</f>
        <v>0.24177047971395835</v>
      </c>
      <c r="Z754" s="46">
        <f>IF(ISERROR($I$754),0,$I$754)</f>
        <v>-0.27676914196245223</v>
      </c>
    </row>
    <row r="755" spans="1:26" x14ac:dyDescent="0.25">
      <c r="A755" s="46">
        <v>141</v>
      </c>
      <c r="B755" s="46">
        <v>2000</v>
      </c>
      <c r="C755" s="47">
        <v>1</v>
      </c>
      <c r="D755" s="49">
        <v>0.37201400000000001</v>
      </c>
      <c r="E755" s="49">
        <v>-1.429416</v>
      </c>
      <c r="F755" s="49">
        <v>-4.68376E-2</v>
      </c>
      <c r="G755" s="49">
        <v>0.181752</v>
      </c>
      <c r="H755" s="49">
        <v>0.10936419999999999</v>
      </c>
      <c r="I755" s="46">
        <f>$C$755*LN($Y$755)+(1-$C$755)*LN(1-$Y$755)</f>
        <v>-0.77533090228459001</v>
      </c>
      <c r="R755" s="46">
        <f>1/(1+EXP(-($K$2+SUMPRODUCT($L$2:$P$2,$D$755:$H$755))))</f>
        <v>0.46055135828521693</v>
      </c>
      <c r="X755" s="46">
        <f>EXP(-($K$2+SUMPRODUCT($L$2:$P$2,$D$755:$H$755)))</f>
        <v>1.1713104999262767</v>
      </c>
      <c r="Y755" s="46">
        <f>1/(1+$X$755)</f>
        <v>0.46055135828521693</v>
      </c>
      <c r="Z755" s="46">
        <f>IF(ISERROR($I$755),0,$I$755)</f>
        <v>-0.77533090228459001</v>
      </c>
    </row>
    <row r="756" spans="1:26" x14ac:dyDescent="0.25">
      <c r="A756" s="46">
        <v>142</v>
      </c>
      <c r="B756" s="46">
        <v>1999</v>
      </c>
      <c r="C756" s="47">
        <v>0</v>
      </c>
      <c r="D756" s="49">
        <v>4.70099E-2</v>
      </c>
      <c r="E756" s="49">
        <v>0.43959680000000001</v>
      </c>
      <c r="F756" s="49">
        <v>0.1025141</v>
      </c>
      <c r="G756" s="49">
        <v>6.808662</v>
      </c>
      <c r="H756" s="49">
        <v>0.34848210000000002</v>
      </c>
      <c r="I756" s="46">
        <f>$C$756*LN($Y$756)+(1-$C$756)*LN(1-$Y$756)</f>
        <v>-4.4845490196086948E-7</v>
      </c>
      <c r="R756" s="46">
        <f>1/(1+EXP(-($K$2+SUMPRODUCT($L$2:$P$2,$D$756:$H$756))))</f>
        <v>4.4845480136882511E-7</v>
      </c>
      <c r="X756" s="46">
        <f>EXP(-($K$2+SUMPRODUCT($L$2:$P$2,$D$756:$H$756)))</f>
        <v>2229878.1248252564</v>
      </c>
      <c r="Y756" s="46">
        <f>1/(1+$X$756)</f>
        <v>4.4845480136882511E-7</v>
      </c>
      <c r="Z756" s="46">
        <f>IF(ISERROR($I$756),0,$I$756)</f>
        <v>-4.4845490196086948E-7</v>
      </c>
    </row>
    <row r="757" spans="1:26" x14ac:dyDescent="0.25">
      <c r="A757" s="46">
        <v>142</v>
      </c>
      <c r="B757" s="46">
        <v>2000</v>
      </c>
      <c r="C757" s="47">
        <v>0</v>
      </c>
      <c r="D757" s="49">
        <v>4.5320300000000001E-2</v>
      </c>
      <c r="E757" s="49">
        <v>0.54106410000000005</v>
      </c>
      <c r="F757" s="49">
        <v>0.1118334</v>
      </c>
      <c r="G757" s="49">
        <v>6.4231100000000003</v>
      </c>
      <c r="H757" s="49">
        <v>0.37408390000000002</v>
      </c>
      <c r="I757" s="46">
        <f>$C$757*LN($Y$757)+(1-$C$757)*LN(1-$Y$757)</f>
        <v>-6.7405007422091867E-7</v>
      </c>
      <c r="R757" s="46">
        <f>1/(1+EXP(-($K$2+SUMPRODUCT($L$2:$P$2,$D$757:$H$757))))</f>
        <v>6.740498471005605E-7</v>
      </c>
      <c r="X757" s="46">
        <f>EXP(-($K$2+SUMPRODUCT($L$2:$P$2,$D$757:$H$757)))</f>
        <v>1483568.8046687806</v>
      </c>
      <c r="Y757" s="46">
        <f>1/(1+$X$757)</f>
        <v>6.740498471005605E-7</v>
      </c>
      <c r="Z757" s="46">
        <f>IF(ISERROR($I$757),0,$I$757)</f>
        <v>-6.7405007422091867E-7</v>
      </c>
    </row>
    <row r="758" spans="1:26" x14ac:dyDescent="0.25">
      <c r="A758" s="46">
        <v>142</v>
      </c>
      <c r="B758" s="46">
        <v>2001</v>
      </c>
      <c r="C758" s="47">
        <v>0</v>
      </c>
      <c r="D758" s="49">
        <v>3.8207199999999997E-2</v>
      </c>
      <c r="E758" s="49">
        <v>0.60990670000000002</v>
      </c>
      <c r="F758" s="49">
        <v>0.1035539</v>
      </c>
      <c r="G758" s="49">
        <v>5.2246699999999997</v>
      </c>
      <c r="H758" s="49">
        <v>0.35969200000000001</v>
      </c>
      <c r="I758" s="46">
        <f>$C$758*LN($Y$758)+(1-$C$758)*LN(1-$Y$758)</f>
        <v>-4.3476380761878119E-6</v>
      </c>
      <c r="R758" s="46">
        <f>1/(1+EXP(-($K$2+SUMPRODUCT($L$2:$P$2,$D$758:$H$758))))</f>
        <v>4.3476286252167444E-6</v>
      </c>
      <c r="X758" s="46">
        <f>EXP(-($K$2+SUMPRODUCT($L$2:$P$2,$D$758:$H$758)))</f>
        <v>230009.44620046095</v>
      </c>
      <c r="Y758" s="46">
        <f>1/(1+$X$758)</f>
        <v>4.3476286252167444E-6</v>
      </c>
      <c r="Z758" s="46">
        <f>IF(ISERROR($I$758),0,$I$758)</f>
        <v>-4.3476380761878119E-6</v>
      </c>
    </row>
    <row r="759" spans="1:26" x14ac:dyDescent="0.25">
      <c r="A759" s="46">
        <v>142</v>
      </c>
      <c r="B759" s="46">
        <v>2002</v>
      </c>
      <c r="C759" s="47">
        <v>0</v>
      </c>
      <c r="D759" s="49">
        <v>2.8593899999999998E-2</v>
      </c>
      <c r="E759" s="49">
        <v>0.67481729999999995</v>
      </c>
      <c r="F759" s="49">
        <v>8.4932400000000005E-2</v>
      </c>
      <c r="G759" s="49">
        <v>4.232329</v>
      </c>
      <c r="H759" s="49">
        <v>0.37933820000000001</v>
      </c>
      <c r="I759" s="46">
        <f>$C$759*LN($Y$759)+(1-$C$759)*LN(1-$Y$759)</f>
        <v>-2.2505806676525246E-5</v>
      </c>
      <c r="R759" s="46">
        <f>1/(1+EXP(-($K$2+SUMPRODUCT($L$2:$P$2,$D$759:$H$759))))</f>
        <v>2.2505553422782155E-5</v>
      </c>
      <c r="X759" s="46">
        <f>EXP(-($K$2+SUMPRODUCT($L$2:$P$2,$D$759:$H$759)))</f>
        <v>44432.477427296217</v>
      </c>
      <c r="Y759" s="46">
        <f>1/(1+$X$759)</f>
        <v>2.2505553422782155E-5</v>
      </c>
      <c r="Z759" s="46">
        <f>IF(ISERROR($I$759),0,$I$759)</f>
        <v>-2.2505806676525246E-5</v>
      </c>
    </row>
    <row r="760" spans="1:26" x14ac:dyDescent="0.25">
      <c r="A760" s="46">
        <v>142</v>
      </c>
      <c r="B760" s="46">
        <v>2003</v>
      </c>
      <c r="C760" s="47">
        <v>0</v>
      </c>
      <c r="D760" s="49">
        <v>4.1827700000000002E-2</v>
      </c>
      <c r="E760" s="49">
        <v>0.77195409999999998</v>
      </c>
      <c r="F760" s="49">
        <v>9.9979999999999999E-2</v>
      </c>
      <c r="G760" s="49">
        <v>4.1027189999999996</v>
      </c>
      <c r="H760" s="49">
        <v>0.35685670000000003</v>
      </c>
      <c r="I760" s="46">
        <f>$C$760*LN($Y$760)+(1-$C$760)*LN(1-$Y$760)</f>
        <v>-2.1120944306166269E-5</v>
      </c>
      <c r="R760" s="46">
        <f>1/(1+EXP(-($K$2+SUMPRODUCT($L$2:$P$2,$D$760:$H$760))))</f>
        <v>2.1120721260637967E-5</v>
      </c>
      <c r="X760" s="46">
        <f>EXP(-($K$2+SUMPRODUCT($L$2:$P$2,$D$760:$H$760)))</f>
        <v>47345.867924613398</v>
      </c>
      <c r="Y760" s="46">
        <f>1/(1+$X$760)</f>
        <v>2.1120721260637967E-5</v>
      </c>
      <c r="Z760" s="46">
        <f>IF(ISERROR($I$760),0,$I$760)</f>
        <v>-2.1120944306166269E-5</v>
      </c>
    </row>
    <row r="761" spans="1:26" x14ac:dyDescent="0.25">
      <c r="A761" s="46">
        <v>142</v>
      </c>
      <c r="B761" s="46">
        <v>2004</v>
      </c>
      <c r="C761" s="47">
        <v>0</v>
      </c>
      <c r="D761" s="49">
        <v>2.6225200000000001E-2</v>
      </c>
      <c r="E761" s="49">
        <v>0.77475839999999996</v>
      </c>
      <c r="F761" s="49">
        <v>8.5638000000000006E-2</v>
      </c>
      <c r="G761" s="49">
        <v>3.6906059999999998</v>
      </c>
      <c r="H761" s="49">
        <v>0.36080289999999998</v>
      </c>
      <c r="I761" s="46">
        <f>$C$761*LN($Y$761)+(1-$C$761)*LN(1-$Y$761)</f>
        <v>-4.5314063363631792E-5</v>
      </c>
      <c r="R761" s="46">
        <f>1/(1+EXP(-($K$2+SUMPRODUCT($L$2:$P$2,$D$761:$H$761))))</f>
        <v>4.5313036696955815E-5</v>
      </c>
      <c r="X761" s="46">
        <f>EXP(-($K$2+SUMPRODUCT($L$2:$P$2,$D$761:$H$761)))</f>
        <v>22067.70412786043</v>
      </c>
      <c r="Y761" s="46">
        <f>1/(1+$X$761)</f>
        <v>4.5313036696955815E-5</v>
      </c>
      <c r="Z761" s="46">
        <f>IF(ISERROR($I$761),0,$I$761)</f>
        <v>-4.5314063363631792E-5</v>
      </c>
    </row>
    <row r="762" spans="1:26" x14ac:dyDescent="0.25">
      <c r="A762" s="46">
        <v>143</v>
      </c>
      <c r="B762" s="46">
        <v>1999</v>
      </c>
      <c r="C762" s="47">
        <v>0</v>
      </c>
      <c r="D762" s="49">
        <v>-5.53868E-2</v>
      </c>
      <c r="E762" s="49">
        <v>9.1258300000000001E-2</v>
      </c>
      <c r="F762" s="49">
        <v>7.3519699999999993E-2</v>
      </c>
      <c r="G762" s="49">
        <v>1.0695509999999999</v>
      </c>
      <c r="H762" s="49">
        <v>0.1311176</v>
      </c>
      <c r="I762" s="46">
        <f>$C$762*LN($Y$762)+(1-$C$762)*LN(1-$Y$762)</f>
        <v>-7.3426400450171568E-3</v>
      </c>
      <c r="R762" s="46">
        <f>1/(1+EXP(-($K$2+SUMPRODUCT($L$2:$P$2,$D$762:$H$762))))</f>
        <v>7.315748721624481E-3</v>
      </c>
      <c r="X762" s="46">
        <f>EXP(-($K$2+SUMPRODUCT($L$2:$P$2,$D$762:$H$762)))</f>
        <v>135.69140891131474</v>
      </c>
      <c r="Y762" s="46">
        <f>1/(1+$X$762)</f>
        <v>7.315748721624481E-3</v>
      </c>
      <c r="Z762" s="46">
        <f>IF(ISERROR($I$762),0,$I$762)</f>
        <v>-7.3426400450171568E-3</v>
      </c>
    </row>
    <row r="763" spans="1:26" x14ac:dyDescent="0.25">
      <c r="A763" s="46">
        <v>144</v>
      </c>
      <c r="B763" s="46">
        <v>1999</v>
      </c>
      <c r="C763" s="47">
        <v>0</v>
      </c>
      <c r="D763" s="49">
        <v>0.19186539999999999</v>
      </c>
      <c r="E763" s="49">
        <v>0.22024550000000001</v>
      </c>
      <c r="F763" s="49">
        <v>5.2483399999999999E-2</v>
      </c>
      <c r="G763" s="49">
        <v>2.0572539999999999</v>
      </c>
      <c r="H763" s="49">
        <v>9.2913700000000002E-2</v>
      </c>
      <c r="I763" s="46">
        <f>$C$763*LN($Y$763)+(1-$C$763)*LN(1-$Y$763)</f>
        <v>-1.6194272122478934E-3</v>
      </c>
      <c r="R763" s="46">
        <f>1/(1+EXP(-($K$2+SUMPRODUCT($L$2:$P$2,$D$763:$H$763))))</f>
        <v>1.618116647550186E-3</v>
      </c>
      <c r="X763" s="46">
        <f>EXP(-($K$2+SUMPRODUCT($L$2:$P$2,$D$763:$H$763)))</f>
        <v>617.00241751049964</v>
      </c>
      <c r="Y763" s="46">
        <f>1/(1+$X$763)</f>
        <v>1.618116647550186E-3</v>
      </c>
      <c r="Z763" s="46">
        <f>IF(ISERROR($I$763),0,$I$763)</f>
        <v>-1.6194272122478934E-3</v>
      </c>
    </row>
    <row r="764" spans="1:26" x14ac:dyDescent="0.25">
      <c r="A764" s="46">
        <v>144</v>
      </c>
      <c r="B764" s="46">
        <v>2000</v>
      </c>
      <c r="C764" s="47">
        <v>0</v>
      </c>
      <c r="D764" s="49">
        <v>6.1453099999999997E-2</v>
      </c>
      <c r="E764" s="49">
        <v>7.38182E-2</v>
      </c>
      <c r="F764" s="49">
        <v>4.0622999999999999E-2</v>
      </c>
      <c r="G764" s="49">
        <v>1.7588710000000001</v>
      </c>
      <c r="H764" s="49">
        <v>8.7929999999999994E-2</v>
      </c>
      <c r="I764" s="46">
        <f>$C$764*LN($Y$764)+(1-$C$764)*LN(1-$Y$764)</f>
        <v>-3.3446431177361954E-3</v>
      </c>
      <c r="R764" s="46">
        <f>1/(1+EXP(-($K$2+SUMPRODUCT($L$2:$P$2,$D$764:$H$764))))</f>
        <v>3.3390560296180636E-3</v>
      </c>
      <c r="X764" s="46">
        <f>EXP(-($K$2+SUMPRODUCT($L$2:$P$2,$D$764:$H$764)))</f>
        <v>298.48584004874709</v>
      </c>
      <c r="Y764" s="46">
        <f>1/(1+$X$764)</f>
        <v>3.3390560296180636E-3</v>
      </c>
      <c r="Z764" s="46">
        <f>IF(ISERROR($I$764),0,$I$764)</f>
        <v>-3.3446431177361954E-3</v>
      </c>
    </row>
    <row r="765" spans="1:26" x14ac:dyDescent="0.25">
      <c r="A765" s="46">
        <v>144</v>
      </c>
      <c r="B765" s="46">
        <v>2001</v>
      </c>
      <c r="C765" s="47">
        <v>0</v>
      </c>
      <c r="D765" s="49">
        <v>7.0484699999999997E-2</v>
      </c>
      <c r="E765" s="49">
        <v>9.2808600000000005E-2</v>
      </c>
      <c r="F765" s="49">
        <v>2.1083899999999999E-2</v>
      </c>
      <c r="G765" s="49">
        <v>1.4622809999999999</v>
      </c>
      <c r="H765" s="49">
        <v>0.1028346</v>
      </c>
      <c r="I765" s="46">
        <f>$C$765*LN($Y$765)+(1-$C$765)*LN(1-$Y$765)</f>
        <v>-6.173394703944032E-3</v>
      </c>
      <c r="R765" s="46">
        <f>1/(1+EXP(-($K$2+SUMPRODUCT($L$2:$P$2,$D$765:$H$765))))</f>
        <v>6.1543784545859456E-3</v>
      </c>
      <c r="X765" s="46">
        <f>EXP(-($K$2+SUMPRODUCT($L$2:$P$2,$D$765:$H$765)))</f>
        <v>161.48594514931858</v>
      </c>
      <c r="Y765" s="46">
        <f>1/(1+$X$765)</f>
        <v>6.1543784545859456E-3</v>
      </c>
      <c r="Z765" s="46">
        <f>IF(ISERROR($I$765),0,$I$765)</f>
        <v>-6.173394703944032E-3</v>
      </c>
    </row>
    <row r="766" spans="1:26" x14ac:dyDescent="0.25">
      <c r="A766" s="46">
        <v>144</v>
      </c>
      <c r="B766" s="46">
        <v>2002</v>
      </c>
      <c r="C766" s="47">
        <v>0</v>
      </c>
      <c r="D766" s="49">
        <v>-4.16908E-2</v>
      </c>
      <c r="E766" s="49">
        <v>4.4032799999999997E-2</v>
      </c>
      <c r="F766" s="49">
        <v>1.9464499999999999E-2</v>
      </c>
      <c r="G766" s="49">
        <v>0.73946400000000001</v>
      </c>
      <c r="H766" s="49">
        <v>5.4847300000000002E-2</v>
      </c>
      <c r="I766" s="46">
        <f>$C$766*LN($Y$766)+(1-$C$766)*LN(1-$Y$766)</f>
        <v>-1.9551865416211359E-2</v>
      </c>
      <c r="R766" s="46">
        <f>1/(1+EXP(-($K$2+SUMPRODUCT($L$2:$P$2,$D$766:$H$766))))</f>
        <v>1.9361967330042383E-2</v>
      </c>
      <c r="X766" s="46">
        <f>EXP(-($K$2+SUMPRODUCT($L$2:$P$2,$D$766:$H$766)))</f>
        <v>50.647644216834394</v>
      </c>
      <c r="Y766" s="46">
        <f>1/(1+$X$766)</f>
        <v>1.9361967330042383E-2</v>
      </c>
      <c r="Z766" s="46">
        <f>IF(ISERROR($I$766),0,$I$766)</f>
        <v>-1.9551865416211359E-2</v>
      </c>
    </row>
    <row r="767" spans="1:26" x14ac:dyDescent="0.25">
      <c r="A767" s="46">
        <v>144</v>
      </c>
      <c r="B767" s="46">
        <v>2003</v>
      </c>
      <c r="C767" s="47">
        <v>0</v>
      </c>
      <c r="D767" s="49">
        <v>-8.7223999999999999E-3</v>
      </c>
      <c r="E767" s="49">
        <v>7.7627299999999996E-2</v>
      </c>
      <c r="F767" s="49">
        <v>4.53316E-2</v>
      </c>
      <c r="G767" s="49">
        <v>1.1190560000000001</v>
      </c>
      <c r="H767" s="49">
        <v>6.8281400000000006E-2</v>
      </c>
      <c r="I767" s="46">
        <f>$C$767*LN($Y$767)+(1-$C$767)*LN(1-$Y$767)</f>
        <v>-8.4987878222834469E-3</v>
      </c>
      <c r="R767" s="46">
        <f>1/(1+EXP(-($K$2+SUMPRODUCT($L$2:$P$2,$D$767:$H$767))))</f>
        <v>8.4627752184327863E-3</v>
      </c>
      <c r="X767" s="46">
        <f>EXP(-($K$2+SUMPRODUCT($L$2:$P$2,$D$767:$H$767)))</f>
        <v>117.16454699421746</v>
      </c>
      <c r="Y767" s="46">
        <f>1/(1+$X$767)</f>
        <v>8.4627752184327863E-3</v>
      </c>
      <c r="Z767" s="46">
        <f>IF(ISERROR($I$767),0,$I$767)</f>
        <v>-8.4987878222834469E-3</v>
      </c>
    </row>
    <row r="768" spans="1:26" x14ac:dyDescent="0.25">
      <c r="A768" s="46">
        <v>144</v>
      </c>
      <c r="B768" s="46">
        <v>2004</v>
      </c>
      <c r="C768" s="47">
        <v>0</v>
      </c>
      <c r="D768" s="49">
        <v>-2.1090000000000001E-2</v>
      </c>
      <c r="E768" s="49">
        <v>9.2626700000000006E-2</v>
      </c>
      <c r="F768" s="49">
        <v>3.9639599999999997E-2</v>
      </c>
      <c r="G768" s="49">
        <v>1.2045589999999999</v>
      </c>
      <c r="H768" s="49">
        <v>6.7844799999999997E-2</v>
      </c>
      <c r="I768" s="46">
        <f>$C$768*LN($Y$768)+(1-$C$768)*LN(1-$Y$768)</f>
        <v>-7.5569216527090364E-3</v>
      </c>
      <c r="R768" s="46">
        <f>1/(1+EXP(-($K$2+SUMPRODUCT($L$2:$P$2,$D$768:$H$768))))</f>
        <v>7.5284399102000573E-3</v>
      </c>
      <c r="X768" s="46">
        <f>EXP(-($K$2+SUMPRODUCT($L$2:$P$2,$D$768:$H$768)))</f>
        <v>131.82964491024629</v>
      </c>
      <c r="Y768" s="46">
        <f>1/(1+$X$768)</f>
        <v>7.5284399102000573E-3</v>
      </c>
      <c r="Z768" s="46">
        <f>IF(ISERROR($I$768),0,$I$768)</f>
        <v>-7.5569216527090364E-3</v>
      </c>
    </row>
    <row r="769" spans="1:26" x14ac:dyDescent="0.25">
      <c r="A769" s="46">
        <v>145</v>
      </c>
      <c r="B769" s="46">
        <v>1999</v>
      </c>
      <c r="C769" s="47">
        <v>0</v>
      </c>
      <c r="D769" s="49">
        <v>0.29543550000000002</v>
      </c>
      <c r="E769" s="49">
        <v>0.36665239999999999</v>
      </c>
      <c r="F769" s="49">
        <v>6.0622599999999999E-2</v>
      </c>
      <c r="G769" s="49">
        <v>0.68670540000000002</v>
      </c>
      <c r="H769" s="49">
        <v>0.55491869999999999</v>
      </c>
      <c r="I769" s="46">
        <f>$C$769*LN($Y$769)+(1-$C$769)*LN(1-$Y$769)</f>
        <v>-1.5039725719095284E-2</v>
      </c>
      <c r="R769" s="46">
        <f>1/(1+EXP(-($K$2+SUMPRODUCT($L$2:$P$2,$D$769:$H$769))))</f>
        <v>1.4927193899818971E-2</v>
      </c>
      <c r="X769" s="46">
        <f>EXP(-($K$2+SUMPRODUCT($L$2:$P$2,$D$769:$H$769)))</f>
        <v>65.991827580676599</v>
      </c>
      <c r="Y769" s="46">
        <f>1/(1+$X$769)</f>
        <v>1.4927193899818971E-2</v>
      </c>
      <c r="Z769" s="46">
        <f>IF(ISERROR($I$769),0,$I$769)</f>
        <v>-1.5039725719095284E-2</v>
      </c>
    </row>
    <row r="770" spans="1:26" x14ac:dyDescent="0.25">
      <c r="A770" s="46">
        <v>145</v>
      </c>
      <c r="B770" s="46">
        <v>2000</v>
      </c>
      <c r="C770" s="47">
        <v>0</v>
      </c>
      <c r="D770" s="49">
        <v>0.26754549999999999</v>
      </c>
      <c r="E770" s="49">
        <v>0.39767239999999998</v>
      </c>
      <c r="F770" s="49">
        <v>5.56911E-2</v>
      </c>
      <c r="G770" s="49">
        <v>0.53442690000000004</v>
      </c>
      <c r="H770" s="49">
        <v>0.64671210000000001</v>
      </c>
      <c r="I770" s="46">
        <f>$C$770*LN($Y$770)+(1-$C$770)*LN(1-$Y$770)</f>
        <v>-1.9897641867133237E-2</v>
      </c>
      <c r="R770" s="46">
        <f>1/(1+EXP(-($K$2+SUMPRODUCT($L$2:$P$2,$D$770:$H$770))))</f>
        <v>1.9700990252168715E-2</v>
      </c>
      <c r="X770" s="46">
        <f>EXP(-($K$2+SUMPRODUCT($L$2:$P$2,$D$770:$H$770)))</f>
        <v>49.758869843606895</v>
      </c>
      <c r="Y770" s="46">
        <f>1/(1+$X$770)</f>
        <v>1.9700990252168715E-2</v>
      </c>
      <c r="Z770" s="46">
        <f>IF(ISERROR($I$770),0,$I$770)</f>
        <v>-1.9897641867133237E-2</v>
      </c>
    </row>
    <row r="771" spans="1:26" x14ac:dyDescent="0.25">
      <c r="A771" s="46">
        <v>145</v>
      </c>
      <c r="B771" s="46">
        <v>2001</v>
      </c>
      <c r="C771" s="47">
        <v>0</v>
      </c>
      <c r="D771" s="49">
        <v>0.29337570000000002</v>
      </c>
      <c r="E771" s="49">
        <v>0.42135640000000002</v>
      </c>
      <c r="F771" s="49">
        <v>5.0978099999999998E-2</v>
      </c>
      <c r="G771" s="49">
        <v>0.66399739999999996</v>
      </c>
      <c r="H771" s="49">
        <v>0.63075490000000001</v>
      </c>
      <c r="I771" s="46">
        <f>$C$771*LN($Y$771)+(1-$C$771)*LN(1-$Y$771)</f>
        <v>-1.6281181771890942E-2</v>
      </c>
      <c r="R771" s="46">
        <f>1/(1+EXP(-($K$2+SUMPRODUCT($L$2:$P$2,$D$771:$H$771))))</f>
        <v>1.6149359707858413E-2</v>
      </c>
      <c r="X771" s="46">
        <f>EXP(-($K$2+SUMPRODUCT($L$2:$P$2,$D$771:$H$771)))</f>
        <v>60.921959637408513</v>
      </c>
      <c r="Y771" s="46">
        <f>1/(1+$X$771)</f>
        <v>1.6149359707858413E-2</v>
      </c>
      <c r="Z771" s="46">
        <f>IF(ISERROR($I$771),0,$I$771)</f>
        <v>-1.6281181771890942E-2</v>
      </c>
    </row>
    <row r="772" spans="1:26" x14ac:dyDescent="0.25">
      <c r="A772" s="46">
        <v>145</v>
      </c>
      <c r="B772" s="46">
        <v>2002</v>
      </c>
      <c r="C772" s="47">
        <v>0</v>
      </c>
      <c r="D772" s="49">
        <v>0.34858630000000002</v>
      </c>
      <c r="E772" s="49">
        <v>0.3634271</v>
      </c>
      <c r="F772" s="49">
        <v>3.3932400000000001E-2</v>
      </c>
      <c r="G772" s="49">
        <v>0.76822729999999995</v>
      </c>
      <c r="H772" s="49">
        <v>0.57524220000000004</v>
      </c>
      <c r="I772" s="46">
        <f>$C$772*LN($Y$772)+(1-$C$772)*LN(1-$Y$772)</f>
        <v>-1.6989772047750241E-2</v>
      </c>
      <c r="R772" s="46">
        <f>1/(1+EXP(-($K$2+SUMPRODUCT($L$2:$P$2,$D$772:$H$772))))</f>
        <v>1.6846259767005295E-2</v>
      </c>
      <c r="X772" s="46">
        <f>EXP(-($K$2+SUMPRODUCT($L$2:$P$2,$D$772:$H$772)))</f>
        <v>58.360357363037785</v>
      </c>
      <c r="Y772" s="46">
        <f>1/(1+$X$772)</f>
        <v>1.6846259767005295E-2</v>
      </c>
      <c r="Z772" s="46">
        <f>IF(ISERROR($I$772),0,$I$772)</f>
        <v>-1.6989772047750241E-2</v>
      </c>
    </row>
    <row r="773" spans="1:26" x14ac:dyDescent="0.25">
      <c r="A773" s="46">
        <v>145</v>
      </c>
      <c r="B773" s="46">
        <v>2003</v>
      </c>
      <c r="C773" s="47">
        <v>0</v>
      </c>
      <c r="D773" s="49">
        <v>0.3469795</v>
      </c>
      <c r="E773" s="49">
        <v>0.3483928</v>
      </c>
      <c r="F773" s="49">
        <v>4.2032899999999998E-2</v>
      </c>
      <c r="G773" s="49">
        <v>0.75913019999999998</v>
      </c>
      <c r="H773" s="49">
        <v>0.65250470000000005</v>
      </c>
      <c r="I773" s="46">
        <f>$C$773*LN($Y$773)+(1-$C$773)*LN(1-$Y$773)</f>
        <v>-1.7309020326266536E-2</v>
      </c>
      <c r="R773" s="46">
        <f>1/(1+EXP(-($K$2+SUMPRODUCT($L$2:$P$2,$D$773:$H$773))))</f>
        <v>1.7160079810171841E-2</v>
      </c>
      <c r="X773" s="46">
        <f>EXP(-($K$2+SUMPRODUCT($L$2:$P$2,$D$773:$H$773)))</f>
        <v>57.274787242378565</v>
      </c>
      <c r="Y773" s="46">
        <f>1/(1+$X$773)</f>
        <v>1.7160079810171841E-2</v>
      </c>
      <c r="Z773" s="46">
        <f>IF(ISERROR($I$773),0,$I$773)</f>
        <v>-1.7309020326266536E-2</v>
      </c>
    </row>
    <row r="774" spans="1:26" x14ac:dyDescent="0.25">
      <c r="A774" s="46">
        <v>145</v>
      </c>
      <c r="B774" s="46">
        <v>2004</v>
      </c>
      <c r="C774" s="47">
        <v>0</v>
      </c>
      <c r="D774" s="49">
        <v>0.35668800000000001</v>
      </c>
      <c r="E774" s="49">
        <v>0.28799400000000003</v>
      </c>
      <c r="F774" s="49">
        <v>6.6697099999999995E-2</v>
      </c>
      <c r="G774" s="49">
        <v>0.78966530000000001</v>
      </c>
      <c r="H774" s="49">
        <v>0.77336839999999996</v>
      </c>
      <c r="I774" s="46">
        <f>$C$774*LN($Y$774)+(1-$C$774)*LN(1-$Y$774)</f>
        <v>-1.6001441072218587E-2</v>
      </c>
      <c r="R774" s="46">
        <f>1/(1+EXP(-($K$2+SUMPRODUCT($L$2:$P$2,$D$774:$H$774))))</f>
        <v>1.5874098142233548E-2</v>
      </c>
      <c r="X774" s="46">
        <f>EXP(-($K$2+SUMPRODUCT($L$2:$P$2,$D$774:$H$774)))</f>
        <v>61.9957047663368</v>
      </c>
      <c r="Y774" s="46">
        <f>1/(1+$X$774)</f>
        <v>1.5874098142233548E-2</v>
      </c>
      <c r="Z774" s="46">
        <f>IF(ISERROR($I$774),0,$I$774)</f>
        <v>-1.6001441072218587E-2</v>
      </c>
    </row>
    <row r="775" spans="1:26" x14ac:dyDescent="0.25">
      <c r="A775" s="46">
        <v>146</v>
      </c>
      <c r="B775" s="46">
        <v>1999</v>
      </c>
      <c r="C775" s="47">
        <v>0</v>
      </c>
      <c r="D775" s="49">
        <v>0.11832620000000001</v>
      </c>
      <c r="E775" s="49">
        <v>0.13991690000000001</v>
      </c>
      <c r="F775" s="49">
        <v>4.4230100000000001E-2</v>
      </c>
      <c r="G775" s="49">
        <v>1.02536</v>
      </c>
      <c r="H775" s="49">
        <v>0.14114460000000001</v>
      </c>
      <c r="I775" s="46">
        <f>$C$775*LN($Y$775)+(1-$C$775)*LN(1-$Y$775)</f>
        <v>-1.001935537974177E-2</v>
      </c>
      <c r="R775" s="46">
        <f>1/(1+EXP(-($K$2+SUMPRODUCT($L$2:$P$2,$D$775:$H$775))))</f>
        <v>9.9693288558770771E-3</v>
      </c>
      <c r="X775" s="46">
        <f>EXP(-($K$2+SUMPRODUCT($L$2:$P$2,$D$775:$H$775)))</f>
        <v>99.307655054480847</v>
      </c>
      <c r="Y775" s="46">
        <f>1/(1+$X$775)</f>
        <v>9.9693288558770771E-3</v>
      </c>
      <c r="Z775" s="46">
        <f>IF(ISERROR($I$775),0,$I$775)</f>
        <v>-1.001935537974177E-2</v>
      </c>
    </row>
    <row r="776" spans="1:26" x14ac:dyDescent="0.25">
      <c r="A776" s="46">
        <v>147</v>
      </c>
      <c r="B776" s="46">
        <v>1999</v>
      </c>
      <c r="C776" s="47">
        <v>0</v>
      </c>
      <c r="D776" s="49">
        <v>9.7781599999999996E-2</v>
      </c>
      <c r="E776" s="49">
        <v>0.31746220000000003</v>
      </c>
      <c r="F776" s="49">
        <v>3.57576E-2</v>
      </c>
      <c r="G776" s="49">
        <v>3.7088450000000002</v>
      </c>
      <c r="H776" s="49">
        <v>0.39996189999999998</v>
      </c>
      <c r="I776" s="46">
        <f>$C$776*LN($Y$776)+(1-$C$776)*LN(1-$Y$776)</f>
        <v>-1.3460481186453984E-4</v>
      </c>
      <c r="R776" s="46">
        <f>1/(1+EXP(-($K$2+SUMPRODUCT($L$2:$P$2,$D$776:$H$776))))</f>
        <v>1.3459575304330899E-4</v>
      </c>
      <c r="X776" s="46">
        <f>EXP(-($K$2+SUMPRODUCT($L$2:$P$2,$D$776:$H$776)))</f>
        <v>7428.6549288463002</v>
      </c>
      <c r="Y776" s="46">
        <f>1/(1+$X$776)</f>
        <v>1.3459575304330899E-4</v>
      </c>
      <c r="Z776" s="46">
        <f>IF(ISERROR($I$776),0,$I$776)</f>
        <v>-1.3460481186453984E-4</v>
      </c>
    </row>
    <row r="777" spans="1:26" x14ac:dyDescent="0.25">
      <c r="A777" s="46">
        <v>147</v>
      </c>
      <c r="B777" s="46">
        <v>2000</v>
      </c>
      <c r="C777" s="47">
        <v>0</v>
      </c>
      <c r="D777" s="49">
        <v>0.1714793</v>
      </c>
      <c r="E777" s="49">
        <v>0.26693650000000002</v>
      </c>
      <c r="F777" s="49">
        <v>6.3114500000000004E-2</v>
      </c>
      <c r="G777" s="49">
        <v>2.0368580000000001</v>
      </c>
      <c r="H777" s="49">
        <v>0.49089529999999998</v>
      </c>
      <c r="I777" s="46">
        <f>$C$777*LN($Y$777)+(1-$C$777)*LN(1-$Y$777)</f>
        <v>-1.8216378593407232E-3</v>
      </c>
      <c r="R777" s="46">
        <f>1/(1+EXP(-($K$2+SUMPRODUCT($L$2:$P$2,$D$777:$H$777))))</f>
        <v>1.8199796841131418E-3</v>
      </c>
      <c r="X777" s="46">
        <f>EXP(-($K$2+SUMPRODUCT($L$2:$P$2,$D$777:$H$777)))</f>
        <v>548.45668280208861</v>
      </c>
      <c r="Y777" s="46">
        <f>1/(1+$X$777)</f>
        <v>1.8199796841131418E-3</v>
      </c>
      <c r="Z777" s="46">
        <f>IF(ISERROR($I$777),0,$I$777)</f>
        <v>-1.8216378593407232E-3</v>
      </c>
    </row>
    <row r="778" spans="1:26" x14ac:dyDescent="0.25">
      <c r="A778" s="46">
        <v>147</v>
      </c>
      <c r="B778" s="46">
        <v>2001</v>
      </c>
      <c r="C778" s="47">
        <v>0</v>
      </c>
      <c r="D778" s="49">
        <v>0.13187489999999999</v>
      </c>
      <c r="E778" s="49">
        <v>0.20613870000000001</v>
      </c>
      <c r="F778" s="49">
        <v>4.2645200000000001E-2</v>
      </c>
      <c r="G778" s="49">
        <v>1.3554550000000001</v>
      </c>
      <c r="H778" s="49">
        <v>0.39729579999999998</v>
      </c>
      <c r="I778" s="46">
        <f>$C$778*LN($Y$778)+(1-$C$778)*LN(1-$Y$778)</f>
        <v>-6.4303337785816027E-3</v>
      </c>
      <c r="R778" s="46">
        <f>1/(1+EXP(-($K$2+SUMPRODUCT($L$2:$P$2,$D$778:$H$778))))</f>
        <v>6.4097034260329087E-3</v>
      </c>
      <c r="X778" s="46">
        <f>EXP(-($K$2+SUMPRODUCT($L$2:$P$2,$D$778:$H$778)))</f>
        <v>155.01345858507523</v>
      </c>
      <c r="Y778" s="46">
        <f>1/(1+$X$778)</f>
        <v>6.4097034260329087E-3</v>
      </c>
      <c r="Z778" s="46">
        <f>IF(ISERROR($I$778),0,$I$778)</f>
        <v>-6.4303337785816027E-3</v>
      </c>
    </row>
    <row r="779" spans="1:26" x14ac:dyDescent="0.25">
      <c r="A779" s="46">
        <v>148</v>
      </c>
      <c r="B779" s="46">
        <v>1999</v>
      </c>
      <c r="C779" s="47">
        <v>0</v>
      </c>
      <c r="D779" s="49">
        <v>9.3867999999999993E-2</v>
      </c>
      <c r="E779" s="49">
        <v>0.25630429999999998</v>
      </c>
      <c r="F779" s="49">
        <v>8.3613599999999996E-2</v>
      </c>
      <c r="G779" s="49">
        <v>3.0968330000000002</v>
      </c>
      <c r="H779" s="49">
        <v>0.14666290000000001</v>
      </c>
      <c r="I779" s="46">
        <f>$C$779*LN($Y$779)+(1-$C$779)*LN(1-$Y$779)</f>
        <v>-2.270381918114157E-4</v>
      </c>
      <c r="R779" s="46">
        <f>1/(1+EXP(-($K$2+SUMPRODUCT($L$2:$P$2,$D$779:$H$779))))</f>
        <v>2.2701242059152039E-4</v>
      </c>
      <c r="X779" s="46">
        <f>EXP(-($K$2+SUMPRODUCT($L$2:$P$2,$D$779:$H$779)))</f>
        <v>4404.0453159978024</v>
      </c>
      <c r="Y779" s="46">
        <f>1/(1+$X$779)</f>
        <v>2.2701242059152039E-4</v>
      </c>
      <c r="Z779" s="46">
        <f>IF(ISERROR($I$779),0,$I$779)</f>
        <v>-2.270381918114157E-4</v>
      </c>
    </row>
    <row r="780" spans="1:26" x14ac:dyDescent="0.25">
      <c r="A780" s="46">
        <v>148</v>
      </c>
      <c r="B780" s="46">
        <v>2000</v>
      </c>
      <c r="C780" s="47">
        <v>0</v>
      </c>
      <c r="D780" s="49">
        <v>6.7092799999999994E-2</v>
      </c>
      <c r="E780" s="49">
        <v>0.25632470000000002</v>
      </c>
      <c r="F780" s="49">
        <v>-2.6346E-3</v>
      </c>
      <c r="G780" s="49">
        <v>1.8944270000000001</v>
      </c>
      <c r="H780" s="49">
        <v>7.1788500000000005E-2</v>
      </c>
      <c r="I780" s="46">
        <f>$C$780*LN($Y$780)+(1-$C$780)*LN(1-$Y$780)</f>
        <v>-2.899526441465241E-3</v>
      </c>
      <c r="R780" s="46">
        <f>1/(1+EXP(-($K$2+SUMPRODUCT($L$2:$P$2,$D$780:$H$780))))</f>
        <v>2.8953268745718895E-3</v>
      </c>
      <c r="X780" s="46">
        <f>EXP(-($K$2+SUMPRODUCT($L$2:$P$2,$D$780:$H$780)))</f>
        <v>344.3841460121364</v>
      </c>
      <c r="Y780" s="46">
        <f>1/(1+$X$780)</f>
        <v>2.8953268745718895E-3</v>
      </c>
      <c r="Z780" s="46">
        <f>IF(ISERROR($I$780),0,$I$780)</f>
        <v>-2.899526441465241E-3</v>
      </c>
    </row>
    <row r="781" spans="1:26" x14ac:dyDescent="0.25">
      <c r="A781" s="46">
        <v>148</v>
      </c>
      <c r="B781" s="46">
        <v>2001</v>
      </c>
      <c r="C781" s="47">
        <v>0</v>
      </c>
      <c r="D781" s="49">
        <v>9.9807400000000004E-2</v>
      </c>
      <c r="E781" s="49">
        <v>0.1911804</v>
      </c>
      <c r="F781" s="49">
        <v>1.49698E-2</v>
      </c>
      <c r="G781" s="49">
        <v>1.6930540000000001</v>
      </c>
      <c r="H781" s="49">
        <v>9.6468700000000004E-2</v>
      </c>
      <c r="I781" s="46">
        <f>$C$781*LN($Y$781)+(1-$C$781)*LN(1-$Y$781)</f>
        <v>-3.9262863502241042E-3</v>
      </c>
      <c r="R781" s="46">
        <f>1/(1+EXP(-($K$2+SUMPRODUCT($L$2:$P$2,$D$781:$H$781))))</f>
        <v>3.9185885658361459E-3</v>
      </c>
      <c r="X781" s="46">
        <f>EXP(-($K$2+SUMPRODUCT($L$2:$P$2,$D$781:$H$781)))</f>
        <v>254.19392587382308</v>
      </c>
      <c r="Y781" s="46">
        <f>1/(1+$X$781)</f>
        <v>3.9185885658361459E-3</v>
      </c>
      <c r="Z781" s="46">
        <f>IF(ISERROR($I$781),0,$I$781)</f>
        <v>-3.9262863502241042E-3</v>
      </c>
    </row>
    <row r="782" spans="1:26" x14ac:dyDescent="0.25">
      <c r="A782" s="46">
        <v>148</v>
      </c>
      <c r="B782" s="46">
        <v>2002</v>
      </c>
      <c r="C782" s="47">
        <v>0</v>
      </c>
      <c r="D782" s="49">
        <v>7.5903799999999993E-2</v>
      </c>
      <c r="E782" s="49">
        <v>0.1873504</v>
      </c>
      <c r="F782" s="49">
        <v>4.0017799999999999E-2</v>
      </c>
      <c r="G782" s="49">
        <v>1.2015439999999999</v>
      </c>
      <c r="H782" s="49">
        <v>0.1097481</v>
      </c>
      <c r="I782" s="46">
        <f>$C$782*LN($Y$782)+(1-$C$782)*LN(1-$Y$782)</f>
        <v>-7.0493056082266137E-3</v>
      </c>
      <c r="R782" s="46">
        <f>1/(1+EXP(-($K$2+SUMPRODUCT($L$2:$P$2,$D$782:$H$782))))</f>
        <v>7.0245175338848461E-3</v>
      </c>
      <c r="X782" s="46">
        <f>EXP(-($K$2+SUMPRODUCT($L$2:$P$2,$D$782:$H$782)))</f>
        <v>141.35853141175932</v>
      </c>
      <c r="Y782" s="46">
        <f>1/(1+$X$782)</f>
        <v>7.0245175338848461E-3</v>
      </c>
      <c r="Z782" s="46">
        <f>IF(ISERROR($I$782),0,$I$782)</f>
        <v>-7.0493056082266137E-3</v>
      </c>
    </row>
    <row r="783" spans="1:26" x14ac:dyDescent="0.25">
      <c r="A783" s="46">
        <v>148</v>
      </c>
      <c r="B783" s="46">
        <v>2003</v>
      </c>
      <c r="C783" s="47">
        <v>0</v>
      </c>
      <c r="D783" s="49">
        <v>0.1139365</v>
      </c>
      <c r="E783" s="49">
        <v>0.21111530000000001</v>
      </c>
      <c r="F783" s="49">
        <v>4.1567199999999999E-2</v>
      </c>
      <c r="G783" s="49">
        <v>2.6397810000000002</v>
      </c>
      <c r="H783" s="49">
        <v>0.1061933</v>
      </c>
      <c r="I783" s="46">
        <f>$C$783*LN($Y$783)+(1-$C$783)*LN(1-$Y$783)</f>
        <v>-6.9125848325729761E-4</v>
      </c>
      <c r="R783" s="46">
        <f>1/(1+EXP(-($K$2+SUMPRODUCT($L$2:$P$2,$D$783:$H$783))))</f>
        <v>6.9101961915408062E-4</v>
      </c>
      <c r="X783" s="46">
        <f>EXP(-($K$2+SUMPRODUCT($L$2:$P$2,$D$783:$H$783)))</f>
        <v>1446.1369151923084</v>
      </c>
      <c r="Y783" s="46">
        <f>1/(1+$X$783)</f>
        <v>6.9101961915408062E-4</v>
      </c>
      <c r="Z783" s="46">
        <f>IF(ISERROR($I$783),0,$I$783)</f>
        <v>-6.9125848325729761E-4</v>
      </c>
    </row>
    <row r="784" spans="1:26" x14ac:dyDescent="0.25">
      <c r="A784" s="46">
        <v>149</v>
      </c>
      <c r="B784" s="46">
        <v>1999</v>
      </c>
      <c r="C784" s="47">
        <v>0</v>
      </c>
      <c r="D784" s="49">
        <v>0.16375439999999999</v>
      </c>
      <c r="E784" s="49">
        <v>0.37028719999999998</v>
      </c>
      <c r="F784" s="49">
        <v>6.4657500000000007E-2</v>
      </c>
      <c r="G784" s="49">
        <v>4.7223680000000003</v>
      </c>
      <c r="H784" s="49">
        <v>0.47308149999999999</v>
      </c>
      <c r="I784" s="46">
        <f>$C$784*LN($Y$784)+(1-$C$784)*LN(1-$Y$784)</f>
        <v>-2.1156158505687351E-5</v>
      </c>
      <c r="R784" s="46">
        <f>1/(1+EXP(-($K$2+SUMPRODUCT($L$2:$P$2,$D$784:$H$784))))</f>
        <v>2.1155934715777248E-5</v>
      </c>
      <c r="X784" s="46">
        <f>EXP(-($K$2+SUMPRODUCT($L$2:$P$2,$D$784:$H$784)))</f>
        <v>47267.060401710354</v>
      </c>
      <c r="Y784" s="46">
        <f>1/(1+$X$784)</f>
        <v>2.1155934715777248E-5</v>
      </c>
      <c r="Z784" s="46">
        <f>IF(ISERROR($I$784),0,$I$784)</f>
        <v>-2.1156158505687351E-5</v>
      </c>
    </row>
    <row r="785" spans="1:26" x14ac:dyDescent="0.25">
      <c r="A785" s="46">
        <v>149</v>
      </c>
      <c r="B785" s="46">
        <v>2000</v>
      </c>
      <c r="C785" s="47">
        <v>0</v>
      </c>
      <c r="D785" s="49">
        <v>-2.58222E-2</v>
      </c>
      <c r="E785" s="49">
        <v>0.27768209999999999</v>
      </c>
      <c r="F785" s="49">
        <v>3.27753E-2</v>
      </c>
      <c r="G785" s="49">
        <v>1.1291420000000001</v>
      </c>
      <c r="H785" s="49">
        <v>0.3752316</v>
      </c>
      <c r="I785" s="46">
        <f>$C$785*LN($Y$785)+(1-$C$785)*LN(1-$Y$785)</f>
        <v>-8.3031994362271974E-3</v>
      </c>
      <c r="R785" s="46">
        <f>1/(1+EXP(-($K$2+SUMPRODUCT($L$2:$P$2,$D$785:$H$785))))</f>
        <v>8.268823086149046E-3</v>
      </c>
      <c r="X785" s="46">
        <f>EXP(-($K$2+SUMPRODUCT($L$2:$P$2,$D$785:$H$785)))</f>
        <v>119.9361948588647</v>
      </c>
      <c r="Y785" s="46">
        <f>1/(1+$X$785)</f>
        <v>8.268823086149046E-3</v>
      </c>
      <c r="Z785" s="46">
        <f>IF(ISERROR($I$785),0,$I$785)</f>
        <v>-8.3031994362271974E-3</v>
      </c>
    </row>
    <row r="786" spans="1:26" x14ac:dyDescent="0.25">
      <c r="A786" s="46">
        <v>149</v>
      </c>
      <c r="B786" s="46">
        <v>2001</v>
      </c>
      <c r="C786" s="47">
        <v>0</v>
      </c>
      <c r="D786" s="49">
        <v>0.1003028</v>
      </c>
      <c r="E786" s="49">
        <v>0.2971819</v>
      </c>
      <c r="F786" s="49">
        <v>5.3399700000000001E-2</v>
      </c>
      <c r="G786" s="49">
        <v>1.7907459999999999</v>
      </c>
      <c r="H786" s="49">
        <v>0.3775577</v>
      </c>
      <c r="I786" s="46">
        <f>$C$786*LN($Y$786)+(1-$C$786)*LN(1-$Y$786)</f>
        <v>-2.5233454179099499E-3</v>
      </c>
      <c r="R786" s="46">
        <f>1/(1+EXP(-($K$2+SUMPRODUCT($L$2:$P$2,$D$786:$H$786))))</f>
        <v>2.5201644579769776E-3</v>
      </c>
      <c r="X786" s="46">
        <f>EXP(-($K$2+SUMPRODUCT($L$2:$P$2,$D$786:$H$786)))</f>
        <v>395.79950125268186</v>
      </c>
      <c r="Y786" s="46">
        <f>1/(1+$X$786)</f>
        <v>2.5201644579769776E-3</v>
      </c>
      <c r="Z786" s="46">
        <f>IF(ISERROR($I$786),0,$I$786)</f>
        <v>-2.5233454179099499E-3</v>
      </c>
    </row>
    <row r="787" spans="1:26" x14ac:dyDescent="0.25">
      <c r="A787" s="46">
        <v>149</v>
      </c>
      <c r="B787" s="46">
        <v>2002</v>
      </c>
      <c r="C787" s="47">
        <v>0</v>
      </c>
      <c r="D787" s="49">
        <v>0.1310132</v>
      </c>
      <c r="E787" s="49">
        <v>0.31918390000000002</v>
      </c>
      <c r="F787" s="49">
        <v>6.7871000000000001E-2</v>
      </c>
      <c r="G787" s="49">
        <v>1.08636</v>
      </c>
      <c r="H787" s="49">
        <v>0.3352734</v>
      </c>
      <c r="I787" s="46">
        <f>$C$787*LN($Y$787)+(1-$C$787)*LN(1-$Y$787)</f>
        <v>-6.5852300197686252E-3</v>
      </c>
      <c r="R787" s="46">
        <f>1/(1+EXP(-($K$2+SUMPRODUCT($L$2:$P$2,$D$787:$H$787))))</f>
        <v>6.5635949093382226E-3</v>
      </c>
      <c r="X787" s="46">
        <f>EXP(-($K$2+SUMPRODUCT($L$2:$P$2,$D$787:$H$787)))</f>
        <v>151.35553287684925</v>
      </c>
      <c r="Y787" s="46">
        <f>1/(1+$X$787)</f>
        <v>6.5635949093382226E-3</v>
      </c>
      <c r="Z787" s="46">
        <f>IF(ISERROR($I$787),0,$I$787)</f>
        <v>-6.5852300197686252E-3</v>
      </c>
    </row>
    <row r="788" spans="1:26" x14ac:dyDescent="0.25">
      <c r="A788" s="46">
        <v>149</v>
      </c>
      <c r="B788" s="46">
        <v>2003</v>
      </c>
      <c r="C788" s="47">
        <v>0</v>
      </c>
      <c r="D788" s="49">
        <v>0.17005329999999999</v>
      </c>
      <c r="E788" s="49">
        <v>0.35495890000000002</v>
      </c>
      <c r="F788" s="49">
        <v>4.6871400000000001E-2</v>
      </c>
      <c r="G788" s="49">
        <v>1.21245</v>
      </c>
      <c r="H788" s="49">
        <v>0.32686219999999999</v>
      </c>
      <c r="I788" s="46">
        <f>$C$788*LN($Y$788)+(1-$C$788)*LN(1-$Y$788)</f>
        <v>-6.1168833840941177E-3</v>
      </c>
      <c r="R788" s="46">
        <f>1/(1+EXP(-($K$2+SUMPRODUCT($L$2:$P$2,$D$788:$H$788))))</f>
        <v>6.0982133398180096E-3</v>
      </c>
      <c r="X788" s="46">
        <f>EXP(-($K$2+SUMPRODUCT($L$2:$P$2,$D$788:$H$788)))</f>
        <v>162.9824558892594</v>
      </c>
      <c r="Y788" s="46">
        <f>1/(1+$X$788)</f>
        <v>6.0982133398180096E-3</v>
      </c>
      <c r="Z788" s="46">
        <f>IF(ISERROR($I$788),0,$I$788)</f>
        <v>-6.1168833840941177E-3</v>
      </c>
    </row>
    <row r="789" spans="1:26" x14ac:dyDescent="0.25">
      <c r="A789" s="46">
        <v>149</v>
      </c>
      <c r="B789" s="46">
        <v>2004</v>
      </c>
      <c r="C789" s="47">
        <v>0</v>
      </c>
      <c r="D789" s="49">
        <v>0.18051809999999999</v>
      </c>
      <c r="E789" s="49">
        <v>0.40359349999999999</v>
      </c>
      <c r="F789" s="49">
        <v>5.40898E-2</v>
      </c>
      <c r="G789" s="49">
        <v>1.4561839999999999</v>
      </c>
      <c r="H789" s="49">
        <v>0.34494730000000001</v>
      </c>
      <c r="I789" s="46">
        <f>$C$789*LN($Y$789)+(1-$C$789)*LN(1-$Y$789)</f>
        <v>-3.7096339065073713E-3</v>
      </c>
      <c r="R789" s="46">
        <f>1/(1+EXP(-($K$2+SUMPRODUCT($L$2:$P$2,$D$789:$H$789))))</f>
        <v>3.7027617150450446E-3</v>
      </c>
      <c r="X789" s="46">
        <f>EXP(-($K$2+SUMPRODUCT($L$2:$P$2,$D$789:$H$789)))</f>
        <v>269.06868844322457</v>
      </c>
      <c r="Y789" s="46">
        <f>1/(1+$X$789)</f>
        <v>3.7027617150450446E-3</v>
      </c>
      <c r="Z789" s="46">
        <f>IF(ISERROR($I$789),0,$I$789)</f>
        <v>-3.7096339065073713E-3</v>
      </c>
    </row>
    <row r="790" spans="1:26" x14ac:dyDescent="0.25">
      <c r="A790" s="46">
        <v>150</v>
      </c>
      <c r="B790" s="46">
        <v>1999</v>
      </c>
      <c r="C790" s="47">
        <v>0</v>
      </c>
      <c r="D790" s="49">
        <v>6.17826E-2</v>
      </c>
      <c r="E790" s="49">
        <v>0.1180987</v>
      </c>
      <c r="F790" s="49">
        <v>6.8647700000000006E-2</v>
      </c>
      <c r="G790" s="49">
        <v>1.2461580000000001</v>
      </c>
      <c r="H790" s="49">
        <v>0.53322539999999996</v>
      </c>
      <c r="I790" s="46">
        <f>$C$790*LN($Y$790)+(1-$C$790)*LN(1-$Y$790)</f>
        <v>-7.4625245012698103E-3</v>
      </c>
      <c r="R790" s="46">
        <f>1/(1+EXP(-($K$2+SUMPRODUCT($L$2:$P$2,$D$790:$H$790))))</f>
        <v>7.434749000035182E-3</v>
      </c>
      <c r="X790" s="46">
        <f>EXP(-($K$2+SUMPRODUCT($L$2:$P$2,$D$790:$H$790)))</f>
        <v>133.50353199486196</v>
      </c>
      <c r="Y790" s="46">
        <f>1/(1+$X$790)</f>
        <v>7.434749000035182E-3</v>
      </c>
      <c r="Z790" s="46">
        <f>IF(ISERROR($I$790),0,$I$790)</f>
        <v>-7.4625245012698103E-3</v>
      </c>
    </row>
    <row r="791" spans="1:26" x14ac:dyDescent="0.25">
      <c r="A791" s="46">
        <v>150</v>
      </c>
      <c r="B791" s="46">
        <v>2000</v>
      </c>
      <c r="C791" s="47">
        <v>0</v>
      </c>
      <c r="D791" s="49">
        <v>5.1327499999999998E-2</v>
      </c>
      <c r="E791" s="49">
        <v>0.1018237</v>
      </c>
      <c r="F791" s="49">
        <v>5.2602500000000003E-2</v>
      </c>
      <c r="G791" s="49">
        <v>0.93727689999999997</v>
      </c>
      <c r="H791" s="49">
        <v>0.4051245</v>
      </c>
      <c r="I791" s="46">
        <f>$C$791*LN($Y$791)+(1-$C$791)*LN(1-$Y$791)</f>
        <v>-1.3034817481687628E-2</v>
      </c>
      <c r="R791" s="46">
        <f>1/(1+EXP(-($K$2+SUMPRODUCT($L$2:$P$2,$D$791:$H$791))))</f>
        <v>1.2950232165214683E-2</v>
      </c>
      <c r="X791" s="46">
        <f>EXP(-($K$2+SUMPRODUCT($L$2:$P$2,$D$791:$H$791)))</f>
        <v>76.218692857574922</v>
      </c>
      <c r="Y791" s="46">
        <f>1/(1+$X$791)</f>
        <v>1.2950232165214683E-2</v>
      </c>
      <c r="Z791" s="46">
        <f>IF(ISERROR($I$791),0,$I$791)</f>
        <v>-1.3034817481687628E-2</v>
      </c>
    </row>
    <row r="792" spans="1:26" x14ac:dyDescent="0.25">
      <c r="A792" s="46">
        <v>150</v>
      </c>
      <c r="B792" s="46">
        <v>2002</v>
      </c>
      <c r="C792" s="47">
        <v>0</v>
      </c>
      <c r="D792" s="49">
        <v>0.18775710000000001</v>
      </c>
      <c r="E792" s="49">
        <v>0.15875059999999999</v>
      </c>
      <c r="F792" s="49">
        <v>3.6897100000000002E-2</v>
      </c>
      <c r="G792" s="49">
        <v>1.272875</v>
      </c>
      <c r="H792" s="49">
        <v>0.27828750000000002</v>
      </c>
      <c r="I792" s="46">
        <f>$C$792*LN($Y$792)+(1-$C$792)*LN(1-$Y$792)</f>
        <v>-7.8163617071617935E-3</v>
      </c>
      <c r="R792" s="46">
        <f>1/(1+EXP(-($K$2+SUMPRODUCT($L$2:$P$2,$D$792:$H$792))))</f>
        <v>7.785893387476369E-3</v>
      </c>
      <c r="X792" s="46">
        <f>EXP(-($K$2+SUMPRODUCT($L$2:$P$2,$D$792:$H$792)))</f>
        <v>127.43741241159334</v>
      </c>
      <c r="Y792" s="46">
        <f>1/(1+$X$792)</f>
        <v>7.785893387476369E-3</v>
      </c>
      <c r="Z792" s="46">
        <f>IF(ISERROR($I$792),0,$I$792)</f>
        <v>-7.8163617071617935E-3</v>
      </c>
    </row>
    <row r="793" spans="1:26" x14ac:dyDescent="0.25">
      <c r="A793" s="46">
        <v>150</v>
      </c>
      <c r="B793" s="46">
        <v>2003</v>
      </c>
      <c r="C793" s="47">
        <v>0</v>
      </c>
      <c r="D793" s="49">
        <v>0.17462520000000001</v>
      </c>
      <c r="E793" s="49">
        <v>0.21435389999999999</v>
      </c>
      <c r="F793" s="49">
        <v>6.0322599999999997E-2</v>
      </c>
      <c r="G793" s="49">
        <v>1.611853</v>
      </c>
      <c r="H793" s="49">
        <v>0.29473120000000003</v>
      </c>
      <c r="I793" s="46">
        <f>$C$793*LN($Y$793)+(1-$C$793)*LN(1-$Y$793)</f>
        <v>-3.5067936472748368E-3</v>
      </c>
      <c r="R793" s="46">
        <f>1/(1+EXP(-($K$2+SUMPRODUCT($L$2:$P$2,$D$793:$H$793))))</f>
        <v>3.5006520276608688E-3</v>
      </c>
      <c r="X793" s="46">
        <f>EXP(-($K$2+SUMPRODUCT($L$2:$P$2,$D$793:$H$793)))</f>
        <v>284.66106888041617</v>
      </c>
      <c r="Y793" s="46">
        <f>1/(1+$X$793)</f>
        <v>3.5006520276608688E-3</v>
      </c>
      <c r="Z793" s="46">
        <f>IF(ISERROR($I$793),0,$I$793)</f>
        <v>-3.5067936472748368E-3</v>
      </c>
    </row>
    <row r="794" spans="1:26" x14ac:dyDescent="0.25">
      <c r="A794" s="46">
        <v>151</v>
      </c>
      <c r="B794" s="46">
        <v>2002</v>
      </c>
      <c r="C794" s="47">
        <v>0</v>
      </c>
      <c r="D794" s="49">
        <v>-1.8431999999999999E-3</v>
      </c>
      <c r="E794" s="49">
        <v>0.32800990000000002</v>
      </c>
      <c r="F794" s="49">
        <v>3.3257700000000001E-2</v>
      </c>
      <c r="G794" s="49">
        <v>0.78019070000000001</v>
      </c>
      <c r="H794" s="49">
        <v>0.1300288</v>
      </c>
      <c r="I794" s="46">
        <f>$C$794*LN($Y$794)+(1-$C$794)*LN(1-$Y$794)</f>
        <v>-1.1611684169863726E-2</v>
      </c>
      <c r="R794" s="46">
        <f>1/(1+EXP(-($K$2+SUMPRODUCT($L$2:$P$2,$D$794:$H$794))))</f>
        <v>1.1544528745748231E-2</v>
      </c>
      <c r="X794" s="46">
        <f>EXP(-($K$2+SUMPRODUCT($L$2:$P$2,$D$794:$H$794)))</f>
        <v>85.621119148609083</v>
      </c>
      <c r="Y794" s="46">
        <f>1/(1+$X$794)</f>
        <v>1.1544528745748231E-2</v>
      </c>
      <c r="Z794" s="46">
        <f>IF(ISERROR($I$794),0,$I$794)</f>
        <v>-1.1611684169863726E-2</v>
      </c>
    </row>
    <row r="795" spans="1:26" x14ac:dyDescent="0.25">
      <c r="A795" s="46">
        <v>151</v>
      </c>
      <c r="B795" s="46">
        <v>2003</v>
      </c>
      <c r="C795" s="47">
        <v>0</v>
      </c>
      <c r="D795" s="49">
        <v>6.8199999999999999E-4</v>
      </c>
      <c r="E795" s="49">
        <v>0.2988169</v>
      </c>
      <c r="F795" s="49">
        <v>5.7078700000000003E-2</v>
      </c>
      <c r="G795" s="49">
        <v>0.72032260000000004</v>
      </c>
      <c r="H795" s="49">
        <v>0.14201449999999999</v>
      </c>
      <c r="I795" s="46">
        <f>$C$795*LN($Y$795)+(1-$C$795)*LN(1-$Y$795)</f>
        <v>-1.1112194613949628E-2</v>
      </c>
      <c r="R795" s="46">
        <f>1/(1+EXP(-($K$2+SUMPRODUCT($L$2:$P$2,$D$795:$H$795))))</f>
        <v>1.1050682236051088E-2</v>
      </c>
      <c r="X795" s="46">
        <f>EXP(-($K$2+SUMPRODUCT($L$2:$P$2,$D$795:$H$795)))</f>
        <v>89.492150497067016</v>
      </c>
      <c r="Y795" s="46">
        <f>1/(1+$X$795)</f>
        <v>1.1050682236051088E-2</v>
      </c>
      <c r="Z795" s="46">
        <f>IF(ISERROR($I$795),0,$I$795)</f>
        <v>-1.1112194613949628E-2</v>
      </c>
    </row>
    <row r="796" spans="1:26" x14ac:dyDescent="0.25">
      <c r="A796" s="46">
        <v>151</v>
      </c>
      <c r="B796" s="46">
        <v>2004</v>
      </c>
      <c r="C796" s="47">
        <v>0</v>
      </c>
      <c r="D796" s="49">
        <v>3.7843E-3</v>
      </c>
      <c r="E796" s="49">
        <v>0.26486090000000001</v>
      </c>
      <c r="F796" s="49">
        <v>4.6356099999999997E-2</v>
      </c>
      <c r="G796" s="49">
        <v>0.7532702</v>
      </c>
      <c r="H796" s="49">
        <v>0.13036400000000001</v>
      </c>
      <c r="I796" s="46">
        <f>$C$796*LN($Y$796)+(1-$C$796)*LN(1-$Y$796)</f>
        <v>-1.1992794926934522E-2</v>
      </c>
      <c r="R796" s="46">
        <f>1/(1+EXP(-($K$2+SUMPRODUCT($L$2:$P$2,$D$796:$H$796))))</f>
        <v>1.1921167983537333E-2</v>
      </c>
      <c r="X796" s="46">
        <f>EXP(-($K$2+SUMPRODUCT($L$2:$P$2,$D$796:$H$796)))</f>
        <v>82.884398020475928</v>
      </c>
      <c r="Y796" s="46">
        <f>1/(1+$X$796)</f>
        <v>1.1921167983537333E-2</v>
      </c>
      <c r="Z796" s="46">
        <f>IF(ISERROR($I$796),0,$I$796)</f>
        <v>-1.1992794926934522E-2</v>
      </c>
    </row>
    <row r="797" spans="1:26" x14ac:dyDescent="0.25">
      <c r="A797" s="46">
        <v>152</v>
      </c>
      <c r="B797" s="46">
        <v>1999</v>
      </c>
      <c r="C797" s="47">
        <v>0</v>
      </c>
      <c r="D797" s="49">
        <v>8.8183200000000003E-2</v>
      </c>
      <c r="E797" s="49">
        <v>0.27482529999999999</v>
      </c>
      <c r="F797" s="49">
        <v>5.1450500000000003E-2</v>
      </c>
      <c r="G797" s="49">
        <v>0.82378130000000005</v>
      </c>
      <c r="H797" s="49">
        <v>0.48847160000000001</v>
      </c>
      <c r="I797" s="46">
        <f>$C$797*LN($Y$797)+(1-$C$797)*LN(1-$Y$797)</f>
        <v>-1.3105677946144477E-2</v>
      </c>
      <c r="R797" s="46">
        <f>1/(1+EXP(-($K$2+SUMPRODUCT($L$2:$P$2,$D$797:$H$797))))</f>
        <v>1.3020172492174249E-2</v>
      </c>
      <c r="X797" s="46">
        <f>EXP(-($K$2+SUMPRODUCT($L$2:$P$2,$D$797:$H$797)))</f>
        <v>75.803897997591676</v>
      </c>
      <c r="Y797" s="46">
        <f>1/(1+$X$797)</f>
        <v>1.3020172492174249E-2</v>
      </c>
      <c r="Z797" s="46">
        <f>IF(ISERROR($I$797),0,$I$797)</f>
        <v>-1.3105677946144477E-2</v>
      </c>
    </row>
    <row r="798" spans="1:26" x14ac:dyDescent="0.25">
      <c r="A798" s="46">
        <v>152</v>
      </c>
      <c r="B798" s="46">
        <v>2000</v>
      </c>
      <c r="C798" s="47">
        <v>0</v>
      </c>
      <c r="D798" s="49">
        <v>0.1254354</v>
      </c>
      <c r="E798" s="49">
        <v>0.27792630000000002</v>
      </c>
      <c r="F798" s="49">
        <v>4.3679900000000001E-2</v>
      </c>
      <c r="G798" s="49">
        <v>0.78375939999999999</v>
      </c>
      <c r="H798" s="49">
        <v>0.46170450000000002</v>
      </c>
      <c r="I798" s="46">
        <f>$C$798*LN($Y$798)+(1-$C$798)*LN(1-$Y$798)</f>
        <v>-1.4768378506849887E-2</v>
      </c>
      <c r="R798" s="46">
        <f>1/(1+EXP(-($K$2+SUMPRODUCT($L$2:$P$2,$D$798:$H$798))))</f>
        <v>1.4659860871629283E-2</v>
      </c>
      <c r="X798" s="46">
        <f>EXP(-($K$2+SUMPRODUCT($L$2:$P$2,$D$798:$H$798)))</f>
        <v>67.213471379886357</v>
      </c>
      <c r="Y798" s="46">
        <f>1/(1+$X$798)</f>
        <v>1.4659860871629283E-2</v>
      </c>
      <c r="Z798" s="46">
        <f>IF(ISERROR($I$798),0,$I$798)</f>
        <v>-1.4768378506849887E-2</v>
      </c>
    </row>
    <row r="799" spans="1:26" x14ac:dyDescent="0.25">
      <c r="A799" s="46">
        <v>152</v>
      </c>
      <c r="B799" s="46">
        <v>2001</v>
      </c>
      <c r="C799" s="47">
        <v>0</v>
      </c>
      <c r="D799" s="49">
        <v>0.176702</v>
      </c>
      <c r="E799" s="49">
        <v>0.1595393</v>
      </c>
      <c r="F799" s="49">
        <v>2.64297E-2</v>
      </c>
      <c r="G799" s="49">
        <v>0.72394639999999999</v>
      </c>
      <c r="H799" s="49">
        <v>0.40360620000000003</v>
      </c>
      <c r="I799" s="46">
        <f>$C$799*LN($Y$799)+(1-$C$799)*LN(1-$Y$799)</f>
        <v>-2.1751142854213711E-2</v>
      </c>
      <c r="R799" s="46">
        <f>1/(1+EXP(-($K$2+SUMPRODUCT($L$2:$P$2,$D$799:$H$799))))</f>
        <v>2.151629258233926E-2</v>
      </c>
      <c r="X799" s="46">
        <f>EXP(-($K$2+SUMPRODUCT($L$2:$P$2,$D$799:$H$799)))</f>
        <v>45.476408339083832</v>
      </c>
      <c r="Y799" s="46">
        <f>1/(1+$X$799)</f>
        <v>2.151629258233926E-2</v>
      </c>
      <c r="Z799" s="46">
        <f>IF(ISERROR($I$799),0,$I$799)</f>
        <v>-2.1751142854213711E-2</v>
      </c>
    </row>
    <row r="800" spans="1:26" x14ac:dyDescent="0.25">
      <c r="A800" s="46">
        <v>152</v>
      </c>
      <c r="B800" s="46">
        <v>2002</v>
      </c>
      <c r="C800" s="47">
        <v>0</v>
      </c>
      <c r="D800" s="49">
        <v>0.1660808</v>
      </c>
      <c r="E800" s="49">
        <v>0.19451570000000001</v>
      </c>
      <c r="F800" s="49">
        <v>5.5505100000000002E-2</v>
      </c>
      <c r="G800" s="49">
        <v>0.84549890000000005</v>
      </c>
      <c r="H800" s="49">
        <v>0.49391849999999998</v>
      </c>
      <c r="I800" s="46">
        <f>$C$800*LN($Y$800)+(1-$C$800)*LN(1-$Y$800)</f>
        <v>-1.4265587582433358E-2</v>
      </c>
      <c r="R800" s="46">
        <f>1/(1+EXP(-($K$2+SUMPRODUCT($L$2:$P$2,$D$800:$H$800))))</f>
        <v>1.4164316224976183E-2</v>
      </c>
      <c r="X800" s="46">
        <f>EXP(-($K$2+SUMPRODUCT($L$2:$P$2,$D$800:$H$800)))</f>
        <v>69.599948780914872</v>
      </c>
      <c r="Y800" s="46">
        <f>1/(1+$X$800)</f>
        <v>1.4164316224976183E-2</v>
      </c>
      <c r="Z800" s="46">
        <f>IF(ISERROR($I$800),0,$I$800)</f>
        <v>-1.4265587582433358E-2</v>
      </c>
    </row>
    <row r="801" spans="1:26" x14ac:dyDescent="0.25">
      <c r="A801" s="46">
        <v>152</v>
      </c>
      <c r="B801" s="46">
        <v>2003</v>
      </c>
      <c r="C801" s="47">
        <v>0</v>
      </c>
      <c r="D801" s="49">
        <v>0.21397179999999999</v>
      </c>
      <c r="E801" s="49">
        <v>0.20724329999999999</v>
      </c>
      <c r="F801" s="49">
        <v>4.77811E-2</v>
      </c>
      <c r="G801" s="49">
        <v>0.89730069999999995</v>
      </c>
      <c r="H801" s="49">
        <v>0.3303797</v>
      </c>
      <c r="I801" s="46">
        <f>$C$801*LN($Y$801)+(1-$C$801)*LN(1-$Y$801)</f>
        <v>-1.2652857273156341E-2</v>
      </c>
      <c r="R801" s="46">
        <f>1/(1+EXP(-($K$2+SUMPRODUCT($L$2:$P$2,$D$801:$H$801))))</f>
        <v>1.2573146418771193E-2</v>
      </c>
      <c r="X801" s="46">
        <f>EXP(-($K$2+SUMPRODUCT($L$2:$P$2,$D$801:$H$801)))</f>
        <v>78.534586386987499</v>
      </c>
      <c r="Y801" s="46">
        <f>1/(1+$X$801)</f>
        <v>1.2573146418771193E-2</v>
      </c>
      <c r="Z801" s="46">
        <f>IF(ISERROR($I$801),0,$I$801)</f>
        <v>-1.2652857273156341E-2</v>
      </c>
    </row>
    <row r="802" spans="1:26" x14ac:dyDescent="0.25">
      <c r="A802" s="46">
        <v>152</v>
      </c>
      <c r="B802" s="46">
        <v>2004</v>
      </c>
      <c r="C802" s="47">
        <v>0</v>
      </c>
      <c r="D802" s="49">
        <v>0.34087509999999999</v>
      </c>
      <c r="E802" s="49">
        <v>0.194938</v>
      </c>
      <c r="F802" s="49">
        <v>5.5754600000000001E-2</v>
      </c>
      <c r="G802" s="49">
        <v>1.544953</v>
      </c>
      <c r="H802" s="49">
        <v>0.4164756</v>
      </c>
      <c r="I802" s="46">
        <f>$C$802*LN($Y$802)+(1-$C$802)*LN(1-$Y$802)</f>
        <v>-4.8055673291727864E-3</v>
      </c>
      <c r="R802" s="46">
        <f>1/(1+EXP(-($K$2+SUMPRODUCT($L$2:$P$2,$D$802:$H$802))))</f>
        <v>4.7940390645053697E-3</v>
      </c>
      <c r="X802" s="46">
        <f>EXP(-($K$2+SUMPRODUCT($L$2:$P$2,$D$802:$H$802)))</f>
        <v>207.59237618731754</v>
      </c>
      <c r="Y802" s="46">
        <f>1/(1+$X$802)</f>
        <v>4.7940390645053697E-3</v>
      </c>
      <c r="Z802" s="46">
        <f>IF(ISERROR($I$802),0,$I$802)</f>
        <v>-4.8055673291727864E-3</v>
      </c>
    </row>
    <row r="803" spans="1:26" x14ac:dyDescent="0.25">
      <c r="A803" s="46">
        <v>153</v>
      </c>
      <c r="B803" s="46">
        <v>1999</v>
      </c>
      <c r="C803" s="47">
        <v>0</v>
      </c>
      <c r="D803" s="49">
        <v>4.3567599999999998E-2</v>
      </c>
      <c r="E803" s="49">
        <v>0.27154260000000002</v>
      </c>
      <c r="F803" s="49">
        <v>4.64375E-2</v>
      </c>
      <c r="G803" s="49">
        <v>1.535566</v>
      </c>
      <c r="H803" s="49">
        <v>0.1785764</v>
      </c>
      <c r="I803" s="46">
        <f>$C$803*LN($Y$803)+(1-$C$803)*LN(1-$Y$803)</f>
        <v>-3.5889229827783535E-3</v>
      </c>
      <c r="R803" s="46">
        <f>1/(1+EXP(-($K$2+SUMPRODUCT($L$2:$P$2,$D$803:$H$803))))</f>
        <v>3.5824904962240989E-3</v>
      </c>
      <c r="X803" s="46">
        <f>EXP(-($K$2+SUMPRODUCT($L$2:$P$2,$D$803:$H$803)))</f>
        <v>278.13542298409101</v>
      </c>
      <c r="Y803" s="46">
        <f>1/(1+$X$803)</f>
        <v>3.5824904962240989E-3</v>
      </c>
      <c r="Z803" s="46">
        <f>IF(ISERROR($I$803),0,$I$803)</f>
        <v>-3.5889229827783535E-3</v>
      </c>
    </row>
    <row r="804" spans="1:26" x14ac:dyDescent="0.25">
      <c r="A804" s="46">
        <v>154</v>
      </c>
      <c r="B804" s="46">
        <v>1995</v>
      </c>
      <c r="C804" s="47">
        <v>0</v>
      </c>
      <c r="D804" s="49">
        <v>-4.9915500000000002E-2</v>
      </c>
      <c r="E804" s="49">
        <v>-2.4221699999999999E-2</v>
      </c>
      <c r="F804" s="49">
        <v>6.1810499999999997E-2</v>
      </c>
      <c r="G804" s="49">
        <v>0.49300539999999998</v>
      </c>
      <c r="H804" s="49">
        <v>0.1711771</v>
      </c>
      <c r="I804" s="46">
        <f>$C$804*LN($Y$804)+(1-$C$804)*LN(1-$Y$804)</f>
        <v>-2.4352027297091506E-2</v>
      </c>
      <c r="R804" s="46">
        <f>1/(1+EXP(-($K$2+SUMPRODUCT($L$2:$P$2,$D$804:$H$804))))</f>
        <v>2.4057908976550094E-2</v>
      </c>
      <c r="X804" s="46">
        <f>EXP(-($K$2+SUMPRODUCT($L$2:$P$2,$D$804:$H$804)))</f>
        <v>40.566372246845205</v>
      </c>
      <c r="Y804" s="46">
        <f>1/(1+$X$804)</f>
        <v>2.4057908976550094E-2</v>
      </c>
      <c r="Z804" s="46">
        <f>IF(ISERROR($I$804),0,$I$804)</f>
        <v>-2.4352027297091506E-2</v>
      </c>
    </row>
    <row r="805" spans="1:26" x14ac:dyDescent="0.25">
      <c r="A805" s="46">
        <v>154</v>
      </c>
      <c r="B805" s="46">
        <v>1996</v>
      </c>
      <c r="C805" s="47">
        <v>0</v>
      </c>
      <c r="D805" s="49">
        <v>-5.02195E-2</v>
      </c>
      <c r="E805" s="49">
        <v>-5.7494E-3</v>
      </c>
      <c r="F805" s="49">
        <v>4.5847300000000001E-2</v>
      </c>
      <c r="G805" s="49">
        <v>0.56884880000000004</v>
      </c>
      <c r="H805" s="49">
        <v>0.16718910000000001</v>
      </c>
      <c r="I805" s="46">
        <f>$C$805*LN($Y$805)+(1-$C$805)*LN(1-$Y$805)</f>
        <v>-2.3813583934170948E-2</v>
      </c>
      <c r="R805" s="46">
        <f>1/(1+EXP(-($K$2+SUMPRODUCT($L$2:$P$2,$D$805:$H$805))))</f>
        <v>2.3532277936470645E-2</v>
      </c>
      <c r="X805" s="46">
        <f>EXP(-($K$2+SUMPRODUCT($L$2:$P$2,$D$805:$H$805)))</f>
        <v>41.494823607798139</v>
      </c>
      <c r="Y805" s="46">
        <f>1/(1+$X$805)</f>
        <v>2.3532277936470645E-2</v>
      </c>
      <c r="Z805" s="46">
        <f>IF(ISERROR($I$805),0,$I$805)</f>
        <v>-2.3813583934170948E-2</v>
      </c>
    </row>
    <row r="806" spans="1:26" x14ac:dyDescent="0.25">
      <c r="A806" s="46">
        <v>154</v>
      </c>
      <c r="B806" s="46">
        <v>1997</v>
      </c>
      <c r="C806" s="47">
        <v>0</v>
      </c>
      <c r="D806" s="49">
        <v>-6.4973699999999995E-2</v>
      </c>
      <c r="E806" s="49">
        <v>-9.5186000000000003E-3</v>
      </c>
      <c r="F806" s="49">
        <v>5.5564500000000003E-2</v>
      </c>
      <c r="G806" s="49">
        <v>0.65578800000000004</v>
      </c>
      <c r="H806" s="49">
        <v>0.18185809999999999</v>
      </c>
      <c r="I806" s="46">
        <f>$C$806*LN($Y$806)+(1-$C$806)*LN(1-$Y$806)</f>
        <v>-1.9388111285549639E-2</v>
      </c>
      <c r="R806" s="46">
        <f>1/(1+EXP(-($K$2+SUMPRODUCT($L$2:$P$2,$D$806:$H$806))))</f>
        <v>1.920137065268291E-2</v>
      </c>
      <c r="X806" s="46">
        <f>EXP(-($K$2+SUMPRODUCT($L$2:$P$2,$D$806:$H$806)))</f>
        <v>51.079615465382162</v>
      </c>
      <c r="Y806" s="46">
        <f>1/(1+$X$806)</f>
        <v>1.920137065268291E-2</v>
      </c>
      <c r="Z806" s="46">
        <f>IF(ISERROR($I$806),0,$I$806)</f>
        <v>-1.9388111285549639E-2</v>
      </c>
    </row>
    <row r="807" spans="1:26" x14ac:dyDescent="0.25">
      <c r="A807" s="46">
        <v>154</v>
      </c>
      <c r="B807" s="46">
        <v>1998</v>
      </c>
      <c r="C807" s="47">
        <v>0</v>
      </c>
      <c r="D807" s="49">
        <v>-1.2114099999999999E-2</v>
      </c>
      <c r="E807" s="49">
        <v>-8.2942999999999992E-3</v>
      </c>
      <c r="F807" s="49">
        <v>3.0300500000000001E-2</v>
      </c>
      <c r="G807" s="49">
        <v>0.62368469999999998</v>
      </c>
      <c r="H807" s="49">
        <v>0.1624302</v>
      </c>
      <c r="I807" s="46">
        <f>$C$807*LN($Y$807)+(1-$C$807)*LN(1-$Y$807)</f>
        <v>-2.5106400175127046E-2</v>
      </c>
      <c r="R807" s="46">
        <f>1/(1+EXP(-($K$2+SUMPRODUCT($L$2:$P$2,$D$807:$H$807))))</f>
        <v>2.4793855596565703E-2</v>
      </c>
      <c r="X807" s="46">
        <f>EXP(-($K$2+SUMPRODUCT($L$2:$P$2,$D$807:$H$807)))</f>
        <v>39.332573371061905</v>
      </c>
      <c r="Y807" s="46">
        <f>1/(1+$X$807)</f>
        <v>2.4793855596565703E-2</v>
      </c>
      <c r="Z807" s="46">
        <f>IF(ISERROR($I$807),0,$I$807)</f>
        <v>-2.5106400175127046E-2</v>
      </c>
    </row>
    <row r="808" spans="1:26" x14ac:dyDescent="0.25">
      <c r="A808" s="46">
        <v>154</v>
      </c>
      <c r="B808" s="46">
        <v>1999</v>
      </c>
      <c r="C808" s="47">
        <v>0</v>
      </c>
      <c r="D808" s="49">
        <v>-8.7417999999999992E-3</v>
      </c>
      <c r="E808" s="49">
        <v>1.8074900000000001E-2</v>
      </c>
      <c r="F808" s="49">
        <v>3.6568400000000001E-2</v>
      </c>
      <c r="G808" s="49">
        <v>0.31043730000000003</v>
      </c>
      <c r="H808" s="49">
        <v>0.14081840000000001</v>
      </c>
      <c r="I808" s="46">
        <f>$C$808*LN($Y$808)+(1-$C$808)*LN(1-$Y$808)</f>
        <v>-3.7179895159764477E-2</v>
      </c>
      <c r="R808" s="46">
        <f>1/(1+EXP(-($K$2+SUMPRODUCT($L$2:$P$2,$D$808:$H$808))))</f>
        <v>3.6497209730838455E-2</v>
      </c>
      <c r="X808" s="46">
        <f>EXP(-($K$2+SUMPRODUCT($L$2:$P$2,$D$808:$H$808)))</f>
        <v>26.399354837667119</v>
      </c>
      <c r="Y808" s="46">
        <f>1/(1+$X$808)</f>
        <v>3.6497209730838455E-2</v>
      </c>
      <c r="Z808" s="46">
        <f>IF(ISERROR($I$808),0,$I$808)</f>
        <v>-3.7179895159764477E-2</v>
      </c>
    </row>
    <row r="809" spans="1:26" x14ac:dyDescent="0.25">
      <c r="A809" s="46">
        <v>154</v>
      </c>
      <c r="B809" s="46">
        <v>2000</v>
      </c>
      <c r="C809" s="47">
        <v>0</v>
      </c>
      <c r="D809" s="49">
        <v>-2.43752E-2</v>
      </c>
      <c r="E809" s="49">
        <v>-2.7536000000000001E-3</v>
      </c>
      <c r="F809" s="49">
        <v>3.55882E-2</v>
      </c>
      <c r="G809" s="49">
        <v>0.32979429999999998</v>
      </c>
      <c r="H809" s="49">
        <v>0.25136639999999999</v>
      </c>
      <c r="I809" s="46">
        <f>$C$809*LN($Y$809)+(1-$C$809)*LN(1-$Y$809)</f>
        <v>-3.9795793683092946E-2</v>
      </c>
      <c r="R809" s="46">
        <f>1/(1+EXP(-($K$2+SUMPRODUCT($L$2:$P$2,$D$809:$H$809))))</f>
        <v>3.901434154105516E-2</v>
      </c>
      <c r="X809" s="46">
        <f>EXP(-($K$2+SUMPRODUCT($L$2:$P$2,$D$809:$H$809)))</f>
        <v>24.631600086027095</v>
      </c>
      <c r="Y809" s="46">
        <f>1/(1+$X$809)</f>
        <v>3.901434154105516E-2</v>
      </c>
      <c r="Z809" s="46">
        <f>IF(ISERROR($I$809),0,$I$809)</f>
        <v>-3.9795793683092946E-2</v>
      </c>
    </row>
    <row r="810" spans="1:26" x14ac:dyDescent="0.25">
      <c r="A810" s="46">
        <v>154</v>
      </c>
      <c r="B810" s="46">
        <v>2001</v>
      </c>
      <c r="C810" s="47">
        <v>0</v>
      </c>
      <c r="D810" s="49">
        <v>-1.30177E-2</v>
      </c>
      <c r="E810" s="49">
        <v>-5.7533300000000002E-2</v>
      </c>
      <c r="F810" s="49">
        <v>2.9693000000000001E-2</v>
      </c>
      <c r="G810" s="49">
        <v>0.2320295</v>
      </c>
      <c r="H810" s="49">
        <v>0.24044509999999999</v>
      </c>
      <c r="I810" s="46">
        <f>$C$810*LN($Y$810)+(1-$C$810)*LN(1-$Y$810)</f>
        <v>-5.2351343722193557E-2</v>
      </c>
      <c r="R810" s="46">
        <f>1/(1+EXP(-($K$2+SUMPRODUCT($L$2:$P$2,$D$810:$H$810))))</f>
        <v>5.1004615307912234E-2</v>
      </c>
      <c r="X810" s="46">
        <f>EXP(-($K$2+SUMPRODUCT($L$2:$P$2,$D$810:$H$810)))</f>
        <v>18.606068861867726</v>
      </c>
      <c r="Y810" s="46">
        <f>1/(1+$X$810)</f>
        <v>5.1004615307912234E-2</v>
      </c>
      <c r="Z810" s="46">
        <f>IF(ISERROR($I$810),0,$I$810)</f>
        <v>-5.2351343722193557E-2</v>
      </c>
    </row>
    <row r="811" spans="1:26" x14ac:dyDescent="0.25">
      <c r="A811" s="46">
        <v>154</v>
      </c>
      <c r="B811" s="46">
        <v>2002</v>
      </c>
      <c r="C811" s="47">
        <v>0</v>
      </c>
      <c r="D811" s="49">
        <v>2.28258E-2</v>
      </c>
      <c r="E811" s="49">
        <v>-0.1552153</v>
      </c>
      <c r="F811" s="49">
        <v>-1.2479499999999999E-2</v>
      </c>
      <c r="G811" s="49">
        <v>0.13682620000000001</v>
      </c>
      <c r="H811" s="49">
        <v>0.15771850000000001</v>
      </c>
      <c r="I811" s="46">
        <f>$C$811*LN($Y$811)+(1-$C$811)*LN(1-$Y$811)</f>
        <v>-9.2953906428978508E-2</v>
      </c>
      <c r="R811" s="46">
        <f>1/(1+EXP(-($K$2+SUMPRODUCT($L$2:$P$2,$D$811:$H$811))))</f>
        <v>8.8764498573555575E-2</v>
      </c>
      <c r="X811" s="46">
        <f>EXP(-($K$2+SUMPRODUCT($L$2:$P$2,$D$811:$H$811)))</f>
        <v>10.265765210979479</v>
      </c>
      <c r="Y811" s="46">
        <f>1/(1+$X$811)</f>
        <v>8.8764498573555575E-2</v>
      </c>
      <c r="Z811" s="46">
        <f>IF(ISERROR($I$811),0,$I$811)</f>
        <v>-9.2953906428978508E-2</v>
      </c>
    </row>
    <row r="812" spans="1:26" x14ac:dyDescent="0.25">
      <c r="A812" s="46">
        <v>154</v>
      </c>
      <c r="B812" s="46">
        <v>2003</v>
      </c>
      <c r="C812" s="47">
        <v>0</v>
      </c>
      <c r="D812" s="49">
        <v>9.65728E-2</v>
      </c>
      <c r="E812" s="49">
        <v>-0.13058439999999999</v>
      </c>
      <c r="F812" s="49">
        <v>3.9275299999999999E-2</v>
      </c>
      <c r="G812" s="49">
        <v>0.15398909999999999</v>
      </c>
      <c r="H812" s="49">
        <v>0.1202529</v>
      </c>
      <c r="I812" s="46">
        <f>$C$812*LN($Y$812)+(1-$C$812)*LN(1-$Y$812)</f>
        <v>-5.9111580326165397E-2</v>
      </c>
      <c r="R812" s="46">
        <f>1/(1+EXP(-($K$2+SUMPRODUCT($L$2:$P$2,$D$812:$H$812))))</f>
        <v>5.739841250346997E-2</v>
      </c>
      <c r="X812" s="46">
        <f>EXP(-($K$2+SUMPRODUCT($L$2:$P$2,$D$812:$H$812)))</f>
        <v>16.422084625416179</v>
      </c>
      <c r="Y812" s="46">
        <f>1/(1+$X$812)</f>
        <v>5.739841250346997E-2</v>
      </c>
      <c r="Z812" s="46">
        <f>IF(ISERROR($I$812),0,$I$812)</f>
        <v>-5.9111580326165397E-2</v>
      </c>
    </row>
    <row r="813" spans="1:26" x14ac:dyDescent="0.25">
      <c r="A813" s="46">
        <v>154</v>
      </c>
      <c r="B813" s="46">
        <v>2004</v>
      </c>
      <c r="C813" s="47">
        <v>0</v>
      </c>
      <c r="D813" s="49">
        <v>0.11229740000000001</v>
      </c>
      <c r="E813" s="49">
        <v>-9.8862500000000006E-2</v>
      </c>
      <c r="F813" s="49">
        <v>2.8629999999999999E-2</v>
      </c>
      <c r="G813" s="49">
        <v>0.1735197</v>
      </c>
      <c r="H813" s="49">
        <v>0.13535730000000001</v>
      </c>
      <c r="I813" s="46">
        <f>$C$813*LN($Y$813)+(1-$C$813)*LN(1-$Y$813)</f>
        <v>-6.0491979391846584E-2</v>
      </c>
      <c r="R813" s="46">
        <f>1/(1+EXP(-($K$2+SUMPRODUCT($L$2:$P$2,$D$813:$H$813))))</f>
        <v>5.8698681202838943E-2</v>
      </c>
      <c r="X813" s="46">
        <f>EXP(-($K$2+SUMPRODUCT($L$2:$P$2,$D$813:$H$813)))</f>
        <v>16.036157874559461</v>
      </c>
      <c r="Y813" s="46">
        <f>1/(1+$X$813)</f>
        <v>5.8698681202838943E-2</v>
      </c>
      <c r="Z813" s="46">
        <f>IF(ISERROR($I$813),0,$I$813)</f>
        <v>-6.0491979391846584E-2</v>
      </c>
    </row>
    <row r="814" spans="1:26" x14ac:dyDescent="0.25">
      <c r="A814" s="46">
        <v>155</v>
      </c>
      <c r="B814" s="46">
        <v>1999</v>
      </c>
      <c r="C814" s="47">
        <v>0</v>
      </c>
      <c r="D814" s="49">
        <v>0.23832249999999999</v>
      </c>
      <c r="E814" s="49">
        <v>0.40608100000000003</v>
      </c>
      <c r="F814" s="49">
        <v>5.85706E-2</v>
      </c>
      <c r="G814" s="49">
        <v>0.70600010000000002</v>
      </c>
      <c r="H814" s="49">
        <v>0.2910722</v>
      </c>
      <c r="I814" s="46">
        <f>$C$814*LN($Y$814)+(1-$C$814)*LN(1-$Y$814)</f>
        <v>-1.1629687135905207E-2</v>
      </c>
      <c r="R814" s="46">
        <f>1/(1+EXP(-($K$2+SUMPRODUCT($L$2:$P$2,$D$814:$H$814))))</f>
        <v>1.1562323715849056E-2</v>
      </c>
      <c r="X814" s="46">
        <f>EXP(-($K$2+SUMPRODUCT($L$2:$P$2,$D$814:$H$814)))</f>
        <v>85.48780509658711</v>
      </c>
      <c r="Y814" s="46">
        <f>1/(1+$X$814)</f>
        <v>1.1562323715849056E-2</v>
      </c>
      <c r="Z814" s="46">
        <f>IF(ISERROR($I$814),0,$I$814)</f>
        <v>-1.1629687135905207E-2</v>
      </c>
    </row>
    <row r="815" spans="1:26" x14ac:dyDescent="0.25">
      <c r="A815" s="46">
        <v>155</v>
      </c>
      <c r="B815" s="46">
        <v>2000</v>
      </c>
      <c r="C815" s="47">
        <v>0</v>
      </c>
      <c r="D815" s="49">
        <v>0.1807539</v>
      </c>
      <c r="E815" s="49">
        <v>0.38971709999999998</v>
      </c>
      <c r="F815" s="49">
        <v>4.5145699999999997E-2</v>
      </c>
      <c r="G815" s="49">
        <v>0.42661070000000001</v>
      </c>
      <c r="H815" s="49">
        <v>0.3190963</v>
      </c>
      <c r="I815" s="46">
        <f>$C$815*LN($Y$815)+(1-$C$815)*LN(1-$Y$815)</f>
        <v>-2.0471867677552803E-2</v>
      </c>
      <c r="R815" s="46">
        <f>1/(1+EXP(-($K$2+SUMPRODUCT($L$2:$P$2,$D$815:$H$815))))</f>
        <v>2.0263741656840716E-2</v>
      </c>
      <c r="X815" s="46">
        <f>EXP(-($K$2+SUMPRODUCT($L$2:$P$2,$D$815:$H$815)))</f>
        <v>48.349227646830762</v>
      </c>
      <c r="Y815" s="46">
        <f>1/(1+$X$815)</f>
        <v>2.0263741656840716E-2</v>
      </c>
      <c r="Z815" s="46">
        <f>IF(ISERROR($I$815),0,$I$815)</f>
        <v>-2.0471867677552803E-2</v>
      </c>
    </row>
    <row r="816" spans="1:26" x14ac:dyDescent="0.25">
      <c r="A816" s="46">
        <v>155</v>
      </c>
      <c r="B816" s="46">
        <v>2001</v>
      </c>
      <c r="C816" s="47">
        <v>0</v>
      </c>
      <c r="D816" s="49">
        <v>0.1356193</v>
      </c>
      <c r="E816" s="49">
        <v>0.39585730000000002</v>
      </c>
      <c r="F816" s="49">
        <v>4.9516400000000002E-2</v>
      </c>
      <c r="G816" s="49">
        <v>0.64591270000000001</v>
      </c>
      <c r="H816" s="49">
        <v>0.30855510000000003</v>
      </c>
      <c r="I816" s="46">
        <f>$C$816*LN($Y$816)+(1-$C$816)*LN(1-$Y$816)</f>
        <v>-1.3516833145639454E-2</v>
      </c>
      <c r="R816" s="46">
        <f>1/(1+EXP(-($K$2+SUMPRODUCT($L$2:$P$2,$D$816:$H$816))))</f>
        <v>1.3425890967704822E-2</v>
      </c>
      <c r="X816" s="46">
        <f>EXP(-($K$2+SUMPRODUCT($L$2:$P$2,$D$816:$H$816)))</f>
        <v>73.482952558265239</v>
      </c>
      <c r="Y816" s="46">
        <f>1/(1+$X$816)</f>
        <v>1.3425890967704822E-2</v>
      </c>
      <c r="Z816" s="46">
        <f>IF(ISERROR($I$816),0,$I$816)</f>
        <v>-1.3516833145639454E-2</v>
      </c>
    </row>
    <row r="817" spans="1:26" x14ac:dyDescent="0.25">
      <c r="A817" s="46">
        <v>155</v>
      </c>
      <c r="B817" s="46">
        <v>2002</v>
      </c>
      <c r="C817" s="47">
        <v>0</v>
      </c>
      <c r="D817" s="49">
        <v>0.1919167</v>
      </c>
      <c r="E817" s="49">
        <v>0.41049239999999998</v>
      </c>
      <c r="F817" s="49">
        <v>5.36839E-2</v>
      </c>
      <c r="G817" s="49">
        <v>0.66853390000000001</v>
      </c>
      <c r="H817" s="49">
        <v>0.33638249999999997</v>
      </c>
      <c r="I817" s="46">
        <f>$C$817*LN($Y$817)+(1-$C$817)*LN(1-$Y$817)</f>
        <v>-1.2860677316456728E-2</v>
      </c>
      <c r="R817" s="46">
        <f>1/(1+EXP(-($K$2+SUMPRODUCT($L$2:$P$2,$D$817:$H$817))))</f>
        <v>1.277833218864211E-2</v>
      </c>
      <c r="X817" s="46">
        <f>EXP(-($K$2+SUMPRODUCT($L$2:$P$2,$D$817:$H$817)))</f>
        <v>77.25747407700355</v>
      </c>
      <c r="Y817" s="46">
        <f>1/(1+$X$817)</f>
        <v>1.277833218864211E-2</v>
      </c>
      <c r="Z817" s="46">
        <f>IF(ISERROR($I$817),0,$I$817)</f>
        <v>-1.2860677316456728E-2</v>
      </c>
    </row>
    <row r="818" spans="1:26" x14ac:dyDescent="0.25">
      <c r="A818" s="46">
        <v>155</v>
      </c>
      <c r="B818" s="46">
        <v>2003</v>
      </c>
      <c r="C818" s="47">
        <v>0</v>
      </c>
      <c r="D818" s="49">
        <v>0.2296241</v>
      </c>
      <c r="E818" s="49">
        <v>0.42804389999999998</v>
      </c>
      <c r="F818" s="49">
        <v>4.16785E-2</v>
      </c>
      <c r="G818" s="49">
        <v>0.88645609999999997</v>
      </c>
      <c r="H818" s="49">
        <v>0.2124635</v>
      </c>
      <c r="I818" s="46">
        <f>$C$818*LN($Y$818)+(1-$C$818)*LN(1-$Y$818)</f>
        <v>-9.1896377285189679E-3</v>
      </c>
      <c r="R818" s="46">
        <f>1/(1+EXP(-($K$2+SUMPRODUCT($L$2:$P$2,$D$818:$H$818))))</f>
        <v>9.147542054414818E-3</v>
      </c>
      <c r="X818" s="46">
        <f>EXP(-($K$2+SUMPRODUCT($L$2:$P$2,$D$818:$H$818)))</f>
        <v>108.31898361892489</v>
      </c>
      <c r="Y818" s="46">
        <f>1/(1+$X$818)</f>
        <v>9.147542054414818E-3</v>
      </c>
      <c r="Z818" s="46">
        <f>IF(ISERROR($I$818),0,$I$818)</f>
        <v>-9.1896377285189679E-3</v>
      </c>
    </row>
    <row r="819" spans="1:26" x14ac:dyDescent="0.25">
      <c r="A819" s="46">
        <v>155</v>
      </c>
      <c r="B819" s="46">
        <v>2004</v>
      </c>
      <c r="C819" s="47">
        <v>0</v>
      </c>
      <c r="D819" s="49">
        <v>0.53121439999999998</v>
      </c>
      <c r="E819" s="49">
        <v>0.5468807</v>
      </c>
      <c r="F819" s="49">
        <v>3.3623599999999997E-2</v>
      </c>
      <c r="G819" s="49">
        <v>1.120112</v>
      </c>
      <c r="H819" s="49">
        <v>0.23181099999999999</v>
      </c>
      <c r="I819" s="46">
        <f>$C$819*LN($Y$819)+(1-$C$819)*LN(1-$Y$819)</f>
        <v>-6.5251647895033221E-3</v>
      </c>
      <c r="R819" s="46">
        <f>1/(1+EXP(-($K$2+SUMPRODUCT($L$2:$P$2,$D$819:$H$819))))</f>
        <v>6.5039221308008637E-3</v>
      </c>
      <c r="X819" s="46">
        <f>EXP(-($K$2+SUMPRODUCT($L$2:$P$2,$D$819:$H$819)))</f>
        <v>152.75337832909517</v>
      </c>
      <c r="Y819" s="46">
        <f>1/(1+$X$819)</f>
        <v>6.5039221308008637E-3</v>
      </c>
      <c r="Z819" s="46">
        <f>IF(ISERROR($I$819),0,$I$819)</f>
        <v>-6.5251647895033221E-3</v>
      </c>
    </row>
    <row r="820" spans="1:26" x14ac:dyDescent="0.25">
      <c r="A820" s="46">
        <v>156</v>
      </c>
      <c r="B820" s="46">
        <v>1999</v>
      </c>
      <c r="C820" s="47">
        <v>0</v>
      </c>
      <c r="D820" s="49">
        <v>0.2430464</v>
      </c>
      <c r="E820" s="49">
        <v>-0.23028380000000001</v>
      </c>
      <c r="F820" s="49">
        <v>6.6599500000000006E-2</v>
      </c>
      <c r="G820" s="49">
        <v>2.8981309999999998</v>
      </c>
      <c r="H820" s="49">
        <v>0.1867915</v>
      </c>
      <c r="I820" s="46">
        <f>$C$820*LN($Y$820)+(1-$C$820)*LN(1-$Y$820)</f>
        <v>-7.8980078645069375E-4</v>
      </c>
      <c r="R820" s="46">
        <f>1/(1+EXP(-($K$2+SUMPRODUCT($L$2:$P$2,$D$820:$H$820))))</f>
        <v>7.8948897590439741E-4</v>
      </c>
      <c r="X820" s="46">
        <f>EXP(-($K$2+SUMPRODUCT($L$2:$P$2,$D$820:$H$820)))</f>
        <v>1265.6421324686037</v>
      </c>
      <c r="Y820" s="46">
        <f>1/(1+$X$820)</f>
        <v>7.8948897590439741E-4</v>
      </c>
      <c r="Z820" s="46">
        <f>IF(ISERROR($I$820),0,$I$820)</f>
        <v>-7.8980078645069375E-4</v>
      </c>
    </row>
    <row r="821" spans="1:26" x14ac:dyDescent="0.25">
      <c r="A821" s="46">
        <v>156</v>
      </c>
      <c r="B821" s="46">
        <v>2000</v>
      </c>
      <c r="C821" s="47">
        <v>0</v>
      </c>
      <c r="D821" s="49">
        <v>0.1613484</v>
      </c>
      <c r="E821" s="49">
        <v>-0.11420370000000001</v>
      </c>
      <c r="F821" s="49">
        <v>6.1572799999999997E-2</v>
      </c>
      <c r="G821" s="49">
        <v>4.1519310000000003</v>
      </c>
      <c r="H821" s="49">
        <v>0.2017516</v>
      </c>
      <c r="I821" s="46">
        <f>$C$821*LN($Y$821)+(1-$C$821)*LN(1-$Y$821)</f>
        <v>-9.1920840254649307E-5</v>
      </c>
      <c r="R821" s="46">
        <f>1/(1+EXP(-($K$2+SUMPRODUCT($L$2:$P$2,$D$821:$H$821))))</f>
        <v>9.1916615663673544E-5</v>
      </c>
      <c r="X821" s="46">
        <f>EXP(-($K$2+SUMPRODUCT($L$2:$P$2,$D$821:$H$821)))</f>
        <v>10878.425801087355</v>
      </c>
      <c r="Y821" s="46">
        <f>1/(1+$X$821)</f>
        <v>9.1916615663673544E-5</v>
      </c>
      <c r="Z821" s="46">
        <f>IF(ISERROR($I$821),0,$I$821)</f>
        <v>-9.1920840254649307E-5</v>
      </c>
    </row>
    <row r="822" spans="1:26" x14ac:dyDescent="0.25">
      <c r="A822" s="46">
        <v>156</v>
      </c>
      <c r="B822" s="46">
        <v>2001</v>
      </c>
      <c r="C822" s="47">
        <v>0</v>
      </c>
      <c r="D822" s="49">
        <v>0.25399189999999999</v>
      </c>
      <c r="E822" s="49">
        <v>-2.0075000000000002E-3</v>
      </c>
      <c r="F822" s="49">
        <v>7.5248499999999996E-2</v>
      </c>
      <c r="G822" s="49">
        <v>5.2009550000000004</v>
      </c>
      <c r="H822" s="49">
        <v>0.21131369999999999</v>
      </c>
      <c r="I822" s="46">
        <f>$C$822*LN($Y$822)+(1-$C$822)*LN(1-$Y$822)</f>
        <v>-1.3750021348018609E-5</v>
      </c>
      <c r="R822" s="46">
        <f>1/(1+EXP(-($K$2+SUMPRODUCT($L$2:$P$2,$D$822:$H$822))))</f>
        <v>1.3749926816921575E-5</v>
      </c>
      <c r="X822" s="46">
        <f>EXP(-($K$2+SUMPRODUCT($L$2:$P$2,$D$822:$H$822)))</f>
        <v>72726.659813384133</v>
      </c>
      <c r="Y822" s="46">
        <f>1/(1+$X$822)</f>
        <v>1.3749926816921575E-5</v>
      </c>
      <c r="Z822" s="46">
        <f>IF(ISERROR($I$822),0,$I$822)</f>
        <v>-1.3750021348018609E-5</v>
      </c>
    </row>
    <row r="823" spans="1:26" x14ac:dyDescent="0.25">
      <c r="A823" s="46">
        <v>156</v>
      </c>
      <c r="B823" s="46">
        <v>2002</v>
      </c>
      <c r="C823" s="47">
        <v>0</v>
      </c>
      <c r="D823" s="49">
        <v>0.15427660000000001</v>
      </c>
      <c r="E823" s="49">
        <v>8.9819700000000002E-2</v>
      </c>
      <c r="F823" s="49">
        <v>7.3549699999999996E-2</v>
      </c>
      <c r="G823" s="49">
        <v>3.1535679999999999</v>
      </c>
      <c r="H823" s="49">
        <v>0.20387669999999999</v>
      </c>
      <c r="I823" s="46">
        <f>$C$823*LN($Y$823)+(1-$C$823)*LN(1-$Y$823)</f>
        <v>-3.0421392164112356E-4</v>
      </c>
      <c r="R823" s="46">
        <f>1/(1+EXP(-($K$2+SUMPRODUCT($L$2:$P$2,$D$823:$H$823))))</f>
        <v>3.0416765327796784E-4</v>
      </c>
      <c r="X823" s="46">
        <f>EXP(-($K$2+SUMPRODUCT($L$2:$P$2,$D$823:$H$823)))</f>
        <v>3286.6605688446957</v>
      </c>
      <c r="Y823" s="46">
        <f>1/(1+$X$823)</f>
        <v>3.0416765327796784E-4</v>
      </c>
      <c r="Z823" s="46">
        <f>IF(ISERROR($I$823),0,$I$823)</f>
        <v>-3.0421392164112356E-4</v>
      </c>
    </row>
    <row r="824" spans="1:26" x14ac:dyDescent="0.25">
      <c r="A824" s="46">
        <v>156</v>
      </c>
      <c r="B824" s="46">
        <v>2003</v>
      </c>
      <c r="C824" s="47">
        <v>0</v>
      </c>
      <c r="D824" s="49">
        <v>0.24671180000000001</v>
      </c>
      <c r="E824" s="49">
        <v>0.19491559999999999</v>
      </c>
      <c r="F824" s="49">
        <v>7.5855000000000006E-2</v>
      </c>
      <c r="G824" s="49">
        <v>4.855766</v>
      </c>
      <c r="H824" s="49">
        <v>0.19136909999999999</v>
      </c>
      <c r="I824" s="46">
        <f>$C$824*LN($Y$824)+(1-$C$824)*LN(1-$Y$824)</f>
        <v>-1.754149655852345E-5</v>
      </c>
      <c r="R824" s="46">
        <f>1/(1+EXP(-($K$2+SUMPRODUCT($L$2:$P$2,$D$824:$H$824))))</f>
        <v>1.7541342707401971E-5</v>
      </c>
      <c r="X824" s="46">
        <f>EXP(-($K$2+SUMPRODUCT($L$2:$P$2,$D$824:$H$824)))</f>
        <v>57007.178717016184</v>
      </c>
      <c r="Y824" s="46">
        <f>1/(1+$X$824)</f>
        <v>1.7541342707401971E-5</v>
      </c>
      <c r="Z824" s="46">
        <f>IF(ISERROR($I$824),0,$I$824)</f>
        <v>-1.754149655852345E-5</v>
      </c>
    </row>
    <row r="825" spans="1:26" x14ac:dyDescent="0.25">
      <c r="A825" s="46">
        <v>156</v>
      </c>
      <c r="B825" s="46">
        <v>2004</v>
      </c>
      <c r="C825" s="47">
        <v>0</v>
      </c>
      <c r="D825" s="49">
        <v>0.26290000000000002</v>
      </c>
      <c r="E825" s="49">
        <v>0.30000080000000001</v>
      </c>
      <c r="F825" s="49">
        <v>6.9085499999999994E-2</v>
      </c>
      <c r="G825" s="49">
        <v>8.6412289999999992</v>
      </c>
      <c r="H825" s="49">
        <v>0.20243259999999999</v>
      </c>
      <c r="I825" s="46">
        <f>$C$825*LN($Y$825)+(1-$C$825)*LN(1-$Y$825)</f>
        <v>-3.8658772153547243E-8</v>
      </c>
      <c r="R825" s="46">
        <f>1/(1+EXP(-($K$2+SUMPRODUCT($L$2:$P$2,$D$825:$H$825))))</f>
        <v>3.8658771402318897E-8</v>
      </c>
      <c r="X825" s="46">
        <f>EXP(-($K$2+SUMPRODUCT($L$2:$P$2,$D$825:$H$825)))</f>
        <v>25867349.764799945</v>
      </c>
      <c r="Y825" s="46">
        <f>1/(1+$X$825)</f>
        <v>3.8658771402318897E-8</v>
      </c>
      <c r="Z825" s="46">
        <f>IF(ISERROR($I$825),0,$I$825)</f>
        <v>-3.8658772153547243E-8</v>
      </c>
    </row>
    <row r="826" spans="1:26" x14ac:dyDescent="0.25">
      <c r="A826" s="46">
        <v>157</v>
      </c>
      <c r="B826" s="46">
        <v>1999</v>
      </c>
      <c r="C826" s="47">
        <v>0</v>
      </c>
      <c r="D826" s="49">
        <v>0.18014450000000001</v>
      </c>
      <c r="E826" s="49">
        <v>0.56217309999999998</v>
      </c>
      <c r="F826" s="49">
        <v>2.7098400000000002E-2</v>
      </c>
      <c r="G826" s="49">
        <v>2.6848350000000001</v>
      </c>
      <c r="H826" s="49">
        <v>0.34190910000000002</v>
      </c>
      <c r="I826" s="46">
        <f>$C$826*LN($Y$826)+(1-$C$826)*LN(1-$Y$826)</f>
        <v>-5.1574343865367169E-4</v>
      </c>
      <c r="R826" s="46">
        <f>1/(1+EXP(-($K$2+SUMPRODUCT($L$2:$P$2,$D$826:$H$826))))</f>
        <v>5.1561046586733994E-4</v>
      </c>
      <c r="X826" s="46">
        <f>EXP(-($K$2+SUMPRODUCT($L$2:$P$2,$D$826:$H$826)))</f>
        <v>1938.4486074246743</v>
      </c>
      <c r="Y826" s="46">
        <f>1/(1+$X$826)</f>
        <v>5.1561046586733994E-4</v>
      </c>
      <c r="Z826" s="46">
        <f>IF(ISERROR($I$826),0,$I$826)</f>
        <v>-5.1574343865367169E-4</v>
      </c>
    </row>
    <row r="827" spans="1:26" x14ac:dyDescent="0.25">
      <c r="A827" s="46">
        <v>157</v>
      </c>
      <c r="B827" s="46">
        <v>2000</v>
      </c>
      <c r="C827" s="47">
        <v>0</v>
      </c>
      <c r="D827" s="49">
        <v>0.11212419999999999</v>
      </c>
      <c r="E827" s="49">
        <v>0.5820149</v>
      </c>
      <c r="F827" s="49">
        <v>4.8610500000000001E-2</v>
      </c>
      <c r="G827" s="49">
        <v>4.1252700000000004</v>
      </c>
      <c r="H827" s="49">
        <v>0.39169589999999999</v>
      </c>
      <c r="I827" s="46">
        <f>$C$827*LN($Y$827)+(1-$C$827)*LN(1-$Y$827)</f>
        <v>-4.26114203206876E-5</v>
      </c>
      <c r="R827" s="46">
        <f>1/(1+EXP(-($K$2+SUMPRODUCT($L$2:$P$2,$D$827:$H$827))))</f>
        <v>4.2610512467055045E-5</v>
      </c>
      <c r="X827" s="46">
        <f>EXP(-($K$2+SUMPRODUCT($L$2:$P$2,$D$827:$H$827)))</f>
        <v>23467.38707403871</v>
      </c>
      <c r="Y827" s="46">
        <f>1/(1+$X$827)</f>
        <v>4.2610512467055045E-5</v>
      </c>
      <c r="Z827" s="46">
        <f>IF(ISERROR($I$827),0,$I$827)</f>
        <v>-4.26114203206876E-5</v>
      </c>
    </row>
    <row r="828" spans="1:26" x14ac:dyDescent="0.25">
      <c r="A828" s="46">
        <v>157</v>
      </c>
      <c r="B828" s="46">
        <v>2001</v>
      </c>
      <c r="C828" s="47">
        <v>0</v>
      </c>
      <c r="D828" s="49">
        <v>7.0382600000000003E-2</v>
      </c>
      <c r="E828" s="49">
        <v>0.56490759999999995</v>
      </c>
      <c r="F828" s="49">
        <v>4.81713E-2</v>
      </c>
      <c r="G828" s="49">
        <v>2.3772669999999998</v>
      </c>
      <c r="H828" s="49">
        <v>0.35237590000000002</v>
      </c>
      <c r="I828" s="46">
        <f>$C$828*LN($Y$828)+(1-$C$828)*LN(1-$Y$828)</f>
        <v>-6.8138423718959028E-4</v>
      </c>
      <c r="R828" s="46">
        <f>1/(1+EXP(-($K$2+SUMPRODUCT($L$2:$P$2,$D$828:$H$828))))</f>
        <v>6.8115214766730468E-4</v>
      </c>
      <c r="X828" s="46">
        <f>EXP(-($K$2+SUMPRODUCT($L$2:$P$2,$D$828:$H$828)))</f>
        <v>1467.1007810437534</v>
      </c>
      <c r="Y828" s="46">
        <f>1/(1+$X$828)</f>
        <v>6.8115214766730468E-4</v>
      </c>
      <c r="Z828" s="46">
        <f>IF(ISERROR($I$828),0,$I$828)</f>
        <v>-6.8138423718959028E-4</v>
      </c>
    </row>
    <row r="829" spans="1:26" x14ac:dyDescent="0.25">
      <c r="A829" s="46">
        <v>157</v>
      </c>
      <c r="B829" s="46">
        <v>2002</v>
      </c>
      <c r="C829" s="47">
        <v>0</v>
      </c>
      <c r="D829" s="49">
        <v>7.4827000000000001E-3</v>
      </c>
      <c r="E829" s="49">
        <v>0.25264920000000002</v>
      </c>
      <c r="F829" s="49">
        <v>4.2210200000000003E-2</v>
      </c>
      <c r="G829" s="49">
        <v>0.67355330000000002</v>
      </c>
      <c r="H829" s="49">
        <v>0.26256119999999999</v>
      </c>
      <c r="I829" s="46">
        <f>$C$829*LN($Y$829)+(1-$C$829)*LN(1-$Y$829)</f>
        <v>-1.554809354986731E-2</v>
      </c>
      <c r="R829" s="46">
        <f>1/(1+EXP(-($K$2+SUMPRODUCT($L$2:$P$2,$D$829:$H$829))))</f>
        <v>1.542784595692631E-2</v>
      </c>
      <c r="X829" s="46">
        <f>EXP(-($K$2+SUMPRODUCT($L$2:$P$2,$D$829:$H$829)))</f>
        <v>63.817862635648858</v>
      </c>
      <c r="Y829" s="46">
        <f>1/(1+$X$829)</f>
        <v>1.542784595692631E-2</v>
      </c>
      <c r="Z829" s="46">
        <f>IF(ISERROR($I$829),0,$I$829)</f>
        <v>-1.554809354986731E-2</v>
      </c>
    </row>
    <row r="830" spans="1:26" x14ac:dyDescent="0.25">
      <c r="A830" s="46">
        <v>157</v>
      </c>
      <c r="B830" s="46">
        <v>2003</v>
      </c>
      <c r="C830" s="47">
        <v>0</v>
      </c>
      <c r="D830" s="49">
        <v>1.7457400000000001E-2</v>
      </c>
      <c r="E830" s="49">
        <v>0.30407899999999999</v>
      </c>
      <c r="F830" s="49">
        <v>4.2632700000000003E-2</v>
      </c>
      <c r="G830" s="49">
        <v>0.64459379999999999</v>
      </c>
      <c r="H830" s="49">
        <v>0.2551388</v>
      </c>
      <c r="I830" s="46">
        <f>$C$830*LN($Y$830)+(1-$C$830)*LN(1-$Y$830)</f>
        <v>-1.5054978240059094E-2</v>
      </c>
      <c r="R830" s="46">
        <f>1/(1+EXP(-($K$2+SUMPRODUCT($L$2:$P$2,$D$830:$H$830))))</f>
        <v>1.4942218628862166E-2</v>
      </c>
      <c r="X830" s="46">
        <f>EXP(-($K$2+SUMPRODUCT($L$2:$P$2,$D$830:$H$830)))</f>
        <v>65.924465826541649</v>
      </c>
      <c r="Y830" s="46">
        <f>1/(1+$X$830)</f>
        <v>1.4942218628862166E-2</v>
      </c>
      <c r="Z830" s="46">
        <f>IF(ISERROR($I$830),0,$I$830)</f>
        <v>-1.5054978240059094E-2</v>
      </c>
    </row>
    <row r="831" spans="1:26" x14ac:dyDescent="0.25">
      <c r="A831" s="46">
        <v>157</v>
      </c>
      <c r="B831" s="46">
        <v>2004</v>
      </c>
      <c r="C831" s="47">
        <v>0</v>
      </c>
      <c r="D831" s="49">
        <v>5.6776300000000002E-2</v>
      </c>
      <c r="E831" s="49">
        <v>0.35713089999999997</v>
      </c>
      <c r="F831" s="49">
        <v>5.8945299999999999E-2</v>
      </c>
      <c r="G831" s="49">
        <v>0.92668159999999999</v>
      </c>
      <c r="H831" s="49">
        <v>0.26095449999999998</v>
      </c>
      <c r="I831" s="46">
        <f>$C$831*LN($Y$831)+(1-$C$831)*LN(1-$Y$831)</f>
        <v>-7.9883945458561964E-3</v>
      </c>
      <c r="R831" s="46">
        <f>1/(1+EXP(-($K$2+SUMPRODUCT($L$2:$P$2,$D$831:$H$831))))</f>
        <v>7.9565721152355974E-3</v>
      </c>
      <c r="X831" s="46">
        <f>EXP(-($K$2+SUMPRODUCT($L$2:$P$2,$D$831:$H$831)))</f>
        <v>124.68226436170364</v>
      </c>
      <c r="Y831" s="46">
        <f>1/(1+$X$831)</f>
        <v>7.9565721152355974E-3</v>
      </c>
      <c r="Z831" s="46">
        <f>IF(ISERROR($I$831),0,$I$831)</f>
        <v>-7.9883945458561964E-3</v>
      </c>
    </row>
    <row r="832" spans="1:26" x14ac:dyDescent="0.25">
      <c r="A832" s="46">
        <v>158</v>
      </c>
      <c r="B832" s="46">
        <v>1999</v>
      </c>
      <c r="C832" s="47">
        <v>0</v>
      </c>
      <c r="D832" s="49">
        <v>9.2355699999999999E-2</v>
      </c>
      <c r="E832" s="49">
        <v>0.3088921</v>
      </c>
      <c r="F832" s="49">
        <v>5.5200100000000002E-2</v>
      </c>
      <c r="G832" s="49">
        <v>7.8221319999999999</v>
      </c>
      <c r="H832" s="49">
        <v>0.22692519999999999</v>
      </c>
      <c r="I832" s="46">
        <f>$C$832*LN($Y$832)+(1-$C$832)*LN(1-$Y$832)</f>
        <v>-1.4881842666412951E-7</v>
      </c>
      <c r="R832" s="46">
        <f>1/(1+EXP(-($K$2+SUMPRODUCT($L$2:$P$2,$D$832:$H$832))))</f>
        <v>1.4881841558483596E-7</v>
      </c>
      <c r="X832" s="46">
        <f>EXP(-($K$2+SUMPRODUCT($L$2:$P$2,$D$832:$H$832)))</f>
        <v>6719597.4856453231</v>
      </c>
      <c r="Y832" s="46">
        <f>1/(1+$X$832)</f>
        <v>1.4881841558483596E-7</v>
      </c>
      <c r="Z832" s="46">
        <f>IF(ISERROR($I$832),0,$I$832)</f>
        <v>-1.4881842666412951E-7</v>
      </c>
    </row>
    <row r="833" spans="1:26" x14ac:dyDescent="0.25">
      <c r="A833" s="46">
        <v>158</v>
      </c>
      <c r="B833" s="46">
        <v>2000</v>
      </c>
      <c r="C833" s="47">
        <v>0</v>
      </c>
      <c r="D833" s="49">
        <v>0.16731219999999999</v>
      </c>
      <c r="E833" s="49">
        <v>0.15179480000000001</v>
      </c>
      <c r="F833" s="49">
        <v>5.534E-2</v>
      </c>
      <c r="G833" s="49">
        <v>6.807137</v>
      </c>
      <c r="H833" s="49">
        <v>0.13054740000000001</v>
      </c>
      <c r="I833" s="46">
        <f>$C$833*LN($Y$833)+(1-$C$833)*LN(1-$Y$833)</f>
        <v>-9.1493302689350559E-7</v>
      </c>
      <c r="R833" s="46">
        <f>1/(1+EXP(-($K$2+SUMPRODUCT($L$2:$P$2,$D$833:$H$833))))</f>
        <v>9.1493260835437194E-7</v>
      </c>
      <c r="X833" s="46">
        <f>EXP(-($K$2+SUMPRODUCT($L$2:$P$2,$D$833:$H$833)))</f>
        <v>1092975.6748598381</v>
      </c>
      <c r="Y833" s="46">
        <f>1/(1+$X$833)</f>
        <v>9.1493260835437194E-7</v>
      </c>
      <c r="Z833" s="46">
        <f>IF(ISERROR($I$833),0,$I$833)</f>
        <v>-9.1493302689350559E-7</v>
      </c>
    </row>
    <row r="834" spans="1:26" x14ac:dyDescent="0.25">
      <c r="A834" s="46">
        <v>158</v>
      </c>
      <c r="B834" s="46">
        <v>2001</v>
      </c>
      <c r="C834" s="47">
        <v>0</v>
      </c>
      <c r="D834" s="49">
        <v>0.1976454</v>
      </c>
      <c r="E834" s="49">
        <v>-0.26703690000000002</v>
      </c>
      <c r="F834" s="49">
        <v>-3.9538999999999998E-3</v>
      </c>
      <c r="G834" s="49">
        <v>1.1752229999999999</v>
      </c>
      <c r="H834" s="49">
        <v>0.110239</v>
      </c>
      <c r="I834" s="46">
        <f>$C$834*LN($Y$834)+(1-$C$834)*LN(1-$Y$834)</f>
        <v>-2.1136240685756313E-2</v>
      </c>
      <c r="R834" s="46">
        <f>1/(1+EXP(-($K$2+SUMPRODUCT($L$2:$P$2,$D$834:$H$834))))</f>
        <v>2.0914435806293232E-2</v>
      </c>
      <c r="X834" s="46">
        <f>EXP(-($K$2+SUMPRODUCT($L$2:$P$2,$D$834:$H$834)))</f>
        <v>46.813864512620334</v>
      </c>
      <c r="Y834" s="46">
        <f>1/(1+$X$834)</f>
        <v>2.0914435806293232E-2</v>
      </c>
      <c r="Z834" s="46">
        <f>IF(ISERROR($I$834),0,$I$834)</f>
        <v>-2.1136240685756313E-2</v>
      </c>
    </row>
    <row r="835" spans="1:26" x14ac:dyDescent="0.25">
      <c r="A835" s="46">
        <v>158</v>
      </c>
      <c r="B835" s="46">
        <v>2002</v>
      </c>
      <c r="C835" s="47">
        <v>0</v>
      </c>
      <c r="D835" s="49">
        <v>0.21896560000000001</v>
      </c>
      <c r="E835" s="49">
        <v>-0.42107929999999999</v>
      </c>
      <c r="F835" s="49">
        <v>8.3829999999999998E-3</v>
      </c>
      <c r="G835" s="49">
        <v>0.57326509999999997</v>
      </c>
      <c r="H835" s="49">
        <v>9.4755699999999998E-2</v>
      </c>
      <c r="I835" s="46">
        <f>$C$835*LN($Y$835)+(1-$C$835)*LN(1-$Y$835)</f>
        <v>-6.1228744431116207E-2</v>
      </c>
      <c r="R835" s="46">
        <f>1/(1+EXP(-($K$2+SUMPRODUCT($L$2:$P$2,$D$835:$H$835))))</f>
        <v>5.9391943688805834E-2</v>
      </c>
      <c r="X835" s="46">
        <f>EXP(-($K$2+SUMPRODUCT($L$2:$P$2,$D$835:$H$835)))</f>
        <v>15.837300446667813</v>
      </c>
      <c r="Y835" s="46">
        <f>1/(1+$X$835)</f>
        <v>5.9391943688805834E-2</v>
      </c>
      <c r="Z835" s="46">
        <f>IF(ISERROR($I$835),0,$I$835)</f>
        <v>-6.1228744431116207E-2</v>
      </c>
    </row>
    <row r="836" spans="1:26" x14ac:dyDescent="0.25">
      <c r="A836" s="46">
        <v>158</v>
      </c>
      <c r="B836" s="46">
        <v>2003</v>
      </c>
      <c r="C836" s="47">
        <v>0</v>
      </c>
      <c r="D836" s="49">
        <v>0.13242689999999999</v>
      </c>
      <c r="E836" s="49">
        <v>-0.45475779999999999</v>
      </c>
      <c r="F836" s="49">
        <v>4.8377000000000003E-2</v>
      </c>
      <c r="G836" s="49">
        <v>2.6476069999999998</v>
      </c>
      <c r="H836" s="49">
        <v>0.1075334</v>
      </c>
      <c r="I836" s="46">
        <f>$C$836*LN($Y$836)+(1-$C$836)*LN(1-$Y$836)</f>
        <v>-1.7159898397777237E-3</v>
      </c>
      <c r="R836" s="46">
        <f>1/(1+EXP(-($K$2+SUMPRODUCT($L$2:$P$2,$D$836:$H$836))))</f>
        <v>1.7145183710080734E-3</v>
      </c>
      <c r="X836" s="46">
        <f>EXP(-($K$2+SUMPRODUCT($L$2:$P$2,$D$836:$H$836)))</f>
        <v>582.25417616379173</v>
      </c>
      <c r="Y836" s="46">
        <f>1/(1+$X$836)</f>
        <v>1.7145183710080734E-3</v>
      </c>
      <c r="Z836" s="46">
        <f>IF(ISERROR($I$836),0,$I$836)</f>
        <v>-1.7159898397777237E-3</v>
      </c>
    </row>
    <row r="837" spans="1:26" x14ac:dyDescent="0.25">
      <c r="A837" s="46">
        <v>158</v>
      </c>
      <c r="B837" s="46">
        <v>2004</v>
      </c>
      <c r="C837" s="47">
        <v>0</v>
      </c>
      <c r="D837" s="49">
        <v>0.124177</v>
      </c>
      <c r="E837" s="49">
        <v>-0.71751759999999998</v>
      </c>
      <c r="F837" s="49">
        <v>3.6189600000000002E-2</v>
      </c>
      <c r="G837" s="49">
        <v>2.8343639999999999</v>
      </c>
      <c r="H837" s="49">
        <v>0.13527790000000001</v>
      </c>
      <c r="I837" s="46">
        <f>$C$837*LN($Y$837)+(1-$C$837)*LN(1-$Y$837)</f>
        <v>-2.0865506507435527E-3</v>
      </c>
      <c r="R837" s="46">
        <f>1/(1+EXP(-($K$2+SUMPRODUCT($L$2:$P$2,$D$837:$H$837))))</f>
        <v>2.0843753171787749E-3</v>
      </c>
      <c r="X837" s="46">
        <f>EXP(-($K$2+SUMPRODUCT($L$2:$P$2,$D$837:$H$837)))</f>
        <v>478.76004693507457</v>
      </c>
      <c r="Y837" s="46">
        <f>1/(1+$X$837)</f>
        <v>2.0843753171787749E-3</v>
      </c>
      <c r="Z837" s="46">
        <f>IF(ISERROR($I$837),0,$I$837)</f>
        <v>-2.0865506507435527E-3</v>
      </c>
    </row>
    <row r="838" spans="1:26" x14ac:dyDescent="0.25">
      <c r="A838" s="46">
        <v>159</v>
      </c>
      <c r="B838" s="46">
        <v>2002</v>
      </c>
      <c r="C838" s="47">
        <v>0</v>
      </c>
      <c r="D838" s="49">
        <v>-3.2628400000000002E-2</v>
      </c>
      <c r="E838" s="49">
        <v>0.65311889999999995</v>
      </c>
      <c r="F838" s="49">
        <v>6.2147899999999999E-2</v>
      </c>
      <c r="G838" s="49">
        <v>3.3057989999999999</v>
      </c>
      <c r="H838" s="49">
        <v>0.46668470000000001</v>
      </c>
      <c r="I838" s="46">
        <f>$C$838*LN($Y$838)+(1-$C$838)*LN(1-$Y$838)</f>
        <v>-1.2556157464634559E-4</v>
      </c>
      <c r="R838" s="46">
        <f>1/(1+EXP(-($K$2+SUMPRODUCT($L$2:$P$2,$D$838:$H$838))))</f>
        <v>1.2555369212171547E-4</v>
      </c>
      <c r="X838" s="46">
        <f>EXP(-($K$2+SUMPRODUCT($L$2:$P$2,$D$838:$H$838)))</f>
        <v>7963.7199783704518</v>
      </c>
      <c r="Y838" s="46">
        <f>1/(1+$X$838)</f>
        <v>1.2555369212171547E-4</v>
      </c>
      <c r="Z838" s="46">
        <f>IF(ISERROR($I$838),0,$I$838)</f>
        <v>-1.2556157464634559E-4</v>
      </c>
    </row>
    <row r="839" spans="1:26" x14ac:dyDescent="0.25">
      <c r="A839" s="46">
        <v>159</v>
      </c>
      <c r="B839" s="46">
        <v>2003</v>
      </c>
      <c r="C839" s="47">
        <v>0</v>
      </c>
      <c r="D839" s="49">
        <v>-2.13536E-2</v>
      </c>
      <c r="E839" s="49">
        <v>0.62438830000000001</v>
      </c>
      <c r="F839" s="49">
        <v>8.0568000000000001E-2</v>
      </c>
      <c r="G839" s="49">
        <v>3.2201409999999999</v>
      </c>
      <c r="H839" s="49">
        <v>0.46542040000000001</v>
      </c>
      <c r="I839" s="46">
        <f>$C$839*LN($Y$839)+(1-$C$839)*LN(1-$Y$839)</f>
        <v>-1.3001084873171502E-4</v>
      </c>
      <c r="R839" s="46">
        <f>1/(1+EXP(-($K$2+SUMPRODUCT($L$2:$P$2,$D$839:$H$839))))</f>
        <v>1.3000239768752106E-4</v>
      </c>
      <c r="X839" s="46">
        <f>EXP(-($K$2+SUMPRODUCT($L$2:$P$2,$D$839:$H$839)))</f>
        <v>7691.1658199231051</v>
      </c>
      <c r="Y839" s="46">
        <f>1/(1+$X$839)</f>
        <v>1.3000239768752106E-4</v>
      </c>
      <c r="Z839" s="46">
        <f>IF(ISERROR($I$839),0,$I$839)</f>
        <v>-1.3001084873171502E-4</v>
      </c>
    </row>
    <row r="840" spans="1:26" x14ac:dyDescent="0.25">
      <c r="A840" s="46">
        <v>159</v>
      </c>
      <c r="B840" s="46">
        <v>2004</v>
      </c>
      <c r="C840" s="47">
        <v>0</v>
      </c>
      <c r="D840" s="49">
        <v>-3.6289999999999998E-4</v>
      </c>
      <c r="E840" s="49">
        <v>0.6416115</v>
      </c>
      <c r="F840" s="49">
        <v>8.21963E-2</v>
      </c>
      <c r="G840" s="49">
        <v>2.909751</v>
      </c>
      <c r="H840" s="49">
        <v>0.45115509999999998</v>
      </c>
      <c r="I840" s="46">
        <f>$C$840*LN($Y$840)+(1-$C$840)*LN(1-$Y$840)</f>
        <v>-2.0520406430831498E-4</v>
      </c>
      <c r="R840" s="46">
        <f>1/(1+EXP(-($K$2+SUMPRODUCT($L$2:$P$2,$D$840:$H$840))))</f>
        <v>2.0518301139442404E-4</v>
      </c>
      <c r="X840" s="46">
        <f>EXP(-($K$2+SUMPRODUCT($L$2:$P$2,$D$840:$H$840)))</f>
        <v>4872.6978427404811</v>
      </c>
      <c r="Y840" s="46">
        <f>1/(1+$X$840)</f>
        <v>2.0518301139442404E-4</v>
      </c>
      <c r="Z840" s="46">
        <f>IF(ISERROR($I$840),0,$I$840)</f>
        <v>-2.0520406430831498E-4</v>
      </c>
    </row>
    <row r="841" spans="1:26" x14ac:dyDescent="0.25">
      <c r="A841" s="46">
        <v>160</v>
      </c>
      <c r="B841" s="46">
        <v>1999</v>
      </c>
      <c r="C841" s="47">
        <v>0</v>
      </c>
      <c r="D841" s="49">
        <v>0.25902120000000001</v>
      </c>
      <c r="E841" s="49">
        <v>0.54011989999999999</v>
      </c>
      <c r="F841" s="49">
        <v>8.5756499999999999E-2</v>
      </c>
      <c r="G841" s="49">
        <v>2.1999499999999999</v>
      </c>
      <c r="H841" s="49">
        <v>0.34606779999999998</v>
      </c>
      <c r="I841" s="46">
        <f>$C$841*LN($Y$841)+(1-$C$841)*LN(1-$Y$841)</f>
        <v>-7.4719112899972499E-4</v>
      </c>
      <c r="R841" s="46">
        <f>1/(1+EXP(-($K$2+SUMPRODUCT($L$2:$P$2,$D$841:$H$841))))</f>
        <v>7.4691205122059392E-4</v>
      </c>
      <c r="X841" s="46">
        <f>EXP(-($K$2+SUMPRODUCT($L$2:$P$2,$D$841:$H$841)))</f>
        <v>1337.8457159926836</v>
      </c>
      <c r="Y841" s="46">
        <f>1/(1+$X$841)</f>
        <v>7.4691205122059392E-4</v>
      </c>
      <c r="Z841" s="46">
        <f>IF(ISERROR($I$841),0,$I$841)</f>
        <v>-7.4719112899972499E-4</v>
      </c>
    </row>
    <row r="842" spans="1:26" x14ac:dyDescent="0.25">
      <c r="A842" s="46">
        <v>160</v>
      </c>
      <c r="B842" s="46">
        <v>2000</v>
      </c>
      <c r="C842" s="47">
        <v>0</v>
      </c>
      <c r="D842" s="49">
        <v>0.25930429999999999</v>
      </c>
      <c r="E842" s="49">
        <v>0.62520330000000002</v>
      </c>
      <c r="F842" s="49">
        <v>6.5704299999999993E-2</v>
      </c>
      <c r="G842" s="49">
        <v>3.2303120000000001</v>
      </c>
      <c r="H842" s="49">
        <v>0.33354339999999999</v>
      </c>
      <c r="I842" s="46">
        <f>$C$842*LN($Y$842)+(1-$C$842)*LN(1-$Y$842)</f>
        <v>-1.4896128156208587E-4</v>
      </c>
      <c r="R842" s="46">
        <f>1/(1+EXP(-($K$2+SUMPRODUCT($L$2:$P$2,$D$842:$H$842))))</f>
        <v>1.4895018738126726E-4</v>
      </c>
      <c r="X842" s="46">
        <f>EXP(-($K$2+SUMPRODUCT($L$2:$P$2,$D$842:$H$842)))</f>
        <v>6712.653856911933</v>
      </c>
      <c r="Y842" s="46">
        <f>1/(1+$X$842)</f>
        <v>1.4895018738126726E-4</v>
      </c>
      <c r="Z842" s="46">
        <f>IF(ISERROR($I$842),0,$I$842)</f>
        <v>-1.4896128156208587E-4</v>
      </c>
    </row>
    <row r="843" spans="1:26" x14ac:dyDescent="0.25">
      <c r="A843" s="46">
        <v>160</v>
      </c>
      <c r="B843" s="46">
        <v>2001</v>
      </c>
      <c r="C843" s="47">
        <v>0</v>
      </c>
      <c r="D843" s="49">
        <v>0.24024429999999999</v>
      </c>
      <c r="E843" s="49">
        <v>0.61565150000000002</v>
      </c>
      <c r="F843" s="49">
        <v>5.1575500000000003E-2</v>
      </c>
      <c r="G843" s="49">
        <v>2.4234200000000001</v>
      </c>
      <c r="H843" s="49">
        <v>0.33141759999999998</v>
      </c>
      <c r="I843" s="46">
        <f>$C$843*LN($Y$843)+(1-$C$843)*LN(1-$Y$843)</f>
        <v>-6.0607465386945442E-4</v>
      </c>
      <c r="R843" s="46">
        <f>1/(1+EXP(-($K$2+SUMPRODUCT($L$2:$P$2,$D$843:$H$843))))</f>
        <v>6.0589102772539696E-4</v>
      </c>
      <c r="X843" s="46">
        <f>EXP(-($K$2+SUMPRODUCT($L$2:$P$2,$D$843:$H$843)))</f>
        <v>1649.4618062329548</v>
      </c>
      <c r="Y843" s="46">
        <f>1/(1+$X$843)</f>
        <v>6.0589102772539696E-4</v>
      </c>
      <c r="Z843" s="46">
        <f>IF(ISERROR($I$843),0,$I$843)</f>
        <v>-6.0607465386945442E-4</v>
      </c>
    </row>
    <row r="844" spans="1:26" x14ac:dyDescent="0.25">
      <c r="A844" s="46">
        <v>160</v>
      </c>
      <c r="B844" s="46">
        <v>2002</v>
      </c>
      <c r="C844" s="47">
        <v>0</v>
      </c>
      <c r="D844" s="49">
        <v>0.1978567</v>
      </c>
      <c r="E844" s="49">
        <v>0.5510157</v>
      </c>
      <c r="F844" s="49">
        <v>-1.4895E-2</v>
      </c>
      <c r="G844" s="49">
        <v>1.5862970000000001</v>
      </c>
      <c r="H844" s="49">
        <v>0.27590379999999998</v>
      </c>
      <c r="I844" s="46">
        <f>$C$844*LN($Y$844)+(1-$C$844)*LN(1-$Y$844)</f>
        <v>-4.0765805644965005E-3</v>
      </c>
      <c r="R844" s="46">
        <f>1/(1+EXP(-($K$2+SUMPRODUCT($L$2:$P$2,$D$844:$H$844))))</f>
        <v>4.0682825895643438E-3</v>
      </c>
      <c r="X844" s="46">
        <f>EXP(-($K$2+SUMPRODUCT($L$2:$P$2,$D$844:$H$844)))</f>
        <v>244.80396714946147</v>
      </c>
      <c r="Y844" s="46">
        <f>1/(1+$X$844)</f>
        <v>4.0682825895643438E-3</v>
      </c>
      <c r="Z844" s="46">
        <f>IF(ISERROR($I$844),0,$I$844)</f>
        <v>-4.0765805644965005E-3</v>
      </c>
    </row>
    <row r="845" spans="1:26" x14ac:dyDescent="0.25">
      <c r="A845" s="46">
        <v>160</v>
      </c>
      <c r="B845" s="46">
        <v>2003</v>
      </c>
      <c r="C845" s="47">
        <v>0</v>
      </c>
      <c r="D845" s="49">
        <v>0.15519930000000001</v>
      </c>
      <c r="E845" s="49">
        <v>0.52467350000000001</v>
      </c>
      <c r="F845" s="49">
        <v>5.7657600000000003E-2</v>
      </c>
      <c r="G845" s="49">
        <v>1.815874</v>
      </c>
      <c r="H845" s="49">
        <v>0.26920250000000001</v>
      </c>
      <c r="I845" s="46">
        <f>$C$845*LN($Y$845)+(1-$C$845)*LN(1-$Y$845)</f>
        <v>-1.6108462060538387E-3</v>
      </c>
      <c r="R845" s="46">
        <f>1/(1+EXP(-($K$2+SUMPRODUCT($L$2:$P$2,$D$845:$H$845))))</f>
        <v>1.6095494896677827E-3</v>
      </c>
      <c r="X845" s="46">
        <f>EXP(-($K$2+SUMPRODUCT($L$2:$P$2,$D$845:$H$845)))</f>
        <v>620.29186236230851</v>
      </c>
      <c r="Y845" s="46">
        <f>1/(1+$X$845)</f>
        <v>1.6095494896677827E-3</v>
      </c>
      <c r="Z845" s="46">
        <f>IF(ISERROR($I$845),0,$I$845)</f>
        <v>-1.6108462060538387E-3</v>
      </c>
    </row>
    <row r="846" spans="1:26" x14ac:dyDescent="0.25">
      <c r="A846" s="46">
        <v>160</v>
      </c>
      <c r="B846" s="46">
        <v>2004</v>
      </c>
      <c r="C846" s="47">
        <v>0</v>
      </c>
      <c r="D846" s="49">
        <v>0.17287739999999999</v>
      </c>
      <c r="E846" s="49">
        <v>0.40035179999999998</v>
      </c>
      <c r="F846" s="49">
        <v>5.36528E-2</v>
      </c>
      <c r="G846" s="49">
        <v>1.193892</v>
      </c>
      <c r="H846" s="49">
        <v>0.27031840000000001</v>
      </c>
      <c r="I846" s="46">
        <f>$C$846*LN($Y$846)+(1-$C$846)*LN(1-$Y$846)</f>
        <v>-5.4025212059861894E-3</v>
      </c>
      <c r="R846" s="46">
        <f>1/(1+EXP(-($K$2+SUMPRODUCT($L$2:$P$2,$D$846:$H$846))))</f>
        <v>5.3879538336146652E-3</v>
      </c>
      <c r="X846" s="46">
        <f>EXP(-($K$2+SUMPRODUCT($L$2:$P$2,$D$846:$H$846)))</f>
        <v>184.59921463341882</v>
      </c>
      <c r="Y846" s="46">
        <f>1/(1+$X$846)</f>
        <v>5.3879538336146652E-3</v>
      </c>
      <c r="Z846" s="46">
        <f>IF(ISERROR($I$846),0,$I$846)</f>
        <v>-5.4025212059861894E-3</v>
      </c>
    </row>
    <row r="847" spans="1:26" x14ac:dyDescent="0.25">
      <c r="A847" s="46">
        <v>161</v>
      </c>
      <c r="B847" s="46">
        <v>2000</v>
      </c>
      <c r="C847" s="47">
        <v>0</v>
      </c>
      <c r="D847" s="49">
        <v>0.12735850000000001</v>
      </c>
      <c r="E847" s="49">
        <v>-2.8640800000000001E-2</v>
      </c>
      <c r="F847" s="49">
        <v>4.0116400000000003E-2</v>
      </c>
      <c r="G847" s="49">
        <v>0.45774350000000003</v>
      </c>
      <c r="H847" s="49">
        <v>0.2369328</v>
      </c>
      <c r="I847" s="46">
        <f>$C$847*LN($Y$847)+(1-$C$847)*LN(1-$Y$847)</f>
        <v>-3.4395689583156239E-2</v>
      </c>
      <c r="R847" s="46">
        <f>1/(1+EXP(-($K$2+SUMPRODUCT($L$2:$P$2,$D$847:$H$847))))</f>
        <v>3.3810881980064239E-2</v>
      </c>
      <c r="X847" s="46">
        <f>EXP(-($K$2+SUMPRODUCT($L$2:$P$2,$D$847:$H$847)))</f>
        <v>28.576276672984324</v>
      </c>
      <c r="Y847" s="46">
        <f>1/(1+$X$847)</f>
        <v>3.3810881980064239E-2</v>
      </c>
      <c r="Z847" s="46">
        <f>IF(ISERROR($I$847),0,$I$847)</f>
        <v>-3.4395689583156239E-2</v>
      </c>
    </row>
    <row r="848" spans="1:26" x14ac:dyDescent="0.25">
      <c r="A848" s="46">
        <v>161</v>
      </c>
      <c r="B848" s="46">
        <v>2001</v>
      </c>
      <c r="C848" s="47">
        <v>0</v>
      </c>
      <c r="D848" s="49">
        <v>7.3953400000000002E-2</v>
      </c>
      <c r="E848" s="49">
        <v>-0.10368869999999999</v>
      </c>
      <c r="F848" s="49">
        <v>2.9429500000000001E-2</v>
      </c>
      <c r="G848" s="49">
        <v>0.41408919999999999</v>
      </c>
      <c r="H848" s="49">
        <v>0.212949</v>
      </c>
      <c r="I848" s="46">
        <f>$C$848*LN($Y$848)+(1-$C$848)*LN(1-$Y$848)</f>
        <v>-4.2982360373078864E-2</v>
      </c>
      <c r="R848" s="46">
        <f>1/(1+EXP(-($K$2+SUMPRODUCT($L$2:$P$2,$D$848:$H$848))))</f>
        <v>4.2071712584394044E-2</v>
      </c>
      <c r="X848" s="46">
        <f>EXP(-($K$2+SUMPRODUCT($L$2:$P$2,$D$848:$H$848)))</f>
        <v>22.76893971202249</v>
      </c>
      <c r="Y848" s="46">
        <f>1/(1+$X$848)</f>
        <v>4.2071712584394044E-2</v>
      </c>
      <c r="Z848" s="46">
        <f>IF(ISERROR($I$848),0,$I$848)</f>
        <v>-4.2982360373078864E-2</v>
      </c>
    </row>
    <row r="849" spans="1:26" x14ac:dyDescent="0.25">
      <c r="A849" s="46">
        <v>161</v>
      </c>
      <c r="B849" s="46">
        <v>2002</v>
      </c>
      <c r="C849" s="47">
        <v>0</v>
      </c>
      <c r="D849" s="49">
        <v>6.6902900000000001E-2</v>
      </c>
      <c r="E849" s="49">
        <v>-0.25119710000000001</v>
      </c>
      <c r="F849" s="49">
        <v>1.9974599999999999E-2</v>
      </c>
      <c r="G849" s="49">
        <v>0.28568579999999999</v>
      </c>
      <c r="H849" s="49">
        <v>0.21228269999999999</v>
      </c>
      <c r="I849" s="46">
        <f>$C$849*LN($Y$849)+(1-$C$849)*LN(1-$Y$849)</f>
        <v>-6.9330919884442954E-2</v>
      </c>
      <c r="R849" s="46">
        <f>1/(1+EXP(-($K$2+SUMPRODUCT($L$2:$P$2,$D$849:$H$849))))</f>
        <v>6.6982125181198671E-2</v>
      </c>
      <c r="X849" s="46">
        <f>EXP(-($K$2+SUMPRODUCT($L$2:$P$2,$D$849:$H$849)))</f>
        <v>13.929356112467625</v>
      </c>
      <c r="Y849" s="46">
        <f>1/(1+$X$849)</f>
        <v>6.6982125181198671E-2</v>
      </c>
      <c r="Z849" s="46">
        <f>IF(ISERROR($I$849),0,$I$849)</f>
        <v>-6.9330919884442954E-2</v>
      </c>
    </row>
    <row r="850" spans="1:26" x14ac:dyDescent="0.25">
      <c r="A850" s="46">
        <v>161</v>
      </c>
      <c r="B850" s="46">
        <v>2003</v>
      </c>
      <c r="C850" s="47">
        <v>0</v>
      </c>
      <c r="D850" s="49">
        <v>6.6347000000000003E-2</v>
      </c>
      <c r="E850" s="49">
        <v>-0.23508799999999999</v>
      </c>
      <c r="F850" s="49">
        <v>3.0238000000000001E-2</v>
      </c>
      <c r="G850" s="49">
        <v>0.40033390000000002</v>
      </c>
      <c r="H850" s="49">
        <v>0.25055860000000002</v>
      </c>
      <c r="I850" s="46">
        <f>$C$850*LN($Y$850)+(1-$C$850)*LN(1-$Y$850)</f>
        <v>-5.3628989292756411E-2</v>
      </c>
      <c r="R850" s="46">
        <f>1/(1+EXP(-($K$2+SUMPRODUCT($L$2:$P$2,$D$850:$H$850))))</f>
        <v>5.2216320827723428E-2</v>
      </c>
      <c r="X850" s="46">
        <f>EXP(-($K$2+SUMPRODUCT($L$2:$P$2,$D$850:$H$850)))</f>
        <v>18.15110034847698</v>
      </c>
      <c r="Y850" s="46">
        <f>1/(1+$X$850)</f>
        <v>5.2216320827723428E-2</v>
      </c>
      <c r="Z850" s="46">
        <f>IF(ISERROR($I$850),0,$I$850)</f>
        <v>-5.3628989292756411E-2</v>
      </c>
    </row>
    <row r="851" spans="1:26" x14ac:dyDescent="0.25">
      <c r="A851" s="46">
        <v>161</v>
      </c>
      <c r="B851" s="46">
        <v>2004</v>
      </c>
      <c r="C851" s="47">
        <v>0</v>
      </c>
      <c r="D851" s="49">
        <v>0.15143419999999999</v>
      </c>
      <c r="E851" s="49">
        <v>-0.22208700000000001</v>
      </c>
      <c r="F851" s="49">
        <v>3.5232699999999999E-2</v>
      </c>
      <c r="G851" s="49">
        <v>0.60880120000000004</v>
      </c>
      <c r="H851" s="49">
        <v>0.25992130000000002</v>
      </c>
      <c r="I851" s="46">
        <f>$C$851*LN($Y$851)+(1-$C$851)*LN(1-$Y$851)</f>
        <v>-3.8088527153943494E-2</v>
      </c>
      <c r="R851" s="46">
        <f>1/(1+EXP(-($K$2+SUMPRODUCT($L$2:$P$2,$D$851:$H$851))))</f>
        <v>3.7372281573215392E-2</v>
      </c>
      <c r="X851" s="46">
        <f>EXP(-($K$2+SUMPRODUCT($L$2:$P$2,$D$851:$H$851)))</f>
        <v>25.757799039935982</v>
      </c>
      <c r="Y851" s="46">
        <f>1/(1+$X$851)</f>
        <v>3.7372281573215392E-2</v>
      </c>
      <c r="Z851" s="46">
        <f>IF(ISERROR($I$851),0,$I$851)</f>
        <v>-3.8088527153943494E-2</v>
      </c>
    </row>
    <row r="852" spans="1:26" x14ac:dyDescent="0.25">
      <c r="A852" s="46">
        <v>162</v>
      </c>
      <c r="B852" s="46">
        <v>1999</v>
      </c>
      <c r="C852" s="47">
        <v>0</v>
      </c>
      <c r="D852" s="49">
        <v>-3.8057E-3</v>
      </c>
      <c r="E852" s="49">
        <v>4.2614100000000002E-2</v>
      </c>
      <c r="F852" s="49">
        <v>2.0269599999999999E-2</v>
      </c>
      <c r="G852" s="49">
        <v>0.18410389999999999</v>
      </c>
      <c r="H852" s="49">
        <v>0.80493340000000002</v>
      </c>
      <c r="I852" s="46">
        <f>$C$852*LN($Y$852)+(1-$C$852)*LN(1-$Y$852)</f>
        <v>-7.4196649632863362E-2</v>
      </c>
      <c r="R852" s="46">
        <f>1/(1+EXP(-($K$2+SUMPRODUCT($L$2:$P$2,$D$852:$H$852))))</f>
        <v>7.1510911151166506E-2</v>
      </c>
      <c r="X852" s="46">
        <f>EXP(-($K$2+SUMPRODUCT($L$2:$P$2,$D$852:$H$852)))</f>
        <v>12.983879996803644</v>
      </c>
      <c r="Y852" s="46">
        <f>1/(1+$X$852)</f>
        <v>7.1510911151166506E-2</v>
      </c>
      <c r="Z852" s="46">
        <f>IF(ISERROR($I$852),0,$I$852)</f>
        <v>-7.4196649632863362E-2</v>
      </c>
    </row>
    <row r="853" spans="1:26" x14ac:dyDescent="0.25">
      <c r="A853" s="46">
        <v>163</v>
      </c>
      <c r="B853" s="46">
        <v>1999</v>
      </c>
      <c r="C853" s="47">
        <v>0</v>
      </c>
      <c r="D853" s="49">
        <v>-1.95239E-2</v>
      </c>
      <c r="E853" s="49">
        <v>8.0557599999999993E-2</v>
      </c>
      <c r="F853" s="49">
        <v>2.1847700000000001E-2</v>
      </c>
      <c r="G853" s="49">
        <v>0.33729029999999999</v>
      </c>
      <c r="H853" s="49">
        <v>0.17860090000000001</v>
      </c>
      <c r="I853" s="46">
        <f>$C$853*LN($Y$853)+(1-$C$853)*LN(1-$Y$853)</f>
        <v>-3.7291540362572373E-2</v>
      </c>
      <c r="R853" s="46">
        <f>1/(1+EXP(-($K$2+SUMPRODUCT($L$2:$P$2,$D$853:$H$853))))</f>
        <v>3.6604774190624308E-2</v>
      </c>
      <c r="X853" s="46">
        <f>EXP(-($K$2+SUMPRODUCT($L$2:$P$2,$D$853:$H$853)))</f>
        <v>26.318840837328075</v>
      </c>
      <c r="Y853" s="46">
        <f>1/(1+$X$853)</f>
        <v>3.6604774190624308E-2</v>
      </c>
      <c r="Z853" s="46">
        <f>IF(ISERROR($I$853),0,$I$853)</f>
        <v>-3.7291540362572373E-2</v>
      </c>
    </row>
    <row r="854" spans="1:26" x14ac:dyDescent="0.25">
      <c r="A854" s="46">
        <v>163</v>
      </c>
      <c r="B854" s="46">
        <v>2000</v>
      </c>
      <c r="C854" s="47">
        <v>0</v>
      </c>
      <c r="D854" s="49">
        <v>8.6745699999999995E-2</v>
      </c>
      <c r="E854" s="49">
        <v>1.6139899999999999E-2</v>
      </c>
      <c r="F854" s="49">
        <v>3.14551E-2</v>
      </c>
      <c r="G854" s="49">
        <v>0.1378935</v>
      </c>
      <c r="H854" s="49">
        <v>0.17916860000000001</v>
      </c>
      <c r="I854" s="46">
        <f>$C$854*LN($Y$854)+(1-$C$854)*LN(1-$Y$854)</f>
        <v>-5.4017107834058276E-2</v>
      </c>
      <c r="R854" s="46">
        <f>1/(1+EXP(-($K$2+SUMPRODUCT($L$2:$P$2,$D$854:$H$854))))</f>
        <v>5.2584101870815726E-2</v>
      </c>
      <c r="X854" s="46">
        <f>EXP(-($K$2+SUMPRODUCT($L$2:$P$2,$D$854:$H$854)))</f>
        <v>18.01715469927997</v>
      </c>
      <c r="Y854" s="46">
        <f>1/(1+$X$854)</f>
        <v>5.2584101870815726E-2</v>
      </c>
      <c r="Z854" s="46">
        <f>IF(ISERROR($I$854),0,$I$854)</f>
        <v>-5.4017107834058276E-2</v>
      </c>
    </row>
    <row r="855" spans="1:26" x14ac:dyDescent="0.25">
      <c r="A855" s="46">
        <v>163</v>
      </c>
      <c r="B855" s="46">
        <v>2001</v>
      </c>
      <c r="C855" s="47">
        <v>0</v>
      </c>
      <c r="D855" s="49">
        <v>1.62898E-2</v>
      </c>
      <c r="E855" s="49">
        <v>-0.12864429999999999</v>
      </c>
      <c r="F855" s="49">
        <v>2.1917200000000001E-2</v>
      </c>
      <c r="G855" s="49">
        <v>6.7236099999999993E-2</v>
      </c>
      <c r="H855" s="49">
        <v>0.19633220000000001</v>
      </c>
      <c r="I855" s="46">
        <f>$C$855*LN($Y$855)+(1-$C$855)*LN(1-$Y$855)</f>
        <v>-7.8099224375920637E-2</v>
      </c>
      <c r="R855" s="46">
        <f>1/(1+EXP(-($K$2+SUMPRODUCT($L$2:$P$2,$D$855:$H$855))))</f>
        <v>7.5127347921225981E-2</v>
      </c>
      <c r="X855" s="46">
        <f>EXP(-($K$2+SUMPRODUCT($L$2:$P$2,$D$855:$H$855)))</f>
        <v>12.310732079196246</v>
      </c>
      <c r="Y855" s="46">
        <f>1/(1+$X$855)</f>
        <v>7.5127347921225981E-2</v>
      </c>
      <c r="Z855" s="46">
        <f>IF(ISERROR($I$855),0,$I$855)</f>
        <v>-7.8099224375920637E-2</v>
      </c>
    </row>
    <row r="856" spans="1:26" x14ac:dyDescent="0.25">
      <c r="A856" s="46">
        <v>163</v>
      </c>
      <c r="B856" s="46">
        <v>2002</v>
      </c>
      <c r="C856" s="47">
        <v>0</v>
      </c>
      <c r="D856" s="49">
        <v>9.6574999999999994E-3</v>
      </c>
      <c r="E856" s="49">
        <v>-0.30944480000000002</v>
      </c>
      <c r="F856" s="49">
        <v>5.02342E-2</v>
      </c>
      <c r="G856" s="49">
        <v>0.20953369999999999</v>
      </c>
      <c r="H856" s="49">
        <v>0.23943490000000001</v>
      </c>
      <c r="I856" s="46">
        <f>$C$856*LN($Y$856)+(1-$C$856)*LN(1-$Y$856)</f>
        <v>-6.6514507631725686E-2</v>
      </c>
      <c r="R856" s="46">
        <f>1/(1+EXP(-($K$2+SUMPRODUCT($L$2:$P$2,$D$856:$H$856))))</f>
        <v>6.4350658298207186E-2</v>
      </c>
      <c r="X856" s="46">
        <f>EXP(-($K$2+SUMPRODUCT($L$2:$P$2,$D$856:$H$856)))</f>
        <v>14.539856567836541</v>
      </c>
      <c r="Y856" s="46">
        <f>1/(1+$X$856)</f>
        <v>6.4350658298207186E-2</v>
      </c>
      <c r="Z856" s="46">
        <f>IF(ISERROR($I$856),0,$I$856)</f>
        <v>-6.6514507631725686E-2</v>
      </c>
    </row>
    <row r="857" spans="1:26" x14ac:dyDescent="0.25">
      <c r="A857" s="46">
        <v>163</v>
      </c>
      <c r="B857" s="46">
        <v>2003</v>
      </c>
      <c r="C857" s="47">
        <v>0</v>
      </c>
      <c r="D857" s="49">
        <v>3.4738600000000001E-2</v>
      </c>
      <c r="E857" s="49">
        <v>-0.27178029999999997</v>
      </c>
      <c r="F857" s="49">
        <v>4.5730300000000002E-2</v>
      </c>
      <c r="G857" s="49">
        <v>0.23431089999999999</v>
      </c>
      <c r="H857" s="49">
        <v>0.2268289</v>
      </c>
      <c r="I857" s="46">
        <f>$C$857*LN($Y$857)+(1-$C$857)*LN(1-$Y$857)</f>
        <v>-6.3025651195444413E-2</v>
      </c>
      <c r="R857" s="46">
        <f>1/(1+EXP(-($K$2+SUMPRODUCT($L$2:$P$2,$D$857:$H$857))))</f>
        <v>6.108061102451947E-2</v>
      </c>
      <c r="X857" s="46">
        <f>EXP(-($K$2+SUMPRODUCT($L$2:$P$2,$D$857:$H$857)))</f>
        <v>15.371807407076723</v>
      </c>
      <c r="Y857" s="46">
        <f>1/(1+$X$857)</f>
        <v>6.108061102451947E-2</v>
      </c>
      <c r="Z857" s="46">
        <f>IF(ISERROR($I$857),0,$I$857)</f>
        <v>-6.3025651195444413E-2</v>
      </c>
    </row>
    <row r="858" spans="1:26" x14ac:dyDescent="0.25">
      <c r="A858" s="46">
        <v>163</v>
      </c>
      <c r="B858" s="46">
        <v>2004</v>
      </c>
      <c r="C858" s="47">
        <v>0</v>
      </c>
      <c r="D858" s="49">
        <v>5.5093000000000003E-2</v>
      </c>
      <c r="E858" s="49">
        <v>-0.25651819999999997</v>
      </c>
      <c r="F858" s="49">
        <v>5.5626000000000002E-2</v>
      </c>
      <c r="G858" s="49">
        <v>0.32587569999999999</v>
      </c>
      <c r="H858" s="49">
        <v>0.25778040000000002</v>
      </c>
      <c r="I858" s="46">
        <f>$C$858*LN($Y$858)+(1-$C$858)*LN(1-$Y$858)</f>
        <v>-5.0907483466030752E-2</v>
      </c>
      <c r="R858" s="46">
        <f>1/(1+EXP(-($K$2+SUMPRODUCT($L$2:$P$2,$D$858:$H$858))))</f>
        <v>4.96334089116807E-2</v>
      </c>
      <c r="X858" s="46">
        <f>EXP(-($K$2+SUMPRODUCT($L$2:$P$2,$D$858:$H$858)))</f>
        <v>19.147719488287265</v>
      </c>
      <c r="Y858" s="46">
        <f>1/(1+$X$858)</f>
        <v>4.96334089116807E-2</v>
      </c>
      <c r="Z858" s="46">
        <f>IF(ISERROR($I$858),0,$I$858)</f>
        <v>-5.0907483466030752E-2</v>
      </c>
    </row>
    <row r="859" spans="1:26" x14ac:dyDescent="0.25">
      <c r="A859" s="46">
        <v>164</v>
      </c>
      <c r="B859" s="46">
        <v>1999</v>
      </c>
      <c r="C859" s="47">
        <v>0</v>
      </c>
      <c r="D859" s="49">
        <v>0.2206891</v>
      </c>
      <c r="E859" s="49">
        <v>0.1703982</v>
      </c>
      <c r="F859" s="49">
        <v>5.6987599999999999E-2</v>
      </c>
      <c r="G859" s="49">
        <v>0.63248450000000001</v>
      </c>
      <c r="H859" s="49">
        <v>0.41795470000000001</v>
      </c>
      <c r="I859" s="46">
        <f>$C$859*LN($Y$859)+(1-$C$859)*LN(1-$Y$859)</f>
        <v>-1.9949803676163468E-2</v>
      </c>
      <c r="R859" s="46">
        <f>1/(1+EXP(-($K$2+SUMPRODUCT($L$2:$P$2,$D$859:$H$859))))</f>
        <v>1.9752123088305533E-2</v>
      </c>
      <c r="X859" s="46">
        <f>EXP(-($K$2+SUMPRODUCT($L$2:$P$2,$D$859:$H$859)))</f>
        <v>49.62746903354715</v>
      </c>
      <c r="Y859" s="46">
        <f>1/(1+$X$859)</f>
        <v>1.9752123088305533E-2</v>
      </c>
      <c r="Z859" s="46">
        <f>IF(ISERROR($I$859),0,$I$859)</f>
        <v>-1.9949803676163468E-2</v>
      </c>
    </row>
    <row r="860" spans="1:26" x14ac:dyDescent="0.25">
      <c r="A860" s="46">
        <v>164</v>
      </c>
      <c r="B860" s="46">
        <v>2000</v>
      </c>
      <c r="C860" s="47">
        <v>0</v>
      </c>
      <c r="D860" s="49">
        <v>0.16661010000000001</v>
      </c>
      <c r="E860" s="49">
        <v>0.16181090000000001</v>
      </c>
      <c r="F860" s="49">
        <v>2.4369999999999999E-2</v>
      </c>
      <c r="G860" s="49">
        <v>0.52210160000000005</v>
      </c>
      <c r="H860" s="49">
        <v>0.38750479999999998</v>
      </c>
      <c r="I860" s="46">
        <f>$C$860*LN($Y$860)+(1-$C$860)*LN(1-$Y$860)</f>
        <v>-2.9852495406799736E-2</v>
      </c>
      <c r="R860" s="46">
        <f>1/(1+EXP(-($K$2+SUMPRODUCT($L$2:$P$2,$D$860:$H$860))))</f>
        <v>2.9411310720038279E-2</v>
      </c>
      <c r="X860" s="46">
        <f>EXP(-($K$2+SUMPRODUCT($L$2:$P$2,$D$860:$H$860)))</f>
        <v>33.000524815736554</v>
      </c>
      <c r="Y860" s="46">
        <f>1/(1+$X$860)</f>
        <v>2.9411310720038279E-2</v>
      </c>
      <c r="Z860" s="46">
        <f>IF(ISERROR($I$860),0,$I$860)</f>
        <v>-2.9852495406799736E-2</v>
      </c>
    </row>
    <row r="861" spans="1:26" x14ac:dyDescent="0.25">
      <c r="A861" s="46">
        <v>164</v>
      </c>
      <c r="B861" s="46">
        <v>2001</v>
      </c>
      <c r="C861" s="47">
        <v>0</v>
      </c>
      <c r="D861" s="49">
        <v>0.18548010000000001</v>
      </c>
      <c r="E861" s="49">
        <v>9.10276E-2</v>
      </c>
      <c r="F861" s="49">
        <v>4.0389599999999998E-2</v>
      </c>
      <c r="G861" s="49">
        <v>0.52567149999999996</v>
      </c>
      <c r="H861" s="49">
        <v>0.37183660000000002</v>
      </c>
      <c r="I861" s="46">
        <f>$C$861*LN($Y$861)+(1-$C$861)*LN(1-$Y$861)</f>
        <v>-2.8902987206402463E-2</v>
      </c>
      <c r="R861" s="46">
        <f>1/(1+EXP(-($K$2+SUMPRODUCT($L$2:$P$2,$D$861:$H$861))))</f>
        <v>2.8489291137048494E-2</v>
      </c>
      <c r="X861" s="46">
        <f>EXP(-($K$2+SUMPRODUCT($L$2:$P$2,$D$861:$H$861)))</f>
        <v>34.100908449756552</v>
      </c>
      <c r="Y861" s="46">
        <f>1/(1+$X$861)</f>
        <v>2.8489291137048494E-2</v>
      </c>
      <c r="Z861" s="46">
        <f>IF(ISERROR($I$861),0,$I$861)</f>
        <v>-2.8902987206402463E-2</v>
      </c>
    </row>
    <row r="862" spans="1:26" x14ac:dyDescent="0.25">
      <c r="A862" s="46">
        <v>164</v>
      </c>
      <c r="B862" s="46">
        <v>2002</v>
      </c>
      <c r="C862" s="47">
        <v>0</v>
      </c>
      <c r="D862" s="49">
        <v>0.16984060000000001</v>
      </c>
      <c r="E862" s="49">
        <v>4.4757199999999997E-2</v>
      </c>
      <c r="F862" s="49">
        <v>3.2961299999999999E-2</v>
      </c>
      <c r="G862" s="49">
        <v>0.32263039999999998</v>
      </c>
      <c r="H862" s="49">
        <v>0.31232189999999999</v>
      </c>
      <c r="I862" s="46">
        <f>$C$862*LN($Y$862)+(1-$C$862)*LN(1-$Y$862)</f>
        <v>-4.3107566199848887E-2</v>
      </c>
      <c r="R862" s="46">
        <f>1/(1+EXP(-($K$2+SUMPRODUCT($L$2:$P$2,$D$862:$H$862))))</f>
        <v>4.2191643279438647E-2</v>
      </c>
      <c r="X862" s="46">
        <f>EXP(-($K$2+SUMPRODUCT($L$2:$P$2,$D$862:$H$862)))</f>
        <v>22.701375966252833</v>
      </c>
      <c r="Y862" s="46">
        <f>1/(1+$X$862)</f>
        <v>4.2191643279438647E-2</v>
      </c>
      <c r="Z862" s="46">
        <f>IF(ISERROR($I$862),0,$I$862)</f>
        <v>-4.3107566199848887E-2</v>
      </c>
    </row>
    <row r="863" spans="1:26" x14ac:dyDescent="0.25">
      <c r="A863" s="46">
        <v>164</v>
      </c>
      <c r="B863" s="46">
        <v>2003</v>
      </c>
      <c r="C863" s="47">
        <v>0</v>
      </c>
      <c r="D863" s="49">
        <v>0.17841000000000001</v>
      </c>
      <c r="E863" s="49">
        <v>5.3948900000000001E-2</v>
      </c>
      <c r="F863" s="49">
        <v>4.4968300000000003E-2</v>
      </c>
      <c r="G863" s="49">
        <v>0.53603389999999995</v>
      </c>
      <c r="H863" s="49">
        <v>0.37973309999999999</v>
      </c>
      <c r="I863" s="46">
        <f>$C$863*LN($Y$863)+(1-$C$863)*LN(1-$Y$863)</f>
        <v>-2.898110540195321E-2</v>
      </c>
      <c r="R863" s="46">
        <f>1/(1+EXP(-($K$2+SUMPRODUCT($L$2:$P$2,$D$863:$H$863))))</f>
        <v>2.8565180836361288E-2</v>
      </c>
      <c r="X863" s="46">
        <f>EXP(-($K$2+SUMPRODUCT($L$2:$P$2,$D$863:$H$863)))</f>
        <v>34.007655149414511</v>
      </c>
      <c r="Y863" s="46">
        <f>1/(1+$X$863)</f>
        <v>2.8565180836361288E-2</v>
      </c>
      <c r="Z863" s="46">
        <f>IF(ISERROR($I$863),0,$I$863)</f>
        <v>-2.898110540195321E-2</v>
      </c>
    </row>
    <row r="864" spans="1:26" x14ac:dyDescent="0.25">
      <c r="A864" s="46">
        <v>164</v>
      </c>
      <c r="B864" s="46">
        <v>2004</v>
      </c>
      <c r="C864" s="47">
        <v>0</v>
      </c>
      <c r="D864" s="49">
        <v>0.1959728</v>
      </c>
      <c r="E864" s="49">
        <v>7.9909300000000003E-2</v>
      </c>
      <c r="F864" s="49">
        <v>4.8036700000000002E-2</v>
      </c>
      <c r="G864" s="49">
        <v>0.75310840000000001</v>
      </c>
      <c r="H864" s="49">
        <v>0.37942179999999998</v>
      </c>
      <c r="I864" s="46">
        <f>$C$864*LN($Y$864)+(1-$C$864)*LN(1-$Y$864)</f>
        <v>-1.9497202596002947E-2</v>
      </c>
      <c r="R864" s="46">
        <f>1/(1+EXP(-($K$2+SUMPRODUCT($L$2:$P$2,$D$864:$H$864))))</f>
        <v>1.9308361424461337E-2</v>
      </c>
      <c r="X864" s="46">
        <f>EXP(-($K$2+SUMPRODUCT($L$2:$P$2,$D$864:$H$864)))</f>
        <v>50.791033843665367</v>
      </c>
      <c r="Y864" s="46">
        <f>1/(1+$X$864)</f>
        <v>1.9308361424461337E-2</v>
      </c>
      <c r="Z864" s="46">
        <f>IF(ISERROR($I$864),0,$I$864)</f>
        <v>-1.9497202596002947E-2</v>
      </c>
    </row>
    <row r="865" spans="1:26" x14ac:dyDescent="0.25">
      <c r="A865" s="46">
        <v>165</v>
      </c>
      <c r="B865" s="46">
        <v>1997</v>
      </c>
      <c r="C865" s="47">
        <v>0</v>
      </c>
      <c r="D865" s="49">
        <v>0.19929259999999999</v>
      </c>
      <c r="E865" s="49">
        <v>-0.16928380000000001</v>
      </c>
      <c r="F865" s="49">
        <v>2.6798800000000001E-2</v>
      </c>
      <c r="G865" s="49">
        <v>0.52891639999999995</v>
      </c>
      <c r="H865" s="49">
        <v>0.30356909999999998</v>
      </c>
      <c r="I865" s="46">
        <f>$C$865*LN($Y$865)+(1-$C$865)*LN(1-$Y$865)</f>
        <v>-4.4764864835676987E-2</v>
      </c>
      <c r="R865" s="46">
        <f>1/(1+EXP(-($K$2+SUMPRODUCT($L$2:$P$2,$D$865:$H$865))))</f>
        <v>4.3777703111990238E-2</v>
      </c>
      <c r="X865" s="46">
        <f>EXP(-($K$2+SUMPRODUCT($L$2:$P$2,$D$865:$H$865)))</f>
        <v>21.842678553551405</v>
      </c>
      <c r="Y865" s="46">
        <f>1/(1+$X$865)</f>
        <v>4.3777703111990238E-2</v>
      </c>
      <c r="Z865" s="46">
        <f>IF(ISERROR($I$865),0,$I$865)</f>
        <v>-4.4764864835676987E-2</v>
      </c>
    </row>
    <row r="866" spans="1:26" x14ac:dyDescent="0.25">
      <c r="A866" s="46">
        <v>165</v>
      </c>
      <c r="B866" s="46">
        <v>1998</v>
      </c>
      <c r="C866" s="47">
        <v>0</v>
      </c>
      <c r="D866" s="49">
        <v>0.20121700000000001</v>
      </c>
      <c r="E866" s="49">
        <v>-0.39125520000000003</v>
      </c>
      <c r="F866" s="49">
        <v>-9.3246000000000006E-3</v>
      </c>
      <c r="G866" s="49">
        <v>0.21600220000000001</v>
      </c>
      <c r="H866" s="49">
        <v>0.36117840000000001</v>
      </c>
      <c r="I866" s="46">
        <f>$C$866*LN($Y$866)+(1-$C$866)*LN(1-$Y$866)</f>
        <v>-0.13464893404488695</v>
      </c>
      <c r="R866" s="46">
        <f>1/(1+EXP(-($K$2+SUMPRODUCT($L$2:$P$2,$D$866:$H$866))))</f>
        <v>0.1259773025530645</v>
      </c>
      <c r="X866" s="46">
        <f>EXP(-($K$2+SUMPRODUCT($L$2:$P$2,$D$866:$H$866)))</f>
        <v>6.9379378644718743</v>
      </c>
      <c r="Y866" s="46">
        <f>1/(1+$X$866)</f>
        <v>0.1259773025530645</v>
      </c>
      <c r="Z866" s="46">
        <f>IF(ISERROR($I$866),0,$I$866)</f>
        <v>-0.13464893404488695</v>
      </c>
    </row>
    <row r="867" spans="1:26" x14ac:dyDescent="0.25">
      <c r="A867" s="46">
        <v>166</v>
      </c>
      <c r="B867" s="46">
        <v>1999</v>
      </c>
      <c r="C867" s="47">
        <v>0</v>
      </c>
      <c r="D867" s="49">
        <v>2.54852E-2</v>
      </c>
      <c r="E867" s="49">
        <v>-2.2998600000000001E-2</v>
      </c>
      <c r="F867" s="49">
        <v>1.04974E-2</v>
      </c>
      <c r="G867" s="49">
        <v>0.1171452</v>
      </c>
      <c r="H867" s="49">
        <v>0.74611170000000004</v>
      </c>
      <c r="I867" s="46">
        <f>$C$867*LN($Y$867)+(1-$C$867)*LN(1-$Y$867)</f>
        <v>-9.4841905768688076E-2</v>
      </c>
      <c r="R867" s="46">
        <f>1/(1+EXP(-($K$2+SUMPRODUCT($L$2:$P$2,$D$867:$H$867))))</f>
        <v>9.0483287551782823E-2</v>
      </c>
      <c r="X867" s="46">
        <f>EXP(-($K$2+SUMPRODUCT($L$2:$P$2,$D$867:$H$867)))</f>
        <v>10.05176466347676</v>
      </c>
      <c r="Y867" s="46">
        <f>1/(1+$X$867)</f>
        <v>9.0483287551782823E-2</v>
      </c>
      <c r="Z867" s="46">
        <f>IF(ISERROR($I$867),0,$I$867)</f>
        <v>-9.4841905768688076E-2</v>
      </c>
    </row>
    <row r="868" spans="1:26" x14ac:dyDescent="0.25">
      <c r="A868" s="46">
        <v>166</v>
      </c>
      <c r="B868" s="46">
        <v>2000</v>
      </c>
      <c r="C868" s="47">
        <v>0</v>
      </c>
      <c r="D868" s="49">
        <v>-8.0449099999999996E-2</v>
      </c>
      <c r="E868" s="49">
        <v>-0.1748931</v>
      </c>
      <c r="F868" s="49">
        <v>-7.868E-3</v>
      </c>
      <c r="G868" s="49">
        <v>8.2213499999999995E-2</v>
      </c>
      <c r="H868" s="49">
        <v>0.93397859999999999</v>
      </c>
      <c r="I868" s="46">
        <f>$C$868*LN($Y$868)+(1-$C$868)*LN(1-$Y$868)</f>
        <v>-0.15131356177847613</v>
      </c>
      <c r="R868" s="46">
        <f>1/(1+EXP(-($K$2+SUMPRODUCT($L$2:$P$2,$D$868:$H$868))))</f>
        <v>0.14042187444828449</v>
      </c>
      <c r="X868" s="46">
        <f>EXP(-($K$2+SUMPRODUCT($L$2:$P$2,$D$868:$H$868)))</f>
        <v>6.1213976022538192</v>
      </c>
      <c r="Y868" s="46">
        <f>1/(1+$X$868)</f>
        <v>0.14042187444828449</v>
      </c>
      <c r="Z868" s="46">
        <f>IF(ISERROR($I$868),0,$I$868)</f>
        <v>-0.15131356177847613</v>
      </c>
    </row>
    <row r="869" spans="1:26" x14ac:dyDescent="0.25">
      <c r="A869" s="46">
        <v>167</v>
      </c>
      <c r="B869" s="46">
        <v>1999</v>
      </c>
      <c r="C869" s="47">
        <v>0</v>
      </c>
      <c r="D869" s="49">
        <v>0.1068716</v>
      </c>
      <c r="E869" s="49">
        <v>0.2219912</v>
      </c>
      <c r="F869" s="49">
        <v>5.2571300000000001E-2</v>
      </c>
      <c r="G869" s="49">
        <v>0.643868</v>
      </c>
      <c r="H869" s="49">
        <v>0.32836179999999998</v>
      </c>
      <c r="I869" s="46">
        <f>$C$869*LN($Y$869)+(1-$C$869)*LN(1-$Y$869)</f>
        <v>-1.7016284023194571E-2</v>
      </c>
      <c r="R869" s="46">
        <f>1/(1+EXP(-($K$2+SUMPRODUCT($L$2:$P$2,$D$869:$H$869))))</f>
        <v>1.6872324769305429E-2</v>
      </c>
      <c r="X869" s="46">
        <f>EXP(-($K$2+SUMPRODUCT($L$2:$P$2,$D$869:$H$869)))</f>
        <v>58.268655248933207</v>
      </c>
      <c r="Y869" s="46">
        <f>1/(1+$X$869)</f>
        <v>1.6872324769305429E-2</v>
      </c>
      <c r="Z869" s="46">
        <f>IF(ISERROR($I$869),0,$I$869)</f>
        <v>-1.7016284023194571E-2</v>
      </c>
    </row>
    <row r="870" spans="1:26" x14ac:dyDescent="0.25">
      <c r="A870" s="46">
        <v>167</v>
      </c>
      <c r="B870" s="46">
        <v>2000</v>
      </c>
      <c r="C870" s="47">
        <v>0</v>
      </c>
      <c r="D870" s="49">
        <v>2.6578600000000001E-2</v>
      </c>
      <c r="E870" s="49">
        <v>0.23879539999999999</v>
      </c>
      <c r="F870" s="49">
        <v>2.2116799999999999E-2</v>
      </c>
      <c r="G870" s="49">
        <v>0.28636440000000002</v>
      </c>
      <c r="H870" s="49">
        <v>0.29453580000000001</v>
      </c>
      <c r="I870" s="46">
        <f>$C$870*LN($Y$870)+(1-$C$870)*LN(1-$Y$870)</f>
        <v>-3.5153188948738659E-2</v>
      </c>
      <c r="R870" s="46">
        <f>1/(1+EXP(-($K$2+SUMPRODUCT($L$2:$P$2,$D$870:$H$870))))</f>
        <v>3.4542492491764255E-2</v>
      </c>
      <c r="X870" s="46">
        <f>EXP(-($K$2+SUMPRODUCT($L$2:$P$2,$D$870:$H$870)))</f>
        <v>27.949850687191251</v>
      </c>
      <c r="Y870" s="46">
        <f>1/(1+$X$870)</f>
        <v>3.4542492491764255E-2</v>
      </c>
      <c r="Z870" s="46">
        <f>IF(ISERROR($I$870),0,$I$870)</f>
        <v>-3.5153188948738659E-2</v>
      </c>
    </row>
    <row r="871" spans="1:26" x14ac:dyDescent="0.25">
      <c r="A871" s="46">
        <v>167</v>
      </c>
      <c r="B871" s="46">
        <v>2001</v>
      </c>
      <c r="C871" s="47">
        <v>0</v>
      </c>
      <c r="D871" s="49">
        <v>5.2892099999999997E-2</v>
      </c>
      <c r="E871" s="49">
        <v>0.191749</v>
      </c>
      <c r="F871" s="49">
        <v>3.7493100000000001E-2</v>
      </c>
      <c r="G871" s="49">
        <v>0.2744972</v>
      </c>
      <c r="H871" s="49">
        <v>0.27498640000000002</v>
      </c>
      <c r="I871" s="46">
        <f>$C$871*LN($Y$871)+(1-$C$871)*LN(1-$Y$871)</f>
        <v>-3.3901381830504063E-2</v>
      </c>
      <c r="R871" s="46">
        <f>1/(1+EXP(-($K$2+SUMPRODUCT($L$2:$P$2,$D$871:$H$871))))</f>
        <v>3.3333169149647998E-2</v>
      </c>
      <c r="X871" s="46">
        <f>EXP(-($K$2+SUMPRODUCT($L$2:$P$2,$D$871:$H$871)))</f>
        <v>29.000147766044627</v>
      </c>
      <c r="Y871" s="46">
        <f>1/(1+$X$871)</f>
        <v>3.3333169149647998E-2</v>
      </c>
      <c r="Z871" s="46">
        <f>IF(ISERROR($I$871),0,$I$871)</f>
        <v>-3.3901381830504063E-2</v>
      </c>
    </row>
    <row r="872" spans="1:26" x14ac:dyDescent="0.25">
      <c r="A872" s="46">
        <v>167</v>
      </c>
      <c r="B872" s="46">
        <v>2002</v>
      </c>
      <c r="C872" s="47">
        <v>0</v>
      </c>
      <c r="D872" s="49">
        <v>0.1705972</v>
      </c>
      <c r="E872" s="49">
        <v>0.15487020000000001</v>
      </c>
      <c r="F872" s="49">
        <v>4.2427399999999997E-2</v>
      </c>
      <c r="G872" s="49">
        <v>0.2514093</v>
      </c>
      <c r="H872" s="49">
        <v>0.27037610000000001</v>
      </c>
      <c r="I872" s="46">
        <f>$C$872*LN($Y$872)+(1-$C$872)*LN(1-$Y$872)</f>
        <v>-3.7286006103750026E-2</v>
      </c>
      <c r="R872" s="46">
        <f>1/(1+EXP(-($K$2+SUMPRODUCT($L$2:$P$2,$D$872:$H$872))))</f>
        <v>3.6599442497343093E-2</v>
      </c>
      <c r="X872" s="46">
        <f>EXP(-($K$2+SUMPRODUCT($L$2:$P$2,$D$872:$H$872)))</f>
        <v>26.322820561340361</v>
      </c>
      <c r="Y872" s="46">
        <f>1/(1+$X$872)</f>
        <v>3.6599442497343093E-2</v>
      </c>
      <c r="Z872" s="46">
        <f>IF(ISERROR($I$872),0,$I$872)</f>
        <v>-3.7286006103750026E-2</v>
      </c>
    </row>
    <row r="873" spans="1:26" x14ac:dyDescent="0.25">
      <c r="A873" s="46">
        <v>167</v>
      </c>
      <c r="B873" s="46">
        <v>2003</v>
      </c>
      <c r="C873" s="47">
        <v>0</v>
      </c>
      <c r="D873" s="49">
        <v>0.18392149999999999</v>
      </c>
      <c r="E873" s="49">
        <v>0.2144588</v>
      </c>
      <c r="F873" s="49">
        <v>4.2610000000000002E-2</v>
      </c>
      <c r="G873" s="49">
        <v>0.39339990000000002</v>
      </c>
      <c r="H873" s="49">
        <v>0.2471807</v>
      </c>
      <c r="I873" s="46">
        <f>$C$873*LN($Y$873)+(1-$C$873)*LN(1-$Y$873)</f>
        <v>-2.7126021277415348E-2</v>
      </c>
      <c r="R873" s="46">
        <f>1/(1+EXP(-($K$2+SUMPRODUCT($L$2:$P$2,$D$873:$H$873))))</f>
        <v>2.6761414973880019E-2</v>
      </c>
      <c r="X873" s="46">
        <f>EXP(-($K$2+SUMPRODUCT($L$2:$P$2,$D$873:$H$873)))</f>
        <v>36.367231926115693</v>
      </c>
      <c r="Y873" s="46">
        <f>1/(1+$X$873)</f>
        <v>2.6761414973880019E-2</v>
      </c>
      <c r="Z873" s="46">
        <f>IF(ISERROR($I$873),0,$I$873)</f>
        <v>-2.7126021277415348E-2</v>
      </c>
    </row>
    <row r="874" spans="1:26" x14ac:dyDescent="0.25">
      <c r="A874" s="46">
        <v>167</v>
      </c>
      <c r="B874" s="46">
        <v>2004</v>
      </c>
      <c r="C874" s="47">
        <v>0</v>
      </c>
      <c r="D874" s="49">
        <v>0.1228224</v>
      </c>
      <c r="E874" s="49">
        <v>0.25025629999999999</v>
      </c>
      <c r="F874" s="49">
        <v>2.3647600000000001E-2</v>
      </c>
      <c r="G874" s="49">
        <v>0.41970210000000002</v>
      </c>
      <c r="H874" s="49">
        <v>0.2580789</v>
      </c>
      <c r="I874" s="46">
        <f>$C$874*LN($Y$874)+(1-$C$874)*LN(1-$Y$874)</f>
        <v>-2.819396455707442E-2</v>
      </c>
      <c r="R874" s="46">
        <f>1/(1+EXP(-($K$2+SUMPRODUCT($L$2:$P$2,$D$874:$H$874))))</f>
        <v>2.7800223787087741E-2</v>
      </c>
      <c r="X874" s="46">
        <f>EXP(-($K$2+SUMPRODUCT($L$2:$P$2,$D$874:$H$874)))</f>
        <v>34.970933459336614</v>
      </c>
      <c r="Y874" s="46">
        <f>1/(1+$X$874)</f>
        <v>2.7800223787087741E-2</v>
      </c>
      <c r="Z874" s="46">
        <f>IF(ISERROR($I$874),0,$I$874)</f>
        <v>-2.819396455707442E-2</v>
      </c>
    </row>
    <row r="875" spans="1:26" x14ac:dyDescent="0.25">
      <c r="A875" s="46">
        <v>168</v>
      </c>
      <c r="B875" s="46">
        <v>1999</v>
      </c>
      <c r="C875" s="47">
        <v>0</v>
      </c>
      <c r="D875" s="49">
        <v>0.19350000000000001</v>
      </c>
      <c r="E875" s="49">
        <v>0.45001950000000002</v>
      </c>
      <c r="F875" s="49">
        <v>6.8164799999999998E-2</v>
      </c>
      <c r="G875" s="49">
        <v>5.1604320000000001</v>
      </c>
      <c r="H875" s="49">
        <v>0.31408789999999998</v>
      </c>
      <c r="I875" s="46">
        <f>$C$875*LN($Y$875)+(1-$C$875)*LN(1-$Y$875)</f>
        <v>-8.361598211076959E-6</v>
      </c>
      <c r="R875" s="46">
        <f>1/(1+EXP(-($K$2+SUMPRODUCT($L$2:$P$2,$D$875:$H$875))))</f>
        <v>8.3615632529923379E-6</v>
      </c>
      <c r="X875" s="46">
        <f>EXP(-($K$2+SUMPRODUCT($L$2:$P$2,$D$875:$H$875)))</f>
        <v>119593.86159984878</v>
      </c>
      <c r="Y875" s="46">
        <f>1/(1+$X$875)</f>
        <v>8.3615632529923379E-6</v>
      </c>
      <c r="Z875" s="46">
        <f>IF(ISERROR($I$875),0,$I$875)</f>
        <v>-8.361598211076959E-6</v>
      </c>
    </row>
    <row r="876" spans="1:26" x14ac:dyDescent="0.25">
      <c r="A876" s="46">
        <v>168</v>
      </c>
      <c r="B876" s="46">
        <v>2000</v>
      </c>
      <c r="C876" s="47">
        <v>0</v>
      </c>
      <c r="D876" s="49">
        <v>0.13825979999999999</v>
      </c>
      <c r="E876" s="49">
        <v>0.42585790000000001</v>
      </c>
      <c r="F876" s="49">
        <v>7.6983300000000005E-2</v>
      </c>
      <c r="G876" s="49">
        <v>4.6517770000000001</v>
      </c>
      <c r="H876" s="49">
        <v>0.30149969999999998</v>
      </c>
      <c r="I876" s="46">
        <f>$C$876*LN($Y$876)+(1-$C$876)*LN(1-$Y$876)</f>
        <v>-1.7604104314233866E-5</v>
      </c>
      <c r="R876" s="46">
        <f>1/(1+EXP(-($K$2+SUMPRODUCT($L$2:$P$2,$D$876:$H$876))))</f>
        <v>1.7603949362861932E-5</v>
      </c>
      <c r="X876" s="46">
        <f>EXP(-($K$2+SUMPRODUCT($L$2:$P$2,$D$876:$H$876)))</f>
        <v>56804.434927553484</v>
      </c>
      <c r="Y876" s="46">
        <f>1/(1+$X$876)</f>
        <v>1.7603949362861932E-5</v>
      </c>
      <c r="Z876" s="46">
        <f>IF(ISERROR($I$876),0,$I$876)</f>
        <v>-1.7604104314233866E-5</v>
      </c>
    </row>
    <row r="877" spans="1:26" x14ac:dyDescent="0.25">
      <c r="A877" s="46">
        <v>168</v>
      </c>
      <c r="B877" s="46">
        <v>2001</v>
      </c>
      <c r="C877" s="47">
        <v>0</v>
      </c>
      <c r="D877" s="49">
        <v>0.2132117</v>
      </c>
      <c r="E877" s="49">
        <v>0.41574280000000002</v>
      </c>
      <c r="F877" s="49">
        <v>4.55997E-2</v>
      </c>
      <c r="G877" s="49">
        <v>3.3632949999999999</v>
      </c>
      <c r="H877" s="49">
        <v>0.21958430000000001</v>
      </c>
      <c r="I877" s="46">
        <f>$C$877*LN($Y$877)+(1-$C$877)*LN(1-$Y$877)</f>
        <v>-1.7545937062832465E-4</v>
      </c>
      <c r="R877" s="46">
        <f>1/(1+EXP(-($K$2+SUMPRODUCT($L$2:$P$2,$D$877:$H$877))))</f>
        <v>1.7544397853323053E-4</v>
      </c>
      <c r="X877" s="46">
        <f>EXP(-($K$2+SUMPRODUCT($L$2:$P$2,$D$877:$H$877)))</f>
        <v>5698.8251428195454</v>
      </c>
      <c r="Y877" s="46">
        <f>1/(1+$X$877)</f>
        <v>1.7544397853323053E-4</v>
      </c>
      <c r="Z877" s="46">
        <f>IF(ISERROR($I$877),0,$I$877)</f>
        <v>-1.7545937062832465E-4</v>
      </c>
    </row>
    <row r="878" spans="1:26" x14ac:dyDescent="0.25">
      <c r="A878" s="46">
        <v>168</v>
      </c>
      <c r="B878" s="46">
        <v>2002</v>
      </c>
      <c r="C878" s="47">
        <v>0</v>
      </c>
      <c r="D878" s="49">
        <v>0.2163369</v>
      </c>
      <c r="E878" s="49">
        <v>0.37666090000000002</v>
      </c>
      <c r="F878" s="49">
        <v>5.8456800000000003E-2</v>
      </c>
      <c r="G878" s="49">
        <v>3.3594919999999999</v>
      </c>
      <c r="H878" s="49">
        <v>0.24932280000000001</v>
      </c>
      <c r="I878" s="46">
        <f>$C$878*LN($Y$878)+(1-$C$878)*LN(1-$Y$878)</f>
        <v>-1.7194516012938852E-4</v>
      </c>
      <c r="R878" s="46">
        <f>1/(1+EXP(-($K$2+SUMPRODUCT($L$2:$P$2,$D$878:$H$878))))</f>
        <v>1.7193037840757737E-4</v>
      </c>
      <c r="X878" s="46">
        <f>EXP(-($K$2+SUMPRODUCT($L$2:$P$2,$D$878:$H$878)))</f>
        <v>5815.3077942479986</v>
      </c>
      <c r="Y878" s="46">
        <f>1/(1+$X$878)</f>
        <v>1.7193037840757737E-4</v>
      </c>
      <c r="Z878" s="46">
        <f>IF(ISERROR($I$878),0,$I$878)</f>
        <v>-1.7194516012938852E-4</v>
      </c>
    </row>
    <row r="879" spans="1:26" x14ac:dyDescent="0.25">
      <c r="A879" s="46">
        <v>168</v>
      </c>
      <c r="B879" s="46">
        <v>2003</v>
      </c>
      <c r="C879" s="47">
        <v>0</v>
      </c>
      <c r="D879" s="49">
        <v>0.25101469999999998</v>
      </c>
      <c r="E879" s="49">
        <v>0.42297659999999998</v>
      </c>
      <c r="F879" s="49">
        <v>6.2302700000000003E-2</v>
      </c>
      <c r="G879" s="49">
        <v>4.3757640000000002</v>
      </c>
      <c r="H879" s="49">
        <v>0.24817210000000001</v>
      </c>
      <c r="I879" s="46">
        <f>$C$879*LN($Y$879)+(1-$C$879)*LN(1-$Y$879)</f>
        <v>-3.1289233379546975E-5</v>
      </c>
      <c r="R879" s="46">
        <f>1/(1+EXP(-($K$2+SUMPRODUCT($L$2:$P$2,$D$879:$H$879))))</f>
        <v>3.1288743876599495E-5</v>
      </c>
      <c r="X879" s="46">
        <f>EXP(-($K$2+SUMPRODUCT($L$2:$P$2,$D$879:$H$879)))</f>
        <v>31959.375397105316</v>
      </c>
      <c r="Y879" s="46">
        <f>1/(1+$X$879)</f>
        <v>3.1288743876599495E-5</v>
      </c>
      <c r="Z879" s="46">
        <f>IF(ISERROR($I$879),0,$I$879)</f>
        <v>-3.1289233379546975E-5</v>
      </c>
    </row>
    <row r="880" spans="1:26" x14ac:dyDescent="0.25">
      <c r="A880" s="46">
        <v>168</v>
      </c>
      <c r="B880" s="46">
        <v>2004</v>
      </c>
      <c r="C880" s="47">
        <v>0</v>
      </c>
      <c r="D880" s="49">
        <v>0.1076853</v>
      </c>
      <c r="E880" s="49">
        <v>0.44542280000000001</v>
      </c>
      <c r="F880" s="49">
        <v>7.0942099999999994E-2</v>
      </c>
      <c r="G880" s="49">
        <v>4.6121119999999998</v>
      </c>
      <c r="H880" s="49">
        <v>0.25619360000000002</v>
      </c>
      <c r="I880" s="46">
        <f>$C$880*LN($Y$880)+(1-$C$880)*LN(1-$Y$880)</f>
        <v>-1.8365437158894362E-5</v>
      </c>
      <c r="R880" s="46">
        <f>1/(1+EXP(-($K$2+SUMPRODUCT($L$2:$P$2,$D$880:$H$880))))</f>
        <v>1.836526851529534E-5</v>
      </c>
      <c r="X880" s="46">
        <f>EXP(-($K$2+SUMPRODUCT($L$2:$P$2,$D$880:$H$880)))</f>
        <v>54449.605999425461</v>
      </c>
      <c r="Y880" s="46">
        <f>1/(1+$X$880)</f>
        <v>1.836526851529534E-5</v>
      </c>
      <c r="Z880" s="46">
        <f>IF(ISERROR($I$880),0,$I$880)</f>
        <v>-1.8365437158894362E-5</v>
      </c>
    </row>
    <row r="881" spans="1:26" x14ac:dyDescent="0.25">
      <c r="A881" s="46">
        <v>169</v>
      </c>
      <c r="B881" s="46">
        <v>1999</v>
      </c>
      <c r="C881" s="47">
        <v>0</v>
      </c>
      <c r="D881" s="49">
        <v>6.5013899999999999E-2</v>
      </c>
      <c r="E881" s="49">
        <v>0.31216630000000001</v>
      </c>
      <c r="F881" s="49">
        <v>9.82513E-2</v>
      </c>
      <c r="G881" s="49">
        <v>2.5815570000000001</v>
      </c>
      <c r="H881" s="49">
        <v>0.67138140000000002</v>
      </c>
      <c r="I881" s="46">
        <f>$C$881*LN($Y$881)+(1-$C$881)*LN(1-$Y$881)</f>
        <v>-5.7882013607386557E-4</v>
      </c>
      <c r="R881" s="46">
        <f>1/(1+EXP(-($K$2+SUMPRODUCT($L$2:$P$2,$D$881:$H$881))))</f>
        <v>5.7865265201481283E-4</v>
      </c>
      <c r="X881" s="46">
        <f>EXP(-($K$2+SUMPRODUCT($L$2:$P$2,$D$881:$H$881)))</f>
        <v>1727.1524529751939</v>
      </c>
      <c r="Y881" s="46">
        <f>1/(1+$X$881)</f>
        <v>5.7865265201481283E-4</v>
      </c>
      <c r="Z881" s="46">
        <f>IF(ISERROR($I$881),0,$I$881)</f>
        <v>-5.7882013607386557E-4</v>
      </c>
    </row>
    <row r="882" spans="1:26" x14ac:dyDescent="0.25">
      <c r="A882" s="46">
        <v>169</v>
      </c>
      <c r="B882" s="46">
        <v>2000</v>
      </c>
      <c r="C882" s="47">
        <v>0</v>
      </c>
      <c r="D882" s="49">
        <v>7.7096999999999999E-2</v>
      </c>
      <c r="E882" s="49">
        <v>0.30272959999999999</v>
      </c>
      <c r="F882" s="49">
        <v>8.72391E-2</v>
      </c>
      <c r="G882" s="49">
        <v>2.6458050000000002</v>
      </c>
      <c r="H882" s="49">
        <v>0.65532760000000001</v>
      </c>
      <c r="I882" s="46">
        <f>$C$882*LN($Y$882)+(1-$C$882)*LN(1-$Y$882)</f>
        <v>-5.7563576295777737E-4</v>
      </c>
      <c r="R882" s="46">
        <f>1/(1+EXP(-($K$2+SUMPRODUCT($L$2:$P$2,$D$882:$H$882))))</f>
        <v>5.7547011647747959E-4</v>
      </c>
      <c r="X882" s="46">
        <f>EXP(-($K$2+SUMPRODUCT($L$2:$P$2,$D$882:$H$882)))</f>
        <v>1736.7096939822311</v>
      </c>
      <c r="Y882" s="46">
        <f>1/(1+$X$882)</f>
        <v>5.7547011647747959E-4</v>
      </c>
      <c r="Z882" s="46">
        <f>IF(ISERROR($I$882),0,$I$882)</f>
        <v>-5.7563576295777737E-4</v>
      </c>
    </row>
    <row r="883" spans="1:26" x14ac:dyDescent="0.25">
      <c r="A883" s="46">
        <v>169</v>
      </c>
      <c r="B883" s="46">
        <v>2001</v>
      </c>
      <c r="C883" s="47">
        <v>0</v>
      </c>
      <c r="D883" s="49">
        <v>0.13737840000000001</v>
      </c>
      <c r="E883" s="49">
        <v>0.30716860000000001</v>
      </c>
      <c r="F883" s="49">
        <v>8.1378699999999998E-2</v>
      </c>
      <c r="G883" s="49">
        <v>2.4896509999999998</v>
      </c>
      <c r="H883" s="49">
        <v>0.5821288</v>
      </c>
      <c r="I883" s="46">
        <f>$C$883*LN($Y$883)+(1-$C$883)*LN(1-$Y$883)</f>
        <v>-7.531560485136389E-4</v>
      </c>
      <c r="R883" s="46">
        <f>1/(1+EXP(-($K$2+SUMPRODUCT($L$2:$P$2,$D$883:$H$883))))</f>
        <v>7.5287249768744477E-4</v>
      </c>
      <c r="X883" s="46">
        <f>EXP(-($K$2+SUMPRODUCT($L$2:$P$2,$D$883:$H$883)))</f>
        <v>1327.2461546565223</v>
      </c>
      <c r="Y883" s="46">
        <f>1/(1+$X$883)</f>
        <v>7.5287249768744477E-4</v>
      </c>
      <c r="Z883" s="46">
        <f>IF(ISERROR($I$883),0,$I$883)</f>
        <v>-7.531560485136389E-4</v>
      </c>
    </row>
    <row r="884" spans="1:26" x14ac:dyDescent="0.25">
      <c r="A884" s="46">
        <v>169</v>
      </c>
      <c r="B884" s="46">
        <v>2002</v>
      </c>
      <c r="C884" s="47">
        <v>0</v>
      </c>
      <c r="D884" s="49">
        <v>0.16836190000000001</v>
      </c>
      <c r="E884" s="49">
        <v>0.32209900000000002</v>
      </c>
      <c r="F884" s="49">
        <v>7.0981600000000006E-2</v>
      </c>
      <c r="G884" s="49">
        <v>1.3715889999999999</v>
      </c>
      <c r="H884" s="49">
        <v>0.52742929999999999</v>
      </c>
      <c r="I884" s="46">
        <f>$C$884*LN($Y$884)+(1-$C$884)*LN(1-$Y$884)</f>
        <v>-4.6492221587487162E-3</v>
      </c>
      <c r="R884" s="46">
        <f>1/(1+EXP(-($K$2+SUMPRODUCT($L$2:$P$2,$D$884:$H$884))))</f>
        <v>4.6384312549880326E-3</v>
      </c>
      <c r="X884" s="46">
        <f>EXP(-($K$2+SUMPRODUCT($L$2:$P$2,$D$884:$H$884)))</f>
        <v>214.59013059094696</v>
      </c>
      <c r="Y884" s="46">
        <f>1/(1+$X$884)</f>
        <v>4.6384312549880326E-3</v>
      </c>
      <c r="Z884" s="46">
        <f>IF(ISERROR($I$884),0,$I$884)</f>
        <v>-4.6492221587487162E-3</v>
      </c>
    </row>
    <row r="885" spans="1:26" x14ac:dyDescent="0.25">
      <c r="A885" s="46">
        <v>169</v>
      </c>
      <c r="B885" s="46">
        <v>2003</v>
      </c>
      <c r="C885" s="47">
        <v>0</v>
      </c>
      <c r="D885" s="49">
        <v>0.16825480000000001</v>
      </c>
      <c r="E885" s="49">
        <v>0.33382260000000002</v>
      </c>
      <c r="F885" s="49">
        <v>6.6656800000000002E-2</v>
      </c>
      <c r="G885" s="49">
        <v>1.729824</v>
      </c>
      <c r="H885" s="49">
        <v>0.47593609999999997</v>
      </c>
      <c r="I885" s="46">
        <f>$C$885*LN($Y$885)+(1-$C$885)*LN(1-$Y$885)</f>
        <v>-2.5920300088933678E-3</v>
      </c>
      <c r="R885" s="46">
        <f>1/(1+EXP(-($K$2+SUMPRODUCT($L$2:$P$2,$D$885:$H$885))))</f>
        <v>2.5886735997072466E-3</v>
      </c>
      <c r="X885" s="46">
        <f>EXP(-($K$2+SUMPRODUCT($L$2:$P$2,$D$885:$H$885)))</f>
        <v>385.29821855991815</v>
      </c>
      <c r="Y885" s="46">
        <f>1/(1+$X$885)</f>
        <v>2.5886735997072466E-3</v>
      </c>
      <c r="Z885" s="46">
        <f>IF(ISERROR($I$885),0,$I$885)</f>
        <v>-2.5920300088933678E-3</v>
      </c>
    </row>
    <row r="886" spans="1:26" x14ac:dyDescent="0.25">
      <c r="A886" s="46">
        <v>169</v>
      </c>
      <c r="B886" s="46">
        <v>2004</v>
      </c>
      <c r="C886" s="47">
        <v>0</v>
      </c>
      <c r="D886" s="49">
        <v>0.20588139999999999</v>
      </c>
      <c r="E886" s="49">
        <v>0.37258200000000002</v>
      </c>
      <c r="F886" s="49">
        <v>8.3104600000000001E-2</v>
      </c>
      <c r="G886" s="49">
        <v>2.382768</v>
      </c>
      <c r="H886" s="49">
        <v>0.49255480000000001</v>
      </c>
      <c r="I886" s="46">
        <f>$C$886*LN($Y$886)+(1-$C$886)*LN(1-$Y$886)</f>
        <v>-7.7941610266967192E-4</v>
      </c>
      <c r="R886" s="46">
        <f>1/(1+EXP(-($K$2+SUMPRODUCT($L$2:$P$2,$D$886:$H$886))))</f>
        <v>7.791124368382317E-4</v>
      </c>
      <c r="X886" s="46">
        <f>EXP(-($K$2+SUMPRODUCT($L$2:$P$2,$D$886:$H$886)))</f>
        <v>1282.5117920311566</v>
      </c>
      <c r="Y886" s="46">
        <f>1/(1+$X$886)</f>
        <v>7.791124368382317E-4</v>
      </c>
      <c r="Z886" s="46">
        <f>IF(ISERROR($I$886),0,$I$886)</f>
        <v>-7.7941610266967192E-4</v>
      </c>
    </row>
    <row r="887" spans="1:26" x14ac:dyDescent="0.25">
      <c r="A887" s="46">
        <v>170</v>
      </c>
      <c r="B887" s="46">
        <v>1998</v>
      </c>
      <c r="C887" s="47">
        <v>0</v>
      </c>
      <c r="D887" s="49">
        <v>1.24104E-2</v>
      </c>
      <c r="E887" s="49">
        <v>0.20606079999999999</v>
      </c>
      <c r="F887" s="49">
        <v>3.2133799999999997E-2</v>
      </c>
      <c r="G887" s="49">
        <v>1.448186</v>
      </c>
      <c r="H887" s="49">
        <v>0.1217731</v>
      </c>
      <c r="I887" s="46">
        <f>$C$887*LN($Y$887)+(1-$C$887)*LN(1-$Y$887)</f>
        <v>-4.8451882424237289E-3</v>
      </c>
      <c r="R887" s="46">
        <f>1/(1+EXP(-($K$2+SUMPRODUCT($L$2:$P$2,$D$887:$H$887))))</f>
        <v>4.8334692524152068E-3</v>
      </c>
      <c r="X887" s="46">
        <f>EXP(-($K$2+SUMPRODUCT($L$2:$P$2,$D$887:$H$887)))</f>
        <v>205.89073371063986</v>
      </c>
      <c r="Y887" s="46">
        <f>1/(1+$X$887)</f>
        <v>4.8334692524152068E-3</v>
      </c>
      <c r="Z887" s="46">
        <f>IF(ISERROR($I$887),0,$I$887)</f>
        <v>-4.8451882424237289E-3</v>
      </c>
    </row>
    <row r="888" spans="1:26" x14ac:dyDescent="0.25">
      <c r="A888" s="46">
        <v>170</v>
      </c>
      <c r="B888" s="46">
        <v>1999</v>
      </c>
      <c r="C888" s="47">
        <v>0</v>
      </c>
      <c r="D888" s="49">
        <v>7.0305000000000003E-3</v>
      </c>
      <c r="E888" s="49">
        <v>0.2003374</v>
      </c>
      <c r="F888" s="49">
        <v>3.7536199999999999E-2</v>
      </c>
      <c r="G888" s="49">
        <v>0.98542830000000003</v>
      </c>
      <c r="H888" s="49">
        <v>0.1097764</v>
      </c>
      <c r="I888" s="46">
        <f>$C$888*LN($Y$888)+(1-$C$888)*LN(1-$Y$888)</f>
        <v>-9.6645401615443188E-3</v>
      </c>
      <c r="R888" s="46">
        <f>1/(1+EXP(-($K$2+SUMPRODUCT($L$2:$P$2,$D$888:$H$888))))</f>
        <v>9.6179885805206741E-3</v>
      </c>
      <c r="X888" s="46">
        <f>EXP(-($K$2+SUMPRODUCT($L$2:$P$2,$D$888:$H$888)))</f>
        <v>102.97184313831495</v>
      </c>
      <c r="Y888" s="46">
        <f>1/(1+$X$888)</f>
        <v>9.6179885805206741E-3</v>
      </c>
      <c r="Z888" s="46">
        <f>IF(ISERROR($I$888),0,$I$888)</f>
        <v>-9.6645401615443188E-3</v>
      </c>
    </row>
    <row r="889" spans="1:26" x14ac:dyDescent="0.25">
      <c r="A889" s="46">
        <v>170</v>
      </c>
      <c r="B889" s="46">
        <v>2000</v>
      </c>
      <c r="C889" s="47">
        <v>0</v>
      </c>
      <c r="D889" s="49">
        <v>5.0335600000000001E-2</v>
      </c>
      <c r="E889" s="49">
        <v>0.24368339999999999</v>
      </c>
      <c r="F889" s="49">
        <v>5.9075599999999999E-2</v>
      </c>
      <c r="G889" s="49">
        <v>1.23733</v>
      </c>
      <c r="H889" s="49">
        <v>0.1026642</v>
      </c>
      <c r="I889" s="46">
        <f>$C$889*LN($Y$889)+(1-$C$889)*LN(1-$Y$889)</f>
        <v>-5.193927403388642E-3</v>
      </c>
      <c r="R889" s="46">
        <f>1/(1+EXP(-($K$2+SUMPRODUCT($L$2:$P$2,$D$889:$H$889))))</f>
        <v>5.1804622848223084E-3</v>
      </c>
      <c r="X889" s="46">
        <f>EXP(-($K$2+SUMPRODUCT($L$2:$P$2,$D$889:$H$889)))</f>
        <v>192.03296598255233</v>
      </c>
      <c r="Y889" s="46">
        <f>1/(1+$X$889)</f>
        <v>5.1804622848223084E-3</v>
      </c>
      <c r="Z889" s="46">
        <f>IF(ISERROR($I$889),0,$I$889)</f>
        <v>-5.193927403388642E-3</v>
      </c>
    </row>
    <row r="890" spans="1:26" x14ac:dyDescent="0.25">
      <c r="A890" s="46">
        <v>170</v>
      </c>
      <c r="B890" s="46">
        <v>2001</v>
      </c>
      <c r="C890" s="47">
        <v>0</v>
      </c>
      <c r="D890" s="49">
        <v>4.0078700000000002E-2</v>
      </c>
      <c r="E890" s="49">
        <v>0.24177280000000001</v>
      </c>
      <c r="F890" s="49">
        <v>5.42201E-2</v>
      </c>
      <c r="G890" s="49">
        <v>0.92091520000000004</v>
      </c>
      <c r="H890" s="49">
        <v>9.48571E-2</v>
      </c>
      <c r="I890" s="46">
        <f>$C$890*LN($Y$890)+(1-$C$890)*LN(1-$Y$890)</f>
        <v>-8.867700960814108E-3</v>
      </c>
      <c r="R890" s="46">
        <f>1/(1+EXP(-($K$2+SUMPRODUCT($L$2:$P$2,$D$890:$H$890))))</f>
        <v>8.8284988637201949E-3</v>
      </c>
      <c r="X890" s="46">
        <f>EXP(-($K$2+SUMPRODUCT($L$2:$P$2,$D$890:$H$890)))</f>
        <v>112.26953941279834</v>
      </c>
      <c r="Y890" s="46">
        <f>1/(1+$X$890)</f>
        <v>8.8284988637201949E-3</v>
      </c>
      <c r="Z890" s="46">
        <f>IF(ISERROR($I$890),0,$I$890)</f>
        <v>-8.867700960814108E-3</v>
      </c>
    </row>
    <row r="891" spans="1:26" x14ac:dyDescent="0.25">
      <c r="A891" s="46">
        <v>170</v>
      </c>
      <c r="B891" s="46">
        <v>2002</v>
      </c>
      <c r="C891" s="47">
        <v>0</v>
      </c>
      <c r="D891" s="49">
        <v>6.3519900000000004E-2</v>
      </c>
      <c r="E891" s="49">
        <v>0.2400939</v>
      </c>
      <c r="F891" s="49">
        <v>6.0414099999999998E-2</v>
      </c>
      <c r="G891" s="49">
        <v>0.61304999999999998</v>
      </c>
      <c r="H891" s="49">
        <v>9.1435100000000005E-2</v>
      </c>
      <c r="I891" s="46">
        <f>$C$891*LN($Y$891)+(1-$C$891)*LN(1-$Y$891)</f>
        <v>-1.388765098963976E-2</v>
      </c>
      <c r="R891" s="46">
        <f>1/(1+EXP(-($K$2+SUMPRODUCT($L$2:$P$2,$D$891:$H$891))))</f>
        <v>1.3791662430278798E-2</v>
      </c>
      <c r="X891" s="46">
        <f>EXP(-($K$2+SUMPRODUCT($L$2:$P$2,$D$891:$H$891)))</f>
        <v>71.507575142251</v>
      </c>
      <c r="Y891" s="46">
        <f>1/(1+$X$891)</f>
        <v>1.3791662430278798E-2</v>
      </c>
      <c r="Z891" s="46">
        <f>IF(ISERROR($I$891),0,$I$891)</f>
        <v>-1.388765098963976E-2</v>
      </c>
    </row>
    <row r="892" spans="1:26" x14ac:dyDescent="0.25">
      <c r="A892" s="46">
        <v>170</v>
      </c>
      <c r="B892" s="46">
        <v>2003</v>
      </c>
      <c r="C892" s="47">
        <v>0</v>
      </c>
      <c r="D892" s="49">
        <v>-3.14918E-2</v>
      </c>
      <c r="E892" s="49">
        <v>0.24962219999999999</v>
      </c>
      <c r="F892" s="49">
        <v>4.6004700000000003E-2</v>
      </c>
      <c r="G892" s="49">
        <v>0.77736729999999998</v>
      </c>
      <c r="H892" s="49">
        <v>0.106363</v>
      </c>
      <c r="I892" s="46">
        <f>$C$892*LN($Y$892)+(1-$C$892)*LN(1-$Y$892)</f>
        <v>-1.1491782962986108E-2</v>
      </c>
      <c r="R892" s="46">
        <f>1/(1+EXP(-($K$2+SUMPRODUCT($L$2:$P$2,$D$892:$H$892))))</f>
        <v>1.1426004636350084E-2</v>
      </c>
      <c r="X892" s="46">
        <f>EXP(-($K$2+SUMPRODUCT($L$2:$P$2,$D$892:$H$892)))</f>
        <v>86.519656417664422</v>
      </c>
      <c r="Y892" s="46">
        <f>1/(1+$X$892)</f>
        <v>1.1426004636350084E-2</v>
      </c>
      <c r="Z892" s="46">
        <f>IF(ISERROR($I$892),0,$I$892)</f>
        <v>-1.1491782962986108E-2</v>
      </c>
    </row>
    <row r="893" spans="1:26" x14ac:dyDescent="0.25">
      <c r="A893" s="46">
        <v>170</v>
      </c>
      <c r="B893" s="46">
        <v>2004</v>
      </c>
      <c r="C893" s="47">
        <v>0</v>
      </c>
      <c r="D893" s="49">
        <v>9.3624799999999994E-2</v>
      </c>
      <c r="E893" s="49">
        <v>0.2996549</v>
      </c>
      <c r="F893" s="49">
        <v>4.7056800000000003E-2</v>
      </c>
      <c r="G893" s="49">
        <v>1.0689070000000001</v>
      </c>
      <c r="H893" s="49">
        <v>0.1029322</v>
      </c>
      <c r="I893" s="46">
        <f>$C$893*LN($Y$893)+(1-$C$893)*LN(1-$Y$893)</f>
        <v>-7.0135001555840654E-3</v>
      </c>
      <c r="R893" s="46">
        <f>1/(1+EXP(-($K$2+SUMPRODUCT($L$2:$P$2,$D$893:$H$893))))</f>
        <v>6.9889629607521883E-3</v>
      </c>
      <c r="X893" s="46">
        <f>EXP(-($K$2+SUMPRODUCT($L$2:$P$2,$D$893:$H$893)))</f>
        <v>142.0827442663074</v>
      </c>
      <c r="Y893" s="46">
        <f>1/(1+$X$893)</f>
        <v>6.9889629607521883E-3</v>
      </c>
      <c r="Z893" s="46">
        <f>IF(ISERROR($I$893),0,$I$893)</f>
        <v>-7.0135001555840654E-3</v>
      </c>
    </row>
    <row r="894" spans="1:26" x14ac:dyDescent="0.25">
      <c r="A894" s="46">
        <v>171</v>
      </c>
      <c r="B894" s="46">
        <v>1999</v>
      </c>
      <c r="C894" s="47">
        <v>0</v>
      </c>
      <c r="D894" s="49">
        <v>0.1023787</v>
      </c>
      <c r="E894" s="49">
        <v>0.43610929999999998</v>
      </c>
      <c r="F894" s="49">
        <v>5.2909600000000001E-2</v>
      </c>
      <c r="G894" s="49">
        <v>0.84201090000000001</v>
      </c>
      <c r="H894" s="49">
        <v>0.53398210000000002</v>
      </c>
      <c r="I894" s="46">
        <f>$C$894*LN($Y$894)+(1-$C$894)*LN(1-$Y$894)</f>
        <v>-1.0311904866898203E-2</v>
      </c>
      <c r="R894" s="46">
        <f>1/(1+EXP(-($K$2+SUMPRODUCT($L$2:$P$2,$D$894:$H$894))))</f>
        <v>1.0258919459132824E-2</v>
      </c>
      <c r="X894" s="46">
        <f>EXP(-($K$2+SUMPRODUCT($L$2:$P$2,$D$894:$H$894)))</f>
        <v>96.476152725789021</v>
      </c>
      <c r="Y894" s="46">
        <f>1/(1+$X$894)</f>
        <v>1.0258919459132824E-2</v>
      </c>
      <c r="Z894" s="46">
        <f>IF(ISERROR($I$894),0,$I$894)</f>
        <v>-1.0311904866898203E-2</v>
      </c>
    </row>
    <row r="895" spans="1:26" x14ac:dyDescent="0.25">
      <c r="A895" s="46">
        <v>171</v>
      </c>
      <c r="B895" s="46">
        <v>2000</v>
      </c>
      <c r="C895" s="47">
        <v>0</v>
      </c>
      <c r="D895" s="49">
        <v>9.60873E-2</v>
      </c>
      <c r="E895" s="49">
        <v>0.38669369999999997</v>
      </c>
      <c r="F895" s="49">
        <v>4.4156300000000002E-2</v>
      </c>
      <c r="G895" s="49">
        <v>0.91706869999999996</v>
      </c>
      <c r="H895" s="49">
        <v>0.53535370000000004</v>
      </c>
      <c r="I895" s="46">
        <f>$C$895*LN($Y$895)+(1-$C$895)*LN(1-$Y$895)</f>
        <v>-1.0524372312148384E-2</v>
      </c>
      <c r="R895" s="46">
        <f>1/(1+EXP(-($K$2+SUMPRODUCT($L$2:$P$2,$D$895:$H$895))))</f>
        <v>1.0469184879905159E-2</v>
      </c>
      <c r="X895" s="46">
        <f>EXP(-($K$2+SUMPRODUCT($L$2:$P$2,$D$895:$H$895)))</f>
        <v>94.518420151260059</v>
      </c>
      <c r="Y895" s="46">
        <f>1/(1+$X$895)</f>
        <v>1.0469184879905159E-2</v>
      </c>
      <c r="Z895" s="46">
        <f>IF(ISERROR($I$895),0,$I$895)</f>
        <v>-1.0524372312148384E-2</v>
      </c>
    </row>
    <row r="896" spans="1:26" x14ac:dyDescent="0.25">
      <c r="A896" s="46">
        <v>172</v>
      </c>
      <c r="B896" s="46">
        <v>1999</v>
      </c>
      <c r="C896" s="47">
        <v>0</v>
      </c>
      <c r="D896" s="49">
        <v>-6.5716200000000002E-2</v>
      </c>
      <c r="E896" s="49">
        <v>2.2734999999999998E-2</v>
      </c>
      <c r="F896" s="49">
        <v>4.7371299999999998E-2</v>
      </c>
      <c r="G896" s="49">
        <v>0.38613829999999999</v>
      </c>
      <c r="H896" s="49">
        <v>0.16866600000000001</v>
      </c>
      <c r="I896" s="46">
        <f>$C$896*LN($Y$896)+(1-$C$896)*LN(1-$Y$896)</f>
        <v>-2.9941048813612908E-2</v>
      </c>
      <c r="R896" s="46">
        <f>1/(1+EXP(-($K$2+SUMPRODUCT($L$2:$P$2,$D$896:$H$896))))</f>
        <v>2.9497255849665265E-2</v>
      </c>
      <c r="X896" s="46">
        <f>EXP(-($K$2+SUMPRODUCT($L$2:$P$2,$D$896:$H$896)))</f>
        <v>32.901458667767834</v>
      </c>
      <c r="Y896" s="46">
        <f>1/(1+$X$896)</f>
        <v>2.9497255849665265E-2</v>
      </c>
      <c r="Z896" s="46">
        <f>IF(ISERROR($I$896),0,$I$896)</f>
        <v>-2.9941048813612908E-2</v>
      </c>
    </row>
    <row r="897" spans="1:26" x14ac:dyDescent="0.25">
      <c r="A897" s="46">
        <v>172</v>
      </c>
      <c r="B897" s="46">
        <v>2000</v>
      </c>
      <c r="C897" s="47">
        <v>0</v>
      </c>
      <c r="D897" s="49">
        <v>-6.72204E-2</v>
      </c>
      <c r="E897" s="49">
        <v>4.7970400000000003E-2</v>
      </c>
      <c r="F897" s="49">
        <v>5.0112499999999997E-2</v>
      </c>
      <c r="G897" s="49">
        <v>0.3799206</v>
      </c>
      <c r="H897" s="49">
        <v>0.2239179</v>
      </c>
      <c r="I897" s="46">
        <f>$C$897*LN($Y$897)+(1-$C$897)*LN(1-$Y$897)</f>
        <v>-2.9499066295661434E-2</v>
      </c>
      <c r="R897" s="46">
        <f>1/(1+EXP(-($K$2+SUMPRODUCT($L$2:$P$2,$D$897:$H$897))))</f>
        <v>2.9068215796009551E-2</v>
      </c>
      <c r="X897" s="46">
        <f>EXP(-($K$2+SUMPRODUCT($L$2:$P$2,$D$897:$H$897)))</f>
        <v>33.401836253647147</v>
      </c>
      <c r="Y897" s="46">
        <f>1/(1+$X$897)</f>
        <v>2.9068215796009551E-2</v>
      </c>
      <c r="Z897" s="46">
        <f>IF(ISERROR($I$897),0,$I$897)</f>
        <v>-2.9499066295661434E-2</v>
      </c>
    </row>
    <row r="898" spans="1:26" x14ac:dyDescent="0.25">
      <c r="A898" s="46">
        <v>172</v>
      </c>
      <c r="B898" s="46">
        <v>2001</v>
      </c>
      <c r="C898" s="47">
        <v>0</v>
      </c>
      <c r="D898" s="49">
        <v>-0.1730141</v>
      </c>
      <c r="E898" s="49">
        <v>4.4334499999999999E-2</v>
      </c>
      <c r="F898" s="49">
        <v>3.3798000000000002E-2</v>
      </c>
      <c r="G898" s="49">
        <v>0.46642790000000001</v>
      </c>
      <c r="H898" s="49">
        <v>0.13702629999999999</v>
      </c>
      <c r="I898" s="46">
        <f>$C$898*LN($Y$898)+(1-$C$898)*LN(1-$Y$898)</f>
        <v>-2.6735390095645864E-2</v>
      </c>
      <c r="R898" s="46">
        <f>1/(1+EXP(-($K$2+SUMPRODUCT($L$2:$P$2,$D$898:$H$898))))</f>
        <v>2.6381163371036468E-2</v>
      </c>
      <c r="X898" s="46">
        <f>EXP(-($K$2+SUMPRODUCT($L$2:$P$2,$D$898:$H$898)))</f>
        <v>36.905834020113261</v>
      </c>
      <c r="Y898" s="46">
        <f>1/(1+$X$898)</f>
        <v>2.6381163371036468E-2</v>
      </c>
      <c r="Z898" s="46">
        <f>IF(ISERROR($I$898),0,$I$898)</f>
        <v>-2.6735390095645864E-2</v>
      </c>
    </row>
    <row r="899" spans="1:26" x14ac:dyDescent="0.25">
      <c r="A899" s="46">
        <v>173</v>
      </c>
      <c r="B899" s="46">
        <v>1999</v>
      </c>
      <c r="C899" s="47">
        <v>0</v>
      </c>
      <c r="D899" s="49">
        <v>-0.13265350000000001</v>
      </c>
      <c r="E899" s="49">
        <v>0.2047514</v>
      </c>
      <c r="F899" s="49">
        <v>6.1405399999999999E-2</v>
      </c>
      <c r="G899" s="49">
        <v>0.70081039999999994</v>
      </c>
      <c r="H899" s="49">
        <v>0.26532470000000002</v>
      </c>
      <c r="I899" s="46">
        <f>$C$899*LN($Y$899)+(1-$C$899)*LN(1-$Y$899)</f>
        <v>-1.2955785996859379E-2</v>
      </c>
      <c r="R899" s="46">
        <f>1/(1+EXP(-($K$2+SUMPRODUCT($L$2:$P$2,$D$899:$H$899))))</f>
        <v>1.2872221073837837E-2</v>
      </c>
      <c r="X899" s="46">
        <f>EXP(-($K$2+SUMPRODUCT($L$2:$P$2,$D$899:$H$899)))</f>
        <v>76.68667072013325</v>
      </c>
      <c r="Y899" s="46">
        <f>1/(1+$X$899)</f>
        <v>1.2872221073837837E-2</v>
      </c>
      <c r="Z899" s="46">
        <f>IF(ISERROR($I$899),0,$I$899)</f>
        <v>-1.2955785996859379E-2</v>
      </c>
    </row>
    <row r="900" spans="1:26" x14ac:dyDescent="0.25">
      <c r="A900" s="46">
        <v>173</v>
      </c>
      <c r="B900" s="46">
        <v>2000</v>
      </c>
      <c r="C900" s="47">
        <v>0</v>
      </c>
      <c r="D900" s="49">
        <v>-6.2918100000000005E-2</v>
      </c>
      <c r="E900" s="49">
        <v>0.2449144</v>
      </c>
      <c r="F900" s="49">
        <v>3.61953E-2</v>
      </c>
      <c r="G900" s="49">
        <v>0.40337260000000003</v>
      </c>
      <c r="H900" s="49">
        <v>0.2103652</v>
      </c>
      <c r="I900" s="46">
        <f>$C$900*LN($Y$900)+(1-$C$900)*LN(1-$Y$900)</f>
        <v>-2.376497687513409E-2</v>
      </c>
      <c r="R900" s="46">
        <f>1/(1+EXP(-($K$2+SUMPRODUCT($L$2:$P$2,$D$900:$H$900))))</f>
        <v>2.3484813558714176E-2</v>
      </c>
      <c r="X900" s="46">
        <f>EXP(-($K$2+SUMPRODUCT($L$2:$P$2,$D$900:$H$900)))</f>
        <v>41.580708486354759</v>
      </c>
      <c r="Y900" s="46">
        <f>1/(1+$X$900)</f>
        <v>2.3484813558714176E-2</v>
      </c>
      <c r="Z900" s="46">
        <f>IF(ISERROR($I$900),0,$I$900)</f>
        <v>-2.376497687513409E-2</v>
      </c>
    </row>
    <row r="901" spans="1:26" x14ac:dyDescent="0.25">
      <c r="A901" s="46">
        <v>173</v>
      </c>
      <c r="B901" s="46">
        <v>2001</v>
      </c>
      <c r="C901" s="47">
        <v>0</v>
      </c>
      <c r="D901" s="49">
        <v>-8.8339799999999996E-2</v>
      </c>
      <c r="E901" s="49">
        <v>0.1512751</v>
      </c>
      <c r="F901" s="49">
        <v>-7.7275E-3</v>
      </c>
      <c r="G901" s="49">
        <v>0.21078849999999999</v>
      </c>
      <c r="H901" s="49">
        <v>0.14319670000000001</v>
      </c>
      <c r="I901" s="46">
        <f>$C$901*LN($Y$901)+(1-$C$901)*LN(1-$Y$901)</f>
        <v>-4.9284527295698898E-2</v>
      </c>
      <c r="R901" s="46">
        <f>1/(1+EXP(-($K$2+SUMPRODUCT($L$2:$P$2,$D$901:$H$901))))</f>
        <v>4.8089753284715028E-2</v>
      </c>
      <c r="X901" s="46">
        <f>EXP(-($K$2+SUMPRODUCT($L$2:$P$2,$D$901:$H$901)))</f>
        <v>19.794450619854658</v>
      </c>
      <c r="Y901" s="46">
        <f>1/(1+$X$901)</f>
        <v>4.8089753284715028E-2</v>
      </c>
      <c r="Z901" s="46">
        <f>IF(ISERROR($I$901),0,$I$901)</f>
        <v>-4.9284527295698898E-2</v>
      </c>
    </row>
    <row r="902" spans="1:26" x14ac:dyDescent="0.25">
      <c r="A902" s="46">
        <v>173</v>
      </c>
      <c r="B902" s="46">
        <v>2002</v>
      </c>
      <c r="C902" s="47">
        <v>0</v>
      </c>
      <c r="D902" s="49">
        <v>-7.5547100000000006E-2</v>
      </c>
      <c r="E902" s="49">
        <v>3.4380500000000001E-2</v>
      </c>
      <c r="F902" s="49">
        <v>2.4798899999999999E-2</v>
      </c>
      <c r="G902" s="49">
        <v>8.9076299999999997E-2</v>
      </c>
      <c r="H902" s="49">
        <v>0.1616242</v>
      </c>
      <c r="I902" s="46">
        <f>$C$902*LN($Y$902)+(1-$C$902)*LN(1-$Y$902)</f>
        <v>-5.542228356093442E-2</v>
      </c>
      <c r="R902" s="46">
        <f>1/(1+EXP(-($K$2+SUMPRODUCT($L$2:$P$2,$D$902:$H$902))))</f>
        <v>5.3914452786815482E-2</v>
      </c>
      <c r="X902" s="46">
        <f>EXP(-($K$2+SUMPRODUCT($L$2:$P$2,$D$902:$H$902)))</f>
        <v>17.547902247178982</v>
      </c>
      <c r="Y902" s="46">
        <f>1/(1+$X$902)</f>
        <v>5.3914452786815482E-2</v>
      </c>
      <c r="Z902" s="46">
        <f>IF(ISERROR($I$902),0,$I$902)</f>
        <v>-5.542228356093442E-2</v>
      </c>
    </row>
    <row r="903" spans="1:26" x14ac:dyDescent="0.25">
      <c r="A903" s="46">
        <v>173</v>
      </c>
      <c r="B903" s="46">
        <v>2003</v>
      </c>
      <c r="C903" s="47">
        <v>0</v>
      </c>
      <c r="D903" s="49">
        <v>-3.5513200000000002E-2</v>
      </c>
      <c r="E903" s="49">
        <v>-3.07218E-2</v>
      </c>
      <c r="F903" s="49">
        <v>2.8352700000000002E-2</v>
      </c>
      <c r="G903" s="49">
        <v>8.7766499999999997E-2</v>
      </c>
      <c r="H903" s="49">
        <v>0.17304849999999999</v>
      </c>
      <c r="I903" s="46">
        <f>$C$903*LN($Y$903)+(1-$C$903)*LN(1-$Y$903)</f>
        <v>-6.0603710779857316E-2</v>
      </c>
      <c r="R903" s="46">
        <f>1/(1+EXP(-($K$2+SUMPRODUCT($L$2:$P$2,$D$903:$H$903))))</f>
        <v>5.8803848230386112E-2</v>
      </c>
      <c r="X903" s="46">
        <f>EXP(-($K$2+SUMPRODUCT($L$2:$P$2,$D$903:$H$903)))</f>
        <v>16.005689765100495</v>
      </c>
      <c r="Y903" s="46">
        <f>1/(1+$X$903)</f>
        <v>5.8803848230386112E-2</v>
      </c>
      <c r="Z903" s="46">
        <f>IF(ISERROR($I$903),0,$I$903)</f>
        <v>-6.0603710779857316E-2</v>
      </c>
    </row>
    <row r="904" spans="1:26" x14ac:dyDescent="0.25">
      <c r="A904" s="46">
        <v>173</v>
      </c>
      <c r="B904" s="46">
        <v>2004</v>
      </c>
      <c r="C904" s="47">
        <v>0</v>
      </c>
      <c r="D904" s="49">
        <v>-8.7631700000000007E-2</v>
      </c>
      <c r="E904" s="49">
        <v>-0.27491910000000003</v>
      </c>
      <c r="F904" s="49">
        <v>-7.7210999999999998E-3</v>
      </c>
      <c r="G904" s="49">
        <v>7.4033100000000004E-2</v>
      </c>
      <c r="H904" s="49">
        <v>0.194442</v>
      </c>
      <c r="I904" s="46">
        <f>$C$904*LN($Y$904)+(1-$C$904)*LN(1-$Y$904)</f>
        <v>-0.11381074454745244</v>
      </c>
      <c r="R904" s="46">
        <f>1/(1+EXP(-($K$2+SUMPRODUCT($L$2:$P$2,$D$904:$H$904))))</f>
        <v>0.10757316345407281</v>
      </c>
      <c r="X904" s="46">
        <f>EXP(-($K$2+SUMPRODUCT($L$2:$P$2,$D$904:$H$904)))</f>
        <v>8.2959988150477617</v>
      </c>
      <c r="Y904" s="46">
        <f>1/(1+$X$904)</f>
        <v>0.10757316345407281</v>
      </c>
      <c r="Z904" s="46">
        <f>IF(ISERROR($I$904),0,$I$904)</f>
        <v>-0.11381074454745244</v>
      </c>
    </row>
    <row r="905" spans="1:26" x14ac:dyDescent="0.25">
      <c r="A905" s="46">
        <v>174</v>
      </c>
      <c r="B905" s="46">
        <v>2000</v>
      </c>
      <c r="C905" s="47">
        <v>0</v>
      </c>
      <c r="D905" s="49">
        <v>-0.1263637</v>
      </c>
      <c r="E905" s="49">
        <v>0.23960909999999999</v>
      </c>
      <c r="F905" s="49">
        <v>0.14104449999999999</v>
      </c>
      <c r="G905" s="49">
        <v>4.7740390000000001</v>
      </c>
      <c r="H905" s="49">
        <v>0.50113509999999994</v>
      </c>
      <c r="I905" s="46">
        <f>$C$905*LN($Y$905)+(1-$C$905)*LN(1-$Y$905)</f>
        <v>-1.1539087175592002E-5</v>
      </c>
      <c r="R905" s="46">
        <f>1/(1+EXP(-($K$2+SUMPRODUCT($L$2:$P$2,$D$905:$H$905))))</f>
        <v>1.1539020600584597E-5</v>
      </c>
      <c r="X905" s="46">
        <f>EXP(-($K$2+SUMPRODUCT($L$2:$P$2,$D$905:$H$905)))</f>
        <v>86661.467692391278</v>
      </c>
      <c r="Y905" s="46">
        <f>1/(1+$X$905)</f>
        <v>1.1539020600584597E-5</v>
      </c>
      <c r="Z905" s="46">
        <f>IF(ISERROR($I$905),0,$I$905)</f>
        <v>-1.1539087175592002E-5</v>
      </c>
    </row>
    <row r="906" spans="1:26" x14ac:dyDescent="0.25">
      <c r="A906" s="46">
        <v>174</v>
      </c>
      <c r="B906" s="46">
        <v>2001</v>
      </c>
      <c r="C906" s="47">
        <v>0</v>
      </c>
      <c r="D906" s="49">
        <v>-0.50118969999999996</v>
      </c>
      <c r="E906" s="49">
        <v>5.9219399999999998E-2</v>
      </c>
      <c r="F906" s="49">
        <v>0.19803509999999999</v>
      </c>
      <c r="G906" s="49">
        <v>6.0343540000000004</v>
      </c>
      <c r="H906" s="49">
        <v>0.62603799999999998</v>
      </c>
      <c r="I906" s="46">
        <f>$C$906*LN($Y$906)+(1-$C$906)*LN(1-$Y$906)</f>
        <v>-1.180358557853052E-6</v>
      </c>
      <c r="R906" s="46">
        <f>1/(1+EXP(-($K$2+SUMPRODUCT($L$2:$P$2,$D$906:$H$906))))</f>
        <v>1.1803578612808209E-6</v>
      </c>
      <c r="X906" s="46">
        <f>EXP(-($K$2+SUMPRODUCT($L$2:$P$2,$D$906:$H$906)))</f>
        <v>847199.69463924074</v>
      </c>
      <c r="Y906" s="46">
        <f>1/(1+$X$906)</f>
        <v>1.1803578612808209E-6</v>
      </c>
      <c r="Z906" s="46">
        <f>IF(ISERROR($I$906),0,$I$906)</f>
        <v>-1.180358557853052E-6</v>
      </c>
    </row>
    <row r="907" spans="1:26" x14ac:dyDescent="0.25">
      <c r="A907" s="46">
        <v>174</v>
      </c>
      <c r="B907" s="46">
        <v>2002</v>
      </c>
      <c r="C907" s="47">
        <v>0</v>
      </c>
      <c r="D907" s="49">
        <v>1.9066199999999998E-2</v>
      </c>
      <c r="E907" s="49">
        <v>2.32763E-2</v>
      </c>
      <c r="F907" s="49">
        <v>0.1562376</v>
      </c>
      <c r="G907" s="49">
        <v>4.3358879999999997</v>
      </c>
      <c r="H907" s="49">
        <v>0.49460130000000002</v>
      </c>
      <c r="I907" s="46">
        <f>$C$907*LN($Y$907)+(1-$C$907)*LN(1-$Y$907)</f>
        <v>-2.9761114264487658E-5</v>
      </c>
      <c r="R907" s="46">
        <f>1/(1+EXP(-($K$2+SUMPRODUCT($L$2:$P$2,$D$907:$H$907))))</f>
        <v>2.9760671406896307E-5</v>
      </c>
      <c r="X907" s="46">
        <f>EXP(-($K$2+SUMPRODUCT($L$2:$P$2,$D$907:$H$907)))</f>
        <v>33600.392466175159</v>
      </c>
      <c r="Y907" s="46">
        <f>1/(1+$X$907)</f>
        <v>2.9760671406896307E-5</v>
      </c>
      <c r="Z907" s="46">
        <f>IF(ISERROR($I$907),0,$I$907)</f>
        <v>-2.9761114264487658E-5</v>
      </c>
    </row>
    <row r="908" spans="1:26" x14ac:dyDescent="0.25">
      <c r="A908" s="46">
        <v>174</v>
      </c>
      <c r="B908" s="46">
        <v>2003</v>
      </c>
      <c r="C908" s="47">
        <v>0</v>
      </c>
      <c r="D908" s="49">
        <v>-0.53044100000000005</v>
      </c>
      <c r="E908" s="49">
        <v>-0.59003099999999997</v>
      </c>
      <c r="F908" s="49">
        <v>0.1677033</v>
      </c>
      <c r="G908" s="49">
        <v>2.4521310000000001</v>
      </c>
      <c r="H908" s="49">
        <v>0.55468499999999998</v>
      </c>
      <c r="I908" s="46">
        <f>$C$908*LN($Y$908)+(1-$C$908)*LN(1-$Y$908)</f>
        <v>-1.1012208653986483E-3</v>
      </c>
      <c r="R908" s="46">
        <f>1/(1+EXP(-($K$2+SUMPRODUCT($L$2:$P$2,$D$908:$H$908))))</f>
        <v>1.100614744212979E-3</v>
      </c>
      <c r="X908" s="46">
        <f>EXP(-($K$2+SUMPRODUCT($L$2:$P$2,$D$908:$H$908)))</f>
        <v>907.5831397934561</v>
      </c>
      <c r="Y908" s="46">
        <f>1/(1+$X$908)</f>
        <v>1.100614744212979E-3</v>
      </c>
      <c r="Z908" s="46">
        <f>IF(ISERROR($I$908),0,$I$908)</f>
        <v>-1.1012208653986483E-3</v>
      </c>
    </row>
    <row r="909" spans="1:26" x14ac:dyDescent="0.25">
      <c r="A909" s="46">
        <v>174</v>
      </c>
      <c r="B909" s="46">
        <v>2004</v>
      </c>
      <c r="C909" s="47">
        <v>0</v>
      </c>
      <c r="D909" s="49">
        <v>-0.18204300000000001</v>
      </c>
      <c r="E909" s="49">
        <v>-0.14261689999999999</v>
      </c>
      <c r="F909" s="49">
        <v>9.1473299999999994E-2</v>
      </c>
      <c r="G909" s="49">
        <v>1.1478060000000001</v>
      </c>
      <c r="H909" s="49">
        <v>0.34354590000000002</v>
      </c>
      <c r="I909" s="46">
        <f>$C$909*LN($Y$909)+(1-$C$909)*LN(1-$Y$909)</f>
        <v>-8.5335442365702067E-3</v>
      </c>
      <c r="R909" s="46">
        <f>1/(1+EXP(-($K$2+SUMPRODUCT($L$2:$P$2,$D$909:$H$909))))</f>
        <v>8.4972368981123796E-3</v>
      </c>
      <c r="X909" s="46">
        <f>EXP(-($K$2+SUMPRODUCT($L$2:$P$2,$D$909:$H$909)))</f>
        <v>116.6853148842002</v>
      </c>
      <c r="Y909" s="46">
        <f>1/(1+$X$909)</f>
        <v>8.4972368981123796E-3</v>
      </c>
      <c r="Z909" s="46">
        <f>IF(ISERROR($I$909),0,$I$909)</f>
        <v>-8.5335442365702067E-3</v>
      </c>
    </row>
    <row r="910" spans="1:26" x14ac:dyDescent="0.25">
      <c r="A910" s="46">
        <v>175</v>
      </c>
      <c r="B910" s="46">
        <v>2001</v>
      </c>
      <c r="C910" s="47">
        <v>0</v>
      </c>
      <c r="D910" s="49">
        <v>8.8301999999999999E-3</v>
      </c>
      <c r="E910" s="49">
        <v>0.12572320000000001</v>
      </c>
      <c r="F910" s="49">
        <v>4.9375000000000002E-2</v>
      </c>
      <c r="G910" s="49">
        <v>0.50068330000000005</v>
      </c>
      <c r="H910" s="49">
        <v>0.12873870000000001</v>
      </c>
      <c r="I910" s="46">
        <f>$C$910*LN($Y$910)+(1-$C$910)*LN(1-$Y$910)</f>
        <v>-2.1356919951262359E-2</v>
      </c>
      <c r="R910" s="46">
        <f>1/(1+EXP(-($K$2+SUMPRODUCT($L$2:$P$2,$D$910:$H$910))))</f>
        <v>2.1130475850811219E-2</v>
      </c>
      <c r="X910" s="46">
        <f>EXP(-($K$2+SUMPRODUCT($L$2:$P$2,$D$910:$H$910)))</f>
        <v>46.3250109018065</v>
      </c>
      <c r="Y910" s="46">
        <f>1/(1+$X$910)</f>
        <v>2.1130475850811219E-2</v>
      </c>
      <c r="Z910" s="46">
        <f>IF(ISERROR($I$910),0,$I$910)</f>
        <v>-2.1356919951262359E-2</v>
      </c>
    </row>
    <row r="911" spans="1:26" x14ac:dyDescent="0.25">
      <c r="A911" s="46">
        <v>175</v>
      </c>
      <c r="B911" s="46">
        <v>2002</v>
      </c>
      <c r="C911" s="47">
        <v>0</v>
      </c>
      <c r="D911" s="49">
        <v>9.2511999999999994E-3</v>
      </c>
      <c r="E911" s="49">
        <v>0.1105164</v>
      </c>
      <c r="F911" s="49">
        <v>2.8973100000000002E-2</v>
      </c>
      <c r="G911" s="49">
        <v>0.5634557</v>
      </c>
      <c r="H911" s="49">
        <v>0.12414070000000001</v>
      </c>
      <c r="I911" s="46">
        <f>$C$911*LN($Y$911)+(1-$C$911)*LN(1-$Y$911)</f>
        <v>-2.3174722762944609E-2</v>
      </c>
      <c r="R911" s="46">
        <f>1/(1+EXP(-($K$2+SUMPRODUCT($L$2:$P$2,$D$911:$H$911))))</f>
        <v>2.2908251311922687E-2</v>
      </c>
      <c r="X911" s="46">
        <f>EXP(-($K$2+SUMPRODUCT($L$2:$P$2,$D$911:$H$911)))</f>
        <v>42.652393470973763</v>
      </c>
      <c r="Y911" s="46">
        <f>1/(1+$X$911)</f>
        <v>2.2908251311922687E-2</v>
      </c>
      <c r="Z911" s="46">
        <f>IF(ISERROR($I$911),0,$I$911)</f>
        <v>-2.3174722762944609E-2</v>
      </c>
    </row>
    <row r="912" spans="1:26" x14ac:dyDescent="0.25">
      <c r="A912" s="46">
        <v>175</v>
      </c>
      <c r="B912" s="46">
        <v>2003</v>
      </c>
      <c r="C912" s="47">
        <v>0</v>
      </c>
      <c r="D912" s="49">
        <v>1.6532700000000001E-2</v>
      </c>
      <c r="E912" s="49">
        <v>0.13858470000000001</v>
      </c>
      <c r="F912" s="49">
        <v>3.2913900000000003E-2</v>
      </c>
      <c r="G912" s="49">
        <v>0.47226210000000002</v>
      </c>
      <c r="H912" s="49">
        <v>0.1095057</v>
      </c>
      <c r="I912" s="46">
        <f>$C$912*LN($Y$912)+(1-$C$912)*LN(1-$Y$912)</f>
        <v>-2.4759394739044139E-2</v>
      </c>
      <c r="R912" s="46">
        <f>1/(1+EXP(-($K$2+SUMPRODUCT($L$2:$P$2,$D$912:$H$912))))</f>
        <v>2.4455395042726469E-2</v>
      </c>
      <c r="X912" s="46">
        <f>EXP(-($K$2+SUMPRODUCT($L$2:$P$2,$D$912:$H$912)))</f>
        <v>39.890772700783678</v>
      </c>
      <c r="Y912" s="46">
        <f>1/(1+$X$912)</f>
        <v>2.4455395042726469E-2</v>
      </c>
      <c r="Z912" s="46">
        <f>IF(ISERROR($I$912),0,$I$912)</f>
        <v>-2.4759394739044139E-2</v>
      </c>
    </row>
    <row r="913" spans="1:26" x14ac:dyDescent="0.25">
      <c r="A913" s="46">
        <v>175</v>
      </c>
      <c r="B913" s="46">
        <v>2004</v>
      </c>
      <c r="C913" s="47">
        <v>0</v>
      </c>
      <c r="D913" s="49">
        <v>2.84984E-2</v>
      </c>
      <c r="E913" s="49">
        <v>0.1327033</v>
      </c>
      <c r="F913" s="49">
        <v>3.9052999999999997E-2</v>
      </c>
      <c r="G913" s="49">
        <v>0.52029650000000005</v>
      </c>
      <c r="H913" s="49">
        <v>0.140565</v>
      </c>
      <c r="I913" s="46">
        <f>$C$913*LN($Y$913)+(1-$C$913)*LN(1-$Y$913)</f>
        <v>-2.2587560839703303E-2</v>
      </c>
      <c r="R913" s="46">
        <f>1/(1+EXP(-($K$2+SUMPRODUCT($L$2:$P$2,$D$913:$H$913))))</f>
        <v>2.2334371777961871E-2</v>
      </c>
      <c r="X913" s="46">
        <f>EXP(-($K$2+SUMPRODUCT($L$2:$P$2,$D$913:$H$913)))</f>
        <v>43.774037521249468</v>
      </c>
      <c r="Y913" s="46">
        <f>1/(1+$X$913)</f>
        <v>2.2334371777961871E-2</v>
      </c>
      <c r="Z913" s="46">
        <f>IF(ISERROR($I$913),0,$I$913)</f>
        <v>-2.2587560839703303E-2</v>
      </c>
    </row>
    <row r="914" spans="1:26" x14ac:dyDescent="0.25">
      <c r="A914" s="46">
        <v>176</v>
      </c>
      <c r="B914" s="46">
        <v>1999</v>
      </c>
      <c r="C914" s="47">
        <v>0</v>
      </c>
      <c r="D914" s="49">
        <v>0.28350690000000001</v>
      </c>
      <c r="E914" s="49">
        <v>0.490454</v>
      </c>
      <c r="F914" s="49">
        <v>4.5102900000000001E-2</v>
      </c>
      <c r="G914" s="49">
        <v>1.5236099999999999</v>
      </c>
      <c r="H914" s="49">
        <v>0.27295360000000002</v>
      </c>
      <c r="I914" s="46">
        <f>$C$914*LN($Y$914)+(1-$C$914)*LN(1-$Y$914)</f>
        <v>-3.1500400240666738E-3</v>
      </c>
      <c r="R914" s="46">
        <f>1/(1+EXP(-($K$2+SUMPRODUCT($L$2:$P$2,$D$914:$H$914))))</f>
        <v>3.1450838534012276E-3</v>
      </c>
      <c r="X914" s="46">
        <f>EXP(-($K$2+SUMPRODUCT($L$2:$P$2,$D$914:$H$914)))</f>
        <v>316.95654634726429</v>
      </c>
      <c r="Y914" s="46">
        <f>1/(1+$X$914)</f>
        <v>3.1450838534012276E-3</v>
      </c>
      <c r="Z914" s="46">
        <f>IF(ISERROR($I$914),0,$I$914)</f>
        <v>-3.1500400240666738E-3</v>
      </c>
    </row>
    <row r="915" spans="1:26" x14ac:dyDescent="0.25">
      <c r="A915" s="46">
        <v>177</v>
      </c>
      <c r="B915" s="46">
        <v>2001</v>
      </c>
      <c r="C915" s="47">
        <v>0</v>
      </c>
      <c r="D915" s="49">
        <v>0.30084179999999999</v>
      </c>
      <c r="E915" s="49">
        <v>0.13276109999999999</v>
      </c>
      <c r="F915" s="49">
        <v>5.3599599999999997E-2</v>
      </c>
      <c r="G915" s="49">
        <v>2.0077959999999999</v>
      </c>
      <c r="H915" s="49">
        <v>0.29185519999999998</v>
      </c>
      <c r="I915" s="46">
        <f>$C$915*LN($Y$915)+(1-$C$915)*LN(1-$Y$915)</f>
        <v>-2.3332328314019856E-3</v>
      </c>
      <c r="R915" s="46">
        <f>1/(1+EXP(-($K$2+SUMPRODUCT($L$2:$P$2,$D$915:$H$915))))</f>
        <v>2.3305129594553393E-3</v>
      </c>
      <c r="X915" s="46">
        <f>EXP(-($K$2+SUMPRODUCT($L$2:$P$2,$D$915:$H$915)))</f>
        <v>428.09008334101202</v>
      </c>
      <c r="Y915" s="46">
        <f>1/(1+$X$915)</f>
        <v>2.3305129594553393E-3</v>
      </c>
      <c r="Z915" s="46">
        <f>IF(ISERROR($I$915),0,$I$915)</f>
        <v>-2.3332328314019856E-3</v>
      </c>
    </row>
    <row r="916" spans="1:26" x14ac:dyDescent="0.25">
      <c r="A916" s="46">
        <v>177</v>
      </c>
      <c r="B916" s="46">
        <v>2002</v>
      </c>
      <c r="C916" s="47">
        <v>0</v>
      </c>
      <c r="D916" s="49">
        <v>0.12753900000000001</v>
      </c>
      <c r="E916" s="49">
        <v>0.13589570000000001</v>
      </c>
      <c r="F916" s="49">
        <v>5.7036700000000003E-2</v>
      </c>
      <c r="G916" s="49">
        <v>1.07159</v>
      </c>
      <c r="H916" s="49">
        <v>0.24443309999999999</v>
      </c>
      <c r="I916" s="46">
        <f>$C$916*LN($Y$916)+(1-$C$916)*LN(1-$Y$916)</f>
        <v>-9.0482148757769412E-3</v>
      </c>
      <c r="R916" s="46">
        <f>1/(1+EXP(-($K$2+SUMPRODUCT($L$2:$P$2,$D$916:$H$916))))</f>
        <v>9.0074029639642689E-3</v>
      </c>
      <c r="X916" s="46">
        <f>EXP(-($K$2+SUMPRODUCT($L$2:$P$2,$D$916:$H$916)))</f>
        <v>110.01979160926622</v>
      </c>
      <c r="Y916" s="46">
        <f>1/(1+$X$916)</f>
        <v>9.0074029639642689E-3</v>
      </c>
      <c r="Z916" s="46">
        <f>IF(ISERROR($I$916),0,$I$916)</f>
        <v>-9.0482148757769412E-3</v>
      </c>
    </row>
    <row r="917" spans="1:26" x14ac:dyDescent="0.25">
      <c r="A917" s="46">
        <v>177</v>
      </c>
      <c r="B917" s="46">
        <v>2003</v>
      </c>
      <c r="C917" s="47">
        <v>0</v>
      </c>
      <c r="D917" s="49">
        <v>0.1035364</v>
      </c>
      <c r="E917" s="49">
        <v>0.1173647</v>
      </c>
      <c r="F917" s="49">
        <v>4.7213400000000003E-2</v>
      </c>
      <c r="G917" s="49">
        <v>0.78102590000000005</v>
      </c>
      <c r="H917" s="49">
        <v>0.24187929999999999</v>
      </c>
      <c r="I917" s="46">
        <f>$C$917*LN($Y$917)+(1-$C$917)*LN(1-$Y$917)</f>
        <v>-1.5740657961912503E-2</v>
      </c>
      <c r="R917" s="46">
        <f>1/(1+EXP(-($K$2+SUMPRODUCT($L$2:$P$2,$D$917:$H$917))))</f>
        <v>1.5617421261571337E-2</v>
      </c>
      <c r="X917" s="46">
        <f>EXP(-($K$2+SUMPRODUCT($L$2:$P$2,$D$917:$H$917)))</f>
        <v>63.03105757674782</v>
      </c>
      <c r="Y917" s="46">
        <f>1/(1+$X$917)</f>
        <v>1.5617421261571337E-2</v>
      </c>
      <c r="Z917" s="46">
        <f>IF(ISERROR($I$917),0,$I$917)</f>
        <v>-1.5740657961912503E-2</v>
      </c>
    </row>
    <row r="918" spans="1:26" x14ac:dyDescent="0.25">
      <c r="A918" s="46">
        <v>177</v>
      </c>
      <c r="B918" s="46">
        <v>2004</v>
      </c>
      <c r="C918" s="47">
        <v>0</v>
      </c>
      <c r="D918" s="49">
        <v>0.22795889999999999</v>
      </c>
      <c r="E918" s="49">
        <v>0.12626270000000001</v>
      </c>
      <c r="F918" s="49">
        <v>5.47273E-2</v>
      </c>
      <c r="G918" s="49">
        <v>0.97267800000000004</v>
      </c>
      <c r="H918" s="49">
        <v>0.21778700000000001</v>
      </c>
      <c r="I918" s="46">
        <f>$C$918*LN($Y$918)+(1-$C$918)*LN(1-$Y$918)</f>
        <v>-1.1208702395960198E-2</v>
      </c>
      <c r="R918" s="46">
        <f>1/(1+EXP(-($K$2+SUMPRODUCT($L$2:$P$2,$D$918:$H$918))))</f>
        <v>1.114611893596318E-2</v>
      </c>
      <c r="X918" s="46">
        <f>EXP(-($K$2+SUMPRODUCT($L$2:$P$2,$D$918:$H$918)))</f>
        <v>88.71732723697032</v>
      </c>
      <c r="Y918" s="46">
        <f>1/(1+$X$918)</f>
        <v>1.114611893596318E-2</v>
      </c>
      <c r="Z918" s="46">
        <f>IF(ISERROR($I$918),0,$I$918)</f>
        <v>-1.1208702395960198E-2</v>
      </c>
    </row>
    <row r="919" spans="1:26" x14ac:dyDescent="0.25">
      <c r="A919" s="46">
        <v>178</v>
      </c>
      <c r="B919" s="46">
        <v>1999</v>
      </c>
      <c r="C919" s="47">
        <v>0</v>
      </c>
      <c r="D919" s="49">
        <v>0.32727719999999999</v>
      </c>
      <c r="E919" s="49">
        <v>0.1812232</v>
      </c>
      <c r="F919" s="49">
        <v>4.75434E-2</v>
      </c>
      <c r="G919" s="49">
        <v>0.24694540000000001</v>
      </c>
      <c r="H919" s="49">
        <v>0.2631155</v>
      </c>
      <c r="I919" s="46">
        <f>$C$919*LN($Y$919)+(1-$C$919)*LN(1-$Y$919)</f>
        <v>-3.6860205753594749E-2</v>
      </c>
      <c r="R919" s="46">
        <f>1/(1+EXP(-($K$2+SUMPRODUCT($L$2:$P$2,$D$919:$H$919))))</f>
        <v>3.6189138855100576E-2</v>
      </c>
      <c r="X919" s="46">
        <f>EXP(-($K$2+SUMPRODUCT($L$2:$P$2,$D$919:$H$919)))</f>
        <v>26.632600046216847</v>
      </c>
      <c r="Y919" s="46">
        <f>1/(1+$X$919)</f>
        <v>3.6189138855100576E-2</v>
      </c>
      <c r="Z919" s="46">
        <f>IF(ISERROR($I$919),0,$I$919)</f>
        <v>-3.6860205753594749E-2</v>
      </c>
    </row>
    <row r="920" spans="1:26" x14ac:dyDescent="0.25">
      <c r="A920" s="46">
        <v>178</v>
      </c>
      <c r="B920" s="46">
        <v>2000</v>
      </c>
      <c r="C920" s="47">
        <v>0</v>
      </c>
      <c r="D920" s="49">
        <v>0.3675969</v>
      </c>
      <c r="E920" s="49">
        <v>0.1986444</v>
      </c>
      <c r="F920" s="49">
        <v>5.5700100000000002E-2</v>
      </c>
      <c r="G920" s="49">
        <v>0.1377428</v>
      </c>
      <c r="H920" s="49">
        <v>0.30244650000000001</v>
      </c>
      <c r="I920" s="46">
        <f>$C$920*LN($Y$920)+(1-$C$920)*LN(1-$Y$920)</f>
        <v>-4.1647984273333813E-2</v>
      </c>
      <c r="R920" s="46">
        <f>1/(1+EXP(-($K$2+SUMPRODUCT($L$2:$P$2,$D$920:$H$920))))</f>
        <v>4.0792622768748475E-2</v>
      </c>
      <c r="X920" s="46">
        <f>EXP(-($K$2+SUMPRODUCT($L$2:$P$2,$D$920:$H$920)))</f>
        <v>23.514236450765978</v>
      </c>
      <c r="Y920" s="46">
        <f>1/(1+$X$920)</f>
        <v>4.0792622768748475E-2</v>
      </c>
      <c r="Z920" s="46">
        <f>IF(ISERROR($I$920),0,$I$920)</f>
        <v>-4.1647984273333813E-2</v>
      </c>
    </row>
    <row r="921" spans="1:26" x14ac:dyDescent="0.25">
      <c r="A921" s="46">
        <v>178</v>
      </c>
      <c r="B921" s="46">
        <v>2001</v>
      </c>
      <c r="C921" s="47">
        <v>0</v>
      </c>
      <c r="D921" s="49">
        <v>0.18211930000000001</v>
      </c>
      <c r="E921" s="49">
        <v>0.1993209</v>
      </c>
      <c r="F921" s="49">
        <v>4.8308499999999997E-2</v>
      </c>
      <c r="G921" s="49">
        <v>0.60958009999999996</v>
      </c>
      <c r="H921" s="49">
        <v>0.27819949999999999</v>
      </c>
      <c r="I921" s="46">
        <f>$C$921*LN($Y$921)+(1-$C$921)*LN(1-$Y$921)</f>
        <v>-1.9199300524007108E-2</v>
      </c>
      <c r="R921" s="46">
        <f>1/(1+EXP(-($K$2+SUMPRODUCT($L$2:$P$2,$D$921:$H$921))))</f>
        <v>1.9016167832963504E-2</v>
      </c>
      <c r="X921" s="46">
        <f>EXP(-($K$2+SUMPRODUCT($L$2:$P$2,$D$921:$H$921)))</f>
        <v>51.586830784410402</v>
      </c>
      <c r="Y921" s="46">
        <f>1/(1+$X$921)</f>
        <v>1.9016167832963504E-2</v>
      </c>
      <c r="Z921" s="46">
        <f>IF(ISERROR($I$921),0,$I$921)</f>
        <v>-1.9199300524007108E-2</v>
      </c>
    </row>
    <row r="922" spans="1:26" x14ac:dyDescent="0.25">
      <c r="A922" s="46">
        <v>178</v>
      </c>
      <c r="B922" s="46">
        <v>2002</v>
      </c>
      <c r="C922" s="47">
        <v>0</v>
      </c>
      <c r="D922" s="49">
        <v>0.37196639999999997</v>
      </c>
      <c r="E922" s="49">
        <v>0.2177336</v>
      </c>
      <c r="F922" s="49">
        <v>5.3595900000000002E-2</v>
      </c>
      <c r="G922" s="49">
        <v>0.40087919999999999</v>
      </c>
      <c r="H922" s="49">
        <v>0.28575899999999999</v>
      </c>
      <c r="I922" s="46">
        <f>$C$922*LN($Y$922)+(1-$C$922)*LN(1-$Y$922)</f>
        <v>-2.7053193658373741E-2</v>
      </c>
      <c r="R922" s="46">
        <f>1/(1+EXP(-($K$2+SUMPRODUCT($L$2:$P$2,$D$922:$H$922))))</f>
        <v>2.6690533743948894E-2</v>
      </c>
      <c r="X922" s="46">
        <f>EXP(-($K$2+SUMPRODUCT($L$2:$P$2,$D$922:$H$922)))</f>
        <v>36.466466935181224</v>
      </c>
      <c r="Y922" s="46">
        <f>1/(1+$X$922)</f>
        <v>2.6690533743948894E-2</v>
      </c>
      <c r="Z922" s="46">
        <f>IF(ISERROR($I$922),0,$I$922)</f>
        <v>-2.7053193658373741E-2</v>
      </c>
    </row>
    <row r="923" spans="1:26" x14ac:dyDescent="0.25">
      <c r="A923" s="46">
        <v>178</v>
      </c>
      <c r="B923" s="46">
        <v>2003</v>
      </c>
      <c r="C923" s="47">
        <v>0</v>
      </c>
      <c r="D923" s="49">
        <v>0.35203980000000001</v>
      </c>
      <c r="E923" s="49">
        <v>0.24236920000000001</v>
      </c>
      <c r="F923" s="49">
        <v>5.8482399999999997E-2</v>
      </c>
      <c r="G923" s="49">
        <v>0.38477860000000003</v>
      </c>
      <c r="H923" s="49">
        <v>0.30488229999999999</v>
      </c>
      <c r="I923" s="46">
        <f>$C$923*LN($Y$923)+(1-$C$923)*LN(1-$Y$923)</f>
        <v>-2.586128187984002E-2</v>
      </c>
      <c r="R923" s="46">
        <f>1/(1+EXP(-($K$2+SUMPRODUCT($L$2:$P$2,$D$923:$H$923))))</f>
        <v>2.5529743084353664E-2</v>
      </c>
      <c r="X923" s="46">
        <f>EXP(-($K$2+SUMPRODUCT($L$2:$P$2,$D$923:$H$923)))</f>
        <v>38.169998565824464</v>
      </c>
      <c r="Y923" s="46">
        <f>1/(1+$X$923)</f>
        <v>2.5529743084353664E-2</v>
      </c>
      <c r="Z923" s="46">
        <f>IF(ISERROR($I$923),0,$I$923)</f>
        <v>-2.586128187984002E-2</v>
      </c>
    </row>
    <row r="924" spans="1:26" x14ac:dyDescent="0.25">
      <c r="A924" s="46">
        <v>178</v>
      </c>
      <c r="B924" s="46">
        <v>2004</v>
      </c>
      <c r="C924" s="47">
        <v>0</v>
      </c>
      <c r="D924" s="49">
        <v>0.37300080000000002</v>
      </c>
      <c r="E924" s="49">
        <v>0.19659570000000001</v>
      </c>
      <c r="F924" s="49">
        <v>5.2963400000000001E-2</v>
      </c>
      <c r="G924" s="49">
        <v>0.31433270000000002</v>
      </c>
      <c r="H924" s="49">
        <v>0.25683610000000001</v>
      </c>
      <c r="I924" s="46">
        <f>$C$924*LN($Y$924)+(1-$C$924)*LN(1-$Y$924)</f>
        <v>-3.1555921035165045E-2</v>
      </c>
      <c r="R924" s="46">
        <f>1/(1+EXP(-($K$2+SUMPRODUCT($L$2:$P$2,$D$924:$H$924))))</f>
        <v>3.1063229008543081E-2</v>
      </c>
      <c r="X924" s="46">
        <f>EXP(-($K$2+SUMPRODUCT($L$2:$P$2,$D$924:$H$924)))</f>
        <v>31.192403427376394</v>
      </c>
      <c r="Y924" s="46">
        <f>1/(1+$X$924)</f>
        <v>3.1063229008543081E-2</v>
      </c>
      <c r="Z924" s="46">
        <f>IF(ISERROR($I$924),0,$I$924)</f>
        <v>-3.1555921035165045E-2</v>
      </c>
    </row>
    <row r="925" spans="1:26" x14ac:dyDescent="0.25">
      <c r="A925" s="46">
        <v>179</v>
      </c>
      <c r="B925" s="46">
        <v>1999</v>
      </c>
      <c r="C925" s="47">
        <v>0</v>
      </c>
      <c r="D925" s="49">
        <v>0.24639849999999999</v>
      </c>
      <c r="E925" s="49">
        <v>0.22800960000000001</v>
      </c>
      <c r="F925" s="49">
        <v>3.4756700000000001E-2</v>
      </c>
      <c r="G925" s="49">
        <v>1.8340460000000001</v>
      </c>
      <c r="H925" s="49">
        <v>0.16016449999999999</v>
      </c>
      <c r="I925" s="46">
        <f>$C$925*LN($Y$925)+(1-$C$925)*LN(1-$Y$925)</f>
        <v>-2.806571758960636E-3</v>
      </c>
      <c r="R925" s="46">
        <f>1/(1+EXP(-($K$2+SUMPRODUCT($L$2:$P$2,$D$925:$H$925))))</f>
        <v>2.8026370183462691E-3</v>
      </c>
      <c r="X925" s="46">
        <f>EXP(-($K$2+SUMPRODUCT($L$2:$P$2,$D$925:$H$925)))</f>
        <v>355.80681923985378</v>
      </c>
      <c r="Y925" s="46">
        <f>1/(1+$X$925)</f>
        <v>2.8026370183462691E-3</v>
      </c>
      <c r="Z925" s="46">
        <f>IF(ISERROR($I$925),0,$I$925)</f>
        <v>-2.806571758960636E-3</v>
      </c>
    </row>
    <row r="926" spans="1:26" x14ac:dyDescent="0.25">
      <c r="A926" s="46">
        <v>179</v>
      </c>
      <c r="B926" s="46">
        <v>2000</v>
      </c>
      <c r="C926" s="47">
        <v>0</v>
      </c>
      <c r="D926" s="49">
        <v>0.18663389999999999</v>
      </c>
      <c r="E926" s="49">
        <v>0.2171112</v>
      </c>
      <c r="F926" s="49">
        <v>4.3353700000000002E-2</v>
      </c>
      <c r="G926" s="49">
        <v>2.5374490000000001</v>
      </c>
      <c r="H926" s="49">
        <v>0.18637200000000001</v>
      </c>
      <c r="I926" s="46">
        <f>$C$926*LN($Y$926)+(1-$C$926)*LN(1-$Y$926)</f>
        <v>-8.6118519353389658E-4</v>
      </c>
      <c r="R926" s="46">
        <f>1/(1+EXP(-($K$2+SUMPRODUCT($L$2:$P$2,$D$926:$H$926))))</f>
        <v>8.6081447999039574E-4</v>
      </c>
      <c r="X926" s="46">
        <f>EXP(-($K$2+SUMPRODUCT($L$2:$P$2,$D$926:$H$926)))</f>
        <v>1160.6904957397524</v>
      </c>
      <c r="Y926" s="46">
        <f>1/(1+$X$926)</f>
        <v>8.6081447999039574E-4</v>
      </c>
      <c r="Z926" s="46">
        <f>IF(ISERROR($I$926),0,$I$926)</f>
        <v>-8.6118519353389658E-4</v>
      </c>
    </row>
    <row r="927" spans="1:26" x14ac:dyDescent="0.25">
      <c r="A927" s="46">
        <v>179</v>
      </c>
      <c r="B927" s="46">
        <v>2001</v>
      </c>
      <c r="C927" s="47">
        <v>0</v>
      </c>
      <c r="D927" s="49">
        <v>0.178846</v>
      </c>
      <c r="E927" s="49">
        <v>0.1871824</v>
      </c>
      <c r="F927" s="49">
        <v>3.2663499999999998E-2</v>
      </c>
      <c r="G927" s="49">
        <v>2.6388090000000002</v>
      </c>
      <c r="H927" s="49">
        <v>0.16384779999999999</v>
      </c>
      <c r="I927" s="46">
        <f>$C$927*LN($Y$927)+(1-$C$927)*LN(1-$Y$927)</f>
        <v>-8.1946103056820417E-4</v>
      </c>
      <c r="R927" s="46">
        <f>1/(1+EXP(-($K$2+SUMPRODUCT($L$2:$P$2,$D$927:$H$927))))</f>
        <v>8.1912536407271162E-4</v>
      </c>
      <c r="X927" s="46">
        <f>EXP(-($K$2+SUMPRODUCT($L$2:$P$2,$D$927:$H$927)))</f>
        <v>1219.8143513319808</v>
      </c>
      <c r="Y927" s="46">
        <f>1/(1+$X$927)</f>
        <v>8.1912536407271162E-4</v>
      </c>
      <c r="Z927" s="46">
        <f>IF(ISERROR($I$927),0,$I$927)</f>
        <v>-8.1946103056820417E-4</v>
      </c>
    </row>
    <row r="928" spans="1:26" x14ac:dyDescent="0.25">
      <c r="A928" s="46">
        <v>179</v>
      </c>
      <c r="B928" s="46">
        <v>2002</v>
      </c>
      <c r="C928" s="47">
        <v>0</v>
      </c>
      <c r="D928" s="49">
        <v>0.12694420000000001</v>
      </c>
      <c r="E928" s="49">
        <v>0.1784403</v>
      </c>
      <c r="F928" s="49">
        <v>4.6304699999999997E-2</v>
      </c>
      <c r="G928" s="49">
        <v>1.587188</v>
      </c>
      <c r="H928" s="49">
        <v>0.17964079999999999</v>
      </c>
      <c r="I928" s="46">
        <f>$C$928*LN($Y$928)+(1-$C$928)*LN(1-$Y$928)</f>
        <v>-3.9238205342668909E-3</v>
      </c>
      <c r="R928" s="46">
        <f>1/(1+EXP(-($K$2+SUMPRODUCT($L$2:$P$2,$D$928:$H$928))))</f>
        <v>3.9161324093689122E-3</v>
      </c>
      <c r="X928" s="46">
        <f>EXP(-($K$2+SUMPRODUCT($L$2:$P$2,$D$928:$H$928)))</f>
        <v>254.35398078155146</v>
      </c>
      <c r="Y928" s="46">
        <f>1/(1+$X$928)</f>
        <v>3.9161324093689122E-3</v>
      </c>
      <c r="Z928" s="46">
        <f>IF(ISERROR($I$928),0,$I$928)</f>
        <v>-3.9238205342668909E-3</v>
      </c>
    </row>
    <row r="929" spans="1:26" x14ac:dyDescent="0.25">
      <c r="A929" s="46">
        <v>179</v>
      </c>
      <c r="B929" s="46">
        <v>2003</v>
      </c>
      <c r="C929" s="47">
        <v>0</v>
      </c>
      <c r="D929" s="49">
        <v>0.20664080000000001</v>
      </c>
      <c r="E929" s="49">
        <v>0.1082095</v>
      </c>
      <c r="F929" s="49">
        <v>4.0226600000000001E-2</v>
      </c>
      <c r="G929" s="49">
        <v>1.12503</v>
      </c>
      <c r="H929" s="49">
        <v>0.17564179999999999</v>
      </c>
      <c r="I929" s="46">
        <f>$C$929*LN($Y$929)+(1-$C$929)*LN(1-$Y$929)</f>
        <v>-9.795284460843403E-3</v>
      </c>
      <c r="R929" s="46">
        <f>1/(1+EXP(-($K$2+SUMPRODUCT($L$2:$P$2,$D$929:$H$929))))</f>
        <v>9.7474669181804342E-3</v>
      </c>
      <c r="X929" s="46">
        <f>EXP(-($K$2+SUMPRODUCT($L$2:$P$2,$D$929:$H$929)))</f>
        <v>101.59075597731504</v>
      </c>
      <c r="Y929" s="46">
        <f>1/(1+$X$929)</f>
        <v>9.7474669181804342E-3</v>
      </c>
      <c r="Z929" s="46">
        <f>IF(ISERROR($I$929),0,$I$929)</f>
        <v>-9.795284460843403E-3</v>
      </c>
    </row>
    <row r="930" spans="1:26" x14ac:dyDescent="0.25">
      <c r="A930" s="46">
        <v>179</v>
      </c>
      <c r="B930" s="46">
        <v>2004</v>
      </c>
      <c r="C930" s="47">
        <v>0</v>
      </c>
      <c r="D930" s="49">
        <v>0.27559800000000001</v>
      </c>
      <c r="E930" s="49">
        <v>0.11319700000000001</v>
      </c>
      <c r="F930" s="49">
        <v>8.04531E-2</v>
      </c>
      <c r="G930" s="49">
        <v>2.9678810000000002</v>
      </c>
      <c r="H930" s="49">
        <v>0.2136557</v>
      </c>
      <c r="I930" s="46">
        <f>$C$930*LN($Y$930)+(1-$C$930)*LN(1-$Y$930)</f>
        <v>-3.9572426400835594E-4</v>
      </c>
      <c r="R930" s="46">
        <f>1/(1+EXP(-($K$2+SUMPRODUCT($L$2:$P$2,$D$930:$H$930))))</f>
        <v>3.9564597548901245E-4</v>
      </c>
      <c r="X930" s="46">
        <f>EXP(-($K$2+SUMPRODUCT($L$2:$P$2,$D$930:$H$930)))</f>
        <v>2526.5121243531294</v>
      </c>
      <c r="Y930" s="46">
        <f>1/(1+$X$930)</f>
        <v>3.9564597548901245E-4</v>
      </c>
      <c r="Z930" s="46">
        <f>IF(ISERROR($I$930),0,$I$930)</f>
        <v>-3.9572426400835594E-4</v>
      </c>
    </row>
    <row r="931" spans="1:26" x14ac:dyDescent="0.25">
      <c r="A931" s="46">
        <v>180</v>
      </c>
      <c r="B931" s="46">
        <v>1999</v>
      </c>
      <c r="C931" s="47">
        <v>0</v>
      </c>
      <c r="D931" s="49">
        <v>0.3495972</v>
      </c>
      <c r="E931" s="49">
        <v>0.35786079999999998</v>
      </c>
      <c r="F931" s="49">
        <v>4.8826799999999997E-2</v>
      </c>
      <c r="G931" s="49">
        <v>0.40988560000000002</v>
      </c>
      <c r="H931" s="49">
        <v>0.36706699999999998</v>
      </c>
      <c r="I931" s="46">
        <f>$C$931*LN($Y$931)+(1-$C$931)*LN(1-$Y$931)</f>
        <v>-2.3587377691608704E-2</v>
      </c>
      <c r="R931" s="46">
        <f>1/(1+EXP(-($K$2+SUMPRODUCT($L$2:$P$2,$D$931:$H$931))))</f>
        <v>2.3311369857628016E-2</v>
      </c>
      <c r="X931" s="46">
        <f>EXP(-($K$2+SUMPRODUCT($L$2:$P$2,$D$931:$H$931)))</f>
        <v>41.897521943472448</v>
      </c>
      <c r="Y931" s="46">
        <f>1/(1+$X$931)</f>
        <v>2.3311369857628016E-2</v>
      </c>
      <c r="Z931" s="46">
        <f>IF(ISERROR($I$931),0,$I$931)</f>
        <v>-2.3587377691608704E-2</v>
      </c>
    </row>
    <row r="932" spans="1:26" x14ac:dyDescent="0.25">
      <c r="A932" s="46">
        <v>180</v>
      </c>
      <c r="B932" s="46">
        <v>2000</v>
      </c>
      <c r="C932" s="47">
        <v>0</v>
      </c>
      <c r="D932" s="49">
        <v>0.30052380000000001</v>
      </c>
      <c r="E932" s="49">
        <v>0.39022089999999998</v>
      </c>
      <c r="F932" s="49">
        <v>6.3519999999999993E-2</v>
      </c>
      <c r="G932" s="49">
        <v>0.29343380000000002</v>
      </c>
      <c r="H932" s="49">
        <v>0.39888410000000002</v>
      </c>
      <c r="I932" s="46">
        <f>$C$932*LN($Y$932)+(1-$C$932)*LN(1-$Y$932)</f>
        <v>-2.4067088504402919E-2</v>
      </c>
      <c r="R932" s="46">
        <f>1/(1+EXP(-($K$2+SUMPRODUCT($L$2:$P$2,$D$932:$H$932))))</f>
        <v>2.3779785593211193E-2</v>
      </c>
      <c r="X932" s="46">
        <f>EXP(-($K$2+SUMPRODUCT($L$2:$P$2,$D$932:$H$932)))</f>
        <v>41.052523816088843</v>
      </c>
      <c r="Y932" s="46">
        <f>1/(1+$X$932)</f>
        <v>2.3779785593211193E-2</v>
      </c>
      <c r="Z932" s="46">
        <f>IF(ISERROR($I$932),0,$I$932)</f>
        <v>-2.4067088504402919E-2</v>
      </c>
    </row>
    <row r="933" spans="1:26" x14ac:dyDescent="0.25">
      <c r="A933" s="46">
        <v>180</v>
      </c>
      <c r="B933" s="46">
        <v>2001</v>
      </c>
      <c r="C933" s="47">
        <v>0</v>
      </c>
      <c r="D933" s="49">
        <v>0.30678070000000002</v>
      </c>
      <c r="E933" s="49">
        <v>0.4060858</v>
      </c>
      <c r="F933" s="49">
        <v>6.49338E-2</v>
      </c>
      <c r="G933" s="49">
        <v>0.28815109999999999</v>
      </c>
      <c r="H933" s="49">
        <v>0.3989895</v>
      </c>
      <c r="I933" s="46">
        <f>$C$933*LN($Y$933)+(1-$C$933)*LN(1-$Y$933)</f>
        <v>-2.3519265178009282E-2</v>
      </c>
      <c r="R933" s="46">
        <f>1/(1+EXP(-($K$2+SUMPRODUCT($L$2:$P$2,$D$933:$H$933))))</f>
        <v>2.3244842874390739E-2</v>
      </c>
      <c r="X933" s="46">
        <f>EXP(-($K$2+SUMPRODUCT($L$2:$P$2,$D$933:$H$933)))</f>
        <v>42.020295099594669</v>
      </c>
      <c r="Y933" s="46">
        <f>1/(1+$X$933)</f>
        <v>2.3244842874390739E-2</v>
      </c>
      <c r="Z933" s="46">
        <f>IF(ISERROR($I$933),0,$I$933)</f>
        <v>-2.3519265178009282E-2</v>
      </c>
    </row>
    <row r="934" spans="1:26" x14ac:dyDescent="0.25">
      <c r="A934" s="46">
        <v>180</v>
      </c>
      <c r="B934" s="46">
        <v>2002</v>
      </c>
      <c r="C934" s="47">
        <v>0</v>
      </c>
      <c r="D934" s="49">
        <v>0.36592079999999999</v>
      </c>
      <c r="E934" s="49">
        <v>0.35496850000000002</v>
      </c>
      <c r="F934" s="49">
        <v>4.6835000000000002E-2</v>
      </c>
      <c r="G934" s="49">
        <v>0.30130699999999999</v>
      </c>
      <c r="H934" s="49">
        <v>0.40931020000000001</v>
      </c>
      <c r="I934" s="46">
        <f>$C$934*LN($Y$934)+(1-$C$934)*LN(1-$Y$934)</f>
        <v>-2.9484404725409624E-2</v>
      </c>
      <c r="R934" s="46">
        <f>1/(1+EXP(-($K$2+SUMPRODUCT($L$2:$P$2,$D$934:$H$934))))</f>
        <v>2.9053980307088674E-2</v>
      </c>
      <c r="X934" s="46">
        <f>EXP(-($K$2+SUMPRODUCT($L$2:$P$2,$D$934:$H$934)))</f>
        <v>33.418692015015139</v>
      </c>
      <c r="Y934" s="46">
        <f>1/(1+$X$934)</f>
        <v>2.9053980307088674E-2</v>
      </c>
      <c r="Z934" s="46">
        <f>IF(ISERROR($I$934),0,$I$934)</f>
        <v>-2.9484404725409624E-2</v>
      </c>
    </row>
    <row r="935" spans="1:26" x14ac:dyDescent="0.25">
      <c r="A935" s="46">
        <v>180</v>
      </c>
      <c r="B935" s="46">
        <v>2003</v>
      </c>
      <c r="C935" s="47">
        <v>0</v>
      </c>
      <c r="D935" s="49">
        <v>0.29106530000000003</v>
      </c>
      <c r="E935" s="49">
        <v>0.3647282</v>
      </c>
      <c r="F935" s="49">
        <v>4.9539100000000003E-2</v>
      </c>
      <c r="G935" s="49">
        <v>0.35486299999999998</v>
      </c>
      <c r="H935" s="49">
        <v>0.39997840000000001</v>
      </c>
      <c r="I935" s="46">
        <f>$C$935*LN($Y$935)+(1-$C$935)*LN(1-$Y$935)</f>
        <v>-2.5229860264595675E-2</v>
      </c>
      <c r="R935" s="46">
        <f>1/(1+EXP(-($K$2+SUMPRODUCT($L$2:$P$2,$D$935:$H$935))))</f>
        <v>2.4914247202471977E-2</v>
      </c>
      <c r="X935" s="46">
        <f>EXP(-($K$2+SUMPRODUCT($L$2:$P$2,$D$935:$H$935)))</f>
        <v>39.137676722609569</v>
      </c>
      <c r="Y935" s="46">
        <f>1/(1+$X$935)</f>
        <v>2.4914247202471977E-2</v>
      </c>
      <c r="Z935" s="46">
        <f>IF(ISERROR($I$935),0,$I$935)</f>
        <v>-2.5229860264595675E-2</v>
      </c>
    </row>
    <row r="936" spans="1:26" x14ac:dyDescent="0.25">
      <c r="A936" s="46">
        <v>180</v>
      </c>
      <c r="B936" s="46">
        <v>2004</v>
      </c>
      <c r="C936" s="47">
        <v>0</v>
      </c>
      <c r="D936" s="49">
        <v>0.24510390000000001</v>
      </c>
      <c r="E936" s="49">
        <v>0.43999490000000002</v>
      </c>
      <c r="F936" s="49">
        <v>4.0937899999999999E-2</v>
      </c>
      <c r="G936" s="49">
        <v>0.63899609999999996</v>
      </c>
      <c r="H936" s="49">
        <v>0.43954359999999998</v>
      </c>
      <c r="I936" s="46">
        <f>$C$936*LN($Y$936)+(1-$C$936)*LN(1-$Y$936)</f>
        <v>-1.5563391900387606E-2</v>
      </c>
      <c r="R936" s="46">
        <f>1/(1+EXP(-($K$2+SUMPRODUCT($L$2:$P$2,$D$936:$H$936))))</f>
        <v>1.5442908171637565E-2</v>
      </c>
      <c r="X936" s="46">
        <f>EXP(-($K$2+SUMPRODUCT($L$2:$P$2,$D$936:$H$936)))</f>
        <v>63.754642641507083</v>
      </c>
      <c r="Y936" s="46">
        <f>1/(1+$X$936)</f>
        <v>1.5442908171637565E-2</v>
      </c>
      <c r="Z936" s="46">
        <f>IF(ISERROR($I$936),0,$I$936)</f>
        <v>-1.5563391900387606E-2</v>
      </c>
    </row>
    <row r="937" spans="1:26" x14ac:dyDescent="0.25">
      <c r="A937" s="46">
        <v>181</v>
      </c>
      <c r="B937" s="46">
        <v>1998</v>
      </c>
      <c r="C937" s="47">
        <v>0</v>
      </c>
      <c r="D937" s="49">
        <v>7.8111100000000003E-2</v>
      </c>
      <c r="E937" s="49">
        <v>0.29714309999999999</v>
      </c>
      <c r="F937" s="49">
        <v>5.7395300000000003E-2</v>
      </c>
      <c r="G937" s="49">
        <v>2.3920360000000001</v>
      </c>
      <c r="H937" s="49">
        <v>0.17160339999999999</v>
      </c>
      <c r="I937" s="46">
        <f>$C$937*LN($Y$937)+(1-$C$937)*LN(1-$Y$937)</f>
        <v>-8.1831576638860678E-4</v>
      </c>
      <c r="R937" s="46">
        <f>1/(1+EXP(-($K$2+SUMPRODUCT($L$2:$P$2,$D$937:$H$937))))</f>
        <v>8.179810373527953E-4</v>
      </c>
      <c r="X937" s="46">
        <f>EXP(-($K$2+SUMPRODUCT($L$2:$P$2,$D$937:$H$937)))</f>
        <v>1221.5222276989043</v>
      </c>
      <c r="Y937" s="46">
        <f>1/(1+$X$937)</f>
        <v>8.179810373527953E-4</v>
      </c>
      <c r="Z937" s="46">
        <f>IF(ISERROR($I$937),0,$I$937)</f>
        <v>-8.1831576638860678E-4</v>
      </c>
    </row>
    <row r="938" spans="1:26" x14ac:dyDescent="0.25">
      <c r="A938" s="46">
        <v>181</v>
      </c>
      <c r="B938" s="46">
        <v>1999</v>
      </c>
      <c r="C938" s="47">
        <v>0</v>
      </c>
      <c r="D938" s="49">
        <v>8.3175200000000005E-2</v>
      </c>
      <c r="E938" s="49">
        <v>0.31859799999999999</v>
      </c>
      <c r="F938" s="49">
        <v>3.4196499999999998E-2</v>
      </c>
      <c r="G938" s="49">
        <v>2.3900619999999999</v>
      </c>
      <c r="H938" s="49">
        <v>0.15448400000000001</v>
      </c>
      <c r="I938" s="46">
        <f>$C$938*LN($Y$938)+(1-$C$938)*LN(1-$Y$938)</f>
        <v>-9.4974196434177206E-4</v>
      </c>
      <c r="R938" s="46">
        <f>1/(1+EXP(-($K$2+SUMPRODUCT($L$2:$P$2,$D$938:$H$938))))</f>
        <v>9.4929110218790549E-4</v>
      </c>
      <c r="X938" s="46">
        <f>EXP(-($K$2+SUMPRODUCT($L$2:$P$2,$D$938:$H$938)))</f>
        <v>1052.4176478587251</v>
      </c>
      <c r="Y938" s="46">
        <f>1/(1+$X$938)</f>
        <v>9.4929110218790549E-4</v>
      </c>
      <c r="Z938" s="46">
        <f>IF(ISERROR($I$938),0,$I$938)</f>
        <v>-9.4974196434177206E-4</v>
      </c>
    </row>
    <row r="939" spans="1:26" x14ac:dyDescent="0.25">
      <c r="A939" s="46">
        <v>181</v>
      </c>
      <c r="B939" s="46">
        <v>2000</v>
      </c>
      <c r="C939" s="47">
        <v>0</v>
      </c>
      <c r="D939" s="49">
        <v>6.9668499999999994E-2</v>
      </c>
      <c r="E939" s="49">
        <v>0.29867909999999998</v>
      </c>
      <c r="F939" s="49">
        <v>4.9718100000000001E-2</v>
      </c>
      <c r="G939" s="49">
        <v>3.8465699999999998</v>
      </c>
      <c r="H939" s="49">
        <v>0.18141930000000001</v>
      </c>
      <c r="I939" s="46">
        <f>$C$939*LN($Y$939)+(1-$C$939)*LN(1-$Y$939)</f>
        <v>-8.5750742422720195E-5</v>
      </c>
      <c r="R939" s="46">
        <f>1/(1+EXP(-($K$2+SUMPRODUCT($L$2:$P$2,$D$939:$H$939))))</f>
        <v>8.5747065932947406E-5</v>
      </c>
      <c r="X939" s="46">
        <f>EXP(-($K$2+SUMPRODUCT($L$2:$P$2,$D$939:$H$939)))</f>
        <v>11661.206620363911</v>
      </c>
      <c r="Y939" s="46">
        <f>1/(1+$X$939)</f>
        <v>8.5747065932947406E-5</v>
      </c>
      <c r="Z939" s="46">
        <f>IF(ISERROR($I$939),0,$I$939)</f>
        <v>-8.5750742422720195E-5</v>
      </c>
    </row>
    <row r="940" spans="1:26" x14ac:dyDescent="0.25">
      <c r="A940" s="46">
        <v>181</v>
      </c>
      <c r="B940" s="46">
        <v>2001</v>
      </c>
      <c r="C940" s="47">
        <v>0</v>
      </c>
      <c r="D940" s="49">
        <v>4.6353800000000001E-2</v>
      </c>
      <c r="E940" s="49">
        <v>0.313031</v>
      </c>
      <c r="F940" s="49">
        <v>3.9049599999999997E-2</v>
      </c>
      <c r="G940" s="49">
        <v>1.8865160000000001</v>
      </c>
      <c r="H940" s="49">
        <v>0.15697349999999999</v>
      </c>
      <c r="I940" s="46">
        <f>$C$940*LN($Y$940)+(1-$C$940)*LN(1-$Y$940)</f>
        <v>-2.0256721328452314E-3</v>
      </c>
      <c r="R940" s="46">
        <f>1/(1+EXP(-($K$2+SUMPRODUCT($L$2:$P$2,$D$940:$H$940))))</f>
        <v>2.0236218436885259E-3</v>
      </c>
      <c r="X940" s="46">
        <f>EXP(-($K$2+SUMPRODUCT($L$2:$P$2,$D$940:$H$940)))</f>
        <v>493.16347383227748</v>
      </c>
      <c r="Y940" s="46">
        <f>1/(1+$X$940)</f>
        <v>2.0236218436885259E-3</v>
      </c>
      <c r="Z940" s="46">
        <f>IF(ISERROR($I$940),0,$I$940)</f>
        <v>-2.0256721328452314E-3</v>
      </c>
    </row>
    <row r="941" spans="1:26" x14ac:dyDescent="0.25">
      <c r="A941" s="46">
        <v>181</v>
      </c>
      <c r="B941" s="46">
        <v>2002</v>
      </c>
      <c r="C941" s="47">
        <v>0</v>
      </c>
      <c r="D941" s="49">
        <v>3.04946E-2</v>
      </c>
      <c r="E941" s="49">
        <v>0.28627649999999999</v>
      </c>
      <c r="F941" s="49">
        <v>4.1528599999999999E-2</v>
      </c>
      <c r="G941" s="49">
        <v>1.182623</v>
      </c>
      <c r="H941" s="49">
        <v>0.16836570000000001</v>
      </c>
      <c r="I941" s="46">
        <f>$C$941*LN($Y$941)+(1-$C$941)*LN(1-$Y$941)</f>
        <v>-6.3282639462935251E-3</v>
      </c>
      <c r="R941" s="46">
        <f>1/(1+EXP(-($K$2+SUMPRODUCT($L$2:$P$2,$D$941:$H$941))))</f>
        <v>6.3082826551860245E-3</v>
      </c>
      <c r="X941" s="46">
        <f>EXP(-($K$2+SUMPRODUCT($L$2:$P$2,$D$941:$H$941)))</f>
        <v>157.52174904970408</v>
      </c>
      <c r="Y941" s="46">
        <f>1/(1+$X$941)</f>
        <v>6.3082826551860245E-3</v>
      </c>
      <c r="Z941" s="46">
        <f>IF(ISERROR($I$941),0,$I$941)</f>
        <v>-6.3282639462935251E-3</v>
      </c>
    </row>
    <row r="942" spans="1:26" x14ac:dyDescent="0.25">
      <c r="A942" s="46">
        <v>181</v>
      </c>
      <c r="B942" s="46">
        <v>2003</v>
      </c>
      <c r="C942" s="47">
        <v>0</v>
      </c>
      <c r="D942" s="49">
        <v>1.76995E-2</v>
      </c>
      <c r="E942" s="49">
        <v>0.29011229999999999</v>
      </c>
      <c r="F942" s="49">
        <v>3.5906399999999998E-2</v>
      </c>
      <c r="G942" s="49">
        <v>1.598832</v>
      </c>
      <c r="H942" s="49">
        <v>0.15194460000000001</v>
      </c>
      <c r="I942" s="46">
        <f>$C$942*LN($Y$942)+(1-$C$942)*LN(1-$Y$942)</f>
        <v>-3.3440038603418441E-3</v>
      </c>
      <c r="R942" s="46">
        <f>1/(1+EXP(-($K$2+SUMPRODUCT($L$2:$P$2,$D$942:$H$942))))</f>
        <v>3.3384189065362776E-3</v>
      </c>
      <c r="X942" s="46">
        <f>EXP(-($K$2+SUMPRODUCT($L$2:$P$2,$D$942:$H$942)))</f>
        <v>298.5429956504571</v>
      </c>
      <c r="Y942" s="46">
        <f>1/(1+$X$942)</f>
        <v>3.3384189065362776E-3</v>
      </c>
      <c r="Z942" s="46">
        <f>IF(ISERROR($I$942),0,$I$942)</f>
        <v>-3.3440038603418441E-3</v>
      </c>
    </row>
    <row r="943" spans="1:26" x14ac:dyDescent="0.25">
      <c r="A943" s="46">
        <v>181</v>
      </c>
      <c r="B943" s="46">
        <v>2004</v>
      </c>
      <c r="C943" s="47">
        <v>0</v>
      </c>
      <c r="D943" s="49">
        <v>-1.05367E-2</v>
      </c>
      <c r="E943" s="49">
        <v>0.32351059999999998</v>
      </c>
      <c r="F943" s="49">
        <v>5.1129099999999997E-2</v>
      </c>
      <c r="G943" s="49">
        <v>1.690272</v>
      </c>
      <c r="H943" s="49">
        <v>0.16347700000000001</v>
      </c>
      <c r="I943" s="46">
        <f>$C$943*LN($Y$943)+(1-$C$943)*LN(1-$Y$943)</f>
        <v>-2.4278982235823392E-3</v>
      </c>
      <c r="R943" s="46">
        <f>1/(1+EXP(-($K$2+SUMPRODUCT($L$2:$P$2,$D$943:$H$943))))</f>
        <v>2.4249532625276521E-3</v>
      </c>
      <c r="X943" s="46">
        <f>EXP(-($K$2+SUMPRODUCT($L$2:$P$2,$D$943:$H$943)))</f>
        <v>411.3790818787366</v>
      </c>
      <c r="Y943" s="46">
        <f>1/(1+$X$943)</f>
        <v>2.4249532625276521E-3</v>
      </c>
      <c r="Z943" s="46">
        <f>IF(ISERROR($I$943),0,$I$943)</f>
        <v>-2.4278982235823392E-3</v>
      </c>
    </row>
    <row r="944" spans="1:26" x14ac:dyDescent="0.25">
      <c r="A944" s="46">
        <v>182</v>
      </c>
      <c r="B944" s="46">
        <v>1999</v>
      </c>
      <c r="C944" s="47">
        <v>0</v>
      </c>
      <c r="D944" s="49">
        <v>0.17089070000000001</v>
      </c>
      <c r="E944" s="49">
        <v>2.2319700000000001E-2</v>
      </c>
      <c r="F944" s="49">
        <v>5.1394799999999997E-2</v>
      </c>
      <c r="G944" s="49">
        <v>0.31809399999999999</v>
      </c>
      <c r="H944" s="49">
        <v>0.39396219999999998</v>
      </c>
      <c r="I944" s="46">
        <f>$C$944*LN($Y$944)+(1-$C$944)*LN(1-$Y$944)</f>
        <v>-4.0784445726462268E-2</v>
      </c>
      <c r="R944" s="46">
        <f>1/(1+EXP(-($K$2+SUMPRODUCT($L$2:$P$2,$D$944:$H$944))))</f>
        <v>3.9963952481192645E-2</v>
      </c>
      <c r="X944" s="46">
        <f>EXP(-($K$2+SUMPRODUCT($L$2:$P$2,$D$944:$H$944)))</f>
        <v>24.022550021062305</v>
      </c>
      <c r="Y944" s="46">
        <f>1/(1+$X$944)</f>
        <v>3.9963952481192645E-2</v>
      </c>
      <c r="Z944" s="46">
        <f>IF(ISERROR($I$944),0,$I$944)</f>
        <v>-4.0784445726462268E-2</v>
      </c>
    </row>
    <row r="945" spans="1:26" x14ac:dyDescent="0.25">
      <c r="A945" s="46">
        <v>182</v>
      </c>
      <c r="B945" s="46">
        <v>2000</v>
      </c>
      <c r="C945" s="47">
        <v>0</v>
      </c>
      <c r="D945" s="49">
        <v>0.17799519999999999</v>
      </c>
      <c r="E945" s="49">
        <v>-3.8885999999999999E-3</v>
      </c>
      <c r="F945" s="49">
        <v>1.8722800000000001E-2</v>
      </c>
      <c r="G945" s="49">
        <v>0.1049134</v>
      </c>
      <c r="H945" s="49">
        <v>0.34922170000000002</v>
      </c>
      <c r="I945" s="46">
        <f>$C$945*LN($Y$945)+(1-$C$945)*LN(1-$Y$945)</f>
        <v>-7.4132918055805033E-2</v>
      </c>
      <c r="R945" s="46">
        <f>1/(1+EXP(-($K$2+SUMPRODUCT($L$2:$P$2,$D$945:$H$945))))</f>
        <v>7.1451735191584126E-2</v>
      </c>
      <c r="X945" s="46">
        <f>EXP(-($K$2+SUMPRODUCT($L$2:$P$2,$D$945:$H$945)))</f>
        <v>12.995461374292615</v>
      </c>
      <c r="Y945" s="46">
        <f>1/(1+$X$945)</f>
        <v>7.1451735191584126E-2</v>
      </c>
      <c r="Z945" s="46">
        <f>IF(ISERROR($I$945),0,$I$945)</f>
        <v>-7.4132918055805033E-2</v>
      </c>
    </row>
    <row r="946" spans="1:26" x14ac:dyDescent="0.25">
      <c r="A946" s="46">
        <v>182</v>
      </c>
      <c r="B946" s="46">
        <v>2001</v>
      </c>
      <c r="C946" s="47">
        <v>0</v>
      </c>
      <c r="D946" s="49">
        <v>0.1090745</v>
      </c>
      <c r="E946" s="49">
        <v>-2.02314E-2</v>
      </c>
      <c r="F946" s="49">
        <v>4.8581199999999998E-2</v>
      </c>
      <c r="G946" s="49">
        <v>0.21891279999999999</v>
      </c>
      <c r="H946" s="49">
        <v>0.35714240000000003</v>
      </c>
      <c r="I946" s="46">
        <f>$C$946*LN($Y$946)+(1-$C$946)*LN(1-$Y$946)</f>
        <v>-4.9304006112892207E-2</v>
      </c>
      <c r="R946" s="46">
        <f>1/(1+EXP(-($K$2+SUMPRODUCT($L$2:$P$2,$D$946:$H$946))))</f>
        <v>4.8108295189807374E-2</v>
      </c>
      <c r="X946" s="46">
        <f>EXP(-($K$2+SUMPRODUCT($L$2:$P$2,$D$946:$H$946)))</f>
        <v>19.786436020120462</v>
      </c>
      <c r="Y946" s="46">
        <f>1/(1+$X$946)</f>
        <v>4.8108295189807374E-2</v>
      </c>
      <c r="Z946" s="46">
        <f>IF(ISERROR($I$946),0,$I$946)</f>
        <v>-4.9304006112892207E-2</v>
      </c>
    </row>
    <row r="947" spans="1:26" x14ac:dyDescent="0.25">
      <c r="A947" s="46">
        <v>182</v>
      </c>
      <c r="B947" s="46">
        <v>2002</v>
      </c>
      <c r="C947" s="47">
        <v>0</v>
      </c>
      <c r="D947" s="49">
        <v>0.18466199999999999</v>
      </c>
      <c r="E947" s="49">
        <v>1.31871E-2</v>
      </c>
      <c r="F947" s="49">
        <v>3.8701100000000002E-2</v>
      </c>
      <c r="G947" s="49">
        <v>0.1658173</v>
      </c>
      <c r="H947" s="49">
        <v>0.1650877</v>
      </c>
      <c r="I947" s="46">
        <f>$C$947*LN($Y$947)+(1-$C$947)*LN(1-$Y$947)</f>
        <v>-5.063728890287688E-2</v>
      </c>
      <c r="R947" s="46">
        <f>1/(1+EXP(-($K$2+SUMPRODUCT($L$2:$P$2,$D$947:$H$947))))</f>
        <v>4.9376590331835946E-2</v>
      </c>
      <c r="X947" s="46">
        <f>EXP(-($K$2+SUMPRODUCT($L$2:$P$2,$D$947:$H$947)))</f>
        <v>19.25251223868413</v>
      </c>
      <c r="Y947" s="46">
        <f>1/(1+$X$947)</f>
        <v>4.9376590331835946E-2</v>
      </c>
      <c r="Z947" s="46">
        <f>IF(ISERROR($I$947),0,$I$947)</f>
        <v>-5.063728890287688E-2</v>
      </c>
    </row>
    <row r="948" spans="1:26" x14ac:dyDescent="0.25">
      <c r="A948" s="46">
        <v>182</v>
      </c>
      <c r="B948" s="46">
        <v>2003</v>
      </c>
      <c r="C948" s="47">
        <v>0</v>
      </c>
      <c r="D948" s="49">
        <v>0.2498669</v>
      </c>
      <c r="E948" s="49">
        <v>-7.92992E-2</v>
      </c>
      <c r="F948" s="49">
        <v>5.1992400000000001E-2</v>
      </c>
      <c r="G948" s="49">
        <v>0.62251299999999998</v>
      </c>
      <c r="H948" s="49">
        <v>0.28961550000000003</v>
      </c>
      <c r="I948" s="46">
        <f>$C$948*LN($Y$948)+(1-$C$948)*LN(1-$Y$948)</f>
        <v>-2.8234087548230907E-2</v>
      </c>
      <c r="R948" s="46">
        <f>1/(1+EXP(-($K$2+SUMPRODUCT($L$2:$P$2,$D$948:$H$948))))</f>
        <v>2.7839230567571496E-2</v>
      </c>
      <c r="X948" s="46">
        <f>EXP(-($K$2+SUMPRODUCT($L$2:$P$2,$D$948:$H$948)))</f>
        <v>34.920532989329423</v>
      </c>
      <c r="Y948" s="46">
        <f>1/(1+$X$948)</f>
        <v>2.7839230567571496E-2</v>
      </c>
      <c r="Z948" s="46">
        <f>IF(ISERROR($I$948),0,$I$948)</f>
        <v>-2.8234087548230907E-2</v>
      </c>
    </row>
    <row r="949" spans="1:26" x14ac:dyDescent="0.25">
      <c r="A949" s="46">
        <v>182</v>
      </c>
      <c r="B949" s="46">
        <v>2004</v>
      </c>
      <c r="C949" s="47">
        <v>0</v>
      </c>
      <c r="D949" s="49">
        <v>0.26665830000000001</v>
      </c>
      <c r="E949" s="49">
        <v>-1.3768499999999999E-2</v>
      </c>
      <c r="F949" s="49">
        <v>7.3105299999999998E-2</v>
      </c>
      <c r="G949" s="49">
        <v>1.4375599999999999</v>
      </c>
      <c r="H949" s="49">
        <v>0.3612244</v>
      </c>
      <c r="I949" s="46">
        <f>$C$949*LN($Y$949)+(1-$C$949)*LN(1-$Y$949)</f>
        <v>-6.2955881438409413E-3</v>
      </c>
      <c r="R949" s="46">
        <f>1/(1+EXP(-($K$2+SUMPRODUCT($L$2:$P$2,$D$949:$H$949))))</f>
        <v>6.2758124504391959E-3</v>
      </c>
      <c r="X949" s="46">
        <f>EXP(-($K$2+SUMPRODUCT($L$2:$P$2,$D$949:$H$949)))</f>
        <v>158.3419191375003</v>
      </c>
      <c r="Y949" s="46">
        <f>1/(1+$X$949)</f>
        <v>6.2758124504391959E-3</v>
      </c>
      <c r="Z949" s="46">
        <f>IF(ISERROR($I$949),0,$I$949)</f>
        <v>-6.2955881438409413E-3</v>
      </c>
    </row>
    <row r="950" spans="1:26" x14ac:dyDescent="0.25">
      <c r="A950" s="46">
        <v>183</v>
      </c>
      <c r="B950" s="46">
        <v>2000</v>
      </c>
      <c r="C950" s="47">
        <v>0</v>
      </c>
      <c r="D950" s="49">
        <v>0.29264689999999999</v>
      </c>
      <c r="E950" s="49">
        <v>0.2134847</v>
      </c>
      <c r="F950" s="49">
        <v>9.3031000000000003E-2</v>
      </c>
      <c r="G950" s="49">
        <v>4.5558779999999999</v>
      </c>
      <c r="H950" s="49">
        <v>0.67302660000000003</v>
      </c>
      <c r="I950" s="46">
        <f>$C$950*LN($Y$950)+(1-$C$950)*LN(1-$Y$950)</f>
        <v>-3.2969990933321038E-5</v>
      </c>
      <c r="R950" s="46">
        <f>1/(1+EXP(-($K$2+SUMPRODUCT($L$2:$P$2,$D$950:$H$950))))</f>
        <v>3.2969447429197475E-5</v>
      </c>
      <c r="X950" s="46">
        <f>EXP(-($K$2+SUMPRODUCT($L$2:$P$2,$D$950:$H$950)))</f>
        <v>30330.11192256162</v>
      </c>
      <c r="Y950" s="46">
        <f>1/(1+$X$950)</f>
        <v>3.2969447429197475E-5</v>
      </c>
      <c r="Z950" s="46">
        <f>IF(ISERROR($I$950),0,$I$950)</f>
        <v>-3.2969990933321038E-5</v>
      </c>
    </row>
    <row r="951" spans="1:26" x14ac:dyDescent="0.25">
      <c r="A951" s="46">
        <v>183</v>
      </c>
      <c r="B951" s="46">
        <v>2001</v>
      </c>
      <c r="C951" s="47">
        <v>0</v>
      </c>
      <c r="D951" s="49">
        <v>0.19922329999999999</v>
      </c>
      <c r="E951" s="49">
        <v>0.2698257</v>
      </c>
      <c r="F951" s="49">
        <v>9.0940900000000005E-2</v>
      </c>
      <c r="G951" s="49">
        <v>3.514659</v>
      </c>
      <c r="H951" s="49">
        <v>0.64189110000000005</v>
      </c>
      <c r="I951" s="46">
        <f>$C$951*LN($Y$951)+(1-$C$951)*LN(1-$Y$951)</f>
        <v>-1.531782849285876E-4</v>
      </c>
      <c r="R951" s="46">
        <f>1/(1+EXP(-($K$2+SUMPRODUCT($L$2:$P$2,$D$951:$H$951))))</f>
        <v>1.5316655373404363E-4</v>
      </c>
      <c r="X951" s="46">
        <f>EXP(-($K$2+SUMPRODUCT($L$2:$P$2,$D$951:$H$951)))</f>
        <v>6527.840504803592</v>
      </c>
      <c r="Y951" s="46">
        <f>1/(1+$X$951)</f>
        <v>1.5316655373404363E-4</v>
      </c>
      <c r="Z951" s="46">
        <f>IF(ISERROR($I$951),0,$I$951)</f>
        <v>-1.531782849285876E-4</v>
      </c>
    </row>
    <row r="952" spans="1:26" x14ac:dyDescent="0.25">
      <c r="A952" s="46">
        <v>183</v>
      </c>
      <c r="B952" s="46">
        <v>2002</v>
      </c>
      <c r="C952" s="47">
        <v>0</v>
      </c>
      <c r="D952" s="49">
        <v>0.3021761</v>
      </c>
      <c r="E952" s="49">
        <v>0.37813999999999998</v>
      </c>
      <c r="F952" s="49">
        <v>0.114907</v>
      </c>
      <c r="G952" s="49">
        <v>3.6211519999999999</v>
      </c>
      <c r="H952" s="49">
        <v>0.77426689999999998</v>
      </c>
      <c r="I952" s="46">
        <f>$C$952*LN($Y$952)+(1-$C$952)*LN(1-$Y$952)</f>
        <v>-1.0327782798879746E-4</v>
      </c>
      <c r="R952" s="46">
        <f>1/(1+EXP(-($K$2+SUMPRODUCT($L$2:$P$2,$D$952:$H$952))))</f>
        <v>1.0327249501753801E-4</v>
      </c>
      <c r="X952" s="46">
        <f>EXP(-($K$2+SUMPRODUCT($L$2:$P$2,$D$952:$H$952)))</f>
        <v>9682.1203684018419</v>
      </c>
      <c r="Y952" s="46">
        <f>1/(1+$X$952)</f>
        <v>1.0327249501753801E-4</v>
      </c>
      <c r="Z952" s="46">
        <f>IF(ISERROR($I$952),0,$I$952)</f>
        <v>-1.0327782798879746E-4</v>
      </c>
    </row>
    <row r="953" spans="1:26" x14ac:dyDescent="0.25">
      <c r="A953" s="46">
        <v>183</v>
      </c>
      <c r="B953" s="46">
        <v>2003</v>
      </c>
      <c r="C953" s="47">
        <v>0</v>
      </c>
      <c r="D953" s="49">
        <v>0.37238009999999999</v>
      </c>
      <c r="E953" s="49">
        <v>0.40581499999999998</v>
      </c>
      <c r="F953" s="49">
        <v>0.11001030000000001</v>
      </c>
      <c r="G953" s="49">
        <v>6.9991539999999999</v>
      </c>
      <c r="H953" s="49">
        <v>0.77446959999999998</v>
      </c>
      <c r="I953" s="46">
        <f>$C$953*LN($Y$953)+(1-$C$953)*LN(1-$Y$953)</f>
        <v>-4.8795559063451034E-7</v>
      </c>
      <c r="R953" s="46">
        <f>1/(1+EXP(-($K$2+SUMPRODUCT($L$2:$P$2,$D$953:$H$953))))</f>
        <v>4.879554715616799E-7</v>
      </c>
      <c r="X953" s="46">
        <f>EXP(-($K$2+SUMPRODUCT($L$2:$P$2,$D$953:$H$953)))</f>
        <v>2049366.3260790464</v>
      </c>
      <c r="Y953" s="46">
        <f>1/(1+$X$953)</f>
        <v>4.879554715616799E-7</v>
      </c>
      <c r="Z953" s="46">
        <f>IF(ISERROR($I$953),0,$I$953)</f>
        <v>-4.8795559063451034E-7</v>
      </c>
    </row>
    <row r="954" spans="1:26" x14ac:dyDescent="0.25">
      <c r="A954" s="46">
        <v>183</v>
      </c>
      <c r="B954" s="46">
        <v>2004</v>
      </c>
      <c r="C954" s="47">
        <v>0</v>
      </c>
      <c r="D954" s="49">
        <v>0.34244279999999999</v>
      </c>
      <c r="E954" s="49">
        <v>0.41325250000000002</v>
      </c>
      <c r="F954" s="49">
        <v>0.10945870000000001</v>
      </c>
      <c r="G954" s="49">
        <v>5.7659539999999998</v>
      </c>
      <c r="H954" s="49">
        <v>0.79892099999999999</v>
      </c>
      <c r="I954" s="46">
        <f>$C$954*LN($Y$954)+(1-$C$954)*LN(1-$Y$954)</f>
        <v>-3.4695627942522631E-6</v>
      </c>
      <c r="R954" s="46">
        <f>1/(1+EXP(-($K$2+SUMPRODUCT($L$2:$P$2,$D$954:$H$954))))</f>
        <v>3.4695567753488211E-6</v>
      </c>
      <c r="X954" s="46">
        <f>EXP(-($K$2+SUMPRODUCT($L$2:$P$2,$D$954:$H$954)))</f>
        <v>288220.25266979163</v>
      </c>
      <c r="Y954" s="46">
        <f>1/(1+$X$954)</f>
        <v>3.4695567753488211E-6</v>
      </c>
      <c r="Z954" s="46">
        <f>IF(ISERROR($I$954),0,$I$954)</f>
        <v>-3.4695627942522631E-6</v>
      </c>
    </row>
    <row r="955" spans="1:26" x14ac:dyDescent="0.25">
      <c r="A955" s="46">
        <v>184</v>
      </c>
      <c r="B955" s="46">
        <v>1999</v>
      </c>
      <c r="C955" s="47">
        <v>0</v>
      </c>
      <c r="D955" s="49">
        <v>-1.35269E-2</v>
      </c>
      <c r="E955" s="49">
        <v>0.106572</v>
      </c>
      <c r="F955" s="49">
        <v>3.60329E-2</v>
      </c>
      <c r="G955" s="49">
        <v>0.63585570000000002</v>
      </c>
      <c r="H955" s="49">
        <v>0.10310329999999999</v>
      </c>
      <c r="I955" s="46">
        <f>$C$955*LN($Y$955)+(1-$C$955)*LN(1-$Y$955)</f>
        <v>-1.9229637476077786E-2</v>
      </c>
      <c r="R955" s="46">
        <f>1/(1+EXP(-($K$2+SUMPRODUCT($L$2:$P$2,$D$955:$H$955))))</f>
        <v>1.9045927441051876E-2</v>
      </c>
      <c r="X955" s="46">
        <f>EXP(-($K$2+SUMPRODUCT($L$2:$P$2,$D$955:$H$955)))</f>
        <v>51.50466290471028</v>
      </c>
      <c r="Y955" s="46">
        <f>1/(1+$X$955)</f>
        <v>1.9045927441051876E-2</v>
      </c>
      <c r="Z955" s="46">
        <f>IF(ISERROR($I$955),0,$I$955)</f>
        <v>-1.9229637476077786E-2</v>
      </c>
    </row>
    <row r="956" spans="1:26" x14ac:dyDescent="0.25">
      <c r="A956" s="46">
        <v>184</v>
      </c>
      <c r="B956" s="46">
        <v>2000</v>
      </c>
      <c r="C956" s="47">
        <v>0</v>
      </c>
      <c r="D956" s="49">
        <v>-1.73892E-2</v>
      </c>
      <c r="E956" s="49">
        <v>5.4227900000000002E-2</v>
      </c>
      <c r="F956" s="49">
        <v>3.19493E-2</v>
      </c>
      <c r="G956" s="49">
        <v>0.75273869999999998</v>
      </c>
      <c r="H956" s="49">
        <v>0.12157999999999999</v>
      </c>
      <c r="I956" s="46">
        <f>$C$956*LN($Y$956)+(1-$C$956)*LN(1-$Y$956)</f>
        <v>-1.7983211604057654E-2</v>
      </c>
      <c r="R956" s="46">
        <f>1/(1+EXP(-($K$2+SUMPRODUCT($L$2:$P$2,$D$956:$H$956))))</f>
        <v>1.7822478594996975E-2</v>
      </c>
      <c r="X956" s="46">
        <f>EXP(-($K$2+SUMPRODUCT($L$2:$P$2,$D$956:$H$956)))</f>
        <v>55.108918558651787</v>
      </c>
      <c r="Y956" s="46">
        <f>1/(1+$X$956)</f>
        <v>1.7822478594996975E-2</v>
      </c>
      <c r="Z956" s="46">
        <f>IF(ISERROR($I$956),0,$I$956)</f>
        <v>-1.7983211604057654E-2</v>
      </c>
    </row>
    <row r="957" spans="1:26" x14ac:dyDescent="0.25">
      <c r="A957" s="46">
        <v>184</v>
      </c>
      <c r="B957" s="46">
        <v>2001</v>
      </c>
      <c r="C957" s="47">
        <v>0</v>
      </c>
      <c r="D957" s="49">
        <v>-4.2668600000000001E-2</v>
      </c>
      <c r="E957" s="49">
        <v>6.9839399999999996E-2</v>
      </c>
      <c r="F957" s="49">
        <v>2.3472E-2</v>
      </c>
      <c r="G957" s="49">
        <v>0.64941150000000003</v>
      </c>
      <c r="H957" s="49">
        <v>8.3253900000000006E-2</v>
      </c>
      <c r="I957" s="46">
        <f>$C$957*LN($Y$957)+(1-$C$957)*LN(1-$Y$957)</f>
        <v>-2.1397432938626362E-2</v>
      </c>
      <c r="R957" s="46">
        <f>1/(1+EXP(-($K$2+SUMPRODUCT($L$2:$P$2,$D$957:$H$957))))</f>
        <v>2.1170131976174542E-2</v>
      </c>
      <c r="X957" s="46">
        <f>EXP(-($K$2+SUMPRODUCT($L$2:$P$2,$D$957:$H$957)))</f>
        <v>46.236361167961917</v>
      </c>
      <c r="Y957" s="46">
        <f>1/(1+$X$957)</f>
        <v>2.1170131976174542E-2</v>
      </c>
      <c r="Z957" s="46">
        <f>IF(ISERROR($I$957),0,$I$957)</f>
        <v>-2.1397432938626362E-2</v>
      </c>
    </row>
    <row r="958" spans="1:26" x14ac:dyDescent="0.25">
      <c r="A958" s="46">
        <v>184</v>
      </c>
      <c r="B958" s="46">
        <v>2002</v>
      </c>
      <c r="C958" s="47">
        <v>0</v>
      </c>
      <c r="D958" s="49">
        <v>-3.5157000000000001E-3</v>
      </c>
      <c r="E958" s="49">
        <v>6.0515399999999997E-2</v>
      </c>
      <c r="F958" s="49">
        <v>4.83344E-2</v>
      </c>
      <c r="G958" s="49">
        <v>0.63019420000000004</v>
      </c>
      <c r="H958" s="49">
        <v>0.11381819999999999</v>
      </c>
      <c r="I958" s="46">
        <f>$C$958*LN($Y$958)+(1-$C$958)*LN(1-$Y$958)</f>
        <v>-1.90095394249023E-2</v>
      </c>
      <c r="R958" s="46">
        <f>1/(1+EXP(-($K$2+SUMPRODUCT($L$2:$P$2,$D$958:$H$958))))</f>
        <v>1.8829997599391957E-2</v>
      </c>
      <c r="X958" s="46">
        <f>EXP(-($K$2+SUMPRODUCT($L$2:$P$2,$D$958:$H$958)))</f>
        <v>52.106751327057587</v>
      </c>
      <c r="Y958" s="46">
        <f>1/(1+$X$958)</f>
        <v>1.8829997599391957E-2</v>
      </c>
      <c r="Z958" s="46">
        <f>IF(ISERROR($I$958),0,$I$958)</f>
        <v>-1.90095394249023E-2</v>
      </c>
    </row>
    <row r="959" spans="1:26" x14ac:dyDescent="0.25">
      <c r="A959" s="46">
        <v>184</v>
      </c>
      <c r="B959" s="46">
        <v>2003</v>
      </c>
      <c r="C959" s="47">
        <v>0</v>
      </c>
      <c r="D959" s="49">
        <v>-6.6148999999999999E-3</v>
      </c>
      <c r="E959" s="49">
        <v>4.0571599999999999E-2</v>
      </c>
      <c r="F959" s="49">
        <v>4.5836500000000002E-2</v>
      </c>
      <c r="G959" s="49">
        <v>0.66391520000000004</v>
      </c>
      <c r="H959" s="49">
        <v>0.1022306</v>
      </c>
      <c r="I959" s="46">
        <f>$C$959*LN($Y$959)+(1-$C$959)*LN(1-$Y$959)</f>
        <v>-1.8762154071743156E-2</v>
      </c>
      <c r="R959" s="46">
        <f>1/(1+EXP(-($K$2+SUMPRODUCT($L$2:$P$2,$D$959:$H$959))))</f>
        <v>1.8587240485799829E-2</v>
      </c>
      <c r="X959" s="46">
        <f>EXP(-($K$2+SUMPRODUCT($L$2:$P$2,$D$959:$H$959)))</f>
        <v>52.80034765052801</v>
      </c>
      <c r="Y959" s="46">
        <f>1/(1+$X$959)</f>
        <v>1.8587240485799829E-2</v>
      </c>
      <c r="Z959" s="46">
        <f>IF(ISERROR($I$959),0,$I$959)</f>
        <v>-1.8762154071743156E-2</v>
      </c>
    </row>
    <row r="960" spans="1:26" x14ac:dyDescent="0.25">
      <c r="A960" s="46">
        <v>184</v>
      </c>
      <c r="B960" s="46">
        <v>2004</v>
      </c>
      <c r="C960" s="47">
        <v>0</v>
      </c>
      <c r="D960" s="49">
        <v>1.5547099999999999E-2</v>
      </c>
      <c r="E960" s="49">
        <v>3.1401100000000001E-2</v>
      </c>
      <c r="F960" s="49">
        <v>2.9863600000000001E-2</v>
      </c>
      <c r="G960" s="49">
        <v>0.69614989999999999</v>
      </c>
      <c r="H960" s="49">
        <v>0.11484800000000001</v>
      </c>
      <c r="I960" s="46">
        <f>$C$960*LN($Y$960)+(1-$C$960)*LN(1-$Y$960)</f>
        <v>-2.0853652289633772E-2</v>
      </c>
      <c r="R960" s="46">
        <f>1/(1+EXP(-($K$2+SUMPRODUCT($L$2:$P$2,$D$960:$H$960))))</f>
        <v>2.0637718490331195E-2</v>
      </c>
      <c r="X960" s="46">
        <f>EXP(-($K$2+SUMPRODUCT($L$2:$P$2,$D$960:$H$960)))</f>
        <v>47.454968530969239</v>
      </c>
      <c r="Y960" s="46">
        <f>1/(1+$X$960)</f>
        <v>2.0637718490331195E-2</v>
      </c>
      <c r="Z960" s="46">
        <f>IF(ISERROR($I$960),0,$I$960)</f>
        <v>-2.0853652289633772E-2</v>
      </c>
    </row>
    <row r="961" spans="1:26" x14ac:dyDescent="0.25">
      <c r="A961" s="46">
        <v>185</v>
      </c>
      <c r="B961" s="46">
        <v>1999</v>
      </c>
      <c r="C961" s="47">
        <v>0</v>
      </c>
      <c r="D961" s="49">
        <v>0.1020259</v>
      </c>
      <c r="E961" s="49">
        <v>0.1574757</v>
      </c>
      <c r="F961" s="49">
        <v>6.2531799999999998E-2</v>
      </c>
      <c r="G961" s="49">
        <v>1.433516</v>
      </c>
      <c r="H961" s="49">
        <v>0.2352998</v>
      </c>
      <c r="I961" s="46">
        <f>$C$961*LN($Y$961)+(1-$C$961)*LN(1-$Y$961)</f>
        <v>-4.6480242068077443E-3</v>
      </c>
      <c r="R961" s="46">
        <f>1/(1+EXP(-($K$2+SUMPRODUCT($L$2:$P$2,$D$961:$H$961))))</f>
        <v>4.6372388589506729E-3</v>
      </c>
      <c r="X961" s="46">
        <f>EXP(-($K$2+SUMPRODUCT($L$2:$P$2,$D$961:$H$961)))</f>
        <v>214.64556634166624</v>
      </c>
      <c r="Y961" s="46">
        <f>1/(1+$X$961)</f>
        <v>4.6372388589506729E-3</v>
      </c>
      <c r="Z961" s="46">
        <f>IF(ISERROR($I$961),0,$I$961)</f>
        <v>-4.6480242068077443E-3</v>
      </c>
    </row>
    <row r="962" spans="1:26" x14ac:dyDescent="0.25">
      <c r="A962" s="46">
        <v>185</v>
      </c>
      <c r="B962" s="46">
        <v>2000</v>
      </c>
      <c r="C962" s="47">
        <v>0</v>
      </c>
      <c r="D962" s="49">
        <v>0.12791259999999999</v>
      </c>
      <c r="E962" s="49">
        <v>0.1687815</v>
      </c>
      <c r="F962" s="49">
        <v>5.0957700000000002E-2</v>
      </c>
      <c r="G962" s="49">
        <v>1.0835159999999999</v>
      </c>
      <c r="H962" s="49">
        <v>0.23181160000000001</v>
      </c>
      <c r="I962" s="46">
        <f>$C$962*LN($Y$962)+(1-$C$962)*LN(1-$Y$962)</f>
        <v>-8.8182204734973541E-3</v>
      </c>
      <c r="R962" s="46">
        <f>1/(1+EXP(-($K$2+SUMPRODUCT($L$2:$P$2,$D$962:$H$962))))</f>
        <v>8.779454001457616E-3</v>
      </c>
      <c r="X962" s="46">
        <f>EXP(-($K$2+SUMPRODUCT($L$2:$P$2,$D$962:$H$962)))</f>
        <v>112.9022996001772</v>
      </c>
      <c r="Y962" s="46">
        <f>1/(1+$X$962)</f>
        <v>8.779454001457616E-3</v>
      </c>
      <c r="Z962" s="46">
        <f>IF(ISERROR($I$962),0,$I$962)</f>
        <v>-8.8182204734973541E-3</v>
      </c>
    </row>
    <row r="963" spans="1:26" x14ac:dyDescent="0.25">
      <c r="A963" s="46">
        <v>185</v>
      </c>
      <c r="B963" s="46">
        <v>2001</v>
      </c>
      <c r="C963" s="47">
        <v>0</v>
      </c>
      <c r="D963" s="49">
        <v>7.3769899999999999E-2</v>
      </c>
      <c r="E963" s="49">
        <v>0.12621979999999999</v>
      </c>
      <c r="F963" s="49">
        <v>5.2153100000000001E-2</v>
      </c>
      <c r="G963" s="49">
        <v>0.81532260000000001</v>
      </c>
      <c r="H963" s="49">
        <v>0.2136557</v>
      </c>
      <c r="I963" s="46">
        <f>$C$963*LN($Y$963)+(1-$C$963)*LN(1-$Y$963)</f>
        <v>-1.3740945594748439E-2</v>
      </c>
      <c r="R963" s="46">
        <f>1/(1+EXP(-($K$2+SUMPRODUCT($L$2:$P$2,$D$963:$H$963))))</f>
        <v>1.3646969733330457E-2</v>
      </c>
      <c r="X963" s="46">
        <f>EXP(-($K$2+SUMPRODUCT($L$2:$P$2,$D$963:$H$963)))</f>
        <v>72.276340428722875</v>
      </c>
      <c r="Y963" s="46">
        <f>1/(1+$X$963)</f>
        <v>1.3646969733330457E-2</v>
      </c>
      <c r="Z963" s="46">
        <f>IF(ISERROR($I$963),0,$I$963)</f>
        <v>-1.3740945594748439E-2</v>
      </c>
    </row>
    <row r="964" spans="1:26" x14ac:dyDescent="0.25">
      <c r="A964" s="46">
        <v>185</v>
      </c>
      <c r="B964" s="46">
        <v>2002</v>
      </c>
      <c r="C964" s="47">
        <v>0</v>
      </c>
      <c r="D964" s="49">
        <v>9.2845999999999998E-2</v>
      </c>
      <c r="E964" s="49">
        <v>0.14695079999999999</v>
      </c>
      <c r="F964" s="49">
        <v>5.65113E-2</v>
      </c>
      <c r="G964" s="49">
        <v>0.84997730000000005</v>
      </c>
      <c r="H964" s="49">
        <v>0.2243608</v>
      </c>
      <c r="I964" s="46">
        <f>$C$964*LN($Y$964)+(1-$C$964)*LN(1-$Y$964)</f>
        <v>-1.2371251962842153E-2</v>
      </c>
      <c r="R964" s="46">
        <f>1/(1+EXP(-($K$2+SUMPRODUCT($L$2:$P$2,$D$964:$H$964))))</f>
        <v>1.2295042617340025E-2</v>
      </c>
      <c r="X964" s="46">
        <f>EXP(-($K$2+SUMPRODUCT($L$2:$P$2,$D$964:$H$964)))</f>
        <v>80.333593637949122</v>
      </c>
      <c r="Y964" s="46">
        <f>1/(1+$X$964)</f>
        <v>1.2295042617340025E-2</v>
      </c>
      <c r="Z964" s="46">
        <f>IF(ISERROR($I$964),0,$I$964)</f>
        <v>-1.2371251962842153E-2</v>
      </c>
    </row>
    <row r="965" spans="1:26" x14ac:dyDescent="0.25">
      <c r="A965" s="46">
        <v>185</v>
      </c>
      <c r="B965" s="46">
        <v>2003</v>
      </c>
      <c r="C965" s="47">
        <v>0</v>
      </c>
      <c r="D965" s="49">
        <v>8.2750500000000005E-2</v>
      </c>
      <c r="E965" s="49">
        <v>9.2828599999999997E-2</v>
      </c>
      <c r="F965" s="49">
        <v>2.2955E-2</v>
      </c>
      <c r="G965" s="49">
        <v>1.0451950000000001</v>
      </c>
      <c r="H965" s="49">
        <v>0.27439069999999999</v>
      </c>
      <c r="I965" s="46">
        <f>$C$965*LN($Y$965)+(1-$C$965)*LN(1-$Y$965)</f>
        <v>-1.3168320855681183E-2</v>
      </c>
      <c r="R965" s="46">
        <f>1/(1+EXP(-($K$2+SUMPRODUCT($L$2:$P$2,$D$965:$H$965))))</f>
        <v>1.3081997843743247E-2</v>
      </c>
      <c r="X965" s="46">
        <f>EXP(-($K$2+SUMPRODUCT($L$2:$P$2,$D$965:$H$965)))</f>
        <v>75.440923775130571</v>
      </c>
      <c r="Y965" s="46">
        <f>1/(1+$X$965)</f>
        <v>1.3081997843743247E-2</v>
      </c>
      <c r="Z965" s="46">
        <f>IF(ISERROR($I$965),0,$I$965)</f>
        <v>-1.3168320855681183E-2</v>
      </c>
    </row>
    <row r="966" spans="1:26" x14ac:dyDescent="0.25">
      <c r="A966" s="46">
        <v>185</v>
      </c>
      <c r="B966" s="46">
        <v>2004</v>
      </c>
      <c r="C966" s="47">
        <v>0</v>
      </c>
      <c r="D966" s="49">
        <v>0.1116168</v>
      </c>
      <c r="E966" s="49">
        <v>6.3383400000000006E-2</v>
      </c>
      <c r="F966" s="49">
        <v>2.7837600000000001E-2</v>
      </c>
      <c r="G966" s="49">
        <v>0.95001679999999999</v>
      </c>
      <c r="H966" s="49">
        <v>0.28801769999999999</v>
      </c>
      <c r="I966" s="46">
        <f>$C$966*LN($Y$966)+(1-$C$966)*LN(1-$Y$966)</f>
        <v>-1.5680139225463519E-2</v>
      </c>
      <c r="R966" s="46">
        <f>1/(1+EXP(-($K$2+SUMPRODUCT($L$2:$P$2,$D$966:$H$966))))</f>
        <v>1.5557845869028041E-2</v>
      </c>
      <c r="X966" s="46">
        <f>EXP(-($K$2+SUMPRODUCT($L$2:$P$2,$D$966:$H$966)))</f>
        <v>63.27625060811031</v>
      </c>
      <c r="Y966" s="46">
        <f>1/(1+$X$966)</f>
        <v>1.5557845869028041E-2</v>
      </c>
      <c r="Z966" s="46">
        <f>IF(ISERROR($I$966),0,$I$966)</f>
        <v>-1.5680139225463519E-2</v>
      </c>
    </row>
    <row r="967" spans="1:26" x14ac:dyDescent="0.25">
      <c r="A967" s="46">
        <v>186</v>
      </c>
      <c r="B967" s="46">
        <v>1999</v>
      </c>
      <c r="C967" s="47">
        <v>0</v>
      </c>
      <c r="D967" s="49">
        <v>3.8406299999999997E-2</v>
      </c>
      <c r="E967" s="49">
        <v>0.41854789999999997</v>
      </c>
      <c r="F967" s="49">
        <v>8.27793E-2</v>
      </c>
      <c r="G967" s="49">
        <v>1.204631</v>
      </c>
      <c r="H967" s="49">
        <v>0.43239739999999999</v>
      </c>
      <c r="I967" s="46">
        <f>$C$967*LN($Y$967)+(1-$C$967)*LN(1-$Y$967)</f>
        <v>-4.2870040838613914E-3</v>
      </c>
      <c r="R967" s="46">
        <f>1/(1+EXP(-($K$2+SUMPRODUCT($L$2:$P$2,$D$967:$H$967))))</f>
        <v>4.2778279991745466E-3</v>
      </c>
      <c r="X967" s="46">
        <f>EXP(-($K$2+SUMPRODUCT($L$2:$P$2,$D$967:$H$967)))</f>
        <v>232.76348936725856</v>
      </c>
      <c r="Y967" s="46">
        <f>1/(1+$X$967)</f>
        <v>4.2778279991745466E-3</v>
      </c>
      <c r="Z967" s="46">
        <f>IF(ISERROR($I$967),0,$I$967)</f>
        <v>-4.2870040838613914E-3</v>
      </c>
    </row>
    <row r="968" spans="1:26" x14ac:dyDescent="0.25">
      <c r="A968" s="46">
        <v>186</v>
      </c>
      <c r="B968" s="46">
        <v>2000</v>
      </c>
      <c r="C968" s="47">
        <v>0</v>
      </c>
      <c r="D968" s="49">
        <v>2.2495100000000001E-2</v>
      </c>
      <c r="E968" s="49">
        <v>0.43820969999999998</v>
      </c>
      <c r="F968" s="49">
        <v>6.1105100000000002E-2</v>
      </c>
      <c r="G968" s="49">
        <v>1.2696730000000001</v>
      </c>
      <c r="H968" s="49">
        <v>0.44208589999999998</v>
      </c>
      <c r="I968" s="46">
        <f>$C$968*LN($Y$968)+(1-$C$968)*LN(1-$Y$968)</f>
        <v>-4.463997021818095E-3</v>
      </c>
      <c r="R968" s="46">
        <f>1/(1+EXP(-($K$2+SUMPRODUCT($L$2:$P$2,$D$968:$H$968))))</f>
        <v>4.4540481964603735E-3</v>
      </c>
      <c r="X968" s="46">
        <f>EXP(-($K$2+SUMPRODUCT($L$2:$P$2,$D$968:$H$968)))</f>
        <v>223.51485836967342</v>
      </c>
      <c r="Y968" s="46">
        <f>1/(1+$X$968)</f>
        <v>4.4540481964603735E-3</v>
      </c>
      <c r="Z968" s="46">
        <f>IF(ISERROR($I$968),0,$I$968)</f>
        <v>-4.463997021818095E-3</v>
      </c>
    </row>
    <row r="969" spans="1:26" x14ac:dyDescent="0.25">
      <c r="A969" s="46">
        <v>186</v>
      </c>
      <c r="B969" s="46">
        <v>2002</v>
      </c>
      <c r="C969" s="47">
        <v>0</v>
      </c>
      <c r="D969" s="49">
        <v>6.1120000000000002E-3</v>
      </c>
      <c r="E969" s="49">
        <v>0.50394490000000003</v>
      </c>
      <c r="F969" s="49">
        <v>6.66847E-2</v>
      </c>
      <c r="G969" s="49">
        <v>1.1310990000000001</v>
      </c>
      <c r="H969" s="49">
        <v>0.45446449999999999</v>
      </c>
      <c r="I969" s="46">
        <f>$C$969*LN($Y$969)+(1-$C$969)*LN(1-$Y$969)</f>
        <v>-4.842134951890612E-3</v>
      </c>
      <c r="R969" s="46">
        <f>1/(1+EXP(-($K$2+SUMPRODUCT($L$2:$P$2,$D$969:$H$969))))</f>
        <v>4.8304307152292484E-3</v>
      </c>
      <c r="X969" s="46">
        <f>EXP(-($K$2+SUMPRODUCT($L$2:$P$2,$D$969:$H$969)))</f>
        <v>206.02087638835758</v>
      </c>
      <c r="Y969" s="46">
        <f>1/(1+$X$969)</f>
        <v>4.8304307152292484E-3</v>
      </c>
      <c r="Z969" s="46">
        <f>IF(ISERROR($I$969),0,$I$969)</f>
        <v>-4.842134951890612E-3</v>
      </c>
    </row>
    <row r="970" spans="1:26" x14ac:dyDescent="0.25">
      <c r="A970" s="46">
        <v>186</v>
      </c>
      <c r="B970" s="46">
        <v>2003</v>
      </c>
      <c r="C970" s="47">
        <v>0</v>
      </c>
      <c r="D970" s="49">
        <v>5.90585E-2</v>
      </c>
      <c r="E970" s="49">
        <v>0.51213739999999996</v>
      </c>
      <c r="F970" s="49">
        <v>6.3942600000000002E-2</v>
      </c>
      <c r="G970" s="49">
        <v>1.5856570000000001</v>
      </c>
      <c r="H970" s="49">
        <v>0.41171079999999999</v>
      </c>
      <c r="I970" s="46">
        <f>$C$970*LN($Y$970)+(1-$C$970)*LN(1-$Y$970)</f>
        <v>-2.3624151674934181E-3</v>
      </c>
      <c r="R970" s="46">
        <f>1/(1+EXP(-($K$2+SUMPRODUCT($L$2:$P$2,$D$970:$H$970))))</f>
        <v>2.3596268609264296E-3</v>
      </c>
      <c r="X970" s="46">
        <f>EXP(-($K$2+SUMPRODUCT($L$2:$P$2,$D$970:$H$970)))</f>
        <v>422.79581982186073</v>
      </c>
      <c r="Y970" s="46">
        <f>1/(1+$X$970)</f>
        <v>2.3596268609264296E-3</v>
      </c>
      <c r="Z970" s="46">
        <f>IF(ISERROR($I$970),0,$I$970)</f>
        <v>-2.3624151674934181E-3</v>
      </c>
    </row>
    <row r="971" spans="1:26" x14ac:dyDescent="0.25">
      <c r="A971" s="46">
        <v>186</v>
      </c>
      <c r="B971" s="46">
        <v>2004</v>
      </c>
      <c r="C971" s="47">
        <v>0</v>
      </c>
      <c r="D971" s="49">
        <v>0.1626562</v>
      </c>
      <c r="E971" s="49">
        <v>0.20806269999999999</v>
      </c>
      <c r="F971" s="49">
        <v>6.2556200000000006E-2</v>
      </c>
      <c r="G971" s="49">
        <v>1.719592</v>
      </c>
      <c r="H971" s="49">
        <v>0.28654269999999998</v>
      </c>
      <c r="I971" s="46">
        <f>$C$971*LN($Y$971)+(1-$C$971)*LN(1-$Y$971)</f>
        <v>-2.8995641271639862E-3</v>
      </c>
      <c r="R971" s="46">
        <f>1/(1+EXP(-($K$2+SUMPRODUCT($L$2:$P$2,$D$971:$H$971))))</f>
        <v>2.8953644511574739E-3</v>
      </c>
      <c r="X971" s="46">
        <f>EXP(-($K$2+SUMPRODUCT($L$2:$P$2,$D$971:$H$971)))</f>
        <v>344.3796635515892</v>
      </c>
      <c r="Y971" s="46">
        <f>1/(1+$X$971)</f>
        <v>2.8953644511574739E-3</v>
      </c>
      <c r="Z971" s="46">
        <f>IF(ISERROR($I$971),0,$I$971)</f>
        <v>-2.8995641271639862E-3</v>
      </c>
    </row>
    <row r="972" spans="1:26" x14ac:dyDescent="0.25">
      <c r="A972" s="46">
        <v>187</v>
      </c>
      <c r="B972" s="46">
        <v>1999</v>
      </c>
      <c r="C972" s="47">
        <v>0</v>
      </c>
      <c r="D972" s="49">
        <v>0.1022622</v>
      </c>
      <c r="E972" s="49">
        <v>0.70509120000000003</v>
      </c>
      <c r="F972" s="49">
        <v>7.9791299999999996E-2</v>
      </c>
      <c r="G972" s="49">
        <v>4.4266620000000003</v>
      </c>
      <c r="H972" s="49">
        <v>0.33783220000000003</v>
      </c>
      <c r="I972" s="46">
        <f>$C$972*LN($Y$972)+(1-$C$972)*LN(1-$Y$972)</f>
        <v>-1.6543605470360139E-5</v>
      </c>
      <c r="R972" s="46">
        <f>1/(1+EXP(-($K$2+SUMPRODUCT($L$2:$P$2,$D$972:$H$972))))</f>
        <v>1.6543468625687389E-5</v>
      </c>
      <c r="X972" s="46">
        <f>EXP(-($K$2+SUMPRODUCT($L$2:$P$2,$D$972:$H$972)))</f>
        <v>60445.81575708247</v>
      </c>
      <c r="Y972" s="46">
        <f>1/(1+$X$972)</f>
        <v>1.6543468625687389E-5</v>
      </c>
      <c r="Z972" s="46">
        <f>IF(ISERROR($I$972),0,$I$972)</f>
        <v>-1.6543605470360139E-5</v>
      </c>
    </row>
    <row r="973" spans="1:26" x14ac:dyDescent="0.25">
      <c r="A973" s="46">
        <v>187</v>
      </c>
      <c r="B973" s="46">
        <v>2000</v>
      </c>
      <c r="C973" s="47">
        <v>0</v>
      </c>
      <c r="D973" s="49">
        <v>0.1128765</v>
      </c>
      <c r="E973" s="49">
        <v>0.65805729999999996</v>
      </c>
      <c r="F973" s="49">
        <v>6.9857299999999997E-2</v>
      </c>
      <c r="G973" s="49">
        <v>3.3711820000000001</v>
      </c>
      <c r="H973" s="49">
        <v>0.30175190000000002</v>
      </c>
      <c r="I973" s="46">
        <f>$C$973*LN($Y$973)+(1-$C$973)*LN(1-$Y$973)</f>
        <v>-1.0127604335771625E-4</v>
      </c>
      <c r="R973" s="46">
        <f>1/(1+EXP(-($K$2+SUMPRODUCT($L$2:$P$2,$D$973:$H$973))))</f>
        <v>1.0127091511234652E-4</v>
      </c>
      <c r="X973" s="46">
        <f>EXP(-($K$2+SUMPRODUCT($L$2:$P$2,$D$973:$H$973)))</f>
        <v>9873.5034434677909</v>
      </c>
      <c r="Y973" s="46">
        <f>1/(1+$X$973)</f>
        <v>1.0127091511234652E-4</v>
      </c>
      <c r="Z973" s="46">
        <f>IF(ISERROR($I$973),0,$I$973)</f>
        <v>-1.0127604335771625E-4</v>
      </c>
    </row>
    <row r="974" spans="1:26" x14ac:dyDescent="0.25">
      <c r="A974" s="46">
        <v>187</v>
      </c>
      <c r="B974" s="46">
        <v>2001</v>
      </c>
      <c r="C974" s="47">
        <v>0</v>
      </c>
      <c r="D974" s="49">
        <v>0.20145189999999999</v>
      </c>
      <c r="E974" s="49">
        <v>0.747776</v>
      </c>
      <c r="F974" s="49">
        <v>5.8700700000000001E-2</v>
      </c>
      <c r="G974" s="49">
        <v>3.628682</v>
      </c>
      <c r="H974" s="49">
        <v>0.23200680000000001</v>
      </c>
      <c r="I974" s="46">
        <f>$C$974*LN($Y$974)+(1-$C$974)*LN(1-$Y$974)</f>
        <v>-6.4058118033944329E-5</v>
      </c>
      <c r="R974" s="46">
        <f>1/(1+EXP(-($K$2+SUMPRODUCT($L$2:$P$2,$D$974:$H$974))))</f>
        <v>6.4056066356475447E-5</v>
      </c>
      <c r="X974" s="46">
        <f>EXP(-($K$2+SUMPRODUCT($L$2:$P$2,$D$974:$H$974)))</f>
        <v>15610.323905450989</v>
      </c>
      <c r="Y974" s="46">
        <f>1/(1+$X$974)</f>
        <v>6.4056066356475447E-5</v>
      </c>
      <c r="Z974" s="46">
        <f>IF(ISERROR($I$974),0,$I$974)</f>
        <v>-6.4058118033944329E-5</v>
      </c>
    </row>
    <row r="975" spans="1:26" x14ac:dyDescent="0.25">
      <c r="A975" s="46">
        <v>187</v>
      </c>
      <c r="B975" s="46">
        <v>2002</v>
      </c>
      <c r="C975" s="47">
        <v>0</v>
      </c>
      <c r="D975" s="49">
        <v>0.25271589999999999</v>
      </c>
      <c r="E975" s="49">
        <v>0.7353324</v>
      </c>
      <c r="F975" s="49">
        <v>4.5027499999999998E-2</v>
      </c>
      <c r="G975" s="49">
        <v>2.9207429999999999</v>
      </c>
      <c r="H975" s="49">
        <v>0.27277790000000002</v>
      </c>
      <c r="I975" s="46">
        <f>$C$975*LN($Y$975)+(1-$C$975)*LN(1-$Y$975)</f>
        <v>-2.3553186008523226E-4</v>
      </c>
      <c r="R975" s="46">
        <f>1/(1+EXP(-($K$2+SUMPRODUCT($L$2:$P$2,$D$975:$H$975))))</f>
        <v>2.3550412463427852E-4</v>
      </c>
      <c r="X975" s="46">
        <f>EXP(-($K$2+SUMPRODUCT($L$2:$P$2,$D$975:$H$975)))</f>
        <v>4245.2101313636449</v>
      </c>
      <c r="Y975" s="46">
        <f>1/(1+$X$975)</f>
        <v>2.3550412463427852E-4</v>
      </c>
      <c r="Z975" s="46">
        <f>IF(ISERROR($I$975),0,$I$975)</f>
        <v>-2.3553186008523226E-4</v>
      </c>
    </row>
    <row r="976" spans="1:26" x14ac:dyDescent="0.25">
      <c r="A976" s="46">
        <v>187</v>
      </c>
      <c r="B976" s="46">
        <v>2004</v>
      </c>
      <c r="C976" s="47">
        <v>0</v>
      </c>
      <c r="D976" s="49">
        <v>0.16419320000000001</v>
      </c>
      <c r="E976" s="49">
        <v>0.69330740000000002</v>
      </c>
      <c r="F976" s="49">
        <v>4.9814299999999999E-2</v>
      </c>
      <c r="G976" s="49">
        <v>3.2221099999999998</v>
      </c>
      <c r="H976" s="49">
        <v>0.28329280000000001</v>
      </c>
      <c r="I976" s="46">
        <f>$C$976*LN($Y$976)+(1-$C$976)*LN(1-$Y$976)</f>
        <v>-1.4464529621962009E-4</v>
      </c>
      <c r="R976" s="46">
        <f>1/(1+EXP(-($K$2+SUMPRODUCT($L$2:$P$2,$D$976:$H$976))))</f>
        <v>1.4463483559308283E-4</v>
      </c>
      <c r="X976" s="46">
        <f>EXP(-($K$2+SUMPRODUCT($L$2:$P$2,$D$976:$H$976)))</f>
        <v>6912.9636789397719</v>
      </c>
      <c r="Y976" s="46">
        <f>1/(1+$X$976)</f>
        <v>1.4463483559308283E-4</v>
      </c>
      <c r="Z976" s="46">
        <f>IF(ISERROR($I$976),0,$I$976)</f>
        <v>-1.4464529621962009E-4</v>
      </c>
    </row>
    <row r="977" spans="1:26" x14ac:dyDescent="0.25">
      <c r="A977" s="46">
        <v>188</v>
      </c>
      <c r="B977" s="46">
        <v>1999</v>
      </c>
      <c r="C977" s="47">
        <v>0</v>
      </c>
      <c r="D977" s="49">
        <v>0.1281659</v>
      </c>
      <c r="E977" s="49">
        <v>0.54797890000000005</v>
      </c>
      <c r="F977" s="49">
        <v>6.3050700000000001E-2</v>
      </c>
      <c r="G977" s="49">
        <v>1.7437320000000001</v>
      </c>
      <c r="H977" s="49">
        <v>0.23900689999999999</v>
      </c>
      <c r="I977" s="46">
        <f>$C$977*LN($Y$977)+(1-$C$977)*LN(1-$Y$977)</f>
        <v>-1.6238116202676564E-3</v>
      </c>
      <c r="R977" s="46">
        <f>1/(1+EXP(-($K$2+SUMPRODUCT($L$2:$P$2,$D$977:$H$977))))</f>
        <v>1.6224939514903917E-3</v>
      </c>
      <c r="X977" s="46">
        <f>EXP(-($K$2+SUMPRODUCT($L$2:$P$2,$D$977:$H$977)))</f>
        <v>615.33511735524144</v>
      </c>
      <c r="Y977" s="46">
        <f>1/(1+$X$977)</f>
        <v>1.6224939514903917E-3</v>
      </c>
      <c r="Z977" s="46">
        <f>IF(ISERROR($I$977),0,$I$977)</f>
        <v>-1.6238116202676564E-3</v>
      </c>
    </row>
    <row r="978" spans="1:26" x14ac:dyDescent="0.25">
      <c r="A978" s="46">
        <v>188</v>
      </c>
      <c r="B978" s="46">
        <v>2000</v>
      </c>
      <c r="C978" s="47">
        <v>0</v>
      </c>
      <c r="D978" s="49">
        <v>9.2622300000000005E-2</v>
      </c>
      <c r="E978" s="49">
        <v>0.51042399999999999</v>
      </c>
      <c r="F978" s="49">
        <v>4.88834E-2</v>
      </c>
      <c r="G978" s="49">
        <v>1.3703780000000001</v>
      </c>
      <c r="H978" s="49">
        <v>0.29708190000000001</v>
      </c>
      <c r="I978" s="46">
        <f>$C$978*LN($Y$978)+(1-$C$978)*LN(1-$Y$978)</f>
        <v>-3.5536542179025899E-3</v>
      </c>
      <c r="R978" s="46">
        <f>1/(1+EXP(-($K$2+SUMPRODUCT($L$2:$P$2,$D$978:$H$978))))</f>
        <v>3.5473474616412553E-3</v>
      </c>
      <c r="X978" s="46">
        <f>EXP(-($K$2+SUMPRODUCT($L$2:$P$2,$D$978:$H$978)))</f>
        <v>280.9007753859355</v>
      </c>
      <c r="Y978" s="46">
        <f>1/(1+$X$978)</f>
        <v>3.5473474616412553E-3</v>
      </c>
      <c r="Z978" s="46">
        <f>IF(ISERROR($I$978),0,$I$978)</f>
        <v>-3.5536542179025899E-3</v>
      </c>
    </row>
    <row r="979" spans="1:26" x14ac:dyDescent="0.25">
      <c r="A979" s="46">
        <v>188</v>
      </c>
      <c r="B979" s="46">
        <v>2001</v>
      </c>
      <c r="C979" s="47">
        <v>0</v>
      </c>
      <c r="D979" s="49">
        <v>8.7552599999999994E-2</v>
      </c>
      <c r="E979" s="49">
        <v>0.29907339999999999</v>
      </c>
      <c r="F979" s="49">
        <v>2.93561E-2</v>
      </c>
      <c r="G979" s="49">
        <v>1.2183949999999999</v>
      </c>
      <c r="H979" s="49">
        <v>0.19636290000000001</v>
      </c>
      <c r="I979" s="46">
        <f>$C$979*LN($Y$979)+(1-$C$979)*LN(1-$Y$979)</f>
        <v>-6.7367134692668945E-3</v>
      </c>
      <c r="R979" s="46">
        <f>1/(1+EXP(-($K$2+SUMPRODUCT($L$2:$P$2,$D$979:$H$979))))</f>
        <v>6.7140726851044521E-3</v>
      </c>
      <c r="X979" s="46">
        <f>EXP(-($K$2+SUMPRODUCT($L$2:$P$2,$D$979:$H$979)))</f>
        <v>147.94089577233149</v>
      </c>
      <c r="Y979" s="46">
        <f>1/(1+$X$979)</f>
        <v>6.7140726851044521E-3</v>
      </c>
      <c r="Z979" s="46">
        <f>IF(ISERROR($I$979),0,$I$979)</f>
        <v>-6.7367134692668945E-3</v>
      </c>
    </row>
    <row r="980" spans="1:26" x14ac:dyDescent="0.25">
      <c r="A980" s="46">
        <v>188</v>
      </c>
      <c r="B980" s="46">
        <v>2002</v>
      </c>
      <c r="C980" s="47">
        <v>0</v>
      </c>
      <c r="D980" s="49">
        <v>9.6967499999999998E-2</v>
      </c>
      <c r="E980" s="49">
        <v>0.2233279</v>
      </c>
      <c r="F980" s="49">
        <v>3.5263299999999997E-2</v>
      </c>
      <c r="G980" s="49">
        <v>0.89639000000000002</v>
      </c>
      <c r="H980" s="49">
        <v>0.20559350000000001</v>
      </c>
      <c r="I980" s="46">
        <f>$C$980*LN($Y$980)+(1-$C$980)*LN(1-$Y$980)</f>
        <v>-1.2067935679778654E-2</v>
      </c>
      <c r="R980" s="46">
        <f>1/(1+EXP(-($K$2+SUMPRODUCT($L$2:$P$2,$D$980:$H$980))))</f>
        <v>1.1995410181502202E-2</v>
      </c>
      <c r="X980" s="46">
        <f>EXP(-($K$2+SUMPRODUCT($L$2:$P$2,$D$980:$H$980)))</f>
        <v>82.365219268789403</v>
      </c>
      <c r="Y980" s="46">
        <f>1/(1+$X$980)</f>
        <v>1.1995410181502202E-2</v>
      </c>
      <c r="Z980" s="46">
        <f>IF(ISERROR($I$980),0,$I$980)</f>
        <v>-1.2067935679778654E-2</v>
      </c>
    </row>
    <row r="981" spans="1:26" x14ac:dyDescent="0.25">
      <c r="A981" s="46">
        <v>188</v>
      </c>
      <c r="B981" s="46">
        <v>2003</v>
      </c>
      <c r="C981" s="47">
        <v>0</v>
      </c>
      <c r="D981" s="49">
        <v>0.10749</v>
      </c>
      <c r="E981" s="49">
        <v>0.2295719</v>
      </c>
      <c r="F981" s="49">
        <v>2.8613599999999999E-2</v>
      </c>
      <c r="G981" s="49">
        <v>1.2046250000000001</v>
      </c>
      <c r="H981" s="49">
        <v>0.23916180000000001</v>
      </c>
      <c r="I981" s="46">
        <f>$C$981*LN($Y$981)+(1-$C$981)*LN(1-$Y$981)</f>
        <v>-7.9303711203267107E-3</v>
      </c>
      <c r="R981" s="46">
        <f>1/(1+EXP(-($K$2+SUMPRODUCT($L$2:$P$2,$D$981:$H$981))))</f>
        <v>7.8990086872782559E-3</v>
      </c>
      <c r="X981" s="46">
        <f>EXP(-($K$2+SUMPRODUCT($L$2:$P$2,$D$981:$H$981)))</f>
        <v>125.59816435074309</v>
      </c>
      <c r="Y981" s="46">
        <f>1/(1+$X$981)</f>
        <v>7.8990086872782559E-3</v>
      </c>
      <c r="Z981" s="46">
        <f>IF(ISERROR($I$981),0,$I$981)</f>
        <v>-7.9303711203267107E-3</v>
      </c>
    </row>
    <row r="982" spans="1:26" x14ac:dyDescent="0.25">
      <c r="A982" s="46">
        <v>188</v>
      </c>
      <c r="B982" s="46">
        <v>2004</v>
      </c>
      <c r="C982" s="47">
        <v>0</v>
      </c>
      <c r="D982" s="49">
        <v>0.147761</v>
      </c>
      <c r="E982" s="49">
        <v>0.2675052</v>
      </c>
      <c r="F982" s="49">
        <v>4.7598300000000003E-2</v>
      </c>
      <c r="G982" s="49">
        <v>1.4182859999999999</v>
      </c>
      <c r="H982" s="49">
        <v>0.25455899999999998</v>
      </c>
      <c r="I982" s="46">
        <f>$C$982*LN($Y$982)+(1-$C$982)*LN(1-$Y$982)</f>
        <v>-4.716347922321131E-3</v>
      </c>
      <c r="R982" s="46">
        <f>1/(1+EXP(-($K$2+SUMPRODUCT($L$2:$P$2,$D$982:$H$982))))</f>
        <v>4.7052434178869061E-3</v>
      </c>
      <c r="X982" s="46">
        <f>EXP(-($K$2+SUMPRODUCT($L$2:$P$2,$D$982:$H$982)))</f>
        <v>211.52885582890701</v>
      </c>
      <c r="Y982" s="46">
        <f>1/(1+$X$982)</f>
        <v>4.7052434178869061E-3</v>
      </c>
      <c r="Z982" s="46">
        <f>IF(ISERROR($I$982),0,$I$982)</f>
        <v>-4.716347922321131E-3</v>
      </c>
    </row>
    <row r="983" spans="1:26" x14ac:dyDescent="0.25">
      <c r="A983" s="46">
        <v>189</v>
      </c>
      <c r="B983" s="46">
        <v>1999</v>
      </c>
      <c r="C983" s="47">
        <v>0</v>
      </c>
      <c r="D983" s="49">
        <v>-5.9730100000000001E-2</v>
      </c>
      <c r="E983" s="49">
        <v>0.56351490000000004</v>
      </c>
      <c r="F983" s="49">
        <v>0.1056634</v>
      </c>
      <c r="G983" s="49">
        <v>5.7554179999999997</v>
      </c>
      <c r="H983" s="49">
        <v>0.39389420000000003</v>
      </c>
      <c r="I983" s="46">
        <f>$C$983*LN($Y$983)+(1-$C$983)*LN(1-$Y$983)</f>
        <v>-1.9252021514921576E-6</v>
      </c>
      <c r="R983" s="46">
        <f>1/(1+EXP(-($K$2+SUMPRODUCT($L$2:$P$2,$D$983:$H$983))))</f>
        <v>1.925200298298061E-6</v>
      </c>
      <c r="X983" s="46">
        <f>EXP(-($K$2+SUMPRODUCT($L$2:$P$2,$D$983:$H$983)))</f>
        <v>519425.47260341287</v>
      </c>
      <c r="Y983" s="46">
        <f>1/(1+$X$983)</f>
        <v>1.925200298298061E-6</v>
      </c>
      <c r="Z983" s="46">
        <f>IF(ISERROR($I$983),0,$I$983)</f>
        <v>-1.9252021514921576E-6</v>
      </c>
    </row>
    <row r="984" spans="1:26" x14ac:dyDescent="0.25">
      <c r="A984" s="46">
        <v>189</v>
      </c>
      <c r="B984" s="46">
        <v>2000</v>
      </c>
      <c r="C984" s="47">
        <v>0</v>
      </c>
      <c r="D984" s="49">
        <v>-0.1337197</v>
      </c>
      <c r="E984" s="49">
        <v>0.46729860000000001</v>
      </c>
      <c r="F984" s="49">
        <v>0.1107079</v>
      </c>
      <c r="G984" s="49">
        <v>4.0463909999999998</v>
      </c>
      <c r="H984" s="49">
        <v>0.4437777</v>
      </c>
      <c r="I984" s="46">
        <f>$C$984*LN($Y$984)+(1-$C$984)*LN(1-$Y$984)</f>
        <v>-3.2404824738961603E-5</v>
      </c>
      <c r="R984" s="46">
        <f>1/(1+EXP(-($K$2+SUMPRODUCT($L$2:$P$2,$D$984:$H$984))))</f>
        <v>3.2404299708246024E-5</v>
      </c>
      <c r="X984" s="46">
        <f>EXP(-($K$2+SUMPRODUCT($L$2:$P$2,$D$984:$H$984)))</f>
        <v>30859.102177907178</v>
      </c>
      <c r="Y984" s="46">
        <f>1/(1+$X$984)</f>
        <v>3.2404299708246024E-5</v>
      </c>
      <c r="Z984" s="46">
        <f>IF(ISERROR($I$984),0,$I$984)</f>
        <v>-3.2404824738961603E-5</v>
      </c>
    </row>
    <row r="985" spans="1:26" x14ac:dyDescent="0.25">
      <c r="A985" s="46">
        <v>189</v>
      </c>
      <c r="B985" s="46">
        <v>2001</v>
      </c>
      <c r="C985" s="47">
        <v>0</v>
      </c>
      <c r="D985" s="49">
        <v>-0.2342824</v>
      </c>
      <c r="E985" s="49">
        <v>0.49753160000000002</v>
      </c>
      <c r="F985" s="49">
        <v>6.4435599999999996E-2</v>
      </c>
      <c r="G985" s="49">
        <v>3.5305409999999999</v>
      </c>
      <c r="H985" s="49">
        <v>0.36208560000000001</v>
      </c>
      <c r="I985" s="46">
        <f>$C$985*LN($Y$985)+(1-$C$985)*LN(1-$Y$985)</f>
        <v>-9.3149633527039841E-5</v>
      </c>
      <c r="R985" s="46">
        <f>1/(1+EXP(-($K$2+SUMPRODUCT($L$2:$P$2,$D$985:$H$985))))</f>
        <v>9.3145295234576725E-5</v>
      </c>
      <c r="X985" s="46">
        <f>EXP(-($K$2+SUMPRODUCT($L$2:$P$2,$D$985:$H$985)))</f>
        <v>10734.915297510241</v>
      </c>
      <c r="Y985" s="46">
        <f>1/(1+$X$985)</f>
        <v>9.3145295234576725E-5</v>
      </c>
      <c r="Z985" s="46">
        <f>IF(ISERROR($I$985),0,$I$985)</f>
        <v>-9.3149633527039841E-5</v>
      </c>
    </row>
    <row r="986" spans="1:26" x14ac:dyDescent="0.25">
      <c r="A986" s="46">
        <v>189</v>
      </c>
      <c r="B986" s="46">
        <v>2002</v>
      </c>
      <c r="C986" s="47">
        <v>0</v>
      </c>
      <c r="D986" s="49">
        <v>-0.28620309999999999</v>
      </c>
      <c r="E986" s="49">
        <v>0.63077669999999997</v>
      </c>
      <c r="F986" s="49">
        <v>6.8656400000000006E-2</v>
      </c>
      <c r="G986" s="49">
        <v>3.046662</v>
      </c>
      <c r="H986" s="49">
        <v>0.37168109999999999</v>
      </c>
      <c r="I986" s="46">
        <f>$C$986*LN($Y$986)+(1-$C$986)*LN(1-$Y$986)</f>
        <v>-1.5793866733328473E-4</v>
      </c>
      <c r="R986" s="46">
        <f>1/(1+EXP(-($K$2+SUMPRODUCT($L$2:$P$2,$D$986:$H$986))))</f>
        <v>1.5792619567851378E-4</v>
      </c>
      <c r="X986" s="46">
        <f>EXP(-($K$2+SUMPRODUCT($L$2:$P$2,$D$986:$H$986)))</f>
        <v>6331.0717358105294</v>
      </c>
      <c r="Y986" s="46">
        <f>1/(1+$X$986)</f>
        <v>1.5792619567851378E-4</v>
      </c>
      <c r="Z986" s="46">
        <f>IF(ISERROR($I$986),0,$I$986)</f>
        <v>-1.5793866733328473E-4</v>
      </c>
    </row>
    <row r="987" spans="1:26" x14ac:dyDescent="0.25">
      <c r="A987" s="46">
        <v>189</v>
      </c>
      <c r="B987" s="46">
        <v>2003</v>
      </c>
      <c r="C987" s="47">
        <v>0</v>
      </c>
      <c r="D987" s="49">
        <v>-0.2464636</v>
      </c>
      <c r="E987" s="49">
        <v>0.66426099999999999</v>
      </c>
      <c r="F987" s="49">
        <v>6.5220299999999995E-2</v>
      </c>
      <c r="G987" s="49">
        <v>3.456404</v>
      </c>
      <c r="H987" s="49">
        <v>0.3465298</v>
      </c>
      <c r="I987" s="46">
        <f>$C$987*LN($Y$987)+(1-$C$987)*LN(1-$Y$987)</f>
        <v>-8.0556931626593828E-5</v>
      </c>
      <c r="R987" s="46">
        <f>1/(1+EXP(-($K$2+SUMPRODUCT($L$2:$P$2,$D$987:$H$987))))</f>
        <v>8.0553687004142525E-5</v>
      </c>
      <c r="X987" s="46">
        <f>EXP(-($K$2+SUMPRODUCT($L$2:$P$2,$D$987:$H$987)))</f>
        <v>12413.081058121825</v>
      </c>
      <c r="Y987" s="46">
        <f>1/(1+$X$987)</f>
        <v>8.0553687004142525E-5</v>
      </c>
      <c r="Z987" s="46">
        <f>IF(ISERROR($I$987),0,$I$987)</f>
        <v>-8.0556931626593828E-5</v>
      </c>
    </row>
    <row r="988" spans="1:26" x14ac:dyDescent="0.25">
      <c r="A988" s="46">
        <v>189</v>
      </c>
      <c r="B988" s="46">
        <v>2004</v>
      </c>
      <c r="C988" s="47">
        <v>0</v>
      </c>
      <c r="D988" s="49">
        <v>-0.30062660000000002</v>
      </c>
      <c r="E988" s="49">
        <v>0.63841429999999999</v>
      </c>
      <c r="F988" s="49">
        <v>8.3505899999999994E-2</v>
      </c>
      <c r="G988" s="49">
        <v>2.9262060000000001</v>
      </c>
      <c r="H988" s="49">
        <v>0.35628280000000001</v>
      </c>
      <c r="I988" s="46">
        <f>$C$988*LN($Y$988)+(1-$C$988)*LN(1-$Y$988)</f>
        <v>-1.654639768315661E-4</v>
      </c>
      <c r="R988" s="46">
        <f>1/(1+EXP(-($K$2+SUMPRODUCT($L$2:$P$2,$D$988:$H$988))))</f>
        <v>1.6545028842278881E-4</v>
      </c>
      <c r="X988" s="46">
        <f>EXP(-($K$2+SUMPRODUCT($L$2:$P$2,$D$988:$H$988)))</f>
        <v>6043.1115547929248</v>
      </c>
      <c r="Y988" s="46">
        <f>1/(1+$X$988)</f>
        <v>1.6545028842278881E-4</v>
      </c>
      <c r="Z988" s="46">
        <f>IF(ISERROR($I$988),0,$I$988)</f>
        <v>-1.654639768315661E-4</v>
      </c>
    </row>
    <row r="989" spans="1:26" x14ac:dyDescent="0.25">
      <c r="A989" s="46">
        <v>190</v>
      </c>
      <c r="B989" s="46">
        <v>1999</v>
      </c>
      <c r="C989" s="47">
        <v>0</v>
      </c>
      <c r="D989" s="49">
        <v>-0.1043024</v>
      </c>
      <c r="E989" s="49">
        <v>0.17109940000000001</v>
      </c>
      <c r="F989" s="49">
        <v>5.7044200000000003E-2</v>
      </c>
      <c r="G989" s="49">
        <v>2.4092859999999998</v>
      </c>
      <c r="H989" s="49">
        <v>0.19483120000000001</v>
      </c>
      <c r="I989" s="46">
        <f>$C$989*LN($Y$989)+(1-$C$989)*LN(1-$Y$989)</f>
        <v>-9.0198658297271916E-4</v>
      </c>
      <c r="R989" s="46">
        <f>1/(1+EXP(-($K$2+SUMPRODUCT($L$2:$P$2,$D$989:$H$989))))</f>
        <v>9.0157991535356997E-4</v>
      </c>
      <c r="X989" s="46">
        <f>EXP(-($K$2+SUMPRODUCT($L$2:$P$2,$D$989:$H$989)))</f>
        <v>1108.1640163787731</v>
      </c>
      <c r="Y989" s="46">
        <f>1/(1+$X$989)</f>
        <v>9.0157991535356997E-4</v>
      </c>
      <c r="Z989" s="46">
        <f>IF(ISERROR($I$989),0,$I$989)</f>
        <v>-9.0198658297271916E-4</v>
      </c>
    </row>
    <row r="990" spans="1:26" x14ac:dyDescent="0.25">
      <c r="A990" s="46">
        <v>190</v>
      </c>
      <c r="B990" s="46">
        <v>2000</v>
      </c>
      <c r="C990" s="47">
        <v>0</v>
      </c>
      <c r="D990" s="49">
        <v>-8.8357000000000005E-2</v>
      </c>
      <c r="E990" s="49">
        <v>0.12745899999999999</v>
      </c>
      <c r="F990" s="49">
        <v>5.7180599999999998E-2</v>
      </c>
      <c r="G990" s="49">
        <v>1.8115270000000001</v>
      </c>
      <c r="H990" s="49">
        <v>0.20810890000000001</v>
      </c>
      <c r="I990" s="46">
        <f>$C$990*LN($Y$990)+(1-$C$990)*LN(1-$Y$990)</f>
        <v>-2.5239254827503299E-3</v>
      </c>
      <c r="R990" s="46">
        <f>1/(1+EXP(-($K$2+SUMPRODUCT($L$2:$P$2,$D$990:$H$990))))</f>
        <v>2.5207430607907689E-3</v>
      </c>
      <c r="X990" s="46">
        <f>EXP(-($K$2+SUMPRODUCT($L$2:$P$2,$D$990:$H$990)))</f>
        <v>395.70842124079689</v>
      </c>
      <c r="Y990" s="46">
        <f>1/(1+$X$990)</f>
        <v>2.5207430607907689E-3</v>
      </c>
      <c r="Z990" s="46">
        <f>IF(ISERROR($I$990),0,$I$990)</f>
        <v>-2.5239254827503299E-3</v>
      </c>
    </row>
    <row r="991" spans="1:26" x14ac:dyDescent="0.25">
      <c r="A991" s="46">
        <v>190</v>
      </c>
      <c r="B991" s="46">
        <v>2001</v>
      </c>
      <c r="C991" s="47">
        <v>0</v>
      </c>
      <c r="D991" s="49">
        <v>-9.92952E-2</v>
      </c>
      <c r="E991" s="49">
        <v>0.1461636</v>
      </c>
      <c r="F991" s="49">
        <v>5.8213899999999999E-2</v>
      </c>
      <c r="G991" s="49">
        <v>1.995171</v>
      </c>
      <c r="H991" s="49">
        <v>0.2232277</v>
      </c>
      <c r="I991" s="46">
        <f>$C$991*LN($Y$991)+(1-$C$991)*LN(1-$Y$991)</f>
        <v>-1.8273830050982913E-3</v>
      </c>
      <c r="R991" s="46">
        <f>1/(1+EXP(-($K$2+SUMPRODUCT($L$2:$P$2,$D$991:$H$991))))</f>
        <v>1.8257143573489577E-3</v>
      </c>
      <c r="X991" s="46">
        <f>EXP(-($K$2+SUMPRODUCT($L$2:$P$2,$D$991:$H$991)))</f>
        <v>546.73080792992039</v>
      </c>
      <c r="Y991" s="46">
        <f>1/(1+$X$991)</f>
        <v>1.8257143573489577E-3</v>
      </c>
      <c r="Z991" s="46">
        <f>IF(ISERROR($I$991),0,$I$991)</f>
        <v>-1.8273830050982913E-3</v>
      </c>
    </row>
    <row r="992" spans="1:26" x14ac:dyDescent="0.25">
      <c r="A992" s="46">
        <v>190</v>
      </c>
      <c r="B992" s="46">
        <v>2002</v>
      </c>
      <c r="C992" s="47">
        <v>0</v>
      </c>
      <c r="D992" s="49">
        <v>-6.9098699999999999E-2</v>
      </c>
      <c r="E992" s="49">
        <v>0.20552860000000001</v>
      </c>
      <c r="F992" s="49">
        <v>6.1896199999999998E-2</v>
      </c>
      <c r="G992" s="49">
        <v>1.3498319999999999</v>
      </c>
      <c r="H992" s="49">
        <v>0.2095119</v>
      </c>
      <c r="I992" s="46">
        <f>$C$992*LN($Y$992)+(1-$C$992)*LN(1-$Y$992)</f>
        <v>-4.5638302047354721E-3</v>
      </c>
      <c r="R992" s="46">
        <f>1/(1+EXP(-($K$2+SUMPRODUCT($L$2:$P$2,$D$992:$H$992))))</f>
        <v>4.5534317565983059E-3</v>
      </c>
      <c r="X992" s="46">
        <f>EXP(-($K$2+SUMPRODUCT($L$2:$P$2,$D$992:$H$992)))</f>
        <v>218.6145793885932</v>
      </c>
      <c r="Y992" s="46">
        <f>1/(1+$X$992)</f>
        <v>4.5534317565983059E-3</v>
      </c>
      <c r="Z992" s="46">
        <f>IF(ISERROR($I$992),0,$I$992)</f>
        <v>-4.5638302047354721E-3</v>
      </c>
    </row>
    <row r="993" spans="1:26" x14ac:dyDescent="0.25">
      <c r="A993" s="46">
        <v>190</v>
      </c>
      <c r="B993" s="46">
        <v>2003</v>
      </c>
      <c r="C993" s="47">
        <v>0</v>
      </c>
      <c r="D993" s="49">
        <v>1.7447000000000001E-3</v>
      </c>
      <c r="E993" s="49">
        <v>0.20293149999999999</v>
      </c>
      <c r="F993" s="49">
        <v>5.0698300000000002E-2</v>
      </c>
      <c r="G993" s="49">
        <v>1.5220119999999999</v>
      </c>
      <c r="H993" s="49">
        <v>0.2160155</v>
      </c>
      <c r="I993" s="46">
        <f>$C$993*LN($Y$993)+(1-$C$993)*LN(1-$Y$993)</f>
        <v>-3.9386070723552175E-3</v>
      </c>
      <c r="R993" s="46">
        <f>1/(1+EXP(-($K$2+SUMPRODUCT($L$2:$P$2,$D$993:$H$993))))</f>
        <v>3.9308609325240428E-3</v>
      </c>
      <c r="X993" s="46">
        <f>EXP(-($K$2+SUMPRODUCT($L$2:$P$2,$D$993:$H$993)))</f>
        <v>253.39719622894177</v>
      </c>
      <c r="Y993" s="46">
        <f>1/(1+$X$993)</f>
        <v>3.9308609325240428E-3</v>
      </c>
      <c r="Z993" s="46">
        <f>IF(ISERROR($I$993),0,$I$993)</f>
        <v>-3.9386070723552175E-3</v>
      </c>
    </row>
    <row r="994" spans="1:26" x14ac:dyDescent="0.25">
      <c r="A994" s="46">
        <v>190</v>
      </c>
      <c r="B994" s="46">
        <v>2004</v>
      </c>
      <c r="C994" s="47">
        <v>0</v>
      </c>
      <c r="D994" s="49">
        <v>-1.1751899999999999E-2</v>
      </c>
      <c r="E994" s="49">
        <v>0.2389204</v>
      </c>
      <c r="F994" s="49">
        <v>6.1995300000000003E-2</v>
      </c>
      <c r="G994" s="49">
        <v>1.358741</v>
      </c>
      <c r="H994" s="49">
        <v>0.2028547</v>
      </c>
      <c r="I994" s="46">
        <f>$C$994*LN($Y$994)+(1-$C$994)*LN(1-$Y$994)</f>
        <v>-4.3682226425366139E-3</v>
      </c>
      <c r="R994" s="46">
        <f>1/(1+EXP(-($K$2+SUMPRODUCT($L$2:$P$2,$D$994:$H$994))))</f>
        <v>4.3586958347963788E-3</v>
      </c>
      <c r="X994" s="46">
        <f>EXP(-($K$2+SUMPRODUCT($L$2:$P$2,$D$994:$H$994)))</f>
        <v>228.42642430260702</v>
      </c>
      <c r="Y994" s="46">
        <f>1/(1+$X$994)</f>
        <v>4.3586958347963788E-3</v>
      </c>
      <c r="Z994" s="46">
        <f>IF(ISERROR($I$994),0,$I$994)</f>
        <v>-4.3682226425366139E-3</v>
      </c>
    </row>
    <row r="995" spans="1:26" x14ac:dyDescent="0.25">
      <c r="A995" s="46">
        <v>191</v>
      </c>
      <c r="B995" s="46">
        <v>1999</v>
      </c>
      <c r="C995" s="47">
        <v>0</v>
      </c>
      <c r="D995" s="49">
        <v>6.3648200000000002E-2</v>
      </c>
      <c r="E995" s="49">
        <v>0.32272879999999998</v>
      </c>
      <c r="F995" s="49">
        <v>4.8533800000000002E-2</v>
      </c>
      <c r="G995" s="49">
        <v>2.4940869999999999</v>
      </c>
      <c r="H995" s="49">
        <v>0.2256406</v>
      </c>
      <c r="I995" s="46">
        <f>$C$995*LN($Y$995)+(1-$C$995)*LN(1-$Y$995)</f>
        <v>-7.3939812707871999E-4</v>
      </c>
      <c r="R995" s="46">
        <f>1/(1+EXP(-($K$2+SUMPRODUCT($L$2:$P$2,$D$995:$H$995))))</f>
        <v>7.3912483964382264E-4</v>
      </c>
      <c r="X995" s="46">
        <f>EXP(-($K$2+SUMPRODUCT($L$2:$P$2,$D$995:$H$995)))</f>
        <v>1351.9514181689397</v>
      </c>
      <c r="Y995" s="46">
        <f>1/(1+$X$995)</f>
        <v>7.3912483964382264E-4</v>
      </c>
      <c r="Z995" s="46">
        <f>IF(ISERROR($I$995),0,$I$995)</f>
        <v>-7.3939812707871999E-4</v>
      </c>
    </row>
    <row r="996" spans="1:26" x14ac:dyDescent="0.25">
      <c r="A996" s="46">
        <v>191</v>
      </c>
      <c r="B996" s="46">
        <v>2000</v>
      </c>
      <c r="C996" s="47">
        <v>0</v>
      </c>
      <c r="D996" s="49">
        <v>9.3969800000000006E-2</v>
      </c>
      <c r="E996" s="49">
        <v>0.32881719999999998</v>
      </c>
      <c r="F996" s="49">
        <v>4.30643E-2</v>
      </c>
      <c r="G996" s="49">
        <v>1.952647</v>
      </c>
      <c r="H996" s="49">
        <v>0.18620690000000001</v>
      </c>
      <c r="I996" s="46">
        <f>$C$996*LN($Y$996)+(1-$C$996)*LN(1-$Y$996)</f>
        <v>-1.7921458183202371E-3</v>
      </c>
      <c r="R996" s="46">
        <f>1/(1+EXP(-($K$2+SUMPRODUCT($L$2:$P$2,$D$996:$H$996))))</f>
        <v>1.790540883905227E-3</v>
      </c>
      <c r="X996" s="46">
        <f>EXP(-($K$2+SUMPRODUCT($L$2:$P$2,$D$996:$H$996)))</f>
        <v>557.49045893828907</v>
      </c>
      <c r="Y996" s="46">
        <f>1/(1+$X$996)</f>
        <v>1.790540883905227E-3</v>
      </c>
      <c r="Z996" s="46">
        <f>IF(ISERROR($I$996),0,$I$996)</f>
        <v>-1.7921458183202371E-3</v>
      </c>
    </row>
    <row r="997" spans="1:26" x14ac:dyDescent="0.25">
      <c r="A997" s="46">
        <v>191</v>
      </c>
      <c r="B997" s="46">
        <v>2001</v>
      </c>
      <c r="C997" s="47">
        <v>0</v>
      </c>
      <c r="D997" s="49">
        <v>0.19562889999999999</v>
      </c>
      <c r="E997" s="49">
        <v>0.359128</v>
      </c>
      <c r="F997" s="49">
        <v>2.21405E-2</v>
      </c>
      <c r="G997" s="49">
        <v>1.7382770000000001</v>
      </c>
      <c r="H997" s="49">
        <v>0.1572247</v>
      </c>
      <c r="I997" s="46">
        <f>$C$997*LN($Y$997)+(1-$C$997)*LN(1-$Y$997)</f>
        <v>-2.9210151519070389E-3</v>
      </c>
      <c r="R997" s="46">
        <f>1/(1+EXP(-($K$2+SUMPRODUCT($L$2:$P$2,$D$997:$H$997))))</f>
        <v>2.9167531379605456E-3</v>
      </c>
      <c r="X997" s="46">
        <f>EXP(-($K$2+SUMPRODUCT($L$2:$P$2,$D$997:$H$997)))</f>
        <v>341.84697836966097</v>
      </c>
      <c r="Y997" s="46">
        <f>1/(1+$X$997)</f>
        <v>2.9167531379605456E-3</v>
      </c>
      <c r="Z997" s="46">
        <f>IF(ISERROR($I$997),0,$I$997)</f>
        <v>-2.9210151519070389E-3</v>
      </c>
    </row>
    <row r="998" spans="1:26" x14ac:dyDescent="0.25">
      <c r="A998" s="46">
        <v>191</v>
      </c>
      <c r="B998" s="46">
        <v>2002</v>
      </c>
      <c r="C998" s="47">
        <v>0</v>
      </c>
      <c r="D998" s="49">
        <v>0.20790220000000001</v>
      </c>
      <c r="E998" s="49">
        <v>0.2540906</v>
      </c>
      <c r="F998" s="49">
        <v>3.9297499999999999E-2</v>
      </c>
      <c r="G998" s="49">
        <v>1.6817839999999999</v>
      </c>
      <c r="H998" s="49">
        <v>0.201711</v>
      </c>
      <c r="I998" s="46">
        <f>$C$998*LN($Y$998)+(1-$C$998)*LN(1-$Y$998)</f>
        <v>-3.3530948340569204E-3</v>
      </c>
      <c r="R998" s="46">
        <f>1/(1+EXP(-($K$2+SUMPRODUCT($L$2:$P$2,$D$998:$H$998))))</f>
        <v>3.3474794895880129E-3</v>
      </c>
      <c r="X998" s="46">
        <f>EXP(-($K$2+SUMPRODUCT($L$2:$P$2,$D$998:$H$998)))</f>
        <v>297.73222617506576</v>
      </c>
      <c r="Y998" s="46">
        <f>1/(1+$X$998)</f>
        <v>3.3474794895880129E-3</v>
      </c>
      <c r="Z998" s="46">
        <f>IF(ISERROR($I$998),0,$I$998)</f>
        <v>-3.3530948340569204E-3</v>
      </c>
    </row>
    <row r="999" spans="1:26" x14ac:dyDescent="0.25">
      <c r="A999" s="46">
        <v>191</v>
      </c>
      <c r="B999" s="46">
        <v>2003</v>
      </c>
      <c r="C999" s="47">
        <v>0</v>
      </c>
      <c r="D999" s="49">
        <v>0.18178520000000001</v>
      </c>
      <c r="E999" s="49">
        <v>0.26052950000000002</v>
      </c>
      <c r="F999" s="49">
        <v>3.32089E-2</v>
      </c>
      <c r="G999" s="49">
        <v>1.7046380000000001</v>
      </c>
      <c r="H999" s="49">
        <v>0.20918220000000001</v>
      </c>
      <c r="I999" s="46">
        <f>$C$999*LN($Y$999)+(1-$C$999)*LN(1-$Y$999)</f>
        <v>-3.3421604718089268E-3</v>
      </c>
      <c r="R999" s="46">
        <f>1/(1+EXP(-($K$2+SUMPRODUCT($L$2:$P$2,$D$999:$H$999))))</f>
        <v>3.3365816703131855E-3</v>
      </c>
      <c r="X999" s="46">
        <f>EXP(-($K$2+SUMPRODUCT($L$2:$P$2,$D$999:$H$999)))</f>
        <v>298.70793429016703</v>
      </c>
      <c r="Y999" s="46">
        <f>1/(1+$X$999)</f>
        <v>3.3365816703131855E-3</v>
      </c>
      <c r="Z999" s="46">
        <f>IF(ISERROR($I$999),0,$I$999)</f>
        <v>-3.3421604718089268E-3</v>
      </c>
    </row>
    <row r="1000" spans="1:26" x14ac:dyDescent="0.25">
      <c r="A1000" s="46">
        <v>191</v>
      </c>
      <c r="B1000" s="46">
        <v>2004</v>
      </c>
      <c r="C1000" s="47">
        <v>0</v>
      </c>
      <c r="D1000" s="49">
        <v>0.23076240000000001</v>
      </c>
      <c r="E1000" s="49">
        <v>0.291742</v>
      </c>
      <c r="F1000" s="49">
        <v>4.0890200000000002E-2</v>
      </c>
      <c r="G1000" s="49">
        <v>2.204361</v>
      </c>
      <c r="H1000" s="49">
        <v>0.19732649999999999</v>
      </c>
      <c r="I1000" s="46">
        <f>$C$1000*LN($Y$1000)+(1-$C$1000)*LN(1-$Y$1000)</f>
        <v>-1.3735107824182731E-3</v>
      </c>
      <c r="R1000" s="46">
        <f>1/(1+EXP(-($K$2+SUMPRODUCT($L$2:$P$2,$D$1000:$H$1000))))</f>
        <v>1.3725679481972734E-3</v>
      </c>
      <c r="X1000" s="46">
        <f>EXP(-($K$2+SUMPRODUCT($L$2:$P$2,$D$1000:$H$1000)))</f>
        <v>727.56138110568372</v>
      </c>
      <c r="Y1000" s="46">
        <f>1/(1+$X$1000)</f>
        <v>1.3725679481972734E-3</v>
      </c>
      <c r="Z1000" s="46">
        <f>IF(ISERROR($I$1000),0,$I$1000)</f>
        <v>-1.3735107824182731E-3</v>
      </c>
    </row>
    <row r="1001" spans="1:26" x14ac:dyDescent="0.25">
      <c r="A1001" s="46">
        <v>192</v>
      </c>
      <c r="B1001" s="46">
        <v>1999</v>
      </c>
      <c r="C1001" s="47">
        <v>0</v>
      </c>
      <c r="D1001" s="49">
        <v>5.42283E-2</v>
      </c>
      <c r="E1001" s="49">
        <v>0.1518824</v>
      </c>
      <c r="F1001" s="49">
        <v>1.2866799999999999E-2</v>
      </c>
      <c r="G1001" s="49">
        <v>0.77990340000000002</v>
      </c>
      <c r="H1001" s="49">
        <v>0.2230181</v>
      </c>
      <c r="I1001" s="46">
        <f>$C$1001*LN($Y$1001)+(1-$C$1001)*LN(1-$Y$1001)</f>
        <v>-1.9082837038326885E-2</v>
      </c>
      <c r="R1001" s="46">
        <f>1/(1+EXP(-($K$2+SUMPRODUCT($L$2:$P$2,$D$1001:$H$1001))))</f>
        <v>1.8901912383308475E-2</v>
      </c>
      <c r="X1001" s="46">
        <f>EXP(-($K$2+SUMPRODUCT($L$2:$P$2,$D$1001:$H$1001)))</f>
        <v>51.904699784930763</v>
      </c>
      <c r="Y1001" s="46">
        <f>1/(1+$X$1001)</f>
        <v>1.8901912383308475E-2</v>
      </c>
      <c r="Z1001" s="46">
        <f>IF(ISERROR($I$1001),0,$I$1001)</f>
        <v>-1.9082837038326885E-2</v>
      </c>
    </row>
    <row r="1002" spans="1:26" x14ac:dyDescent="0.25">
      <c r="A1002" s="46">
        <v>192</v>
      </c>
      <c r="B1002" s="46">
        <v>2000</v>
      </c>
      <c r="C1002" s="47">
        <v>0</v>
      </c>
      <c r="D1002" s="49">
        <v>1.2106499999999999E-2</v>
      </c>
      <c r="E1002" s="49">
        <v>0.144118</v>
      </c>
      <c r="F1002" s="49">
        <v>4.0976800000000001E-2</v>
      </c>
      <c r="G1002" s="49">
        <v>0.68277569999999999</v>
      </c>
      <c r="H1002" s="49">
        <v>0.28108820000000001</v>
      </c>
      <c r="I1002" s="46">
        <f>$C$1002*LN($Y$1002)+(1-$C$1002)*LN(1-$Y$1002)</f>
        <v>-1.8336865499158361E-2</v>
      </c>
      <c r="R1002" s="46">
        <f>1/(1+EXP(-($K$2+SUMPRODUCT($L$2:$P$2,$D$1002:$H$1002))))</f>
        <v>1.8169768087361652E-2</v>
      </c>
      <c r="X1002" s="46">
        <f>EXP(-($K$2+SUMPRODUCT($L$2:$P$2,$D$1002:$H$1002)))</f>
        <v>54.036475710197436</v>
      </c>
      <c r="Y1002" s="46">
        <f>1/(1+$X$1002)</f>
        <v>1.8169768087361652E-2</v>
      </c>
      <c r="Z1002" s="46">
        <f>IF(ISERROR($I$1002),0,$I$1002)</f>
        <v>-1.8336865499158361E-2</v>
      </c>
    </row>
    <row r="1003" spans="1:26" x14ac:dyDescent="0.25">
      <c r="A1003" s="46">
        <v>192</v>
      </c>
      <c r="B1003" s="46">
        <v>2001</v>
      </c>
      <c r="C1003" s="47">
        <v>0</v>
      </c>
      <c r="D1003" s="49">
        <v>1.5284600000000001E-2</v>
      </c>
      <c r="E1003" s="49">
        <v>0.15624489999999999</v>
      </c>
      <c r="F1003" s="49">
        <v>4.6843200000000002E-2</v>
      </c>
      <c r="G1003" s="49">
        <v>0.88682119999999998</v>
      </c>
      <c r="H1003" s="49">
        <v>8.8466299999999998E-2</v>
      </c>
      <c r="I1003" s="46">
        <f>$C$1003*LN($Y$1003)+(1-$C$1003)*LN(1-$Y$1003)</f>
        <v>-1.1075929671167649E-2</v>
      </c>
      <c r="R1003" s="46">
        <f>1/(1+EXP(-($K$2+SUMPRODUCT($L$2:$P$2,$D$1003:$H$1003))))</f>
        <v>1.1014817395313825E-2</v>
      </c>
      <c r="X1003" s="46">
        <f>EXP(-($K$2+SUMPRODUCT($L$2:$P$2,$D$1003:$H$1003)))</f>
        <v>89.786797829752757</v>
      </c>
      <c r="Y1003" s="46">
        <f>1/(1+$X$1003)</f>
        <v>1.1014817395313825E-2</v>
      </c>
      <c r="Z1003" s="46">
        <f>IF(ISERROR($I$1003),0,$I$1003)</f>
        <v>-1.1075929671167649E-2</v>
      </c>
    </row>
    <row r="1004" spans="1:26" x14ac:dyDescent="0.25">
      <c r="A1004" s="46">
        <v>192</v>
      </c>
      <c r="B1004" s="46">
        <v>2002</v>
      </c>
      <c r="C1004" s="47">
        <v>0</v>
      </c>
      <c r="D1004" s="49">
        <v>2.68965E-2</v>
      </c>
      <c r="E1004" s="49">
        <v>0.13390469999999999</v>
      </c>
      <c r="F1004" s="49">
        <v>5.50695E-2</v>
      </c>
      <c r="G1004" s="49">
        <v>0.40880759999999999</v>
      </c>
      <c r="H1004" s="49">
        <v>0.12469719999999999</v>
      </c>
      <c r="I1004" s="46">
        <f>$C$1004*LN($Y$1004)+(1-$C$1004)*LN(1-$Y$1004)</f>
        <v>-2.3436150991475193E-2</v>
      </c>
      <c r="R1004" s="46">
        <f>1/(1+EXP(-($K$2+SUMPRODUCT($L$2:$P$2,$D$1004:$H$1004))))</f>
        <v>2.3163657290273171E-2</v>
      </c>
      <c r="X1004" s="46">
        <f>EXP(-($K$2+SUMPRODUCT($L$2:$P$2,$D$1004:$H$1004)))</f>
        <v>42.171075597803707</v>
      </c>
      <c r="Y1004" s="46">
        <f>1/(1+$X$1004)</f>
        <v>2.3163657290273171E-2</v>
      </c>
      <c r="Z1004" s="46">
        <f>IF(ISERROR($I$1004),0,$I$1004)</f>
        <v>-2.3436150991475193E-2</v>
      </c>
    </row>
    <row r="1005" spans="1:26" x14ac:dyDescent="0.25">
      <c r="A1005" s="46">
        <v>192</v>
      </c>
      <c r="B1005" s="46">
        <v>2003</v>
      </c>
      <c r="C1005" s="47">
        <v>0</v>
      </c>
      <c r="D1005" s="49">
        <v>2.26676E-2</v>
      </c>
      <c r="E1005" s="49">
        <v>0.11704199999999999</v>
      </c>
      <c r="F1005" s="49">
        <v>4.3453100000000001E-2</v>
      </c>
      <c r="G1005" s="49">
        <v>0.47661179999999997</v>
      </c>
      <c r="H1005" s="49">
        <v>0.11104550000000001</v>
      </c>
      <c r="I1005" s="46">
        <f>$C$1005*LN($Y$1005)+(1-$C$1005)*LN(1-$Y$1005)</f>
        <v>-2.3417031380533006E-2</v>
      </c>
      <c r="R1005" s="46">
        <f>1/(1+EXP(-($K$2+SUMPRODUCT($L$2:$P$2,$D$1005:$H$1005))))</f>
        <v>2.3144980380899297E-2</v>
      </c>
      <c r="X1005" s="46">
        <f>EXP(-($K$2+SUMPRODUCT($L$2:$P$2,$D$1005:$H$1005)))</f>
        <v>42.205912623078447</v>
      </c>
      <c r="Y1005" s="46">
        <f>1/(1+$X$1005)</f>
        <v>2.3144980380899297E-2</v>
      </c>
      <c r="Z1005" s="46">
        <f>IF(ISERROR($I$1005),0,$I$1005)</f>
        <v>-2.3417031380533006E-2</v>
      </c>
    </row>
    <row r="1006" spans="1:26" x14ac:dyDescent="0.25">
      <c r="A1006" s="46">
        <v>192</v>
      </c>
      <c r="B1006" s="46">
        <v>2004</v>
      </c>
      <c r="C1006" s="47">
        <v>0</v>
      </c>
      <c r="D1006" s="49">
        <v>3.3993200000000001E-2</v>
      </c>
      <c r="E1006" s="49">
        <v>9.7680500000000003E-2</v>
      </c>
      <c r="F1006" s="49">
        <v>3.5232100000000002E-2</v>
      </c>
      <c r="G1006" s="49">
        <v>0.63532920000000004</v>
      </c>
      <c r="H1006" s="49">
        <v>0.12619759999999999</v>
      </c>
      <c r="I1006" s="46">
        <f>$C$1006*LN($Y$1006)+(1-$C$1006)*LN(1-$Y$1006)</f>
        <v>-2.0289394441080369E-2</v>
      </c>
      <c r="R1006" s="46">
        <f>1/(1+EXP(-($K$2+SUMPRODUCT($L$2:$P$2,$D$1006:$H$1006))))</f>
        <v>2.0084949699013997E-2</v>
      </c>
      <c r="X1006" s="46">
        <f>EXP(-($K$2+SUMPRODUCT($L$2:$P$2,$D$1006:$H$1006)))</f>
        <v>48.788523993619542</v>
      </c>
      <c r="Y1006" s="46">
        <f>1/(1+$X$1006)</f>
        <v>2.0084949699013997E-2</v>
      </c>
      <c r="Z1006" s="46">
        <f>IF(ISERROR($I$1006),0,$I$1006)</f>
        <v>-2.0289394441080369E-2</v>
      </c>
    </row>
    <row r="1007" spans="1:26" x14ac:dyDescent="0.25">
      <c r="A1007" s="46">
        <v>193</v>
      </c>
      <c r="B1007" s="46">
        <v>2000</v>
      </c>
      <c r="C1007" s="47">
        <v>0</v>
      </c>
      <c r="D1007" s="49">
        <v>0.24997059999999999</v>
      </c>
      <c r="E1007" s="49">
        <v>0.1574285</v>
      </c>
      <c r="F1007" s="49">
        <v>5.2178099999999998E-2</v>
      </c>
      <c r="G1007" s="49">
        <v>0.47664129999999999</v>
      </c>
      <c r="H1007" s="49">
        <v>0.28902460000000002</v>
      </c>
      <c r="I1007" s="46">
        <f>$C$1007*LN($Y$1007)+(1-$C$1007)*LN(1-$Y$1007)</f>
        <v>-2.5241179638583397E-2</v>
      </c>
      <c r="R1007" s="46">
        <f>1/(1+EXP(-($K$2+SUMPRODUCT($L$2:$P$2,$D$1007:$H$1007))))</f>
        <v>2.4925284500310146E-2</v>
      </c>
      <c r="X1007" s="46">
        <f>EXP(-($K$2+SUMPRODUCT($L$2:$P$2,$D$1007:$H$1007)))</f>
        <v>39.119903144437806</v>
      </c>
      <c r="Y1007" s="46">
        <f>1/(1+$X$1007)</f>
        <v>2.4925284500310146E-2</v>
      </c>
      <c r="Z1007" s="46">
        <f>IF(ISERROR($I$1007),0,$I$1007)</f>
        <v>-2.5241179638583397E-2</v>
      </c>
    </row>
    <row r="1008" spans="1:26" x14ac:dyDescent="0.25">
      <c r="A1008" s="46">
        <v>193</v>
      </c>
      <c r="B1008" s="46">
        <v>2001</v>
      </c>
      <c r="C1008" s="47">
        <v>0</v>
      </c>
      <c r="D1008" s="49">
        <v>0.24323349999999999</v>
      </c>
      <c r="E1008" s="49">
        <v>0.1156626</v>
      </c>
      <c r="F1008" s="49">
        <v>6.83E-2</v>
      </c>
      <c r="G1008" s="49">
        <v>0.73758939999999995</v>
      </c>
      <c r="H1008" s="49">
        <v>0.29840060000000002</v>
      </c>
      <c r="I1008" s="46">
        <f>$C$1008*LN($Y$1008)+(1-$C$1008)*LN(1-$Y$1008)</f>
        <v>-1.5677362014089272E-2</v>
      </c>
      <c r="R1008" s="46">
        <f>1/(1+EXP(-($K$2+SUMPRODUCT($L$2:$P$2,$D$1008:$H$1008))))</f>
        <v>1.555511186128393E-2</v>
      </c>
      <c r="X1008" s="46">
        <f>EXP(-($K$2+SUMPRODUCT($L$2:$P$2,$D$1008:$H$1008)))</f>
        <v>63.287547972506779</v>
      </c>
      <c r="Y1008" s="46">
        <f>1/(1+$X$1008)</f>
        <v>1.555511186128393E-2</v>
      </c>
      <c r="Z1008" s="46">
        <f>IF(ISERROR($I$1008),0,$I$1008)</f>
        <v>-1.5677362014089272E-2</v>
      </c>
    </row>
    <row r="1009" spans="1:26" x14ac:dyDescent="0.25">
      <c r="A1009" s="46">
        <v>193</v>
      </c>
      <c r="B1009" s="46">
        <v>2002</v>
      </c>
      <c r="C1009" s="47">
        <v>0</v>
      </c>
      <c r="D1009" s="49">
        <v>0.2369144</v>
      </c>
      <c r="E1009" s="49">
        <v>0.13782839999999999</v>
      </c>
      <c r="F1009" s="49">
        <v>4.0865899999999997E-2</v>
      </c>
      <c r="G1009" s="49">
        <v>0.45949119999999999</v>
      </c>
      <c r="H1009" s="49">
        <v>0.272422</v>
      </c>
      <c r="I1009" s="46">
        <f>$C$1009*LN($Y$1009)+(1-$C$1009)*LN(1-$Y$1009)</f>
        <v>-2.8712997057750409E-2</v>
      </c>
      <c r="R1009" s="46">
        <f>1/(1+EXP(-($K$2+SUMPRODUCT($L$2:$P$2,$D$1009:$H$1009))))</f>
        <v>2.8304696137994148E-2</v>
      </c>
      <c r="X1009" s="46">
        <f>EXP(-($K$2+SUMPRODUCT($L$2:$P$2,$D$1009:$H$1009)))</f>
        <v>34.329826369613393</v>
      </c>
      <c r="Y1009" s="46">
        <f>1/(1+$X$1009)</f>
        <v>2.8304696137994148E-2</v>
      </c>
      <c r="Z1009" s="46">
        <f>IF(ISERROR($I$1009),0,$I$1009)</f>
        <v>-2.8712997057750409E-2</v>
      </c>
    </row>
    <row r="1010" spans="1:26" x14ac:dyDescent="0.25">
      <c r="A1010" s="46">
        <v>193</v>
      </c>
      <c r="B1010" s="46">
        <v>2003</v>
      </c>
      <c r="C1010" s="47">
        <v>0</v>
      </c>
      <c r="D1010" s="49">
        <v>0.1952216</v>
      </c>
      <c r="E1010" s="49">
        <v>0.15554309999999999</v>
      </c>
      <c r="F1010" s="49">
        <v>4.9039699999999999E-2</v>
      </c>
      <c r="G1010" s="49">
        <v>0.60639200000000004</v>
      </c>
      <c r="H1010" s="49">
        <v>0.26233050000000002</v>
      </c>
      <c r="I1010" s="46">
        <f>$C$1010*LN($Y$1010)+(1-$C$1010)*LN(1-$Y$1010)</f>
        <v>-2.034388410292336E-2</v>
      </c>
      <c r="R1010" s="46">
        <f>1/(1+EXP(-($K$2+SUMPRODUCT($L$2:$P$2,$D$1010:$H$1010))))</f>
        <v>2.0138343484021926E-2</v>
      </c>
      <c r="X1010" s="46">
        <f>EXP(-($K$2+SUMPRODUCT($L$2:$P$2,$D$1010:$H$1010)))</f>
        <v>48.656517220168361</v>
      </c>
      <c r="Y1010" s="46">
        <f>1/(1+$X$1010)</f>
        <v>2.0138343484021926E-2</v>
      </c>
      <c r="Z1010" s="46">
        <f>IF(ISERROR($I$1010),0,$I$1010)</f>
        <v>-2.034388410292336E-2</v>
      </c>
    </row>
    <row r="1011" spans="1:26" x14ac:dyDescent="0.25">
      <c r="A1011" s="46">
        <v>194</v>
      </c>
      <c r="B1011" s="46">
        <v>1998</v>
      </c>
      <c r="C1011" s="47">
        <v>0</v>
      </c>
      <c r="D1011" s="49">
        <v>0.18791279999999999</v>
      </c>
      <c r="E1011" s="49">
        <v>-1.8031470000000001</v>
      </c>
      <c r="F1011" s="49">
        <v>0.1068938</v>
      </c>
      <c r="G1011" s="49">
        <v>0.65214680000000003</v>
      </c>
      <c r="H1011" s="49">
        <v>0.46679949999999998</v>
      </c>
      <c r="I1011" s="46">
        <f>$C$1011*LN($Y$1011)+(1-$C$1011)*LN(1-$Y$1011)</f>
        <v>-0.21094853203643962</v>
      </c>
      <c r="R1011" s="46">
        <f>1/(1+EXP(-($K$2+SUMPRODUCT($L$2:$P$2,$D$1011:$H$1011))))</f>
        <v>0.19018425462401287</v>
      </c>
      <c r="X1011" s="46">
        <f>EXP(-($K$2+SUMPRODUCT($L$2:$P$2,$D$1011:$H$1011)))</f>
        <v>4.2580588334032301</v>
      </c>
      <c r="Y1011" s="46">
        <f>1/(1+$X$1011)</f>
        <v>0.19018425462401287</v>
      </c>
      <c r="Z1011" s="46">
        <f>IF(ISERROR($I$1011),0,$I$1011)</f>
        <v>-0.21094853203643962</v>
      </c>
    </row>
    <row r="1012" spans="1:26" x14ac:dyDescent="0.25">
      <c r="A1012" s="46">
        <v>195</v>
      </c>
      <c r="B1012" s="46">
        <v>1999</v>
      </c>
      <c r="C1012" s="47">
        <v>0</v>
      </c>
      <c r="D1012" s="49">
        <v>1.1391699999999999E-2</v>
      </c>
      <c r="E1012" s="49">
        <v>0.4714159</v>
      </c>
      <c r="F1012" s="49">
        <v>5.6887399999999998E-2</v>
      </c>
      <c r="G1012" s="49">
        <v>1.67452</v>
      </c>
      <c r="H1012" s="49">
        <v>0.2842615</v>
      </c>
      <c r="I1012" s="46">
        <f>$C$1012*LN($Y$1012)+(1-$C$1012)*LN(1-$Y$1012)</f>
        <v>-2.0857334206897953E-3</v>
      </c>
      <c r="R1012" s="46">
        <f>1/(1+EXP(-($K$2+SUMPRODUCT($L$2:$P$2,$D$1012:$H$1012))))</f>
        <v>2.0835597902059246E-3</v>
      </c>
      <c r="X1012" s="46">
        <f>EXP(-($K$2+SUMPRODUCT($L$2:$P$2,$D$1012:$H$1012)))</f>
        <v>478.94783000739659</v>
      </c>
      <c r="Y1012" s="46">
        <f>1/(1+$X$1012)</f>
        <v>2.0835597902059246E-3</v>
      </c>
      <c r="Z1012" s="46">
        <f>IF(ISERROR($I$1012),0,$I$1012)</f>
        <v>-2.0857334206897953E-3</v>
      </c>
    </row>
    <row r="1013" spans="1:26" x14ac:dyDescent="0.25">
      <c r="A1013" s="46">
        <v>195</v>
      </c>
      <c r="B1013" s="46">
        <v>2001</v>
      </c>
      <c r="C1013" s="47">
        <v>0</v>
      </c>
      <c r="D1013" s="49">
        <v>0.13664860000000001</v>
      </c>
      <c r="E1013" s="49">
        <v>0.30182759999999997</v>
      </c>
      <c r="F1013" s="49">
        <v>4.3020299999999997E-2</v>
      </c>
      <c r="G1013" s="49">
        <v>2.3300149999999999</v>
      </c>
      <c r="H1013" s="49">
        <v>0.17125969999999999</v>
      </c>
      <c r="I1013" s="46">
        <f>$C$1013*LN($Y$1013)+(1-$C$1013)*LN(1-$Y$1013)</f>
        <v>-1.0309106359834724E-3</v>
      </c>
      <c r="R1013" s="46">
        <f>1/(1+EXP(-($K$2+SUMPRODUCT($L$2:$P$2,$D$1013:$H$1013))))</f>
        <v>1.030379430171345E-3</v>
      </c>
      <c r="X1013" s="46">
        <f>EXP(-($K$2+SUMPRODUCT($L$2:$P$2,$D$1013:$H$1013)))</f>
        <v>969.51626878237153</v>
      </c>
      <c r="Y1013" s="46">
        <f>1/(1+$X$1013)</f>
        <v>1.030379430171345E-3</v>
      </c>
      <c r="Z1013" s="46">
        <f>IF(ISERROR($I$1013),0,$I$1013)</f>
        <v>-1.0309106359834724E-3</v>
      </c>
    </row>
    <row r="1014" spans="1:26" x14ac:dyDescent="0.25">
      <c r="A1014" s="46">
        <v>195</v>
      </c>
      <c r="B1014" s="46">
        <v>2002</v>
      </c>
      <c r="C1014" s="47">
        <v>0</v>
      </c>
      <c r="D1014" s="49">
        <v>0.12733240000000001</v>
      </c>
      <c r="E1014" s="49">
        <v>0.24256829999999999</v>
      </c>
      <c r="F1014" s="49">
        <v>3.03082E-2</v>
      </c>
      <c r="G1014" s="49">
        <v>0.70377049999999997</v>
      </c>
      <c r="H1014" s="49">
        <v>0.1703276</v>
      </c>
      <c r="I1014" s="46">
        <f>$C$1014*LN($Y$1014)+(1-$C$1014)*LN(1-$Y$1014)</f>
        <v>-1.6407227159728258E-2</v>
      </c>
      <c r="R1014" s="46">
        <f>1/(1+EXP(-($K$2+SUMPRODUCT($L$2:$P$2,$D$1014:$H$1014))))</f>
        <v>1.6273361728282441E-2</v>
      </c>
      <c r="X1014" s="46">
        <f>EXP(-($K$2+SUMPRODUCT($L$2:$P$2,$D$1014:$H$1014)))</f>
        <v>60.450118094655309</v>
      </c>
      <c r="Y1014" s="46">
        <f>1/(1+$X$1014)</f>
        <v>1.6273361728282441E-2</v>
      </c>
      <c r="Z1014" s="46">
        <f>IF(ISERROR($I$1014),0,$I$1014)</f>
        <v>-1.6407227159728258E-2</v>
      </c>
    </row>
    <row r="1015" spans="1:26" x14ac:dyDescent="0.25">
      <c r="A1015" s="46">
        <v>195</v>
      </c>
      <c r="B1015" s="46">
        <v>2003</v>
      </c>
      <c r="C1015" s="47">
        <v>0</v>
      </c>
      <c r="D1015" s="49">
        <v>0.14841309999999999</v>
      </c>
      <c r="E1015" s="49">
        <v>0.2948691</v>
      </c>
      <c r="F1015" s="49">
        <v>4.1273400000000002E-2</v>
      </c>
      <c r="G1015" s="49">
        <v>1.7372460000000001</v>
      </c>
      <c r="H1015" s="49">
        <v>0.19689580000000001</v>
      </c>
      <c r="I1015" s="46">
        <f>$C$1015*LN($Y$1015)+(1-$C$1015)*LN(1-$Y$1015)</f>
        <v>-2.7705814660357159E-3</v>
      </c>
      <c r="R1015" s="46">
        <f>1/(1+EXP(-($K$2+SUMPRODUCT($L$2:$P$2,$D$1015:$H$1015))))</f>
        <v>2.76674694730537E-3</v>
      </c>
      <c r="X1015" s="46">
        <f>EXP(-($K$2+SUMPRODUCT($L$2:$P$2,$D$1015:$H$1015)))</f>
        <v>360.43529532902687</v>
      </c>
      <c r="Y1015" s="46">
        <f>1/(1+$X$1015)</f>
        <v>2.76674694730537E-3</v>
      </c>
      <c r="Z1015" s="46">
        <f>IF(ISERROR($I$1015),0,$I$1015)</f>
        <v>-2.7705814660357159E-3</v>
      </c>
    </row>
    <row r="1016" spans="1:26" x14ac:dyDescent="0.25">
      <c r="A1016" s="46">
        <v>195</v>
      </c>
      <c r="B1016" s="46">
        <v>2004</v>
      </c>
      <c r="C1016" s="47">
        <v>0</v>
      </c>
      <c r="D1016" s="49">
        <v>0.15523049999999999</v>
      </c>
      <c r="E1016" s="49">
        <v>0.35156969999999998</v>
      </c>
      <c r="F1016" s="49">
        <v>5.69425E-2</v>
      </c>
      <c r="G1016" s="49">
        <v>2.6148250000000002</v>
      </c>
      <c r="H1016" s="49">
        <v>0.2034282</v>
      </c>
      <c r="I1016" s="46">
        <f>$C$1016*LN($Y$1016)+(1-$C$1016)*LN(1-$Y$1016)</f>
        <v>-5.6031980604808211E-4</v>
      </c>
      <c r="R1016" s="46">
        <f>1/(1+EXP(-($K$2+SUMPRODUCT($L$2:$P$2,$D$1016:$H$1016))))</f>
        <v>5.6016285622095038E-4</v>
      </c>
      <c r="X1016" s="46">
        <f>EXP(-($K$2+SUMPRODUCT($L$2:$P$2,$D$1016:$H$1016)))</f>
        <v>1784.1951247648601</v>
      </c>
      <c r="Y1016" s="46">
        <f>1/(1+$X$1016)</f>
        <v>5.6016285622095038E-4</v>
      </c>
      <c r="Z1016" s="46">
        <f>IF(ISERROR($I$1016),0,$I$1016)</f>
        <v>-5.6031980604808211E-4</v>
      </c>
    </row>
    <row r="1017" spans="1:26" x14ac:dyDescent="0.25">
      <c r="A1017" s="46">
        <v>196</v>
      </c>
      <c r="B1017" s="46">
        <v>1999</v>
      </c>
      <c r="C1017" s="47">
        <v>0</v>
      </c>
      <c r="D1017" s="49">
        <v>2.6587999999999998E-3</v>
      </c>
      <c r="E1017" s="49">
        <v>0.5042799</v>
      </c>
      <c r="F1017" s="49">
        <v>6.5640799999999999E-2</v>
      </c>
      <c r="G1017" s="49">
        <v>2.030627</v>
      </c>
      <c r="H1017" s="49">
        <v>0.28607769999999999</v>
      </c>
      <c r="I1017" s="46">
        <f>$C$1017*LN($Y$1017)+(1-$C$1017)*LN(1-$Y$1017)</f>
        <v>-1.0490164478764987E-3</v>
      </c>
      <c r="R1017" s="46">
        <f>1/(1+EXP(-($K$2+SUMPRODUCT($L$2:$P$2,$D$1017:$H$1017))))</f>
        <v>1.048466422467896E-3</v>
      </c>
      <c r="X1017" s="46">
        <f>EXP(-($K$2+SUMPRODUCT($L$2:$P$2,$D$1017:$H$1017)))</f>
        <v>952.77398700683716</v>
      </c>
      <c r="Y1017" s="46">
        <f>1/(1+$X$1017)</f>
        <v>1.048466422467896E-3</v>
      </c>
      <c r="Z1017" s="46">
        <f>IF(ISERROR($I$1017),0,$I$1017)</f>
        <v>-1.0490164478764987E-3</v>
      </c>
    </row>
    <row r="1018" spans="1:26" x14ac:dyDescent="0.25">
      <c r="A1018" s="46">
        <v>196</v>
      </c>
      <c r="B1018" s="46">
        <v>2000</v>
      </c>
      <c r="C1018" s="47">
        <v>0</v>
      </c>
      <c r="D1018" s="49">
        <v>-1.67326E-2</v>
      </c>
      <c r="E1018" s="49">
        <v>0.54926739999999996</v>
      </c>
      <c r="F1018" s="49">
        <v>6.4228499999999994E-2</v>
      </c>
      <c r="G1018" s="49">
        <v>1.144801</v>
      </c>
      <c r="H1018" s="49">
        <v>0.27083990000000002</v>
      </c>
      <c r="I1018" s="46">
        <f>$C$1018*LN($Y$1018)+(1-$C$1018)*LN(1-$Y$1018)</f>
        <v>-4.000525812250029E-3</v>
      </c>
      <c r="R1018" s="46">
        <f>1/(1+EXP(-($K$2+SUMPRODUCT($L$2:$P$2,$D$1018:$H$1018))))</f>
        <v>3.9925343690727401E-3</v>
      </c>
      <c r="X1018" s="46">
        <f>EXP(-($K$2+SUMPRODUCT($L$2:$P$2,$D$1018:$H$1018)))</f>
        <v>249.4674744308459</v>
      </c>
      <c r="Y1018" s="46">
        <f>1/(1+$X$1018)</f>
        <v>3.9925343690727401E-3</v>
      </c>
      <c r="Z1018" s="46">
        <f>IF(ISERROR($I$1018),0,$I$1018)</f>
        <v>-4.000525812250029E-3</v>
      </c>
    </row>
    <row r="1019" spans="1:26" x14ac:dyDescent="0.25">
      <c r="A1019" s="46">
        <v>196</v>
      </c>
      <c r="B1019" s="46">
        <v>2001</v>
      </c>
      <c r="C1019" s="47">
        <v>0</v>
      </c>
      <c r="D1019" s="49">
        <v>-1.8529E-2</v>
      </c>
      <c r="E1019" s="49">
        <v>0.54772069999999995</v>
      </c>
      <c r="F1019" s="49">
        <v>3.6887700000000002E-2</v>
      </c>
      <c r="G1019" s="49">
        <v>0.84790259999999995</v>
      </c>
      <c r="H1019" s="49">
        <v>0.2873501</v>
      </c>
      <c r="I1019" s="46">
        <f>$C$1019*LN($Y$1019)+(1-$C$1019)*LN(1-$Y$1019)</f>
        <v>-8.0684494227764979E-3</v>
      </c>
      <c r="R1019" s="46">
        <f>1/(1+EXP(-($K$2+SUMPRODUCT($L$2:$P$2,$D$1019:$H$1019))))</f>
        <v>8.0359868509436334E-3</v>
      </c>
      <c r="X1019" s="46">
        <f>EXP(-($K$2+SUMPRODUCT($L$2:$P$2,$D$1019:$H$1019)))</f>
        <v>123.44022352806289</v>
      </c>
      <c r="Y1019" s="46">
        <f>1/(1+$X$1019)</f>
        <v>8.0359868509436334E-3</v>
      </c>
      <c r="Z1019" s="46">
        <f>IF(ISERROR($I$1019),0,$I$1019)</f>
        <v>-8.0684494227764979E-3</v>
      </c>
    </row>
    <row r="1020" spans="1:26" x14ac:dyDescent="0.25">
      <c r="A1020" s="46">
        <v>196</v>
      </c>
      <c r="B1020" s="46">
        <v>2002</v>
      </c>
      <c r="C1020" s="47">
        <v>0</v>
      </c>
      <c r="D1020" s="49">
        <v>-2.5924800000000001E-2</v>
      </c>
      <c r="E1020" s="49">
        <v>0.54483749999999997</v>
      </c>
      <c r="F1020" s="49">
        <v>5.23326E-2</v>
      </c>
      <c r="G1020" s="49">
        <v>1.0095890000000001</v>
      </c>
      <c r="H1020" s="49">
        <v>0.29509400000000002</v>
      </c>
      <c r="I1020" s="46">
        <f>$C$1020*LN($Y$1020)+(1-$C$1020)*LN(1-$Y$1020)</f>
        <v>-5.5507967180795544E-3</v>
      </c>
      <c r="R1020" s="46">
        <f>1/(1+EXP(-($K$2+SUMPRODUCT($L$2:$P$2,$D$1020:$H$1020))))</f>
        <v>5.5354195110496112E-3</v>
      </c>
      <c r="X1020" s="46">
        <f>EXP(-($K$2+SUMPRODUCT($L$2:$P$2,$D$1020:$H$1020)))</f>
        <v>179.65478108819664</v>
      </c>
      <c r="Y1020" s="46">
        <f>1/(1+$X$1020)</f>
        <v>5.5354195110496112E-3</v>
      </c>
      <c r="Z1020" s="46">
        <f>IF(ISERROR($I$1020),0,$I$1020)</f>
        <v>-5.5507967180795544E-3</v>
      </c>
    </row>
    <row r="1021" spans="1:26" x14ac:dyDescent="0.25">
      <c r="A1021" s="46">
        <v>196</v>
      </c>
      <c r="B1021" s="46">
        <v>2003</v>
      </c>
      <c r="C1021" s="47">
        <v>0</v>
      </c>
      <c r="D1021" s="49">
        <v>4.3122000000000001E-2</v>
      </c>
      <c r="E1021" s="49">
        <v>0.5117505</v>
      </c>
      <c r="F1021" s="49">
        <v>4.6431899999999998E-2</v>
      </c>
      <c r="G1021" s="49">
        <v>0.66415670000000004</v>
      </c>
      <c r="H1021" s="49">
        <v>0.27456170000000002</v>
      </c>
      <c r="I1021" s="46">
        <f>$C$1021*LN($Y$1021)+(1-$C$1021)*LN(1-$Y$1021)</f>
        <v>-1.0729786276083092E-2</v>
      </c>
      <c r="R1021" s="46">
        <f>1/(1+EXP(-($K$2+SUMPRODUCT($L$2:$P$2,$D$1021:$H$1021))))</f>
        <v>1.0672427451928646E-2</v>
      </c>
      <c r="X1021" s="46">
        <f>EXP(-($K$2+SUMPRODUCT($L$2:$P$2,$D$1021:$H$1021)))</f>
        <v>92.69939542847743</v>
      </c>
      <c r="Y1021" s="46">
        <f>1/(1+$X$1021)</f>
        <v>1.0672427451928646E-2</v>
      </c>
      <c r="Z1021" s="46">
        <f>IF(ISERROR($I$1021),0,$I$1021)</f>
        <v>-1.0729786276083092E-2</v>
      </c>
    </row>
    <row r="1022" spans="1:26" x14ac:dyDescent="0.25">
      <c r="A1022" s="46">
        <v>197</v>
      </c>
      <c r="B1022" s="46">
        <v>1999</v>
      </c>
      <c r="C1022" s="47">
        <v>0</v>
      </c>
      <c r="D1022" s="49">
        <v>4.2483699999999999E-2</v>
      </c>
      <c r="E1022" s="49">
        <v>0.2176632</v>
      </c>
      <c r="F1022" s="49">
        <v>5.4396600000000003E-2</v>
      </c>
      <c r="G1022" s="49">
        <v>0.9541636</v>
      </c>
      <c r="H1022" s="49">
        <v>0.29888619999999999</v>
      </c>
      <c r="I1022" s="46">
        <f>$C$1022*LN($Y$1022)+(1-$C$1022)*LN(1-$Y$1022)</f>
        <v>-9.8750262105725597E-3</v>
      </c>
      <c r="R1022" s="46">
        <f>1/(1+EXP(-($K$2+SUMPRODUCT($L$2:$P$2,$D$1022:$H$1022))))</f>
        <v>9.8264282395433208E-3</v>
      </c>
      <c r="X1022" s="46">
        <f>EXP(-($K$2+SUMPRODUCT($L$2:$P$2,$D$1022:$H$1022)))</f>
        <v>100.76637691972547</v>
      </c>
      <c r="Y1022" s="46">
        <f>1/(1+$X$1022)</f>
        <v>9.8264282395433208E-3</v>
      </c>
      <c r="Z1022" s="46">
        <f>IF(ISERROR($I$1022),0,$I$1022)</f>
        <v>-9.8750262105725597E-3</v>
      </c>
    </row>
    <row r="1023" spans="1:26" x14ac:dyDescent="0.25">
      <c r="A1023" s="46">
        <v>197</v>
      </c>
      <c r="B1023" s="46">
        <v>2000</v>
      </c>
      <c r="C1023" s="47">
        <v>0</v>
      </c>
      <c r="D1023" s="49">
        <v>8.8281899999999996E-2</v>
      </c>
      <c r="E1023" s="49">
        <v>0.1723963</v>
      </c>
      <c r="F1023" s="49">
        <v>5.6317899999999997E-2</v>
      </c>
      <c r="G1023" s="49">
        <v>0.99207060000000002</v>
      </c>
      <c r="H1023" s="49">
        <v>0.26961059999999998</v>
      </c>
      <c r="I1023" s="46">
        <f>$C$1023*LN($Y$1023)+(1-$C$1023)*LN(1-$Y$1023)</f>
        <v>-9.7857932329535966E-3</v>
      </c>
      <c r="R1023" s="46">
        <f>1/(1+EXP(-($K$2+SUMPRODUCT($L$2:$P$2,$D$1023:$H$1023))))</f>
        <v>9.738068161117653E-3</v>
      </c>
      <c r="X1023" s="46">
        <f>EXP(-($K$2+SUMPRODUCT($L$2:$P$2,$D$1023:$H$1023)))</f>
        <v>101.68977208362736</v>
      </c>
      <c r="Y1023" s="46">
        <f>1/(1+$X$1023)</f>
        <v>9.738068161117653E-3</v>
      </c>
      <c r="Z1023" s="46">
        <f>IF(ISERROR($I$1023),0,$I$1023)</f>
        <v>-9.7857932329535966E-3</v>
      </c>
    </row>
    <row r="1024" spans="1:26" x14ac:dyDescent="0.25">
      <c r="A1024" s="46">
        <v>197</v>
      </c>
      <c r="B1024" s="46">
        <v>2001</v>
      </c>
      <c r="C1024" s="47">
        <v>0</v>
      </c>
      <c r="D1024" s="49">
        <v>0.1135978</v>
      </c>
      <c r="E1024" s="49">
        <v>0.1791615</v>
      </c>
      <c r="F1024" s="49">
        <v>4.2792200000000002E-2</v>
      </c>
      <c r="G1024" s="49">
        <v>1.0238700000000001</v>
      </c>
      <c r="H1024" s="49">
        <v>0.25054680000000001</v>
      </c>
      <c r="I1024" s="46">
        <f>$C$1024*LN($Y$1024)+(1-$C$1024)*LN(1-$Y$1024)</f>
        <v>-1.024774571136184E-2</v>
      </c>
      <c r="R1024" s="46">
        <f>1/(1+EXP(-($K$2+SUMPRODUCT($L$2:$P$2,$D$1024:$H$1024))))</f>
        <v>1.0195416470078359E-2</v>
      </c>
      <c r="X1024" s="46">
        <f>EXP(-($K$2+SUMPRODUCT($L$2:$P$2,$D$1024:$H$1024)))</f>
        <v>97.083290950871216</v>
      </c>
      <c r="Y1024" s="46">
        <f>1/(1+$X$1024)</f>
        <v>1.0195416470078359E-2</v>
      </c>
      <c r="Z1024" s="46">
        <f>IF(ISERROR($I$1024),0,$I$1024)</f>
        <v>-1.024774571136184E-2</v>
      </c>
    </row>
    <row r="1025" spans="1:26" x14ac:dyDescent="0.25">
      <c r="A1025" s="46">
        <v>197</v>
      </c>
      <c r="B1025" s="46">
        <v>2002</v>
      </c>
      <c r="C1025" s="47">
        <v>0</v>
      </c>
      <c r="D1025" s="49">
        <v>0.13651559999999999</v>
      </c>
      <c r="E1025" s="49">
        <v>0.16683539999999999</v>
      </c>
      <c r="F1025" s="49">
        <v>4.0169700000000003E-2</v>
      </c>
      <c r="G1025" s="49">
        <v>1.187486</v>
      </c>
      <c r="H1025" s="49">
        <v>0.29889349999999998</v>
      </c>
      <c r="I1025" s="46">
        <f>$C$1025*LN($Y$1025)+(1-$C$1025)*LN(1-$Y$1025)</f>
        <v>-8.5465808204192896E-3</v>
      </c>
      <c r="R1025" s="46">
        <f>1/(1+EXP(-($K$2+SUMPRODUCT($L$2:$P$2,$D$1025:$H$1025))))</f>
        <v>8.51016262276625E-3</v>
      </c>
      <c r="X1025" s="46">
        <f>EXP(-($K$2+SUMPRODUCT($L$2:$P$2,$D$1025:$H$1025)))</f>
        <v>116.50656765651178</v>
      </c>
      <c r="Y1025" s="46">
        <f>1/(1+$X$1025)</f>
        <v>8.51016262276625E-3</v>
      </c>
      <c r="Z1025" s="46">
        <f>IF(ISERROR($I$1025),0,$I$1025)</f>
        <v>-8.5465808204192896E-3</v>
      </c>
    </row>
    <row r="1026" spans="1:26" x14ac:dyDescent="0.25">
      <c r="A1026" s="46">
        <v>197</v>
      </c>
      <c r="B1026" s="46">
        <v>2003</v>
      </c>
      <c r="C1026" s="47">
        <v>0</v>
      </c>
      <c r="D1026" s="49">
        <v>0.14436660000000001</v>
      </c>
      <c r="E1026" s="49">
        <v>0.18308079999999999</v>
      </c>
      <c r="F1026" s="49">
        <v>3.5280400000000003E-2</v>
      </c>
      <c r="G1026" s="49">
        <v>1.657138</v>
      </c>
      <c r="H1026" s="49">
        <v>0.27752250000000001</v>
      </c>
      <c r="I1026" s="46">
        <f>$C$1026*LN($Y$1026)+(1-$C$1026)*LN(1-$Y$1026)</f>
        <v>-4.0748524399698248E-3</v>
      </c>
      <c r="R1026" s="46">
        <f>1/(1+EXP(-($K$2+SUMPRODUCT($L$2:$P$2,$D$1026:$H$1026))))</f>
        <v>4.0665614940495025E-3</v>
      </c>
      <c r="X1026" s="46">
        <f>EXP(-($K$2+SUMPRODUCT($L$2:$P$2,$D$1026:$H$1026)))</f>
        <v>244.90799904619047</v>
      </c>
      <c r="Y1026" s="46">
        <f>1/(1+$X$1026)</f>
        <v>4.0665614940495025E-3</v>
      </c>
      <c r="Z1026" s="46">
        <f>IF(ISERROR($I$1026),0,$I$1026)</f>
        <v>-4.0748524399698248E-3</v>
      </c>
    </row>
    <row r="1027" spans="1:26" x14ac:dyDescent="0.25">
      <c r="A1027" s="46">
        <v>197</v>
      </c>
      <c r="B1027" s="46">
        <v>2004</v>
      </c>
      <c r="C1027" s="47">
        <v>0</v>
      </c>
      <c r="D1027" s="49">
        <v>0.1267837</v>
      </c>
      <c r="E1027" s="49">
        <v>0.19568949999999999</v>
      </c>
      <c r="F1027" s="49">
        <v>5.95259E-2</v>
      </c>
      <c r="G1027" s="49">
        <v>2.0456249999999998</v>
      </c>
      <c r="H1027" s="49">
        <v>0.31638100000000002</v>
      </c>
      <c r="I1027" s="46">
        <f>$C$1027*LN($Y$1027)+(1-$C$1027)*LN(1-$Y$1027)</f>
        <v>-1.8065170359047383E-3</v>
      </c>
      <c r="R1027" s="46">
        <f>1/(1+EXP(-($K$2+SUMPRODUCT($L$2:$P$2,$D$1027:$H$1027))))</f>
        <v>1.8048862661564755E-3</v>
      </c>
      <c r="X1027" s="46">
        <f>EXP(-($K$2+SUMPRODUCT($L$2:$P$2,$D$1027:$H$1027)))</f>
        <v>553.05153152919195</v>
      </c>
      <c r="Y1027" s="46">
        <f>1/(1+$X$1027)</f>
        <v>1.8048862661564755E-3</v>
      </c>
      <c r="Z1027" s="46">
        <f>IF(ISERROR($I$1027),0,$I$1027)</f>
        <v>-1.8065170359047383E-3</v>
      </c>
    </row>
    <row r="1028" spans="1:26" x14ac:dyDescent="0.25">
      <c r="A1028" s="46">
        <v>198</v>
      </c>
      <c r="B1028" s="46">
        <v>1999</v>
      </c>
      <c r="C1028" s="47">
        <v>0</v>
      </c>
      <c r="D1028" s="49">
        <v>4.0344699999999997E-2</v>
      </c>
      <c r="E1028" s="49">
        <v>-1.7620359999999999</v>
      </c>
      <c r="F1028" s="49">
        <v>1.9223299999999999E-2</v>
      </c>
      <c r="G1028" s="49">
        <v>0.72148500000000004</v>
      </c>
      <c r="H1028" s="49">
        <v>0.20384910000000001</v>
      </c>
      <c r="I1028" s="46">
        <f>$C$1028*LN($Y$1028)+(1-$C$1028)*LN(1-$Y$1028)</f>
        <v>-0.27703160559852386</v>
      </c>
      <c r="R1028" s="46">
        <f>1/(1+EXP(-($K$2+SUMPRODUCT($L$2:$P$2,$D$1028:$H$1028))))</f>
        <v>0.24196946127697497</v>
      </c>
      <c r="X1028" s="46">
        <f>EXP(-($K$2+SUMPRODUCT($L$2:$P$2,$D$1028:$H$1028)))</f>
        <v>3.1327529297398846</v>
      </c>
      <c r="Y1028" s="46">
        <f>1/(1+$X$1028)</f>
        <v>0.24196946127697497</v>
      </c>
      <c r="Z1028" s="46">
        <f>IF(ISERROR($I$1028),0,$I$1028)</f>
        <v>-0.27703160559852386</v>
      </c>
    </row>
    <row r="1029" spans="1:26" x14ac:dyDescent="0.25">
      <c r="A1029" s="46">
        <v>198</v>
      </c>
      <c r="B1029" s="46">
        <v>2000</v>
      </c>
      <c r="C1029" s="47">
        <v>0</v>
      </c>
      <c r="D1029" s="49">
        <v>5.1442799999999997E-2</v>
      </c>
      <c r="E1029" s="49">
        <v>-1.990381</v>
      </c>
      <c r="F1029" s="49">
        <v>3.6143599999999998E-2</v>
      </c>
      <c r="G1029" s="49">
        <v>0.30910290000000001</v>
      </c>
      <c r="H1029" s="49">
        <v>0.26111879999999998</v>
      </c>
      <c r="I1029" s="46">
        <f>$C$1029*LN($Y$1029)+(1-$C$1029)*LN(1-$Y$1029)</f>
        <v>-0.57682371912288766</v>
      </c>
      <c r="R1029" s="46">
        <f>1/(1+EXP(-($K$2+SUMPRODUCT($L$2:$P$2,$D$1029:$H$1029))))</f>
        <v>0.43832041162689339</v>
      </c>
      <c r="X1029" s="46">
        <f>EXP(-($K$2+SUMPRODUCT($L$2:$P$2,$D$1029:$H$1029)))</f>
        <v>1.2814360761533936</v>
      </c>
      <c r="Y1029" s="46">
        <f>1/(1+$X$1029)</f>
        <v>0.43832041162689339</v>
      </c>
      <c r="Z1029" s="46">
        <f>IF(ISERROR($I$1029),0,$I$1029)</f>
        <v>-0.57682371912288766</v>
      </c>
    </row>
    <row r="1030" spans="1:26" x14ac:dyDescent="0.25">
      <c r="A1030" s="46">
        <v>199</v>
      </c>
      <c r="B1030" s="46">
        <v>1999</v>
      </c>
      <c r="C1030" s="47">
        <v>0</v>
      </c>
      <c r="D1030" s="49">
        <v>0.1018352</v>
      </c>
      <c r="E1030" s="49">
        <v>0.46656769999999997</v>
      </c>
      <c r="F1030" s="49">
        <v>7.4830499999999994E-2</v>
      </c>
      <c r="G1030" s="49">
        <v>6.1785699999999997</v>
      </c>
      <c r="H1030" s="49">
        <v>0.36036289999999999</v>
      </c>
      <c r="I1030" s="46">
        <f>$C$1030*LN($Y$1030)+(1-$C$1030)*LN(1-$Y$1030)</f>
        <v>-1.5135676564562564E-6</v>
      </c>
      <c r="R1030" s="46">
        <f>1/(1+EXP(-($K$2+SUMPRODUCT($L$2:$P$2,$D$1030:$H$1030))))</f>
        <v>1.5135665110630366E-6</v>
      </c>
      <c r="X1030" s="46">
        <f>EXP(-($K$2+SUMPRODUCT($L$2:$P$2,$D$1030:$H$1030)))</f>
        <v>660690.15079565358</v>
      </c>
      <c r="Y1030" s="46">
        <f>1/(1+$X$1030)</f>
        <v>1.5135665110630366E-6</v>
      </c>
      <c r="Z1030" s="46">
        <f>IF(ISERROR($I$1030),0,$I$1030)</f>
        <v>-1.5135676564562564E-6</v>
      </c>
    </row>
    <row r="1031" spans="1:26" x14ac:dyDescent="0.25">
      <c r="A1031" s="46">
        <v>199</v>
      </c>
      <c r="B1031" s="46">
        <v>2000</v>
      </c>
      <c r="C1031" s="47">
        <v>0</v>
      </c>
      <c r="D1031" s="49">
        <v>6.9460400000000005E-2</v>
      </c>
      <c r="E1031" s="49">
        <v>0.5185459</v>
      </c>
      <c r="F1031" s="49">
        <v>7.3767899999999997E-2</v>
      </c>
      <c r="G1031" s="49">
        <v>5.7495839999999996</v>
      </c>
      <c r="H1031" s="49">
        <v>0.35107120000000003</v>
      </c>
      <c r="I1031" s="46">
        <f>$C$1031*LN($Y$1031)+(1-$C$1031)*LN(1-$Y$1031)</f>
        <v>-2.7506714203122577E-6</v>
      </c>
      <c r="R1031" s="46">
        <f>1/(1+EXP(-($K$2+SUMPRODUCT($L$2:$P$2,$D$1031:$H$1031))))</f>
        <v>2.7506676371785173E-6</v>
      </c>
      <c r="X1031" s="46">
        <f>EXP(-($K$2+SUMPRODUCT($L$2:$P$2,$D$1031:$H$1031)))</f>
        <v>363547.10246204253</v>
      </c>
      <c r="Y1031" s="46">
        <f>1/(1+$X$1031)</f>
        <v>2.7506676371785173E-6</v>
      </c>
      <c r="Z1031" s="46">
        <f>IF(ISERROR($I$1031),0,$I$1031)</f>
        <v>-2.7506714203122577E-6</v>
      </c>
    </row>
    <row r="1032" spans="1:26" x14ac:dyDescent="0.25">
      <c r="A1032" s="46">
        <v>199</v>
      </c>
      <c r="B1032" s="46">
        <v>2001</v>
      </c>
      <c r="C1032" s="47">
        <v>0</v>
      </c>
      <c r="D1032" s="49">
        <v>7.1538000000000004E-2</v>
      </c>
      <c r="E1032" s="49">
        <v>0.40060810000000002</v>
      </c>
      <c r="F1032" s="49">
        <v>6.0689600000000003E-2</v>
      </c>
      <c r="G1032" s="49">
        <v>3.159923</v>
      </c>
      <c r="H1032" s="49">
        <v>0.25759179999999998</v>
      </c>
      <c r="I1032" s="46">
        <f>$C$1032*LN($Y$1032)+(1-$C$1032)*LN(1-$Y$1032)</f>
        <v>-2.1222081628059769E-4</v>
      </c>
      <c r="R1032" s="46">
        <f>1/(1+EXP(-($K$2+SUMPRODUCT($L$2:$P$2,$D$1032:$H$1032))))</f>
        <v>2.1219829903608434E-4</v>
      </c>
      <c r="X1032" s="46">
        <f>EXP(-($K$2+SUMPRODUCT($L$2:$P$2,$D$1032:$H$1032)))</f>
        <v>4711.5731193064366</v>
      </c>
      <c r="Y1032" s="46">
        <f>1/(1+$X$1032)</f>
        <v>2.1219829903608434E-4</v>
      </c>
      <c r="Z1032" s="46">
        <f>IF(ISERROR($I$1032),0,$I$1032)</f>
        <v>-2.1222081628059769E-4</v>
      </c>
    </row>
    <row r="1033" spans="1:26" x14ac:dyDescent="0.25">
      <c r="A1033" s="46">
        <v>199</v>
      </c>
      <c r="B1033" s="46">
        <v>2002</v>
      </c>
      <c r="C1033" s="47">
        <v>0</v>
      </c>
      <c r="D1033" s="49">
        <v>8.5554199999999997E-2</v>
      </c>
      <c r="E1033" s="49">
        <v>0.41699370000000002</v>
      </c>
      <c r="F1033" s="49">
        <v>7.9755400000000004E-2</v>
      </c>
      <c r="G1033" s="49">
        <v>3.6383809999999999</v>
      </c>
      <c r="H1033" s="49">
        <v>0.35093340000000001</v>
      </c>
      <c r="I1033" s="46">
        <f>$C$1033*LN($Y$1033)+(1-$C$1033)*LN(1-$Y$1033)</f>
        <v>-8.8459398023394315E-5</v>
      </c>
      <c r="R1033" s="46">
        <f>1/(1+EXP(-($K$2+SUMPRODUCT($L$2:$P$2,$D$1033:$H$1033))))</f>
        <v>8.8455485606159362E-5</v>
      </c>
      <c r="X1033" s="46">
        <f>EXP(-($K$2+SUMPRODUCT($L$2:$P$2,$D$1033:$H$1033)))</f>
        <v>11304.121362991733</v>
      </c>
      <c r="Y1033" s="46">
        <f>1/(1+$X$1033)</f>
        <v>8.8455485606159362E-5</v>
      </c>
      <c r="Z1033" s="46">
        <f>IF(ISERROR($I$1033),0,$I$1033)</f>
        <v>-8.8459398023394315E-5</v>
      </c>
    </row>
    <row r="1034" spans="1:26" x14ac:dyDescent="0.25">
      <c r="A1034" s="46">
        <v>199</v>
      </c>
      <c r="B1034" s="46">
        <v>2003</v>
      </c>
      <c r="C1034" s="47">
        <v>0</v>
      </c>
      <c r="D1034" s="49">
        <v>0.11590590000000001</v>
      </c>
      <c r="E1034" s="49">
        <v>0.43712479999999998</v>
      </c>
      <c r="F1034" s="49">
        <v>6.4466200000000001E-2</v>
      </c>
      <c r="G1034" s="49">
        <v>3.6785320000000001</v>
      </c>
      <c r="H1034" s="49">
        <v>0.33804260000000003</v>
      </c>
      <c r="I1034" s="46">
        <f>$C$1034*LN($Y$1034)+(1-$C$1034)*LN(1-$Y$1034)</f>
        <v>-9.1484993500627721E-5</v>
      </c>
      <c r="R1034" s="46">
        <f>1/(1+EXP(-($K$2+SUMPRODUCT($L$2:$P$2,$D$1034:$H$1034))))</f>
        <v>9.148080887624696E-5</v>
      </c>
      <c r="X1034" s="46">
        <f>EXP(-($K$2+SUMPRODUCT($L$2:$P$2,$D$1034:$H$1034)))</f>
        <v>10930.254459640557</v>
      </c>
      <c r="Y1034" s="46">
        <f>1/(1+$X$1034)</f>
        <v>9.148080887624696E-5</v>
      </c>
      <c r="Z1034" s="46">
        <f>IF(ISERROR($I$1034),0,$I$1034)</f>
        <v>-9.1484993500627721E-5</v>
      </c>
    </row>
    <row r="1035" spans="1:26" x14ac:dyDescent="0.25">
      <c r="A1035" s="46">
        <v>199</v>
      </c>
      <c r="B1035" s="46">
        <v>2004</v>
      </c>
      <c r="C1035" s="47">
        <v>0</v>
      </c>
      <c r="D1035" s="49">
        <v>0.1121243</v>
      </c>
      <c r="E1035" s="49">
        <v>0.47516609999999998</v>
      </c>
      <c r="F1035" s="49">
        <v>6.4943600000000004E-2</v>
      </c>
      <c r="G1035" s="49">
        <v>4.2396209999999996</v>
      </c>
      <c r="H1035" s="49">
        <v>0.31183660000000002</v>
      </c>
      <c r="I1035" s="46">
        <f>$C$1035*LN($Y$1035)+(1-$C$1035)*LN(1-$Y$1035)</f>
        <v>-3.4643777077029046E-5</v>
      </c>
      <c r="R1035" s="46">
        <f>1/(1+EXP(-($K$2+SUMPRODUCT($L$2:$P$2,$D$1035:$H$1035))))</f>
        <v>3.4643176988351018E-5</v>
      </c>
      <c r="X1035" s="46">
        <f>EXP(-($K$2+SUMPRODUCT($L$2:$P$2,$D$1035:$H$1035)))</f>
        <v>28864.712874320281</v>
      </c>
      <c r="Y1035" s="46">
        <f>1/(1+$X$1035)</f>
        <v>3.4643176988351018E-5</v>
      </c>
      <c r="Z1035" s="46">
        <f>IF(ISERROR($I$1035),0,$I$1035)</f>
        <v>-3.4643777077029046E-5</v>
      </c>
    </row>
    <row r="1036" spans="1:26" x14ac:dyDescent="0.25">
      <c r="A1036" s="46">
        <v>200</v>
      </c>
      <c r="B1036" s="46">
        <v>1999</v>
      </c>
      <c r="C1036" s="47">
        <v>0</v>
      </c>
      <c r="D1036" s="49">
        <v>5.0340700000000002E-2</v>
      </c>
      <c r="E1036" s="49">
        <v>0.1259998</v>
      </c>
      <c r="F1036" s="49">
        <v>6.0463500000000003E-2</v>
      </c>
      <c r="G1036" s="49">
        <v>0.50497729999999996</v>
      </c>
      <c r="H1036" s="49">
        <v>0.1149665</v>
      </c>
      <c r="I1036" s="46">
        <f>$C$1036*LN($Y$1036)+(1-$C$1036)*LN(1-$Y$1036)</f>
        <v>-1.9589362167578374E-2</v>
      </c>
      <c r="R1036" s="46">
        <f>1/(1+EXP(-($K$2+SUMPRODUCT($L$2:$P$2,$D$1036:$H$1036))))</f>
        <v>1.9398737381151346E-2</v>
      </c>
      <c r="X1036" s="46">
        <f>EXP(-($K$2+SUMPRODUCT($L$2:$P$2,$D$1036:$H$1036)))</f>
        <v>50.549746787728736</v>
      </c>
      <c r="Y1036" s="46">
        <f>1/(1+$X$1036)</f>
        <v>1.9398737381151346E-2</v>
      </c>
      <c r="Z1036" s="46">
        <f>IF(ISERROR($I$1036),0,$I$1036)</f>
        <v>-1.9589362167578374E-2</v>
      </c>
    </row>
    <row r="1037" spans="1:26" x14ac:dyDescent="0.25">
      <c r="A1037" s="46">
        <v>200</v>
      </c>
      <c r="B1037" s="46">
        <v>2000</v>
      </c>
      <c r="C1037" s="47">
        <v>0</v>
      </c>
      <c r="D1037" s="49">
        <v>1.26135E-2</v>
      </c>
      <c r="E1037" s="49">
        <v>0.16345660000000001</v>
      </c>
      <c r="F1037" s="49">
        <v>5.0415399999999999E-2</v>
      </c>
      <c r="G1037" s="49">
        <v>0.6305885</v>
      </c>
      <c r="H1037" s="49">
        <v>0.146979</v>
      </c>
      <c r="I1037" s="46">
        <f>$C$1037*LN($Y$1037)+(1-$C$1037)*LN(1-$Y$1037)</f>
        <v>-1.6551138008514349E-2</v>
      </c>
      <c r="R1037" s="46">
        <f>1/(1+EXP(-($K$2+SUMPRODUCT($L$2:$P$2,$D$1037:$H$1037))))</f>
        <v>1.6414920477605364E-2</v>
      </c>
      <c r="X1037" s="46">
        <f>EXP(-($K$2+SUMPRODUCT($L$2:$P$2,$D$1037:$H$1037)))</f>
        <v>59.920185471765485</v>
      </c>
      <c r="Y1037" s="46">
        <f>1/(1+$X$1037)</f>
        <v>1.6414920477605364E-2</v>
      </c>
      <c r="Z1037" s="46">
        <f>IF(ISERROR($I$1037),0,$I$1037)</f>
        <v>-1.6551138008514349E-2</v>
      </c>
    </row>
    <row r="1038" spans="1:26" x14ac:dyDescent="0.25">
      <c r="A1038" s="46">
        <v>200</v>
      </c>
      <c r="B1038" s="46">
        <v>2001</v>
      </c>
      <c r="C1038" s="47">
        <v>0</v>
      </c>
      <c r="D1038" s="49">
        <v>4.95098E-2</v>
      </c>
      <c r="E1038" s="49">
        <v>0.2015527</v>
      </c>
      <c r="F1038" s="49">
        <v>4.0932999999999997E-2</v>
      </c>
      <c r="G1038" s="49">
        <v>0.63790259999999999</v>
      </c>
      <c r="H1038" s="49">
        <v>0.12715000000000001</v>
      </c>
      <c r="I1038" s="46">
        <f>$C$1038*LN($Y$1038)+(1-$C$1038)*LN(1-$Y$1038)</f>
        <v>-1.6746014977201271E-2</v>
      </c>
      <c r="R1038" s="46">
        <f>1/(1+EXP(-($K$2+SUMPRODUCT($L$2:$P$2,$D$1038:$H$1038))))</f>
        <v>1.6606579880740085E-2</v>
      </c>
      <c r="X1038" s="46">
        <f>EXP(-($K$2+SUMPRODUCT($L$2:$P$2,$D$1038:$H$1038)))</f>
        <v>59.217095102151418</v>
      </c>
      <c r="Y1038" s="46">
        <f>1/(1+$X$1038)</f>
        <v>1.6606579880740085E-2</v>
      </c>
      <c r="Z1038" s="46">
        <f>IF(ISERROR($I$1038),0,$I$1038)</f>
        <v>-1.6746014977201271E-2</v>
      </c>
    </row>
    <row r="1039" spans="1:26" x14ac:dyDescent="0.25">
      <c r="A1039" s="46">
        <v>200</v>
      </c>
      <c r="B1039" s="46">
        <v>2002</v>
      </c>
      <c r="C1039" s="47">
        <v>0</v>
      </c>
      <c r="D1039" s="49">
        <v>5.3337500000000003E-2</v>
      </c>
      <c r="E1039" s="49">
        <v>0.19049930000000001</v>
      </c>
      <c r="F1039" s="49">
        <v>1.6305099999999999E-2</v>
      </c>
      <c r="G1039" s="49">
        <v>0.49160710000000002</v>
      </c>
      <c r="H1039" s="49">
        <v>0.1149929</v>
      </c>
      <c r="I1039" s="46">
        <f>$C$1039*LN($Y$1039)+(1-$C$1039)*LN(1-$Y$1039)</f>
        <v>-2.5889350424470495E-2</v>
      </c>
      <c r="R1039" s="46">
        <f>1/(1+EXP(-($K$2+SUMPRODUCT($L$2:$P$2,$D$1039:$H$1039))))</f>
        <v>2.5557094662389611E-2</v>
      </c>
      <c r="X1039" s="46">
        <f>EXP(-($K$2+SUMPRODUCT($L$2:$P$2,$D$1039:$H$1039)))</f>
        <v>38.128078258113675</v>
      </c>
      <c r="Y1039" s="46">
        <f>1/(1+$X$1039)</f>
        <v>2.5557094662389611E-2</v>
      </c>
      <c r="Z1039" s="46">
        <f>IF(ISERROR($I$1039),0,$I$1039)</f>
        <v>-2.5889350424470495E-2</v>
      </c>
    </row>
    <row r="1040" spans="1:26" x14ac:dyDescent="0.25">
      <c r="A1040" s="46">
        <v>200</v>
      </c>
      <c r="B1040" s="46">
        <v>2003</v>
      </c>
      <c r="C1040" s="47">
        <v>0</v>
      </c>
      <c r="D1040" s="49">
        <v>8.8950799999999997E-2</v>
      </c>
      <c r="E1040" s="49">
        <v>0.25340639999999998</v>
      </c>
      <c r="F1040" s="49">
        <v>5.2772699999999999E-2</v>
      </c>
      <c r="G1040" s="49">
        <v>0.61691439999999997</v>
      </c>
      <c r="H1040" s="49">
        <v>0.12959270000000001</v>
      </c>
      <c r="I1040" s="46">
        <f>$C$1040*LN($Y$1040)+(1-$C$1040)*LN(1-$Y$1040)</f>
        <v>-1.4884125448247618E-2</v>
      </c>
      <c r="R1040" s="46">
        <f>1/(1+EXP(-($K$2+SUMPRODUCT($L$2:$P$2,$D$1040:$H$1040))))</f>
        <v>1.4773904378748948E-2</v>
      </c>
      <c r="X1040" s="46">
        <f>EXP(-($K$2+SUMPRODUCT($L$2:$P$2,$D$1040:$H$1040)))</f>
        <v>66.686914329729802</v>
      </c>
      <c r="Y1040" s="46">
        <f>1/(1+$X$1040)</f>
        <v>1.4773904378748948E-2</v>
      </c>
      <c r="Z1040" s="46">
        <f>IF(ISERROR($I$1040),0,$I$1040)</f>
        <v>-1.4884125448247618E-2</v>
      </c>
    </row>
    <row r="1041" spans="1:26" x14ac:dyDescent="0.25">
      <c r="A1041" s="46">
        <v>200</v>
      </c>
      <c r="B1041" s="46">
        <v>2004</v>
      </c>
      <c r="C1041" s="47">
        <v>0</v>
      </c>
      <c r="D1041" s="49">
        <v>-4.9346599999999997E-2</v>
      </c>
      <c r="E1041" s="49">
        <v>0.27651710000000002</v>
      </c>
      <c r="F1041" s="49">
        <v>3.8873600000000001E-2</v>
      </c>
      <c r="G1041" s="49">
        <v>0.89511510000000005</v>
      </c>
      <c r="H1041" s="49">
        <v>0.14640520000000001</v>
      </c>
      <c r="I1041" s="46">
        <f>$C$1041*LN($Y$1041)+(1-$C$1041)*LN(1-$Y$1041)</f>
        <v>-9.8764394703589487E-3</v>
      </c>
      <c r="R1041" s="46">
        <f>1/(1+EXP(-($K$2+SUMPRODUCT($L$2:$P$2,$D$1041:$H$1041))))</f>
        <v>9.8278276110449897E-3</v>
      </c>
      <c r="X1041" s="46">
        <f>EXP(-($K$2+SUMPRODUCT($L$2:$P$2,$D$1041:$H$1041)))</f>
        <v>100.75188653860305</v>
      </c>
      <c r="Y1041" s="46">
        <f>1/(1+$X$1041)</f>
        <v>9.8278276110449897E-3</v>
      </c>
      <c r="Z1041" s="46">
        <f>IF(ISERROR($I$1041),0,$I$1041)</f>
        <v>-9.8764394703589487E-3</v>
      </c>
    </row>
    <row r="1042" spans="1:26" x14ac:dyDescent="0.25">
      <c r="A1042" s="46">
        <v>201</v>
      </c>
      <c r="B1042" s="46">
        <v>1997</v>
      </c>
      <c r="C1042" s="47">
        <v>0</v>
      </c>
      <c r="D1042" s="49">
        <v>-6.5863400000000002E-2</v>
      </c>
      <c r="E1042" s="49">
        <v>5.2422499999999997E-2</v>
      </c>
      <c r="F1042" s="49">
        <v>4.2057799999999999E-2</v>
      </c>
      <c r="G1042" s="49">
        <v>0.58086349999999998</v>
      </c>
      <c r="H1042" s="49">
        <v>0.19584109999999999</v>
      </c>
      <c r="I1042" s="46">
        <f>$C$1042*LN($Y$1042)+(1-$C$1042)*LN(1-$Y$1042)</f>
        <v>-2.2394705658948407E-2</v>
      </c>
      <c r="R1042" s="46">
        <f>1/(1+EXP(-($K$2+SUMPRODUCT($L$2:$P$2,$D$1042:$H$1042))))</f>
        <v>2.2145805714126457E-2</v>
      </c>
      <c r="X1042" s="46">
        <f>EXP(-($K$2+SUMPRODUCT($L$2:$P$2,$D$1042:$H$1042)))</f>
        <v>44.155277387903567</v>
      </c>
      <c r="Y1042" s="46">
        <f>1/(1+$X$1042)</f>
        <v>2.2145805714126457E-2</v>
      </c>
      <c r="Z1042" s="46">
        <f>IF(ISERROR($I$1042),0,$I$1042)</f>
        <v>-2.2394705658948407E-2</v>
      </c>
    </row>
    <row r="1043" spans="1:26" x14ac:dyDescent="0.25">
      <c r="A1043" s="46">
        <v>201</v>
      </c>
      <c r="B1043" s="46">
        <v>1998</v>
      </c>
      <c r="C1043" s="47">
        <v>0</v>
      </c>
      <c r="D1043" s="49">
        <v>-5.5973000000000002E-2</v>
      </c>
      <c r="E1043" s="49">
        <v>6.7023899999999997E-2</v>
      </c>
      <c r="F1043" s="49">
        <v>3.8719400000000001E-2</v>
      </c>
      <c r="G1043" s="49">
        <v>0.579098</v>
      </c>
      <c r="H1043" s="49">
        <v>0.155776</v>
      </c>
      <c r="I1043" s="46">
        <f>$C$1043*LN($Y$1043)+(1-$C$1043)*LN(1-$Y$1043)</f>
        <v>-2.2120794555736067E-2</v>
      </c>
      <c r="R1043" s="46">
        <f>1/(1+EXP(-($K$2+SUMPRODUCT($L$2:$P$2,$D$1043:$H$1043))))</f>
        <v>2.1877923906763064E-2</v>
      </c>
      <c r="X1043" s="46">
        <f>EXP(-($K$2+SUMPRODUCT($L$2:$P$2,$D$1043:$H$1043)))</f>
        <v>44.708176162495597</v>
      </c>
      <c r="Y1043" s="46">
        <f>1/(1+$X$1043)</f>
        <v>2.1877923906763064E-2</v>
      </c>
      <c r="Z1043" s="46">
        <f>IF(ISERROR($I$1043),0,$I$1043)</f>
        <v>-2.2120794555736067E-2</v>
      </c>
    </row>
    <row r="1044" spans="1:26" x14ac:dyDescent="0.25">
      <c r="A1044" s="46">
        <v>201</v>
      </c>
      <c r="B1044" s="46">
        <v>1999</v>
      </c>
      <c r="C1044" s="47">
        <v>0</v>
      </c>
      <c r="D1044" s="49">
        <v>-1.5865600000000001E-2</v>
      </c>
      <c r="E1044" s="49">
        <v>8.7427400000000002E-2</v>
      </c>
      <c r="F1044" s="49">
        <v>1.5342400000000001E-2</v>
      </c>
      <c r="G1044" s="49">
        <v>0.67632139999999996</v>
      </c>
      <c r="H1044" s="49">
        <v>0.16871949999999999</v>
      </c>
      <c r="I1044" s="46">
        <f>$C$1044*LN($Y$1044)+(1-$C$1044)*LN(1-$Y$1044)</f>
        <v>-2.2720137258210722E-2</v>
      </c>
      <c r="R1044" s="46">
        <f>1/(1+EXP(-($K$2+SUMPRODUCT($L$2:$P$2,$D$1044:$H$1044))))</f>
        <v>2.2463978593855717E-2</v>
      </c>
      <c r="X1044" s="46">
        <f>EXP(-($K$2+SUMPRODUCT($L$2:$P$2,$D$1044:$H$1044)))</f>
        <v>43.515711935085136</v>
      </c>
      <c r="Y1044" s="46">
        <f>1/(1+$X$1044)</f>
        <v>2.2463978593855717E-2</v>
      </c>
      <c r="Z1044" s="46">
        <f>IF(ISERROR($I$1044),0,$I$1044)</f>
        <v>-2.2720137258210722E-2</v>
      </c>
    </row>
    <row r="1045" spans="1:26" x14ac:dyDescent="0.25">
      <c r="A1045" s="46">
        <v>201</v>
      </c>
      <c r="B1045" s="46">
        <v>2000</v>
      </c>
      <c r="C1045" s="47">
        <v>0</v>
      </c>
      <c r="D1045" s="49">
        <v>2.24846E-2</v>
      </c>
      <c r="E1045" s="49">
        <v>7.6025800000000004E-2</v>
      </c>
      <c r="F1045" s="49">
        <v>5.2451400000000002E-2</v>
      </c>
      <c r="G1045" s="49">
        <v>0.7430599</v>
      </c>
      <c r="H1045" s="49">
        <v>0.63878100000000004</v>
      </c>
      <c r="I1045" s="46">
        <f>$C$1045*LN($Y$1045)+(1-$C$1045)*LN(1-$Y$1045)</f>
        <v>-2.1003728547726745E-2</v>
      </c>
      <c r="R1045" s="46">
        <f>1/(1+EXP(-($K$2+SUMPRODUCT($L$2:$P$2,$D$1045:$H$1045))))</f>
        <v>2.0784686488378164E-2</v>
      </c>
      <c r="X1045" s="46">
        <f>EXP(-($K$2+SUMPRODUCT($L$2:$P$2,$D$1045:$H$1045)))</f>
        <v>47.112344661015399</v>
      </c>
      <c r="Y1045" s="46">
        <f>1/(1+$X$1045)</f>
        <v>2.0784686488378164E-2</v>
      </c>
      <c r="Z1045" s="46">
        <f>IF(ISERROR($I$1045),0,$I$1045)</f>
        <v>-2.1003728547726745E-2</v>
      </c>
    </row>
    <row r="1046" spans="1:26" x14ac:dyDescent="0.25">
      <c r="A1046" s="46">
        <v>201</v>
      </c>
      <c r="B1046" s="46">
        <v>2001</v>
      </c>
      <c r="C1046" s="47">
        <v>0</v>
      </c>
      <c r="D1046" s="49">
        <v>4.6252000000000003E-3</v>
      </c>
      <c r="E1046" s="49">
        <v>0.13704479999999999</v>
      </c>
      <c r="F1046" s="49">
        <v>3.5474100000000001E-2</v>
      </c>
      <c r="G1046" s="49">
        <v>0.6437254</v>
      </c>
      <c r="H1046" s="49">
        <v>8.8809299999999994E-2</v>
      </c>
      <c r="I1046" s="46">
        <f>$C$1046*LN($Y$1046)+(1-$C$1046)*LN(1-$Y$1046)</f>
        <v>-1.8233070416917477E-2</v>
      </c>
      <c r="R1046" s="46">
        <f>1/(1+EXP(-($K$2+SUMPRODUCT($L$2:$P$2,$D$1046:$H$1046))))</f>
        <v>1.8067853648676489E-2</v>
      </c>
      <c r="X1046" s="46">
        <f>EXP(-($K$2+SUMPRODUCT($L$2:$P$2,$D$1046:$H$1046)))</f>
        <v>54.346917206917503</v>
      </c>
      <c r="Y1046" s="46">
        <f>1/(1+$X$1046)</f>
        <v>1.8067853648676489E-2</v>
      </c>
      <c r="Z1046" s="46">
        <f>IF(ISERROR($I$1046),0,$I$1046)</f>
        <v>-1.8233070416917477E-2</v>
      </c>
    </row>
    <row r="1047" spans="1:26" x14ac:dyDescent="0.25">
      <c r="A1047" s="46">
        <v>201</v>
      </c>
      <c r="B1047" s="46">
        <v>2002</v>
      </c>
      <c r="C1047" s="47">
        <v>0</v>
      </c>
      <c r="D1047" s="49">
        <v>5.1460199999999998E-2</v>
      </c>
      <c r="E1047" s="49">
        <v>8.6972900000000006E-2</v>
      </c>
      <c r="F1047" s="49">
        <v>-1.62005E-2</v>
      </c>
      <c r="G1047" s="49">
        <v>0.14664240000000001</v>
      </c>
      <c r="H1047" s="49">
        <v>3.5858300000000003E-2</v>
      </c>
      <c r="I1047" s="46">
        <f>$C$1047*LN($Y$1047)+(1-$C$1047)*LN(1-$Y$1047)</f>
        <v>-6.3150453244524785E-2</v>
      </c>
      <c r="R1047" s="46">
        <f>1/(1+EXP(-($K$2+SUMPRODUCT($L$2:$P$2,$D$1047:$H$1047))))</f>
        <v>6.1197782776395482E-2</v>
      </c>
      <c r="X1047" s="46">
        <f>EXP(-($K$2+SUMPRODUCT($L$2:$P$2,$D$1047:$H$1047)))</f>
        <v>15.34046128196835</v>
      </c>
      <c r="Y1047" s="46">
        <f>1/(1+$X$1047)</f>
        <v>6.1197782776395482E-2</v>
      </c>
      <c r="Z1047" s="46">
        <f>IF(ISERROR($I$1047),0,$I$1047)</f>
        <v>-6.3150453244524785E-2</v>
      </c>
    </row>
    <row r="1048" spans="1:26" x14ac:dyDescent="0.25">
      <c r="A1048" s="46">
        <v>201</v>
      </c>
      <c r="B1048" s="46">
        <v>2003</v>
      </c>
      <c r="C1048" s="47">
        <v>0</v>
      </c>
      <c r="D1048" s="49">
        <v>6.9845299999999999E-2</v>
      </c>
      <c r="E1048" s="49">
        <v>-9.3264000000000003E-3</v>
      </c>
      <c r="F1048" s="49">
        <v>3.4992299999999997E-2</v>
      </c>
      <c r="G1048" s="49">
        <v>0.19157199999999999</v>
      </c>
      <c r="H1048" s="49">
        <v>7.2883900000000001E-2</v>
      </c>
      <c r="I1048" s="46">
        <f>$C$1048*LN($Y$1048)+(1-$C$1048)*LN(1-$Y$1048)</f>
        <v>-4.6680301479519376E-2</v>
      </c>
      <c r="R1048" s="46">
        <f>1/(1+EXP(-($K$2+SUMPRODUCT($L$2:$P$2,$D$1048:$H$1048))))</f>
        <v>4.560753331773966E-2</v>
      </c>
      <c r="X1048" s="46">
        <f>EXP(-($K$2+SUMPRODUCT($L$2:$P$2,$D$1048:$H$1048)))</f>
        <v>20.926202257709839</v>
      </c>
      <c r="Y1048" s="46">
        <f>1/(1+$X$1048)</f>
        <v>4.560753331773966E-2</v>
      </c>
      <c r="Z1048" s="46">
        <f>IF(ISERROR($I$1048),0,$I$1048)</f>
        <v>-4.6680301479519376E-2</v>
      </c>
    </row>
    <row r="1049" spans="1:26" x14ac:dyDescent="0.25">
      <c r="A1049" s="46">
        <v>201</v>
      </c>
      <c r="B1049" s="46">
        <v>2004</v>
      </c>
      <c r="C1049" s="47">
        <v>0</v>
      </c>
      <c r="D1049" s="49">
        <v>5.5765500000000003E-2</v>
      </c>
      <c r="E1049" s="49">
        <v>-7.0347900000000005E-2</v>
      </c>
      <c r="F1049" s="49">
        <v>3.1214700000000001E-2</v>
      </c>
      <c r="G1049" s="49">
        <v>0.27053539999999998</v>
      </c>
      <c r="H1049" s="49">
        <v>7.1913400000000002E-2</v>
      </c>
      <c r="I1049" s="46">
        <f>$C$1049*LN($Y$1049)+(1-$C$1049)*LN(1-$Y$1049)</f>
        <v>-4.6076320542268026E-2</v>
      </c>
      <c r="R1049" s="46">
        <f>1/(1+EXP(-($K$2+SUMPRODUCT($L$2:$P$2,$D$1049:$H$1049))))</f>
        <v>4.5030924348322995E-2</v>
      </c>
      <c r="X1049" s="46">
        <f>EXP(-($K$2+SUMPRODUCT($L$2:$P$2,$D$1049:$H$1049)))</f>
        <v>21.206961426436745</v>
      </c>
      <c r="Y1049" s="46">
        <f>1/(1+$X$1049)</f>
        <v>4.5030924348322995E-2</v>
      </c>
      <c r="Z1049" s="46">
        <f>IF(ISERROR($I$1049),0,$I$1049)</f>
        <v>-4.6076320542268026E-2</v>
      </c>
    </row>
    <row r="1050" spans="1:26" x14ac:dyDescent="0.25">
      <c r="A1050" s="46">
        <v>202</v>
      </c>
      <c r="B1050" s="46">
        <v>1999</v>
      </c>
      <c r="C1050" s="47">
        <v>0</v>
      </c>
      <c r="D1050" s="49">
        <v>6.8308400000000005E-2</v>
      </c>
      <c r="E1050" s="49">
        <v>0.56987860000000001</v>
      </c>
      <c r="F1050" s="49">
        <v>7.5943399999999994E-2</v>
      </c>
      <c r="G1050" s="49">
        <v>3.715125</v>
      </c>
      <c r="H1050" s="49">
        <v>0.3046913</v>
      </c>
      <c r="I1050" s="46">
        <f>$C$1050*LN($Y$1050)+(1-$C$1050)*LN(1-$Y$1050)</f>
        <v>-6.234283099618367E-5</v>
      </c>
      <c r="R1050" s="46">
        <f>1/(1+EXP(-($K$2+SUMPRODUCT($L$2:$P$2,$D$1050:$H$1050))))</f>
        <v>6.234088772227388E-5</v>
      </c>
      <c r="X1050" s="46">
        <f>EXP(-($K$2+SUMPRODUCT($L$2:$P$2,$D$1050:$H$1050)))</f>
        <v>16039.836705036336</v>
      </c>
      <c r="Y1050" s="46">
        <f>1/(1+$X$1050)</f>
        <v>6.234088772227388E-5</v>
      </c>
      <c r="Z1050" s="46">
        <f>IF(ISERROR($I$1050),0,$I$1050)</f>
        <v>-6.234283099618367E-5</v>
      </c>
    </row>
    <row r="1051" spans="1:26" x14ac:dyDescent="0.25">
      <c r="A1051" s="46">
        <v>202</v>
      </c>
      <c r="B1051" s="46">
        <v>2000</v>
      </c>
      <c r="C1051" s="47">
        <v>0</v>
      </c>
      <c r="D1051" s="49">
        <v>4.8404799999999998E-2</v>
      </c>
      <c r="E1051" s="49">
        <v>0.56603230000000004</v>
      </c>
      <c r="F1051" s="49">
        <v>8.5879899999999995E-2</v>
      </c>
      <c r="G1051" s="49">
        <v>3.3091400000000002</v>
      </c>
      <c r="H1051" s="49">
        <v>0.31679390000000002</v>
      </c>
      <c r="I1051" s="46">
        <f>$C$1051*LN($Y$1051)+(1-$C$1051)*LN(1-$Y$1051)</f>
        <v>-1.1049393744460044E-4</v>
      </c>
      <c r="R1051" s="46">
        <f>1/(1+EXP(-($K$2+SUMPRODUCT($L$2:$P$2,$D$1051:$H$1051))))</f>
        <v>1.1048783321427371E-4</v>
      </c>
      <c r="X1051" s="46">
        <f>EXP(-($K$2+SUMPRODUCT($L$2:$P$2,$D$1051:$H$1051)))</f>
        <v>9049.7703057282142</v>
      </c>
      <c r="Y1051" s="46">
        <f>1/(1+$X$1051)</f>
        <v>1.1048783321427371E-4</v>
      </c>
      <c r="Z1051" s="46">
        <f>IF(ISERROR($I$1051),0,$I$1051)</f>
        <v>-1.1049393744460044E-4</v>
      </c>
    </row>
    <row r="1052" spans="1:26" x14ac:dyDescent="0.25">
      <c r="A1052" s="46">
        <v>202</v>
      </c>
      <c r="B1052" s="46">
        <v>2001</v>
      </c>
      <c r="C1052" s="47">
        <v>0</v>
      </c>
      <c r="D1052" s="49">
        <v>3.7685299999999998E-2</v>
      </c>
      <c r="E1052" s="49">
        <v>0.56939289999999998</v>
      </c>
      <c r="F1052" s="49">
        <v>6.7569599999999994E-2</v>
      </c>
      <c r="G1052" s="49">
        <v>2.2878050000000001</v>
      </c>
      <c r="H1052" s="49">
        <v>0.2680903</v>
      </c>
      <c r="I1052" s="46">
        <f>$C$1052*LN($Y$1052)+(1-$C$1052)*LN(1-$Y$1052)</f>
        <v>-6.2593507043429576E-4</v>
      </c>
      <c r="R1052" s="46">
        <f>1/(1+EXP(-($K$2+SUMPRODUCT($L$2:$P$2,$D$1052:$H$1052))))</f>
        <v>6.2573921394467387E-4</v>
      </c>
      <c r="X1052" s="46">
        <f>EXP(-($K$2+SUMPRODUCT($L$2:$P$2,$D$1052:$H$1052)))</f>
        <v>1597.1098478645406</v>
      </c>
      <c r="Y1052" s="46">
        <f>1/(1+$X$1052)</f>
        <v>6.2573921394467387E-4</v>
      </c>
      <c r="Z1052" s="46">
        <f>IF(ISERROR($I$1052),0,$I$1052)</f>
        <v>-6.2593507043429576E-4</v>
      </c>
    </row>
    <row r="1053" spans="1:26" x14ac:dyDescent="0.25">
      <c r="A1053" s="46">
        <v>202</v>
      </c>
      <c r="B1053" s="46">
        <v>2002</v>
      </c>
      <c r="C1053" s="47">
        <v>0</v>
      </c>
      <c r="D1053" s="49">
        <v>8.5465200000000005E-2</v>
      </c>
      <c r="E1053" s="49">
        <v>0.57497600000000004</v>
      </c>
      <c r="F1053" s="49">
        <v>6.1185099999999999E-2</v>
      </c>
      <c r="G1053" s="49">
        <v>2.133264</v>
      </c>
      <c r="H1053" s="49">
        <v>0.25945570000000001</v>
      </c>
      <c r="I1053" s="46">
        <f>$C$1053*LN($Y$1053)+(1-$C$1053)*LN(1-$Y$1053)</f>
        <v>-8.479412875188624E-4</v>
      </c>
      <c r="R1053" s="46">
        <f>1/(1+EXP(-($K$2+SUMPRODUCT($L$2:$P$2,$D$1053:$H$1053))))</f>
        <v>8.4758188689609327E-4</v>
      </c>
      <c r="X1053" s="46">
        <f>EXP(-($K$2+SUMPRODUCT($L$2:$P$2,$D$1053:$H$1053)))</f>
        <v>1178.8270060513835</v>
      </c>
      <c r="Y1053" s="46">
        <f>1/(1+$X$1053)</f>
        <v>8.4758188689609327E-4</v>
      </c>
      <c r="Z1053" s="46">
        <f>IF(ISERROR($I$1053),0,$I$1053)</f>
        <v>-8.479412875188624E-4</v>
      </c>
    </row>
    <row r="1054" spans="1:26" x14ac:dyDescent="0.25">
      <c r="A1054" s="46">
        <v>202</v>
      </c>
      <c r="B1054" s="46">
        <v>2003</v>
      </c>
      <c r="C1054" s="47">
        <v>0</v>
      </c>
      <c r="D1054" s="49">
        <v>0.1660693</v>
      </c>
      <c r="E1054" s="49">
        <v>0.58616029999999997</v>
      </c>
      <c r="F1054" s="49">
        <v>7.13337E-2</v>
      </c>
      <c r="G1054" s="49">
        <v>2.5836480000000002</v>
      </c>
      <c r="H1054" s="49">
        <v>0.27262439999999999</v>
      </c>
      <c r="I1054" s="46">
        <f>$C$1054*LN($Y$1054)+(1-$C$1054)*LN(1-$Y$1054)</f>
        <v>-3.9128389941962333E-4</v>
      </c>
      <c r="R1054" s="46">
        <f>1/(1+EXP(-($K$2+SUMPRODUCT($L$2:$P$2,$D$1054:$H$1054))))</f>
        <v>3.9120735785810732E-4</v>
      </c>
      <c r="X1054" s="46">
        <f>EXP(-($K$2+SUMPRODUCT($L$2:$P$2,$D$1054:$H$1054)))</f>
        <v>2555.1891409074788</v>
      </c>
      <c r="Y1054" s="46">
        <f>1/(1+$X$1054)</f>
        <v>3.9120735785810732E-4</v>
      </c>
      <c r="Z1054" s="46">
        <f>IF(ISERROR($I$1054),0,$I$1054)</f>
        <v>-3.9128389941962333E-4</v>
      </c>
    </row>
    <row r="1055" spans="1:26" x14ac:dyDescent="0.25">
      <c r="A1055" s="46">
        <v>202</v>
      </c>
      <c r="B1055" s="46">
        <v>2004</v>
      </c>
      <c r="C1055" s="47">
        <v>0</v>
      </c>
      <c r="D1055" s="49">
        <v>0.1500679</v>
      </c>
      <c r="E1055" s="49">
        <v>0.61105330000000002</v>
      </c>
      <c r="F1055" s="49">
        <v>7.0125400000000004E-2</v>
      </c>
      <c r="G1055" s="49">
        <v>2.8750740000000001</v>
      </c>
      <c r="H1055" s="49">
        <v>0.27001979999999998</v>
      </c>
      <c r="I1055" s="46">
        <f>$C$1055*LN($Y$1055)+(1-$C$1055)*LN(1-$Y$1055)</f>
        <v>-2.3753662973017179E-4</v>
      </c>
      <c r="R1055" s="46">
        <f>1/(1+EXP(-($K$2+SUMPRODUCT($L$2:$P$2,$D$1055:$H$1055))))</f>
        <v>2.3750842013862662E-4</v>
      </c>
      <c r="X1055" s="46">
        <f>EXP(-($K$2+SUMPRODUCT($L$2:$P$2,$D$1055:$H$1055)))</f>
        <v>4209.3770443857511</v>
      </c>
      <c r="Y1055" s="46">
        <f>1/(1+$X$1055)</f>
        <v>2.3750842013862662E-4</v>
      </c>
      <c r="Z1055" s="46">
        <f>IF(ISERROR($I$1055),0,$I$1055)</f>
        <v>-2.3753662973017179E-4</v>
      </c>
    </row>
    <row r="1056" spans="1:26" x14ac:dyDescent="0.25">
      <c r="A1056" s="46">
        <v>203</v>
      </c>
      <c r="B1056" s="46">
        <v>1999</v>
      </c>
      <c r="C1056" s="47">
        <v>0</v>
      </c>
      <c r="D1056" s="49">
        <v>7.8260300000000005E-2</v>
      </c>
      <c r="E1056" s="49">
        <v>9.3273999999999996E-2</v>
      </c>
      <c r="F1056" s="49">
        <v>3.8852600000000001E-2</v>
      </c>
      <c r="G1056" s="49">
        <v>0.80952970000000002</v>
      </c>
      <c r="H1056" s="49">
        <v>0.103505</v>
      </c>
      <c r="I1056" s="46">
        <f>$C$1056*LN($Y$1056)+(1-$C$1056)*LN(1-$Y$1056)</f>
        <v>-1.5131941376456832E-2</v>
      </c>
      <c r="R1056" s="46">
        <f>1/(1+EXP(-($K$2+SUMPRODUCT($L$2:$P$2,$D$1056:$H$1056))))</f>
        <v>1.5018028847915867E-2</v>
      </c>
      <c r="X1056" s="46">
        <f>EXP(-($K$2+SUMPRODUCT($L$2:$P$2,$D$1056:$H$1056)))</f>
        <v>65.586634646049134</v>
      </c>
      <c r="Y1056" s="46">
        <f>1/(1+$X$1056)</f>
        <v>1.5018028847915867E-2</v>
      </c>
      <c r="Z1056" s="46">
        <f>IF(ISERROR($I$1056),0,$I$1056)</f>
        <v>-1.5131941376456832E-2</v>
      </c>
    </row>
    <row r="1057" spans="1:26" x14ac:dyDescent="0.25">
      <c r="A1057" s="46">
        <v>203</v>
      </c>
      <c r="B1057" s="46">
        <v>2000</v>
      </c>
      <c r="C1057" s="47">
        <v>0</v>
      </c>
      <c r="D1057" s="49">
        <v>-7.3536000000000004E-2</v>
      </c>
      <c r="E1057" s="49">
        <v>0.1029548</v>
      </c>
      <c r="F1057" s="49">
        <v>4.6163700000000002E-2</v>
      </c>
      <c r="G1057" s="49">
        <v>0.82499750000000005</v>
      </c>
      <c r="H1057" s="49">
        <v>0.10317900000000001</v>
      </c>
      <c r="I1057" s="46">
        <f>$C$1057*LN($Y$1057)+(1-$C$1057)*LN(1-$Y$1057)</f>
        <v>-1.2904951016438342E-2</v>
      </c>
      <c r="R1057" s="46">
        <f>1/(1+EXP(-($K$2+SUMPRODUCT($L$2:$P$2,$D$1057:$H$1057))))</f>
        <v>1.282203917703594E-2</v>
      </c>
      <c r="X1057" s="46">
        <f>EXP(-($K$2+SUMPRODUCT($L$2:$P$2,$D$1057:$H$1057)))</f>
        <v>76.990714752376007</v>
      </c>
      <c r="Y1057" s="46">
        <f>1/(1+$X$1057)</f>
        <v>1.282203917703594E-2</v>
      </c>
      <c r="Z1057" s="46">
        <f>IF(ISERROR($I$1057),0,$I$1057)</f>
        <v>-1.2904951016438342E-2</v>
      </c>
    </row>
    <row r="1058" spans="1:26" x14ac:dyDescent="0.25">
      <c r="A1058" s="46">
        <v>203</v>
      </c>
      <c r="B1058" s="46">
        <v>2001</v>
      </c>
      <c r="C1058" s="47">
        <v>0</v>
      </c>
      <c r="D1058" s="49">
        <v>-5.3948999999999997E-2</v>
      </c>
      <c r="E1058" s="49">
        <v>7.2012099999999996E-2</v>
      </c>
      <c r="F1058" s="49">
        <v>4.0275400000000003E-2</v>
      </c>
      <c r="G1058" s="49">
        <v>0.69156960000000001</v>
      </c>
      <c r="H1058" s="49">
        <v>9.9577200000000005E-2</v>
      </c>
      <c r="I1058" s="46">
        <f>$C$1058*LN($Y$1058)+(1-$C$1058)*LN(1-$Y$1058)</f>
        <v>-1.7564532176094938E-2</v>
      </c>
      <c r="R1058" s="46">
        <f>1/(1+EXP(-($K$2+SUMPRODUCT($L$2:$P$2,$D$1058:$H$1058))))</f>
        <v>1.7411174976003561E-2</v>
      </c>
      <c r="X1058" s="46">
        <f>EXP(-($K$2+SUMPRODUCT($L$2:$P$2,$D$1058:$H$1058)))</f>
        <v>56.434377713061906</v>
      </c>
      <c r="Y1058" s="46">
        <f>1/(1+$X$1058)</f>
        <v>1.7411174976003561E-2</v>
      </c>
      <c r="Z1058" s="46">
        <f>IF(ISERROR($I$1058),0,$I$1058)</f>
        <v>-1.7564532176094938E-2</v>
      </c>
    </row>
    <row r="1059" spans="1:26" x14ac:dyDescent="0.25">
      <c r="A1059" s="46">
        <v>203</v>
      </c>
      <c r="B1059" s="46">
        <v>2002</v>
      </c>
      <c r="C1059" s="47">
        <v>0</v>
      </c>
      <c r="D1059" s="49">
        <v>3.05963E-2</v>
      </c>
      <c r="E1059" s="49">
        <v>8.5508299999999995E-2</v>
      </c>
      <c r="F1059" s="49">
        <v>4.6567900000000002E-2</v>
      </c>
      <c r="G1059" s="49">
        <v>0.67861039999999995</v>
      </c>
      <c r="H1059" s="49">
        <v>9.1830200000000001E-2</v>
      </c>
      <c r="I1059" s="46">
        <f>$C$1059*LN($Y$1059)+(1-$C$1059)*LN(1-$Y$1059)</f>
        <v>-1.7235555781154009E-2</v>
      </c>
      <c r="R1059" s="46">
        <f>1/(1+EXP(-($K$2+SUMPRODUCT($L$2:$P$2,$D$1059:$H$1059))))</f>
        <v>1.7087873270238897E-2</v>
      </c>
      <c r="X1059" s="46">
        <f>EXP(-($K$2+SUMPRODUCT($L$2:$P$2,$D$1059:$H$1059)))</f>
        <v>57.521033260566753</v>
      </c>
      <c r="Y1059" s="46">
        <f>1/(1+$X$1059)</f>
        <v>1.7087873270238897E-2</v>
      </c>
      <c r="Z1059" s="46">
        <f>IF(ISERROR($I$1059),0,$I$1059)</f>
        <v>-1.7235555781154009E-2</v>
      </c>
    </row>
    <row r="1060" spans="1:26" x14ac:dyDescent="0.25">
      <c r="A1060" s="46">
        <v>203</v>
      </c>
      <c r="B1060" s="46">
        <v>2003</v>
      </c>
      <c r="C1060" s="47">
        <v>0</v>
      </c>
      <c r="D1060" s="49">
        <v>7.1943300000000002E-2</v>
      </c>
      <c r="E1060" s="49">
        <v>7.6339400000000002E-2</v>
      </c>
      <c r="F1060" s="49">
        <v>3.3698199999999998E-2</v>
      </c>
      <c r="G1060" s="49">
        <v>0.8338392</v>
      </c>
      <c r="H1060" s="49">
        <v>0.108872</v>
      </c>
      <c r="I1060" s="46">
        <f>$C$1060*LN($Y$1060)+(1-$C$1060)*LN(1-$Y$1060)</f>
        <v>-1.5555559382208251E-2</v>
      </c>
      <c r="R1060" s="46">
        <f>1/(1+EXP(-($K$2+SUMPRODUCT($L$2:$P$2,$D$1060:$H$1060))))</f>
        <v>1.5435196580116653E-2</v>
      </c>
      <c r="X1060" s="46">
        <f>EXP(-($K$2+SUMPRODUCT($L$2:$P$2,$D$1060:$H$1060)))</f>
        <v>63.786994762877356</v>
      </c>
      <c r="Y1060" s="46">
        <f>1/(1+$X$1060)</f>
        <v>1.5435196580116653E-2</v>
      </c>
      <c r="Z1060" s="46">
        <f>IF(ISERROR($I$1060),0,$I$1060)</f>
        <v>-1.5555559382208251E-2</v>
      </c>
    </row>
    <row r="1061" spans="1:26" x14ac:dyDescent="0.25">
      <c r="A1061" s="46">
        <v>203</v>
      </c>
      <c r="B1061" s="46">
        <v>2004</v>
      </c>
      <c r="C1061" s="47">
        <v>0</v>
      </c>
      <c r="D1061" s="49">
        <v>6.9376599999999997E-2</v>
      </c>
      <c r="E1061" s="49">
        <v>5.2491000000000003E-2</v>
      </c>
      <c r="F1061" s="49">
        <v>3.4548099999999998E-2</v>
      </c>
      <c r="G1061" s="49">
        <v>0.9365253</v>
      </c>
      <c r="H1061" s="49">
        <v>9.0876700000000005E-2</v>
      </c>
      <c r="I1061" s="46">
        <f>$C$1061*LN($Y$1061)+(1-$C$1061)*LN(1-$Y$1061)</f>
        <v>-1.3430197857616691E-2</v>
      </c>
      <c r="R1061" s="46">
        <f>1/(1+EXP(-($K$2+SUMPRODUCT($L$2:$P$2,$D$1061:$H$1061))))</f>
        <v>1.3340415133054714E-2</v>
      </c>
      <c r="X1061" s="46">
        <f>EXP(-($K$2+SUMPRODUCT($L$2:$P$2,$D$1061:$H$1061)))</f>
        <v>73.96018602316299</v>
      </c>
      <c r="Y1061" s="46">
        <f>1/(1+$X$1061)</f>
        <v>1.3340415133054714E-2</v>
      </c>
      <c r="Z1061" s="46">
        <f>IF(ISERROR($I$1061),0,$I$1061)</f>
        <v>-1.3430197857616691E-2</v>
      </c>
    </row>
    <row r="1062" spans="1:26" x14ac:dyDescent="0.25">
      <c r="A1062" s="46">
        <v>204</v>
      </c>
      <c r="B1062" s="46">
        <v>1999</v>
      </c>
      <c r="C1062" s="47">
        <v>0</v>
      </c>
      <c r="D1062" s="49">
        <v>-0.1094929</v>
      </c>
      <c r="E1062" s="49">
        <v>0.17213439999999999</v>
      </c>
      <c r="F1062" s="49">
        <v>1.7431499999999999E-2</v>
      </c>
      <c r="G1062" s="49">
        <v>0.75814389999999998</v>
      </c>
      <c r="H1062" s="49">
        <v>0.1103779</v>
      </c>
      <c r="I1062" s="46">
        <f>$C$1062*LN($Y$1062)+(1-$C$1062)*LN(1-$Y$1062)</f>
        <v>-1.6140467273424823E-2</v>
      </c>
      <c r="R1062" s="46">
        <f>1/(1+EXP(-($K$2+SUMPRODUCT($L$2:$P$2,$D$1062:$H$1062))))</f>
        <v>1.6010907917585381E-2</v>
      </c>
      <c r="X1062" s="46">
        <f>EXP(-($K$2+SUMPRODUCT($L$2:$P$2,$D$1062:$H$1062)))</f>
        <v>61.457419975644385</v>
      </c>
      <c r="Y1062" s="46">
        <f>1/(1+$X$1062)</f>
        <v>1.6010907917585381E-2</v>
      </c>
      <c r="Z1062" s="46">
        <f>IF(ISERROR($I$1062),0,$I$1062)</f>
        <v>-1.6140467273424823E-2</v>
      </c>
    </row>
    <row r="1063" spans="1:26" x14ac:dyDescent="0.25">
      <c r="A1063" s="46">
        <v>204</v>
      </c>
      <c r="B1063" s="46">
        <v>2000</v>
      </c>
      <c r="C1063" s="47">
        <v>0</v>
      </c>
      <c r="D1063" s="49">
        <v>-0.10903060000000001</v>
      </c>
      <c r="E1063" s="49">
        <v>0.18514439999999999</v>
      </c>
      <c r="F1063" s="49">
        <v>3.8938100000000003E-2</v>
      </c>
      <c r="G1063" s="49">
        <v>1.159162</v>
      </c>
      <c r="H1063" s="49">
        <v>0.1222324</v>
      </c>
      <c r="I1063" s="46">
        <f>$C$1063*LN($Y$1063)+(1-$C$1063)*LN(1-$Y$1063)</f>
        <v>-7.1233411868191253E-3</v>
      </c>
      <c r="R1063" s="46">
        <f>1/(1+EXP(-($K$2+SUMPRODUCT($L$2:$P$2,$D$1063:$H$1063))))</f>
        <v>7.0980303269427471E-3</v>
      </c>
      <c r="X1063" s="46">
        <f>EXP(-($K$2+SUMPRODUCT($L$2:$P$2,$D$1063:$H$1063)))</f>
        <v>139.88415432717917</v>
      </c>
      <c r="Y1063" s="46">
        <f>1/(1+$X$1063)</f>
        <v>7.0980303269427471E-3</v>
      </c>
      <c r="Z1063" s="46">
        <f>IF(ISERROR($I$1063),0,$I$1063)</f>
        <v>-7.1233411868191253E-3</v>
      </c>
    </row>
    <row r="1064" spans="1:26" x14ac:dyDescent="0.25">
      <c r="A1064" s="46">
        <v>204</v>
      </c>
      <c r="B1064" s="46">
        <v>2001</v>
      </c>
      <c r="C1064" s="47">
        <v>0</v>
      </c>
      <c r="D1064" s="49">
        <v>3.9556000000000001E-2</v>
      </c>
      <c r="E1064" s="49">
        <v>0.22764570000000001</v>
      </c>
      <c r="F1064" s="49">
        <v>2.3852100000000001E-2</v>
      </c>
      <c r="G1064" s="49">
        <v>0.96614889999999998</v>
      </c>
      <c r="H1064" s="49">
        <v>0.129968</v>
      </c>
      <c r="I1064" s="46">
        <f>$C$1064*LN($Y$1064)+(1-$C$1064)*LN(1-$Y$1064)</f>
        <v>-1.0960332914426756E-2</v>
      </c>
      <c r="R1064" s="46">
        <f>1/(1+EXP(-($K$2+SUMPRODUCT($L$2:$P$2,$D$1064:$H$1064))))</f>
        <v>1.0900487307773649E-2</v>
      </c>
      <c r="X1064" s="46">
        <f>EXP(-($K$2+SUMPRODUCT($L$2:$P$2,$D$1064:$H$1064)))</f>
        <v>90.739017877379951</v>
      </c>
      <c r="Y1064" s="46">
        <f>1/(1+$X$1064)</f>
        <v>1.0900487307773649E-2</v>
      </c>
      <c r="Z1064" s="46">
        <f>IF(ISERROR($I$1064),0,$I$1064)</f>
        <v>-1.0960332914426756E-2</v>
      </c>
    </row>
    <row r="1065" spans="1:26" x14ac:dyDescent="0.25">
      <c r="A1065" s="46">
        <v>204</v>
      </c>
      <c r="B1065" s="46">
        <v>2002</v>
      </c>
      <c r="C1065" s="47">
        <v>0</v>
      </c>
      <c r="D1065" s="49">
        <v>-7.4648599999999996E-2</v>
      </c>
      <c r="E1065" s="49">
        <v>0.20738809999999999</v>
      </c>
      <c r="F1065" s="49">
        <v>5.89265E-2</v>
      </c>
      <c r="G1065" s="49">
        <v>1.095391</v>
      </c>
      <c r="H1065" s="49">
        <v>0.13453300000000001</v>
      </c>
      <c r="I1065" s="46">
        <f>$C$1065*LN($Y$1065)+(1-$C$1065)*LN(1-$Y$1065)</f>
        <v>-6.6517310589720834E-3</v>
      </c>
      <c r="R1065" s="46">
        <f>1/(1+EXP(-($K$2+SUMPRODUCT($L$2:$P$2,$D$1065:$H$1065))))</f>
        <v>6.6296572660272174E-3</v>
      </c>
      <c r="X1065" s="46">
        <f>EXP(-($K$2+SUMPRODUCT($L$2:$P$2,$D$1065:$H$1065)))</f>
        <v>149.83736004338638</v>
      </c>
      <c r="Y1065" s="46">
        <f>1/(1+$X$1065)</f>
        <v>6.6296572660272174E-3</v>
      </c>
      <c r="Z1065" s="46">
        <f>IF(ISERROR($I$1065),0,$I$1065)</f>
        <v>-6.6517310589720834E-3</v>
      </c>
    </row>
    <row r="1066" spans="1:26" x14ac:dyDescent="0.25">
      <c r="A1066" s="46">
        <v>204</v>
      </c>
      <c r="B1066" s="46">
        <v>2003</v>
      </c>
      <c r="C1066" s="47">
        <v>0</v>
      </c>
      <c r="D1066" s="49">
        <v>1.2558E-2</v>
      </c>
      <c r="E1066" s="49">
        <v>0.20882909999999999</v>
      </c>
      <c r="F1066" s="49">
        <v>5.4982700000000002E-2</v>
      </c>
      <c r="G1066" s="49">
        <v>1.3980159999999999</v>
      </c>
      <c r="H1066" s="49">
        <v>0.14652019999999999</v>
      </c>
      <c r="I1066" s="46">
        <f>$C$1066*LN($Y$1066)+(1-$C$1066)*LN(1-$Y$1066)</f>
        <v>-4.4227003939025893E-3</v>
      </c>
      <c r="R1066" s="46">
        <f>1/(1+EXP(-($K$2+SUMPRODUCT($L$2:$P$2,$D$1066:$H$1066))))</f>
        <v>4.4129346567964968E-3</v>
      </c>
      <c r="X1066" s="46">
        <f>EXP(-($K$2+SUMPRODUCT($L$2:$P$2,$D$1066:$H$1066)))</f>
        <v>225.60657312472759</v>
      </c>
      <c r="Y1066" s="46">
        <f>1/(1+$X$1066)</f>
        <v>4.4129346567964968E-3</v>
      </c>
      <c r="Z1066" s="46">
        <f>IF(ISERROR($I$1066),0,$I$1066)</f>
        <v>-4.4227003939025893E-3</v>
      </c>
    </row>
    <row r="1067" spans="1:26" x14ac:dyDescent="0.25">
      <c r="A1067" s="46">
        <v>204</v>
      </c>
      <c r="B1067" s="46">
        <v>2004</v>
      </c>
      <c r="C1067" s="47">
        <v>0</v>
      </c>
      <c r="D1067" s="49">
        <v>-4.59853E-2</v>
      </c>
      <c r="E1067" s="49">
        <v>0.21812010000000001</v>
      </c>
      <c r="F1067" s="49">
        <v>6.0867999999999998E-2</v>
      </c>
      <c r="G1067" s="49">
        <v>1.590201</v>
      </c>
      <c r="H1067" s="49">
        <v>0.14504980000000001</v>
      </c>
      <c r="I1067" s="46">
        <f>$C$1067*LN($Y$1067)+(1-$C$1067)*LN(1-$Y$1067)</f>
        <v>-2.990514278786697E-3</v>
      </c>
      <c r="R1067" s="46">
        <f>1/(1+EXP(-($K$2+SUMPRODUCT($L$2:$P$2,$D$1067:$H$1067))))</f>
        <v>2.9860471450794631E-3</v>
      </c>
      <c r="X1067" s="46">
        <f>EXP(-($K$2+SUMPRODUCT($L$2:$P$2,$D$1067:$H$1067)))</f>
        <v>333.89089468926937</v>
      </c>
      <c r="Y1067" s="46">
        <f>1/(1+$X$1067)</f>
        <v>2.9860471450794631E-3</v>
      </c>
      <c r="Z1067" s="46">
        <f>IF(ISERROR($I$1067),0,$I$1067)</f>
        <v>-2.990514278786697E-3</v>
      </c>
    </row>
    <row r="1068" spans="1:26" x14ac:dyDescent="0.25">
      <c r="A1068" s="46">
        <v>205</v>
      </c>
      <c r="B1068" s="46">
        <v>1999</v>
      </c>
      <c r="C1068" s="47">
        <v>0</v>
      </c>
      <c r="D1068" s="49">
        <v>1.50993E-2</v>
      </c>
      <c r="E1068" s="49">
        <v>0.35538320000000001</v>
      </c>
      <c r="F1068" s="49">
        <v>5.8243799999999998E-2</v>
      </c>
      <c r="G1068" s="49">
        <v>1.144002</v>
      </c>
      <c r="H1068" s="49">
        <v>0.40637790000000001</v>
      </c>
      <c r="I1068" s="46">
        <f>$C$1068*LN($Y$1068)+(1-$C$1068)*LN(1-$Y$1068)</f>
        <v>-6.1325041575509484E-3</v>
      </c>
      <c r="R1068" s="46">
        <f>1/(1+EXP(-($K$2+SUMPRODUCT($L$2:$P$2,$D$1068:$H$1068))))</f>
        <v>6.1137387332061083E-3</v>
      </c>
      <c r="X1068" s="46">
        <f>EXP(-($K$2+SUMPRODUCT($L$2:$P$2,$D$1068:$H$1068)))</f>
        <v>162.56603440847226</v>
      </c>
      <c r="Y1068" s="46">
        <f>1/(1+$X$1068)</f>
        <v>6.1137387332061083E-3</v>
      </c>
      <c r="Z1068" s="46">
        <f>IF(ISERROR($I$1068),0,$I$1068)</f>
        <v>-6.1325041575509484E-3</v>
      </c>
    </row>
    <row r="1069" spans="1:26" x14ac:dyDescent="0.25">
      <c r="A1069" s="46">
        <v>205</v>
      </c>
      <c r="B1069" s="46">
        <v>2000</v>
      </c>
      <c r="C1069" s="47">
        <v>0</v>
      </c>
      <c r="D1069" s="49">
        <v>1.2524999999999999E-3</v>
      </c>
      <c r="E1069" s="49">
        <v>0.37719340000000001</v>
      </c>
      <c r="F1069" s="49">
        <v>4.1415199999999999E-2</v>
      </c>
      <c r="G1069" s="49">
        <v>1.1708419999999999</v>
      </c>
      <c r="H1069" s="49">
        <v>0.50726760000000004</v>
      </c>
      <c r="I1069" s="46">
        <f>$C$1069*LN($Y$1069)+(1-$C$1069)*LN(1-$Y$1069)</f>
        <v>-6.8904607616629759E-3</v>
      </c>
      <c r="R1069" s="46">
        <f>1/(1+EXP(-($K$2+SUMPRODUCT($L$2:$P$2,$D$1069:$H$1069))))</f>
        <v>6.8667759678453935E-3</v>
      </c>
      <c r="X1069" s="46">
        <f>EXP(-($K$2+SUMPRODUCT($L$2:$P$2,$D$1069:$H$1069)))</f>
        <v>144.62874989407476</v>
      </c>
      <c r="Y1069" s="46">
        <f>1/(1+$X$1069)</f>
        <v>6.8667759678453935E-3</v>
      </c>
      <c r="Z1069" s="46">
        <f>IF(ISERROR($I$1069),0,$I$1069)</f>
        <v>-6.8904607616629759E-3</v>
      </c>
    </row>
    <row r="1070" spans="1:26" x14ac:dyDescent="0.25">
      <c r="A1070" s="46">
        <v>205</v>
      </c>
      <c r="B1070" s="46">
        <v>2001</v>
      </c>
      <c r="C1070" s="47">
        <v>0</v>
      </c>
      <c r="D1070" s="49">
        <v>2.2070200000000002E-2</v>
      </c>
      <c r="E1070" s="49">
        <v>0.43967079999999997</v>
      </c>
      <c r="F1070" s="49">
        <v>7.0268200000000003E-2</v>
      </c>
      <c r="G1070" s="49">
        <v>1.810163</v>
      </c>
      <c r="H1070" s="49">
        <v>0.32066220000000001</v>
      </c>
      <c r="I1070" s="46">
        <f>$C$1070*LN($Y$1070)+(1-$C$1070)*LN(1-$Y$1070)</f>
        <v>-1.6246614367672531E-3</v>
      </c>
      <c r="R1070" s="46">
        <f>1/(1+EXP(-($K$2+SUMPRODUCT($L$2:$P$2,$D$1070:$H$1070))))</f>
        <v>1.6233423888073898E-3</v>
      </c>
      <c r="X1070" s="46">
        <f>EXP(-($K$2+SUMPRODUCT($L$2:$P$2,$D$1070:$H$1070)))</f>
        <v>615.0129907866592</v>
      </c>
      <c r="Y1070" s="46">
        <f>1/(1+$X$1070)</f>
        <v>1.6233423888073898E-3</v>
      </c>
      <c r="Z1070" s="46">
        <f>IF(ISERROR($I$1070),0,$I$1070)</f>
        <v>-1.6246614367672531E-3</v>
      </c>
    </row>
    <row r="1071" spans="1:26" x14ac:dyDescent="0.25">
      <c r="A1071" s="46">
        <v>205</v>
      </c>
      <c r="B1071" s="46">
        <v>2002</v>
      </c>
      <c r="C1071" s="47">
        <v>0</v>
      </c>
      <c r="D1071" s="49">
        <v>8.0137700000000006E-2</v>
      </c>
      <c r="E1071" s="49">
        <v>0.47514129999999999</v>
      </c>
      <c r="F1071" s="49">
        <v>5.0696499999999999E-2</v>
      </c>
      <c r="G1071" s="49">
        <v>1.492256</v>
      </c>
      <c r="H1071" s="49">
        <v>0.32497239999999999</v>
      </c>
      <c r="I1071" s="46">
        <f>$C$1071*LN($Y$1071)+(1-$C$1071)*LN(1-$Y$1071)</f>
        <v>-3.0737628001568543E-3</v>
      </c>
      <c r="R1071" s="46">
        <f>1/(1+EXP(-($K$2+SUMPRODUCT($L$2:$P$2,$D$1071:$H$1071))))</f>
        <v>3.0690436277249077E-3</v>
      </c>
      <c r="X1071" s="46">
        <f>EXP(-($K$2+SUMPRODUCT($L$2:$P$2,$D$1071:$H$1071)))</f>
        <v>324.83440357975729</v>
      </c>
      <c r="Y1071" s="46">
        <f>1/(1+$X$1071)</f>
        <v>3.0690436277249077E-3</v>
      </c>
      <c r="Z1071" s="46">
        <f>IF(ISERROR($I$1071),0,$I$1071)</f>
        <v>-3.0737628001568543E-3</v>
      </c>
    </row>
    <row r="1072" spans="1:26" x14ac:dyDescent="0.25">
      <c r="A1072" s="46">
        <v>205</v>
      </c>
      <c r="B1072" s="46">
        <v>2003</v>
      </c>
      <c r="C1072" s="47">
        <v>0</v>
      </c>
      <c r="D1072" s="49">
        <v>0.1763045</v>
      </c>
      <c r="E1072" s="49">
        <v>0.58082160000000005</v>
      </c>
      <c r="F1072" s="49">
        <v>4.9362999999999997E-2</v>
      </c>
      <c r="G1072" s="49">
        <v>2.2968060000000001</v>
      </c>
      <c r="H1072" s="49">
        <v>0.37754179999999998</v>
      </c>
      <c r="I1072" s="46">
        <f>$C$1072*LN($Y$1072)+(1-$C$1072)*LN(1-$Y$1072)</f>
        <v>-7.9560959076297605E-4</v>
      </c>
      <c r="R1072" s="46">
        <f>1/(1+EXP(-($K$2+SUMPRODUCT($L$2:$P$2,$D$1072:$H$1072))))</f>
        <v>7.9529317737192528E-4</v>
      </c>
      <c r="X1072" s="46">
        <f>EXP(-($K$2+SUMPRODUCT($L$2:$P$2,$D$1072:$H$1072)))</f>
        <v>1256.3979363239803</v>
      </c>
      <c r="Y1072" s="46">
        <f>1/(1+$X$1072)</f>
        <v>7.9529317737192528E-4</v>
      </c>
      <c r="Z1072" s="46">
        <f>IF(ISERROR($I$1072),0,$I$1072)</f>
        <v>-7.9560959076297605E-4</v>
      </c>
    </row>
    <row r="1073" spans="1:26" x14ac:dyDescent="0.25">
      <c r="A1073" s="46">
        <v>205</v>
      </c>
      <c r="B1073" s="46">
        <v>2004</v>
      </c>
      <c r="C1073" s="47">
        <v>0</v>
      </c>
      <c r="D1073" s="49">
        <v>0.25201050000000003</v>
      </c>
      <c r="E1073" s="49">
        <v>0.58411089999999999</v>
      </c>
      <c r="F1073" s="49">
        <v>4.8565400000000002E-2</v>
      </c>
      <c r="G1073" s="49">
        <v>2.1564000000000001</v>
      </c>
      <c r="H1073" s="49">
        <v>0.3595682</v>
      </c>
      <c r="I1073" s="46">
        <f>$C$1073*LN($Y$1073)+(1-$C$1073)*LN(1-$Y$1073)</f>
        <v>-1.0169653831493821E-3</v>
      </c>
      <c r="R1073" s="46">
        <f>1/(1+EXP(-($K$2+SUMPRODUCT($L$2:$P$2,$D$1073:$H$1073))))</f>
        <v>1.0164484491036272E-3</v>
      </c>
      <c r="X1073" s="46">
        <f>EXP(-($K$2+SUMPRODUCT($L$2:$P$2,$D$1073:$H$1073)))</f>
        <v>982.81772423566338</v>
      </c>
      <c r="Y1073" s="46">
        <f>1/(1+$X$1073)</f>
        <v>1.0164484491036272E-3</v>
      </c>
      <c r="Z1073" s="46">
        <f>IF(ISERROR($I$1073),0,$I$1073)</f>
        <v>-1.0169653831493821E-3</v>
      </c>
    </row>
    <row r="1074" spans="1:26" x14ac:dyDescent="0.25">
      <c r="A1074" s="46">
        <v>206</v>
      </c>
      <c r="B1074" s="46">
        <v>1997</v>
      </c>
      <c r="C1074" s="47">
        <v>0</v>
      </c>
      <c r="D1074" s="49">
        <v>-0.1277316</v>
      </c>
      <c r="E1074" s="49">
        <v>9.1410400000000003E-2</v>
      </c>
      <c r="F1074" s="49">
        <v>-9.3332999999999992E-3</v>
      </c>
      <c r="G1074" s="49">
        <v>0.99900009999999995</v>
      </c>
      <c r="H1074" s="49">
        <v>0.12677140000000001</v>
      </c>
      <c r="I1074" s="46">
        <f>$C$1074*LN($Y$1074)+(1-$C$1074)*LN(1-$Y$1074)</f>
        <v>-1.5363007858952138E-2</v>
      </c>
      <c r="R1074" s="46">
        <f>1/(1+EXP(-($K$2+SUMPRODUCT($L$2:$P$2,$D$1074:$H$1074))))</f>
        <v>1.5245598874395989E-2</v>
      </c>
      <c r="X1074" s="46">
        <f>EXP(-($K$2+SUMPRODUCT($L$2:$P$2,$D$1074:$H$1074)))</f>
        <v>64.592700440219261</v>
      </c>
      <c r="Y1074" s="46">
        <f>1/(1+$X$1074)</f>
        <v>1.5245598874395989E-2</v>
      </c>
      <c r="Z1074" s="46">
        <f>IF(ISERROR($I$1074),0,$I$1074)</f>
        <v>-1.5363007858952138E-2</v>
      </c>
    </row>
    <row r="1075" spans="1:26" x14ac:dyDescent="0.25">
      <c r="A1075" s="46">
        <v>206</v>
      </c>
      <c r="B1075" s="46">
        <v>1998</v>
      </c>
      <c r="C1075" s="47">
        <v>0</v>
      </c>
      <c r="D1075" s="49">
        <v>-6.2754599999999994E-2</v>
      </c>
      <c r="E1075" s="49">
        <v>0.1189688</v>
      </c>
      <c r="F1075" s="49">
        <v>2.59876E-2</v>
      </c>
      <c r="G1075" s="49">
        <v>1.1486940000000001</v>
      </c>
      <c r="H1075" s="49">
        <v>0.13879820000000001</v>
      </c>
      <c r="I1075" s="46">
        <f>$C$1075*LN($Y$1075)+(1-$C$1075)*LN(1-$Y$1075)</f>
        <v>-9.1004521770853865E-3</v>
      </c>
      <c r="R1075" s="46">
        <f>1/(1+EXP(-($K$2+SUMPRODUCT($L$2:$P$2,$D$1075:$H$1075))))</f>
        <v>9.0591683907951821E-3</v>
      </c>
      <c r="X1075" s="46">
        <f>EXP(-($K$2+SUMPRODUCT($L$2:$P$2,$D$1075:$H$1075)))</f>
        <v>109.38540811495209</v>
      </c>
      <c r="Y1075" s="46">
        <f>1/(1+$X$1075)</f>
        <v>9.0591683907951821E-3</v>
      </c>
      <c r="Z1075" s="46">
        <f>IF(ISERROR($I$1075),0,$I$1075)</f>
        <v>-9.1004521770853865E-3</v>
      </c>
    </row>
    <row r="1076" spans="1:26" x14ac:dyDescent="0.25">
      <c r="A1076" s="46">
        <v>206</v>
      </c>
      <c r="B1076" s="46">
        <v>1999</v>
      </c>
      <c r="C1076" s="47">
        <v>0</v>
      </c>
      <c r="D1076" s="49">
        <v>-9.3834000000000001E-2</v>
      </c>
      <c r="E1076" s="49">
        <v>0.1026637</v>
      </c>
      <c r="F1076" s="49">
        <v>4.6211999999999998E-3</v>
      </c>
      <c r="G1076" s="49">
        <v>0.88951550000000001</v>
      </c>
      <c r="H1076" s="49">
        <v>0.12217020000000001</v>
      </c>
      <c r="I1076" s="46">
        <f>$C$1076*LN($Y$1076)+(1-$C$1076)*LN(1-$Y$1076)</f>
        <v>-1.6267878395135271E-2</v>
      </c>
      <c r="R1076" s="46">
        <f>1/(1+EXP(-($K$2+SUMPRODUCT($L$2:$P$2,$D$1076:$H$1076))))</f>
        <v>1.6136271085057999E-2</v>
      </c>
      <c r="X1076" s="46">
        <f>EXP(-($K$2+SUMPRODUCT($L$2:$P$2,$D$1076:$H$1076)))</f>
        <v>60.972186431968687</v>
      </c>
      <c r="Y1076" s="46">
        <f>1/(1+$X$1076)</f>
        <v>1.6136271085057999E-2</v>
      </c>
      <c r="Z1076" s="46">
        <f>IF(ISERROR($I$1076),0,$I$1076)</f>
        <v>-1.6267878395135271E-2</v>
      </c>
    </row>
    <row r="1077" spans="1:26" x14ac:dyDescent="0.25">
      <c r="A1077" s="46">
        <v>206</v>
      </c>
      <c r="B1077" s="46">
        <v>2000</v>
      </c>
      <c r="C1077" s="47">
        <v>0</v>
      </c>
      <c r="D1077" s="49">
        <v>-0.1060157</v>
      </c>
      <c r="E1077" s="49">
        <v>9.4770099999999996E-2</v>
      </c>
      <c r="F1077" s="49">
        <v>4.6242600000000002E-2</v>
      </c>
      <c r="G1077" s="49">
        <v>0.72067550000000002</v>
      </c>
      <c r="H1077" s="49">
        <v>0.13242999999999999</v>
      </c>
      <c r="I1077" s="46">
        <f>$C$1077*LN($Y$1077)+(1-$C$1077)*LN(1-$Y$1077)</f>
        <v>-1.546396965797983E-2</v>
      </c>
      <c r="R1077" s="46">
        <f>1/(1+EXP(-($K$2+SUMPRODUCT($L$2:$P$2,$D$1077:$H$1077))))</f>
        <v>1.5345016431561911E-2</v>
      </c>
      <c r="X1077" s="46">
        <f>EXP(-($K$2+SUMPRODUCT($L$2:$P$2,$D$1077:$H$1077)))</f>
        <v>64.16773732110066</v>
      </c>
      <c r="Y1077" s="46">
        <f>1/(1+$X$1077)</f>
        <v>1.5345016431561911E-2</v>
      </c>
      <c r="Z1077" s="46">
        <f>IF(ISERROR($I$1077),0,$I$1077)</f>
        <v>-1.546396965797983E-2</v>
      </c>
    </row>
    <row r="1078" spans="1:26" x14ac:dyDescent="0.25">
      <c r="A1078" s="46">
        <v>206</v>
      </c>
      <c r="B1078" s="46">
        <v>2001</v>
      </c>
      <c r="C1078" s="47">
        <v>0</v>
      </c>
      <c r="D1078" s="49">
        <v>-1.29798E-2</v>
      </c>
      <c r="E1078" s="49">
        <v>8.8586300000000007E-2</v>
      </c>
      <c r="F1078" s="49">
        <v>3.0504900000000001E-2</v>
      </c>
      <c r="G1078" s="49">
        <v>0.63649080000000002</v>
      </c>
      <c r="H1078" s="49">
        <v>0.11313139999999999</v>
      </c>
      <c r="I1078" s="46">
        <f>$C$1078*LN($Y$1078)+(1-$C$1078)*LN(1-$Y$1078)</f>
        <v>-2.0728313871906601E-2</v>
      </c>
      <c r="R1078" s="46">
        <f>1/(1+EXP(-($K$2+SUMPRODUCT($L$2:$P$2,$D$1078:$H$1078))))</f>
        <v>2.0514959078510614E-2</v>
      </c>
      <c r="X1078" s="46">
        <f>EXP(-($K$2+SUMPRODUCT($L$2:$P$2,$D$1078:$H$1078)))</f>
        <v>47.744918094791544</v>
      </c>
      <c r="Y1078" s="46">
        <f>1/(1+$X$1078)</f>
        <v>2.0514959078510614E-2</v>
      </c>
      <c r="Z1078" s="46">
        <f>IF(ISERROR($I$1078),0,$I$1078)</f>
        <v>-2.0728313871906601E-2</v>
      </c>
    </row>
    <row r="1079" spans="1:26" x14ac:dyDescent="0.25">
      <c r="A1079" s="46">
        <v>206</v>
      </c>
      <c r="B1079" s="46">
        <v>2002</v>
      </c>
      <c r="C1079" s="47">
        <v>0</v>
      </c>
      <c r="D1079" s="49">
        <v>-3.1082499999999999E-2</v>
      </c>
      <c r="E1079" s="49">
        <v>5.4965699999999999E-2</v>
      </c>
      <c r="F1079" s="49">
        <v>2.3554599999999998E-2</v>
      </c>
      <c r="G1079" s="49">
        <v>0.67017090000000001</v>
      </c>
      <c r="H1079" s="49">
        <v>8.6688399999999999E-2</v>
      </c>
      <c r="I1079" s="46">
        <f>$C$1079*LN($Y$1079)+(1-$C$1079)*LN(1-$Y$1079)</f>
        <v>-2.1287915295377727E-2</v>
      </c>
      <c r="R1079" s="46">
        <f>1/(1+EXP(-($K$2+SUMPRODUCT($L$2:$P$2,$D$1079:$H$1079))))</f>
        <v>2.1062926965574328E-2</v>
      </c>
      <c r="X1079" s="46">
        <f>EXP(-($K$2+SUMPRODUCT($L$2:$P$2,$D$1079:$H$1079)))</f>
        <v>46.476782388051774</v>
      </c>
      <c r="Y1079" s="46">
        <f>1/(1+$X$1079)</f>
        <v>2.1062926965574328E-2</v>
      </c>
      <c r="Z1079" s="46">
        <f>IF(ISERROR($I$1079),0,$I$1079)</f>
        <v>-2.1287915295377727E-2</v>
      </c>
    </row>
    <row r="1080" spans="1:26" x14ac:dyDescent="0.25">
      <c r="A1080" s="46">
        <v>206</v>
      </c>
      <c r="B1080" s="46">
        <v>2003</v>
      </c>
      <c r="C1080" s="47">
        <v>0</v>
      </c>
      <c r="D1080" s="49">
        <v>5.1236400000000001E-2</v>
      </c>
      <c r="E1080" s="49">
        <v>9.1510099999999997E-2</v>
      </c>
      <c r="F1080" s="49">
        <v>4.7467799999999997E-2</v>
      </c>
      <c r="G1080" s="49">
        <v>0.77762869999999995</v>
      </c>
      <c r="H1080" s="49">
        <v>0.2002554</v>
      </c>
      <c r="I1080" s="46">
        <f>$C$1080*LN($Y$1080)+(1-$C$1080)*LN(1-$Y$1080)</f>
        <v>-1.563952900914033E-2</v>
      </c>
      <c r="R1080" s="46">
        <f>1/(1+EXP(-($K$2+SUMPRODUCT($L$2:$P$2,$D$1080:$H$1080))))</f>
        <v>1.5517866648414308E-2</v>
      </c>
      <c r="X1080" s="46">
        <f>EXP(-($K$2+SUMPRODUCT($L$2:$P$2,$D$1080:$H$1080)))</f>
        <v>63.441847752454102</v>
      </c>
      <c r="Y1080" s="46">
        <f>1/(1+$X$1080)</f>
        <v>1.5517866648414308E-2</v>
      </c>
      <c r="Z1080" s="46">
        <f>IF(ISERROR($I$1080),0,$I$1080)</f>
        <v>-1.563952900914033E-2</v>
      </c>
    </row>
    <row r="1081" spans="1:26" x14ac:dyDescent="0.25">
      <c r="A1081" s="46">
        <v>206</v>
      </c>
      <c r="B1081" s="46">
        <v>2004</v>
      </c>
      <c r="C1081" s="47">
        <v>0</v>
      </c>
      <c r="D1081" s="49">
        <v>0.1280731</v>
      </c>
      <c r="E1081" s="49">
        <v>7.4249200000000001E-2</v>
      </c>
      <c r="F1081" s="49">
        <v>2.6865400000000001E-2</v>
      </c>
      <c r="G1081" s="49">
        <v>0.9430075</v>
      </c>
      <c r="H1081" s="49">
        <v>0.1927142</v>
      </c>
      <c r="I1081" s="46">
        <f>$C$1081*LN($Y$1081)+(1-$C$1081)*LN(1-$Y$1081)</f>
        <v>-1.4934497822796513E-2</v>
      </c>
      <c r="R1081" s="46">
        <f>1/(1+EXP(-($K$2+SUMPRODUCT($L$2:$P$2,$D$1081:$H$1081))))</f>
        <v>1.4823531306729257E-2</v>
      </c>
      <c r="X1081" s="46">
        <f>EXP(-($K$2+SUMPRODUCT($L$2:$P$2,$D$1081:$H$1081)))</f>
        <v>66.460308836534935</v>
      </c>
      <c r="Y1081" s="46">
        <f>1/(1+$X$1081)</f>
        <v>1.4823531306729257E-2</v>
      </c>
      <c r="Z1081" s="46">
        <f>IF(ISERROR($I$1081),0,$I$1081)</f>
        <v>-1.4934497822796513E-2</v>
      </c>
    </row>
    <row r="1082" spans="1:26" x14ac:dyDescent="0.25">
      <c r="A1082" s="46">
        <v>207</v>
      </c>
      <c r="B1082" s="46">
        <v>1999</v>
      </c>
      <c r="C1082" s="47">
        <v>0</v>
      </c>
      <c r="D1082" s="49">
        <v>9.7715099999999999E-2</v>
      </c>
      <c r="E1082" s="49">
        <v>-0.43240499999999998</v>
      </c>
      <c r="F1082" s="49">
        <v>4.1917799999999998E-2</v>
      </c>
      <c r="G1082" s="49">
        <v>0.10406360000000001</v>
      </c>
      <c r="H1082" s="49">
        <v>0.15233559999999999</v>
      </c>
      <c r="I1082" s="46">
        <f>$C$1082*LN($Y$1082)+(1-$C$1082)*LN(1-$Y$1082)</f>
        <v>-9.7292383308668823E-2</v>
      </c>
      <c r="R1082" s="46">
        <f>1/(1+EXP(-($K$2+SUMPRODUCT($L$2:$P$2,$D$1082:$H$1082))))</f>
        <v>9.2709309305809826E-2</v>
      </c>
      <c r="X1082" s="46">
        <f>EXP(-($K$2+SUMPRODUCT($L$2:$P$2,$D$1082:$H$1082)))</f>
        <v>9.7864033017591776</v>
      </c>
      <c r="Y1082" s="46">
        <f>1/(1+$X$1082)</f>
        <v>9.2709309305809826E-2</v>
      </c>
      <c r="Z1082" s="46">
        <f>IF(ISERROR($I$1082),0,$I$1082)</f>
        <v>-9.7292383308668823E-2</v>
      </c>
    </row>
    <row r="1083" spans="1:26" x14ac:dyDescent="0.25">
      <c r="A1083" s="46">
        <v>207</v>
      </c>
      <c r="B1083" s="46">
        <v>2000</v>
      </c>
      <c r="C1083" s="47">
        <v>0</v>
      </c>
      <c r="D1083" s="49">
        <v>-0.30722860000000002</v>
      </c>
      <c r="E1083" s="49">
        <v>-0.73215850000000005</v>
      </c>
      <c r="F1083" s="49">
        <v>1.8441099999999998E-2</v>
      </c>
      <c r="G1083" s="49">
        <v>6.4637E-2</v>
      </c>
      <c r="H1083" s="49">
        <v>0.1782166</v>
      </c>
      <c r="I1083" s="46">
        <f>$C$1083*LN($Y$1083)+(1-$C$1083)*LN(1-$Y$1083)</f>
        <v>-0.16077408658938636</v>
      </c>
      <c r="R1083" s="46">
        <f>1/(1+EXP(-($K$2+SUMPRODUCT($L$2:$P$2,$D$1083:$H$1083))))</f>
        <v>0.14851558887235977</v>
      </c>
      <c r="X1083" s="46">
        <f>EXP(-($K$2+SUMPRODUCT($L$2:$P$2,$D$1083:$H$1083)))</f>
        <v>5.7332999020018018</v>
      </c>
      <c r="Y1083" s="46">
        <f>1/(1+$X$1083)</f>
        <v>0.14851558887235977</v>
      </c>
      <c r="Z1083" s="46">
        <f>IF(ISERROR($I$1083),0,$I$1083)</f>
        <v>-0.16077408658938636</v>
      </c>
    </row>
    <row r="1084" spans="1:26" x14ac:dyDescent="0.25">
      <c r="A1084" s="46">
        <v>207</v>
      </c>
      <c r="B1084" s="46">
        <v>2001</v>
      </c>
      <c r="C1084" s="47">
        <v>0</v>
      </c>
      <c r="D1084" s="49">
        <v>-0.72657289999999997</v>
      </c>
      <c r="E1084" s="49">
        <v>-1.1440699999999999</v>
      </c>
      <c r="F1084" s="49">
        <v>4.646E-3</v>
      </c>
      <c r="G1084" s="49">
        <v>2.8029700000000001E-2</v>
      </c>
      <c r="H1084" s="49">
        <v>0.23160430000000001</v>
      </c>
      <c r="I1084" s="46">
        <f>$C$1084*LN($Y$1084)+(1-$C$1084)*LN(1-$Y$1084)</f>
        <v>-0.28253393994225839</v>
      </c>
      <c r="R1084" s="46">
        <f>1/(1+EXP(-($K$2+SUMPRODUCT($L$2:$P$2,$D$1084:$H$1084))))</f>
        <v>0.24612894481496675</v>
      </c>
      <c r="X1084" s="46">
        <f>EXP(-($K$2+SUMPRODUCT($L$2:$P$2,$D$1084:$H$1084)))</f>
        <v>3.0629110109409257</v>
      </c>
      <c r="Y1084" s="46">
        <f>1/(1+$X$1084)</f>
        <v>0.24612894481496675</v>
      </c>
      <c r="Z1084" s="46">
        <f>IF(ISERROR($I$1084),0,$I$1084)</f>
        <v>-0.28253393994225839</v>
      </c>
    </row>
    <row r="1085" spans="1:26" x14ac:dyDescent="0.25">
      <c r="A1085" s="46">
        <v>208</v>
      </c>
      <c r="B1085" s="46">
        <v>1995</v>
      </c>
      <c r="C1085" s="47">
        <v>0</v>
      </c>
      <c r="D1085" s="49">
        <v>0.1310318</v>
      </c>
      <c r="E1085" s="49">
        <v>0.26141920000000002</v>
      </c>
      <c r="F1085" s="49">
        <v>0.11221639999999999</v>
      </c>
      <c r="G1085" s="49">
        <v>4.508489</v>
      </c>
      <c r="H1085" s="49">
        <v>0.42804940000000002</v>
      </c>
      <c r="I1085" s="46">
        <f>$C$1085*LN($Y$1085)+(1-$C$1085)*LN(1-$Y$1085)</f>
        <v>-2.2854959202018996E-5</v>
      </c>
      <c r="R1085" s="46">
        <f>1/(1+EXP(-($K$2+SUMPRODUCT($L$2:$P$2,$D$1085:$H$1085))))</f>
        <v>2.2854698029466983E-5</v>
      </c>
      <c r="X1085" s="46">
        <f>EXP(-($K$2+SUMPRODUCT($L$2:$P$2,$D$1085:$H$1085)))</f>
        <v>43753.680053557546</v>
      </c>
      <c r="Y1085" s="46">
        <f>1/(1+$X$1085)</f>
        <v>2.2854698029466983E-5</v>
      </c>
      <c r="Z1085" s="46">
        <f>IF(ISERROR($I$1085),0,$I$1085)</f>
        <v>-2.2854959202018996E-5</v>
      </c>
    </row>
    <row r="1086" spans="1:26" x14ac:dyDescent="0.25">
      <c r="A1086" s="46">
        <v>208</v>
      </c>
      <c r="B1086" s="46">
        <v>1996</v>
      </c>
      <c r="C1086" s="47">
        <v>0</v>
      </c>
      <c r="D1086" s="49">
        <v>7.61598E-2</v>
      </c>
      <c r="E1086" s="49">
        <v>0.32097609999999999</v>
      </c>
      <c r="F1086" s="49">
        <v>9.0880299999999997E-2</v>
      </c>
      <c r="G1086" s="49">
        <v>5.0775189999999997</v>
      </c>
      <c r="H1086" s="49">
        <v>0.2819642</v>
      </c>
      <c r="I1086" s="46">
        <f>$C$1086*LN($Y$1086)+(1-$C$1086)*LN(1-$Y$1086)</f>
        <v>-8.9636283706604301E-6</v>
      </c>
      <c r="R1086" s="46">
        <f>1/(1+EXP(-($K$2+SUMPRODUCT($L$2:$P$2,$D$1086:$H$1086))))</f>
        <v>8.9635881974164195E-6</v>
      </c>
      <c r="X1086" s="46">
        <f>EXP(-($K$2+SUMPRODUCT($L$2:$P$2,$D$1086:$H$1086)))</f>
        <v>111561.46560816244</v>
      </c>
      <c r="Y1086" s="46">
        <f>1/(1+$X$1086)</f>
        <v>8.9635881974164195E-6</v>
      </c>
      <c r="Z1086" s="46">
        <f>IF(ISERROR($I$1086),0,$I$1086)</f>
        <v>-8.9636283706604301E-6</v>
      </c>
    </row>
    <row r="1087" spans="1:26" x14ac:dyDescent="0.25">
      <c r="A1087" s="46">
        <v>208</v>
      </c>
      <c r="B1087" s="46">
        <v>1997</v>
      </c>
      <c r="C1087" s="47">
        <v>0</v>
      </c>
      <c r="D1087" s="49">
        <v>8.7042999999999995E-2</v>
      </c>
      <c r="E1087" s="49">
        <v>0.38800259999999998</v>
      </c>
      <c r="F1087" s="49">
        <v>0.1148351</v>
      </c>
      <c r="G1087" s="49">
        <v>6.1529049999999996</v>
      </c>
      <c r="H1087" s="49">
        <v>0.3389972</v>
      </c>
      <c r="I1087" s="46">
        <f>$C$1087*LN($Y$1087)+(1-$C$1087)*LN(1-$Y$1087)</f>
        <v>-1.2588953848681098E-6</v>
      </c>
      <c r="R1087" s="46">
        <f>1/(1+EXP(-($K$2+SUMPRODUCT($L$2:$P$2,$D$1087:$H$1087))))</f>
        <v>1.2588945924444598E-6</v>
      </c>
      <c r="X1087" s="46">
        <f>EXP(-($K$2+SUMPRODUCT($L$2:$P$2,$D$1087:$H$1087)))</f>
        <v>794346.68089538696</v>
      </c>
      <c r="Y1087" s="46">
        <f>1/(1+$X$1087)</f>
        <v>1.2588945924444598E-6</v>
      </c>
      <c r="Z1087" s="46">
        <f>IF(ISERROR($I$1087),0,$I$1087)</f>
        <v>-1.2588953848681098E-6</v>
      </c>
    </row>
    <row r="1088" spans="1:26" x14ac:dyDescent="0.25">
      <c r="A1088" s="46">
        <v>208</v>
      </c>
      <c r="B1088" s="46">
        <v>1998</v>
      </c>
      <c r="C1088" s="47">
        <v>0</v>
      </c>
      <c r="D1088" s="49">
        <v>8.1175899999999995E-2</v>
      </c>
      <c r="E1088" s="49">
        <v>0.31394450000000002</v>
      </c>
      <c r="F1088" s="49">
        <v>7.1012199999999998E-2</v>
      </c>
      <c r="G1088" s="49">
        <v>3.4674960000000001</v>
      </c>
      <c r="H1088" s="49">
        <v>0.2831864</v>
      </c>
      <c r="I1088" s="46">
        <f>$C$1088*LN($Y$1088)+(1-$C$1088)*LN(1-$Y$1088)</f>
        <v>-1.3849219242887585E-4</v>
      </c>
      <c r="R1088" s="46">
        <f>1/(1+EXP(-($K$2+SUMPRODUCT($L$2:$P$2,$D$1088:$H$1088))))</f>
        <v>1.384826028279202E-4</v>
      </c>
      <c r="X1088" s="46">
        <f>EXP(-($K$2+SUMPRODUCT($L$2:$P$2,$D$1088:$H$1088)))</f>
        <v>7220.1236615953094</v>
      </c>
      <c r="Y1088" s="46">
        <f>1/(1+$X$1088)</f>
        <v>1.384826028279202E-4</v>
      </c>
      <c r="Z1088" s="46">
        <f>IF(ISERROR($I$1088),0,$I$1088)</f>
        <v>-1.3849219242887585E-4</v>
      </c>
    </row>
    <row r="1089" spans="1:26" x14ac:dyDescent="0.25">
      <c r="A1089" s="46">
        <v>208</v>
      </c>
      <c r="B1089" s="46">
        <v>1999</v>
      </c>
      <c r="C1089" s="47">
        <v>0</v>
      </c>
      <c r="D1089" s="49">
        <v>7.4694399999999994E-2</v>
      </c>
      <c r="E1089" s="49">
        <v>0.33734740000000002</v>
      </c>
      <c r="F1089" s="49">
        <v>9.6538499999999999E-2</v>
      </c>
      <c r="G1089" s="49">
        <v>2.0857969999999999</v>
      </c>
      <c r="H1089" s="49">
        <v>0.28319830000000001</v>
      </c>
      <c r="I1089" s="46">
        <f>$C$1089*LN($Y$1089)+(1-$C$1089)*LN(1-$Y$1089)</f>
        <v>-9.8373860249294015E-4</v>
      </c>
      <c r="R1089" s="46">
        <f>1/(1+EXP(-($K$2+SUMPRODUCT($L$2:$P$2,$D$1089:$H$1089))))</f>
        <v>9.8325489030235249E-4</v>
      </c>
      <c r="X1089" s="46">
        <f>EXP(-($K$2+SUMPRODUCT($L$2:$P$2,$D$1089:$H$1089)))</f>
        <v>1016.0302836658136</v>
      </c>
      <c r="Y1089" s="46">
        <f>1/(1+$X$1089)</f>
        <v>9.8325489030235249E-4</v>
      </c>
      <c r="Z1089" s="46">
        <f>IF(ISERROR($I$1089),0,$I$1089)</f>
        <v>-9.8373860249294015E-4</v>
      </c>
    </row>
    <row r="1090" spans="1:26" x14ac:dyDescent="0.25">
      <c r="A1090" s="46">
        <v>208</v>
      </c>
      <c r="B1090" s="46">
        <v>2000</v>
      </c>
      <c r="C1090" s="47">
        <v>0</v>
      </c>
      <c r="D1090" s="49">
        <v>0.12706039999999999</v>
      </c>
      <c r="E1090" s="49">
        <v>0.37156129999999998</v>
      </c>
      <c r="F1090" s="49">
        <v>7.4874700000000002E-2</v>
      </c>
      <c r="G1090" s="49">
        <v>2.4268070000000002</v>
      </c>
      <c r="H1090" s="49">
        <v>0.16450600000000001</v>
      </c>
      <c r="I1090" s="46">
        <f>$C$1090*LN($Y$1090)+(1-$C$1090)*LN(1-$Y$1090)</f>
        <v>-6.1388097305761053E-4</v>
      </c>
      <c r="R1090" s="46">
        <f>1/(1+EXP(-($K$2+SUMPRODUCT($L$2:$P$2,$D$1090:$H$1090))))</f>
        <v>6.1369258668397971E-4</v>
      </c>
      <c r="X1090" s="46">
        <f>EXP(-($K$2+SUMPRODUCT($L$2:$P$2,$D$1090:$H$1090)))</f>
        <v>1628.4803321698732</v>
      </c>
      <c r="Y1090" s="46">
        <f>1/(1+$X$1090)</f>
        <v>6.1369258668397971E-4</v>
      </c>
      <c r="Z1090" s="46">
        <f>IF(ISERROR($I$1090),0,$I$1090)</f>
        <v>-6.1388097305761053E-4</v>
      </c>
    </row>
    <row r="1091" spans="1:26" x14ac:dyDescent="0.25">
      <c r="A1091" s="46">
        <v>208</v>
      </c>
      <c r="B1091" s="46">
        <v>2001</v>
      </c>
      <c r="C1091" s="47">
        <v>0</v>
      </c>
      <c r="D1091" s="49">
        <v>8.8083499999999995E-2</v>
      </c>
      <c r="E1091" s="49">
        <v>0.42439739999999998</v>
      </c>
      <c r="F1091" s="49">
        <v>9.1077599999999995E-2</v>
      </c>
      <c r="G1091" s="49">
        <v>3.0017399999999999</v>
      </c>
      <c r="H1091" s="49">
        <v>0.23051830000000001</v>
      </c>
      <c r="I1091" s="46">
        <f>$C$1091*LN($Y$1091)+(1-$C$1091)*LN(1-$Y$1091)</f>
        <v>-2.0481814400614753E-4</v>
      </c>
      <c r="R1091" s="46">
        <f>1/(1+EXP(-($K$2+SUMPRODUCT($L$2:$P$2,$D$1091:$H$1091))))</f>
        <v>2.0479717020209124E-4</v>
      </c>
      <c r="X1091" s="46">
        <f>EXP(-($K$2+SUMPRODUCT($L$2:$P$2,$D$1091:$H$1091)))</f>
        <v>4881.8799685718932</v>
      </c>
      <c r="Y1091" s="46">
        <f>1/(1+$X$1091)</f>
        <v>2.0479717020209124E-4</v>
      </c>
      <c r="Z1091" s="46">
        <f>IF(ISERROR($I$1091),0,$I$1091)</f>
        <v>-2.0481814400614753E-4</v>
      </c>
    </row>
    <row r="1092" spans="1:26" x14ac:dyDescent="0.25">
      <c r="A1092" s="46">
        <v>208</v>
      </c>
      <c r="B1092" s="46">
        <v>2002</v>
      </c>
      <c r="C1092" s="47">
        <v>0</v>
      </c>
      <c r="D1092" s="49">
        <v>-6.8159999999999998E-2</v>
      </c>
      <c r="E1092" s="49">
        <v>0.40982449999999998</v>
      </c>
      <c r="F1092" s="49">
        <v>8.6818599999999996E-2</v>
      </c>
      <c r="G1092" s="49">
        <v>2.5910880000000001</v>
      </c>
      <c r="H1092" s="49">
        <v>0.22014139999999999</v>
      </c>
      <c r="I1092" s="46">
        <f>$C$1092*LN($Y$1092)+(1-$C$1092)*LN(1-$Y$1092)</f>
        <v>-3.8781261142416354E-4</v>
      </c>
      <c r="R1092" s="46">
        <f>1/(1+EXP(-($K$2+SUMPRODUCT($L$2:$P$2,$D$1092:$H$1092))))</f>
        <v>3.8773742183350598E-4</v>
      </c>
      <c r="X1092" s="46">
        <f>EXP(-($K$2+SUMPRODUCT($L$2:$P$2,$D$1092:$H$1092)))</f>
        <v>2578.0649643030815</v>
      </c>
      <c r="Y1092" s="46">
        <f>1/(1+$X$1092)</f>
        <v>3.8773742183350598E-4</v>
      </c>
      <c r="Z1092" s="46">
        <f>IF(ISERROR($I$1092),0,$I$1092)</f>
        <v>-3.8781261142416354E-4</v>
      </c>
    </row>
    <row r="1093" spans="1:26" x14ac:dyDescent="0.25">
      <c r="A1093" s="46">
        <v>208</v>
      </c>
      <c r="B1093" s="46">
        <v>2003</v>
      </c>
      <c r="C1093" s="47">
        <v>0</v>
      </c>
      <c r="D1093" s="49">
        <v>-4.7550000000000001E-4</v>
      </c>
      <c r="E1093" s="49">
        <v>0.53889869999999995</v>
      </c>
      <c r="F1093" s="49">
        <v>7.0834499999999995E-2</v>
      </c>
      <c r="G1093" s="49">
        <v>2.905478</v>
      </c>
      <c r="H1093" s="49">
        <v>0.21630959999999999</v>
      </c>
      <c r="I1093" s="46">
        <f>$C$1093*LN($Y$1093)+(1-$C$1093)*LN(1-$Y$1093)</f>
        <v>-2.2711309801648046E-4</v>
      </c>
      <c r="R1093" s="46">
        <f>1/(1+EXP(-($K$2+SUMPRODUCT($L$2:$P$2,$D$1093:$H$1093))))</f>
        <v>2.2708730978916844E-4</v>
      </c>
      <c r="X1093" s="46">
        <f>EXP(-($K$2+SUMPRODUCT($L$2:$P$2,$D$1093:$H$1093)))</f>
        <v>4402.5926134684332</v>
      </c>
      <c r="Y1093" s="46">
        <f>1/(1+$X$1093)</f>
        <v>2.2708730978916844E-4</v>
      </c>
      <c r="Z1093" s="46">
        <f>IF(ISERROR($I$1093),0,$I$1093)</f>
        <v>-2.2711309801648046E-4</v>
      </c>
    </row>
    <row r="1094" spans="1:26" x14ac:dyDescent="0.25">
      <c r="A1094" s="46">
        <v>208</v>
      </c>
      <c r="B1094" s="46">
        <v>2004</v>
      </c>
      <c r="C1094" s="47">
        <v>0</v>
      </c>
      <c r="D1094" s="49">
        <v>-7.1552299999999999E-2</v>
      </c>
      <c r="E1094" s="49">
        <v>0.69229980000000002</v>
      </c>
      <c r="F1094" s="49">
        <v>8.9241899999999999E-2</v>
      </c>
      <c r="G1094" s="49">
        <v>3.7044250000000001</v>
      </c>
      <c r="H1094" s="49">
        <v>0.23490340000000001</v>
      </c>
      <c r="I1094" s="46">
        <f>$C$1094*LN($Y$1094)+(1-$C$1094)*LN(1-$Y$1094)</f>
        <v>-4.3125926833241595E-5</v>
      </c>
      <c r="R1094" s="46">
        <f>1/(1+EXP(-($K$2+SUMPRODUCT($L$2:$P$2,$D$1094:$H$1094))))</f>
        <v>4.3124996923783823E-5</v>
      </c>
      <c r="X1094" s="46">
        <f>EXP(-($K$2+SUMPRODUCT($L$2:$P$2,$D$1094:$H$1094)))</f>
        <v>23187.407451189662</v>
      </c>
      <c r="Y1094" s="46">
        <f>1/(1+$X$1094)</f>
        <v>4.3124996923783823E-5</v>
      </c>
      <c r="Z1094" s="46">
        <f>IF(ISERROR($I$1094),0,$I$1094)</f>
        <v>-4.3125926833241595E-5</v>
      </c>
    </row>
    <row r="1095" spans="1:26" x14ac:dyDescent="0.25">
      <c r="A1095" s="46">
        <v>209</v>
      </c>
      <c r="B1095" s="46">
        <v>1999</v>
      </c>
      <c r="C1095" s="47">
        <v>0</v>
      </c>
      <c r="D1095" s="49">
        <v>-2.92328E-2</v>
      </c>
      <c r="E1095" s="49">
        <v>0.30968109999999999</v>
      </c>
      <c r="F1095" s="49">
        <v>6.2290499999999999E-2</v>
      </c>
      <c r="G1095" s="49">
        <v>0.9906684</v>
      </c>
      <c r="H1095" s="49">
        <v>0.1582933</v>
      </c>
      <c r="I1095" s="46">
        <f>$C$1095*LN($Y$1095)+(1-$C$1095)*LN(1-$Y$1095)</f>
        <v>-6.8180834930493634E-3</v>
      </c>
      <c r="R1095" s="46">
        <f>1/(1+EXP(-($K$2+SUMPRODUCT($L$2:$P$2,$D$1095:$H$1095))))</f>
        <v>6.7948930964089431E-3</v>
      </c>
      <c r="X1095" s="46">
        <f>EXP(-($K$2+SUMPRODUCT($L$2:$P$2,$D$1095:$H$1095)))</f>
        <v>146.16934995320139</v>
      </c>
      <c r="Y1095" s="46">
        <f>1/(1+$X$1095)</f>
        <v>6.7948930964089431E-3</v>
      </c>
      <c r="Z1095" s="46">
        <f>IF(ISERROR($I$1095),0,$I$1095)</f>
        <v>-6.8180834930493634E-3</v>
      </c>
    </row>
    <row r="1096" spans="1:26" x14ac:dyDescent="0.25">
      <c r="A1096" s="46">
        <v>209</v>
      </c>
      <c r="B1096" s="46">
        <v>2000</v>
      </c>
      <c r="C1096" s="47">
        <v>0</v>
      </c>
      <c r="D1096" s="49">
        <v>-7.6471899999999995E-2</v>
      </c>
      <c r="E1096" s="49">
        <v>0.27916410000000003</v>
      </c>
      <c r="F1096" s="49">
        <v>5.6999500000000002E-2</v>
      </c>
      <c r="G1096" s="49">
        <v>1.2765249999999999</v>
      </c>
      <c r="H1096" s="49">
        <v>0.28502230000000001</v>
      </c>
      <c r="I1096" s="46">
        <f>$C$1096*LN($Y$1096)+(1-$C$1096)*LN(1-$Y$1096)</f>
        <v>-5.0058329004823423E-3</v>
      </c>
      <c r="R1096" s="46">
        <f>1/(1+EXP(-($K$2+SUMPRODUCT($L$2:$P$2,$D$1096:$H$1096))))</f>
        <v>4.9933245991610128E-3</v>
      </c>
      <c r="X1096" s="46">
        <f>EXP(-($K$2+SUMPRODUCT($L$2:$P$2,$D$1096:$H$1096)))</f>
        <v>199.26737299794644</v>
      </c>
      <c r="Y1096" s="46">
        <f>1/(1+$X$1096)</f>
        <v>4.9933245991610128E-3</v>
      </c>
      <c r="Z1096" s="46">
        <f>IF(ISERROR($I$1096),0,$I$1096)</f>
        <v>-5.0058329004823423E-3</v>
      </c>
    </row>
    <row r="1097" spans="1:26" x14ac:dyDescent="0.25">
      <c r="A1097" s="46">
        <v>209</v>
      </c>
      <c r="B1097" s="46">
        <v>2001</v>
      </c>
      <c r="C1097" s="47">
        <v>0</v>
      </c>
      <c r="D1097" s="49">
        <v>2.4837399999999999E-2</v>
      </c>
      <c r="E1097" s="49">
        <v>0.32085409999999998</v>
      </c>
      <c r="F1097" s="49">
        <v>4.9952000000000003E-2</v>
      </c>
      <c r="G1097" s="49">
        <v>1.3341959999999999</v>
      </c>
      <c r="H1097" s="49">
        <v>0.16979130000000001</v>
      </c>
      <c r="I1097" s="46">
        <f>$C$1097*LN($Y$1097)+(1-$C$1097)*LN(1-$Y$1097)</f>
        <v>-4.4163814695533385E-3</v>
      </c>
      <c r="R1097" s="46">
        <f>1/(1+EXP(-($K$2+SUMPRODUCT($L$2:$P$2,$D$1097:$H$1097))))</f>
        <v>4.4066435975711471E-3</v>
      </c>
      <c r="X1097" s="46">
        <f>EXP(-($K$2+SUMPRODUCT($L$2:$P$2,$D$1097:$H$1097)))</f>
        <v>225.93008360176435</v>
      </c>
      <c r="Y1097" s="46">
        <f>1/(1+$X$1097)</f>
        <v>4.4066435975711471E-3</v>
      </c>
      <c r="Z1097" s="46">
        <f>IF(ISERROR($I$1097),0,$I$1097)</f>
        <v>-4.4163814695533385E-3</v>
      </c>
    </row>
    <row r="1098" spans="1:26" x14ac:dyDescent="0.25">
      <c r="A1098" s="46">
        <v>209</v>
      </c>
      <c r="B1098" s="46">
        <v>2002</v>
      </c>
      <c r="C1098" s="47">
        <v>0</v>
      </c>
      <c r="D1098" s="49">
        <v>-2.656E-2</v>
      </c>
      <c r="E1098" s="49">
        <v>0.34183269999999999</v>
      </c>
      <c r="F1098" s="49">
        <v>6.4602400000000004E-2</v>
      </c>
      <c r="G1098" s="49">
        <v>1.348214</v>
      </c>
      <c r="H1098" s="49">
        <v>0.1608839</v>
      </c>
      <c r="I1098" s="46">
        <f>$C$1098*LN($Y$1098)+(1-$C$1098)*LN(1-$Y$1098)</f>
        <v>-3.6286624993937867E-3</v>
      </c>
      <c r="R1098" s="46">
        <f>1/(1+EXP(-($K$2+SUMPRODUCT($L$2:$P$2,$D$1098:$H$1098))))</f>
        <v>3.6220868596234818E-3</v>
      </c>
      <c r="X1098" s="46">
        <f>EXP(-($K$2+SUMPRODUCT($L$2:$P$2,$D$1098:$H$1098)))</f>
        <v>275.08393690038417</v>
      </c>
      <c r="Y1098" s="46">
        <f>1/(1+$X$1098)</f>
        <v>3.6220868596234818E-3</v>
      </c>
      <c r="Z1098" s="46">
        <f>IF(ISERROR($I$1098),0,$I$1098)</f>
        <v>-3.6286624993937867E-3</v>
      </c>
    </row>
    <row r="1099" spans="1:26" x14ac:dyDescent="0.25">
      <c r="A1099" s="46">
        <v>209</v>
      </c>
      <c r="B1099" s="46">
        <v>2003</v>
      </c>
      <c r="C1099" s="47">
        <v>0</v>
      </c>
      <c r="D1099" s="49">
        <v>-2.72044E-2</v>
      </c>
      <c r="E1099" s="49">
        <v>0.3476783</v>
      </c>
      <c r="F1099" s="49">
        <v>5.4914699999999997E-2</v>
      </c>
      <c r="G1099" s="49">
        <v>1.3709290000000001</v>
      </c>
      <c r="H1099" s="49">
        <v>0.1333252</v>
      </c>
      <c r="I1099" s="46">
        <f>$C$1099*LN($Y$1099)+(1-$C$1099)*LN(1-$Y$1099)</f>
        <v>-3.6850519043145182E-3</v>
      </c>
      <c r="R1099" s="46">
        <f>1/(1+EXP(-($K$2+SUMPRODUCT($L$2:$P$2,$D$1099:$H$1099))))</f>
        <v>3.6782704331276331E-3</v>
      </c>
      <c r="X1099" s="46">
        <f>EXP(-($K$2+SUMPRODUCT($L$2:$P$2,$D$1099:$H$1099)))</f>
        <v>270.86690543297004</v>
      </c>
      <c r="Y1099" s="46">
        <f>1/(1+$X$1099)</f>
        <v>3.6782704331276331E-3</v>
      </c>
      <c r="Z1099" s="46">
        <f>IF(ISERROR($I$1099),0,$I$1099)</f>
        <v>-3.6850519043145182E-3</v>
      </c>
    </row>
    <row r="1100" spans="1:26" x14ac:dyDescent="0.25">
      <c r="A1100" s="46">
        <v>209</v>
      </c>
      <c r="B1100" s="46">
        <v>2004</v>
      </c>
      <c r="C1100" s="47">
        <v>0</v>
      </c>
      <c r="D1100" s="49">
        <v>-7.9670199999999997E-2</v>
      </c>
      <c r="E1100" s="49">
        <v>0.31443779999999999</v>
      </c>
      <c r="F1100" s="49">
        <v>4.95139E-2</v>
      </c>
      <c r="G1100" s="49">
        <v>1.6392629999999999</v>
      </c>
      <c r="H1100" s="49">
        <v>0.13259409999999999</v>
      </c>
      <c r="I1100" s="46">
        <f>$C$1100*LN($Y$1100)+(1-$C$1100)*LN(1-$Y$1100)</f>
        <v>-2.5768396696201784E-3</v>
      </c>
      <c r="R1100" s="46">
        <f>1/(1+EXP(-($K$2+SUMPRODUCT($L$2:$P$2,$D$1100:$H$1100))))</f>
        <v>2.5735224681892308E-3</v>
      </c>
      <c r="X1100" s="46">
        <f>EXP(-($K$2+SUMPRODUCT($L$2:$P$2,$D$1100:$H$1100)))</f>
        <v>387.57247696913061</v>
      </c>
      <c r="Y1100" s="46">
        <f>1/(1+$X$1100)</f>
        <v>2.5735224681892308E-3</v>
      </c>
      <c r="Z1100" s="46">
        <f>IF(ISERROR($I$1100),0,$I$1100)</f>
        <v>-2.5768396696201784E-3</v>
      </c>
    </row>
    <row r="1101" spans="1:26" x14ac:dyDescent="0.25">
      <c r="A1101" s="46">
        <v>210</v>
      </c>
      <c r="B1101" s="46">
        <v>1995</v>
      </c>
      <c r="C1101" s="47">
        <v>0</v>
      </c>
      <c r="D1101" s="49">
        <v>0.3069964</v>
      </c>
      <c r="E1101" s="49">
        <v>0.389629</v>
      </c>
      <c r="F1101" s="49">
        <v>7.1087399999999995E-2</v>
      </c>
      <c r="G1101" s="49">
        <v>2.2300110000000002</v>
      </c>
      <c r="H1101" s="49">
        <v>0.4279963</v>
      </c>
      <c r="I1101" s="46">
        <f>$C$1101*LN($Y$1101)+(1-$C$1101)*LN(1-$Y$1101)</f>
        <v>-1.0696264030103898E-3</v>
      </c>
      <c r="R1101" s="46">
        <f>1/(1+EXP(-($K$2+SUMPRODUCT($L$2:$P$2,$D$1101:$H$1101))))</f>
        <v>1.0690545565948985E-3</v>
      </c>
      <c r="X1101" s="46">
        <f>EXP(-($K$2+SUMPRODUCT($L$2:$P$2,$D$1101:$H$1101)))</f>
        <v>934.40595644169207</v>
      </c>
      <c r="Y1101" s="46">
        <f>1/(1+$X$1101)</f>
        <v>1.0690545565948985E-3</v>
      </c>
      <c r="Z1101" s="46">
        <f>IF(ISERROR($I$1101),0,$I$1101)</f>
        <v>-1.0696264030103898E-3</v>
      </c>
    </row>
    <row r="1102" spans="1:26" x14ac:dyDescent="0.25">
      <c r="A1102" s="46">
        <v>210</v>
      </c>
      <c r="B1102" s="46">
        <v>1996</v>
      </c>
      <c r="C1102" s="47">
        <v>0</v>
      </c>
      <c r="D1102" s="49">
        <v>0.287549</v>
      </c>
      <c r="E1102" s="49">
        <v>0.36948370000000003</v>
      </c>
      <c r="F1102" s="49">
        <v>6.9328500000000001E-2</v>
      </c>
      <c r="G1102" s="49">
        <v>2.7892269999999999</v>
      </c>
      <c r="H1102" s="49">
        <v>0.41600579999999998</v>
      </c>
      <c r="I1102" s="46">
        <f>$C$1102*LN($Y$1102)+(1-$C$1102)*LN(1-$Y$1102)</f>
        <v>-4.5127832013462584E-4</v>
      </c>
      <c r="R1102" s="46">
        <f>1/(1+EXP(-($K$2+SUMPRODUCT($L$2:$P$2,$D$1102:$H$1102))))</f>
        <v>4.5117650938911684E-4</v>
      </c>
      <c r="X1102" s="46">
        <f>EXP(-($K$2+SUMPRODUCT($L$2:$P$2,$D$1102:$H$1102)))</f>
        <v>2215.4274495451418</v>
      </c>
      <c r="Y1102" s="46">
        <f>1/(1+$X$1102)</f>
        <v>4.5117650938911684E-4</v>
      </c>
      <c r="Z1102" s="46">
        <f>IF(ISERROR($I$1102),0,$I$1102)</f>
        <v>-4.5127832013462584E-4</v>
      </c>
    </row>
    <row r="1103" spans="1:26" x14ac:dyDescent="0.25">
      <c r="A1103" s="46">
        <v>210</v>
      </c>
      <c r="B1103" s="46">
        <v>1997</v>
      </c>
      <c r="C1103" s="47">
        <v>0</v>
      </c>
      <c r="D1103" s="49">
        <v>0.43265900000000002</v>
      </c>
      <c r="E1103" s="49">
        <v>0.36798560000000002</v>
      </c>
      <c r="F1103" s="49">
        <v>6.5580399999999997E-2</v>
      </c>
      <c r="G1103" s="49">
        <v>3.0875370000000002</v>
      </c>
      <c r="H1103" s="49">
        <v>0.3700445</v>
      </c>
      <c r="I1103" s="46">
        <f>$C$1103*LN($Y$1103)+(1-$C$1103)*LN(1-$Y$1103)</f>
        <v>-2.9904241754594841E-4</v>
      </c>
      <c r="R1103" s="46">
        <f>1/(1+EXP(-($K$2+SUMPRODUCT($L$2:$P$2,$D$1103:$H$1103))))</f>
        <v>2.9899770881892994E-4</v>
      </c>
      <c r="X1103" s="46">
        <f>EXP(-($K$2+SUMPRODUCT($L$2:$P$2,$D$1103:$H$1103)))</f>
        <v>3343.5072336844901</v>
      </c>
      <c r="Y1103" s="46">
        <f>1/(1+$X$1103)</f>
        <v>2.9899770881892994E-4</v>
      </c>
      <c r="Z1103" s="46">
        <f>IF(ISERROR($I$1103),0,$I$1103)</f>
        <v>-2.9904241754594841E-4</v>
      </c>
    </row>
    <row r="1104" spans="1:26" x14ac:dyDescent="0.25">
      <c r="A1104" s="46">
        <v>210</v>
      </c>
      <c r="B1104" s="46">
        <v>1998</v>
      </c>
      <c r="C1104" s="47">
        <v>0</v>
      </c>
      <c r="D1104" s="49">
        <v>0.37411509999999998</v>
      </c>
      <c r="E1104" s="49">
        <v>0.37341679999999999</v>
      </c>
      <c r="F1104" s="49">
        <v>5.8859700000000001E-2</v>
      </c>
      <c r="G1104" s="49">
        <v>3.4428550000000002</v>
      </c>
      <c r="H1104" s="49">
        <v>0.36740709999999999</v>
      </c>
      <c r="I1104" s="46">
        <f>$C$1104*LN($Y$1104)+(1-$C$1104)*LN(1-$Y$1104)</f>
        <v>-1.7318917963080071E-4</v>
      </c>
      <c r="R1104" s="46">
        <f>1/(1+EXP(-($K$2+SUMPRODUCT($L$2:$P$2,$D$1104:$H$1104))))</f>
        <v>1.7317418325054479E-4</v>
      </c>
      <c r="X1104" s="46">
        <f>EXP(-($K$2+SUMPRODUCT($L$2:$P$2,$D$1104:$H$1104)))</f>
        <v>5773.5327925307483</v>
      </c>
      <c r="Y1104" s="46">
        <f>1/(1+$X$1104)</f>
        <v>1.7317418325054479E-4</v>
      </c>
      <c r="Z1104" s="46">
        <f>IF(ISERROR($I$1104),0,$I$1104)</f>
        <v>-1.7318917963080071E-4</v>
      </c>
    </row>
    <row r="1105" spans="1:26" x14ac:dyDescent="0.25">
      <c r="A1105" s="46">
        <v>210</v>
      </c>
      <c r="B1105" s="46">
        <v>1999</v>
      </c>
      <c r="C1105" s="47">
        <v>0</v>
      </c>
      <c r="D1105" s="49">
        <v>0.36453049999999998</v>
      </c>
      <c r="E1105" s="49">
        <v>0.35280810000000001</v>
      </c>
      <c r="F1105" s="49">
        <v>5.3288700000000001E-2</v>
      </c>
      <c r="G1105" s="49">
        <v>7.7609019999999997</v>
      </c>
      <c r="H1105" s="49">
        <v>0.3624983</v>
      </c>
      <c r="I1105" s="46">
        <f>$C$1105*LN($Y$1105)+(1-$C$1105)*LN(1-$Y$1105)</f>
        <v>-1.9028869003560781E-7</v>
      </c>
      <c r="R1105" s="46">
        <f>1/(1+EXP(-($K$2+SUMPRODUCT($L$2:$P$2,$D$1105:$H$1105))))</f>
        <v>1.9028867190798016E-7</v>
      </c>
      <c r="X1105" s="46">
        <f>EXP(-($K$2+SUMPRODUCT($L$2:$P$2,$D$1105:$H$1105)))</f>
        <v>5255172.5737773199</v>
      </c>
      <c r="Y1105" s="46">
        <f>1/(1+$X$1105)</f>
        <v>1.9028867190798016E-7</v>
      </c>
      <c r="Z1105" s="46">
        <f>IF(ISERROR($I$1105),0,$I$1105)</f>
        <v>-1.9028869003560781E-7</v>
      </c>
    </row>
    <row r="1106" spans="1:26" x14ac:dyDescent="0.25">
      <c r="A1106" s="46">
        <v>210</v>
      </c>
      <c r="B1106" s="46">
        <v>2000</v>
      </c>
      <c r="C1106" s="47">
        <v>0</v>
      </c>
      <c r="D1106" s="49">
        <v>0.41087370000000001</v>
      </c>
      <c r="E1106" s="49">
        <v>0.35663640000000002</v>
      </c>
      <c r="F1106" s="49">
        <v>-1.3296000000000001E-2</v>
      </c>
      <c r="G1106" s="49">
        <v>4.8091660000000003</v>
      </c>
      <c r="H1106" s="49">
        <v>0.32941019999999999</v>
      </c>
      <c r="I1106" s="46">
        <f>$C$1106*LN($Y$1106)+(1-$C$1106)*LN(1-$Y$1106)</f>
        <v>-3.552992718564207E-5</v>
      </c>
      <c r="R1106" s="46">
        <f>1/(1+EXP(-($K$2+SUMPRODUCT($L$2:$P$2,$D$1106:$H$1106))))</f>
        <v>3.5529296005284592E-5</v>
      </c>
      <c r="X1106" s="46">
        <f>EXP(-($K$2+SUMPRODUCT($L$2:$P$2,$D$1106:$H$1106)))</f>
        <v>28144.78706685494</v>
      </c>
      <c r="Y1106" s="46">
        <f>1/(1+$X$1106)</f>
        <v>3.5529296005284592E-5</v>
      </c>
      <c r="Z1106" s="46">
        <f>IF(ISERROR($I$1106),0,$I$1106)</f>
        <v>-3.552992718564207E-5</v>
      </c>
    </row>
    <row r="1107" spans="1:26" x14ac:dyDescent="0.25">
      <c r="A1107" s="46">
        <v>210</v>
      </c>
      <c r="B1107" s="46">
        <v>2001</v>
      </c>
      <c r="C1107" s="47">
        <v>0</v>
      </c>
      <c r="D1107" s="49">
        <v>0.4348168</v>
      </c>
      <c r="E1107" s="49">
        <v>0.28176639999999997</v>
      </c>
      <c r="F1107" s="49">
        <v>1.0789200000000001E-2</v>
      </c>
      <c r="G1107" s="49">
        <v>2.2665690000000001</v>
      </c>
      <c r="H1107" s="49">
        <v>0.27713850000000001</v>
      </c>
      <c r="I1107" s="46">
        <f>$C$1107*LN($Y$1107)+(1-$C$1107)*LN(1-$Y$1107)</f>
        <v>-1.8354868278746292E-3</v>
      </c>
      <c r="R1107" s="46">
        <f>1/(1+EXP(-($K$2+SUMPRODUCT($L$2:$P$2,$D$1107:$H$1107))))</f>
        <v>1.8338033520836751E-3</v>
      </c>
      <c r="X1107" s="46">
        <f>EXP(-($K$2+SUMPRODUCT($L$2:$P$2,$D$1107:$H$1107)))</f>
        <v>544.31474100739388</v>
      </c>
      <c r="Y1107" s="46">
        <f>1/(1+$X$1107)</f>
        <v>1.8338033520836751E-3</v>
      </c>
      <c r="Z1107" s="46">
        <f>IF(ISERROR($I$1107),0,$I$1107)</f>
        <v>-1.8354868278746292E-3</v>
      </c>
    </row>
    <row r="1108" spans="1:26" x14ac:dyDescent="0.25">
      <c r="A1108" s="46">
        <v>210</v>
      </c>
      <c r="B1108" s="46">
        <v>2002</v>
      </c>
      <c r="C1108" s="47">
        <v>0</v>
      </c>
      <c r="D1108" s="49">
        <v>0.40706160000000002</v>
      </c>
      <c r="E1108" s="49">
        <v>0.31488890000000003</v>
      </c>
      <c r="F1108" s="49">
        <v>-5.2534000000000001E-3</v>
      </c>
      <c r="G1108" s="49">
        <v>0.69601610000000003</v>
      </c>
      <c r="H1108" s="49">
        <v>0.24778030000000001</v>
      </c>
      <c r="I1108" s="46">
        <f>$C$1108*LN($Y$1108)+(1-$C$1108)*LN(1-$Y$1108)</f>
        <v>-2.3332013638074037E-2</v>
      </c>
      <c r="R1108" s="46">
        <f>1/(1+EXP(-($K$2+SUMPRODUCT($L$2:$P$2,$D$1108:$H$1108))))</f>
        <v>2.3061926841959405E-2</v>
      </c>
      <c r="X1108" s="46">
        <f>EXP(-($K$2+SUMPRODUCT($L$2:$P$2,$D$1108:$H$1108)))</f>
        <v>42.361511241141258</v>
      </c>
      <c r="Y1108" s="46">
        <f>1/(1+$X$1108)</f>
        <v>2.3061926841959405E-2</v>
      </c>
      <c r="Z1108" s="46">
        <f>IF(ISERROR($I$1108),0,$I$1108)</f>
        <v>-2.3332013638074037E-2</v>
      </c>
    </row>
    <row r="1109" spans="1:26" x14ac:dyDescent="0.25">
      <c r="A1109" s="46">
        <v>210</v>
      </c>
      <c r="B1109" s="46">
        <v>2003</v>
      </c>
      <c r="C1109" s="47">
        <v>0</v>
      </c>
      <c r="D1109" s="49">
        <v>0.45450819999999997</v>
      </c>
      <c r="E1109" s="49">
        <v>0.26502599999999998</v>
      </c>
      <c r="F1109" s="49">
        <v>3.81769E-2</v>
      </c>
      <c r="G1109" s="49">
        <v>1.6606430000000001</v>
      </c>
      <c r="H1109" s="49">
        <v>0.2516987</v>
      </c>
      <c r="I1109" s="46">
        <f>$C$1109*LN($Y$1109)+(1-$C$1109)*LN(1-$Y$1109)</f>
        <v>-3.9334522098073005E-3</v>
      </c>
      <c r="R1109" s="46">
        <f>1/(1+EXP(-($K$2+SUMPRODUCT($L$2:$P$2,$D$1109:$H$1109))))</f>
        <v>3.9257263197898049E-3</v>
      </c>
      <c r="X1109" s="46">
        <f>EXP(-($K$2+SUMPRODUCT($L$2:$P$2,$D$1109:$H$1109)))</f>
        <v>253.72993238447222</v>
      </c>
      <c r="Y1109" s="46">
        <f>1/(1+$X$1109)</f>
        <v>3.9257263197898049E-3</v>
      </c>
      <c r="Z1109" s="46">
        <f>IF(ISERROR($I$1109),0,$I$1109)</f>
        <v>-3.9334522098073005E-3</v>
      </c>
    </row>
    <row r="1110" spans="1:26" x14ac:dyDescent="0.25">
      <c r="A1110" s="46">
        <v>210</v>
      </c>
      <c r="B1110" s="46">
        <v>2004</v>
      </c>
      <c r="C1110" s="47">
        <v>0</v>
      </c>
      <c r="D1110" s="49">
        <v>0.51685930000000002</v>
      </c>
      <c r="E1110" s="49">
        <v>0.34834809999999999</v>
      </c>
      <c r="F1110" s="49">
        <v>7.2101200000000004E-2</v>
      </c>
      <c r="G1110" s="49">
        <v>2.965767</v>
      </c>
      <c r="H1110" s="49">
        <v>0.29556450000000001</v>
      </c>
      <c r="I1110" s="46">
        <f>$C$1110*LN($Y$1110)+(1-$C$1110)*LN(1-$Y$1110)</f>
        <v>-3.5063274039770812E-4</v>
      </c>
      <c r="R1110" s="46">
        <f>1/(1+EXP(-($K$2+SUMPRODUCT($L$2:$P$2,$D$1110:$H$1110))))</f>
        <v>3.5057127592241116E-4</v>
      </c>
      <c r="X1110" s="46">
        <f>EXP(-($K$2+SUMPRODUCT($L$2:$P$2,$D$1110:$H$1110)))</f>
        <v>2851.4869796272787</v>
      </c>
      <c r="Y1110" s="46">
        <f>1/(1+$X$1110)</f>
        <v>3.5057127592241116E-4</v>
      </c>
      <c r="Z1110" s="46">
        <f>IF(ISERROR($I$1110),0,$I$1110)</f>
        <v>-3.5063274039770812E-4</v>
      </c>
    </row>
    <row r="1111" spans="1:26" x14ac:dyDescent="0.25">
      <c r="A1111" s="46">
        <v>211</v>
      </c>
      <c r="B1111" s="46">
        <v>1999</v>
      </c>
      <c r="C1111" s="47">
        <v>0</v>
      </c>
      <c r="D1111" s="49">
        <v>0.47267759999999998</v>
      </c>
      <c r="E1111" s="49">
        <v>0.47707270000000002</v>
      </c>
      <c r="F1111" s="49">
        <v>3.7905999999999999E-3</v>
      </c>
      <c r="G1111" s="49">
        <v>1.1362620000000001</v>
      </c>
      <c r="H1111" s="49">
        <v>0.2546853</v>
      </c>
      <c r="I1111" s="46">
        <f>$C$1111*LN($Y$1111)+(1-$C$1111)*LN(1-$Y$1111)</f>
        <v>-8.8359601622104589E-3</v>
      </c>
      <c r="R1111" s="46">
        <f>1/(1+EXP(-($K$2+SUMPRODUCT($L$2:$P$2,$D$1111:$H$1111))))</f>
        <v>8.797037789423796E-3</v>
      </c>
      <c r="X1111" s="46">
        <f>EXP(-($K$2+SUMPRODUCT($L$2:$P$2,$D$1111:$H$1111)))</f>
        <v>112.67462820294418</v>
      </c>
      <c r="Y1111" s="46">
        <f>1/(1+$X$1111)</f>
        <v>8.797037789423796E-3</v>
      </c>
      <c r="Z1111" s="46">
        <f>IF(ISERROR($I$1111),0,$I$1111)</f>
        <v>-8.8359601622104589E-3</v>
      </c>
    </row>
    <row r="1112" spans="1:26" x14ac:dyDescent="0.25">
      <c r="A1112" s="46">
        <v>211</v>
      </c>
      <c r="B1112" s="46">
        <v>2000</v>
      </c>
      <c r="C1112" s="47">
        <v>0</v>
      </c>
      <c r="D1112" s="49">
        <v>0.31499050000000001</v>
      </c>
      <c r="E1112" s="49">
        <v>0.23591809999999999</v>
      </c>
      <c r="F1112" s="49">
        <v>1.03429E-2</v>
      </c>
      <c r="G1112" s="49">
        <v>0.61670959999999997</v>
      </c>
      <c r="H1112" s="49">
        <v>0.2426614</v>
      </c>
      <c r="I1112" s="46">
        <f>$C$1112*LN($Y$1112)+(1-$C$1112)*LN(1-$Y$1112)</f>
        <v>-2.5129678280489291E-2</v>
      </c>
      <c r="R1112" s="46">
        <f>1/(1+EXP(-($K$2+SUMPRODUCT($L$2:$P$2,$D$1112:$H$1112))))</f>
        <v>2.4816556283729481E-2</v>
      </c>
      <c r="X1112" s="46">
        <f>EXP(-($K$2+SUMPRODUCT($L$2:$P$2,$D$1112:$H$1112)))</f>
        <v>39.295679568386838</v>
      </c>
      <c r="Y1112" s="46">
        <f>1/(1+$X$1112)</f>
        <v>2.4816556283729481E-2</v>
      </c>
      <c r="Z1112" s="46">
        <f>IF(ISERROR($I$1112),0,$I$1112)</f>
        <v>-2.5129678280489291E-2</v>
      </c>
    </row>
    <row r="1113" spans="1:26" x14ac:dyDescent="0.25">
      <c r="A1113" s="46">
        <v>211</v>
      </c>
      <c r="B1113" s="46">
        <v>2001</v>
      </c>
      <c r="C1113" s="47">
        <v>0</v>
      </c>
      <c r="D1113" s="49">
        <v>0.34531580000000001</v>
      </c>
      <c r="E1113" s="49">
        <v>0.141486</v>
      </c>
      <c r="F1113" s="49">
        <v>-3.2251599999999998E-2</v>
      </c>
      <c r="G1113" s="49">
        <v>0.63897939999999998</v>
      </c>
      <c r="H1113" s="49">
        <v>0.1851246</v>
      </c>
      <c r="I1113" s="46">
        <f>$C$1113*LN($Y$1113)+(1-$C$1113)*LN(1-$Y$1113)</f>
        <v>-3.7979040861655808E-2</v>
      </c>
      <c r="R1113" s="46">
        <f>1/(1+EXP(-($K$2+SUMPRODUCT($L$2:$P$2,$D$1113:$H$1113))))</f>
        <v>3.7266881263632215E-2</v>
      </c>
      <c r="X1113" s="46">
        <f>EXP(-($K$2+SUMPRODUCT($L$2:$P$2,$D$1113:$H$1113)))</f>
        <v>25.833476966474091</v>
      </c>
      <c r="Y1113" s="46">
        <f>1/(1+$X$1113)</f>
        <v>3.7266881263632215E-2</v>
      </c>
      <c r="Z1113" s="46">
        <f>IF(ISERROR($I$1113),0,$I$1113)</f>
        <v>-3.7979040861655808E-2</v>
      </c>
    </row>
    <row r="1114" spans="1:26" x14ac:dyDescent="0.25">
      <c r="A1114" s="46">
        <v>211</v>
      </c>
      <c r="B1114" s="46">
        <v>2002</v>
      </c>
      <c r="C1114" s="47">
        <v>0</v>
      </c>
      <c r="D1114" s="49">
        <v>0.46900730000000002</v>
      </c>
      <c r="E1114" s="49">
        <v>7.7773900000000007E-2</v>
      </c>
      <c r="F1114" s="49">
        <v>1.7723999999999999E-3</v>
      </c>
      <c r="G1114" s="49">
        <v>0.89935799999999999</v>
      </c>
      <c r="H1114" s="49">
        <v>0.26617990000000002</v>
      </c>
      <c r="I1114" s="46">
        <f>$C$1114*LN($Y$1114)+(1-$C$1114)*LN(1-$Y$1114)</f>
        <v>-2.3368933700113687E-2</v>
      </c>
      <c r="R1114" s="46">
        <f>1/(1+EXP(-($K$2+SUMPRODUCT($L$2:$P$2,$D$1114:$H$1114))))</f>
        <v>2.3097994790409741E-2</v>
      </c>
      <c r="X1114" s="46">
        <f>EXP(-($K$2+SUMPRODUCT($L$2:$P$2,$D$1114:$H$1114)))</f>
        <v>42.293801434884678</v>
      </c>
      <c r="Y1114" s="46">
        <f>1/(1+$X$1114)</f>
        <v>2.3097994790409741E-2</v>
      </c>
      <c r="Z1114" s="46">
        <f>IF(ISERROR($I$1114),0,$I$1114)</f>
        <v>-2.3368933700113687E-2</v>
      </c>
    </row>
    <row r="1115" spans="1:26" x14ac:dyDescent="0.25">
      <c r="A1115" s="46">
        <v>211</v>
      </c>
      <c r="B1115" s="46">
        <v>2003</v>
      </c>
      <c r="C1115" s="47">
        <v>0</v>
      </c>
      <c r="D1115" s="49">
        <v>0.27002379999999998</v>
      </c>
      <c r="E1115" s="49">
        <v>-0.31947490000000001</v>
      </c>
      <c r="F1115" s="49">
        <v>3.1440000000000003E-2</v>
      </c>
      <c r="G1115" s="49">
        <v>0.65210029999999997</v>
      </c>
      <c r="H1115" s="49">
        <v>0.2969157</v>
      </c>
      <c r="I1115" s="46">
        <f>$C$1115*LN($Y$1115)+(1-$C$1115)*LN(1-$Y$1115)</f>
        <v>-4.5210870190142673E-2</v>
      </c>
      <c r="R1115" s="46">
        <f>1/(1+EXP(-($K$2+SUMPRODUCT($L$2:$P$2,$D$1115:$H$1115))))</f>
        <v>4.4204088284358733E-2</v>
      </c>
      <c r="X1115" s="46">
        <f>EXP(-($K$2+SUMPRODUCT($L$2:$P$2,$D$1115:$H$1115)))</f>
        <v>21.622341932880495</v>
      </c>
      <c r="Y1115" s="46">
        <f>1/(1+$X$1115)</f>
        <v>4.4204088284358733E-2</v>
      </c>
      <c r="Z1115" s="46">
        <f>IF(ISERROR($I$1115),0,$I$1115)</f>
        <v>-4.5210870190142673E-2</v>
      </c>
    </row>
    <row r="1116" spans="1:26" x14ac:dyDescent="0.25">
      <c r="A1116" s="46">
        <v>211</v>
      </c>
      <c r="B1116" s="46">
        <v>2004</v>
      </c>
      <c r="C1116" s="47">
        <v>0</v>
      </c>
      <c r="D1116" s="49">
        <v>0.26688820000000002</v>
      </c>
      <c r="E1116" s="49">
        <v>-0.55961499999999997</v>
      </c>
      <c r="F1116" s="49">
        <v>-2.2365000000000002E-3</v>
      </c>
      <c r="G1116" s="49">
        <v>1.0720590000000001</v>
      </c>
      <c r="H1116" s="49">
        <v>0.28317900000000001</v>
      </c>
      <c r="I1116" s="46">
        <f>$C$1116*LN($Y$1116)+(1-$C$1116)*LN(1-$Y$1116)</f>
        <v>-4.2612240456009115E-2</v>
      </c>
      <c r="R1116" s="46">
        <f>1/(1+EXP(-($K$2+SUMPRODUCT($L$2:$P$2,$D$1116:$H$1116))))</f>
        <v>4.1717098625300618E-2</v>
      </c>
      <c r="X1116" s="46">
        <f>EXP(-($K$2+SUMPRODUCT($L$2:$P$2,$D$1116:$H$1116)))</f>
        <v>22.970986309041137</v>
      </c>
      <c r="Y1116" s="46">
        <f>1/(1+$X$1116)</f>
        <v>4.1717098625300618E-2</v>
      </c>
      <c r="Z1116" s="46">
        <f>IF(ISERROR($I$1116),0,$I$1116)</f>
        <v>-4.2612240456009115E-2</v>
      </c>
    </row>
    <row r="1117" spans="1:26" x14ac:dyDescent="0.25">
      <c r="A1117" s="46">
        <v>212</v>
      </c>
      <c r="B1117" s="46">
        <v>1999</v>
      </c>
      <c r="C1117" s="47">
        <v>0</v>
      </c>
      <c r="D1117" s="49">
        <v>-2.1128999999999998E-2</v>
      </c>
      <c r="E1117" s="49">
        <v>0.53046289999999996</v>
      </c>
      <c r="F1117" s="49">
        <v>5.1511099999999997E-2</v>
      </c>
      <c r="G1117" s="49">
        <v>3.474056</v>
      </c>
      <c r="H1117" s="49">
        <v>0.3641933</v>
      </c>
      <c r="I1117" s="46">
        <f>$C$1117*LN($Y$1117)+(1-$C$1117)*LN(1-$Y$1117)</f>
        <v>-1.1784208622116222E-4</v>
      </c>
      <c r="R1117" s="46">
        <f>1/(1+EXP(-($K$2+SUMPRODUCT($L$2:$P$2,$D$1117:$H$1117))))</f>
        <v>1.1783514311519945E-4</v>
      </c>
      <c r="X1117" s="46">
        <f>EXP(-($K$2+SUMPRODUCT($L$2:$P$2,$D$1117:$H$1117)))</f>
        <v>8485.4326003522365</v>
      </c>
      <c r="Y1117" s="46">
        <f>1/(1+$X$1117)</f>
        <v>1.1783514311519945E-4</v>
      </c>
      <c r="Z1117" s="46">
        <f>IF(ISERROR($I$1117),0,$I$1117)</f>
        <v>-1.1784208622116222E-4</v>
      </c>
    </row>
    <row r="1118" spans="1:26" x14ac:dyDescent="0.25">
      <c r="A1118" s="46">
        <v>212</v>
      </c>
      <c r="B1118" s="46">
        <v>2000</v>
      </c>
      <c r="C1118" s="47">
        <v>0</v>
      </c>
      <c r="D1118" s="49">
        <v>4.8742000000000001E-2</v>
      </c>
      <c r="E1118" s="49">
        <v>0.58568750000000003</v>
      </c>
      <c r="F1118" s="49">
        <v>8.2552E-2</v>
      </c>
      <c r="G1118" s="49">
        <v>3.8969809999999998</v>
      </c>
      <c r="H1118" s="49">
        <v>0.40637329999999999</v>
      </c>
      <c r="I1118" s="46">
        <f>$C$1118*LN($Y$1118)+(1-$C$1118)*LN(1-$Y$1118)</f>
        <v>-4.5691412583158664E-5</v>
      </c>
      <c r="R1118" s="46">
        <f>1/(1+EXP(-($K$2+SUMPRODUCT($L$2:$P$2,$D$1118:$H$1118))))</f>
        <v>4.5690368746497094E-5</v>
      </c>
      <c r="X1118" s="46">
        <f>EXP(-($K$2+SUMPRODUCT($L$2:$P$2,$D$1118:$H$1118)))</f>
        <v>21885.450633573979</v>
      </c>
      <c r="Y1118" s="46">
        <f>1/(1+$X$1118)</f>
        <v>4.5690368746497094E-5</v>
      </c>
      <c r="Z1118" s="46">
        <f>IF(ISERROR($I$1118),0,$I$1118)</f>
        <v>-4.5691412583158664E-5</v>
      </c>
    </row>
    <row r="1119" spans="1:26" x14ac:dyDescent="0.25">
      <c r="A1119" s="46">
        <v>212</v>
      </c>
      <c r="B1119" s="46">
        <v>2001</v>
      </c>
      <c r="C1119" s="47">
        <v>0</v>
      </c>
      <c r="D1119" s="49">
        <v>7.2849499999999998E-2</v>
      </c>
      <c r="E1119" s="49">
        <v>0.66270119999999999</v>
      </c>
      <c r="F1119" s="49">
        <v>5.0458900000000001E-2</v>
      </c>
      <c r="G1119" s="49">
        <v>3.8554590000000002</v>
      </c>
      <c r="H1119" s="49">
        <v>0.32061790000000001</v>
      </c>
      <c r="I1119" s="46">
        <f>$C$1119*LN($Y$1119)+(1-$C$1119)*LN(1-$Y$1119)</f>
        <v>-5.4036285304909095E-5</v>
      </c>
      <c r="R1119" s="46">
        <f>1/(1+EXP(-($K$2+SUMPRODUCT($L$2:$P$2,$D$1119:$H$1119))))</f>
        <v>5.4034825371183385E-5</v>
      </c>
      <c r="X1119" s="46">
        <f>EXP(-($K$2+SUMPRODUCT($L$2:$P$2,$D$1119:$H$1119)))</f>
        <v>18505.583358614815</v>
      </c>
      <c r="Y1119" s="46">
        <f>1/(1+$X$1119)</f>
        <v>5.4034825371183385E-5</v>
      </c>
      <c r="Z1119" s="46">
        <f>IF(ISERROR($I$1119),0,$I$1119)</f>
        <v>-5.4036285304909095E-5</v>
      </c>
    </row>
    <row r="1120" spans="1:26" x14ac:dyDescent="0.25">
      <c r="A1120" s="46">
        <v>212</v>
      </c>
      <c r="B1120" s="46">
        <v>2002</v>
      </c>
      <c r="C1120" s="47">
        <v>0</v>
      </c>
      <c r="D1120" s="49">
        <v>4.96715E-2</v>
      </c>
      <c r="E1120" s="49">
        <v>0.63856760000000001</v>
      </c>
      <c r="F1120" s="49">
        <v>5.95317E-2</v>
      </c>
      <c r="G1120" s="49">
        <v>3.0463520000000002</v>
      </c>
      <c r="H1120" s="49">
        <v>0.34611069999999999</v>
      </c>
      <c r="I1120" s="46">
        <f>$C$1120*LN($Y$1120)+(1-$C$1120)*LN(1-$Y$1120)</f>
        <v>-1.9012532122646088E-4</v>
      </c>
      <c r="R1120" s="46">
        <f>1/(1+EXP(-($K$2+SUMPRODUCT($L$2:$P$2,$D$1120:$H$1120))))</f>
        <v>1.9010724855297149E-4</v>
      </c>
      <c r="X1120" s="46">
        <f>EXP(-($K$2+SUMPRODUCT($L$2:$P$2,$D$1120:$H$1120)))</f>
        <v>5259.1886967048495</v>
      </c>
      <c r="Y1120" s="46">
        <f>1/(1+$X$1120)</f>
        <v>1.9010724855297149E-4</v>
      </c>
      <c r="Z1120" s="46">
        <f>IF(ISERROR($I$1120),0,$I$1120)</f>
        <v>-1.9012532122646088E-4</v>
      </c>
    </row>
    <row r="1121" spans="1:26" x14ac:dyDescent="0.25">
      <c r="A1121" s="46">
        <v>212</v>
      </c>
      <c r="B1121" s="46">
        <v>2003</v>
      </c>
      <c r="C1121" s="47">
        <v>0</v>
      </c>
      <c r="D1121" s="49">
        <v>7.2668099999999999E-2</v>
      </c>
      <c r="E1121" s="49">
        <v>0.69072160000000005</v>
      </c>
      <c r="F1121" s="49">
        <v>6.2953499999999996E-2</v>
      </c>
      <c r="G1121" s="49">
        <v>3.2278549999999999</v>
      </c>
      <c r="H1121" s="49">
        <v>0.353995</v>
      </c>
      <c r="I1121" s="46">
        <f>$C$1121*LN($Y$1121)+(1-$C$1121)*LN(1-$Y$1121)</f>
        <v>-1.3027965726933869E-4</v>
      </c>
      <c r="R1121" s="46">
        <f>1/(1+EXP(-($K$2+SUMPRODUCT($L$2:$P$2,$D$1121:$H$1121))))</f>
        <v>1.3027117124329702E-4</v>
      </c>
      <c r="X1121" s="46">
        <f>EXP(-($K$2+SUMPRODUCT($L$2:$P$2,$D$1121:$H$1121)))</f>
        <v>7675.2954570538113</v>
      </c>
      <c r="Y1121" s="46">
        <f>1/(1+$X$1121)</f>
        <v>1.3027117124329702E-4</v>
      </c>
      <c r="Z1121" s="46">
        <f>IF(ISERROR($I$1121),0,$I$1121)</f>
        <v>-1.3027965726933869E-4</v>
      </c>
    </row>
    <row r="1122" spans="1:26" x14ac:dyDescent="0.25">
      <c r="A1122" s="46">
        <v>212</v>
      </c>
      <c r="B1122" s="46">
        <v>2004</v>
      </c>
      <c r="C1122" s="47">
        <v>0</v>
      </c>
      <c r="D1122" s="49">
        <v>0.1129006</v>
      </c>
      <c r="E1122" s="49">
        <v>0.73237810000000003</v>
      </c>
      <c r="F1122" s="49">
        <v>9.3502500000000002E-2</v>
      </c>
      <c r="G1122" s="49">
        <v>3.565836</v>
      </c>
      <c r="H1122" s="49">
        <v>0.4102732</v>
      </c>
      <c r="I1122" s="46">
        <f>$C$1122*LN($Y$1122)+(1-$C$1122)*LN(1-$Y$1122)</f>
        <v>-5.9011466825538134E-5</v>
      </c>
      <c r="R1122" s="46">
        <f>1/(1+EXP(-($K$2+SUMPRODUCT($L$2:$P$2,$D$1122:$H$1122))))</f>
        <v>5.900972568314164E-5</v>
      </c>
      <c r="X1122" s="46">
        <f>EXP(-($K$2+SUMPRODUCT($L$2:$P$2,$D$1122:$H$1122)))</f>
        <v>16945.359069174385</v>
      </c>
      <c r="Y1122" s="46">
        <f>1/(1+$X$1122)</f>
        <v>5.900972568314164E-5</v>
      </c>
      <c r="Z1122" s="46">
        <f>IF(ISERROR($I$1122),0,$I$1122)</f>
        <v>-5.9011466825538134E-5</v>
      </c>
    </row>
    <row r="1123" spans="1:26" x14ac:dyDescent="0.25">
      <c r="A1123" s="46">
        <v>213</v>
      </c>
      <c r="B1123" s="46">
        <v>1995</v>
      </c>
      <c r="C1123" s="47">
        <v>0</v>
      </c>
      <c r="D1123" s="49">
        <v>5.0689100000000001E-2</v>
      </c>
      <c r="E1123" s="49">
        <v>0.1936147</v>
      </c>
      <c r="F1123" s="49">
        <v>5.4582199999999997E-2</v>
      </c>
      <c r="G1123" s="49">
        <v>1.7679510000000001</v>
      </c>
      <c r="H1123" s="49">
        <v>0.2088026</v>
      </c>
      <c r="I1123" s="46">
        <f>$C$1123*LN($Y$1123)+(1-$C$1123)*LN(1-$Y$1123)</f>
        <v>-2.6586884533711017E-3</v>
      </c>
      <c r="R1123" s="46">
        <f>1/(1+EXP(-($K$2+SUMPRODUCT($L$2:$P$2,$D$1123:$H$1123))))</f>
        <v>2.6551572713559212E-3</v>
      </c>
      <c r="X1123" s="46">
        <f>EXP(-($K$2+SUMPRODUCT($L$2:$P$2,$D$1123:$H$1123)))</f>
        <v>375.62552451716937</v>
      </c>
      <c r="Y1123" s="46">
        <f>1/(1+$X$1123)</f>
        <v>2.6551572713559212E-3</v>
      </c>
      <c r="Z1123" s="46">
        <f>IF(ISERROR($I$1123),0,$I$1123)</f>
        <v>-2.6586884533711017E-3</v>
      </c>
    </row>
    <row r="1124" spans="1:26" x14ac:dyDescent="0.25">
      <c r="A1124" s="46">
        <v>213</v>
      </c>
      <c r="B1124" s="46">
        <v>1996</v>
      </c>
      <c r="C1124" s="47">
        <v>0</v>
      </c>
      <c r="D1124" s="49">
        <v>2.7242999999999998E-3</v>
      </c>
      <c r="E1124" s="49">
        <v>0.16370219999999999</v>
      </c>
      <c r="F1124" s="49">
        <v>3.3888000000000001E-2</v>
      </c>
      <c r="G1124" s="49">
        <v>1.035833</v>
      </c>
      <c r="H1124" s="49">
        <v>0.1349426</v>
      </c>
      <c r="I1124" s="46">
        <f>$C$1124*LN($Y$1124)+(1-$C$1124)*LN(1-$Y$1124)</f>
        <v>-9.8190454644463288E-3</v>
      </c>
      <c r="R1124" s="46">
        <f>1/(1+EXP(-($K$2+SUMPRODUCT($L$2:$P$2,$D$1124:$H$1124))))</f>
        <v>9.7709960326479474E-3</v>
      </c>
      <c r="X1124" s="46">
        <f>EXP(-($K$2+SUMPRODUCT($L$2:$P$2,$D$1124:$H$1124)))</f>
        <v>101.34371159896983</v>
      </c>
      <c r="Y1124" s="46">
        <f>1/(1+$X$1124)</f>
        <v>9.7709960326479474E-3</v>
      </c>
      <c r="Z1124" s="46">
        <f>IF(ISERROR($I$1124),0,$I$1124)</f>
        <v>-9.8190454644463288E-3</v>
      </c>
    </row>
    <row r="1125" spans="1:26" x14ac:dyDescent="0.25">
      <c r="A1125" s="46">
        <v>213</v>
      </c>
      <c r="B1125" s="46">
        <v>1997</v>
      </c>
      <c r="C1125" s="47">
        <v>0</v>
      </c>
      <c r="D1125" s="49">
        <v>6.2042300000000002E-2</v>
      </c>
      <c r="E1125" s="49">
        <v>0.18906100000000001</v>
      </c>
      <c r="F1125" s="49">
        <v>6.6331000000000001E-2</v>
      </c>
      <c r="G1125" s="49">
        <v>1.6533880000000001</v>
      </c>
      <c r="H1125" s="49">
        <v>0.2407861</v>
      </c>
      <c r="I1125" s="46">
        <f>$C$1125*LN($Y$1125)+(1-$C$1125)*LN(1-$Y$1125)</f>
        <v>-2.9963590624975563E-3</v>
      </c>
      <c r="R1125" s="46">
        <f>1/(1+EXP(-($K$2+SUMPRODUCT($L$2:$P$2,$D$1125:$H$1125))))</f>
        <v>2.991874458960877E-3</v>
      </c>
      <c r="X1125" s="46">
        <f>EXP(-($K$2+SUMPRODUCT($L$2:$P$2,$D$1125:$H$1125)))</f>
        <v>333.23862321660215</v>
      </c>
      <c r="Y1125" s="46">
        <f>1/(1+$X$1125)</f>
        <v>2.991874458960877E-3</v>
      </c>
      <c r="Z1125" s="46">
        <f>IF(ISERROR($I$1125),0,$I$1125)</f>
        <v>-2.9963590624975563E-3</v>
      </c>
    </row>
    <row r="1126" spans="1:26" x14ac:dyDescent="0.25">
      <c r="A1126" s="46">
        <v>214</v>
      </c>
      <c r="B1126" s="46">
        <v>1999</v>
      </c>
      <c r="C1126" s="47">
        <v>0</v>
      </c>
      <c r="D1126" s="49">
        <v>-6.9780000000000005E-4</v>
      </c>
      <c r="E1126" s="49">
        <v>0.29669269999999998</v>
      </c>
      <c r="F1126" s="49">
        <v>5.0847900000000001E-2</v>
      </c>
      <c r="G1126" s="49">
        <v>0.57109200000000004</v>
      </c>
      <c r="H1126" s="49">
        <v>0.28500789999999998</v>
      </c>
      <c r="I1126" s="46">
        <f>$C$1126*LN($Y$1126)+(1-$C$1126)*LN(1-$Y$1126)</f>
        <v>-1.6188246722041447E-2</v>
      </c>
      <c r="R1126" s="46">
        <f>1/(1+EXP(-($K$2+SUMPRODUCT($L$2:$P$2,$D$1126:$H$1126))))</f>
        <v>1.6057921250705372E-2</v>
      </c>
      <c r="X1126" s="46">
        <f>EXP(-($K$2+SUMPRODUCT($L$2:$P$2,$D$1126:$H$1126)))</f>
        <v>61.274561220436496</v>
      </c>
      <c r="Y1126" s="46">
        <f>1/(1+$X$1126)</f>
        <v>1.6057921250705372E-2</v>
      </c>
      <c r="Z1126" s="46">
        <f>IF(ISERROR($I$1126),0,$I$1126)</f>
        <v>-1.6188246722041447E-2</v>
      </c>
    </row>
    <row r="1127" spans="1:26" x14ac:dyDescent="0.25">
      <c r="A1127" s="46">
        <v>214</v>
      </c>
      <c r="B1127" s="46">
        <v>2000</v>
      </c>
      <c r="C1127" s="47">
        <v>0</v>
      </c>
      <c r="D1127" s="49">
        <v>9.2432E-3</v>
      </c>
      <c r="E1127" s="49">
        <v>0.32154939999999999</v>
      </c>
      <c r="F1127" s="49">
        <v>4.3856300000000001E-2</v>
      </c>
      <c r="G1127" s="49">
        <v>0.77130900000000002</v>
      </c>
      <c r="H1127" s="49">
        <v>0.31457600000000002</v>
      </c>
      <c r="I1127" s="46">
        <f>$C$1127*LN($Y$1127)+(1-$C$1127)*LN(1-$Y$1127)</f>
        <v>-1.2297538350956124E-2</v>
      </c>
      <c r="R1127" s="46">
        <f>1/(1+EXP(-($K$2+SUMPRODUCT($L$2:$P$2,$D$1127:$H$1127))))</f>
        <v>1.2222232633943205E-2</v>
      </c>
      <c r="X1127" s="46">
        <f>EXP(-($K$2+SUMPRODUCT($L$2:$P$2,$D$1127:$H$1127)))</f>
        <v>80.818112119943706</v>
      </c>
      <c r="Y1127" s="46">
        <f>1/(1+$X$1127)</f>
        <v>1.2222232633943205E-2</v>
      </c>
      <c r="Z1127" s="46">
        <f>IF(ISERROR($I$1127),0,$I$1127)</f>
        <v>-1.2297538350956124E-2</v>
      </c>
    </row>
    <row r="1128" spans="1:26" x14ac:dyDescent="0.25">
      <c r="A1128" s="46">
        <v>214</v>
      </c>
      <c r="B1128" s="46">
        <v>2001</v>
      </c>
      <c r="C1128" s="47">
        <v>0</v>
      </c>
      <c r="D1128" s="49">
        <v>-7.4192999999999995E-2</v>
      </c>
      <c r="E1128" s="49">
        <v>0.23268040000000001</v>
      </c>
      <c r="F1128" s="49">
        <v>4.8561300000000002E-2</v>
      </c>
      <c r="G1128" s="49">
        <v>0.87557189999999996</v>
      </c>
      <c r="H1128" s="49">
        <v>0.2244563</v>
      </c>
      <c r="I1128" s="46">
        <f>$C$1128*LN($Y$1128)+(1-$C$1128)*LN(1-$Y$1128)</f>
        <v>-1.0436780557849129E-2</v>
      </c>
      <c r="R1128" s="46">
        <f>1/(1+EXP(-($K$2+SUMPRODUCT($L$2:$P$2,$D$1128:$H$1128))))</f>
        <v>1.0382506343768513E-2</v>
      </c>
      <c r="X1128" s="46">
        <f>EXP(-($K$2+SUMPRODUCT($L$2:$P$2,$D$1128:$H$1128)))</f>
        <v>95.315857355598055</v>
      </c>
      <c r="Y1128" s="46">
        <f>1/(1+$X$1128)</f>
        <v>1.0382506343768513E-2</v>
      </c>
      <c r="Z1128" s="46">
        <f>IF(ISERROR($I$1128),0,$I$1128)</f>
        <v>-1.0436780557849129E-2</v>
      </c>
    </row>
    <row r="1129" spans="1:26" x14ac:dyDescent="0.25">
      <c r="A1129" s="46">
        <v>214</v>
      </c>
      <c r="B1129" s="46">
        <v>2002</v>
      </c>
      <c r="C1129" s="47">
        <v>0</v>
      </c>
      <c r="D1129" s="49">
        <v>0.124681</v>
      </c>
      <c r="E1129" s="49">
        <v>0.22147130000000001</v>
      </c>
      <c r="F1129" s="49">
        <v>5.4342500000000002E-2</v>
      </c>
      <c r="G1129" s="49">
        <v>0.41836659999999998</v>
      </c>
      <c r="H1129" s="49">
        <v>0.18841350000000001</v>
      </c>
      <c r="I1129" s="46">
        <f>$C$1129*LN($Y$1129)+(1-$C$1129)*LN(1-$Y$1129)</f>
        <v>-2.2157753355683558E-2</v>
      </c>
      <c r="R1129" s="46">
        <f>1/(1+EXP(-($K$2+SUMPRODUCT($L$2:$P$2,$D$1129:$H$1129))))</f>
        <v>2.1914073456871495E-2</v>
      </c>
      <c r="X1129" s="46">
        <f>EXP(-($K$2+SUMPRODUCT($L$2:$P$2,$D$1129:$H$1129)))</f>
        <v>44.632775757919831</v>
      </c>
      <c r="Y1129" s="46">
        <f>1/(1+$X$1129)</f>
        <v>2.1914073456871495E-2</v>
      </c>
      <c r="Z1129" s="46">
        <f>IF(ISERROR($I$1129),0,$I$1129)</f>
        <v>-2.2157753355683558E-2</v>
      </c>
    </row>
    <row r="1130" spans="1:26" x14ac:dyDescent="0.25">
      <c r="A1130" s="46">
        <v>214</v>
      </c>
      <c r="B1130" s="46">
        <v>2003</v>
      </c>
      <c r="C1130" s="47">
        <v>0</v>
      </c>
      <c r="D1130" s="49">
        <v>0.1127121</v>
      </c>
      <c r="E1130" s="49">
        <v>0.28908430000000002</v>
      </c>
      <c r="F1130" s="49">
        <v>5.0192300000000002E-2</v>
      </c>
      <c r="G1130" s="49">
        <v>0.57747839999999995</v>
      </c>
      <c r="H1130" s="49">
        <v>0.2144084</v>
      </c>
      <c r="I1130" s="46">
        <f>$C$1130*LN($Y$1130)+(1-$C$1130)*LN(1-$Y$1130)</f>
        <v>-1.6339468679185926E-2</v>
      </c>
      <c r="R1130" s="46">
        <f>1/(1+EXP(-($K$2+SUMPRODUCT($L$2:$P$2,$D$1130:$H$1130))))</f>
        <v>1.6206703647704487E-2</v>
      </c>
      <c r="X1130" s="46">
        <f>EXP(-($K$2+SUMPRODUCT($L$2:$P$2,$D$1130:$H$1130)))</f>
        <v>60.702862083347817</v>
      </c>
      <c r="Y1130" s="46">
        <f>1/(1+$X$1130)</f>
        <v>1.6206703647704487E-2</v>
      </c>
      <c r="Z1130" s="46">
        <f>IF(ISERROR($I$1130),0,$I$1130)</f>
        <v>-1.6339468679185926E-2</v>
      </c>
    </row>
    <row r="1131" spans="1:26" x14ac:dyDescent="0.25">
      <c r="A1131" s="46">
        <v>214</v>
      </c>
      <c r="B1131" s="46">
        <v>2004</v>
      </c>
      <c r="C1131" s="47">
        <v>0</v>
      </c>
      <c r="D1131" s="49">
        <v>0.11651400000000001</v>
      </c>
      <c r="E1131" s="49">
        <v>0.36830659999999998</v>
      </c>
      <c r="F1131" s="49">
        <v>5.6988400000000002E-2</v>
      </c>
      <c r="G1131" s="49">
        <v>0.87577190000000005</v>
      </c>
      <c r="H1131" s="49">
        <v>0.21382789999999999</v>
      </c>
      <c r="I1131" s="46">
        <f>$C$1131*LN($Y$1131)+(1-$C$1131)*LN(1-$Y$1131)</f>
        <v>-8.6171753774584563E-3</v>
      </c>
      <c r="R1131" s="46">
        <f>1/(1+EXP(-($K$2+SUMPRODUCT($L$2:$P$2,$D$1131:$H$1131))))</f>
        <v>8.5801539381127005E-3</v>
      </c>
      <c r="X1131" s="46">
        <f>EXP(-($K$2+SUMPRODUCT($L$2:$P$2,$D$1131:$H$1131)))</f>
        <v>115.54802550313696</v>
      </c>
      <c r="Y1131" s="46">
        <f>1/(1+$X$1131)</f>
        <v>8.5801539381127005E-3</v>
      </c>
      <c r="Z1131" s="46">
        <f>IF(ISERROR($I$1131),0,$I$1131)</f>
        <v>-8.6171753774584563E-3</v>
      </c>
    </row>
    <row r="1132" spans="1:26" x14ac:dyDescent="0.25">
      <c r="A1132" s="46">
        <v>215</v>
      </c>
      <c r="B1132" s="46">
        <v>1999</v>
      </c>
      <c r="C1132" s="47">
        <v>0</v>
      </c>
      <c r="D1132" s="49">
        <v>-9.3694E-3</v>
      </c>
      <c r="E1132" s="49">
        <v>0.20673150000000001</v>
      </c>
      <c r="F1132" s="49">
        <v>3.3096599999999997E-2</v>
      </c>
      <c r="G1132" s="49">
        <v>1.0194989999999999</v>
      </c>
      <c r="H1132" s="49">
        <v>0.1426432</v>
      </c>
      <c r="I1132" s="46">
        <f>$C$1132*LN($Y$1132)+(1-$C$1132)*LN(1-$Y$1132)</f>
        <v>-9.5260098111143478E-3</v>
      </c>
      <c r="R1132" s="46">
        <f>1/(1+EXP(-($K$2+SUMPRODUCT($L$2:$P$2,$D$1132:$H$1132))))</f>
        <v>9.480781109939062E-3</v>
      </c>
      <c r="X1132" s="46">
        <f>EXP(-($K$2+SUMPRODUCT($L$2:$P$2,$D$1132:$H$1132)))</f>
        <v>104.47654126848917</v>
      </c>
      <c r="Y1132" s="46">
        <f>1/(1+$X$1132)</f>
        <v>9.480781109939062E-3</v>
      </c>
      <c r="Z1132" s="46">
        <f>IF(ISERROR($I$1132),0,$I$1132)</f>
        <v>-9.5260098111143478E-3</v>
      </c>
    </row>
    <row r="1133" spans="1:26" x14ac:dyDescent="0.25">
      <c r="A1133" s="46">
        <v>215</v>
      </c>
      <c r="B1133" s="46">
        <v>2000</v>
      </c>
      <c r="C1133" s="47">
        <v>0</v>
      </c>
      <c r="D1133" s="49">
        <v>-3.2631800000000002E-2</v>
      </c>
      <c r="E1133" s="49">
        <v>0.21238670000000001</v>
      </c>
      <c r="F1133" s="49">
        <v>4.32214E-2</v>
      </c>
      <c r="G1133" s="49">
        <v>1.368382</v>
      </c>
      <c r="H1133" s="49">
        <v>0.1557743</v>
      </c>
      <c r="I1133" s="46">
        <f>$C$1133*LN($Y$1133)+(1-$C$1133)*LN(1-$Y$1133)</f>
        <v>-5.0008144618434603E-3</v>
      </c>
      <c r="R1133" s="46">
        <f>1/(1+EXP(-($K$2+SUMPRODUCT($L$2:$P$2,$D$1133:$H$1133))))</f>
        <v>4.9883312066857782E-3</v>
      </c>
      <c r="X1133" s="46">
        <f>EXP(-($K$2+SUMPRODUCT($L$2:$P$2,$D$1133:$H$1133)))</f>
        <v>199.46784356654516</v>
      </c>
      <c r="Y1133" s="46">
        <f>1/(1+$X$1133)</f>
        <v>4.9883312066857782E-3</v>
      </c>
      <c r="Z1133" s="46">
        <f>IF(ISERROR($I$1133),0,$I$1133)</f>
        <v>-5.0008144618434603E-3</v>
      </c>
    </row>
    <row r="1134" spans="1:26" x14ac:dyDescent="0.25">
      <c r="A1134" s="46">
        <v>215</v>
      </c>
      <c r="B1134" s="46">
        <v>2001</v>
      </c>
      <c r="C1134" s="47">
        <v>0</v>
      </c>
      <c r="D1134" s="49">
        <v>-8.2932500000000006E-2</v>
      </c>
      <c r="E1134" s="49">
        <v>0.2115264</v>
      </c>
      <c r="F1134" s="49">
        <v>3.8190399999999999E-2</v>
      </c>
      <c r="G1134" s="49">
        <v>0.89559169999999999</v>
      </c>
      <c r="H1134" s="49">
        <v>0.1239401</v>
      </c>
      <c r="I1134" s="46">
        <f>$C$1134*LN($Y$1134)+(1-$C$1134)*LN(1-$Y$1134)</f>
        <v>-1.0603154793101493E-2</v>
      </c>
      <c r="R1134" s="46">
        <f>1/(1+EXP(-($K$2+SUMPRODUCT($L$2:$P$2,$D$1134:$H$1134))))</f>
        <v>1.0547139501730285E-2</v>
      </c>
      <c r="X1134" s="46">
        <f>EXP(-($K$2+SUMPRODUCT($L$2:$P$2,$D$1134:$H$1134)))</f>
        <v>93.812437043802021</v>
      </c>
      <c r="Y1134" s="46">
        <f>1/(1+$X$1134)</f>
        <v>1.0547139501730285E-2</v>
      </c>
      <c r="Z1134" s="46">
        <f>IF(ISERROR($I$1134),0,$I$1134)</f>
        <v>-1.0603154793101493E-2</v>
      </c>
    </row>
    <row r="1135" spans="1:26" x14ac:dyDescent="0.25">
      <c r="A1135" s="46">
        <v>215</v>
      </c>
      <c r="B1135" s="46">
        <v>2002</v>
      </c>
      <c r="C1135" s="47">
        <v>0</v>
      </c>
      <c r="D1135" s="49">
        <v>-7.3416400000000007E-2</v>
      </c>
      <c r="E1135" s="49">
        <v>0.2097743</v>
      </c>
      <c r="F1135" s="49">
        <v>4.4507900000000003E-2</v>
      </c>
      <c r="G1135" s="49">
        <v>0.85373160000000003</v>
      </c>
      <c r="H1135" s="49">
        <v>0.1246134</v>
      </c>
      <c r="I1135" s="46">
        <f>$C$1135*LN($Y$1135)+(1-$C$1135)*LN(1-$Y$1135)</f>
        <v>-1.0849405306491786E-2</v>
      </c>
      <c r="R1135" s="46">
        <f>1/(1+EXP(-($K$2+SUMPRODUCT($L$2:$P$2,$D$1135:$H$1135))))</f>
        <v>1.0790762779193726E-2</v>
      </c>
      <c r="X1135" s="46">
        <f>EXP(-($K$2+SUMPRODUCT($L$2:$P$2,$D$1135:$H$1135)))</f>
        <v>91.671854665191603</v>
      </c>
      <c r="Y1135" s="46">
        <f>1/(1+$X$1135)</f>
        <v>1.0790762779193726E-2</v>
      </c>
      <c r="Z1135" s="46">
        <f>IF(ISERROR($I$1135),0,$I$1135)</f>
        <v>-1.0849405306491786E-2</v>
      </c>
    </row>
    <row r="1136" spans="1:26" x14ac:dyDescent="0.25">
      <c r="A1136" s="46">
        <v>215</v>
      </c>
      <c r="B1136" s="46">
        <v>2003</v>
      </c>
      <c r="C1136" s="47">
        <v>0</v>
      </c>
      <c r="D1136" s="49">
        <v>1.2622700000000001E-2</v>
      </c>
      <c r="E1136" s="49">
        <v>0.1768026</v>
      </c>
      <c r="F1136" s="49">
        <v>4.66489E-2</v>
      </c>
      <c r="G1136" s="49">
        <v>0.62919000000000003</v>
      </c>
      <c r="H1136" s="49">
        <v>0.11669069999999999</v>
      </c>
      <c r="I1136" s="46">
        <f>$C$1136*LN($Y$1136)+(1-$C$1136)*LN(1-$Y$1136)</f>
        <v>-1.6455960723994557E-2</v>
      </c>
      <c r="R1136" s="46">
        <f>1/(1+EXP(-($K$2+SUMPRODUCT($L$2:$P$2,$D$1136:$H$1136))))</f>
        <v>1.6321301065492226E-2</v>
      </c>
      <c r="X1136" s="46">
        <f>EXP(-($K$2+SUMPRODUCT($L$2:$P$2,$D$1136:$H$1136)))</f>
        <v>60.269625257650468</v>
      </c>
      <c r="Y1136" s="46">
        <f>1/(1+$X$1136)</f>
        <v>1.6321301065492226E-2</v>
      </c>
      <c r="Z1136" s="46">
        <f>IF(ISERROR($I$1136),0,$I$1136)</f>
        <v>-1.6455960723994557E-2</v>
      </c>
    </row>
    <row r="1137" spans="1:26" x14ac:dyDescent="0.25">
      <c r="A1137" s="46">
        <v>215</v>
      </c>
      <c r="B1137" s="46">
        <v>2004</v>
      </c>
      <c r="C1137" s="47">
        <v>0</v>
      </c>
      <c r="D1137" s="49">
        <v>-3.22186E-2</v>
      </c>
      <c r="E1137" s="49">
        <v>0.17841489999999999</v>
      </c>
      <c r="F1137" s="49">
        <v>3.8082600000000001E-2</v>
      </c>
      <c r="G1137" s="49">
        <v>0.70029949999999996</v>
      </c>
      <c r="H1137" s="49">
        <v>0.1209597</v>
      </c>
      <c r="I1137" s="46">
        <f>$C$1137*LN($Y$1137)+(1-$C$1137)*LN(1-$Y$1137)</f>
        <v>-1.545774968797917E-2</v>
      </c>
      <c r="R1137" s="46">
        <f>1/(1+EXP(-($K$2+SUMPRODUCT($L$2:$P$2,$D$1137:$H$1137))))</f>
        <v>1.533889188805595E-2</v>
      </c>
      <c r="X1137" s="46">
        <f>EXP(-($K$2+SUMPRODUCT($L$2:$P$2,$D$1137:$H$1137)))</f>
        <v>64.193757625912824</v>
      </c>
      <c r="Y1137" s="46">
        <f>1/(1+$X$1137)</f>
        <v>1.533889188805595E-2</v>
      </c>
      <c r="Z1137" s="46">
        <f>IF(ISERROR($I$1137),0,$I$1137)</f>
        <v>-1.545774968797917E-2</v>
      </c>
    </row>
    <row r="1138" spans="1:26" x14ac:dyDescent="0.25">
      <c r="A1138" s="46">
        <v>216</v>
      </c>
      <c r="B1138" s="46">
        <v>2003</v>
      </c>
      <c r="C1138" s="47">
        <v>0</v>
      </c>
      <c r="D1138" s="49">
        <v>0.41203820000000002</v>
      </c>
      <c r="E1138" s="49">
        <v>0.38861950000000001</v>
      </c>
      <c r="F1138" s="49">
        <v>0.1007917</v>
      </c>
      <c r="G1138" s="49">
        <v>1.4520789999999999</v>
      </c>
      <c r="H1138" s="49">
        <v>0.80570030000000004</v>
      </c>
      <c r="I1138" s="46">
        <f>$C$1138*LN($Y$1138)+(1-$C$1138)*LN(1-$Y$1138)</f>
        <v>-3.8462062239075227E-3</v>
      </c>
      <c r="R1138" s="46">
        <f>1/(1+EXP(-($K$2+SUMPRODUCT($L$2:$P$2,$D$1138:$H$1138))))</f>
        <v>3.8388190466529764E-3</v>
      </c>
      <c r="X1138" s="46">
        <f>EXP(-($K$2+SUMPRODUCT($L$2:$P$2,$D$1138:$H$1138)))</f>
        <v>259.49677982917399</v>
      </c>
      <c r="Y1138" s="46">
        <f>1/(1+$X$1138)</f>
        <v>3.8388190466529764E-3</v>
      </c>
      <c r="Z1138" s="46">
        <f>IF(ISERROR($I$1138),0,$I$1138)</f>
        <v>-3.8462062239075227E-3</v>
      </c>
    </row>
    <row r="1139" spans="1:26" x14ac:dyDescent="0.25">
      <c r="A1139" s="46">
        <v>216</v>
      </c>
      <c r="B1139" s="46">
        <v>2004</v>
      </c>
      <c r="C1139" s="47">
        <v>0</v>
      </c>
      <c r="D1139" s="49">
        <v>0.38176330000000003</v>
      </c>
      <c r="E1139" s="49">
        <v>0.37811850000000002</v>
      </c>
      <c r="F1139" s="49">
        <v>0.10222539999999999</v>
      </c>
      <c r="G1139" s="49">
        <v>1.4718530000000001</v>
      </c>
      <c r="H1139" s="49">
        <v>0.72727339999999996</v>
      </c>
      <c r="I1139" s="46">
        <f>$C$1139*LN($Y$1139)+(1-$C$1139)*LN(1-$Y$1139)</f>
        <v>-3.5197525842989314E-3</v>
      </c>
      <c r="R1139" s="46">
        <f>1/(1+EXP(-($K$2+SUMPRODUCT($L$2:$P$2,$D$1139:$H$1139))))</f>
        <v>3.5135655162830933E-3</v>
      </c>
      <c r="X1139" s="46">
        <f>EXP(-($K$2+SUMPRODUCT($L$2:$P$2,$D$1139:$H$1139)))</f>
        <v>283.61117214568782</v>
      </c>
      <c r="Y1139" s="46">
        <f>1/(1+$X$1139)</f>
        <v>3.5135655162830933E-3</v>
      </c>
      <c r="Z1139" s="46">
        <f>IF(ISERROR($I$1139),0,$I$1139)</f>
        <v>-3.5197525842989314E-3</v>
      </c>
    </row>
    <row r="1140" spans="1:26" x14ac:dyDescent="0.25">
      <c r="A1140" s="46">
        <v>217</v>
      </c>
      <c r="B1140" s="46">
        <v>1999</v>
      </c>
      <c r="C1140" s="47">
        <v>0</v>
      </c>
      <c r="D1140" s="49">
        <v>0.19452459999999999</v>
      </c>
      <c r="E1140" s="49">
        <v>0.1779202</v>
      </c>
      <c r="F1140" s="49">
        <v>5.56824E-2</v>
      </c>
      <c r="G1140" s="49">
        <v>0.37134129999999999</v>
      </c>
      <c r="H1140" s="49">
        <v>0.33065749999999999</v>
      </c>
      <c r="I1140" s="46">
        <f>$C$1140*LN($Y$1140)+(1-$C$1140)*LN(1-$Y$1140)</f>
        <v>-2.8213119765984323E-2</v>
      </c>
      <c r="R1140" s="46">
        <f>1/(1+EXP(-($K$2+SUMPRODUCT($L$2:$P$2,$D$1140:$H$1140))))</f>
        <v>2.7818846298543729E-2</v>
      </c>
      <c r="X1140" s="46">
        <f>EXP(-($K$2+SUMPRODUCT($L$2:$P$2,$D$1140:$H$1140)))</f>
        <v>34.946853772018159</v>
      </c>
      <c r="Y1140" s="46">
        <f>1/(1+$X$1140)</f>
        <v>2.7818846298543729E-2</v>
      </c>
      <c r="Z1140" s="46">
        <f>IF(ISERROR($I$1140),0,$I$1140)</f>
        <v>-2.8213119765984323E-2</v>
      </c>
    </row>
    <row r="1141" spans="1:26" x14ac:dyDescent="0.25">
      <c r="A1141" s="46">
        <v>217</v>
      </c>
      <c r="B1141" s="46">
        <v>2000</v>
      </c>
      <c r="C1141" s="47">
        <v>0</v>
      </c>
      <c r="D1141" s="49">
        <v>0.18407129999999999</v>
      </c>
      <c r="E1141" s="49">
        <v>0.18698680000000001</v>
      </c>
      <c r="F1141" s="49">
        <v>6.2381699999999998E-2</v>
      </c>
      <c r="G1141" s="49">
        <v>0.35561100000000001</v>
      </c>
      <c r="H1141" s="49">
        <v>0.32827729999999999</v>
      </c>
      <c r="I1141" s="46">
        <f>$C$1141*LN($Y$1141)+(1-$C$1141)*LN(1-$Y$1141)</f>
        <v>-2.6921507906882875E-2</v>
      </c>
      <c r="R1141" s="46">
        <f>1/(1+EXP(-($K$2+SUMPRODUCT($L$2:$P$2,$D$1141:$H$1141))))</f>
        <v>2.6562354315934907E-2</v>
      </c>
      <c r="X1141" s="46">
        <f>EXP(-($K$2+SUMPRODUCT($L$2:$P$2,$D$1141:$H$1141)))</f>
        <v>36.647265302838548</v>
      </c>
      <c r="Y1141" s="46">
        <f>1/(1+$X$1141)</f>
        <v>2.6562354315934907E-2</v>
      </c>
      <c r="Z1141" s="46">
        <f>IF(ISERROR($I$1141),0,$I$1141)</f>
        <v>-2.6921507906882875E-2</v>
      </c>
    </row>
    <row r="1142" spans="1:26" x14ac:dyDescent="0.25">
      <c r="A1142" s="46">
        <v>217</v>
      </c>
      <c r="B1142" s="46">
        <v>2001</v>
      </c>
      <c r="C1142" s="47">
        <v>0</v>
      </c>
      <c r="D1142" s="49">
        <v>0.14987700000000001</v>
      </c>
      <c r="E1142" s="49">
        <v>0.1367941</v>
      </c>
      <c r="F1142" s="49">
        <v>5.6862200000000002E-2</v>
      </c>
      <c r="G1142" s="49">
        <v>0.26059290000000002</v>
      </c>
      <c r="H1142" s="49">
        <v>0.34344079999999999</v>
      </c>
      <c r="I1142" s="46">
        <f>$C$1142*LN($Y$1142)+(1-$C$1142)*LN(1-$Y$1142)</f>
        <v>-3.4907143149130127E-2</v>
      </c>
      <c r="R1142" s="46">
        <f>1/(1+EXP(-($K$2+SUMPRODUCT($L$2:$P$2,$D$1142:$H$1142))))</f>
        <v>3.4304916501252586E-2</v>
      </c>
      <c r="X1142" s="46">
        <f>EXP(-($K$2+SUMPRODUCT($L$2:$P$2,$D$1142:$H$1142)))</f>
        <v>28.150340592243875</v>
      </c>
      <c r="Y1142" s="46">
        <f>1/(1+$X$1142)</f>
        <v>3.4304916501252586E-2</v>
      </c>
      <c r="Z1142" s="46">
        <f>IF(ISERROR($I$1142),0,$I$1142)</f>
        <v>-3.4907143149130127E-2</v>
      </c>
    </row>
    <row r="1143" spans="1:26" x14ac:dyDescent="0.25">
      <c r="A1143" s="46">
        <v>217</v>
      </c>
      <c r="B1143" s="46">
        <v>2002</v>
      </c>
      <c r="C1143" s="47">
        <v>0</v>
      </c>
      <c r="D1143" s="49">
        <v>0.16894609999999999</v>
      </c>
      <c r="E1143" s="49">
        <v>0.1305626</v>
      </c>
      <c r="F1143" s="49">
        <v>5.1298099999999999E-2</v>
      </c>
      <c r="G1143" s="49">
        <v>0.19856770000000001</v>
      </c>
      <c r="H1143" s="49">
        <v>0.3148841</v>
      </c>
      <c r="I1143" s="46">
        <f>$C$1143*LN($Y$1143)+(1-$C$1143)*LN(1-$Y$1143)</f>
        <v>-4.0151857551645354E-2</v>
      </c>
      <c r="R1143" s="46">
        <f>1/(1+EXP(-($K$2+SUMPRODUCT($L$2:$P$2,$D$1143:$H$1143))))</f>
        <v>3.935645290186774E-2</v>
      </c>
      <c r="X1143" s="46">
        <f>EXP(-($K$2+SUMPRODUCT($L$2:$P$2,$D$1143:$H$1143)))</f>
        <v>24.408793889363515</v>
      </c>
      <c r="Y1143" s="46">
        <f>1/(1+$X$1143)</f>
        <v>3.935645290186774E-2</v>
      </c>
      <c r="Z1143" s="46">
        <f>IF(ISERROR($I$1143),0,$I$1143)</f>
        <v>-4.0151857551645354E-2</v>
      </c>
    </row>
    <row r="1144" spans="1:26" x14ac:dyDescent="0.25">
      <c r="A1144" s="46">
        <v>217</v>
      </c>
      <c r="B1144" s="46">
        <v>2003</v>
      </c>
      <c r="C1144" s="47">
        <v>1</v>
      </c>
      <c r="D1144" s="49">
        <v>0.20207610000000001</v>
      </c>
      <c r="E1144" s="49">
        <v>5.2325200000000002E-2</v>
      </c>
      <c r="F1144" s="49">
        <v>1.0134900000000001E-2</v>
      </c>
      <c r="G1144" s="49">
        <v>0.26838800000000002</v>
      </c>
      <c r="H1144" s="49">
        <v>0.28150449999999999</v>
      </c>
      <c r="I1144" s="46">
        <f>$C$1144*LN($Y$1144)+(1-$C$1144)*LN(1-$Y$1144)</f>
        <v>-2.925281965943507</v>
      </c>
      <c r="R1144" s="46">
        <f>1/(1+EXP(-($K$2+SUMPRODUCT($L$2:$P$2,$D$1144:$H$1144))))</f>
        <v>5.3649562430341573E-2</v>
      </c>
      <c r="X1144" s="46">
        <f>EXP(-($K$2+SUMPRODUCT($L$2:$P$2,$D$1144:$H$1144)))</f>
        <v>17.639481007853455</v>
      </c>
      <c r="Y1144" s="46">
        <f>1/(1+$X$1144)</f>
        <v>5.3649562430341573E-2</v>
      </c>
      <c r="Z1144" s="46">
        <f>IF(ISERROR($I$1144),0,$I$1144)</f>
        <v>-2.925281965943507</v>
      </c>
    </row>
    <row r="1145" spans="1:26" x14ac:dyDescent="0.25">
      <c r="A1145" s="46">
        <v>218</v>
      </c>
      <c r="B1145" s="46">
        <v>2001</v>
      </c>
      <c r="C1145" s="47">
        <v>0</v>
      </c>
      <c r="D1145" s="49">
        <v>8.4525199999999995E-2</v>
      </c>
      <c r="E1145" s="49">
        <v>0.4149349</v>
      </c>
      <c r="F1145" s="49">
        <v>4.9595100000000003E-2</v>
      </c>
      <c r="G1145" s="49">
        <v>2.2336529999999999</v>
      </c>
      <c r="H1145" s="49">
        <v>0.4140723</v>
      </c>
      <c r="I1145" s="46">
        <f>$C$1145*LN($Y$1145)+(1-$C$1145)*LN(1-$Y$1145)</f>
        <v>-1.1005315769322659E-3</v>
      </c>
      <c r="R1145" s="46">
        <f>1/(1+EXP(-($K$2+SUMPRODUCT($L$2:$P$2,$D$1145:$H$1145))))</f>
        <v>1.0999262141503329E-3</v>
      </c>
      <c r="X1145" s="46">
        <f>EXP(-($K$2+SUMPRODUCT($L$2:$P$2,$D$1145:$H$1145)))</f>
        <v>908.15189322265269</v>
      </c>
      <c r="Y1145" s="46">
        <f>1/(1+$X$1145)</f>
        <v>1.0999262141503329E-3</v>
      </c>
      <c r="Z1145" s="46">
        <f>IF(ISERROR($I$1145),0,$I$1145)</f>
        <v>-1.1005315769322659E-3</v>
      </c>
    </row>
    <row r="1146" spans="1:26" x14ac:dyDescent="0.25">
      <c r="A1146" s="46">
        <v>218</v>
      </c>
      <c r="B1146" s="46">
        <v>2002</v>
      </c>
      <c r="C1146" s="47">
        <v>0</v>
      </c>
      <c r="D1146" s="49">
        <v>8.0111199999999994E-2</v>
      </c>
      <c r="E1146" s="49">
        <v>0.42344769999999998</v>
      </c>
      <c r="F1146" s="49">
        <v>6.4742800000000003E-2</v>
      </c>
      <c r="G1146" s="49">
        <v>2.4007930000000002</v>
      </c>
      <c r="H1146" s="49">
        <v>0.3986093</v>
      </c>
      <c r="I1146" s="46">
        <f>$C$1146*LN($Y$1146)+(1-$C$1146)*LN(1-$Y$1146)</f>
        <v>-7.2954735083807776E-4</v>
      </c>
      <c r="R1146" s="46">
        <f>1/(1+EXP(-($K$2+SUMPRODUCT($L$2:$P$2,$D$1146:$H$1146))))</f>
        <v>7.2928129587340013E-4</v>
      </c>
      <c r="X1146" s="46">
        <f>EXP(-($K$2+SUMPRODUCT($L$2:$P$2,$D$1146:$H$1146)))</f>
        <v>1370.2130088327335</v>
      </c>
      <c r="Y1146" s="46">
        <f>1/(1+$X$1146)</f>
        <v>7.2928129587340013E-4</v>
      </c>
      <c r="Z1146" s="46">
        <f>IF(ISERROR($I$1146),0,$I$1146)</f>
        <v>-7.2954735083807776E-4</v>
      </c>
    </row>
    <row r="1147" spans="1:26" x14ac:dyDescent="0.25">
      <c r="A1147" s="46">
        <v>218</v>
      </c>
      <c r="B1147" s="46">
        <v>2003</v>
      </c>
      <c r="C1147" s="47">
        <v>0</v>
      </c>
      <c r="D1147" s="49">
        <v>4.6731099999999998E-2</v>
      </c>
      <c r="E1147" s="49">
        <v>0.39475209999999999</v>
      </c>
      <c r="F1147" s="49">
        <v>6.8206699999999995E-2</v>
      </c>
      <c r="G1147" s="49">
        <v>2.013976</v>
      </c>
      <c r="H1147" s="49">
        <v>0.40089789999999997</v>
      </c>
      <c r="I1147" s="46">
        <f>$C$1147*LN($Y$1147)+(1-$C$1147)*LN(1-$Y$1147)</f>
        <v>-1.3530846712294735E-3</v>
      </c>
      <c r="R1147" s="46">
        <f>1/(1+EXP(-($K$2+SUMPRODUCT($L$2:$P$2,$D$1147:$H$1147))))</f>
        <v>1.352169664905896E-3</v>
      </c>
      <c r="X1147" s="46">
        <f>EXP(-($K$2+SUMPRODUCT($L$2:$P$2,$D$1147:$H$1147)))</f>
        <v>738.55216268632591</v>
      </c>
      <c r="Y1147" s="46">
        <f>1/(1+$X$1147)</f>
        <v>1.352169664905896E-3</v>
      </c>
      <c r="Z1147" s="46">
        <f>IF(ISERROR($I$1147),0,$I$1147)</f>
        <v>-1.3530846712294735E-3</v>
      </c>
    </row>
    <row r="1148" spans="1:26" x14ac:dyDescent="0.25">
      <c r="A1148" s="46">
        <v>218</v>
      </c>
      <c r="B1148" s="46">
        <v>2004</v>
      </c>
      <c r="C1148" s="47">
        <v>0</v>
      </c>
      <c r="D1148" s="49">
        <v>4.9555599999999998E-2</v>
      </c>
      <c r="E1148" s="49">
        <v>0.4295177</v>
      </c>
      <c r="F1148" s="49">
        <v>7.7824199999999996E-2</v>
      </c>
      <c r="G1148" s="49">
        <v>2.5300750000000001</v>
      </c>
      <c r="H1148" s="49">
        <v>0.40857589999999999</v>
      </c>
      <c r="I1148" s="46">
        <f>$C$1148*LN($Y$1148)+(1-$C$1148)*LN(1-$Y$1148)</f>
        <v>-5.2665873224363752E-4</v>
      </c>
      <c r="R1148" s="46">
        <f>1/(1+EXP(-($K$2+SUMPRODUCT($L$2:$P$2,$D$1148:$H$1148))))</f>
        <v>5.2652007187676067E-4</v>
      </c>
      <c r="X1148" s="46">
        <f>EXP(-($K$2+SUMPRODUCT($L$2:$P$2,$D$1148:$H$1148)))</f>
        <v>1898.2628266488271</v>
      </c>
      <c r="Y1148" s="46">
        <f>1/(1+$X$1148)</f>
        <v>5.2652007187676067E-4</v>
      </c>
      <c r="Z1148" s="46">
        <f>IF(ISERROR($I$1148),0,$I$1148)</f>
        <v>-5.2665873224363752E-4</v>
      </c>
    </row>
    <row r="1149" spans="1:26" x14ac:dyDescent="0.25">
      <c r="A1149" s="46">
        <v>219</v>
      </c>
      <c r="B1149" s="46">
        <v>1999</v>
      </c>
      <c r="C1149" s="47">
        <v>0</v>
      </c>
      <c r="D1149" s="49">
        <v>0.5186634</v>
      </c>
      <c r="E1149" s="49">
        <v>0.13953699999999999</v>
      </c>
      <c r="F1149" s="49">
        <v>7.40788E-2</v>
      </c>
      <c r="G1149" s="49">
        <v>0.51497700000000002</v>
      </c>
      <c r="H1149" s="49">
        <v>0.60432229999999998</v>
      </c>
      <c r="I1149" s="46">
        <f>$C$1149*LN($Y$1149)+(1-$C$1149)*LN(1-$Y$1149)</f>
        <v>-2.7762618714233137E-2</v>
      </c>
      <c r="R1149" s="46">
        <f>1/(1+EXP(-($K$2+SUMPRODUCT($L$2:$P$2,$D$1149:$H$1149))))</f>
        <v>2.7380778998827685E-2</v>
      </c>
      <c r="X1149" s="46">
        <f>EXP(-($K$2+SUMPRODUCT($L$2:$P$2,$D$1149:$H$1149)))</f>
        <v>35.52197039546666</v>
      </c>
      <c r="Y1149" s="46">
        <f>1/(1+$X$1149)</f>
        <v>2.7380778998827685E-2</v>
      </c>
      <c r="Z1149" s="46">
        <f>IF(ISERROR($I$1149),0,$I$1149)</f>
        <v>-2.7762618714233137E-2</v>
      </c>
    </row>
    <row r="1150" spans="1:26" x14ac:dyDescent="0.25">
      <c r="A1150" s="46">
        <v>219</v>
      </c>
      <c r="B1150" s="46">
        <v>2004</v>
      </c>
      <c r="C1150" s="47">
        <v>0</v>
      </c>
      <c r="D1150" s="49">
        <v>0.45400499999999999</v>
      </c>
      <c r="E1150" s="49">
        <v>0.2481389</v>
      </c>
      <c r="F1150" s="49">
        <v>8.4235299999999999E-2</v>
      </c>
      <c r="G1150" s="49">
        <v>1.084589</v>
      </c>
      <c r="H1150" s="49">
        <v>0.6317313</v>
      </c>
      <c r="I1150" s="46">
        <f>$C$1150*LN($Y$1150)+(1-$C$1150)*LN(1-$Y$1150)</f>
        <v>-8.8154380106894286E-3</v>
      </c>
      <c r="R1150" s="46">
        <f>1/(1+EXP(-($K$2+SUMPRODUCT($L$2:$P$2,$D$1150:$H$1150))))</f>
        <v>8.7766959633168475E-3</v>
      </c>
      <c r="X1150" s="46">
        <f>EXP(-($K$2+SUMPRODUCT($L$2:$P$2,$D$1150:$H$1150)))</f>
        <v>112.93809289732816</v>
      </c>
      <c r="Y1150" s="46">
        <f>1/(1+$X$1150)</f>
        <v>8.7766959633168475E-3</v>
      </c>
      <c r="Z1150" s="46">
        <f>IF(ISERROR($I$1150),0,$I$1150)</f>
        <v>-8.8154380106894286E-3</v>
      </c>
    </row>
    <row r="1151" spans="1:26" x14ac:dyDescent="0.25">
      <c r="A1151" s="46">
        <v>220</v>
      </c>
      <c r="B1151" s="46">
        <v>1999</v>
      </c>
      <c r="C1151" s="47">
        <v>0</v>
      </c>
      <c r="D1151" s="49">
        <v>4.4032300000000003E-2</v>
      </c>
      <c r="E1151" s="49">
        <v>2.2622099999999999E-2</v>
      </c>
      <c r="F1151" s="49">
        <v>3.9069100000000002E-2</v>
      </c>
      <c r="G1151" s="49">
        <v>0.22195690000000001</v>
      </c>
      <c r="H1151" s="49">
        <v>0.18955449999999999</v>
      </c>
      <c r="I1151" s="46">
        <f>$C$1151*LN($Y$1151)+(1-$C$1151)*LN(1-$Y$1151)</f>
        <v>-4.3768325408137097E-2</v>
      </c>
      <c r="R1151" s="46">
        <f>1/(1+EXP(-($K$2+SUMPRODUCT($L$2:$P$2,$D$1151:$H$1151))))</f>
        <v>4.2824314926090193E-2</v>
      </c>
      <c r="X1151" s="46">
        <f>EXP(-($K$2+SUMPRODUCT($L$2:$P$2,$D$1151:$H$1151)))</f>
        <v>22.35122001895148</v>
      </c>
      <c r="Y1151" s="46">
        <f>1/(1+$X$1151)</f>
        <v>4.2824314926090193E-2</v>
      </c>
      <c r="Z1151" s="46">
        <f>IF(ISERROR($I$1151),0,$I$1151)</f>
        <v>-4.3768325408137097E-2</v>
      </c>
    </row>
    <row r="1152" spans="1:26" x14ac:dyDescent="0.25">
      <c r="A1152" s="46">
        <v>220</v>
      </c>
      <c r="B1152" s="46">
        <v>2000</v>
      </c>
      <c r="C1152" s="47">
        <v>0</v>
      </c>
      <c r="D1152" s="49">
        <v>6.5046499999999993E-2</v>
      </c>
      <c r="E1152" s="49">
        <v>-2.24514E-2</v>
      </c>
      <c r="F1152" s="49">
        <v>2.4773900000000001E-2</v>
      </c>
      <c r="G1152" s="49">
        <v>6.9915599999999994E-2</v>
      </c>
      <c r="H1152" s="49">
        <v>0.17108419999999999</v>
      </c>
      <c r="I1152" s="46">
        <f>$C$1152*LN($Y$1152)+(1-$C$1152)*LN(1-$Y$1152)</f>
        <v>-6.5839080460736193E-2</v>
      </c>
      <c r="R1152" s="46">
        <f>1/(1+EXP(-($K$2+SUMPRODUCT($L$2:$P$2,$D$1152:$H$1152))))</f>
        <v>6.3718481839758256E-2</v>
      </c>
      <c r="X1152" s="46">
        <f>EXP(-($K$2+SUMPRODUCT($L$2:$P$2,$D$1152:$H$1152)))</f>
        <v>14.694033679503528</v>
      </c>
      <c r="Y1152" s="46">
        <f>1/(1+$X$1152)</f>
        <v>6.3718481839758256E-2</v>
      </c>
      <c r="Z1152" s="46">
        <f>IF(ISERROR($I$1152),0,$I$1152)</f>
        <v>-6.5839080460736193E-2</v>
      </c>
    </row>
    <row r="1153" spans="1:26" x14ac:dyDescent="0.25">
      <c r="A1153" s="46">
        <v>221</v>
      </c>
      <c r="B1153" s="46">
        <v>1999</v>
      </c>
      <c r="C1153" s="47">
        <v>0</v>
      </c>
      <c r="D1153" s="49">
        <v>0.2424192</v>
      </c>
      <c r="E1153" s="49">
        <v>0.1935886</v>
      </c>
      <c r="F1153" s="49">
        <v>8.2324099999999997E-2</v>
      </c>
      <c r="G1153" s="49">
        <v>0.80550440000000001</v>
      </c>
      <c r="H1153" s="49">
        <v>0.35766320000000001</v>
      </c>
      <c r="I1153" s="46">
        <f>$C$1153*LN($Y$1153)+(1-$C$1153)*LN(1-$Y$1153)</f>
        <v>-1.1668595740538112E-2</v>
      </c>
      <c r="R1153" s="46">
        <f>1/(1+EXP(-($K$2+SUMPRODUCT($L$2:$P$2,$D$1153:$H$1153))))</f>
        <v>1.160078169842182E-2</v>
      </c>
      <c r="X1153" s="46">
        <f>EXP(-($K$2+SUMPRODUCT($L$2:$P$2,$D$1153:$H$1153)))</f>
        <v>85.201087650502103</v>
      </c>
      <c r="Y1153" s="46">
        <f>1/(1+$X$1153)</f>
        <v>1.160078169842182E-2</v>
      </c>
      <c r="Z1153" s="46">
        <f>IF(ISERROR($I$1153),0,$I$1153)</f>
        <v>-1.1668595740538112E-2</v>
      </c>
    </row>
    <row r="1154" spans="1:26" x14ac:dyDescent="0.25">
      <c r="A1154" s="46">
        <v>221</v>
      </c>
      <c r="B1154" s="46">
        <v>2000</v>
      </c>
      <c r="C1154" s="47">
        <v>0</v>
      </c>
      <c r="D1154" s="49">
        <v>0.25711070000000003</v>
      </c>
      <c r="E1154" s="49">
        <v>0.19197359999999999</v>
      </c>
      <c r="F1154" s="49">
        <v>8.4510100000000005E-2</v>
      </c>
      <c r="G1154" s="49">
        <v>0.83255579999999996</v>
      </c>
      <c r="H1154" s="49">
        <v>0.39176480000000002</v>
      </c>
      <c r="I1154" s="46">
        <f>$C$1154*LN($Y$1154)+(1-$C$1154)*LN(1-$Y$1154)</f>
        <v>-1.1314145095475528E-2</v>
      </c>
      <c r="R1154" s="46">
        <f>1/(1+EXP(-($K$2+SUMPRODUCT($L$2:$P$2,$D$1154:$H$1154))))</f>
        <v>1.1250380861682721E-2</v>
      </c>
      <c r="X1154" s="46">
        <f>EXP(-($K$2+SUMPRODUCT($L$2:$P$2,$D$1154:$H$1154)))</f>
        <v>87.885879713269532</v>
      </c>
      <c r="Y1154" s="46">
        <f>1/(1+$X$1154)</f>
        <v>1.1250380861682721E-2</v>
      </c>
      <c r="Z1154" s="46">
        <f>IF(ISERROR($I$1154),0,$I$1154)</f>
        <v>-1.1314145095475528E-2</v>
      </c>
    </row>
    <row r="1155" spans="1:26" x14ac:dyDescent="0.25">
      <c r="A1155" s="46">
        <v>221</v>
      </c>
      <c r="B1155" s="46">
        <v>2001</v>
      </c>
      <c r="C1155" s="47">
        <v>0</v>
      </c>
      <c r="D1155" s="49">
        <v>0.25713989999999998</v>
      </c>
      <c r="E1155" s="49">
        <v>0.18484970000000001</v>
      </c>
      <c r="F1155" s="49">
        <v>8.3046700000000001E-2</v>
      </c>
      <c r="G1155" s="49">
        <v>0.86722200000000005</v>
      </c>
      <c r="H1155" s="49">
        <v>0.38106830000000003</v>
      </c>
      <c r="I1155" s="46">
        <f>$C$1155*LN($Y$1155)+(1-$C$1155)*LN(1-$Y$1155)</f>
        <v>-1.0875116564680215E-2</v>
      </c>
      <c r="R1155" s="46">
        <f>1/(1+EXP(-($K$2+SUMPRODUCT($L$2:$P$2,$D$1155:$H$1155))))</f>
        <v>1.0816196266329495E-2</v>
      </c>
      <c r="X1155" s="46">
        <f>EXP(-($K$2+SUMPRODUCT($L$2:$P$2,$D$1155:$H$1155)))</f>
        <v>91.453943639407782</v>
      </c>
      <c r="Y1155" s="46">
        <f>1/(1+$X$1155)</f>
        <v>1.0816196266329495E-2</v>
      </c>
      <c r="Z1155" s="46">
        <f>IF(ISERROR($I$1155),0,$I$1155)</f>
        <v>-1.0875116564680215E-2</v>
      </c>
    </row>
    <row r="1156" spans="1:26" x14ac:dyDescent="0.25">
      <c r="A1156" s="46">
        <v>221</v>
      </c>
      <c r="B1156" s="46">
        <v>2002</v>
      </c>
      <c r="C1156" s="47">
        <v>0</v>
      </c>
      <c r="D1156" s="49">
        <v>0.28693079999999999</v>
      </c>
      <c r="E1156" s="49">
        <v>0.2206051</v>
      </c>
      <c r="F1156" s="49">
        <v>6.9198300000000004E-2</v>
      </c>
      <c r="G1156" s="49">
        <v>0.59862890000000002</v>
      </c>
      <c r="H1156" s="49">
        <v>0.37873620000000002</v>
      </c>
      <c r="I1156" s="46">
        <f>$C$1156*LN($Y$1156)+(1-$C$1156)*LN(1-$Y$1156)</f>
        <v>-1.7826845480580798E-2</v>
      </c>
      <c r="R1156" s="46">
        <f>1/(1+EXP(-($K$2+SUMPRODUCT($L$2:$P$2,$D$1156:$H$1156))))</f>
        <v>1.766888729548368E-2</v>
      </c>
      <c r="X1156" s="46">
        <f>EXP(-($K$2+SUMPRODUCT($L$2:$P$2,$D$1156:$H$1156)))</f>
        <v>55.596659612833037</v>
      </c>
      <c r="Y1156" s="46">
        <f>1/(1+$X$1156)</f>
        <v>1.766888729548368E-2</v>
      </c>
      <c r="Z1156" s="46">
        <f>IF(ISERROR($I$1156),0,$I$1156)</f>
        <v>-1.7826845480580798E-2</v>
      </c>
    </row>
    <row r="1157" spans="1:26" x14ac:dyDescent="0.25">
      <c r="A1157" s="46">
        <v>221</v>
      </c>
      <c r="B1157" s="46">
        <v>2003</v>
      </c>
      <c r="C1157" s="47">
        <v>0</v>
      </c>
      <c r="D1157" s="49">
        <v>0.27078469999999999</v>
      </c>
      <c r="E1157" s="49">
        <v>0.26946819999999999</v>
      </c>
      <c r="F1157" s="49">
        <v>8.5833099999999996E-2</v>
      </c>
      <c r="G1157" s="49">
        <v>1.0296890000000001</v>
      </c>
      <c r="H1157" s="49">
        <v>0.38436439999999999</v>
      </c>
      <c r="I1157" s="46">
        <f>$C$1157*LN($Y$1157)+(1-$C$1157)*LN(1-$Y$1157)</f>
        <v>-7.3281185073715716E-3</v>
      </c>
      <c r="R1157" s="46">
        <f>1/(1+EXP(-($K$2+SUMPRODUCT($L$2:$P$2,$D$1157:$H$1157))))</f>
        <v>7.3013333152326266E-3</v>
      </c>
      <c r="X1157" s="46">
        <f>EXP(-($K$2+SUMPRODUCT($L$2:$P$2,$D$1157:$H$1157)))</f>
        <v>135.96128594947444</v>
      </c>
      <c r="Y1157" s="46">
        <f>1/(1+$X$1157)</f>
        <v>7.3013333152326266E-3</v>
      </c>
      <c r="Z1157" s="46">
        <f>IF(ISERROR($I$1157),0,$I$1157)</f>
        <v>-7.3281185073715716E-3</v>
      </c>
    </row>
    <row r="1158" spans="1:26" x14ac:dyDescent="0.25">
      <c r="A1158" s="46">
        <v>221</v>
      </c>
      <c r="B1158" s="46">
        <v>2004</v>
      </c>
      <c r="C1158" s="47">
        <v>0</v>
      </c>
      <c r="D1158" s="49">
        <v>0.23864050000000001</v>
      </c>
      <c r="E1158" s="49">
        <v>0.30990459999999997</v>
      </c>
      <c r="F1158" s="49">
        <v>8.2111199999999995E-2</v>
      </c>
      <c r="G1158" s="49">
        <v>1.122932</v>
      </c>
      <c r="H1158" s="49">
        <v>0.37369520000000001</v>
      </c>
      <c r="I1158" s="46">
        <f>$C$1158*LN($Y$1158)+(1-$C$1158)*LN(1-$Y$1158)</f>
        <v>-6.0184345165268339E-3</v>
      </c>
      <c r="R1158" s="46">
        <f>1/(1+EXP(-($K$2+SUMPRODUCT($L$2:$P$2,$D$1158:$H$1158))))</f>
        <v>6.0003600177527955E-3</v>
      </c>
      <c r="X1158" s="46">
        <f>EXP(-($K$2+SUMPRODUCT($L$2:$P$2,$D$1158:$H$1158)))</f>
        <v>165.65666677355662</v>
      </c>
      <c r="Y1158" s="46">
        <f>1/(1+$X$1158)</f>
        <v>6.0003600177527955E-3</v>
      </c>
      <c r="Z1158" s="46">
        <f>IF(ISERROR($I$1158),0,$I$1158)</f>
        <v>-6.0184345165268339E-3</v>
      </c>
    </row>
    <row r="1159" spans="1:26" x14ac:dyDescent="0.25">
      <c r="A1159" s="46">
        <v>222</v>
      </c>
      <c r="B1159" s="46">
        <v>1999</v>
      </c>
      <c r="C1159" s="47">
        <v>0</v>
      </c>
      <c r="D1159" s="49">
        <v>0.19624559999999999</v>
      </c>
      <c r="E1159" s="49">
        <v>0.45445380000000002</v>
      </c>
      <c r="F1159" s="49">
        <v>6.3713900000000004E-2</v>
      </c>
      <c r="G1159" s="49">
        <v>1.1834530000000001</v>
      </c>
      <c r="H1159" s="49">
        <v>0.39198959999999999</v>
      </c>
      <c r="I1159" s="46">
        <f>$C$1159*LN($Y$1159)+(1-$C$1159)*LN(1-$Y$1159)</f>
        <v>-5.101797107196963E-3</v>
      </c>
      <c r="R1159" s="46">
        <f>1/(1+EXP(-($K$2+SUMPRODUCT($L$2:$P$2,$D$1159:$H$1159))))</f>
        <v>5.0888050440157919E-3</v>
      </c>
      <c r="X1159" s="46">
        <f>EXP(-($K$2+SUMPRODUCT($L$2:$P$2,$D$1159:$H$1159)))</f>
        <v>195.50978792672663</v>
      </c>
      <c r="Y1159" s="46">
        <f>1/(1+$X$1159)</f>
        <v>5.0888050440157919E-3</v>
      </c>
      <c r="Z1159" s="46">
        <f>IF(ISERROR($I$1159),0,$I$1159)</f>
        <v>-5.101797107196963E-3</v>
      </c>
    </row>
    <row r="1160" spans="1:26" x14ac:dyDescent="0.25">
      <c r="A1160" s="46">
        <v>222</v>
      </c>
      <c r="B1160" s="46">
        <v>2000</v>
      </c>
      <c r="C1160" s="47">
        <v>0</v>
      </c>
      <c r="D1160" s="49">
        <v>0.1073474</v>
      </c>
      <c r="E1160" s="49">
        <v>0.43441259999999998</v>
      </c>
      <c r="F1160" s="49">
        <v>6.8540199999999996E-2</v>
      </c>
      <c r="G1160" s="49">
        <v>1.0076959999999999</v>
      </c>
      <c r="H1160" s="49">
        <v>0.34250799999999998</v>
      </c>
      <c r="I1160" s="46">
        <f>$C$1160*LN($Y$1160)+(1-$C$1160)*LN(1-$Y$1160)</f>
        <v>-6.2472102633848179E-3</v>
      </c>
      <c r="R1160" s="46">
        <f>1/(1+EXP(-($K$2+SUMPRODUCT($L$2:$P$2,$D$1160:$H$1160))))</f>
        <v>6.2277370176031677E-3</v>
      </c>
      <c r="X1160" s="46">
        <f>EXP(-($K$2+SUMPRODUCT($L$2:$P$2,$D$1160:$H$1160)))</f>
        <v>159.57196974975415</v>
      </c>
      <c r="Y1160" s="46">
        <f>1/(1+$X$1160)</f>
        <v>6.2277370176031677E-3</v>
      </c>
      <c r="Z1160" s="46">
        <f>IF(ISERROR($I$1160),0,$I$1160)</f>
        <v>-6.2472102633848179E-3</v>
      </c>
    </row>
    <row r="1161" spans="1:26" x14ac:dyDescent="0.25">
      <c r="A1161" s="46">
        <v>222</v>
      </c>
      <c r="B1161" s="46">
        <v>2001</v>
      </c>
      <c r="C1161" s="47">
        <v>0</v>
      </c>
      <c r="D1161" s="49">
        <v>0.13958490000000001</v>
      </c>
      <c r="E1161" s="49">
        <v>0.29352689999999998</v>
      </c>
      <c r="F1161" s="49">
        <v>4.6267000000000003E-2</v>
      </c>
      <c r="G1161" s="49">
        <v>0.61468210000000001</v>
      </c>
      <c r="H1161" s="49">
        <v>0.222497</v>
      </c>
      <c r="I1161" s="46">
        <f>$C$1161*LN($Y$1161)+(1-$C$1161)*LN(1-$Y$1161)</f>
        <v>-1.6047135691483614E-2</v>
      </c>
      <c r="R1161" s="46">
        <f>1/(1+EXP(-($K$2+SUMPRODUCT($L$2:$P$2,$D$1161:$H$1161))))</f>
        <v>1.5919066373216776E-2</v>
      </c>
      <c r="X1161" s="46">
        <f>EXP(-($K$2+SUMPRODUCT($L$2:$P$2,$D$1161:$H$1161)))</f>
        <v>61.81775429257975</v>
      </c>
      <c r="Y1161" s="46">
        <f>1/(1+$X$1161)</f>
        <v>1.5919066373216776E-2</v>
      </c>
      <c r="Z1161" s="46">
        <f>IF(ISERROR($I$1161),0,$I$1161)</f>
        <v>-1.6047135691483614E-2</v>
      </c>
    </row>
    <row r="1162" spans="1:26" x14ac:dyDescent="0.25">
      <c r="A1162" s="46">
        <v>222</v>
      </c>
      <c r="B1162" s="46">
        <v>2002</v>
      </c>
      <c r="C1162" s="47">
        <v>0</v>
      </c>
      <c r="D1162" s="49">
        <v>8.72227E-2</v>
      </c>
      <c r="E1162" s="49">
        <v>0.32215549999999998</v>
      </c>
      <c r="F1162" s="49">
        <v>4.691E-2</v>
      </c>
      <c r="G1162" s="49">
        <v>0.89996209999999999</v>
      </c>
      <c r="H1162" s="49">
        <v>0.25516929999999999</v>
      </c>
      <c r="I1162" s="46">
        <f>$C$1162*LN($Y$1162)+(1-$C$1162)*LN(1-$Y$1162)</f>
        <v>-9.7362135774529002E-3</v>
      </c>
      <c r="R1162" s="46">
        <f>1/(1+EXP(-($K$2+SUMPRODUCT($L$2:$P$2,$D$1162:$H$1162))))</f>
        <v>9.688970098559218E-3</v>
      </c>
      <c r="X1162" s="46">
        <f>EXP(-($K$2+SUMPRODUCT($L$2:$P$2,$D$1162:$H$1162)))</f>
        <v>102.21014409454141</v>
      </c>
      <c r="Y1162" s="46">
        <f>1/(1+$X$1162)</f>
        <v>9.688970098559218E-3</v>
      </c>
      <c r="Z1162" s="46">
        <f>IF(ISERROR($I$1162),0,$I$1162)</f>
        <v>-9.7362135774529002E-3</v>
      </c>
    </row>
    <row r="1163" spans="1:26" x14ac:dyDescent="0.25">
      <c r="A1163" s="46">
        <v>222</v>
      </c>
      <c r="B1163" s="46">
        <v>2003</v>
      </c>
      <c r="C1163" s="47">
        <v>0</v>
      </c>
      <c r="D1163" s="49">
        <v>0.1242813</v>
      </c>
      <c r="E1163" s="49">
        <v>0.33336199999999999</v>
      </c>
      <c r="F1163" s="49">
        <v>3.3655600000000001E-2</v>
      </c>
      <c r="G1163" s="49">
        <v>0.94759300000000002</v>
      </c>
      <c r="H1163" s="49">
        <v>0.25389250000000002</v>
      </c>
      <c r="I1163" s="46">
        <f>$C$1163*LN($Y$1163)+(1-$C$1163)*LN(1-$Y$1163)</f>
        <v>-1.0015183736591422E-2</v>
      </c>
      <c r="R1163" s="46">
        <f>1/(1+EXP(-($K$2+SUMPRODUCT($L$2:$P$2,$D$1163:$H$1163))))</f>
        <v>9.9651987925946442E-3</v>
      </c>
      <c r="X1163" s="46">
        <f>EXP(-($K$2+SUMPRODUCT($L$2:$P$2,$D$1163:$H$1163)))</f>
        <v>99.349227427667756</v>
      </c>
      <c r="Y1163" s="46">
        <f>1/(1+$X$1163)</f>
        <v>9.9651987925946442E-3</v>
      </c>
      <c r="Z1163" s="46">
        <f>IF(ISERROR($I$1163),0,$I$1163)</f>
        <v>-1.0015183736591422E-2</v>
      </c>
    </row>
    <row r="1164" spans="1:26" x14ac:dyDescent="0.25">
      <c r="A1164" s="46">
        <v>223</v>
      </c>
      <c r="B1164" s="46">
        <v>1999</v>
      </c>
      <c r="C1164" s="47">
        <v>0</v>
      </c>
      <c r="D1164" s="49">
        <v>0.28552440000000001</v>
      </c>
      <c r="E1164" s="49">
        <v>3.9794200000000002E-2</v>
      </c>
      <c r="F1164" s="49">
        <v>6.0269700000000002E-2</v>
      </c>
      <c r="G1164" s="49">
        <v>1.8765350000000001</v>
      </c>
      <c r="H1164" s="49">
        <v>0.22184960000000001</v>
      </c>
      <c r="I1164" s="46">
        <f>$C$1164*LN($Y$1164)+(1-$C$1164)*LN(1-$Y$1164)</f>
        <v>-2.9689341031098149E-3</v>
      </c>
      <c r="R1164" s="46">
        <f>1/(1+EXP(-($K$2+SUMPRODUCT($L$2:$P$2,$D$1164:$H$1164))))</f>
        <v>2.9645311766661525E-3</v>
      </c>
      <c r="X1164" s="46">
        <f>EXP(-($K$2+SUMPRODUCT($L$2:$P$2,$D$1164:$H$1164)))</f>
        <v>336.32146515138976</v>
      </c>
      <c r="Y1164" s="46">
        <f>1/(1+$X$1164)</f>
        <v>2.9645311766661525E-3</v>
      </c>
      <c r="Z1164" s="46">
        <f>IF(ISERROR($I$1164),0,$I$1164)</f>
        <v>-2.9689341031098149E-3</v>
      </c>
    </row>
    <row r="1165" spans="1:26" x14ac:dyDescent="0.25">
      <c r="A1165" s="46">
        <v>223</v>
      </c>
      <c r="B1165" s="46">
        <v>2000</v>
      </c>
      <c r="C1165" s="47">
        <v>0</v>
      </c>
      <c r="D1165" s="49">
        <v>0.263652</v>
      </c>
      <c r="E1165" s="49">
        <v>0.1289949</v>
      </c>
      <c r="F1165" s="49">
        <v>5.36617E-2</v>
      </c>
      <c r="G1165" s="49">
        <v>2.2317089999999999</v>
      </c>
      <c r="H1165" s="49">
        <v>0.28086430000000001</v>
      </c>
      <c r="I1165" s="46">
        <f>$C$1165*LN($Y$1165)+(1-$C$1165)*LN(1-$Y$1165)</f>
        <v>-1.6056841504999513E-3</v>
      </c>
      <c r="R1165" s="46">
        <f>1/(1+EXP(-($K$2+SUMPRODUCT($L$2:$P$2,$D$1165:$H$1165))))</f>
        <v>1.6043957293957725E-3</v>
      </c>
      <c r="X1165" s="46">
        <f>EXP(-($K$2+SUMPRODUCT($L$2:$P$2,$D$1165:$H$1165)))</f>
        <v>622.28762267187506</v>
      </c>
      <c r="Y1165" s="46">
        <f>1/(1+$X$1165)</f>
        <v>1.6043957293957725E-3</v>
      </c>
      <c r="Z1165" s="46">
        <f>IF(ISERROR($I$1165),0,$I$1165)</f>
        <v>-1.6056841504999513E-3</v>
      </c>
    </row>
    <row r="1166" spans="1:26" x14ac:dyDescent="0.25">
      <c r="A1166" s="46">
        <v>224</v>
      </c>
      <c r="B1166" s="46">
        <v>1999</v>
      </c>
      <c r="C1166" s="47">
        <v>0</v>
      </c>
      <c r="D1166" s="49">
        <v>0.23356740000000001</v>
      </c>
      <c r="E1166" s="49">
        <v>0.26134689999999999</v>
      </c>
      <c r="F1166" s="49">
        <v>4.3505099999999998E-2</v>
      </c>
      <c r="G1166" s="49">
        <v>0.52560099999999998</v>
      </c>
      <c r="H1166" s="49">
        <v>0.61288410000000004</v>
      </c>
      <c r="I1166" s="46">
        <f>$C$1166*LN($Y$1166)+(1-$C$1166)*LN(1-$Y$1166)</f>
        <v>-2.6106966862599272E-2</v>
      </c>
      <c r="R1166" s="46">
        <f>1/(1+EXP(-($K$2+SUMPRODUCT($L$2:$P$2,$D$1166:$H$1166))))</f>
        <v>2.5769126384978216E-2</v>
      </c>
      <c r="X1166" s="46">
        <f>EXP(-($K$2+SUMPRODUCT($L$2:$P$2,$D$1166:$H$1166)))</f>
        <v>37.806127342482874</v>
      </c>
      <c r="Y1166" s="46">
        <f>1/(1+$X$1166)</f>
        <v>2.5769126384978216E-2</v>
      </c>
      <c r="Z1166" s="46">
        <f>IF(ISERROR($I$1166),0,$I$1166)</f>
        <v>-2.6106966862599272E-2</v>
      </c>
    </row>
    <row r="1167" spans="1:26" x14ac:dyDescent="0.25">
      <c r="A1167" s="46">
        <v>224</v>
      </c>
      <c r="B1167" s="46">
        <v>2000</v>
      </c>
      <c r="C1167" s="47">
        <v>0</v>
      </c>
      <c r="D1167" s="49">
        <v>0.1141863</v>
      </c>
      <c r="E1167" s="49">
        <v>8.4666099999999994E-2</v>
      </c>
      <c r="F1167" s="49">
        <v>2.2353E-3</v>
      </c>
      <c r="G1167" s="49">
        <v>0.52200539999999995</v>
      </c>
      <c r="H1167" s="49">
        <v>0.50791470000000005</v>
      </c>
      <c r="I1167" s="46">
        <f>$C$1167*LN($Y$1167)+(1-$C$1167)*LN(1-$Y$1167)</f>
        <v>-4.1785257098372684E-2</v>
      </c>
      <c r="R1167" s="46">
        <f>1/(1+EXP(-($K$2+SUMPRODUCT($L$2:$P$2,$D$1167:$H$1167))))</f>
        <v>4.0924286838063088E-2</v>
      </c>
      <c r="X1167" s="46">
        <f>EXP(-($K$2+SUMPRODUCT($L$2:$P$2,$D$1167:$H$1167)))</f>
        <v>23.435367779455461</v>
      </c>
      <c r="Y1167" s="46">
        <f>1/(1+$X$1167)</f>
        <v>4.0924286838063088E-2</v>
      </c>
      <c r="Z1167" s="46">
        <f>IF(ISERROR($I$1167),0,$I$1167)</f>
        <v>-4.1785257098372684E-2</v>
      </c>
    </row>
    <row r="1168" spans="1:26" x14ac:dyDescent="0.25">
      <c r="A1168" s="46">
        <v>224</v>
      </c>
      <c r="B1168" s="46">
        <v>2001</v>
      </c>
      <c r="C1168" s="47">
        <v>0</v>
      </c>
      <c r="D1168" s="49">
        <v>0.2480994</v>
      </c>
      <c r="E1168" s="49">
        <v>-8.2766099999999995E-2</v>
      </c>
      <c r="F1168" s="49">
        <v>-2.9426999999999999E-3</v>
      </c>
      <c r="G1168" s="49">
        <v>0.49451260000000002</v>
      </c>
      <c r="H1168" s="49">
        <v>0.63804289999999997</v>
      </c>
      <c r="I1168" s="46">
        <f>$C$1168*LN($Y$1168)+(1-$C$1168)*LN(1-$Y$1168)</f>
        <v>-6.5712592945498083E-2</v>
      </c>
      <c r="R1168" s="46">
        <f>1/(1+EXP(-($K$2+SUMPRODUCT($L$2:$P$2,$D$1168:$H$1168))))</f>
        <v>6.3600046426820198E-2</v>
      </c>
      <c r="X1168" s="46">
        <f>EXP(-($K$2+SUMPRODUCT($L$2:$P$2,$D$1168:$H$1168)))</f>
        <v>14.723258962564202</v>
      </c>
      <c r="Y1168" s="46">
        <f>1/(1+$X$1168)</f>
        <v>6.3600046426820198E-2</v>
      </c>
      <c r="Z1168" s="46">
        <f>IF(ISERROR($I$1168),0,$I$1168)</f>
        <v>-6.5712592945498083E-2</v>
      </c>
    </row>
    <row r="1169" spans="1:26" x14ac:dyDescent="0.25">
      <c r="A1169" s="46">
        <v>224</v>
      </c>
      <c r="B1169" s="46">
        <v>2002</v>
      </c>
      <c r="C1169" s="47">
        <v>0</v>
      </c>
      <c r="D1169" s="49">
        <v>0.2267604</v>
      </c>
      <c r="E1169" s="49">
        <v>-0.16681499999999999</v>
      </c>
      <c r="F1169" s="49">
        <v>-1.6524299999999999E-2</v>
      </c>
      <c r="G1169" s="49">
        <v>0.25244539999999999</v>
      </c>
      <c r="H1169" s="49">
        <v>0.64432639999999997</v>
      </c>
      <c r="I1169" s="46">
        <f>$C$1169*LN($Y$1169)+(1-$C$1169)*LN(1-$Y$1169)</f>
        <v>-0.11796866331097587</v>
      </c>
      <c r="R1169" s="46">
        <f>1/(1+EXP(-($K$2+SUMPRODUCT($L$2:$P$2,$D$1169:$H$1169))))</f>
        <v>0.1112760981571958</v>
      </c>
      <c r="X1169" s="46">
        <f>EXP(-($K$2+SUMPRODUCT($L$2:$P$2,$D$1169:$H$1169)))</f>
        <v>7.986655863753735</v>
      </c>
      <c r="Y1169" s="46">
        <f>1/(1+$X$1169)</f>
        <v>0.1112760981571958</v>
      </c>
      <c r="Z1169" s="46">
        <f>IF(ISERROR($I$1169),0,$I$1169)</f>
        <v>-0.11796866331097587</v>
      </c>
    </row>
    <row r="1170" spans="1:26" x14ac:dyDescent="0.25">
      <c r="A1170" s="46">
        <v>224</v>
      </c>
      <c r="B1170" s="46">
        <v>2003</v>
      </c>
      <c r="C1170" s="47">
        <v>0</v>
      </c>
      <c r="D1170" s="49">
        <v>0.28998309999999999</v>
      </c>
      <c r="E1170" s="49">
        <v>-0.14552409999999999</v>
      </c>
      <c r="F1170" s="49">
        <v>4.3287800000000001E-2</v>
      </c>
      <c r="G1170" s="49">
        <v>0.71910370000000001</v>
      </c>
      <c r="H1170" s="49">
        <v>0.6789809</v>
      </c>
      <c r="I1170" s="46">
        <f>$C$1170*LN($Y$1170)+(1-$C$1170)*LN(1-$Y$1170)</f>
        <v>-3.6823264516722437E-2</v>
      </c>
      <c r="R1170" s="46">
        <f>1/(1+EXP(-($K$2+SUMPRODUCT($L$2:$P$2,$D$1170:$H$1170))))</f>
        <v>3.6153533832136112E-2</v>
      </c>
      <c r="X1170" s="46">
        <f>EXP(-($K$2+SUMPRODUCT($L$2:$P$2,$D$1170:$H$1170)))</f>
        <v>26.659813412516847</v>
      </c>
      <c r="Y1170" s="46">
        <f>1/(1+$X$1170)</f>
        <v>3.6153533832136112E-2</v>
      </c>
      <c r="Z1170" s="46">
        <f>IF(ISERROR($I$1170),0,$I$1170)</f>
        <v>-3.6823264516722437E-2</v>
      </c>
    </row>
    <row r="1171" spans="1:26" x14ac:dyDescent="0.25">
      <c r="A1171" s="46">
        <v>225</v>
      </c>
      <c r="B1171" s="46">
        <v>1999</v>
      </c>
      <c r="C1171" s="47">
        <v>0</v>
      </c>
      <c r="D1171" s="49">
        <v>0.14914350000000001</v>
      </c>
      <c r="E1171" s="49">
        <v>2.4149400000000001E-2</v>
      </c>
      <c r="F1171" s="49">
        <v>4.6677400000000001E-2</v>
      </c>
      <c r="G1171" s="49">
        <v>0.1711772</v>
      </c>
      <c r="H1171" s="49">
        <v>1.0070479999999999</v>
      </c>
      <c r="I1171" s="46">
        <f>$C$1171*LN($Y$1171)+(1-$C$1171)*LN(1-$Y$1171)</f>
        <v>-7.599408831363709E-2</v>
      </c>
      <c r="R1171" s="46">
        <f>1/(1+EXP(-($K$2+SUMPRODUCT($L$2:$P$2,$D$1171:$H$1171))))</f>
        <v>7.3178314377693315E-2</v>
      </c>
      <c r="X1171" s="46">
        <f>EXP(-($K$2+SUMPRODUCT($L$2:$P$2,$D$1171:$H$1171)))</f>
        <v>12.665250539097228</v>
      </c>
      <c r="Y1171" s="46">
        <f>1/(1+$X$1171)</f>
        <v>7.3178314377693315E-2</v>
      </c>
      <c r="Z1171" s="46">
        <f>IF(ISERROR($I$1171),0,$I$1171)</f>
        <v>-7.599408831363709E-2</v>
      </c>
    </row>
    <row r="1172" spans="1:26" x14ac:dyDescent="0.25">
      <c r="A1172" s="46">
        <v>225</v>
      </c>
      <c r="B1172" s="46">
        <v>2000</v>
      </c>
      <c r="C1172" s="47">
        <v>0</v>
      </c>
      <c r="D1172" s="49">
        <v>0.140843</v>
      </c>
      <c r="E1172" s="49">
        <v>-1.8039099999999999E-2</v>
      </c>
      <c r="F1172" s="49">
        <v>4.4848199999999998E-2</v>
      </c>
      <c r="G1172" s="49">
        <v>0.17897060000000001</v>
      </c>
      <c r="H1172" s="49">
        <v>1.1056619999999999</v>
      </c>
      <c r="I1172" s="46">
        <f>$C$1172*LN($Y$1172)+(1-$C$1172)*LN(1-$Y$1172)</f>
        <v>-8.5381368338830824E-2</v>
      </c>
      <c r="R1172" s="46">
        <f>1/(1+EXP(-($K$2+SUMPRODUCT($L$2:$P$2,$D$1172:$H$1172))))</f>
        <v>8.1837940316086391E-2</v>
      </c>
      <c r="X1172" s="46">
        <f>EXP(-($K$2+SUMPRODUCT($L$2:$P$2,$D$1172:$H$1172)))</f>
        <v>11.219271356752804</v>
      </c>
      <c r="Y1172" s="46">
        <f>1/(1+$X$1172)</f>
        <v>8.1837940316086391E-2</v>
      </c>
      <c r="Z1172" s="46">
        <f>IF(ISERROR($I$1172),0,$I$1172)</f>
        <v>-8.5381368338830824E-2</v>
      </c>
    </row>
    <row r="1173" spans="1:26" x14ac:dyDescent="0.25">
      <c r="A1173" s="46">
        <v>225</v>
      </c>
      <c r="B1173" s="46">
        <v>2001</v>
      </c>
      <c r="C1173" s="47">
        <v>0</v>
      </c>
      <c r="D1173" s="49">
        <v>0.16062760000000001</v>
      </c>
      <c r="E1173" s="49">
        <v>-1.96016E-2</v>
      </c>
      <c r="F1173" s="49">
        <v>3.6512700000000002E-2</v>
      </c>
      <c r="G1173" s="49">
        <v>0.29027789999999998</v>
      </c>
      <c r="H1173" s="49">
        <v>0.98858429999999997</v>
      </c>
      <c r="I1173" s="46">
        <f>$C$1173*LN($Y$1173)+(1-$C$1173)*LN(1-$Y$1173)</f>
        <v>-7.2309985626723167E-2</v>
      </c>
      <c r="R1173" s="46">
        <f>1/(1+EXP(-($K$2+SUMPRODUCT($L$2:$P$2,$D$1173:$H$1173))))</f>
        <v>6.9757510688473384E-2</v>
      </c>
      <c r="X1173" s="46">
        <f>EXP(-($K$2+SUMPRODUCT($L$2:$P$2,$D$1173:$H$1173)))</f>
        <v>13.335373927917963</v>
      </c>
      <c r="Y1173" s="46">
        <f>1/(1+$X$1173)</f>
        <v>6.9757510688473384E-2</v>
      </c>
      <c r="Z1173" s="46">
        <f>IF(ISERROR($I$1173),0,$I$1173)</f>
        <v>-7.2309985626723167E-2</v>
      </c>
    </row>
    <row r="1174" spans="1:26" x14ac:dyDescent="0.25">
      <c r="A1174" s="46">
        <v>226</v>
      </c>
      <c r="B1174" s="46">
        <v>2004</v>
      </c>
      <c r="C1174" s="47">
        <v>0</v>
      </c>
      <c r="D1174" s="49">
        <v>0.25987270000000001</v>
      </c>
      <c r="E1174" s="49">
        <v>0.2505638</v>
      </c>
      <c r="F1174" s="49">
        <v>4.8980099999999999E-2</v>
      </c>
      <c r="G1174" s="49">
        <v>1.738982</v>
      </c>
      <c r="H1174" s="49">
        <v>0.70533319999999999</v>
      </c>
      <c r="I1174" s="46">
        <f>$C$1174*LN($Y$1174)+(1-$C$1174)*LN(1-$Y$1174)</f>
        <v>-3.9738751080096698E-3</v>
      </c>
      <c r="R1174" s="46">
        <f>1/(1+EXP(-($K$2+SUMPRODUCT($L$2:$P$2,$D$1174:$H$1174))))</f>
        <v>3.9659897149697228E-3</v>
      </c>
      <c r="X1174" s="46">
        <f>EXP(-($K$2+SUMPRODUCT($L$2:$P$2,$D$1174:$H$1174)))</f>
        <v>251.14387123231214</v>
      </c>
      <c r="Y1174" s="46">
        <f>1/(1+$X$1174)</f>
        <v>3.9659897149697228E-3</v>
      </c>
      <c r="Z1174" s="46">
        <f>IF(ISERROR($I$1174),0,$I$1174)</f>
        <v>-3.9738751080096698E-3</v>
      </c>
    </row>
    <row r="1175" spans="1:26" x14ac:dyDescent="0.25">
      <c r="A1175" s="46">
        <v>227</v>
      </c>
      <c r="B1175" s="46">
        <v>1998</v>
      </c>
      <c r="C1175" s="47">
        <v>0</v>
      </c>
      <c r="D1175" s="49">
        <v>0.25073679999999998</v>
      </c>
      <c r="E1175" s="49">
        <v>0.21884919999999999</v>
      </c>
      <c r="F1175" s="49">
        <v>8.1036899999999995E-2</v>
      </c>
      <c r="G1175" s="49">
        <v>0.95010240000000001</v>
      </c>
      <c r="H1175" s="49">
        <v>0.39380609999999999</v>
      </c>
      <c r="I1175" s="46">
        <f>$C$1175*LN($Y$1175)+(1-$C$1175)*LN(1-$Y$1175)</f>
        <v>-9.2727812938119478E-3</v>
      </c>
      <c r="R1175" s="46">
        <f>1/(1+EXP(-($K$2+SUMPRODUCT($L$2:$P$2,$D$1175:$H$1175))))</f>
        <v>9.2299216357342433E-3</v>
      </c>
      <c r="X1175" s="46">
        <f>EXP(-($K$2+SUMPRODUCT($L$2:$P$2,$D$1175:$H$1175)))</f>
        <v>107.34328171632951</v>
      </c>
      <c r="Y1175" s="46">
        <f>1/(1+$X$1175)</f>
        <v>9.2299216357342433E-3</v>
      </c>
      <c r="Z1175" s="46">
        <f>IF(ISERROR($I$1175),0,$I$1175)</f>
        <v>-9.2727812938119478E-3</v>
      </c>
    </row>
    <row r="1176" spans="1:26" x14ac:dyDescent="0.25">
      <c r="A1176" s="46">
        <v>228</v>
      </c>
      <c r="B1176" s="46">
        <v>1999</v>
      </c>
      <c r="C1176" s="47">
        <v>0</v>
      </c>
      <c r="D1176" s="49">
        <v>1.7285399999999999E-2</v>
      </c>
      <c r="E1176" s="49">
        <v>-0.47103469999999997</v>
      </c>
      <c r="F1176" s="49">
        <v>4.3435500000000002E-2</v>
      </c>
      <c r="G1176" s="49">
        <v>1.498699</v>
      </c>
      <c r="H1176" s="49">
        <v>0.15488859999999999</v>
      </c>
      <c r="I1176" s="46">
        <f>$C$1176*LN($Y$1176)+(1-$C$1176)*LN(1-$Y$1176)</f>
        <v>-1.1144954184980032E-2</v>
      </c>
      <c r="R1176" s="46">
        <f>1/(1+EXP(-($K$2+SUMPRODUCT($L$2:$P$2,$D$1176:$H$1176))))</f>
        <v>1.1083079260812619E-2</v>
      </c>
      <c r="X1176" s="46">
        <f>EXP(-($K$2+SUMPRODUCT($L$2:$P$2,$D$1176:$H$1176)))</f>
        <v>89.227632273260426</v>
      </c>
      <c r="Y1176" s="46">
        <f>1/(1+$X$1176)</f>
        <v>1.1083079260812619E-2</v>
      </c>
      <c r="Z1176" s="46">
        <f>IF(ISERROR($I$1176),0,$I$1176)</f>
        <v>-1.1144954184980032E-2</v>
      </c>
    </row>
    <row r="1177" spans="1:26" x14ac:dyDescent="0.25">
      <c r="A1177" s="46">
        <v>228</v>
      </c>
      <c r="B1177" s="46">
        <v>2000</v>
      </c>
      <c r="C1177" s="47">
        <v>0</v>
      </c>
      <c r="D1177" s="49">
        <v>2.9708700000000001E-2</v>
      </c>
      <c r="E1177" s="49">
        <v>-0.1411925</v>
      </c>
      <c r="F1177" s="49">
        <v>0.1074794</v>
      </c>
      <c r="G1177" s="49">
        <v>2.044165</v>
      </c>
      <c r="H1177" s="49">
        <v>0.35272500000000001</v>
      </c>
      <c r="I1177" s="46">
        <f>$C$1177*LN($Y$1177)+(1-$C$1177)*LN(1-$Y$1177)</f>
        <v>-1.9782020620265303E-3</v>
      </c>
      <c r="R1177" s="46">
        <f>1/(1+EXP(-($K$2+SUMPRODUCT($L$2:$P$2,$D$1177:$H$1177))))</f>
        <v>1.9762467099004939E-3</v>
      </c>
      <c r="X1177" s="46">
        <f>EXP(-($K$2+SUMPRODUCT($L$2:$P$2,$D$1177:$H$1177)))</f>
        <v>505.009697569769</v>
      </c>
      <c r="Y1177" s="46">
        <f>1/(1+$X$1177)</f>
        <v>1.9762467099004939E-3</v>
      </c>
      <c r="Z1177" s="46">
        <f>IF(ISERROR($I$1177),0,$I$1177)</f>
        <v>-1.9782020620265303E-3</v>
      </c>
    </row>
    <row r="1178" spans="1:26" x14ac:dyDescent="0.25">
      <c r="A1178" s="46">
        <v>228</v>
      </c>
      <c r="B1178" s="46">
        <v>2001</v>
      </c>
      <c r="C1178" s="47">
        <v>0</v>
      </c>
      <c r="D1178" s="49">
        <v>1.15639E-2</v>
      </c>
      <c r="E1178" s="49">
        <v>-5.5037500000000003E-2</v>
      </c>
      <c r="F1178" s="49">
        <v>3.9044700000000002E-2</v>
      </c>
      <c r="G1178" s="49">
        <v>1.539123</v>
      </c>
      <c r="H1178" s="49">
        <v>0.14188239999999999</v>
      </c>
      <c r="I1178" s="46">
        <f>$C$1178*LN($Y$1178)+(1-$C$1178)*LN(1-$Y$1178)</f>
        <v>-5.8651782330402871E-3</v>
      </c>
      <c r="R1178" s="46">
        <f>1/(1+EXP(-($K$2+SUMPRODUCT($L$2:$P$2,$D$1178:$H$1178))))</f>
        <v>5.8480116532683016E-3</v>
      </c>
      <c r="X1178" s="46">
        <f>EXP(-($K$2+SUMPRODUCT($L$2:$P$2,$D$1178:$H$1178)))</f>
        <v>169.99829126385649</v>
      </c>
      <c r="Y1178" s="46">
        <f>1/(1+$X$1178)</f>
        <v>5.8480116532683016E-3</v>
      </c>
      <c r="Z1178" s="46">
        <f>IF(ISERROR($I$1178),0,$I$1178)</f>
        <v>-5.8651782330402871E-3</v>
      </c>
    </row>
    <row r="1179" spans="1:26" x14ac:dyDescent="0.25">
      <c r="A1179" s="46">
        <v>228</v>
      </c>
      <c r="B1179" s="46">
        <v>2002</v>
      </c>
      <c r="C1179" s="47">
        <v>0</v>
      </c>
      <c r="D1179" s="49">
        <v>-2.6069999999999999E-4</v>
      </c>
      <c r="E1179" s="49">
        <v>-7.1995799999999999E-2</v>
      </c>
      <c r="F1179" s="49">
        <v>3.2391099999999999E-2</v>
      </c>
      <c r="G1179" s="49">
        <v>1.3128820000000001</v>
      </c>
      <c r="H1179" s="49">
        <v>9.4525999999999999E-2</v>
      </c>
      <c r="I1179" s="46">
        <f>$C$1179*LN($Y$1179)+(1-$C$1179)*LN(1-$Y$1179)</f>
        <v>-8.7735791188928419E-3</v>
      </c>
      <c r="R1179" s="46">
        <f>1/(1+EXP(-($K$2+SUMPRODUCT($L$2:$P$2,$D$1179:$H$1179))))</f>
        <v>8.7352035858805355E-3</v>
      </c>
      <c r="X1179" s="46">
        <f>EXP(-($K$2+SUMPRODUCT($L$2:$P$2,$D$1179:$H$1179)))</f>
        <v>113.47930093082049</v>
      </c>
      <c r="Y1179" s="46">
        <f>1/(1+$X$1179)</f>
        <v>8.7352035858805355E-3</v>
      </c>
      <c r="Z1179" s="46">
        <f>IF(ISERROR($I$1179),0,$I$1179)</f>
        <v>-8.7735791188928419E-3</v>
      </c>
    </row>
    <row r="1180" spans="1:26" x14ac:dyDescent="0.25">
      <c r="A1180" s="46">
        <v>228</v>
      </c>
      <c r="B1180" s="46">
        <v>2003</v>
      </c>
      <c r="C1180" s="47">
        <v>0</v>
      </c>
      <c r="D1180" s="49">
        <v>8.6406999999999994E-3</v>
      </c>
      <c r="E1180" s="49">
        <v>1.6154200000000001E-2</v>
      </c>
      <c r="F1180" s="49">
        <v>2.92917E-2</v>
      </c>
      <c r="G1180" s="49">
        <v>1.0499769999999999</v>
      </c>
      <c r="H1180" s="49">
        <v>8.7423799999999996E-2</v>
      </c>
      <c r="I1180" s="46">
        <f>$C$1180*LN($Y$1180)+(1-$C$1180)*LN(1-$Y$1180)</f>
        <v>-1.2001104029929755E-2</v>
      </c>
      <c r="R1180" s="46">
        <f>1/(1+EXP(-($K$2+SUMPRODUCT($L$2:$P$2,$D$1180:$H$1180))))</f>
        <v>1.1929377998211027E-2</v>
      </c>
      <c r="X1180" s="46">
        <f>EXP(-($K$2+SUMPRODUCT($L$2:$P$2,$D$1180:$H$1180)))</f>
        <v>82.82666725372971</v>
      </c>
      <c r="Y1180" s="46">
        <f>1/(1+$X$1180)</f>
        <v>1.1929377998211027E-2</v>
      </c>
      <c r="Z1180" s="46">
        <f>IF(ISERROR($I$1180),0,$I$1180)</f>
        <v>-1.2001104029929755E-2</v>
      </c>
    </row>
    <row r="1181" spans="1:26" x14ac:dyDescent="0.25">
      <c r="A1181" s="46">
        <v>228</v>
      </c>
      <c r="B1181" s="46">
        <v>2004</v>
      </c>
      <c r="C1181" s="47">
        <v>0</v>
      </c>
      <c r="D1181" s="49">
        <v>1.5336600000000001E-2</v>
      </c>
      <c r="E1181" s="49">
        <v>6.5827700000000003E-2</v>
      </c>
      <c r="F1181" s="49">
        <v>6.0305600000000001E-2</v>
      </c>
      <c r="G1181" s="49">
        <v>1.1645049999999999</v>
      </c>
      <c r="H1181" s="49">
        <v>0.1115415</v>
      </c>
      <c r="I1181" s="46">
        <f>$C$1181*LN($Y$1181)+(1-$C$1181)*LN(1-$Y$1181)</f>
        <v>-7.4053445482945056E-3</v>
      </c>
      <c r="R1181" s="46">
        <f>1/(1+EXP(-($K$2+SUMPRODUCT($L$2:$P$2,$D$1181:$H$1181))))</f>
        <v>7.3779925430077237E-3</v>
      </c>
      <c r="X1181" s="46">
        <f>EXP(-($K$2+SUMPRODUCT($L$2:$P$2,$D$1181:$H$1181)))</f>
        <v>134.53822319158084</v>
      </c>
      <c r="Y1181" s="46">
        <f>1/(1+$X$1181)</f>
        <v>7.3779925430077237E-3</v>
      </c>
      <c r="Z1181" s="46">
        <f>IF(ISERROR($I$1181),0,$I$1181)</f>
        <v>-7.4053445482945056E-3</v>
      </c>
    </row>
    <row r="1182" spans="1:26" x14ac:dyDescent="0.25">
      <c r="A1182" s="46">
        <v>229</v>
      </c>
      <c r="B1182" s="46">
        <v>1999</v>
      </c>
      <c r="C1182" s="47">
        <v>0</v>
      </c>
      <c r="D1182" s="49">
        <v>-0.1052575</v>
      </c>
      <c r="E1182" s="49">
        <v>0.1126226</v>
      </c>
      <c r="F1182" s="49">
        <v>5.06828E-2</v>
      </c>
      <c r="G1182" s="49">
        <v>1.741544</v>
      </c>
      <c r="H1182" s="49">
        <v>0.16118650000000001</v>
      </c>
      <c r="I1182" s="46">
        <f>$C$1182*LN($Y$1182)+(1-$C$1182)*LN(1-$Y$1182)</f>
        <v>-2.9288315378797267E-3</v>
      </c>
      <c r="R1182" s="46">
        <f>1/(1+EXP(-($K$2+SUMPRODUCT($L$2:$P$2,$D$1182:$H$1182))))</f>
        <v>2.9245466950061989E-3</v>
      </c>
      <c r="X1182" s="46">
        <f>EXP(-($K$2+SUMPRODUCT($L$2:$P$2,$D$1182:$H$1182)))</f>
        <v>340.93333336326856</v>
      </c>
      <c r="Y1182" s="46">
        <f>1/(1+$X$1182)</f>
        <v>2.9245466950061989E-3</v>
      </c>
      <c r="Z1182" s="46">
        <f>IF(ISERROR($I$1182),0,$I$1182)</f>
        <v>-2.9288315378797267E-3</v>
      </c>
    </row>
    <row r="1183" spans="1:26" x14ac:dyDescent="0.25">
      <c r="A1183" s="46">
        <v>230</v>
      </c>
      <c r="B1183" s="46">
        <v>1999</v>
      </c>
      <c r="C1183" s="47">
        <v>0</v>
      </c>
      <c r="D1183" s="49">
        <v>3.7511599999999999E-2</v>
      </c>
      <c r="E1183" s="49">
        <v>0.64537109999999998</v>
      </c>
      <c r="F1183" s="49">
        <v>9.3454999999999996E-2</v>
      </c>
      <c r="G1183" s="49">
        <v>5.2254889999999996</v>
      </c>
      <c r="H1183" s="49">
        <v>0.18857199999999999</v>
      </c>
      <c r="I1183" s="46">
        <f>$C$1183*LN($Y$1183)+(1-$C$1183)*LN(1-$Y$1183)</f>
        <v>-4.0197038187084091E-6</v>
      </c>
      <c r="R1183" s="46">
        <f>1/(1+EXP(-($K$2+SUMPRODUCT($L$2:$P$2,$D$1183:$H$1183))))</f>
        <v>4.019695739730298E-6</v>
      </c>
      <c r="X1183" s="46">
        <f>EXP(-($K$2+SUMPRODUCT($L$2:$P$2,$D$1183:$H$1183)))</f>
        <v>248774.04785153098</v>
      </c>
      <c r="Y1183" s="46">
        <f>1/(1+$X$1183)</f>
        <v>4.019695739730298E-6</v>
      </c>
      <c r="Z1183" s="46">
        <f>IF(ISERROR($I$1183),0,$I$1183)</f>
        <v>-4.0197038187084091E-6</v>
      </c>
    </row>
    <row r="1184" spans="1:26" x14ac:dyDescent="0.25">
      <c r="A1184" s="46">
        <v>230</v>
      </c>
      <c r="B1184" s="46">
        <v>2000</v>
      </c>
      <c r="C1184" s="47">
        <v>0</v>
      </c>
      <c r="D1184" s="49">
        <v>4.92726E-2</v>
      </c>
      <c r="E1184" s="49">
        <v>0.56679710000000005</v>
      </c>
      <c r="F1184" s="49">
        <v>7.8808799999999998E-2</v>
      </c>
      <c r="G1184" s="49">
        <v>2.1404830000000001</v>
      </c>
      <c r="H1184" s="49">
        <v>0.18836230000000001</v>
      </c>
      <c r="I1184" s="46">
        <f>$C$1184*LN($Y$1184)+(1-$C$1184)*LN(1-$Y$1184)</f>
        <v>-6.945380772561795E-4</v>
      </c>
      <c r="R1184" s="46">
        <f>1/(1+EXP(-($K$2+SUMPRODUCT($L$2:$P$2,$D$1184:$H$1184))))</f>
        <v>6.9429694151498062E-4</v>
      </c>
      <c r="X1184" s="46">
        <f>EXP(-($K$2+SUMPRODUCT($L$2:$P$2,$D$1184:$H$1184)))</f>
        <v>1439.305927054733</v>
      </c>
      <c r="Y1184" s="46">
        <f>1/(1+$X$1184)</f>
        <v>6.9429694151498062E-4</v>
      </c>
      <c r="Z1184" s="46">
        <f>IF(ISERROR($I$1184),0,$I$1184)</f>
        <v>-6.945380772561795E-4</v>
      </c>
    </row>
    <row r="1185" spans="1:26" x14ac:dyDescent="0.25">
      <c r="A1185" s="46">
        <v>230</v>
      </c>
      <c r="B1185" s="46">
        <v>2001</v>
      </c>
      <c r="C1185" s="47">
        <v>0</v>
      </c>
      <c r="D1185" s="49">
        <v>4.0454900000000002E-2</v>
      </c>
      <c r="E1185" s="49">
        <v>0.59443710000000005</v>
      </c>
      <c r="F1185" s="49">
        <v>5.5545799999999999E-2</v>
      </c>
      <c r="G1185" s="49">
        <v>2.4480719999999998</v>
      </c>
      <c r="H1185" s="49">
        <v>0.15302009999999999</v>
      </c>
      <c r="I1185" s="46">
        <f>$C$1185*LN($Y$1185)+(1-$C$1185)*LN(1-$Y$1185)</f>
        <v>-4.7987234073976453E-4</v>
      </c>
      <c r="R1185" s="46">
        <f>1/(1+EXP(-($K$2+SUMPRODUCT($L$2:$P$2,$D$1185:$H$1185))))</f>
        <v>4.7975722042310266E-4</v>
      </c>
      <c r="X1185" s="46">
        <f>EXP(-($K$2+SUMPRODUCT($L$2:$P$2,$D$1185:$H$1185)))</f>
        <v>2083.3875973728755</v>
      </c>
      <c r="Y1185" s="46">
        <f>1/(1+$X$1185)</f>
        <v>4.7975722042310266E-4</v>
      </c>
      <c r="Z1185" s="46">
        <f>IF(ISERROR($I$1185),0,$I$1185)</f>
        <v>-4.7987234073976453E-4</v>
      </c>
    </row>
    <row r="1186" spans="1:26" x14ac:dyDescent="0.25">
      <c r="A1186" s="46">
        <v>230</v>
      </c>
      <c r="B1186" s="46">
        <v>2002</v>
      </c>
      <c r="C1186" s="47">
        <v>0</v>
      </c>
      <c r="D1186" s="49">
        <v>3.74957E-2</v>
      </c>
      <c r="E1186" s="49">
        <v>0.64534360000000002</v>
      </c>
      <c r="F1186" s="49">
        <v>7.4436299999999997E-2</v>
      </c>
      <c r="G1186" s="49">
        <v>2.850533</v>
      </c>
      <c r="H1186" s="49">
        <v>0.1507975</v>
      </c>
      <c r="I1186" s="46">
        <f>$C$1186*LN($Y$1186)+(1-$C$1186)*LN(1-$Y$1186)</f>
        <v>-2.0125489327332331E-4</v>
      </c>
      <c r="R1186" s="46">
        <f>1/(1+EXP(-($K$2+SUMPRODUCT($L$2:$P$2,$D$1186:$H$1186))))</f>
        <v>2.0123464286583205E-4</v>
      </c>
      <c r="X1186" s="46">
        <f>EXP(-($K$2+SUMPRODUCT($L$2:$P$2,$D$1186:$H$1186)))</f>
        <v>4968.3233021847236</v>
      </c>
      <c r="Y1186" s="46">
        <f>1/(1+$X$1186)</f>
        <v>2.0123464286583205E-4</v>
      </c>
      <c r="Z1186" s="46">
        <f>IF(ISERROR($I$1186),0,$I$1186)</f>
        <v>-2.0125489327332331E-4</v>
      </c>
    </row>
    <row r="1187" spans="1:26" x14ac:dyDescent="0.25">
      <c r="A1187" s="46">
        <v>230</v>
      </c>
      <c r="B1187" s="46">
        <v>2003</v>
      </c>
      <c r="C1187" s="47">
        <v>0</v>
      </c>
      <c r="D1187" s="49">
        <v>4.3627899999999997E-2</v>
      </c>
      <c r="E1187" s="49">
        <v>0.68679140000000005</v>
      </c>
      <c r="F1187" s="49">
        <v>6.5791699999999995E-2</v>
      </c>
      <c r="G1187" s="49">
        <v>3.8872819999999999</v>
      </c>
      <c r="H1187" s="49">
        <v>0.14189189999999999</v>
      </c>
      <c r="I1187" s="46">
        <f>$C$1187*LN($Y$1187)+(1-$C$1187)*LN(1-$Y$1187)</f>
        <v>-3.8799407730700438E-5</v>
      </c>
      <c r="R1187" s="46">
        <f>1/(1+EXP(-($K$2+SUMPRODUCT($L$2:$P$2,$D$1187:$H$1187))))</f>
        <v>3.879865504347041E-5</v>
      </c>
      <c r="X1187" s="46">
        <f>EXP(-($K$2+SUMPRODUCT($L$2:$P$2,$D$1187:$H$1187)))</f>
        <v>25773.089304889298</v>
      </c>
      <c r="Y1187" s="46">
        <f>1/(1+$X$1187)</f>
        <v>3.879865504347041E-5</v>
      </c>
      <c r="Z1187" s="46">
        <f>IF(ISERROR($I$1187),0,$I$1187)</f>
        <v>-3.8799407730700438E-5</v>
      </c>
    </row>
    <row r="1188" spans="1:26" x14ac:dyDescent="0.25">
      <c r="A1188" s="46">
        <v>230</v>
      </c>
      <c r="B1188" s="46">
        <v>2004</v>
      </c>
      <c r="C1188" s="47">
        <v>0</v>
      </c>
      <c r="D1188" s="49">
        <v>4.8661700000000002E-2</v>
      </c>
      <c r="E1188" s="49">
        <v>0.74567349999999999</v>
      </c>
      <c r="F1188" s="49">
        <v>7.1960499999999997E-2</v>
      </c>
      <c r="G1188" s="49">
        <v>2.916207</v>
      </c>
      <c r="H1188" s="49">
        <v>0.17167460000000001</v>
      </c>
      <c r="I1188" s="46">
        <f>$C$1188*LN($Y$1188)+(1-$C$1188)*LN(1-$Y$1188)</f>
        <v>-1.6262083873893089E-4</v>
      </c>
      <c r="R1188" s="46">
        <f>1/(1+EXP(-($K$2+SUMPRODUCT($L$2:$P$2,$D$1188:$H$1188))))</f>
        <v>1.6260761668705206E-4</v>
      </c>
      <c r="X1188" s="46">
        <f>EXP(-($K$2+SUMPRODUCT($L$2:$P$2,$D$1188:$H$1188)))</f>
        <v>6148.7734262015474</v>
      </c>
      <c r="Y1188" s="46">
        <f>1/(1+$X$1188)</f>
        <v>1.6260761668705206E-4</v>
      </c>
      <c r="Z1188" s="46">
        <f>IF(ISERROR($I$1188),0,$I$1188)</f>
        <v>-1.6262083873893089E-4</v>
      </c>
    </row>
    <row r="1189" spans="1:26" x14ac:dyDescent="0.25">
      <c r="A1189" s="46">
        <v>231</v>
      </c>
      <c r="B1189" s="46">
        <v>1999</v>
      </c>
      <c r="C1189" s="47">
        <v>0</v>
      </c>
      <c r="D1189" s="49">
        <v>0.1331135</v>
      </c>
      <c r="E1189" s="49">
        <v>0.82356320000000005</v>
      </c>
      <c r="F1189" s="49">
        <v>0.15677430000000001</v>
      </c>
      <c r="G1189" s="49">
        <v>12.89359</v>
      </c>
      <c r="H1189" s="49">
        <v>0.77723260000000005</v>
      </c>
      <c r="I1189" s="46">
        <f>$C$1189*LN($Y$1189)+(1-$C$1189)*LN(1-$Y$1189)</f>
        <v>-1.3814838162413635E-11</v>
      </c>
      <c r="R1189" s="46">
        <f>1/(1+EXP(-($K$2+SUMPRODUCT($L$2:$P$2,$D$1189:$H$1189))))</f>
        <v>1.3814809432239469E-11</v>
      </c>
      <c r="X1189" s="46">
        <f>EXP(-($K$2+SUMPRODUCT($L$2:$P$2,$D$1189:$H$1189)))</f>
        <v>72386087183.547836</v>
      </c>
      <c r="Y1189" s="46">
        <f>1/(1+$X$1189)</f>
        <v>1.3814809432239469E-11</v>
      </c>
      <c r="Z1189" s="46">
        <f>IF(ISERROR($I$1189),0,$I$1189)</f>
        <v>-1.3814838162413635E-11</v>
      </c>
    </row>
    <row r="1190" spans="1:26" x14ac:dyDescent="0.25">
      <c r="A1190" s="46">
        <v>231</v>
      </c>
      <c r="B1190" s="46">
        <v>2000</v>
      </c>
      <c r="C1190" s="47">
        <v>0</v>
      </c>
      <c r="D1190" s="49">
        <v>8.1826999999999993E-3</v>
      </c>
      <c r="E1190" s="49">
        <v>0.74877419999999995</v>
      </c>
      <c r="F1190" s="49">
        <v>8.1694699999999995E-2</v>
      </c>
      <c r="G1190" s="49">
        <v>6.8036409999999998</v>
      </c>
      <c r="H1190" s="49">
        <v>0.66422000000000003</v>
      </c>
      <c r="I1190" s="46">
        <f>$C$1190*LN($Y$1190)+(1-$C$1190)*LN(1-$Y$1190)</f>
        <v>-4.0763595425262292E-7</v>
      </c>
      <c r="R1190" s="46">
        <f>1/(1+EXP(-($K$2+SUMPRODUCT($L$2:$P$2,$D$1190:$H$1190))))</f>
        <v>4.0763587117069537E-7</v>
      </c>
      <c r="X1190" s="46">
        <f>EXP(-($K$2+SUMPRODUCT($L$2:$P$2,$D$1190:$H$1190)))</f>
        <v>2453168.7790189208</v>
      </c>
      <c r="Y1190" s="46">
        <f>1/(1+$X$1190)</f>
        <v>4.0763587117069537E-7</v>
      </c>
      <c r="Z1190" s="46">
        <f>IF(ISERROR($I$1190),0,$I$1190)</f>
        <v>-4.0763595425262292E-7</v>
      </c>
    </row>
    <row r="1191" spans="1:26" x14ac:dyDescent="0.25">
      <c r="A1191" s="46">
        <v>231</v>
      </c>
      <c r="B1191" s="46">
        <v>2001</v>
      </c>
      <c r="C1191" s="47">
        <v>0</v>
      </c>
      <c r="D1191" s="49">
        <v>0.159413</v>
      </c>
      <c r="E1191" s="49">
        <v>0.66484739999999998</v>
      </c>
      <c r="F1191" s="49">
        <v>3.0783999999999999E-2</v>
      </c>
      <c r="G1191" s="49">
        <v>2.6943860000000002</v>
      </c>
      <c r="H1191" s="49">
        <v>0.56856859999999998</v>
      </c>
      <c r="I1191" s="46">
        <f>$C$1191*LN($Y$1191)+(1-$C$1191)*LN(1-$Y$1191)</f>
        <v>-4.84689028118896E-4</v>
      </c>
      <c r="R1191" s="46">
        <f>1/(1+EXP(-($K$2+SUMPRODUCT($L$2:$P$2,$D$1191:$H$1191))))</f>
        <v>4.8457158536702351E-4</v>
      </c>
      <c r="X1191" s="46">
        <f>EXP(-($K$2+SUMPRODUCT($L$2:$P$2,$D$1191:$H$1191)))</f>
        <v>2062.6785775265412</v>
      </c>
      <c r="Y1191" s="46">
        <f>1/(1+$X$1191)</f>
        <v>4.8457158536702351E-4</v>
      </c>
      <c r="Z1191" s="46">
        <f>IF(ISERROR($I$1191),0,$I$1191)</f>
        <v>-4.84689028118896E-4</v>
      </c>
    </row>
    <row r="1192" spans="1:26" x14ac:dyDescent="0.25">
      <c r="A1192" s="46">
        <v>231</v>
      </c>
      <c r="B1192" s="46">
        <v>2002</v>
      </c>
      <c r="C1192" s="47">
        <v>0</v>
      </c>
      <c r="D1192" s="49">
        <v>0.33142779999999999</v>
      </c>
      <c r="E1192" s="49">
        <v>0.56211359999999999</v>
      </c>
      <c r="F1192" s="49">
        <v>7.9987799999999998E-2</v>
      </c>
      <c r="G1192" s="49">
        <v>2.0988820000000001</v>
      </c>
      <c r="H1192" s="49">
        <v>0.49551840000000003</v>
      </c>
      <c r="I1192" s="46">
        <f>$C$1192*LN($Y$1192)+(1-$C$1192)*LN(1-$Y$1192)</f>
        <v>-1.0063046069053688E-3</v>
      </c>
      <c r="R1192" s="46">
        <f>1/(1+EXP(-($K$2+SUMPRODUCT($L$2:$P$2,$D$1192:$H$1192))))</f>
        <v>1.0057984522206353E-3</v>
      </c>
      <c r="X1192" s="46">
        <f>EXP(-($K$2+SUMPRODUCT($L$2:$P$2,$D$1192:$H$1192)))</f>
        <v>993.23497599560505</v>
      </c>
      <c r="Y1192" s="46">
        <f>1/(1+$X$1192)</f>
        <v>1.0057984522206353E-3</v>
      </c>
      <c r="Z1192" s="46">
        <f>IF(ISERROR($I$1192),0,$I$1192)</f>
        <v>-1.0063046069053688E-3</v>
      </c>
    </row>
    <row r="1193" spans="1:26" x14ac:dyDescent="0.25">
      <c r="A1193" s="46">
        <v>231</v>
      </c>
      <c r="B1193" s="46">
        <v>2003</v>
      </c>
      <c r="C1193" s="47">
        <v>0</v>
      </c>
      <c r="D1193" s="49">
        <v>0.45235009999999998</v>
      </c>
      <c r="E1193" s="49">
        <v>0.64053139999999997</v>
      </c>
      <c r="F1193" s="49">
        <v>9.0697899999999998E-2</v>
      </c>
      <c r="G1193" s="49">
        <v>3.0224169999999999</v>
      </c>
      <c r="H1193" s="49">
        <v>0.50805690000000003</v>
      </c>
      <c r="I1193" s="46">
        <f>$C$1193*LN($Y$1193)+(1-$C$1193)*LN(1-$Y$1193)</f>
        <v>-2.0051605311143206E-4</v>
      </c>
      <c r="R1193" s="46">
        <f>1/(1+EXP(-($K$2+SUMPRODUCT($L$2:$P$2,$D$1193:$H$1193))))</f>
        <v>2.004959511113175E-4</v>
      </c>
      <c r="X1193" s="46">
        <f>EXP(-($K$2+SUMPRODUCT($L$2:$P$2,$D$1193:$H$1193)))</f>
        <v>4986.631892101349</v>
      </c>
      <c r="Y1193" s="46">
        <f>1/(1+$X$1193)</f>
        <v>2.004959511113175E-4</v>
      </c>
      <c r="Z1193" s="46">
        <f>IF(ISERROR($I$1193),0,$I$1193)</f>
        <v>-2.0051605311143206E-4</v>
      </c>
    </row>
    <row r="1194" spans="1:26" x14ac:dyDescent="0.25">
      <c r="A1194" s="46">
        <v>231</v>
      </c>
      <c r="B1194" s="46">
        <v>2004</v>
      </c>
      <c r="C1194" s="47">
        <v>0</v>
      </c>
      <c r="D1194" s="49">
        <v>0.42739470000000002</v>
      </c>
      <c r="E1194" s="49">
        <v>0.7380757</v>
      </c>
      <c r="F1194" s="49">
        <v>8.6992299999999995E-2</v>
      </c>
      <c r="G1194" s="49">
        <v>3.7936550000000002</v>
      </c>
      <c r="H1194" s="49">
        <v>0.52355799999999997</v>
      </c>
      <c r="I1194" s="46">
        <f>$C$1194*LN($Y$1194)+(1-$C$1194)*LN(1-$Y$1194)</f>
        <v>-5.2405187554803852E-5</v>
      </c>
      <c r="R1194" s="46">
        <f>1/(1+EXP(-($K$2+SUMPRODUCT($L$2:$P$2,$D$1194:$H$1194))))</f>
        <v>5.2403814426950474E-5</v>
      </c>
      <c r="X1194" s="46">
        <f>EXP(-($K$2+SUMPRODUCT($L$2:$P$2,$D$1194:$H$1194)))</f>
        <v>19081.580360518859</v>
      </c>
      <c r="Y1194" s="46">
        <f>1/(1+$X$1194)</f>
        <v>5.2403814426950474E-5</v>
      </c>
      <c r="Z1194" s="46">
        <f>IF(ISERROR($I$1194),0,$I$1194)</f>
        <v>-5.2405187554803852E-5</v>
      </c>
    </row>
    <row r="1195" spans="1:26" x14ac:dyDescent="0.25">
      <c r="A1195" s="46">
        <v>232</v>
      </c>
      <c r="B1195" s="46">
        <v>1999</v>
      </c>
      <c r="C1195" s="47">
        <v>0</v>
      </c>
      <c r="D1195" s="49">
        <v>2.03857E-2</v>
      </c>
      <c r="E1195" s="49">
        <v>8.1238099999999994E-2</v>
      </c>
      <c r="F1195" s="49">
        <v>3.9634299999999997E-2</v>
      </c>
      <c r="G1195" s="49">
        <v>0.42531350000000001</v>
      </c>
      <c r="H1195" s="49">
        <v>0.24467559999999999</v>
      </c>
      <c r="I1195" s="46">
        <f>$C$1195*LN($Y$1195)+(1-$C$1195)*LN(1-$Y$1195)</f>
        <v>-2.985797084647919E-2</v>
      </c>
      <c r="R1195" s="46">
        <f>1/(1+EXP(-($K$2+SUMPRODUCT($L$2:$P$2,$D$1195:$H$1195))))</f>
        <v>2.9416625105310745E-2</v>
      </c>
      <c r="X1195" s="46">
        <f>EXP(-($K$2+SUMPRODUCT($L$2:$P$2,$D$1195:$H$1195)))</f>
        <v>32.994382306604727</v>
      </c>
      <c r="Y1195" s="46">
        <f>1/(1+$X$1195)</f>
        <v>2.9416625105310745E-2</v>
      </c>
      <c r="Z1195" s="46">
        <f>IF(ISERROR($I$1195),0,$I$1195)</f>
        <v>-2.985797084647919E-2</v>
      </c>
    </row>
    <row r="1196" spans="1:26" x14ac:dyDescent="0.25">
      <c r="A1196" s="46">
        <v>232</v>
      </c>
      <c r="B1196" s="46">
        <v>2000</v>
      </c>
      <c r="C1196" s="47">
        <v>0</v>
      </c>
      <c r="D1196" s="49">
        <v>4.6830799999999999E-2</v>
      </c>
      <c r="E1196" s="49">
        <v>0.18611069999999999</v>
      </c>
      <c r="F1196" s="49">
        <v>5.2357800000000003E-2</v>
      </c>
      <c r="G1196" s="49">
        <v>0.33026450000000002</v>
      </c>
      <c r="H1196" s="49">
        <v>0.2294592</v>
      </c>
      <c r="I1196" s="46">
        <f>$C$1196*LN($Y$1196)+(1-$C$1196)*LN(1-$Y$1196)</f>
        <v>-2.7020930014785883E-2</v>
      </c>
      <c r="R1196" s="46">
        <f>1/(1+EXP(-($K$2+SUMPRODUCT($L$2:$P$2,$D$1196:$H$1196))))</f>
        <v>2.6659130727643855E-2</v>
      </c>
      <c r="X1196" s="46">
        <f>EXP(-($K$2+SUMPRODUCT($L$2:$P$2,$D$1196:$H$1196)))</f>
        <v>36.51060040990243</v>
      </c>
      <c r="Y1196" s="46">
        <f>1/(1+$X$1196)</f>
        <v>2.6659130727643855E-2</v>
      </c>
      <c r="Z1196" s="46">
        <f>IF(ISERROR($I$1196),0,$I$1196)</f>
        <v>-2.7020930014785883E-2</v>
      </c>
    </row>
    <row r="1197" spans="1:26" x14ac:dyDescent="0.25">
      <c r="A1197" s="46">
        <v>232</v>
      </c>
      <c r="B1197" s="46">
        <v>2001</v>
      </c>
      <c r="C1197" s="47">
        <v>0</v>
      </c>
      <c r="D1197" s="49">
        <v>1.35128E-2</v>
      </c>
      <c r="E1197" s="49">
        <v>0.23279140000000001</v>
      </c>
      <c r="F1197" s="49">
        <v>6.8621100000000004E-2</v>
      </c>
      <c r="G1197" s="49">
        <v>0.51149699999999998</v>
      </c>
      <c r="H1197" s="49">
        <v>0.26799099999999998</v>
      </c>
      <c r="I1197" s="46">
        <f>$C$1197*LN($Y$1197)+(1-$C$1197)*LN(1-$Y$1197)</f>
        <v>-1.6861049016127103E-2</v>
      </c>
      <c r="R1197" s="46">
        <f>1/(1+EXP(-($K$2+SUMPRODUCT($L$2:$P$2,$D$1197:$H$1197))))</f>
        <v>1.6719697091419974E-2</v>
      </c>
      <c r="X1197" s="46">
        <f>EXP(-($K$2+SUMPRODUCT($L$2:$P$2,$D$1197:$H$1197)))</f>
        <v>58.809695985052784</v>
      </c>
      <c r="Y1197" s="46">
        <f>1/(1+$X$1197)</f>
        <v>1.6719697091419974E-2</v>
      </c>
      <c r="Z1197" s="46">
        <f>IF(ISERROR($I$1197),0,$I$1197)</f>
        <v>-1.6861049016127103E-2</v>
      </c>
    </row>
    <row r="1198" spans="1:26" x14ac:dyDescent="0.25">
      <c r="A1198" s="46">
        <v>232</v>
      </c>
      <c r="B1198" s="46">
        <v>2002</v>
      </c>
      <c r="C1198" s="47">
        <v>0</v>
      </c>
      <c r="D1198" s="49">
        <v>4.8947600000000001E-2</v>
      </c>
      <c r="E1198" s="49">
        <v>0.23914270000000001</v>
      </c>
      <c r="F1198" s="49">
        <v>4.8816499999999999E-2</v>
      </c>
      <c r="G1198" s="49">
        <v>0.30671530000000002</v>
      </c>
      <c r="H1198" s="49">
        <v>0.2130058</v>
      </c>
      <c r="I1198" s="46">
        <f>$C$1198*LN($Y$1198)+(1-$C$1198)*LN(1-$Y$1198)</f>
        <v>-2.6477895403491353E-2</v>
      </c>
      <c r="R1198" s="46">
        <f>1/(1+EXP(-($K$2+SUMPRODUCT($L$2:$P$2,$D$1198:$H$1198))))</f>
        <v>2.6130429408476017E-2</v>
      </c>
      <c r="X1198" s="46">
        <f>EXP(-($K$2+SUMPRODUCT($L$2:$P$2,$D$1198:$H$1198)))</f>
        <v>37.269558619485473</v>
      </c>
      <c r="Y1198" s="46">
        <f>1/(1+$X$1198)</f>
        <v>2.6130429408476017E-2</v>
      </c>
      <c r="Z1198" s="46">
        <f>IF(ISERROR($I$1198),0,$I$1198)</f>
        <v>-2.6477895403491353E-2</v>
      </c>
    </row>
    <row r="1199" spans="1:26" x14ac:dyDescent="0.25">
      <c r="A1199" s="46">
        <v>232</v>
      </c>
      <c r="B1199" s="46">
        <v>2003</v>
      </c>
      <c r="C1199" s="47">
        <v>0</v>
      </c>
      <c r="D1199" s="49">
        <v>5.9157300000000003E-2</v>
      </c>
      <c r="E1199" s="49">
        <v>0.23273769999999999</v>
      </c>
      <c r="F1199" s="49">
        <v>3.2747400000000003E-2</v>
      </c>
      <c r="G1199" s="49">
        <v>0.34379939999999998</v>
      </c>
      <c r="H1199" s="49">
        <v>7.0168999999999995E-2</v>
      </c>
      <c r="I1199" s="46">
        <f>$C$1199*LN($Y$1199)+(1-$C$1199)*LN(1-$Y$1199)</f>
        <v>-2.6333666226255725E-2</v>
      </c>
      <c r="R1199" s="46">
        <f>1/(1+EXP(-($K$2+SUMPRODUCT($L$2:$P$2,$D$1199:$H$1199))))</f>
        <v>2.598995887184332E-2</v>
      </c>
      <c r="X1199" s="46">
        <f>EXP(-($K$2+SUMPRODUCT($L$2:$P$2,$D$1199:$H$1199)))</f>
        <v>37.476397940104768</v>
      </c>
      <c r="Y1199" s="46">
        <f>1/(1+$X$1199)</f>
        <v>2.598995887184332E-2</v>
      </c>
      <c r="Z1199" s="46">
        <f>IF(ISERROR($I$1199),0,$I$1199)</f>
        <v>-2.6333666226255725E-2</v>
      </c>
    </row>
    <row r="1200" spans="1:26" x14ac:dyDescent="0.25">
      <c r="A1200" s="46">
        <v>232</v>
      </c>
      <c r="B1200" s="46">
        <v>2004</v>
      </c>
      <c r="C1200" s="47">
        <v>0</v>
      </c>
      <c r="D1200" s="49">
        <v>0.12502840000000001</v>
      </c>
      <c r="E1200" s="49">
        <v>-3.8384999999999999E-3</v>
      </c>
      <c r="F1200" s="49">
        <v>3.92693E-2</v>
      </c>
      <c r="G1200" s="49">
        <v>0.68813040000000003</v>
      </c>
      <c r="H1200" s="49">
        <v>0.13332939999999999</v>
      </c>
      <c r="I1200" s="46">
        <f>$C$1200*LN($Y$1200)+(1-$C$1200)*LN(1-$Y$1200)</f>
        <v>-2.1816139970232594E-2</v>
      </c>
      <c r="R1200" s="46">
        <f>1/(1+EXP(-($K$2+SUMPRODUCT($L$2:$P$2,$D$1200:$H$1200))))</f>
        <v>2.1579889134574239E-2</v>
      </c>
      <c r="X1200" s="46">
        <f>EXP(-($K$2+SUMPRODUCT($L$2:$P$2,$D$1200:$H$1200)))</f>
        <v>45.339441030670038</v>
      </c>
      <c r="Y1200" s="46">
        <f>1/(1+$X$1200)</f>
        <v>2.1579889134574239E-2</v>
      </c>
      <c r="Z1200" s="46">
        <f>IF(ISERROR($I$1200),0,$I$1200)</f>
        <v>-2.1816139970232594E-2</v>
      </c>
    </row>
    <row r="1201" spans="1:26" x14ac:dyDescent="0.25">
      <c r="A1201" s="46">
        <v>233</v>
      </c>
      <c r="B1201" s="46">
        <v>1999</v>
      </c>
      <c r="C1201" s="47">
        <v>0</v>
      </c>
      <c r="D1201" s="49">
        <v>0.1631078</v>
      </c>
      <c r="E1201" s="49">
        <v>-0.26179229999999998</v>
      </c>
      <c r="F1201" s="49">
        <v>1.1643199999999999E-2</v>
      </c>
      <c r="G1201" s="49">
        <v>27.20945</v>
      </c>
      <c r="H1201" s="49">
        <v>8.7439000000000003E-2</v>
      </c>
      <c r="I1201" s="46">
        <f>$C$1201*LN($Y$1201)+(1-$C$1201)*LN(1-$Y$1201)</f>
        <v>0</v>
      </c>
      <c r="R1201" s="46">
        <f>1/(1+EXP(-($K$2+SUMPRODUCT($L$2:$P$2,$D$1201:$H$1201))))</f>
        <v>1.7450752210759933E-20</v>
      </c>
      <c r="X1201" s="46">
        <f>EXP(-($K$2+SUMPRODUCT($L$2:$P$2,$D$1201:$H$1201)))</f>
        <v>5.7304120070160155E+19</v>
      </c>
      <c r="Y1201" s="46">
        <f>1/(1+$X$1201)</f>
        <v>1.7450752210759933E-20</v>
      </c>
      <c r="Z1201" s="46">
        <f>IF(ISERROR($I$1201),0,$I$1201)</f>
        <v>0</v>
      </c>
    </row>
    <row r="1202" spans="1:26" x14ac:dyDescent="0.25">
      <c r="A1202" s="46">
        <v>233</v>
      </c>
      <c r="B1202" s="46">
        <v>2000</v>
      </c>
      <c r="C1202" s="47">
        <v>0</v>
      </c>
      <c r="D1202" s="49">
        <v>0.22156090000000001</v>
      </c>
      <c r="E1202" s="49">
        <v>-0.11395230000000001</v>
      </c>
      <c r="F1202" s="49">
        <v>4.2148900000000003E-2</v>
      </c>
      <c r="G1202" s="49">
        <v>41.262949999999996</v>
      </c>
      <c r="H1202" s="49">
        <v>9.8510200000000006E-2</v>
      </c>
      <c r="I1202" s="46">
        <f>$C$1202*LN($Y$1202)+(1-$C$1202)*LN(1-$Y$1202)</f>
        <v>0</v>
      </c>
      <c r="R1202" s="46">
        <f>1/(1+EXP(-($K$2+SUMPRODUCT($L$2:$P$2,$D$1202:$H$1202))))</f>
        <v>2.1366291149078338E-30</v>
      </c>
      <c r="X1202" s="46">
        <f>EXP(-($K$2+SUMPRODUCT($L$2:$P$2,$D$1202:$H$1202)))</f>
        <v>4.6802694628783817E+29</v>
      </c>
      <c r="Y1202" s="46">
        <f>1/(1+$X$1202)</f>
        <v>2.1366291149078338E-30</v>
      </c>
      <c r="Z1202" s="46">
        <f>IF(ISERROR($I$1202),0,$I$1202)</f>
        <v>0</v>
      </c>
    </row>
    <row r="1203" spans="1:26" x14ac:dyDescent="0.25">
      <c r="A1203" s="46">
        <v>233</v>
      </c>
      <c r="B1203" s="46">
        <v>2001</v>
      </c>
      <c r="C1203" s="47">
        <v>0</v>
      </c>
      <c r="D1203" s="49">
        <v>0.25756220000000002</v>
      </c>
      <c r="E1203" s="49">
        <v>-9.5935800000000002E-2</v>
      </c>
      <c r="F1203" s="49">
        <v>5.8187500000000003E-2</v>
      </c>
      <c r="G1203" s="49">
        <v>23.578600000000002</v>
      </c>
      <c r="H1203" s="49">
        <v>0.1070181</v>
      </c>
      <c r="I1203" s="46">
        <f>$C$1203*LN($Y$1203)+(1-$C$1203)*LN(1-$Y$1203)</f>
        <v>0</v>
      </c>
      <c r="R1203" s="46">
        <f>1/(1+EXP(-($K$2+SUMPRODUCT($L$2:$P$2,$D$1203:$H$1203))))</f>
        <v>3.2398280613536836E-18</v>
      </c>
      <c r="X1203" s="46">
        <f>EXP(-($K$2+SUMPRODUCT($L$2:$P$2,$D$1203:$H$1203)))</f>
        <v>3.0865835503078342E+17</v>
      </c>
      <c r="Y1203" s="46">
        <f>1/(1+$X$1203)</f>
        <v>3.2398280613536836E-18</v>
      </c>
      <c r="Z1203" s="46">
        <f>IF(ISERROR($I$1203),0,$I$1203)</f>
        <v>0</v>
      </c>
    </row>
    <row r="1204" spans="1:26" x14ac:dyDescent="0.25">
      <c r="A1204" s="46">
        <v>234</v>
      </c>
      <c r="B1204" s="46">
        <v>1999</v>
      </c>
      <c r="C1204" s="47">
        <v>0</v>
      </c>
      <c r="D1204" s="49">
        <v>0.25613910000000001</v>
      </c>
      <c r="E1204" s="49">
        <v>0.2204382</v>
      </c>
      <c r="F1204" s="49">
        <v>4.2022200000000003E-2</v>
      </c>
      <c r="G1204" s="49">
        <v>0.25613419999999998</v>
      </c>
      <c r="H1204" s="49">
        <v>0.32284299999999999</v>
      </c>
      <c r="I1204" s="46">
        <f>$C$1204*LN($Y$1204)+(1-$C$1204)*LN(1-$Y$1204)</f>
        <v>-3.6144670861391011E-2</v>
      </c>
      <c r="R1204" s="46">
        <f>1/(1+EXP(-($K$2+SUMPRODUCT($L$2:$P$2,$D$1204:$H$1204))))</f>
        <v>3.5499251764758669E-2</v>
      </c>
      <c r="X1204" s="46">
        <f>EXP(-($K$2+SUMPRODUCT($L$2:$P$2,$D$1204:$H$1204)))</f>
        <v>27.169607816712759</v>
      </c>
      <c r="Y1204" s="46">
        <f>1/(1+$X$1204)</f>
        <v>3.5499251764758669E-2</v>
      </c>
      <c r="Z1204" s="46">
        <f>IF(ISERROR($I$1204),0,$I$1204)</f>
        <v>-3.6144670861391011E-2</v>
      </c>
    </row>
    <row r="1205" spans="1:26" x14ac:dyDescent="0.25">
      <c r="A1205" s="46">
        <v>234</v>
      </c>
      <c r="B1205" s="46">
        <v>2000</v>
      </c>
      <c r="C1205" s="47">
        <v>0</v>
      </c>
      <c r="D1205" s="49">
        <v>0.2351336</v>
      </c>
      <c r="E1205" s="49">
        <v>0.22539219999999999</v>
      </c>
      <c r="F1205" s="49">
        <v>6.0853900000000002E-2</v>
      </c>
      <c r="G1205" s="49">
        <v>0.18692629999999999</v>
      </c>
      <c r="H1205" s="49">
        <v>0.30690600000000001</v>
      </c>
      <c r="I1205" s="46">
        <f>$C$1205*LN($Y$1205)+(1-$C$1205)*LN(1-$Y$1205)</f>
        <v>-3.3870419467852964E-2</v>
      </c>
      <c r="R1205" s="46">
        <f>1/(1+EXP(-($K$2+SUMPRODUCT($L$2:$P$2,$D$1205:$H$1205))))</f>
        <v>3.3303238397307422E-2</v>
      </c>
      <c r="X1205" s="46">
        <f>EXP(-($K$2+SUMPRODUCT($L$2:$P$2,$D$1205:$H$1205)))</f>
        <v>29.027109918561262</v>
      </c>
      <c r="Y1205" s="46">
        <f>1/(1+$X$1205)</f>
        <v>3.3303238397307422E-2</v>
      </c>
      <c r="Z1205" s="46">
        <f>IF(ISERROR($I$1205),0,$I$1205)</f>
        <v>-3.3870419467852964E-2</v>
      </c>
    </row>
    <row r="1206" spans="1:26" x14ac:dyDescent="0.25">
      <c r="A1206" s="46">
        <v>234</v>
      </c>
      <c r="B1206" s="46">
        <v>2001</v>
      </c>
      <c r="C1206" s="47">
        <v>0</v>
      </c>
      <c r="D1206" s="49">
        <v>0.26044879999999998</v>
      </c>
      <c r="E1206" s="49">
        <v>0.2167386</v>
      </c>
      <c r="F1206" s="49">
        <v>3.6716100000000002E-2</v>
      </c>
      <c r="G1206" s="49">
        <v>0.31857000000000002</v>
      </c>
      <c r="H1206" s="49">
        <v>0.24846499999999999</v>
      </c>
      <c r="I1206" s="46">
        <f>$C$1206*LN($Y$1206)+(1-$C$1206)*LN(1-$Y$1206)</f>
        <v>-3.2890510276509195E-2</v>
      </c>
      <c r="R1206" s="46">
        <f>1/(1+EXP(-($K$2+SUMPRODUCT($L$2:$P$2,$D$1206:$H$1206))))</f>
        <v>3.2355499081974361E-2</v>
      </c>
      <c r="X1206" s="46">
        <f>EXP(-($K$2+SUMPRODUCT($L$2:$P$2,$D$1206:$H$1206)))</f>
        <v>29.906647351241514</v>
      </c>
      <c r="Y1206" s="46">
        <f>1/(1+$X$1206)</f>
        <v>3.2355499081974361E-2</v>
      </c>
      <c r="Z1206" s="46">
        <f>IF(ISERROR($I$1206),0,$I$1206)</f>
        <v>-3.2890510276509195E-2</v>
      </c>
    </row>
    <row r="1207" spans="1:26" x14ac:dyDescent="0.25">
      <c r="A1207" s="46">
        <v>234</v>
      </c>
      <c r="B1207" s="46">
        <v>2002</v>
      </c>
      <c r="C1207" s="47">
        <v>0</v>
      </c>
      <c r="D1207" s="49">
        <v>0.21716450000000001</v>
      </c>
      <c r="E1207" s="49">
        <v>9.1620499999999994E-2</v>
      </c>
      <c r="F1207" s="49">
        <v>5.8559600000000003E-2</v>
      </c>
      <c r="G1207" s="49">
        <v>0.26810699999999998</v>
      </c>
      <c r="H1207" s="49">
        <v>0.3432558</v>
      </c>
      <c r="I1207" s="46">
        <f>$C$1207*LN($Y$1207)+(1-$C$1207)*LN(1-$Y$1207)</f>
        <v>-3.7314459220071941E-2</v>
      </c>
      <c r="R1207" s="46">
        <f>1/(1+EXP(-($K$2+SUMPRODUCT($L$2:$P$2,$D$1207:$H$1207))))</f>
        <v>3.6626853855499103E-2</v>
      </c>
      <c r="X1207" s="46">
        <f>EXP(-($K$2+SUMPRODUCT($L$2:$P$2,$D$1207:$H$1207)))</f>
        <v>26.302372296163281</v>
      </c>
      <c r="Y1207" s="46">
        <f>1/(1+$X$1207)</f>
        <v>3.6626853855499103E-2</v>
      </c>
      <c r="Z1207" s="46">
        <f>IF(ISERROR($I$1207),0,$I$1207)</f>
        <v>-3.7314459220071941E-2</v>
      </c>
    </row>
    <row r="1208" spans="1:26" x14ac:dyDescent="0.25">
      <c r="A1208" s="46">
        <v>234</v>
      </c>
      <c r="B1208" s="46">
        <v>2003</v>
      </c>
      <c r="C1208" s="47">
        <v>0</v>
      </c>
      <c r="D1208" s="49">
        <v>0.2216677</v>
      </c>
      <c r="E1208" s="49">
        <v>0.12651709999999999</v>
      </c>
      <c r="F1208" s="49">
        <v>8.1399799999999994E-2</v>
      </c>
      <c r="G1208" s="49">
        <v>0.53791800000000001</v>
      </c>
      <c r="H1208" s="49">
        <v>0.35919380000000001</v>
      </c>
      <c r="I1208" s="46">
        <f>$C$1208*LN($Y$1208)+(1-$C$1208)*LN(1-$Y$1208)</f>
        <v>-1.962106839960499E-2</v>
      </c>
      <c r="R1208" s="46">
        <f>1/(1+EXP(-($K$2+SUMPRODUCT($L$2:$P$2,$D$1208:$H$1208))))</f>
        <v>1.9429828059422873E-2</v>
      </c>
      <c r="X1208" s="46">
        <f>EXP(-($K$2+SUMPRODUCT($L$2:$P$2,$D$1208:$H$1208)))</f>
        <v>50.467259357193875</v>
      </c>
      <c r="Y1208" s="46">
        <f>1/(1+$X$1208)</f>
        <v>1.9429828059422873E-2</v>
      </c>
      <c r="Z1208" s="46">
        <f>IF(ISERROR($I$1208),0,$I$1208)</f>
        <v>-1.962106839960499E-2</v>
      </c>
    </row>
    <row r="1209" spans="1:26" x14ac:dyDescent="0.25">
      <c r="A1209" s="46">
        <v>234</v>
      </c>
      <c r="B1209" s="46">
        <v>2004</v>
      </c>
      <c r="C1209" s="47">
        <v>0</v>
      </c>
      <c r="D1209" s="49">
        <v>0.21433350000000001</v>
      </c>
      <c r="E1209" s="49">
        <v>0.15176210000000001</v>
      </c>
      <c r="F1209" s="49">
        <v>4.8166599999999997E-2</v>
      </c>
      <c r="G1209" s="49">
        <v>0.41152100000000003</v>
      </c>
      <c r="H1209" s="49">
        <v>0.380963</v>
      </c>
      <c r="I1209" s="46">
        <f>$C$1209*LN($Y$1209)+(1-$C$1209)*LN(1-$Y$1209)</f>
        <v>-3.0332814051652553E-2</v>
      </c>
      <c r="R1209" s="46">
        <f>1/(1+EXP(-($K$2+SUMPRODUCT($L$2:$P$2,$D$1209:$H$1209))))</f>
        <v>2.9877390621588739E-2</v>
      </c>
      <c r="X1209" s="46">
        <f>EXP(-($K$2+SUMPRODUCT($L$2:$P$2,$D$1209:$H$1209)))</f>
        <v>32.470125040887012</v>
      </c>
      <c r="Y1209" s="46">
        <f>1/(1+$X$1209)</f>
        <v>2.9877390621588739E-2</v>
      </c>
      <c r="Z1209" s="46">
        <f>IF(ISERROR($I$1209),0,$I$1209)</f>
        <v>-3.0332814051652553E-2</v>
      </c>
    </row>
    <row r="1210" spans="1:26" x14ac:dyDescent="0.25">
      <c r="A1210" s="46">
        <v>235</v>
      </c>
      <c r="B1210" s="46">
        <v>1999</v>
      </c>
      <c r="C1210" s="47">
        <v>0</v>
      </c>
      <c r="D1210" s="49">
        <v>7.1944400000000006E-2</v>
      </c>
      <c r="E1210" s="49">
        <v>0.1212516</v>
      </c>
      <c r="F1210" s="49">
        <v>8.1022700000000003E-2</v>
      </c>
      <c r="G1210" s="49">
        <v>0.88153539999999997</v>
      </c>
      <c r="H1210" s="49">
        <v>0.26391569999999998</v>
      </c>
      <c r="I1210" s="46">
        <f>$C$1210*LN($Y$1210)+(1-$C$1210)*LN(1-$Y$1210)</f>
        <v>-1.0209494902984631E-2</v>
      </c>
      <c r="R1210" s="46">
        <f>1/(1+EXP(-($K$2+SUMPRODUCT($L$2:$P$2,$D$1210:$H$1210))))</f>
        <v>1.0157554920510098E-2</v>
      </c>
      <c r="X1210" s="46">
        <f>EXP(-($K$2+SUMPRODUCT($L$2:$P$2,$D$1210:$H$1210)))</f>
        <v>97.448889307091378</v>
      </c>
      <c r="Y1210" s="46">
        <f>1/(1+$X$1210)</f>
        <v>1.0157554920510098E-2</v>
      </c>
      <c r="Z1210" s="46">
        <f>IF(ISERROR($I$1210),0,$I$1210)</f>
        <v>-1.0209494902984631E-2</v>
      </c>
    </row>
    <row r="1211" spans="1:26" x14ac:dyDescent="0.25">
      <c r="A1211" s="46">
        <v>235</v>
      </c>
      <c r="B1211" s="46">
        <v>2000</v>
      </c>
      <c r="C1211" s="47">
        <v>0</v>
      </c>
      <c r="D1211" s="49">
        <v>5.2302700000000001E-2</v>
      </c>
      <c r="E1211" s="49">
        <v>0.132048</v>
      </c>
      <c r="F1211" s="49">
        <v>7.0011299999999999E-2</v>
      </c>
      <c r="G1211" s="49">
        <v>1.310964</v>
      </c>
      <c r="H1211" s="49">
        <v>0.27587820000000002</v>
      </c>
      <c r="I1211" s="46">
        <f>$C$1211*LN($Y$1211)+(1-$C$1211)*LN(1-$Y$1211)</f>
        <v>-5.5454438085283247E-3</v>
      </c>
      <c r="R1211" s="46">
        <f>1/(1+EXP(-($K$2+SUMPRODUCT($L$2:$P$2,$D$1211:$H$1211))))</f>
        <v>5.5300962178508285E-3</v>
      </c>
      <c r="X1211" s="46">
        <f>EXP(-($K$2+SUMPRODUCT($L$2:$P$2,$D$1211:$H$1211)))</f>
        <v>179.82868011808876</v>
      </c>
      <c r="Y1211" s="46">
        <f>1/(1+$X$1211)</f>
        <v>5.5300962178508285E-3</v>
      </c>
      <c r="Z1211" s="46">
        <f>IF(ISERROR($I$1211),0,$I$1211)</f>
        <v>-5.5454438085283247E-3</v>
      </c>
    </row>
    <row r="1212" spans="1:26" x14ac:dyDescent="0.25">
      <c r="A1212" s="46">
        <v>236</v>
      </c>
      <c r="B1212" s="46">
        <v>1999</v>
      </c>
      <c r="C1212" s="47">
        <v>0</v>
      </c>
      <c r="D1212" s="49">
        <v>3.4649300000000001E-2</v>
      </c>
      <c r="E1212" s="49">
        <v>0.44997779999999998</v>
      </c>
      <c r="F1212" s="49">
        <v>5.7924799999999999E-2</v>
      </c>
      <c r="G1212" s="49">
        <v>2.3392819999999999</v>
      </c>
      <c r="H1212" s="49">
        <v>0.36537839999999999</v>
      </c>
      <c r="I1212" s="46">
        <f>$C$1212*LN($Y$1212)+(1-$C$1212)*LN(1-$Y$1212)</f>
        <v>-7.8599352577828335E-4</v>
      </c>
      <c r="R1212" s="46">
        <f>1/(1+EXP(-($K$2+SUMPRODUCT($L$2:$P$2,$D$1212:$H$1212))))</f>
        <v>7.8568471378035961E-4</v>
      </c>
      <c r="X1212" s="46">
        <f>EXP(-($K$2+SUMPRODUCT($L$2:$P$2,$D$1212:$H$1212)))</f>
        <v>1271.7751761752525</v>
      </c>
      <c r="Y1212" s="46">
        <f>1/(1+$X$1212)</f>
        <v>7.8568471378035961E-4</v>
      </c>
      <c r="Z1212" s="46">
        <f>IF(ISERROR($I$1212),0,$I$1212)</f>
        <v>-7.8599352577828335E-4</v>
      </c>
    </row>
    <row r="1213" spans="1:26" x14ac:dyDescent="0.25">
      <c r="A1213" s="46">
        <v>236</v>
      </c>
      <c r="B1213" s="46">
        <v>2000</v>
      </c>
      <c r="C1213" s="47">
        <v>0</v>
      </c>
      <c r="D1213" s="49">
        <v>0.10313460000000001</v>
      </c>
      <c r="E1213" s="49">
        <v>0.53574659999999996</v>
      </c>
      <c r="F1213" s="49">
        <v>6.5970899999999999E-2</v>
      </c>
      <c r="G1213" s="49">
        <v>3.714121</v>
      </c>
      <c r="H1213" s="49">
        <v>0.3803897</v>
      </c>
      <c r="I1213" s="46">
        <f>$C$1213*LN($Y$1213)+(1-$C$1213)*LN(1-$Y$1213)</f>
        <v>-7.5564394601753911E-5</v>
      </c>
      <c r="R1213" s="46">
        <f>1/(1+EXP(-($K$2+SUMPRODUCT($L$2:$P$2,$D$1213:$H$1213))))</f>
        <v>7.5561539684819936E-5</v>
      </c>
      <c r="X1213" s="46">
        <f>EXP(-($K$2+SUMPRODUCT($L$2:$P$2,$D$1213:$H$1213)))</f>
        <v>13233.245942726558</v>
      </c>
      <c r="Y1213" s="46">
        <f>1/(1+$X$1213)</f>
        <v>7.5561539684819936E-5</v>
      </c>
      <c r="Z1213" s="46">
        <f>IF(ISERROR($I$1213),0,$I$1213)</f>
        <v>-7.5564394601753911E-5</v>
      </c>
    </row>
    <row r="1214" spans="1:26" x14ac:dyDescent="0.25">
      <c r="A1214" s="46">
        <v>236</v>
      </c>
      <c r="B1214" s="46">
        <v>2001</v>
      </c>
      <c r="C1214" s="47">
        <v>0</v>
      </c>
      <c r="D1214" s="49">
        <v>5.6012300000000001E-2</v>
      </c>
      <c r="E1214" s="49">
        <v>0.46700629999999999</v>
      </c>
      <c r="F1214" s="49">
        <v>7.3999099999999998E-2</v>
      </c>
      <c r="G1214" s="49">
        <v>2.4926550000000001</v>
      </c>
      <c r="H1214" s="49">
        <v>0.35441539999999999</v>
      </c>
      <c r="I1214" s="46">
        <f>$C$1214*LN($Y$1214)+(1-$C$1214)*LN(1-$Y$1214)</f>
        <v>-5.2920861516043104E-4</v>
      </c>
      <c r="R1214" s="46">
        <f>1/(1+EXP(-($K$2+SUMPRODUCT($L$2:$P$2,$D$1214:$H$1214))))</f>
        <v>5.2906860897980891E-4</v>
      </c>
      <c r="X1214" s="46">
        <f>EXP(-($K$2+SUMPRODUCT($L$2:$P$2,$D$1214:$H$1214)))</f>
        <v>1889.1140287424678</v>
      </c>
      <c r="Y1214" s="46">
        <f>1/(1+$X$1214)</f>
        <v>5.2906860897980891E-4</v>
      </c>
      <c r="Z1214" s="46">
        <f>IF(ISERROR($I$1214),0,$I$1214)</f>
        <v>-5.2920861516043104E-4</v>
      </c>
    </row>
    <row r="1215" spans="1:26" x14ac:dyDescent="0.25">
      <c r="A1215" s="46">
        <v>236</v>
      </c>
      <c r="B1215" s="46">
        <v>2002</v>
      </c>
      <c r="C1215" s="47">
        <v>0</v>
      </c>
      <c r="D1215" s="49">
        <v>6.8197599999999997E-2</v>
      </c>
      <c r="E1215" s="49">
        <v>0.48565269999999999</v>
      </c>
      <c r="F1215" s="49">
        <v>5.5197799999999998E-2</v>
      </c>
      <c r="G1215" s="49">
        <v>2.4661749999999998</v>
      </c>
      <c r="H1215" s="49">
        <v>0.36971680000000001</v>
      </c>
      <c r="I1215" s="46">
        <f>$C$1215*LN($Y$1215)+(1-$C$1215)*LN(1-$Y$1215)</f>
        <v>-6.3355160824118528E-4</v>
      </c>
      <c r="R1215" s="46">
        <f>1/(1+EXP(-($K$2+SUMPRODUCT($L$2:$P$2,$D$1215:$H$1215))))</f>
        <v>6.3335095679759848E-4</v>
      </c>
      <c r="X1215" s="46">
        <f>EXP(-($K$2+SUMPRODUCT($L$2:$P$2,$D$1215:$H$1215)))</f>
        <v>1577.9034330291104</v>
      </c>
      <c r="Y1215" s="46">
        <f>1/(1+$X$1215)</f>
        <v>6.3335095679759848E-4</v>
      </c>
      <c r="Z1215" s="46">
        <f>IF(ISERROR($I$1215),0,$I$1215)</f>
        <v>-6.3355160824118528E-4</v>
      </c>
    </row>
    <row r="1216" spans="1:26" x14ac:dyDescent="0.25">
      <c r="A1216" s="46">
        <v>236</v>
      </c>
      <c r="B1216" s="46">
        <v>2003</v>
      </c>
      <c r="C1216" s="47">
        <v>0</v>
      </c>
      <c r="D1216" s="49">
        <v>7.5029700000000005E-2</v>
      </c>
      <c r="E1216" s="49">
        <v>0.41753980000000002</v>
      </c>
      <c r="F1216" s="49">
        <v>5.9749200000000002E-2</v>
      </c>
      <c r="G1216" s="49">
        <v>1.7553399999999999</v>
      </c>
      <c r="H1216" s="49">
        <v>0.33177620000000002</v>
      </c>
      <c r="I1216" s="46">
        <f>$C$1216*LN($Y$1216)+(1-$C$1216)*LN(1-$Y$1216)</f>
        <v>-2.049523211409849E-3</v>
      </c>
      <c r="R1216" s="46">
        <f>1/(1+EXP(-($K$2+SUMPRODUCT($L$2:$P$2,$D$1216:$H$1216))))</f>
        <v>2.0474243728304891E-3</v>
      </c>
      <c r="X1216" s="46">
        <f>EXP(-($K$2+SUMPRODUCT($L$2:$P$2,$D$1216:$H$1216)))</f>
        <v>487.41852879651753</v>
      </c>
      <c r="Y1216" s="46">
        <f>1/(1+$X$1216)</f>
        <v>2.0474243728304891E-3</v>
      </c>
      <c r="Z1216" s="46">
        <f>IF(ISERROR($I$1216),0,$I$1216)</f>
        <v>-2.049523211409849E-3</v>
      </c>
    </row>
    <row r="1217" spans="1:26" x14ac:dyDescent="0.25">
      <c r="A1217" s="46">
        <v>236</v>
      </c>
      <c r="B1217" s="46">
        <v>2004</v>
      </c>
      <c r="C1217" s="47">
        <v>0</v>
      </c>
      <c r="D1217" s="49">
        <v>0.13587879999999999</v>
      </c>
      <c r="E1217" s="49">
        <v>0.45296160000000002</v>
      </c>
      <c r="F1217" s="49">
        <v>5.8938200000000003E-2</v>
      </c>
      <c r="G1217" s="49">
        <v>2.0449320000000002</v>
      </c>
      <c r="H1217" s="49">
        <v>0.32425809999999999</v>
      </c>
      <c r="I1217" s="46">
        <f>$C$1217*LN($Y$1217)+(1-$C$1217)*LN(1-$Y$1217)</f>
        <v>-1.2611826867671124E-3</v>
      </c>
      <c r="R1217" s="46">
        <f>1/(1+EXP(-($K$2+SUMPRODUCT($L$2:$P$2,$D$1217:$H$1217))))</f>
        <v>1.2603877301127085E-3</v>
      </c>
      <c r="X1217" s="46">
        <f>EXP(-($K$2+SUMPRODUCT($L$2:$P$2,$D$1217:$H$1217)))</f>
        <v>792.40664472398214</v>
      </c>
      <c r="Y1217" s="46">
        <f>1/(1+$X$1217)</f>
        <v>1.2603877301127085E-3</v>
      </c>
      <c r="Z1217" s="46">
        <f>IF(ISERROR($I$1217),0,$I$1217)</f>
        <v>-1.2611826867671124E-3</v>
      </c>
    </row>
    <row r="1218" spans="1:26" x14ac:dyDescent="0.25">
      <c r="A1218" s="46">
        <v>237</v>
      </c>
      <c r="B1218" s="46">
        <v>1999</v>
      </c>
      <c r="C1218" s="47">
        <v>0</v>
      </c>
      <c r="D1218" s="49">
        <v>-0.27470610000000001</v>
      </c>
      <c r="E1218" s="49">
        <v>0.4593042</v>
      </c>
      <c r="F1218" s="49">
        <v>9.2919799999999997E-2</v>
      </c>
      <c r="G1218" s="49">
        <v>2.405087</v>
      </c>
      <c r="H1218" s="49">
        <v>0.39650760000000002</v>
      </c>
      <c r="I1218" s="46">
        <f>$C$1218*LN($Y$1218)+(1-$C$1218)*LN(1-$Y$1218)</f>
        <v>-4.7335569722002446E-4</v>
      </c>
      <c r="R1218" s="46">
        <f>1/(1+EXP(-($K$2+SUMPRODUCT($L$2:$P$2,$D$1218:$H$1218))))</f>
        <v>4.7324368208705121E-4</v>
      </c>
      <c r="X1218" s="46">
        <f>EXP(-($K$2+SUMPRODUCT($L$2:$P$2,$D$1218:$H$1218)))</f>
        <v>2112.0762815256226</v>
      </c>
      <c r="Y1218" s="46">
        <f>1/(1+$X$1218)</f>
        <v>4.7324368208705121E-4</v>
      </c>
      <c r="Z1218" s="46">
        <f>IF(ISERROR($I$1218),0,$I$1218)</f>
        <v>-4.7335569722002446E-4</v>
      </c>
    </row>
    <row r="1219" spans="1:26" x14ac:dyDescent="0.25">
      <c r="A1219" s="46">
        <v>237</v>
      </c>
      <c r="B1219" s="46">
        <v>2001</v>
      </c>
      <c r="C1219" s="47">
        <v>0</v>
      </c>
      <c r="D1219" s="49">
        <v>-0.1122568</v>
      </c>
      <c r="E1219" s="49">
        <v>0.16258</v>
      </c>
      <c r="F1219" s="49">
        <v>5.0491399999999999E-2</v>
      </c>
      <c r="G1219" s="49">
        <v>1.317221</v>
      </c>
      <c r="H1219" s="49">
        <v>0.16913059999999999</v>
      </c>
      <c r="I1219" s="46">
        <f>$C$1219*LN($Y$1219)+(1-$C$1219)*LN(1-$Y$1219)</f>
        <v>-5.3682103493102274E-3</v>
      </c>
      <c r="R1219" s="46">
        <f>1/(1+EXP(-($K$2+SUMPRODUCT($L$2:$P$2,$D$1219:$H$1219))))</f>
        <v>5.35382725679775E-3</v>
      </c>
      <c r="X1219" s="46">
        <f>EXP(-($K$2+SUMPRODUCT($L$2:$P$2,$D$1219:$H$1219)))</f>
        <v>185.78226846604002</v>
      </c>
      <c r="Y1219" s="46">
        <f>1/(1+$X$1219)</f>
        <v>5.35382725679775E-3</v>
      </c>
      <c r="Z1219" s="46">
        <f>IF(ISERROR($I$1219),0,$I$1219)</f>
        <v>-5.3682103493102274E-3</v>
      </c>
    </row>
    <row r="1220" spans="1:26" x14ac:dyDescent="0.25">
      <c r="A1220" s="46">
        <v>237</v>
      </c>
      <c r="B1220" s="46">
        <v>2002</v>
      </c>
      <c r="C1220" s="47">
        <v>0</v>
      </c>
      <c r="D1220" s="49">
        <v>2.6006100000000001E-2</v>
      </c>
      <c r="E1220" s="49">
        <v>0.18474389999999999</v>
      </c>
      <c r="F1220" s="49">
        <v>5.9770700000000003E-2</v>
      </c>
      <c r="G1220" s="49">
        <v>1.2578819999999999</v>
      </c>
      <c r="H1220" s="49">
        <v>0.17006669999999999</v>
      </c>
      <c r="I1220" s="46">
        <f>$C$1220*LN($Y$1220)+(1-$C$1220)*LN(1-$Y$1220)</f>
        <v>-5.6201225665139702E-3</v>
      </c>
      <c r="R1220" s="46">
        <f>1/(1+EXP(-($K$2+SUMPRODUCT($L$2:$P$2,$D$1220:$H$1220))))</f>
        <v>5.6043592221503846E-3</v>
      </c>
      <c r="X1220" s="46">
        <f>EXP(-($K$2+SUMPRODUCT($L$2:$P$2,$D$1220:$H$1220)))</f>
        <v>177.43253088553831</v>
      </c>
      <c r="Y1220" s="46">
        <f>1/(1+$X$1220)</f>
        <v>5.6043592221503846E-3</v>
      </c>
      <c r="Z1220" s="46">
        <f>IF(ISERROR($I$1220),0,$I$1220)</f>
        <v>-5.6201225665139702E-3</v>
      </c>
    </row>
    <row r="1221" spans="1:26" x14ac:dyDescent="0.25">
      <c r="A1221" s="46">
        <v>237</v>
      </c>
      <c r="B1221" s="46">
        <v>2003</v>
      </c>
      <c r="C1221" s="47">
        <v>0</v>
      </c>
      <c r="D1221" s="49">
        <v>4.9736599999999999E-2</v>
      </c>
      <c r="E1221" s="49">
        <v>0.21943480000000001</v>
      </c>
      <c r="F1221" s="49">
        <v>5.29156E-2</v>
      </c>
      <c r="G1221" s="49">
        <v>1.3423069999999999</v>
      </c>
      <c r="H1221" s="49">
        <v>0.18716360000000001</v>
      </c>
      <c r="I1221" s="46">
        <f>$C$1221*LN($Y$1221)+(1-$C$1221)*LN(1-$Y$1221)</f>
        <v>-5.0375923636662365E-3</v>
      </c>
      <c r="R1221" s="46">
        <f>1/(1+EXP(-($K$2+SUMPRODUCT($L$2:$P$2,$D$1221:$H$1221))))</f>
        <v>5.0249249752279757E-3</v>
      </c>
      <c r="X1221" s="46">
        <f>EXP(-($K$2+SUMPRODUCT($L$2:$P$2,$D$1221:$H$1221)))</f>
        <v>198.00794637329506</v>
      </c>
      <c r="Y1221" s="46">
        <f>1/(1+$X$1221)</f>
        <v>5.0249249752279757E-3</v>
      </c>
      <c r="Z1221" s="46">
        <f>IF(ISERROR($I$1221),0,$I$1221)</f>
        <v>-5.0375923636662365E-3</v>
      </c>
    </row>
    <row r="1222" spans="1:26" x14ac:dyDescent="0.25">
      <c r="A1222" s="46">
        <v>237</v>
      </c>
      <c r="B1222" s="46">
        <v>2004</v>
      </c>
      <c r="C1222" s="47">
        <v>0</v>
      </c>
      <c r="D1222" s="49">
        <v>3.9971300000000001E-2</v>
      </c>
      <c r="E1222" s="49">
        <v>0.28687220000000002</v>
      </c>
      <c r="F1222" s="49">
        <v>6.4155299999999998E-2</v>
      </c>
      <c r="G1222" s="49">
        <v>1.508059</v>
      </c>
      <c r="H1222" s="49">
        <v>0.16872980000000001</v>
      </c>
      <c r="I1222" s="46">
        <f>$C$1222*LN($Y$1222)+(1-$C$1222)*LN(1-$Y$1222)</f>
        <v>-3.159122232348674E-3</v>
      </c>
      <c r="R1222" s="46">
        <f>1/(1+EXP(-($K$2+SUMPRODUCT($L$2:$P$2,$D$1222:$H$1222))))</f>
        <v>3.1541374562631392E-3</v>
      </c>
      <c r="X1222" s="46">
        <f>EXP(-($K$2+SUMPRODUCT($L$2:$P$2,$D$1222:$H$1222)))</f>
        <v>316.04388723272348</v>
      </c>
      <c r="Y1222" s="46">
        <f>1/(1+$X$1222)</f>
        <v>3.1541374562631392E-3</v>
      </c>
      <c r="Z1222" s="46">
        <f>IF(ISERROR($I$1222),0,$I$1222)</f>
        <v>-3.159122232348674E-3</v>
      </c>
    </row>
    <row r="1223" spans="1:26" x14ac:dyDescent="0.25">
      <c r="A1223" s="46">
        <v>238</v>
      </c>
      <c r="B1223" s="46">
        <v>1999</v>
      </c>
      <c r="C1223" s="47">
        <v>0</v>
      </c>
      <c r="D1223" s="49">
        <v>8.4594699999999995E-2</v>
      </c>
      <c r="E1223" s="49">
        <v>0.4369326</v>
      </c>
      <c r="F1223" s="49">
        <v>6.4833600000000005E-2</v>
      </c>
      <c r="G1223" s="49">
        <v>3.9882960000000001</v>
      </c>
      <c r="H1223" s="49">
        <v>0.41491749999999999</v>
      </c>
      <c r="I1223" s="46">
        <f>$C$1223*LN($Y$1223)+(1-$C$1223)*LN(1-$Y$1223)</f>
        <v>-5.765987274685454E-5</v>
      </c>
      <c r="R1223" s="46">
        <f>1/(1+EXP(-($K$2+SUMPRODUCT($L$2:$P$2,$D$1223:$H$1223))))</f>
        <v>5.7658210448365341E-5</v>
      </c>
      <c r="X1223" s="46">
        <f>EXP(-($K$2+SUMPRODUCT($L$2:$P$2,$D$1223:$H$1223)))</f>
        <v>17342.583719018301</v>
      </c>
      <c r="Y1223" s="46">
        <f>1/(1+$X$1223)</f>
        <v>5.7658210448365341E-5</v>
      </c>
      <c r="Z1223" s="46">
        <f>IF(ISERROR($I$1223),0,$I$1223)</f>
        <v>-5.765987274685454E-5</v>
      </c>
    </row>
    <row r="1224" spans="1:26" x14ac:dyDescent="0.25">
      <c r="A1224" s="46">
        <v>238</v>
      </c>
      <c r="B1224" s="46">
        <v>2000</v>
      </c>
      <c r="C1224" s="47">
        <v>0</v>
      </c>
      <c r="D1224" s="49">
        <v>0.18335190000000001</v>
      </c>
      <c r="E1224" s="49">
        <v>0.4844097</v>
      </c>
      <c r="F1224" s="49">
        <v>7.6011899999999993E-2</v>
      </c>
      <c r="G1224" s="49">
        <v>3.5975820000000001</v>
      </c>
      <c r="H1224" s="49">
        <v>0.44490780000000002</v>
      </c>
      <c r="I1224" s="46">
        <f>$C$1224*LN($Y$1224)+(1-$C$1224)*LN(1-$Y$1224)</f>
        <v>-9.7343023700723018E-5</v>
      </c>
      <c r="R1224" s="46">
        <f>1/(1+EXP(-($K$2+SUMPRODUCT($L$2:$P$2,$D$1224:$H$1224))))</f>
        <v>9.7338286022275955E-5</v>
      </c>
      <c r="X1224" s="46">
        <f>EXP(-($K$2+SUMPRODUCT($L$2:$P$2,$D$1224:$H$1224)))</f>
        <v>10272.449850669747</v>
      </c>
      <c r="Y1224" s="46">
        <f>1/(1+$X$1224)</f>
        <v>9.7338286022275955E-5</v>
      </c>
      <c r="Z1224" s="46">
        <f>IF(ISERROR($I$1224),0,$I$1224)</f>
        <v>-9.7343023700723018E-5</v>
      </c>
    </row>
    <row r="1225" spans="1:26" x14ac:dyDescent="0.25">
      <c r="A1225" s="46">
        <v>238</v>
      </c>
      <c r="B1225" s="46">
        <v>2001</v>
      </c>
      <c r="C1225" s="47">
        <v>0</v>
      </c>
      <c r="D1225" s="49">
        <v>0.21682399999999999</v>
      </c>
      <c r="E1225" s="49">
        <v>0.42611559999999998</v>
      </c>
      <c r="F1225" s="49">
        <v>5.8544400000000003E-2</v>
      </c>
      <c r="G1225" s="49">
        <v>3.3040940000000001</v>
      </c>
      <c r="H1225" s="49">
        <v>0.38298500000000002</v>
      </c>
      <c r="I1225" s="46">
        <f>$C$1225*LN($Y$1225)+(1-$C$1225)*LN(1-$Y$1225)</f>
        <v>-1.8978175969073209E-4</v>
      </c>
      <c r="R1225" s="46">
        <f>1/(1+EXP(-($K$2+SUMPRODUCT($L$2:$P$2,$D$1225:$H$1225))))</f>
        <v>1.8976375227173077E-4</v>
      </c>
      <c r="X1225" s="46">
        <f>EXP(-($K$2+SUMPRODUCT($L$2:$P$2,$D$1225:$H$1225)))</f>
        <v>5268.7103004585279</v>
      </c>
      <c r="Y1225" s="46">
        <f>1/(1+$X$1225)</f>
        <v>1.8976375227173077E-4</v>
      </c>
      <c r="Z1225" s="46">
        <f>IF(ISERROR($I$1225),0,$I$1225)</f>
        <v>-1.8978175969073209E-4</v>
      </c>
    </row>
    <row r="1226" spans="1:26" x14ac:dyDescent="0.25">
      <c r="A1226" s="46">
        <v>238</v>
      </c>
      <c r="B1226" s="46">
        <v>2002</v>
      </c>
      <c r="C1226" s="47">
        <v>0</v>
      </c>
      <c r="D1226" s="49">
        <v>0.20231250000000001</v>
      </c>
      <c r="E1226" s="49">
        <v>0.40743740000000001</v>
      </c>
      <c r="F1226" s="49">
        <v>5.2349399999999997E-2</v>
      </c>
      <c r="G1226" s="49">
        <v>0.76903220000000005</v>
      </c>
      <c r="H1226" s="49">
        <v>0.3266714</v>
      </c>
      <c r="I1226" s="46">
        <f>$C$1226*LN($Y$1226)+(1-$C$1226)*LN(1-$Y$1226)</f>
        <v>-1.1115075702951794E-2</v>
      </c>
      <c r="R1226" s="46">
        <f>1/(1+EXP(-($K$2+SUMPRODUCT($L$2:$P$2,$D$1226:$H$1226))))</f>
        <v>1.1053531482949746E-2</v>
      </c>
      <c r="X1226" s="46">
        <f>EXP(-($K$2+SUMPRODUCT($L$2:$P$2,$D$1226:$H$1226)))</f>
        <v>89.468824514818309</v>
      </c>
      <c r="Y1226" s="46">
        <f>1/(1+$X$1226)</f>
        <v>1.1053531482949746E-2</v>
      </c>
      <c r="Z1226" s="46">
        <f>IF(ISERROR($I$1226),0,$I$1226)</f>
        <v>-1.1115075702951794E-2</v>
      </c>
    </row>
    <row r="1227" spans="1:26" x14ac:dyDescent="0.25">
      <c r="A1227" s="46">
        <v>238</v>
      </c>
      <c r="B1227" s="46">
        <v>2003</v>
      </c>
      <c r="C1227" s="47">
        <v>0</v>
      </c>
      <c r="D1227" s="49">
        <v>-1.0142699999999999E-2</v>
      </c>
      <c r="E1227" s="49">
        <v>0.34227200000000002</v>
      </c>
      <c r="F1227" s="49">
        <v>4.8628200000000003E-2</v>
      </c>
      <c r="G1227" s="49">
        <v>1.0130300000000001</v>
      </c>
      <c r="H1227" s="49">
        <v>0.33146949999999997</v>
      </c>
      <c r="I1227" s="46">
        <f>$C$1227*LN($Y$1227)+(1-$C$1227)*LN(1-$Y$1227)</f>
        <v>-7.8503348987908721E-3</v>
      </c>
      <c r="R1227" s="46">
        <f>1/(1+EXP(-($K$2+SUMPRODUCT($L$2:$P$2,$D$1227:$H$1227))))</f>
        <v>7.8196014948681974E-3</v>
      </c>
      <c r="X1227" s="46">
        <f>EXP(-($K$2+SUMPRODUCT($L$2:$P$2,$D$1227:$H$1227)))</f>
        <v>126.88375477398357</v>
      </c>
      <c r="Y1227" s="46">
        <f>1/(1+$X$1227)</f>
        <v>7.8196014948681974E-3</v>
      </c>
      <c r="Z1227" s="46">
        <f>IF(ISERROR($I$1227),0,$I$1227)</f>
        <v>-7.8503348987908721E-3</v>
      </c>
    </row>
    <row r="1228" spans="1:26" x14ac:dyDescent="0.25">
      <c r="A1228" s="46">
        <v>238</v>
      </c>
      <c r="B1228" s="46">
        <v>2004</v>
      </c>
      <c r="C1228" s="47">
        <v>0</v>
      </c>
      <c r="D1228" s="49">
        <v>0.21922639999999999</v>
      </c>
      <c r="E1228" s="49">
        <v>0.32846029999999998</v>
      </c>
      <c r="F1228" s="49">
        <v>5.1636599999999998E-2</v>
      </c>
      <c r="G1228" s="49">
        <v>1.174315</v>
      </c>
      <c r="H1228" s="49">
        <v>0.33405210000000002</v>
      </c>
      <c r="I1228" s="46">
        <f>$C$1228*LN($Y$1228)+(1-$C$1228)*LN(1-$Y$1228)</f>
        <v>-6.6645030696044806E-3</v>
      </c>
      <c r="R1228" s="46">
        <f>1/(1+EXP(-($K$2+SUMPRODUCT($L$2:$P$2,$D$1228:$H$1228))))</f>
        <v>6.6423445215854776E-3</v>
      </c>
      <c r="X1228" s="46">
        <f>EXP(-($K$2+SUMPRODUCT($L$2:$P$2,$D$1228:$H$1228)))</f>
        <v>149.54925211276267</v>
      </c>
      <c r="Y1228" s="46">
        <f>1/(1+$X$1228)</f>
        <v>6.6423445215854776E-3</v>
      </c>
      <c r="Z1228" s="46">
        <f>IF(ISERROR($I$1228),0,$I$1228)</f>
        <v>-6.6645030696044806E-3</v>
      </c>
    </row>
    <row r="1229" spans="1:26" x14ac:dyDescent="0.25">
      <c r="A1229" s="46">
        <v>239</v>
      </c>
      <c r="B1229" s="46">
        <v>1999</v>
      </c>
      <c r="C1229" s="47">
        <v>0</v>
      </c>
      <c r="D1229" s="49">
        <v>-5.9088599999999998E-2</v>
      </c>
      <c r="E1229" s="49">
        <v>0.153359</v>
      </c>
      <c r="F1229" s="49">
        <v>5.23828E-2</v>
      </c>
      <c r="G1229" s="49">
        <v>0.2347727</v>
      </c>
      <c r="H1229" s="49">
        <v>9.3606499999999995E-2</v>
      </c>
      <c r="I1229" s="46">
        <f>$C$1229*LN($Y$1229)+(1-$C$1229)*LN(1-$Y$1229)</f>
        <v>-2.8995282840801922E-2</v>
      </c>
      <c r="R1229" s="46">
        <f>1/(1+EXP(-($K$2+SUMPRODUCT($L$2:$P$2,$D$1229:$H$1229))))</f>
        <v>2.8578953196476808E-2</v>
      </c>
      <c r="X1229" s="46">
        <f>EXP(-($K$2+SUMPRODUCT($L$2:$P$2,$D$1229:$H$1229)))</f>
        <v>33.990784761258482</v>
      </c>
      <c r="Y1229" s="46">
        <f>1/(1+$X$1229)</f>
        <v>2.8578953196476808E-2</v>
      </c>
      <c r="Z1229" s="46">
        <f>IF(ISERROR($I$1229),0,$I$1229)</f>
        <v>-2.8995282840801922E-2</v>
      </c>
    </row>
    <row r="1230" spans="1:26" x14ac:dyDescent="0.25">
      <c r="A1230" s="46">
        <v>239</v>
      </c>
      <c r="B1230" s="46">
        <v>2000</v>
      </c>
      <c r="C1230" s="47">
        <v>0</v>
      </c>
      <c r="D1230" s="49">
        <v>-8.2410499999999998E-2</v>
      </c>
      <c r="E1230" s="49">
        <v>0.14479980000000001</v>
      </c>
      <c r="F1230" s="49">
        <v>3.7982200000000001E-2</v>
      </c>
      <c r="G1230" s="49">
        <v>0.31191190000000002</v>
      </c>
      <c r="H1230" s="49">
        <v>9.0222300000000005E-2</v>
      </c>
      <c r="I1230" s="46">
        <f>$C$1230*LN($Y$1230)+(1-$C$1230)*LN(1-$Y$1230)</f>
        <v>-2.8794392624265426E-2</v>
      </c>
      <c r="R1230" s="46">
        <f>1/(1+EXP(-($K$2+SUMPRODUCT($L$2:$P$2,$D$1230:$H$1230))))</f>
        <v>2.8383784608962799E-2</v>
      </c>
      <c r="X1230" s="46">
        <f>EXP(-($K$2+SUMPRODUCT($L$2:$P$2,$D$1230:$H$1230)))</f>
        <v>34.231383473937022</v>
      </c>
      <c r="Y1230" s="46">
        <f>1/(1+$X$1230)</f>
        <v>2.8383784608962799E-2</v>
      </c>
      <c r="Z1230" s="46">
        <f>IF(ISERROR($I$1230),0,$I$1230)</f>
        <v>-2.8794392624265426E-2</v>
      </c>
    </row>
    <row r="1231" spans="1:26" x14ac:dyDescent="0.25">
      <c r="A1231" s="46">
        <v>240</v>
      </c>
      <c r="B1231" s="46">
        <v>1995</v>
      </c>
      <c r="C1231" s="47">
        <v>0</v>
      </c>
      <c r="D1231" s="49">
        <v>0.220051</v>
      </c>
      <c r="E1231" s="49">
        <v>0.38367259999999997</v>
      </c>
      <c r="F1231" s="49">
        <v>6.1980199999999999E-2</v>
      </c>
      <c r="G1231" s="49">
        <v>1.575709</v>
      </c>
      <c r="H1231" s="49">
        <v>0.33147840000000001</v>
      </c>
      <c r="I1231" s="46">
        <f>$C$1231*LN($Y$1231)+(1-$C$1231)*LN(1-$Y$1231)</f>
        <v>-2.9883010136505989E-3</v>
      </c>
      <c r="R1231" s="46">
        <f>1/(1+EXP(-($K$2+SUMPRODUCT($L$2:$P$2,$D$1231:$H$1231))))</f>
        <v>2.9838404864153921E-3</v>
      </c>
      <c r="X1231" s="46">
        <f>EXP(-($K$2+SUMPRODUCT($L$2:$P$2,$D$1231:$H$1231)))</f>
        <v>334.1385586973318</v>
      </c>
      <c r="Y1231" s="46">
        <f>1/(1+$X$1231)</f>
        <v>2.9838404864153921E-3</v>
      </c>
      <c r="Z1231" s="46">
        <f>IF(ISERROR($I$1231),0,$I$1231)</f>
        <v>-2.9883010136505989E-3</v>
      </c>
    </row>
    <row r="1232" spans="1:26" x14ac:dyDescent="0.25">
      <c r="A1232" s="46">
        <v>240</v>
      </c>
      <c r="B1232" s="46">
        <v>1996</v>
      </c>
      <c r="C1232" s="47">
        <v>0</v>
      </c>
      <c r="D1232" s="49">
        <v>0.19048909999999999</v>
      </c>
      <c r="E1232" s="49">
        <v>0.4615127</v>
      </c>
      <c r="F1232" s="49">
        <v>5.8780899999999997E-2</v>
      </c>
      <c r="G1232" s="49">
        <v>2.7456909999999999</v>
      </c>
      <c r="H1232" s="49">
        <v>0.38819609999999999</v>
      </c>
      <c r="I1232" s="46">
        <f>$C$1232*LN($Y$1232)+(1-$C$1232)*LN(1-$Y$1232)</f>
        <v>-4.3466449314082367E-4</v>
      </c>
      <c r="R1232" s="46">
        <f>1/(1+EXP(-($K$2+SUMPRODUCT($L$2:$P$2,$D$1232:$H$1232))))</f>
        <v>4.3457004021564961E-4</v>
      </c>
      <c r="X1232" s="46">
        <f>EXP(-($K$2+SUMPRODUCT($L$2:$P$2,$D$1232:$H$1232)))</f>
        <v>2300.1250372983909</v>
      </c>
      <c r="Y1232" s="46">
        <f>1/(1+$X$1232)</f>
        <v>4.3457004021564961E-4</v>
      </c>
      <c r="Z1232" s="46">
        <f>IF(ISERROR($I$1232),0,$I$1232)</f>
        <v>-4.3466449314082367E-4</v>
      </c>
    </row>
    <row r="1233" spans="1:26" x14ac:dyDescent="0.25">
      <c r="A1233" s="46">
        <v>240</v>
      </c>
      <c r="B1233" s="46">
        <v>1997</v>
      </c>
      <c r="C1233" s="47">
        <v>0</v>
      </c>
      <c r="D1233" s="49">
        <v>0.16657079999999999</v>
      </c>
      <c r="E1233" s="49">
        <v>0.54678930000000003</v>
      </c>
      <c r="F1233" s="49">
        <v>0.1270771</v>
      </c>
      <c r="G1233" s="49">
        <v>2.6523439999999998</v>
      </c>
      <c r="H1233" s="49">
        <v>0.9370444</v>
      </c>
      <c r="I1233" s="46">
        <f>$C$1233*LN($Y$1233)+(1-$C$1233)*LN(1-$Y$1233)</f>
        <v>-3.5898894454778908E-4</v>
      </c>
      <c r="R1233" s="46">
        <f>1/(1+EXP(-($K$2+SUMPRODUCT($L$2:$P$2,$D$1233:$H$1233))))</f>
        <v>3.589245157266375E-4</v>
      </c>
      <c r="X1233" s="46">
        <f>EXP(-($K$2+SUMPRODUCT($L$2:$P$2,$D$1233:$H$1233)))</f>
        <v>2785.1011332021008</v>
      </c>
      <c r="Y1233" s="46">
        <f>1/(1+$X$1233)</f>
        <v>3.589245157266375E-4</v>
      </c>
      <c r="Z1233" s="46">
        <f>IF(ISERROR($I$1233),0,$I$1233)</f>
        <v>-3.5898894454778908E-4</v>
      </c>
    </row>
    <row r="1234" spans="1:26" x14ac:dyDescent="0.25">
      <c r="A1234" s="46">
        <v>240</v>
      </c>
      <c r="B1234" s="46">
        <v>1998</v>
      </c>
      <c r="C1234" s="47">
        <v>0</v>
      </c>
      <c r="D1234" s="49">
        <v>0.1175697</v>
      </c>
      <c r="E1234" s="49">
        <v>-1.3228500000000001E-2</v>
      </c>
      <c r="F1234" s="49">
        <v>5.30804E-2</v>
      </c>
      <c r="G1234" s="49">
        <v>0.82717759999999996</v>
      </c>
      <c r="H1234" s="49">
        <v>0.24709329999999999</v>
      </c>
      <c r="I1234" s="46">
        <f>$C$1234*LN($Y$1234)+(1-$C$1234)*LN(1-$Y$1234)</f>
        <v>-1.7014450834507755E-2</v>
      </c>
      <c r="R1234" s="46">
        <f>1/(1+EXP(-($K$2+SUMPRODUCT($L$2:$P$2,$D$1234:$H$1234))))</f>
        <v>1.6870522509121594E-2</v>
      </c>
      <c r="X1234" s="46">
        <f>EXP(-($K$2+SUMPRODUCT($L$2:$P$2,$D$1234:$H$1234)))</f>
        <v>58.274986857064896</v>
      </c>
      <c r="Y1234" s="46">
        <f>1/(1+$X$1234)</f>
        <v>1.6870522509121594E-2</v>
      </c>
      <c r="Z1234" s="46">
        <f>IF(ISERROR($I$1234),0,$I$1234)</f>
        <v>-1.7014450834507755E-2</v>
      </c>
    </row>
    <row r="1235" spans="1:26" x14ac:dyDescent="0.25">
      <c r="A1235" s="46">
        <v>240</v>
      </c>
      <c r="B1235" s="46">
        <v>1999</v>
      </c>
      <c r="C1235" s="47">
        <v>0</v>
      </c>
      <c r="D1235" s="49">
        <v>0.11052090000000001</v>
      </c>
      <c r="E1235" s="49">
        <v>2.3076900000000001E-2</v>
      </c>
      <c r="F1235" s="49">
        <v>5.6757299999999997E-2</v>
      </c>
      <c r="G1235" s="49">
        <v>1.1346849999999999</v>
      </c>
      <c r="H1235" s="49">
        <v>0.27755259999999998</v>
      </c>
      <c r="I1235" s="46">
        <f>$C$1235*LN($Y$1235)+(1-$C$1235)*LN(1-$Y$1235)</f>
        <v>-9.7903480509077909E-3</v>
      </c>
      <c r="R1235" s="46">
        <f>1/(1+EXP(-($K$2+SUMPRODUCT($L$2:$P$2,$D$1235:$H$1235))))</f>
        <v>9.742578613672042E-3</v>
      </c>
      <c r="X1235" s="46">
        <f>EXP(-($K$2+SUMPRODUCT($L$2:$P$2,$D$1235:$H$1235)))</f>
        <v>101.6422305278267</v>
      </c>
      <c r="Y1235" s="46">
        <f>1/(1+$X$1235)</f>
        <v>9.742578613672042E-3</v>
      </c>
      <c r="Z1235" s="46">
        <f>IF(ISERROR($I$1235),0,$I$1235)</f>
        <v>-9.7903480509077909E-3</v>
      </c>
    </row>
    <row r="1236" spans="1:26" x14ac:dyDescent="0.25">
      <c r="A1236" s="46">
        <v>240</v>
      </c>
      <c r="B1236" s="46">
        <v>2000</v>
      </c>
      <c r="C1236" s="47">
        <v>0</v>
      </c>
      <c r="D1236" s="49">
        <v>0.15442429999999999</v>
      </c>
      <c r="E1236" s="49">
        <v>8.3301100000000003E-2</v>
      </c>
      <c r="F1236" s="49">
        <v>6.2348899999999999E-2</v>
      </c>
      <c r="G1236" s="49">
        <v>1.372689</v>
      </c>
      <c r="H1236" s="49">
        <v>0.2602642</v>
      </c>
      <c r="I1236" s="46">
        <f>$C$1236*LN($Y$1236)+(1-$C$1236)*LN(1-$Y$1236)</f>
        <v>-5.9253248581885619E-3</v>
      </c>
      <c r="R1236" s="46">
        <f>1/(1+EXP(-($K$2+SUMPRODUCT($L$2:$P$2,$D$1236:$H$1236))))</f>
        <v>5.9078047420575821E-3</v>
      </c>
      <c r="X1236" s="46">
        <f>EXP(-($K$2+SUMPRODUCT($L$2:$P$2,$D$1236:$H$1236)))</f>
        <v>168.26761185606111</v>
      </c>
      <c r="Y1236" s="46">
        <f>1/(1+$X$1236)</f>
        <v>5.9078047420575821E-3</v>
      </c>
      <c r="Z1236" s="46">
        <f>IF(ISERROR($I$1236),0,$I$1236)</f>
        <v>-5.9253248581885619E-3</v>
      </c>
    </row>
    <row r="1237" spans="1:26" x14ac:dyDescent="0.25">
      <c r="A1237" s="46">
        <v>240</v>
      </c>
      <c r="B1237" s="46">
        <v>2001</v>
      </c>
      <c r="C1237" s="47">
        <v>0</v>
      </c>
      <c r="D1237" s="49">
        <v>0.15150720000000001</v>
      </c>
      <c r="E1237" s="49">
        <v>6.9666699999999998E-2</v>
      </c>
      <c r="F1237" s="49">
        <v>6.16149E-2</v>
      </c>
      <c r="G1237" s="49">
        <v>1.054246</v>
      </c>
      <c r="H1237" s="49">
        <v>0.20855409999999999</v>
      </c>
      <c r="I1237" s="46">
        <f>$C$1237*LN($Y$1237)+(1-$C$1237)*LN(1-$Y$1237)</f>
        <v>-9.7496351397532658E-3</v>
      </c>
      <c r="R1237" s="46">
        <f>1/(1+EXP(-($K$2+SUMPRODUCT($L$2:$P$2,$D$1237:$H$1237))))</f>
        <v>9.7022615305476807E-3</v>
      </c>
      <c r="X1237" s="46">
        <f>EXP(-($K$2+SUMPRODUCT($L$2:$P$2,$D$1237:$H$1237)))</f>
        <v>102.06875328514786</v>
      </c>
      <c r="Y1237" s="46">
        <f>1/(1+$X$1237)</f>
        <v>9.7022615305476807E-3</v>
      </c>
      <c r="Z1237" s="46">
        <f>IF(ISERROR($I$1237),0,$I$1237)</f>
        <v>-9.7496351397532658E-3</v>
      </c>
    </row>
    <row r="1238" spans="1:26" x14ac:dyDescent="0.25">
      <c r="A1238" s="46">
        <v>240</v>
      </c>
      <c r="B1238" s="46">
        <v>2002</v>
      </c>
      <c r="C1238" s="47">
        <v>0</v>
      </c>
      <c r="D1238" s="49">
        <v>0.15916540000000001</v>
      </c>
      <c r="E1238" s="49">
        <v>6.6463099999999997E-2</v>
      </c>
      <c r="F1238" s="49">
        <v>6.4002199999999995E-2</v>
      </c>
      <c r="G1238" s="49">
        <v>0.58466600000000002</v>
      </c>
      <c r="H1238" s="49">
        <v>0.20744850000000001</v>
      </c>
      <c r="I1238" s="46">
        <f>$C$1238*LN($Y$1238)+(1-$C$1238)*LN(1-$Y$1238)</f>
        <v>-2.025361353274634E-2</v>
      </c>
      <c r="R1238" s="46">
        <f>1/(1+EXP(-($K$2+SUMPRODUCT($L$2:$P$2,$D$1238:$H$1238))))</f>
        <v>2.0049886821136981E-2</v>
      </c>
      <c r="X1238" s="46">
        <f>EXP(-($K$2+SUMPRODUCT($L$2:$P$2,$D$1238:$H$1238)))</f>
        <v>48.87559325999689</v>
      </c>
      <c r="Y1238" s="46">
        <f>1/(1+$X$1238)</f>
        <v>2.0049886821136981E-2</v>
      </c>
      <c r="Z1238" s="46">
        <f>IF(ISERROR($I$1238),0,$I$1238)</f>
        <v>-2.025361353274634E-2</v>
      </c>
    </row>
    <row r="1239" spans="1:26" x14ac:dyDescent="0.25">
      <c r="A1239" s="46">
        <v>240</v>
      </c>
      <c r="B1239" s="46">
        <v>2003</v>
      </c>
      <c r="C1239" s="47">
        <v>0</v>
      </c>
      <c r="D1239" s="49">
        <v>0.1819596</v>
      </c>
      <c r="E1239" s="49">
        <v>0.1450506</v>
      </c>
      <c r="F1239" s="49">
        <v>5.0417900000000002E-2</v>
      </c>
      <c r="G1239" s="49">
        <v>0.81528259999999997</v>
      </c>
      <c r="H1239" s="49">
        <v>0.19121879999999999</v>
      </c>
      <c r="I1239" s="46">
        <f>$C$1239*LN($Y$1239)+(1-$C$1239)*LN(1-$Y$1239)</f>
        <v>-1.3981726659964529E-2</v>
      </c>
      <c r="R1239" s="46">
        <f>1/(1+EXP(-($K$2+SUMPRODUCT($L$2:$P$2,$D$1239:$H$1239))))</f>
        <v>1.3884436276766327E-2</v>
      </c>
      <c r="X1239" s="46">
        <f>EXP(-($K$2+SUMPRODUCT($L$2:$P$2,$D$1239:$H$1239)))</f>
        <v>71.023089743539742</v>
      </c>
      <c r="Y1239" s="46">
        <f>1/(1+$X$1239)</f>
        <v>1.3884436276766327E-2</v>
      </c>
      <c r="Z1239" s="46">
        <f>IF(ISERROR($I$1239),0,$I$1239)</f>
        <v>-1.3981726659964529E-2</v>
      </c>
    </row>
    <row r="1240" spans="1:26" x14ac:dyDescent="0.25">
      <c r="A1240" s="46">
        <v>240</v>
      </c>
      <c r="B1240" s="46">
        <v>2004</v>
      </c>
      <c r="C1240" s="47">
        <v>0</v>
      </c>
      <c r="D1240" s="49">
        <v>0.3028129</v>
      </c>
      <c r="E1240" s="49">
        <v>0.1696386</v>
      </c>
      <c r="F1240" s="49">
        <v>3.5587800000000003E-2</v>
      </c>
      <c r="G1240" s="49">
        <v>0.5766038</v>
      </c>
      <c r="H1240" s="49">
        <v>0.1856344</v>
      </c>
      <c r="I1240" s="46">
        <f>$C$1240*LN($Y$1240)+(1-$C$1240)*LN(1-$Y$1240)</f>
        <v>-2.3173121752253195E-2</v>
      </c>
      <c r="R1240" s="46">
        <f>1/(1+EXP(-($K$2+SUMPRODUCT($L$2:$P$2,$D$1240:$H$1240))))</f>
        <v>2.2906686976334294E-2</v>
      </c>
      <c r="X1240" s="46">
        <f>EXP(-($K$2+SUMPRODUCT($L$2:$P$2,$D$1240:$H$1240)))</f>
        <v>42.655374565214743</v>
      </c>
      <c r="Y1240" s="46">
        <f>1/(1+$X$1240)</f>
        <v>2.2906686976334294E-2</v>
      </c>
      <c r="Z1240" s="46">
        <f>IF(ISERROR($I$1240),0,$I$1240)</f>
        <v>-2.3173121752253195E-2</v>
      </c>
    </row>
    <row r="1241" spans="1:26" x14ac:dyDescent="0.25">
      <c r="A1241" s="46">
        <v>241</v>
      </c>
      <c r="B1241" s="46">
        <v>1999</v>
      </c>
      <c r="C1241" s="47">
        <v>0</v>
      </c>
      <c r="D1241" s="49">
        <v>0.49074410000000002</v>
      </c>
      <c r="E1241" s="49">
        <v>4.3261399999999998E-2</v>
      </c>
      <c r="F1241" s="49">
        <v>9.5677600000000002E-2</v>
      </c>
      <c r="G1241" s="49">
        <v>1.0359830000000001</v>
      </c>
      <c r="H1241" s="49">
        <v>0.6112438</v>
      </c>
      <c r="I1241" s="46">
        <f>$C$1241*LN($Y$1241)+(1-$C$1241)*LN(1-$Y$1241)</f>
        <v>-1.172125569020609E-2</v>
      </c>
      <c r="R1241" s="46">
        <f>1/(1+EXP(-($K$2+SUMPRODUCT($L$2:$P$2,$D$1241:$H$1241))))</f>
        <v>1.1652829381083255E-2</v>
      </c>
      <c r="X1241" s="46">
        <f>EXP(-($K$2+SUMPRODUCT($L$2:$P$2,$D$1241:$H$1241)))</f>
        <v>84.816068123623324</v>
      </c>
      <c r="Y1241" s="46">
        <f>1/(1+$X$1241)</f>
        <v>1.1652829381083255E-2</v>
      </c>
      <c r="Z1241" s="46">
        <f>IF(ISERROR($I$1241),0,$I$1241)</f>
        <v>-1.172125569020609E-2</v>
      </c>
    </row>
    <row r="1242" spans="1:26" x14ac:dyDescent="0.25">
      <c r="A1242" s="46">
        <v>241</v>
      </c>
      <c r="B1242" s="46">
        <v>2000</v>
      </c>
      <c r="C1242" s="47">
        <v>0</v>
      </c>
      <c r="D1242" s="49">
        <v>0.42657650000000003</v>
      </c>
      <c r="E1242" s="49">
        <v>0.12782959999999999</v>
      </c>
      <c r="F1242" s="49">
        <v>0.1068282</v>
      </c>
      <c r="G1242" s="49">
        <v>2.5391710000000001</v>
      </c>
      <c r="H1242" s="49">
        <v>0.64456769999999997</v>
      </c>
      <c r="I1242" s="46">
        <f>$C$1242*LN($Y$1242)+(1-$C$1242)*LN(1-$Y$1242)</f>
        <v>-8.6353135463988198E-4</v>
      </c>
      <c r="R1242" s="46">
        <f>1/(1+EXP(-($K$2+SUMPRODUCT($L$2:$P$2,$D$1242:$H$1242))))</f>
        <v>8.6315861873704212E-4</v>
      </c>
      <c r="X1242" s="46">
        <f>EXP(-($K$2+SUMPRODUCT($L$2:$P$2,$D$1242:$H$1242)))</f>
        <v>1157.5356136085181</v>
      </c>
      <c r="Y1242" s="46">
        <f>1/(1+$X$1242)</f>
        <v>8.6315861873704212E-4</v>
      </c>
      <c r="Z1242" s="46">
        <f>IF(ISERROR($I$1242),0,$I$1242)</f>
        <v>-8.6353135463988198E-4</v>
      </c>
    </row>
    <row r="1243" spans="1:26" x14ac:dyDescent="0.25">
      <c r="A1243" s="46">
        <v>241</v>
      </c>
      <c r="B1243" s="46">
        <v>2001</v>
      </c>
      <c r="C1243" s="47">
        <v>0</v>
      </c>
      <c r="D1243" s="49">
        <v>0.47510530000000001</v>
      </c>
      <c r="E1243" s="49">
        <v>0.1688875</v>
      </c>
      <c r="F1243" s="49">
        <v>0.1087846</v>
      </c>
      <c r="G1243" s="49">
        <v>2.7738830000000001</v>
      </c>
      <c r="H1243" s="49">
        <v>0.64708699999999997</v>
      </c>
      <c r="I1243" s="46">
        <f>$C$1243*LN($Y$1243)+(1-$C$1243)*LN(1-$Y$1243)</f>
        <v>-5.6310632097222727E-4</v>
      </c>
      <c r="R1243" s="46">
        <f>1/(1+EXP(-($K$2+SUMPRODUCT($L$2:$P$2,$D$1243:$H$1243))))</f>
        <v>5.6294780636275007E-4</v>
      </c>
      <c r="X1243" s="46">
        <f>EXP(-($K$2+SUMPRODUCT($L$2:$P$2,$D$1243:$H$1243)))</f>
        <v>1775.3636143483327</v>
      </c>
      <c r="Y1243" s="46">
        <f>1/(1+$X$1243)</f>
        <v>5.6294780636275007E-4</v>
      </c>
      <c r="Z1243" s="46">
        <f>IF(ISERROR($I$1243),0,$I$1243)</f>
        <v>-5.6310632097222727E-4</v>
      </c>
    </row>
    <row r="1244" spans="1:26" x14ac:dyDescent="0.25">
      <c r="A1244" s="46">
        <v>241</v>
      </c>
      <c r="B1244" s="46">
        <v>2002</v>
      </c>
      <c r="C1244" s="47">
        <v>0</v>
      </c>
      <c r="D1244" s="49">
        <v>0.46469450000000001</v>
      </c>
      <c r="E1244" s="49">
        <v>0.19433049999999999</v>
      </c>
      <c r="F1244" s="49">
        <v>8.96208E-2</v>
      </c>
      <c r="G1244" s="49">
        <v>1.5740510000000001</v>
      </c>
      <c r="H1244" s="49">
        <v>0.62601119999999999</v>
      </c>
      <c r="I1244" s="46">
        <f>$C$1244*LN($Y$1244)+(1-$C$1244)*LN(1-$Y$1244)</f>
        <v>-4.1990474941872276E-3</v>
      </c>
      <c r="R1244" s="46">
        <f>1/(1+EXP(-($K$2+SUMPRODUCT($L$2:$P$2,$D$1244:$H$1244))))</f>
        <v>4.1902438209160692E-3</v>
      </c>
      <c r="X1244" s="46">
        <f>EXP(-($K$2+SUMPRODUCT($L$2:$P$2,$D$1244:$H$1244)))</f>
        <v>237.64959719250427</v>
      </c>
      <c r="Y1244" s="46">
        <f>1/(1+$X$1244)</f>
        <v>4.1902438209160692E-3</v>
      </c>
      <c r="Z1244" s="46">
        <f>IF(ISERROR($I$1244),0,$I$1244)</f>
        <v>-4.1990474941872276E-3</v>
      </c>
    </row>
    <row r="1245" spans="1:26" x14ac:dyDescent="0.25">
      <c r="A1245" s="46">
        <v>241</v>
      </c>
      <c r="B1245" s="46">
        <v>2003</v>
      </c>
      <c r="C1245" s="47">
        <v>0</v>
      </c>
      <c r="D1245" s="49">
        <v>0.46106649999999999</v>
      </c>
      <c r="E1245" s="49">
        <v>0.28159459999999997</v>
      </c>
      <c r="F1245" s="49">
        <v>8.7165400000000004E-2</v>
      </c>
      <c r="G1245" s="49">
        <v>1.7821499999999999</v>
      </c>
      <c r="H1245" s="49">
        <v>0.61241590000000001</v>
      </c>
      <c r="I1245" s="46">
        <f>$C$1245*LN($Y$1245)+(1-$C$1245)*LN(1-$Y$1245)</f>
        <v>-2.6826897356386271E-3</v>
      </c>
      <c r="R1245" s="46">
        <f>1/(1+EXP(-($K$2+SUMPRODUCT($L$2:$P$2,$D$1245:$H$1245))))</f>
        <v>2.6790945391805959E-3</v>
      </c>
      <c r="X1245" s="46">
        <f>EXP(-($K$2+SUMPRODUCT($L$2:$P$2,$D$1245:$H$1245)))</f>
        <v>372.26043757524553</v>
      </c>
      <c r="Y1245" s="46">
        <f>1/(1+$X$1245)</f>
        <v>2.6790945391805959E-3</v>
      </c>
      <c r="Z1245" s="46">
        <f>IF(ISERROR($I$1245),0,$I$1245)</f>
        <v>-2.6826897356386271E-3</v>
      </c>
    </row>
    <row r="1246" spans="1:26" x14ac:dyDescent="0.25">
      <c r="A1246" s="46">
        <v>242</v>
      </c>
      <c r="B1246" s="46">
        <v>1995</v>
      </c>
      <c r="C1246" s="47">
        <v>0</v>
      </c>
      <c r="D1246" s="49">
        <v>0.38037480000000001</v>
      </c>
      <c r="E1246" s="49">
        <v>-1.740432</v>
      </c>
      <c r="F1246" s="49">
        <v>7.4835299999999993E-2</v>
      </c>
      <c r="G1246" s="49">
        <v>1.831558</v>
      </c>
      <c r="H1246" s="49">
        <v>0.52866360000000001</v>
      </c>
      <c r="I1246" s="46">
        <f>$C$1246*LN($Y$1246)+(1-$C$1246)*LN(1-$Y$1246)</f>
        <v>-4.6499714667804178E-2</v>
      </c>
      <c r="R1246" s="46">
        <f>1/(1+EXP(-($K$2+SUMPRODUCT($L$2:$P$2,$D$1246:$H$1246))))</f>
        <v>4.5435167061988725E-2</v>
      </c>
      <c r="X1246" s="46">
        <f>EXP(-($K$2+SUMPRODUCT($L$2:$P$2,$D$1246:$H$1246)))</f>
        <v>21.00938314226217</v>
      </c>
      <c r="Y1246" s="46">
        <f>1/(1+$X$1246)</f>
        <v>4.5435167061988725E-2</v>
      </c>
      <c r="Z1246" s="46">
        <f>IF(ISERROR($I$1246),0,$I$1246)</f>
        <v>-4.6499714667804178E-2</v>
      </c>
    </row>
    <row r="1247" spans="1:26" x14ac:dyDescent="0.25">
      <c r="A1247" s="46">
        <v>243</v>
      </c>
      <c r="B1247" s="46">
        <v>2001</v>
      </c>
      <c r="C1247" s="47">
        <v>0</v>
      </c>
      <c r="D1247" s="49">
        <v>1.61754E-2</v>
      </c>
      <c r="E1247" s="49">
        <v>0.1066416</v>
      </c>
      <c r="F1247" s="49">
        <v>2.77126E-2</v>
      </c>
      <c r="G1247" s="49">
        <v>0.32626870000000002</v>
      </c>
      <c r="H1247" s="49">
        <v>0.24951280000000001</v>
      </c>
      <c r="I1247" s="46">
        <f>$C$1247*LN($Y$1247)+(1-$C$1247)*LN(1-$Y$1247)</f>
        <v>-3.6980318708537269E-2</v>
      </c>
      <c r="R1247" s="46">
        <f>1/(1+EXP(-($K$2+SUMPRODUCT($L$2:$P$2,$D$1247:$H$1247))))</f>
        <v>3.6304898073408289E-2</v>
      </c>
      <c r="X1247" s="46">
        <f>EXP(-($K$2+SUMPRODUCT($L$2:$P$2,$D$1247:$H$1247)))</f>
        <v>26.544492701177841</v>
      </c>
      <c r="Y1247" s="46">
        <f>1/(1+$X$1247)</f>
        <v>3.6304898073408289E-2</v>
      </c>
      <c r="Z1247" s="46">
        <f>IF(ISERROR($I$1247),0,$I$1247)</f>
        <v>-3.6980318708537269E-2</v>
      </c>
    </row>
    <row r="1248" spans="1:26" x14ac:dyDescent="0.25">
      <c r="A1248" s="46">
        <v>243</v>
      </c>
      <c r="B1248" s="46">
        <v>2002</v>
      </c>
      <c r="C1248" s="47">
        <v>0</v>
      </c>
      <c r="D1248" s="49">
        <v>5.1317700000000001E-2</v>
      </c>
      <c r="E1248" s="49">
        <v>7.2268499999999999E-2</v>
      </c>
      <c r="F1248" s="49">
        <v>4.2289899999999998E-2</v>
      </c>
      <c r="G1248" s="49">
        <v>0.2205799</v>
      </c>
      <c r="H1248" s="49">
        <v>0.2360293</v>
      </c>
      <c r="I1248" s="46">
        <f>$C$1248*LN($Y$1248)+(1-$C$1248)*LN(1-$Y$1248)</f>
        <v>-4.1112499814742944E-2</v>
      </c>
      <c r="R1248" s="46">
        <f>1/(1+EXP(-($K$2+SUMPRODUCT($L$2:$P$2,$D$1248:$H$1248))))</f>
        <v>4.0278844577834143E-2</v>
      </c>
      <c r="X1248" s="46">
        <f>EXP(-($K$2+SUMPRODUCT($L$2:$P$2,$D$1248:$H$1248)))</f>
        <v>23.826928639117671</v>
      </c>
      <c r="Y1248" s="46">
        <f>1/(1+$X$1248)</f>
        <v>4.0278844577834143E-2</v>
      </c>
      <c r="Z1248" s="46">
        <f>IF(ISERROR($I$1248),0,$I$1248)</f>
        <v>-4.1112499814742944E-2</v>
      </c>
    </row>
    <row r="1249" spans="1:26" x14ac:dyDescent="0.25">
      <c r="A1249" s="46">
        <v>243</v>
      </c>
      <c r="B1249" s="46">
        <v>2003</v>
      </c>
      <c r="C1249" s="47">
        <v>0</v>
      </c>
      <c r="D1249" s="49">
        <v>4.3164800000000003E-2</v>
      </c>
      <c r="E1249" s="49">
        <v>0.1114207</v>
      </c>
      <c r="F1249" s="49">
        <v>3.06991E-2</v>
      </c>
      <c r="G1249" s="49">
        <v>0.45923720000000001</v>
      </c>
      <c r="H1249" s="49">
        <v>0.23642879999999999</v>
      </c>
      <c r="I1249" s="46">
        <f>$C$1249*LN($Y$1249)+(1-$C$1249)*LN(1-$Y$1249)</f>
        <v>-2.9213502294807583E-2</v>
      </c>
      <c r="R1249" s="46">
        <f>1/(1+EXP(-($K$2+SUMPRODUCT($L$2:$P$2,$D$1249:$H$1249))))</f>
        <v>2.8790913039198212E-2</v>
      </c>
      <c r="X1249" s="46">
        <f>EXP(-($K$2+SUMPRODUCT($L$2:$P$2,$D$1249:$H$1249)))</f>
        <v>33.733181217230637</v>
      </c>
      <c r="Y1249" s="46">
        <f>1/(1+$X$1249)</f>
        <v>2.8790913039198212E-2</v>
      </c>
      <c r="Z1249" s="46">
        <f>IF(ISERROR($I$1249),0,$I$1249)</f>
        <v>-2.9213502294807583E-2</v>
      </c>
    </row>
    <row r="1250" spans="1:26" x14ac:dyDescent="0.25">
      <c r="A1250" s="46">
        <v>243</v>
      </c>
      <c r="B1250" s="46">
        <v>2004</v>
      </c>
      <c r="C1250" s="47">
        <v>0</v>
      </c>
      <c r="D1250" s="49">
        <v>3.8685200000000003E-2</v>
      </c>
      <c r="E1250" s="49">
        <v>0.12844369999999999</v>
      </c>
      <c r="F1250" s="49">
        <v>4.39376E-2</v>
      </c>
      <c r="G1250" s="49">
        <v>0.60977110000000001</v>
      </c>
      <c r="H1250" s="49">
        <v>0.22244330000000001</v>
      </c>
      <c r="I1250" s="46">
        <f>$C$1250*LN($Y$1250)+(1-$C$1250)*LN(1-$Y$1250)</f>
        <v>-2.0048851552436089E-2</v>
      </c>
      <c r="R1250" s="46">
        <f>1/(1+EXP(-($K$2+SUMPRODUCT($L$2:$P$2,$D$1250:$H$1250))))</f>
        <v>1.9849209750541184E-2</v>
      </c>
      <c r="X1250" s="46">
        <f>EXP(-($K$2+SUMPRODUCT($L$2:$P$2,$D$1250:$H$1250)))</f>
        <v>49.379839427750277</v>
      </c>
      <c r="Y1250" s="46">
        <f>1/(1+$X$1250)</f>
        <v>1.9849209750541184E-2</v>
      </c>
      <c r="Z1250" s="46">
        <f>IF(ISERROR($I$1250),0,$I$1250)</f>
        <v>-2.0048851552436089E-2</v>
      </c>
    </row>
    <row r="1251" spans="1:26" x14ac:dyDescent="0.25">
      <c r="A1251" s="46">
        <v>244</v>
      </c>
      <c r="B1251" s="46">
        <v>1999</v>
      </c>
      <c r="C1251" s="47">
        <v>0</v>
      </c>
      <c r="D1251" s="49">
        <v>0.1050987</v>
      </c>
      <c r="E1251" s="49">
        <v>0.45391930000000003</v>
      </c>
      <c r="F1251" s="49">
        <v>8.5056199999999998E-2</v>
      </c>
      <c r="G1251" s="49">
        <v>5.3145850000000001</v>
      </c>
      <c r="H1251" s="49">
        <v>0.2686692</v>
      </c>
      <c r="I1251" s="46">
        <f>$C$1251*LN($Y$1251)+(1-$C$1251)*LN(1-$Y$1251)</f>
        <v>-5.3250846191692679E-6</v>
      </c>
      <c r="R1251" s="46">
        <f>1/(1+EXP(-($K$2+SUMPRODUCT($L$2:$P$2,$D$1251:$H$1251))))</f>
        <v>5.3250704408950169E-6</v>
      </c>
      <c r="X1251" s="46">
        <f>EXP(-($K$2+SUMPRODUCT($L$2:$P$2,$D$1251:$H$1251)))</f>
        <v>187789.94306814915</v>
      </c>
      <c r="Y1251" s="46">
        <f>1/(1+$X$1251)</f>
        <v>5.3250704408950169E-6</v>
      </c>
      <c r="Z1251" s="46">
        <f>IF(ISERROR($I$1251),0,$I$1251)</f>
        <v>-5.3250846191692679E-6</v>
      </c>
    </row>
    <row r="1252" spans="1:26" x14ac:dyDescent="0.25">
      <c r="A1252" s="46">
        <v>244</v>
      </c>
      <c r="B1252" s="46">
        <v>2000</v>
      </c>
      <c r="C1252" s="47">
        <v>0</v>
      </c>
      <c r="D1252" s="49">
        <v>-3.8003799999999997E-2</v>
      </c>
      <c r="E1252" s="49">
        <v>0.46076739999999999</v>
      </c>
      <c r="F1252" s="49">
        <v>7.1708400000000005E-2</v>
      </c>
      <c r="G1252" s="49">
        <v>4.5789479999999996</v>
      </c>
      <c r="H1252" s="49">
        <v>0.30583339999999998</v>
      </c>
      <c r="I1252" s="46">
        <f>$C$1252*LN($Y$1252)+(1-$C$1252)*LN(1-$Y$1252)</f>
        <v>-1.827016719235114E-5</v>
      </c>
      <c r="R1252" s="46">
        <f>1/(1+EXP(-($K$2+SUMPRODUCT($L$2:$P$2,$D$1252:$H$1252))))</f>
        <v>1.82700002938537E-5</v>
      </c>
      <c r="X1252" s="46">
        <f>EXP(-($K$2+SUMPRODUCT($L$2:$P$2,$D$1252:$H$1252)))</f>
        <v>54733.536612810829</v>
      </c>
      <c r="Y1252" s="46">
        <f>1/(1+$X$1252)</f>
        <v>1.82700002938537E-5</v>
      </c>
      <c r="Z1252" s="46">
        <f>IF(ISERROR($I$1252),0,$I$1252)</f>
        <v>-1.827016719235114E-5</v>
      </c>
    </row>
    <row r="1253" spans="1:26" x14ac:dyDescent="0.25">
      <c r="A1253" s="46">
        <v>244</v>
      </c>
      <c r="B1253" s="46">
        <v>2001</v>
      </c>
      <c r="C1253" s="47">
        <v>0</v>
      </c>
      <c r="D1253" s="49">
        <v>-1.7103799999999999E-2</v>
      </c>
      <c r="E1253" s="49">
        <v>0.50303600000000004</v>
      </c>
      <c r="F1253" s="49">
        <v>7.9860500000000001E-2</v>
      </c>
      <c r="G1253" s="49">
        <v>4.5408989999999996</v>
      </c>
      <c r="H1253" s="49">
        <v>0.2773427</v>
      </c>
      <c r="I1253" s="46">
        <f>$C$1253*LN($Y$1253)+(1-$C$1253)*LN(1-$Y$1253)</f>
        <v>-1.6949537085913958E-5</v>
      </c>
      <c r="R1253" s="46">
        <f>1/(1+EXP(-($K$2+SUMPRODUCT($L$2:$P$2,$D$1253:$H$1253))))</f>
        <v>1.694939344335725E-5</v>
      </c>
      <c r="X1253" s="46">
        <f>EXP(-($K$2+SUMPRODUCT($L$2:$P$2,$D$1253:$H$1253)))</f>
        <v>58998.161435592068</v>
      </c>
      <c r="Y1253" s="46">
        <f>1/(1+$X$1253)</f>
        <v>1.694939344335725E-5</v>
      </c>
      <c r="Z1253" s="46">
        <f>IF(ISERROR($I$1253),0,$I$1253)</f>
        <v>-1.6949537085913958E-5</v>
      </c>
    </row>
    <row r="1254" spans="1:26" x14ac:dyDescent="0.25">
      <c r="A1254" s="46">
        <v>244</v>
      </c>
      <c r="B1254" s="46">
        <v>2002</v>
      </c>
      <c r="C1254" s="47">
        <v>0</v>
      </c>
      <c r="D1254" s="49">
        <v>5.5285599999999997E-2</v>
      </c>
      <c r="E1254" s="49">
        <v>0.54155770000000003</v>
      </c>
      <c r="F1254" s="49">
        <v>8.35674E-2</v>
      </c>
      <c r="G1254" s="49">
        <v>4.2529490000000001</v>
      </c>
      <c r="H1254" s="49">
        <v>0.28360469999999999</v>
      </c>
      <c r="I1254" s="46">
        <f>$C$1254*LN($Y$1254)+(1-$C$1254)*LN(1-$Y$1254)</f>
        <v>-2.5465533229769917E-5</v>
      </c>
      <c r="R1254" s="46">
        <f>1/(1+EXP(-($K$2+SUMPRODUCT($L$2:$P$2,$D$1254:$H$1254))))</f>
        <v>2.5465208985839855E-5</v>
      </c>
      <c r="X1254" s="46">
        <f>EXP(-($K$2+SUMPRODUCT($L$2:$P$2,$D$1254:$H$1254)))</f>
        <v>39268.26343137645</v>
      </c>
      <c r="Y1254" s="46">
        <f>1/(1+$X$1254)</f>
        <v>2.5465208985839855E-5</v>
      </c>
      <c r="Z1254" s="46">
        <f>IF(ISERROR($I$1254),0,$I$1254)</f>
        <v>-2.5465533229769917E-5</v>
      </c>
    </row>
    <row r="1255" spans="1:26" x14ac:dyDescent="0.25">
      <c r="A1255" s="46">
        <v>244</v>
      </c>
      <c r="B1255" s="46">
        <v>2003</v>
      </c>
      <c r="C1255" s="47">
        <v>0</v>
      </c>
      <c r="D1255" s="49">
        <v>3.7098199999999998E-2</v>
      </c>
      <c r="E1255" s="49">
        <v>0.6716763</v>
      </c>
      <c r="F1255" s="49">
        <v>9.5316799999999993E-2</v>
      </c>
      <c r="G1255" s="49">
        <v>4.8457499999999998</v>
      </c>
      <c r="H1255" s="49">
        <v>0.29237960000000002</v>
      </c>
      <c r="I1255" s="46">
        <f>$C$1255*LN($Y$1255)+(1-$C$1255)*LN(1-$Y$1255)</f>
        <v>-7.4437485202525507E-6</v>
      </c>
      <c r="R1255" s="46">
        <f>1/(1+EXP(-($K$2+SUMPRODUCT($L$2:$P$2,$D$1255:$H$1255))))</f>
        <v>7.4437208156774055E-6</v>
      </c>
      <c r="X1255" s="46">
        <f>EXP(-($K$2+SUMPRODUCT($L$2:$P$2,$D$1255:$H$1255)))</f>
        <v>134340.41671378582</v>
      </c>
      <c r="Y1255" s="46">
        <f>1/(1+$X$1255)</f>
        <v>7.4437208156774055E-6</v>
      </c>
      <c r="Z1255" s="46">
        <f>IF(ISERROR($I$1255),0,$I$1255)</f>
        <v>-7.4437485202525507E-6</v>
      </c>
    </row>
    <row r="1256" spans="1:26" x14ac:dyDescent="0.25">
      <c r="A1256" s="46">
        <v>244</v>
      </c>
      <c r="B1256" s="46">
        <v>2004</v>
      </c>
      <c r="C1256" s="47">
        <v>0</v>
      </c>
      <c r="D1256" s="49">
        <v>9.6048000000000001E-3</v>
      </c>
      <c r="E1256" s="49">
        <v>0.74257550000000005</v>
      </c>
      <c r="F1256" s="49">
        <v>8.5172899999999996E-2</v>
      </c>
      <c r="G1256" s="49">
        <v>5.6619400000000004</v>
      </c>
      <c r="H1256" s="49">
        <v>0.3196061</v>
      </c>
      <c r="I1256" s="46">
        <f>$C$1256*LN($Y$1256)+(1-$C$1256)*LN(1-$Y$1256)</f>
        <v>-1.9941883897363122E-6</v>
      </c>
      <c r="R1256" s="46">
        <f>1/(1+EXP(-($K$2+SUMPRODUCT($L$2:$P$2,$D$1256:$H$1256))))</f>
        <v>1.9941864013159899E-6</v>
      </c>
      <c r="X1256" s="46">
        <f>EXP(-($K$2+SUMPRODUCT($L$2:$P$2,$D$1256:$H$1256)))</f>
        <v>501456.63672848576</v>
      </c>
      <c r="Y1256" s="46">
        <f>1/(1+$X$1256)</f>
        <v>1.9941864013159899E-6</v>
      </c>
      <c r="Z1256" s="46">
        <f>IF(ISERROR($I$1256),0,$I$1256)</f>
        <v>-1.9941883897363122E-6</v>
      </c>
    </row>
    <row r="1257" spans="1:26" x14ac:dyDescent="0.25">
      <c r="A1257" s="46">
        <v>245</v>
      </c>
      <c r="B1257" s="46">
        <v>1995</v>
      </c>
      <c r="C1257" s="47">
        <v>0</v>
      </c>
      <c r="D1257" s="49">
        <v>0.13546820000000001</v>
      </c>
      <c r="E1257" s="49">
        <v>0.66784149999999998</v>
      </c>
      <c r="F1257" s="49">
        <v>8.0510799999999993E-2</v>
      </c>
      <c r="G1257" s="49">
        <v>2.116412</v>
      </c>
      <c r="H1257" s="49">
        <v>0.2446111</v>
      </c>
      <c r="I1257" s="46">
        <f>$C$1257*LN($Y$1257)+(1-$C$1257)*LN(1-$Y$1257)</f>
        <v>-6.5962143782920095E-4</v>
      </c>
      <c r="R1257" s="46">
        <f>1/(1+EXP(-($K$2+SUMPRODUCT($L$2:$P$2,$D$1257:$H$1257))))</f>
        <v>6.5940393543432053E-4</v>
      </c>
      <c r="X1257" s="46">
        <f>EXP(-($K$2+SUMPRODUCT($L$2:$P$2,$D$1257:$H$1257)))</f>
        <v>1515.521128041712</v>
      </c>
      <c r="Y1257" s="46">
        <f>1/(1+$X$1257)</f>
        <v>6.5940393543432053E-4</v>
      </c>
      <c r="Z1257" s="46">
        <f>IF(ISERROR($I$1257),0,$I$1257)</f>
        <v>-6.5962143782920095E-4</v>
      </c>
    </row>
    <row r="1258" spans="1:26" x14ac:dyDescent="0.25">
      <c r="A1258" s="46">
        <v>245</v>
      </c>
      <c r="B1258" s="46">
        <v>1996</v>
      </c>
      <c r="C1258" s="47">
        <v>0</v>
      </c>
      <c r="D1258" s="49">
        <v>0.16174730000000001</v>
      </c>
      <c r="E1258" s="49">
        <v>0.6959497</v>
      </c>
      <c r="F1258" s="49">
        <v>7.9944200000000007E-2</v>
      </c>
      <c r="G1258" s="49">
        <v>2.0153729999999999</v>
      </c>
      <c r="H1258" s="49">
        <v>0.22664329999999999</v>
      </c>
      <c r="I1258" s="46">
        <f>$C$1258*LN($Y$1258)+(1-$C$1258)*LN(1-$Y$1258)</f>
        <v>-7.4699189448865732E-4</v>
      </c>
      <c r="R1258" s="46">
        <f>1/(1+EXP(-($K$2+SUMPRODUCT($L$2:$P$2,$D$1258:$H$1258))))</f>
        <v>7.4671296550030987E-4</v>
      </c>
      <c r="X1258" s="46">
        <f>EXP(-($K$2+SUMPRODUCT($L$2:$P$2,$D$1258:$H$1258)))</f>
        <v>1338.202673854717</v>
      </c>
      <c r="Y1258" s="46">
        <f>1/(1+$X$1258)</f>
        <v>7.4671296550030987E-4</v>
      </c>
      <c r="Z1258" s="46">
        <f>IF(ISERROR($I$1258),0,$I$1258)</f>
        <v>-7.4699189448865732E-4</v>
      </c>
    </row>
    <row r="1259" spans="1:26" x14ac:dyDescent="0.25">
      <c r="A1259" s="46">
        <v>245</v>
      </c>
      <c r="B1259" s="46">
        <v>1997</v>
      </c>
      <c r="C1259" s="47">
        <v>0</v>
      </c>
      <c r="D1259" s="49">
        <v>0.13136700000000001</v>
      </c>
      <c r="E1259" s="49">
        <v>0.55045630000000001</v>
      </c>
      <c r="F1259" s="49">
        <v>4.4670099999999997E-2</v>
      </c>
      <c r="G1259" s="49">
        <v>1.336616</v>
      </c>
      <c r="H1259" s="49">
        <v>0.16236129999999999</v>
      </c>
      <c r="I1259" s="46">
        <f>$C$1259*LN($Y$1259)+(1-$C$1259)*LN(1-$Y$1259)</f>
        <v>-3.4209091946246647E-3</v>
      </c>
      <c r="R1259" s="46">
        <f>1/(1+EXP(-($K$2+SUMPRODUCT($L$2:$P$2,$D$1259:$H$1259))))</f>
        <v>3.415064551329932E-3</v>
      </c>
      <c r="X1259" s="46">
        <f>EXP(-($K$2+SUMPRODUCT($L$2:$P$2,$D$1259:$H$1259)))</f>
        <v>291.82023369384598</v>
      </c>
      <c r="Y1259" s="46">
        <f>1/(1+$X$1259)</f>
        <v>3.415064551329932E-3</v>
      </c>
      <c r="Z1259" s="46">
        <f>IF(ISERROR($I$1259),0,$I$1259)</f>
        <v>-3.4209091946246647E-3</v>
      </c>
    </row>
    <row r="1260" spans="1:26" x14ac:dyDescent="0.25">
      <c r="A1260" s="46">
        <v>245</v>
      </c>
      <c r="B1260" s="46">
        <v>1998</v>
      </c>
      <c r="C1260" s="47">
        <v>0</v>
      </c>
      <c r="D1260" s="49">
        <v>0.14525150000000001</v>
      </c>
      <c r="E1260" s="49">
        <v>0.52723050000000005</v>
      </c>
      <c r="F1260" s="49">
        <v>4.4930600000000001E-2</v>
      </c>
      <c r="G1260" s="49">
        <v>0.82768640000000004</v>
      </c>
      <c r="H1260" s="49">
        <v>0.1757649</v>
      </c>
      <c r="I1260" s="46">
        <f>$C$1260*LN($Y$1260)+(1-$C$1260)*LN(1-$Y$1260)</f>
        <v>-8.0395045160504396E-3</v>
      </c>
      <c r="R1260" s="46">
        <f>1/(1+EXP(-($K$2+SUMPRODUCT($L$2:$P$2,$D$1260:$H$1260))))</f>
        <v>8.0072741295659621E-3</v>
      </c>
      <c r="X1260" s="46">
        <f>EXP(-($K$2+SUMPRODUCT($L$2:$P$2,$D$1260:$H$1260)))</f>
        <v>123.88644497727536</v>
      </c>
      <c r="Y1260" s="46">
        <f>1/(1+$X$1260)</f>
        <v>8.0072741295659621E-3</v>
      </c>
      <c r="Z1260" s="46">
        <f>IF(ISERROR($I$1260),0,$I$1260)</f>
        <v>-8.0395045160504396E-3</v>
      </c>
    </row>
    <row r="1261" spans="1:26" x14ac:dyDescent="0.25">
      <c r="A1261" s="46">
        <v>245</v>
      </c>
      <c r="B1261" s="46">
        <v>1999</v>
      </c>
      <c r="C1261" s="47">
        <v>0</v>
      </c>
      <c r="D1261" s="49">
        <v>0.1537192</v>
      </c>
      <c r="E1261" s="49">
        <v>0.53443189999999996</v>
      </c>
      <c r="F1261" s="49">
        <v>5.3822700000000001E-2</v>
      </c>
      <c r="G1261" s="49">
        <v>0.97038230000000003</v>
      </c>
      <c r="H1261" s="49">
        <v>0.1994814</v>
      </c>
      <c r="I1261" s="46">
        <f>$C$1261*LN($Y$1261)+(1-$C$1261)*LN(1-$Y$1261)</f>
        <v>-6.0169964996727885E-3</v>
      </c>
      <c r="R1261" s="46">
        <f>1/(1+EXP(-($K$2+SUMPRODUCT($L$2:$P$2,$D$1261:$H$1261))))</f>
        <v>5.9989306284899228E-3</v>
      </c>
      <c r="X1261" s="46">
        <f>EXP(-($K$2+SUMPRODUCT($L$2:$P$2,$D$1261:$H$1261)))</f>
        <v>165.69637672601732</v>
      </c>
      <c r="Y1261" s="46">
        <f>1/(1+$X$1261)</f>
        <v>5.9989306284899228E-3</v>
      </c>
      <c r="Z1261" s="46">
        <f>IF(ISERROR($I$1261),0,$I$1261)</f>
        <v>-6.0169964996727885E-3</v>
      </c>
    </row>
    <row r="1262" spans="1:26" x14ac:dyDescent="0.25">
      <c r="A1262" s="46">
        <v>245</v>
      </c>
      <c r="B1262" s="46">
        <v>2000</v>
      </c>
      <c r="C1262" s="47">
        <v>0</v>
      </c>
      <c r="D1262" s="49">
        <v>0.20557429999999999</v>
      </c>
      <c r="E1262" s="49">
        <v>0.52481319999999998</v>
      </c>
      <c r="F1262" s="49">
        <v>3.9574999999999999E-2</v>
      </c>
      <c r="G1262" s="49">
        <v>0.85083339999999996</v>
      </c>
      <c r="H1262" s="49">
        <v>0.1965073</v>
      </c>
      <c r="I1262" s="46">
        <f>$C$1262*LN($Y$1262)+(1-$C$1262)*LN(1-$Y$1262)</f>
        <v>-8.4274389089991058E-3</v>
      </c>
      <c r="R1262" s="46">
        <f>1/(1+EXP(-($K$2+SUMPRODUCT($L$2:$P$2,$D$1262:$H$1262))))</f>
        <v>8.3920275911104712E-3</v>
      </c>
      <c r="X1262" s="46">
        <f>EXP(-($K$2+SUMPRODUCT($L$2:$P$2,$D$1262:$H$1262)))</f>
        <v>118.1607140399875</v>
      </c>
      <c r="Y1262" s="46">
        <f>1/(1+$X$1262)</f>
        <v>8.3920275911104712E-3</v>
      </c>
      <c r="Z1262" s="46">
        <f>IF(ISERROR($I$1262),0,$I$1262)</f>
        <v>-8.4274389089991058E-3</v>
      </c>
    </row>
    <row r="1263" spans="1:26" x14ac:dyDescent="0.25">
      <c r="A1263" s="46">
        <v>245</v>
      </c>
      <c r="B1263" s="46">
        <v>2001</v>
      </c>
      <c r="C1263" s="47">
        <v>0</v>
      </c>
      <c r="D1263" s="49">
        <v>7.1812200000000007E-2</v>
      </c>
      <c r="E1263" s="49">
        <v>0.52243010000000001</v>
      </c>
      <c r="F1263" s="49">
        <v>3.3362099999999999E-2</v>
      </c>
      <c r="G1263" s="49">
        <v>1.1388370000000001</v>
      </c>
      <c r="H1263" s="49">
        <v>0.16156809999999999</v>
      </c>
      <c r="I1263" s="46">
        <f>$C$1263*LN($Y$1263)+(1-$C$1263)*LN(1-$Y$1263)</f>
        <v>-5.2081476758739365E-3</v>
      </c>
      <c r="R1263" s="46">
        <f>1/(1+EXP(-($K$2+SUMPRODUCT($L$2:$P$2,$D$1263:$H$1263))))</f>
        <v>5.1946087891384576E-3</v>
      </c>
      <c r="X1263" s="46">
        <f>EXP(-($K$2+SUMPRODUCT($L$2:$P$2,$D$1263:$H$1263)))</f>
        <v>191.50727833266788</v>
      </c>
      <c r="Y1263" s="46">
        <f>1/(1+$X$1263)</f>
        <v>5.1946087891384576E-3</v>
      </c>
      <c r="Z1263" s="46">
        <f>IF(ISERROR($I$1263),0,$I$1263)</f>
        <v>-5.2081476758739365E-3</v>
      </c>
    </row>
    <row r="1264" spans="1:26" x14ac:dyDescent="0.25">
      <c r="A1264" s="46">
        <v>245</v>
      </c>
      <c r="B1264" s="46">
        <v>2002</v>
      </c>
      <c r="C1264" s="47">
        <v>0</v>
      </c>
      <c r="D1264" s="49">
        <v>0.1075065</v>
      </c>
      <c r="E1264" s="49">
        <v>0.53714720000000005</v>
      </c>
      <c r="F1264" s="49">
        <v>5.7467299999999999E-2</v>
      </c>
      <c r="G1264" s="49">
        <v>1.0074939999999999</v>
      </c>
      <c r="H1264" s="49">
        <v>0.18482299999999999</v>
      </c>
      <c r="I1264" s="46">
        <f>$C$1264*LN($Y$1264)+(1-$C$1264)*LN(1-$Y$1264)</f>
        <v>-5.335872135142446E-3</v>
      </c>
      <c r="R1264" s="46">
        <f>1/(1+EXP(-($K$2+SUMPRODUCT($L$2:$P$2,$D$1264:$H$1264))))</f>
        <v>5.3216616557561604E-3</v>
      </c>
      <c r="X1264" s="46">
        <f>EXP(-($K$2+SUMPRODUCT($L$2:$P$2,$D$1264:$H$1264)))</f>
        <v>186.91123237200787</v>
      </c>
      <c r="Y1264" s="46">
        <f>1/(1+$X$1264)</f>
        <v>5.3216616557561604E-3</v>
      </c>
      <c r="Z1264" s="46">
        <f>IF(ISERROR($I$1264),0,$I$1264)</f>
        <v>-5.335872135142446E-3</v>
      </c>
    </row>
    <row r="1265" spans="1:26" x14ac:dyDescent="0.25">
      <c r="A1265" s="46">
        <v>245</v>
      </c>
      <c r="B1265" s="46">
        <v>2003</v>
      </c>
      <c r="C1265" s="47">
        <v>0</v>
      </c>
      <c r="D1265" s="49">
        <v>8.9226E-2</v>
      </c>
      <c r="E1265" s="49">
        <v>0.51456800000000003</v>
      </c>
      <c r="F1265" s="49">
        <v>3.8437699999999998E-2</v>
      </c>
      <c r="G1265" s="49">
        <v>0.85097389999999995</v>
      </c>
      <c r="H1265" s="49">
        <v>0.15417139999999999</v>
      </c>
      <c r="I1265" s="46">
        <f>$C$1265*LN($Y$1265)+(1-$C$1265)*LN(1-$Y$1265)</f>
        <v>-8.0126395830846311E-3</v>
      </c>
      <c r="R1265" s="46">
        <f>1/(1+EXP(-($K$2+SUMPRODUCT($L$2:$P$2,$D$1265:$H$1265))))</f>
        <v>7.9806239535068525E-3</v>
      </c>
      <c r="X1265" s="46">
        <f>EXP(-($K$2+SUMPRODUCT($L$2:$P$2,$D$1265:$H$1265)))</f>
        <v>124.30348577075596</v>
      </c>
      <c r="Y1265" s="46">
        <f>1/(1+$X$1265)</f>
        <v>7.9806239535068525E-3</v>
      </c>
      <c r="Z1265" s="46">
        <f>IF(ISERROR($I$1265),0,$I$1265)</f>
        <v>-8.0126395830846311E-3</v>
      </c>
    </row>
    <row r="1266" spans="1:26" x14ac:dyDescent="0.25">
      <c r="A1266" s="46">
        <v>245</v>
      </c>
      <c r="B1266" s="46">
        <v>2004</v>
      </c>
      <c r="C1266" s="47">
        <v>0</v>
      </c>
      <c r="D1266" s="49">
        <v>0.1274795</v>
      </c>
      <c r="E1266" s="49">
        <v>0.51860850000000003</v>
      </c>
      <c r="F1266" s="49">
        <v>2.6050400000000001E-2</v>
      </c>
      <c r="G1266" s="49">
        <v>1.076702</v>
      </c>
      <c r="H1266" s="49">
        <v>0.15680730000000001</v>
      </c>
      <c r="I1266" s="46">
        <f>$C$1266*LN($Y$1266)+(1-$C$1266)*LN(1-$Y$1266)</f>
        <v>-6.2518717878222935E-3</v>
      </c>
      <c r="R1266" s="46">
        <f>1/(1+EXP(-($K$2+SUMPRODUCT($L$2:$P$2,$D$1266:$H$1266))))</f>
        <v>6.2323695004950531E-3</v>
      </c>
      <c r="X1266" s="46">
        <f>EXP(-($K$2+SUMPRODUCT($L$2:$P$2,$D$1266:$H$1266)))</f>
        <v>159.45261756713356</v>
      </c>
      <c r="Y1266" s="46">
        <f>1/(1+$X$1266)</f>
        <v>6.2323695004950531E-3</v>
      </c>
      <c r="Z1266" s="46">
        <f>IF(ISERROR($I$1266),0,$I$1266)</f>
        <v>-6.2518717878222935E-3</v>
      </c>
    </row>
    <row r="1267" spans="1:26" x14ac:dyDescent="0.25">
      <c r="A1267" s="46">
        <v>246</v>
      </c>
      <c r="B1267" s="46">
        <v>2002</v>
      </c>
      <c r="C1267" s="47">
        <v>0</v>
      </c>
      <c r="D1267" s="49">
        <v>0.1220806</v>
      </c>
      <c r="E1267" s="49">
        <v>0.2539225</v>
      </c>
      <c r="F1267" s="49">
        <v>0.1185607</v>
      </c>
      <c r="G1267" s="49">
        <v>4.5143409999999999</v>
      </c>
      <c r="H1267" s="49">
        <v>0.33890809999999999</v>
      </c>
      <c r="I1267" s="46">
        <f>$C$1267*LN($Y$1267)+(1-$C$1267)*LN(1-$Y$1267)</f>
        <v>-2.0512681374384537E-5</v>
      </c>
      <c r="R1267" s="46">
        <f>1/(1+EXP(-($K$2+SUMPRODUCT($L$2:$P$2,$D$1267:$H$1267))))</f>
        <v>2.0512470990751597E-5</v>
      </c>
      <c r="X1267" s="46">
        <f>EXP(-($K$2+SUMPRODUCT($L$2:$P$2,$D$1267:$H$1267)))</f>
        <v>48749.830675195946</v>
      </c>
      <c r="Y1267" s="46">
        <f>1/(1+$X$1267)</f>
        <v>2.0512470990751597E-5</v>
      </c>
      <c r="Z1267" s="46">
        <f>IF(ISERROR($I$1267),0,$I$1267)</f>
        <v>-2.0512681374384537E-5</v>
      </c>
    </row>
    <row r="1268" spans="1:26" x14ac:dyDescent="0.25">
      <c r="A1268" s="46">
        <v>246</v>
      </c>
      <c r="B1268" s="46">
        <v>2003</v>
      </c>
      <c r="C1268" s="47">
        <v>0</v>
      </c>
      <c r="D1268" s="49">
        <v>0.1897259</v>
      </c>
      <c r="E1268" s="49">
        <v>0.28030670000000002</v>
      </c>
      <c r="F1268" s="49">
        <v>0.1045683</v>
      </c>
      <c r="G1268" s="49">
        <v>4.8211760000000004</v>
      </c>
      <c r="H1268" s="49">
        <v>0.29612260000000001</v>
      </c>
      <c r="I1268" s="46">
        <f>$C$1268*LN($Y$1268)+(1-$C$1268)*LN(1-$Y$1268)</f>
        <v>-1.3560443401338104E-5</v>
      </c>
      <c r="R1268" s="46">
        <f>1/(1+EXP(-($K$2+SUMPRODUCT($L$2:$P$2,$D$1268:$H$1268))))</f>
        <v>1.3560351458907313E-5</v>
      </c>
      <c r="X1268" s="46">
        <f>EXP(-($K$2+SUMPRODUCT($L$2:$P$2,$D$1268:$H$1268)))</f>
        <v>73743.401318089396</v>
      </c>
      <c r="Y1268" s="46">
        <f>1/(1+$X$1268)</f>
        <v>1.3560351458907313E-5</v>
      </c>
      <c r="Z1268" s="46">
        <f>IF(ISERROR($I$1268),0,$I$1268)</f>
        <v>-1.3560443401338104E-5</v>
      </c>
    </row>
    <row r="1269" spans="1:26" x14ac:dyDescent="0.25">
      <c r="A1269" s="46">
        <v>246</v>
      </c>
      <c r="B1269" s="46">
        <v>2004</v>
      </c>
      <c r="C1269" s="47">
        <v>0</v>
      </c>
      <c r="D1269" s="49">
        <v>0.25351560000000001</v>
      </c>
      <c r="E1269" s="49">
        <v>0.34623350000000003</v>
      </c>
      <c r="F1269" s="49">
        <v>0.1038138</v>
      </c>
      <c r="G1269" s="49">
        <v>4.3814979999999997</v>
      </c>
      <c r="H1269" s="49">
        <v>0.2949291</v>
      </c>
      <c r="I1269" s="46">
        <f>$C$1269*LN($Y$1269)+(1-$C$1269)*LN(1-$Y$1269)</f>
        <v>-2.5628070332340781E-5</v>
      </c>
      <c r="R1269" s="46">
        <f>1/(1+EXP(-($K$2+SUMPRODUCT($L$2:$P$2,$D$1269:$H$1269))))</f>
        <v>2.5627741936129853E-5</v>
      </c>
      <c r="X1269" s="46">
        <f>EXP(-($K$2+SUMPRODUCT($L$2:$P$2,$D$1269:$H$1269)))</f>
        <v>39019.214987813866</v>
      </c>
      <c r="Y1269" s="46">
        <f>1/(1+$X$1269)</f>
        <v>2.5627741936129853E-5</v>
      </c>
      <c r="Z1269" s="46">
        <f>IF(ISERROR($I$1269),0,$I$1269)</f>
        <v>-2.5628070332340781E-5</v>
      </c>
    </row>
    <row r="1270" spans="1:26" x14ac:dyDescent="0.25">
      <c r="A1270" s="46">
        <v>247</v>
      </c>
      <c r="B1270" s="46">
        <v>1999</v>
      </c>
      <c r="C1270" s="47">
        <v>0</v>
      </c>
      <c r="D1270" s="49">
        <v>6.2376899999999999E-2</v>
      </c>
      <c r="E1270" s="49">
        <v>0.38887270000000002</v>
      </c>
      <c r="F1270" s="49">
        <v>3.1868399999999998E-2</v>
      </c>
      <c r="G1270" s="49">
        <v>2.5934560000000002</v>
      </c>
      <c r="H1270" s="49">
        <v>0.1219105</v>
      </c>
      <c r="I1270" s="46">
        <f>$C$1270*LN($Y$1270)+(1-$C$1270)*LN(1-$Y$1270)</f>
        <v>-6.1392201377547505E-4</v>
      </c>
      <c r="R1270" s="46">
        <f>1/(1+EXP(-($K$2+SUMPRODUCT($L$2:$P$2,$D$1270:$H$1270))))</f>
        <v>6.1373360221460662E-4</v>
      </c>
      <c r="X1270" s="46">
        <f>EXP(-($K$2+SUMPRODUCT($L$2:$P$2,$D$1270:$H$1270)))</f>
        <v>1628.3714347586367</v>
      </c>
      <c r="Y1270" s="46">
        <f>1/(1+$X$1270)</f>
        <v>6.1373360221460662E-4</v>
      </c>
      <c r="Z1270" s="46">
        <f>IF(ISERROR($I$1270),0,$I$1270)</f>
        <v>-6.1392201377547505E-4</v>
      </c>
    </row>
    <row r="1271" spans="1:26" x14ac:dyDescent="0.25">
      <c r="A1271" s="46">
        <v>247</v>
      </c>
      <c r="B1271" s="46">
        <v>2000</v>
      </c>
      <c r="C1271" s="47">
        <v>0</v>
      </c>
      <c r="D1271" s="49">
        <v>0.1245778</v>
      </c>
      <c r="E1271" s="49">
        <v>0.42473939999999999</v>
      </c>
      <c r="F1271" s="49">
        <v>4.9581600000000003E-2</v>
      </c>
      <c r="G1271" s="49">
        <v>4.4507630000000002</v>
      </c>
      <c r="H1271" s="49">
        <v>0.18688109999999999</v>
      </c>
      <c r="I1271" s="46">
        <f>$C$1271*LN($Y$1271)+(1-$C$1271)*LN(1-$Y$1271)</f>
        <v>-2.8010337451114253E-5</v>
      </c>
      <c r="R1271" s="46">
        <f>1/(1+EXP(-($K$2+SUMPRODUCT($L$2:$P$2,$D$1271:$H$1271))))</f>
        <v>2.8009945165284775E-5</v>
      </c>
      <c r="X1271" s="46">
        <f>EXP(-($K$2+SUMPRODUCT($L$2:$P$2,$D$1271:$H$1271)))</f>
        <v>35700.605058455782</v>
      </c>
      <c r="Y1271" s="46">
        <f>1/(1+$X$1271)</f>
        <v>2.8009945165284775E-5</v>
      </c>
      <c r="Z1271" s="46">
        <f>IF(ISERROR($I$1271),0,$I$1271)</f>
        <v>-2.8010337451114253E-5</v>
      </c>
    </row>
    <row r="1272" spans="1:26" x14ac:dyDescent="0.25">
      <c r="A1272" s="46">
        <v>247</v>
      </c>
      <c r="B1272" s="46">
        <v>2001</v>
      </c>
      <c r="C1272" s="47">
        <v>0</v>
      </c>
      <c r="D1272" s="49">
        <v>0.15783</v>
      </c>
      <c r="E1272" s="49">
        <v>0.2368065</v>
      </c>
      <c r="F1272" s="49">
        <v>4.8743000000000002E-2</v>
      </c>
      <c r="G1272" s="49">
        <v>4.4800060000000004</v>
      </c>
      <c r="H1272" s="49">
        <v>0.101365</v>
      </c>
      <c r="I1272" s="46">
        <f>$C$1272*LN($Y$1272)+(1-$C$1272)*LN(1-$Y$1272)</f>
        <v>-3.4012198481924668E-5</v>
      </c>
      <c r="R1272" s="46">
        <f>1/(1+EXP(-($K$2+SUMPRODUCT($L$2:$P$2,$D$1272:$H$1272))))</f>
        <v>3.4011620073643463E-5</v>
      </c>
      <c r="X1272" s="46">
        <f>EXP(-($K$2+SUMPRODUCT($L$2:$P$2,$D$1272:$H$1272)))</f>
        <v>29400.716173318287</v>
      </c>
      <c r="Y1272" s="46">
        <f>1/(1+$X$1272)</f>
        <v>3.4011620073643463E-5</v>
      </c>
      <c r="Z1272" s="46">
        <f>IF(ISERROR($I$1272),0,$I$1272)</f>
        <v>-3.4012198481924668E-5</v>
      </c>
    </row>
    <row r="1273" spans="1:26" x14ac:dyDescent="0.25">
      <c r="A1273" s="46">
        <v>247</v>
      </c>
      <c r="B1273" s="46">
        <v>2002</v>
      </c>
      <c r="C1273" s="47">
        <v>0</v>
      </c>
      <c r="D1273" s="49">
        <v>0.1363248</v>
      </c>
      <c r="E1273" s="49">
        <v>0.25128499999999998</v>
      </c>
      <c r="F1273" s="49">
        <v>4.3603099999999999E-2</v>
      </c>
      <c r="G1273" s="49">
        <v>3.635894</v>
      </c>
      <c r="H1273" s="49">
        <v>0.12753210000000001</v>
      </c>
      <c r="I1273" s="46">
        <f>$C$1273*LN($Y$1273)+(1-$C$1273)*LN(1-$Y$1273)</f>
        <v>-1.3418306193839597E-4</v>
      </c>
      <c r="R1273" s="46">
        <f>1/(1+EXP(-($K$2+SUMPRODUCT($L$2:$P$2,$D$1273:$H$1273))))</f>
        <v>1.3417405979397997E-4</v>
      </c>
      <c r="X1273" s="46">
        <f>EXP(-($K$2+SUMPRODUCT($L$2:$P$2,$D$1273:$H$1273)))</f>
        <v>7452.0054582492949</v>
      </c>
      <c r="Y1273" s="46">
        <f>1/(1+$X$1273)</f>
        <v>1.3417405979397997E-4</v>
      </c>
      <c r="Z1273" s="46">
        <f>IF(ISERROR($I$1273),0,$I$1273)</f>
        <v>-1.3418306193839597E-4</v>
      </c>
    </row>
    <row r="1274" spans="1:26" x14ac:dyDescent="0.25">
      <c r="A1274" s="46">
        <v>247</v>
      </c>
      <c r="B1274" s="46">
        <v>2003</v>
      </c>
      <c r="C1274" s="47">
        <v>0</v>
      </c>
      <c r="D1274" s="49">
        <v>0.1638927</v>
      </c>
      <c r="E1274" s="49">
        <v>0.25561099999999998</v>
      </c>
      <c r="F1274" s="49">
        <v>2.9458999999999999E-2</v>
      </c>
      <c r="G1274" s="49">
        <v>3.2122090000000001</v>
      </c>
      <c r="H1274" s="49">
        <v>0.11149100000000001</v>
      </c>
      <c r="I1274" s="46">
        <f>$C$1274*LN($Y$1274)+(1-$C$1274)*LN(1-$Y$1274)</f>
        <v>-2.9372324561428745E-4</v>
      </c>
      <c r="R1274" s="46">
        <f>1/(1+EXP(-($K$2+SUMPRODUCT($L$2:$P$2,$D$1274:$H$1274))))</f>
        <v>2.9368011316493195E-4</v>
      </c>
      <c r="X1274" s="46">
        <f>EXP(-($K$2+SUMPRODUCT($L$2:$P$2,$D$1274:$H$1274)))</f>
        <v>3404.0654272201127</v>
      </c>
      <c r="Y1274" s="46">
        <f>1/(1+$X$1274)</f>
        <v>2.9368011316493195E-4</v>
      </c>
      <c r="Z1274" s="46">
        <f>IF(ISERROR($I$1274),0,$I$1274)</f>
        <v>-2.9372324561428745E-4</v>
      </c>
    </row>
    <row r="1275" spans="1:26" x14ac:dyDescent="0.25">
      <c r="A1275" s="46">
        <v>247</v>
      </c>
      <c r="B1275" s="46">
        <v>2004</v>
      </c>
      <c r="C1275" s="47">
        <v>0</v>
      </c>
      <c r="D1275" s="49">
        <v>0.10484350000000001</v>
      </c>
      <c r="E1275" s="49">
        <v>0.2748351</v>
      </c>
      <c r="F1275" s="49">
        <v>3.9923699999999999E-2</v>
      </c>
      <c r="G1275" s="49">
        <v>5.0968960000000001</v>
      </c>
      <c r="H1275" s="49">
        <v>0.10106710000000001</v>
      </c>
      <c r="I1275" s="46">
        <f>$C$1275*LN($Y$1275)+(1-$C$1275)*LN(1-$Y$1275)</f>
        <v>-1.2638778182714402E-5</v>
      </c>
      <c r="R1275" s="46">
        <f>1/(1+EXP(-($K$2+SUMPRODUCT($L$2:$P$2,$D$1275:$H$1275))))</f>
        <v>1.2638698313649911E-5</v>
      </c>
      <c r="X1275" s="46">
        <f>EXP(-($K$2+SUMPRODUCT($L$2:$P$2,$D$1275:$H$1275)))</f>
        <v>79121.072161497097</v>
      </c>
      <c r="Y1275" s="46">
        <f>1/(1+$X$1275)</f>
        <v>1.2638698313649911E-5</v>
      </c>
      <c r="Z1275" s="46">
        <f>IF(ISERROR($I$1275),0,$I$1275)</f>
        <v>-1.2638778182714402E-5</v>
      </c>
    </row>
    <row r="1276" spans="1:26" x14ac:dyDescent="0.25">
      <c r="A1276" s="46">
        <v>248</v>
      </c>
      <c r="B1276" s="46">
        <v>1996</v>
      </c>
      <c r="C1276" s="47">
        <v>0</v>
      </c>
      <c r="D1276" s="49">
        <v>3.36032E-2</v>
      </c>
      <c r="E1276" s="49">
        <v>0.42537520000000001</v>
      </c>
      <c r="F1276" s="49">
        <v>6.5442E-2</v>
      </c>
      <c r="G1276" s="49">
        <v>4.5387300000000002</v>
      </c>
      <c r="H1276" s="49">
        <v>0.19321759999999999</v>
      </c>
      <c r="I1276" s="46">
        <f>$C$1276*LN($Y$1276)+(1-$C$1276)*LN(1-$Y$1276)</f>
        <v>-2.0714390369776447E-5</v>
      </c>
      <c r="R1276" s="46">
        <f>1/(1+EXP(-($K$2+SUMPRODUCT($L$2:$P$2,$D$1276:$H$1276))))</f>
        <v>2.071417582824799E-5</v>
      </c>
      <c r="X1276" s="46">
        <f>EXP(-($K$2+SUMPRODUCT($L$2:$P$2,$D$1276:$H$1276)))</f>
        <v>48275.118166202716</v>
      </c>
      <c r="Y1276" s="46">
        <f>1/(1+$X$1276)</f>
        <v>2.071417582824799E-5</v>
      </c>
      <c r="Z1276" s="46">
        <f>IF(ISERROR($I$1276),0,$I$1276)</f>
        <v>-2.0714390369776447E-5</v>
      </c>
    </row>
    <row r="1277" spans="1:26" x14ac:dyDescent="0.25">
      <c r="A1277" s="46">
        <v>248</v>
      </c>
      <c r="B1277" s="46">
        <v>1997</v>
      </c>
      <c r="C1277" s="47">
        <v>0</v>
      </c>
      <c r="D1277" s="49">
        <v>2.9459300000000001E-2</v>
      </c>
      <c r="E1277" s="49">
        <v>0.34872039999999999</v>
      </c>
      <c r="F1277" s="49">
        <v>5.8884699999999998E-2</v>
      </c>
      <c r="G1277" s="49">
        <v>2.2522150000000001</v>
      </c>
      <c r="H1277" s="49">
        <v>0.12816069999999999</v>
      </c>
      <c r="I1277" s="46">
        <f>$C$1277*LN($Y$1277)+(1-$C$1277)*LN(1-$Y$1277)</f>
        <v>-8.9429516158249915E-4</v>
      </c>
      <c r="R1277" s="46">
        <f>1/(1+EXP(-($K$2+SUMPRODUCT($L$2:$P$2,$D$1277:$H$1277))))</f>
        <v>8.9389539884201315E-4</v>
      </c>
      <c r="X1277" s="46">
        <f>EXP(-($K$2+SUMPRODUCT($L$2:$P$2,$D$1277:$H$1277)))</f>
        <v>1117.6991244114679</v>
      </c>
      <c r="Y1277" s="46">
        <f>1/(1+$X$1277)</f>
        <v>8.9389539884201315E-4</v>
      </c>
      <c r="Z1277" s="46">
        <f>IF(ISERROR($I$1277),0,$I$1277)</f>
        <v>-8.9429516158249915E-4</v>
      </c>
    </row>
    <row r="1278" spans="1:26" x14ac:dyDescent="0.25">
      <c r="A1278" s="46">
        <v>248</v>
      </c>
      <c r="B1278" s="46">
        <v>1998</v>
      </c>
      <c r="C1278" s="47">
        <v>0</v>
      </c>
      <c r="D1278" s="49">
        <v>5.8721700000000002E-2</v>
      </c>
      <c r="E1278" s="49">
        <v>0.28391230000000001</v>
      </c>
      <c r="F1278" s="49">
        <v>2.21663E-2</v>
      </c>
      <c r="G1278" s="49">
        <v>0.93936390000000003</v>
      </c>
      <c r="H1278" s="49">
        <v>0.14144760000000001</v>
      </c>
      <c r="I1278" s="46">
        <f>$C$1278*LN($Y$1278)+(1-$C$1278)*LN(1-$Y$1278)</f>
        <v>-1.0845526663710279E-2</v>
      </c>
      <c r="R1278" s="46">
        <f>1/(1+EXP(-($K$2+SUMPRODUCT($L$2:$P$2,$D$1278:$H$1278))))</f>
        <v>1.0786925982485677E-2</v>
      </c>
      <c r="X1278" s="46">
        <f>EXP(-($K$2+SUMPRODUCT($L$2:$P$2,$D$1278:$H$1278)))</f>
        <v>91.704817074267694</v>
      </c>
      <c r="Y1278" s="46">
        <f>1/(1+$X$1278)</f>
        <v>1.0786925982485677E-2</v>
      </c>
      <c r="Z1278" s="46">
        <f>IF(ISERROR($I$1278),0,$I$1278)</f>
        <v>-1.0845526663710279E-2</v>
      </c>
    </row>
    <row r="1279" spans="1:26" x14ac:dyDescent="0.25">
      <c r="A1279" s="46">
        <v>248</v>
      </c>
      <c r="B1279" s="46">
        <v>1999</v>
      </c>
      <c r="C1279" s="47">
        <v>0</v>
      </c>
      <c r="D1279" s="49">
        <v>6.1797100000000001E-2</v>
      </c>
      <c r="E1279" s="49">
        <v>0.2986664</v>
      </c>
      <c r="F1279" s="49">
        <v>4.4262900000000001E-2</v>
      </c>
      <c r="G1279" s="49">
        <v>1.0792569999999999</v>
      </c>
      <c r="H1279" s="49">
        <v>0.1606032</v>
      </c>
      <c r="I1279" s="46">
        <f>$C$1279*LN($Y$1279)+(1-$C$1279)*LN(1-$Y$1279)</f>
        <v>-7.2251931500871402E-3</v>
      </c>
      <c r="R1279" s="46">
        <f>1/(1+EXP(-($K$2+SUMPRODUCT($L$2:$P$2,$D$1279:$H$1279))))</f>
        <v>7.1991541919671611E-3</v>
      </c>
      <c r="X1279" s="46">
        <f>EXP(-($K$2+SUMPRODUCT($L$2:$P$2,$D$1279:$H$1279)))</f>
        <v>137.90520654715289</v>
      </c>
      <c r="Y1279" s="46">
        <f>1/(1+$X$1279)</f>
        <v>7.1991541919671611E-3</v>
      </c>
      <c r="Z1279" s="46">
        <f>IF(ISERROR($I$1279),0,$I$1279)</f>
        <v>-7.2251931500871402E-3</v>
      </c>
    </row>
    <row r="1280" spans="1:26" x14ac:dyDescent="0.25">
      <c r="A1280" s="46">
        <v>249</v>
      </c>
      <c r="B1280" s="46">
        <v>1999</v>
      </c>
      <c r="C1280" s="47">
        <v>0</v>
      </c>
      <c r="D1280" s="49">
        <v>0.13949230000000001</v>
      </c>
      <c r="E1280" s="49">
        <v>1.2552900000000001E-2</v>
      </c>
      <c r="F1280" s="49">
        <v>5.2058199999999999E-2</v>
      </c>
      <c r="G1280" s="49">
        <v>0.75883529999999999</v>
      </c>
      <c r="H1280" s="49">
        <v>0.26894119999999999</v>
      </c>
      <c r="I1280" s="46">
        <f>$C$1280*LN($Y$1280)+(1-$C$1280)*LN(1-$Y$1280)</f>
        <v>-1.8828600496956768E-2</v>
      </c>
      <c r="R1280" s="46">
        <f>1/(1+EXP(-($K$2+SUMPRODUCT($L$2:$P$2,$D$1280:$H$1280))))</f>
        <v>1.8652449688845347E-2</v>
      </c>
      <c r="X1280" s="46">
        <f>EXP(-($K$2+SUMPRODUCT($L$2:$P$2,$D$1280:$H$1280)))</f>
        <v>52.612260945972487</v>
      </c>
      <c r="Y1280" s="46">
        <f>1/(1+$X$1280)</f>
        <v>1.8652449688845347E-2</v>
      </c>
      <c r="Z1280" s="46">
        <f>IF(ISERROR($I$1280),0,$I$1280)</f>
        <v>-1.8828600496956768E-2</v>
      </c>
    </row>
    <row r="1281" spans="1:26" x14ac:dyDescent="0.25">
      <c r="A1281" s="46">
        <v>249</v>
      </c>
      <c r="B1281" s="46">
        <v>2000</v>
      </c>
      <c r="C1281" s="47">
        <v>0</v>
      </c>
      <c r="D1281" s="49">
        <v>0.19142329999999999</v>
      </c>
      <c r="E1281" s="49">
        <v>5.1523199999999998E-2</v>
      </c>
      <c r="F1281" s="49">
        <v>5.39339E-2</v>
      </c>
      <c r="G1281" s="49">
        <v>0.85134279999999996</v>
      </c>
      <c r="H1281" s="49">
        <v>0.196766</v>
      </c>
      <c r="I1281" s="46">
        <f>$C$1281*LN($Y$1281)+(1-$C$1281)*LN(1-$Y$1281)</f>
        <v>-1.4806971620561299E-2</v>
      </c>
      <c r="R1281" s="46">
        <f>1/(1+EXP(-($K$2+SUMPRODUCT($L$2:$P$2,$D$1281:$H$1281))))</f>
        <v>1.469788748187572E-2</v>
      </c>
      <c r="X1281" s="46">
        <f>EXP(-($K$2+SUMPRODUCT($L$2:$P$2,$D$1281:$H$1281)))</f>
        <v>67.036988392591894</v>
      </c>
      <c r="Y1281" s="46">
        <f>1/(1+$X$1281)</f>
        <v>1.469788748187572E-2</v>
      </c>
      <c r="Z1281" s="46">
        <f>IF(ISERROR($I$1281),0,$I$1281)</f>
        <v>-1.4806971620561299E-2</v>
      </c>
    </row>
    <row r="1282" spans="1:26" x14ac:dyDescent="0.25">
      <c r="A1282" s="46">
        <v>249</v>
      </c>
      <c r="B1282" s="46">
        <v>2001</v>
      </c>
      <c r="C1282" s="47">
        <v>0</v>
      </c>
      <c r="D1282" s="49">
        <v>0.19059999999999999</v>
      </c>
      <c r="E1282" s="49">
        <v>8.5446099999999997E-2</v>
      </c>
      <c r="F1282" s="49">
        <v>7.0703199999999994E-2</v>
      </c>
      <c r="G1282" s="49">
        <v>0.85775089999999998</v>
      </c>
      <c r="H1282" s="49">
        <v>0.2650922</v>
      </c>
      <c r="I1282" s="46">
        <f>$C$1282*LN($Y$1282)+(1-$C$1282)*LN(1-$Y$1282)</f>
        <v>-1.2736382594470063E-2</v>
      </c>
      <c r="R1282" s="46">
        <f>1/(1+EXP(-($K$2+SUMPRODUCT($L$2:$P$2,$D$1282:$H$1282))))</f>
        <v>1.265561811970475E-2</v>
      </c>
      <c r="X1282" s="46">
        <f>EXP(-($K$2+SUMPRODUCT($L$2:$P$2,$D$1282:$H$1282)))</f>
        <v>78.01629067354709</v>
      </c>
      <c r="Y1282" s="46">
        <f>1/(1+$X$1282)</f>
        <v>1.265561811970475E-2</v>
      </c>
      <c r="Z1282" s="46">
        <f>IF(ISERROR($I$1282),0,$I$1282)</f>
        <v>-1.2736382594470063E-2</v>
      </c>
    </row>
    <row r="1283" spans="1:26" x14ac:dyDescent="0.25">
      <c r="A1283" s="46">
        <v>249</v>
      </c>
      <c r="B1283" s="46">
        <v>2002</v>
      </c>
      <c r="C1283" s="47">
        <v>0</v>
      </c>
      <c r="D1283" s="49">
        <v>0.1072306</v>
      </c>
      <c r="E1283" s="49">
        <v>-2.45328E-2</v>
      </c>
      <c r="F1283" s="49">
        <v>5.1083200000000002E-2</v>
      </c>
      <c r="G1283" s="49">
        <v>0.45246459999999999</v>
      </c>
      <c r="H1283" s="49">
        <v>0.22473180000000001</v>
      </c>
      <c r="I1283" s="46">
        <f>$C$1283*LN($Y$1283)+(1-$C$1283)*LN(1-$Y$1283)</f>
        <v>-3.1136561609734395E-2</v>
      </c>
      <c r="R1283" s="46">
        <f>1/(1+EXP(-($K$2+SUMPRODUCT($L$2:$P$2,$D$1283:$H$1283))))</f>
        <v>3.0656811029332529E-2</v>
      </c>
      <c r="X1283" s="46">
        <f>EXP(-($K$2+SUMPRODUCT($L$2:$P$2,$D$1283:$H$1283)))</f>
        <v>31.619178786834578</v>
      </c>
      <c r="Y1283" s="46">
        <f>1/(1+$X$1283)</f>
        <v>3.0656811029332529E-2</v>
      </c>
      <c r="Z1283" s="46">
        <f>IF(ISERROR($I$1283),0,$I$1283)</f>
        <v>-3.1136561609734395E-2</v>
      </c>
    </row>
    <row r="1284" spans="1:26" x14ac:dyDescent="0.25">
      <c r="A1284" s="46">
        <v>249</v>
      </c>
      <c r="B1284" s="46">
        <v>2003</v>
      </c>
      <c r="C1284" s="47">
        <v>0</v>
      </c>
      <c r="D1284" s="49">
        <v>0.15090509999999999</v>
      </c>
      <c r="E1284" s="49">
        <v>2.0695600000000001E-2</v>
      </c>
      <c r="F1284" s="49">
        <v>3.94119E-2</v>
      </c>
      <c r="G1284" s="49">
        <v>0.75934330000000005</v>
      </c>
      <c r="H1284" s="49">
        <v>0.21815200000000001</v>
      </c>
      <c r="I1284" s="46">
        <f>$C$1284*LN($Y$1284)+(1-$C$1284)*LN(1-$Y$1284)</f>
        <v>-2.0016256806033698E-2</v>
      </c>
      <c r="R1284" s="46">
        <f>1/(1+EXP(-($K$2+SUMPRODUCT($L$2:$P$2,$D$1284:$H$1284))))</f>
        <v>1.9817261463426553E-2</v>
      </c>
      <c r="X1284" s="46">
        <f>EXP(-($K$2+SUMPRODUCT($L$2:$P$2,$D$1284:$H$1284)))</f>
        <v>49.461059003815173</v>
      </c>
      <c r="Y1284" s="46">
        <f>1/(1+$X$1284)</f>
        <v>1.9817261463426553E-2</v>
      </c>
      <c r="Z1284" s="46">
        <f>IF(ISERROR($I$1284),0,$I$1284)</f>
        <v>-2.0016256806033698E-2</v>
      </c>
    </row>
    <row r="1285" spans="1:26" x14ac:dyDescent="0.25">
      <c r="A1285" s="46">
        <v>249</v>
      </c>
      <c r="B1285" s="46">
        <v>2004</v>
      </c>
      <c r="C1285" s="47">
        <v>0</v>
      </c>
      <c r="D1285" s="49">
        <v>0.14952950000000001</v>
      </c>
      <c r="E1285" s="49">
        <v>3.82592E-2</v>
      </c>
      <c r="F1285" s="49">
        <v>5.7008499999999997E-2</v>
      </c>
      <c r="G1285" s="49">
        <v>0.8381248</v>
      </c>
      <c r="H1285" s="49">
        <v>0.2274612</v>
      </c>
      <c r="I1285" s="46">
        <f>$C$1285*LN($Y$1285)+(1-$C$1285)*LN(1-$Y$1285)</f>
        <v>-1.5065193052258379E-2</v>
      </c>
      <c r="R1285" s="46">
        <f>1/(1+EXP(-($K$2+SUMPRODUCT($L$2:$P$2,$D$1285:$H$1285))))</f>
        <v>1.4952280757712823E-2</v>
      </c>
      <c r="X1285" s="46">
        <f>EXP(-($K$2+SUMPRODUCT($L$2:$P$2,$D$1285:$H$1285)))</f>
        <v>65.879429045242532</v>
      </c>
      <c r="Y1285" s="46">
        <f>1/(1+$X$1285)</f>
        <v>1.4952280757712823E-2</v>
      </c>
      <c r="Z1285" s="46">
        <f>IF(ISERROR($I$1285),0,$I$1285)</f>
        <v>-1.5065193052258379E-2</v>
      </c>
    </row>
    <row r="1286" spans="1:26" x14ac:dyDescent="0.25">
      <c r="A1286" s="46">
        <v>250</v>
      </c>
      <c r="B1286" s="46">
        <v>1999</v>
      </c>
      <c r="C1286" s="47">
        <v>0</v>
      </c>
      <c r="D1286" s="49">
        <v>0.1318512</v>
      </c>
      <c r="E1286" s="49">
        <v>0.22403190000000001</v>
      </c>
      <c r="F1286" s="49">
        <v>3.9438300000000003E-2</v>
      </c>
      <c r="G1286" s="49">
        <v>0.49239149999999998</v>
      </c>
      <c r="H1286" s="49">
        <v>0.30845610000000001</v>
      </c>
      <c r="I1286" s="46">
        <f>$C$1286*LN($Y$1286)+(1-$C$1286)*LN(1-$Y$1286)</f>
        <v>-2.3860594175914823E-2</v>
      </c>
      <c r="R1286" s="46">
        <f>1/(1+EXP(-($K$2+SUMPRODUCT($L$2:$P$2,$D$1286:$H$1286))))</f>
        <v>2.3578180841178149E-2</v>
      </c>
      <c r="X1286" s="46">
        <f>EXP(-($K$2+SUMPRODUCT($L$2:$P$2,$D$1286:$H$1286)))</f>
        <v>41.412093059085734</v>
      </c>
      <c r="Y1286" s="46">
        <f>1/(1+$X$1286)</f>
        <v>2.3578180841178149E-2</v>
      </c>
      <c r="Z1286" s="46">
        <f>IF(ISERROR($I$1286),0,$I$1286)</f>
        <v>-2.3860594175914823E-2</v>
      </c>
    </row>
    <row r="1287" spans="1:26" x14ac:dyDescent="0.25">
      <c r="A1287" s="46">
        <v>250</v>
      </c>
      <c r="B1287" s="46">
        <v>2000</v>
      </c>
      <c r="C1287" s="47">
        <v>0</v>
      </c>
      <c r="D1287" s="49">
        <v>0.11738460000000001</v>
      </c>
      <c r="E1287" s="49">
        <v>0.20633570000000001</v>
      </c>
      <c r="F1287" s="49">
        <v>3.1417899999999999E-2</v>
      </c>
      <c r="G1287" s="49">
        <v>0.37978679999999998</v>
      </c>
      <c r="H1287" s="49">
        <v>0.28555570000000002</v>
      </c>
      <c r="I1287" s="46">
        <f>$C$1287*LN($Y$1287)+(1-$C$1287)*LN(1-$Y$1287)</f>
        <v>-3.0509381767083708E-2</v>
      </c>
      <c r="R1287" s="46">
        <f>1/(1+EXP(-($K$2+SUMPRODUCT($L$2:$P$2,$D$1287:$H$1287))))</f>
        <v>3.0048667832956871E-2</v>
      </c>
      <c r="X1287" s="46">
        <f>EXP(-($K$2+SUMPRODUCT($L$2:$P$2,$D$1287:$H$1287)))</f>
        <v>32.279345545668981</v>
      </c>
      <c r="Y1287" s="46">
        <f>1/(1+$X$1287)</f>
        <v>3.0048667832956871E-2</v>
      </c>
      <c r="Z1287" s="46">
        <f>IF(ISERROR($I$1287),0,$I$1287)</f>
        <v>-3.0509381767083708E-2</v>
      </c>
    </row>
    <row r="1288" spans="1:26" x14ac:dyDescent="0.25">
      <c r="A1288" s="46">
        <v>250</v>
      </c>
      <c r="B1288" s="46">
        <v>2001</v>
      </c>
      <c r="C1288" s="47">
        <v>0</v>
      </c>
      <c r="D1288" s="49">
        <v>0.1701908</v>
      </c>
      <c r="E1288" s="49">
        <v>0.13855419999999999</v>
      </c>
      <c r="F1288" s="49">
        <v>4.2979200000000002E-2</v>
      </c>
      <c r="G1288" s="49">
        <v>0.39250980000000002</v>
      </c>
      <c r="H1288" s="49">
        <v>0.27657340000000002</v>
      </c>
      <c r="I1288" s="46">
        <f>$C$1288*LN($Y$1288)+(1-$C$1288)*LN(1-$Y$1288)</f>
        <v>-3.0573061613979834E-2</v>
      </c>
      <c r="R1288" s="46">
        <f>1/(1+EXP(-($K$2+SUMPRODUCT($L$2:$P$2,$D$1288:$H$1288))))</f>
        <v>3.0110432218691766E-2</v>
      </c>
      <c r="X1288" s="46">
        <f>EXP(-($K$2+SUMPRODUCT($L$2:$P$2,$D$1288:$H$1288)))</f>
        <v>32.211080888411367</v>
      </c>
      <c r="Y1288" s="46">
        <f>1/(1+$X$1288)</f>
        <v>3.0110432218691766E-2</v>
      </c>
      <c r="Z1288" s="46">
        <f>IF(ISERROR($I$1288),0,$I$1288)</f>
        <v>-3.0573061613979834E-2</v>
      </c>
    </row>
    <row r="1289" spans="1:26" x14ac:dyDescent="0.25">
      <c r="A1289" s="46">
        <v>250</v>
      </c>
      <c r="B1289" s="46">
        <v>2002</v>
      </c>
      <c r="C1289" s="47">
        <v>0</v>
      </c>
      <c r="D1289" s="49">
        <v>9.8435400000000006E-2</v>
      </c>
      <c r="E1289" s="49">
        <v>-4.1049299999999997E-2</v>
      </c>
      <c r="F1289" s="49">
        <v>2.23497E-2</v>
      </c>
      <c r="G1289" s="49">
        <v>0.12336270000000001</v>
      </c>
      <c r="H1289" s="49">
        <v>0.29316419999999999</v>
      </c>
      <c r="I1289" s="46">
        <f>$C$1289*LN($Y$1289)+(1-$C$1289)*LN(1-$Y$1289)</f>
        <v>-6.9150914178220335E-2</v>
      </c>
      <c r="R1289" s="46">
        <f>1/(1+EXP(-($K$2+SUMPRODUCT($L$2:$P$2,$D$1289:$H$1289))))</f>
        <v>6.6814161522968554E-2</v>
      </c>
      <c r="X1289" s="46">
        <f>EXP(-($K$2+SUMPRODUCT($L$2:$P$2,$D$1289:$H$1289)))</f>
        <v>13.966886917472314</v>
      </c>
      <c r="Y1289" s="46">
        <f>1/(1+$X$1289)</f>
        <v>6.6814161522968554E-2</v>
      </c>
      <c r="Z1289" s="46">
        <f>IF(ISERROR($I$1289),0,$I$1289)</f>
        <v>-6.9150914178220335E-2</v>
      </c>
    </row>
    <row r="1290" spans="1:26" x14ac:dyDescent="0.25">
      <c r="A1290" s="46">
        <v>250</v>
      </c>
      <c r="B1290" s="46">
        <v>2003</v>
      </c>
      <c r="C1290" s="47">
        <v>0</v>
      </c>
      <c r="D1290" s="49">
        <v>0.25377159999999999</v>
      </c>
      <c r="E1290" s="49">
        <v>-8.3185899999999993E-2</v>
      </c>
      <c r="F1290" s="49">
        <v>3.3851300000000001E-2</v>
      </c>
      <c r="G1290" s="49">
        <v>0.11881559999999999</v>
      </c>
      <c r="H1290" s="49">
        <v>0.29546869999999997</v>
      </c>
      <c r="I1290" s="46">
        <f>$C$1290*LN($Y$1290)+(1-$C$1290)*LN(1-$Y$1290)</f>
        <v>-7.2034335823276646E-2</v>
      </c>
      <c r="R1290" s="46">
        <f>1/(1+EXP(-($K$2+SUMPRODUCT($L$2:$P$2,$D$1290:$H$1290))))</f>
        <v>6.9501054184668468E-2</v>
      </c>
      <c r="X1290" s="46">
        <f>EXP(-($K$2+SUMPRODUCT($L$2:$P$2,$D$1290:$H$1290)))</f>
        <v>13.388270965544494</v>
      </c>
      <c r="Y1290" s="46">
        <f>1/(1+$X$1290)</f>
        <v>6.9501054184668468E-2</v>
      </c>
      <c r="Z1290" s="46">
        <f>IF(ISERROR($I$1290),0,$I$1290)</f>
        <v>-7.2034335823276646E-2</v>
      </c>
    </row>
    <row r="1291" spans="1:26" x14ac:dyDescent="0.25">
      <c r="A1291" s="46">
        <v>250</v>
      </c>
      <c r="B1291" s="46">
        <v>2004</v>
      </c>
      <c r="C1291" s="47">
        <v>0</v>
      </c>
      <c r="D1291" s="49">
        <v>0.2429163</v>
      </c>
      <c r="E1291" s="49">
        <v>-4.5252399999999998E-2</v>
      </c>
      <c r="F1291" s="49">
        <v>4.2305599999999999E-2</v>
      </c>
      <c r="G1291" s="49">
        <v>0.19287670000000001</v>
      </c>
      <c r="H1291" s="49">
        <v>0.31554270000000001</v>
      </c>
      <c r="I1291" s="46">
        <f>$C$1291*LN($Y$1291)+(1-$C$1291)*LN(1-$Y$1291)</f>
        <v>-5.7491047694446719E-2</v>
      </c>
      <c r="R1291" s="46">
        <f>1/(1+EXP(-($K$2+SUMPRODUCT($L$2:$P$2,$D$1291:$H$1291))))</f>
        <v>5.586965750810266E-2</v>
      </c>
      <c r="X1291" s="46">
        <f>EXP(-($K$2+SUMPRODUCT($L$2:$P$2,$D$1291:$H$1291)))</f>
        <v>16.898803117863611</v>
      </c>
      <c r="Y1291" s="46">
        <f>1/(1+$X$1291)</f>
        <v>5.586965750810266E-2</v>
      </c>
      <c r="Z1291" s="46">
        <f>IF(ISERROR($I$1291),0,$I$1291)</f>
        <v>-5.7491047694446719E-2</v>
      </c>
    </row>
    <row r="1292" spans="1:26" x14ac:dyDescent="0.25">
      <c r="A1292" s="46">
        <v>251</v>
      </c>
      <c r="B1292" s="46">
        <v>1996</v>
      </c>
      <c r="C1292" s="47">
        <v>0</v>
      </c>
      <c r="D1292" s="49">
        <v>2.9912600000000001E-2</v>
      </c>
      <c r="E1292" s="49">
        <v>6.3730800000000004E-2</v>
      </c>
      <c r="F1292" s="49">
        <v>3.2711499999999998E-2</v>
      </c>
      <c r="G1292" s="49">
        <v>0.74321619999999999</v>
      </c>
      <c r="H1292" s="49">
        <v>0.11831460000000001</v>
      </c>
      <c r="I1292" s="46">
        <f>$C$1292*LN($Y$1292)+(1-$C$1292)*LN(1-$Y$1292)</f>
        <v>-1.8213475554537478E-2</v>
      </c>
      <c r="R1292" s="46">
        <f>1/(1+EXP(-($K$2+SUMPRODUCT($L$2:$P$2,$D$1292:$H$1292))))</f>
        <v>1.8048612634890368E-2</v>
      </c>
      <c r="X1292" s="46">
        <f>EXP(-($K$2+SUMPRODUCT($L$2:$P$2,$D$1292:$H$1292)))</f>
        <v>54.405920678183705</v>
      </c>
      <c r="Y1292" s="46">
        <f>1/(1+$X$1292)</f>
        <v>1.8048612634890368E-2</v>
      </c>
      <c r="Z1292" s="46">
        <f>IF(ISERROR($I$1292),0,$I$1292)</f>
        <v>-1.8213475554537478E-2</v>
      </c>
    </row>
    <row r="1293" spans="1:26" x14ac:dyDescent="0.25">
      <c r="A1293" s="46">
        <v>251</v>
      </c>
      <c r="B1293" s="46">
        <v>1997</v>
      </c>
      <c r="C1293" s="47">
        <v>0</v>
      </c>
      <c r="D1293" s="49">
        <v>6.9254200000000002E-2</v>
      </c>
      <c r="E1293" s="49">
        <v>5.1639400000000002E-2</v>
      </c>
      <c r="F1293" s="49">
        <v>4.7792500000000002E-2</v>
      </c>
      <c r="G1293" s="49">
        <v>0.84393269999999998</v>
      </c>
      <c r="H1293" s="49">
        <v>0.10909199999999999</v>
      </c>
      <c r="I1293" s="46">
        <f>$C$1293*LN($Y$1293)+(1-$C$1293)*LN(1-$Y$1293)</f>
        <v>-1.4171347640222615E-2</v>
      </c>
      <c r="R1293" s="46">
        <f>1/(1+EXP(-($K$2+SUMPRODUCT($L$2:$P$2,$D$1293:$H$1293))))</f>
        <v>1.4071406749284912E-2</v>
      </c>
      <c r="X1293" s="46">
        <f>EXP(-($K$2+SUMPRODUCT($L$2:$P$2,$D$1293:$H$1293)))</f>
        <v>70.066100057893536</v>
      </c>
      <c r="Y1293" s="46">
        <f>1/(1+$X$1293)</f>
        <v>1.4071406749284912E-2</v>
      </c>
      <c r="Z1293" s="46">
        <f>IF(ISERROR($I$1293),0,$I$1293)</f>
        <v>-1.4171347640222615E-2</v>
      </c>
    </row>
    <row r="1294" spans="1:26" x14ac:dyDescent="0.25">
      <c r="A1294" s="46">
        <v>251</v>
      </c>
      <c r="B1294" s="46">
        <v>1998</v>
      </c>
      <c r="C1294" s="47">
        <v>0</v>
      </c>
      <c r="D1294" s="49">
        <v>6.3509899999999994E-2</v>
      </c>
      <c r="E1294" s="49">
        <v>0.12951199999999999</v>
      </c>
      <c r="F1294" s="49">
        <v>4.36058E-2</v>
      </c>
      <c r="G1294" s="49">
        <v>0.60465279999999999</v>
      </c>
      <c r="H1294" s="49">
        <v>0.109795</v>
      </c>
      <c r="I1294" s="46">
        <f>$C$1294*LN($Y$1294)+(1-$C$1294)*LN(1-$Y$1294)</f>
        <v>-1.9075293322634836E-2</v>
      </c>
      <c r="R1294" s="46">
        <f>1/(1+EXP(-($K$2+SUMPRODUCT($L$2:$P$2,$D$1294:$H$1294))))</f>
        <v>1.889451123035342E-2</v>
      </c>
      <c r="X1294" s="46">
        <f>EXP(-($K$2+SUMPRODUCT($L$2:$P$2,$D$1294:$H$1294)))</f>
        <v>51.925423039974298</v>
      </c>
      <c r="Y1294" s="46">
        <f>1/(1+$X$1294)</f>
        <v>1.889451123035342E-2</v>
      </c>
      <c r="Z1294" s="46">
        <f>IF(ISERROR($I$1294),0,$I$1294)</f>
        <v>-1.9075293322634836E-2</v>
      </c>
    </row>
    <row r="1295" spans="1:26" x14ac:dyDescent="0.25">
      <c r="A1295" s="46">
        <v>251</v>
      </c>
      <c r="B1295" s="46">
        <v>1999</v>
      </c>
      <c r="C1295" s="47">
        <v>0</v>
      </c>
      <c r="D1295" s="49">
        <v>5.9239899999999998E-2</v>
      </c>
      <c r="E1295" s="49">
        <v>9.3021599999999996E-2</v>
      </c>
      <c r="F1295" s="49">
        <v>4.0741800000000002E-2</v>
      </c>
      <c r="G1295" s="49">
        <v>0.52846590000000004</v>
      </c>
      <c r="H1295" s="49">
        <v>0.1039596</v>
      </c>
      <c r="I1295" s="46">
        <f>$C$1295*LN($Y$1295)+(1-$C$1295)*LN(1-$Y$1295)</f>
        <v>-2.3066548098508752E-2</v>
      </c>
      <c r="R1295" s="46">
        <f>1/(1+EXP(-($K$2+SUMPRODUCT($L$2:$P$2,$D$1295:$H$1295))))</f>
        <v>2.2802549022833515E-2</v>
      </c>
      <c r="X1295" s="46">
        <f>EXP(-($K$2+SUMPRODUCT($L$2:$P$2,$D$1295:$H$1295)))</f>
        <v>42.854746195201336</v>
      </c>
      <c r="Y1295" s="46">
        <f>1/(1+$X$1295)</f>
        <v>2.2802549022833515E-2</v>
      </c>
      <c r="Z1295" s="46">
        <f>IF(ISERROR($I$1295),0,$I$1295)</f>
        <v>-2.3066548098508752E-2</v>
      </c>
    </row>
    <row r="1296" spans="1:26" x14ac:dyDescent="0.25">
      <c r="A1296" s="46">
        <v>251</v>
      </c>
      <c r="B1296" s="46">
        <v>2000</v>
      </c>
      <c r="C1296" s="47">
        <v>0</v>
      </c>
      <c r="D1296" s="49">
        <v>5.5694599999999997E-2</v>
      </c>
      <c r="E1296" s="49">
        <v>6.6891000000000006E-2</v>
      </c>
      <c r="F1296" s="49">
        <v>4.8673300000000003E-2</v>
      </c>
      <c r="G1296" s="49">
        <v>0.51695720000000001</v>
      </c>
      <c r="H1296" s="49">
        <v>9.1725699999999993E-2</v>
      </c>
      <c r="I1296" s="46">
        <f>$C$1296*LN($Y$1296)+(1-$C$1296)*LN(1-$Y$1296)</f>
        <v>-2.2700937536326335E-2</v>
      </c>
      <c r="R1296" s="46">
        <f>1/(1+EXP(-($K$2+SUMPRODUCT($L$2:$P$2,$D$1296:$H$1296))))</f>
        <v>2.2445209993937395E-2</v>
      </c>
      <c r="X1296" s="46">
        <f>EXP(-($K$2+SUMPRODUCT($L$2:$P$2,$D$1296:$H$1296)))</f>
        <v>43.552935805461694</v>
      </c>
      <c r="Y1296" s="46">
        <f>1/(1+$X$1296)</f>
        <v>2.2445209993937395E-2</v>
      </c>
      <c r="Z1296" s="46">
        <f>IF(ISERROR($I$1296),0,$I$1296)</f>
        <v>-2.2700937536326335E-2</v>
      </c>
    </row>
    <row r="1297" spans="1:26" x14ac:dyDescent="0.25">
      <c r="A1297" s="46">
        <v>251</v>
      </c>
      <c r="B1297" s="46">
        <v>2001</v>
      </c>
      <c r="C1297" s="47">
        <v>0</v>
      </c>
      <c r="D1297" s="49">
        <v>4.3811099999999999E-2</v>
      </c>
      <c r="E1297" s="49">
        <v>3.49888E-2</v>
      </c>
      <c r="F1297" s="49">
        <v>3.43392E-2</v>
      </c>
      <c r="G1297" s="49">
        <v>0.31205729999999998</v>
      </c>
      <c r="H1297" s="49">
        <v>7.2764099999999998E-2</v>
      </c>
      <c r="I1297" s="46">
        <f>$C$1297*LN($Y$1297)+(1-$C$1297)*LN(1-$Y$1297)</f>
        <v>-3.6109859672496386E-2</v>
      </c>
      <c r="R1297" s="46">
        <f>1/(1+EXP(-($K$2+SUMPRODUCT($L$2:$P$2,$D$1297:$H$1297))))</f>
        <v>3.5465675762615931E-2</v>
      </c>
      <c r="X1297" s="46">
        <f>EXP(-($K$2+SUMPRODUCT($L$2:$P$2,$D$1297:$H$1297)))</f>
        <v>27.19627649824994</v>
      </c>
      <c r="Y1297" s="46">
        <f>1/(1+$X$1297)</f>
        <v>3.5465675762615931E-2</v>
      </c>
      <c r="Z1297" s="46">
        <f>IF(ISERROR($I$1297),0,$I$1297)</f>
        <v>-3.6109859672496386E-2</v>
      </c>
    </row>
    <row r="1298" spans="1:26" x14ac:dyDescent="0.25">
      <c r="A1298" s="46">
        <v>251</v>
      </c>
      <c r="B1298" s="46">
        <v>2002</v>
      </c>
      <c r="C1298" s="47">
        <v>0</v>
      </c>
      <c r="D1298" s="49">
        <v>5.6903500000000003E-2</v>
      </c>
      <c r="E1298" s="49">
        <v>1.21104E-2</v>
      </c>
      <c r="F1298" s="49">
        <v>5.2809799999999997E-2</v>
      </c>
      <c r="G1298" s="49">
        <v>0.55502479999999998</v>
      </c>
      <c r="H1298" s="49">
        <v>8.8245500000000004E-2</v>
      </c>
      <c r="I1298" s="46">
        <f>$C$1298*LN($Y$1298)+(1-$C$1298)*LN(1-$Y$1298)</f>
        <v>-2.2350004039334022E-2</v>
      </c>
      <c r="R1298" s="46">
        <f>1/(1+EXP(-($K$2+SUMPRODUCT($L$2:$P$2,$D$1298:$H$1298))))</f>
        <v>2.2102093070889495E-2</v>
      </c>
      <c r="X1298" s="46">
        <f>EXP(-($K$2+SUMPRODUCT($L$2:$P$2,$D$1298:$H$1298)))</f>
        <v>44.244583704929404</v>
      </c>
      <c r="Y1298" s="46">
        <f>1/(1+$X$1298)</f>
        <v>2.2102093070889495E-2</v>
      </c>
      <c r="Z1298" s="46">
        <f>IF(ISERROR($I$1298),0,$I$1298)</f>
        <v>-2.2350004039334022E-2</v>
      </c>
    </row>
    <row r="1299" spans="1:26" x14ac:dyDescent="0.25">
      <c r="A1299" s="46">
        <v>251</v>
      </c>
      <c r="B1299" s="46">
        <v>2003</v>
      </c>
      <c r="C1299" s="47">
        <v>0</v>
      </c>
      <c r="D1299" s="49">
        <v>7.0826899999999998E-2</v>
      </c>
      <c r="E1299" s="49">
        <v>2.1399899999999999E-2</v>
      </c>
      <c r="F1299" s="49">
        <v>5.6881500000000002E-2</v>
      </c>
      <c r="G1299" s="49">
        <v>0.83970120000000004</v>
      </c>
      <c r="H1299" s="49">
        <v>8.8365399999999997E-2</v>
      </c>
      <c r="I1299" s="46">
        <f>$C$1299*LN($Y$1299)+(1-$C$1299)*LN(1-$Y$1299)</f>
        <v>-1.3698343103077713E-2</v>
      </c>
      <c r="R1299" s="46">
        <f>1/(1+EXP(-($K$2+SUMPRODUCT($L$2:$P$2,$D$1299:$H$1299))))</f>
        <v>1.3604947741459704E-2</v>
      </c>
      <c r="X1299" s="46">
        <f>EXP(-($K$2+SUMPRODUCT($L$2:$P$2,$D$1299:$H$1299)))</f>
        <v>72.502671160771982</v>
      </c>
      <c r="Y1299" s="46">
        <f>1/(1+$X$1299)</f>
        <v>1.3604947741459704E-2</v>
      </c>
      <c r="Z1299" s="46">
        <f>IF(ISERROR($I$1299),0,$I$1299)</f>
        <v>-1.3698343103077713E-2</v>
      </c>
    </row>
    <row r="1300" spans="1:26" x14ac:dyDescent="0.25">
      <c r="A1300" s="46">
        <v>251</v>
      </c>
      <c r="B1300" s="46">
        <v>2004</v>
      </c>
      <c r="C1300" s="47">
        <v>0</v>
      </c>
      <c r="D1300" s="49">
        <v>8.0450800000000003E-2</v>
      </c>
      <c r="E1300" s="49">
        <v>3.7041299999999999E-2</v>
      </c>
      <c r="F1300" s="49">
        <v>4.5239500000000002E-2</v>
      </c>
      <c r="G1300" s="49">
        <v>0.81062440000000002</v>
      </c>
      <c r="H1300" s="49">
        <v>9.3948199999999996E-2</v>
      </c>
      <c r="I1300" s="46">
        <f>$C$1300*LN($Y$1300)+(1-$C$1300)*LN(1-$Y$1300)</f>
        <v>-1.5495361548455298E-2</v>
      </c>
      <c r="R1300" s="46">
        <f>1/(1+EXP(-($K$2+SUMPRODUCT($L$2:$P$2,$D$1300:$H$1300))))</f>
        <v>1.5375926127802768E-2</v>
      </c>
      <c r="X1300" s="46">
        <f>EXP(-($K$2+SUMPRODUCT($L$2:$P$2,$D$1300:$H$1300)))</f>
        <v>64.036732856813018</v>
      </c>
      <c r="Y1300" s="46">
        <f>1/(1+$X$1300)</f>
        <v>1.5375926127802768E-2</v>
      </c>
      <c r="Z1300" s="46">
        <f>IF(ISERROR($I$1300),0,$I$1300)</f>
        <v>-1.5495361548455298E-2</v>
      </c>
    </row>
    <row r="1301" spans="1:26" x14ac:dyDescent="0.25">
      <c r="A1301" s="46">
        <v>252</v>
      </c>
      <c r="B1301" s="46">
        <v>1999</v>
      </c>
      <c r="C1301" s="47">
        <v>0</v>
      </c>
      <c r="D1301" s="49">
        <v>6.5770200000000001E-2</v>
      </c>
      <c r="E1301" s="49">
        <v>0.13906669999999999</v>
      </c>
      <c r="F1301" s="49">
        <v>3.1504499999999998E-2</v>
      </c>
      <c r="G1301" s="49">
        <v>0.39391080000000001</v>
      </c>
      <c r="H1301" s="49">
        <v>0.76554739999999999</v>
      </c>
      <c r="I1301" s="46">
        <f>$C$1301*LN($Y$1301)+(1-$C$1301)*LN(1-$Y$1301)</f>
        <v>-4.3051956735762002E-2</v>
      </c>
      <c r="R1301" s="46">
        <f>1/(1+EXP(-($K$2+SUMPRODUCT($L$2:$P$2,$D$1301:$H$1301))))</f>
        <v>4.2138378589026818E-2</v>
      </c>
      <c r="X1301" s="46">
        <f>EXP(-($K$2+SUMPRODUCT($L$2:$P$2,$D$1301:$H$1301)))</f>
        <v>22.731335506592281</v>
      </c>
      <c r="Y1301" s="46">
        <f>1/(1+$X$1301)</f>
        <v>4.2138378589026818E-2</v>
      </c>
      <c r="Z1301" s="46">
        <f>IF(ISERROR($I$1301),0,$I$1301)</f>
        <v>-4.3051956735762002E-2</v>
      </c>
    </row>
    <row r="1302" spans="1:26" x14ac:dyDescent="0.25">
      <c r="A1302" s="46">
        <v>252</v>
      </c>
      <c r="B1302" s="46">
        <v>2000</v>
      </c>
      <c r="C1302" s="47">
        <v>0</v>
      </c>
      <c r="D1302" s="49">
        <v>5.2470099999999999E-2</v>
      </c>
      <c r="E1302" s="49">
        <v>0.12117410000000001</v>
      </c>
      <c r="F1302" s="49">
        <v>4.9108800000000001E-2</v>
      </c>
      <c r="G1302" s="49">
        <v>0.17129559999999999</v>
      </c>
      <c r="H1302" s="49">
        <v>0.80108480000000004</v>
      </c>
      <c r="I1302" s="46">
        <f>$C$1302*LN($Y$1302)+(1-$C$1302)*LN(1-$Y$1302)</f>
        <v>-5.5296137189247307E-2</v>
      </c>
      <c r="R1302" s="46">
        <f>1/(1+EXP(-($K$2+SUMPRODUCT($L$2:$P$2,$D$1302:$H$1302))))</f>
        <v>5.3795099999926682E-2</v>
      </c>
      <c r="X1302" s="46">
        <f>EXP(-($K$2+SUMPRODUCT($L$2:$P$2,$D$1302:$H$1302)))</f>
        <v>17.589053649893074</v>
      </c>
      <c r="Y1302" s="46">
        <f>1/(1+$X$1302)</f>
        <v>5.3795099999926682E-2</v>
      </c>
      <c r="Z1302" s="46">
        <f>IF(ISERROR($I$1302),0,$I$1302)</f>
        <v>-5.5296137189247307E-2</v>
      </c>
    </row>
    <row r="1303" spans="1:26" x14ac:dyDescent="0.25">
      <c r="A1303" s="46">
        <v>252</v>
      </c>
      <c r="B1303" s="46">
        <v>2001</v>
      </c>
      <c r="C1303" s="47">
        <v>0</v>
      </c>
      <c r="D1303" s="49">
        <v>3.9691799999999999E-2</v>
      </c>
      <c r="E1303" s="49">
        <v>9.1295100000000004E-2</v>
      </c>
      <c r="F1303" s="49">
        <v>4.2068000000000001E-2</v>
      </c>
      <c r="G1303" s="49">
        <v>0.44629619999999998</v>
      </c>
      <c r="H1303" s="49">
        <v>0.83502140000000002</v>
      </c>
      <c r="I1303" s="46">
        <f>$C$1303*LN($Y$1303)+(1-$C$1303)*LN(1-$Y$1303)</f>
        <v>-4.0346304829937937E-2</v>
      </c>
      <c r="R1303" s="46">
        <f>1/(1+EXP(-($K$2+SUMPRODUCT($L$2:$P$2,$D$1303:$H$1303))))</f>
        <v>3.9543229265344038E-2</v>
      </c>
      <c r="X1303" s="46">
        <f>EXP(-($K$2+SUMPRODUCT($L$2:$P$2,$D$1303:$H$1303)))</f>
        <v>24.288779358149359</v>
      </c>
      <c r="Y1303" s="46">
        <f>1/(1+$X$1303)</f>
        <v>3.9543229265344038E-2</v>
      </c>
      <c r="Z1303" s="46">
        <f>IF(ISERROR($I$1303),0,$I$1303)</f>
        <v>-4.0346304829937937E-2</v>
      </c>
    </row>
    <row r="1304" spans="1:26" x14ac:dyDescent="0.25">
      <c r="A1304" s="46">
        <v>252</v>
      </c>
      <c r="B1304" s="46">
        <v>2002</v>
      </c>
      <c r="C1304" s="47">
        <v>0</v>
      </c>
      <c r="D1304" s="49">
        <v>1.3810100000000001E-2</v>
      </c>
      <c r="E1304" s="49">
        <v>3.0203500000000001E-2</v>
      </c>
      <c r="F1304" s="49">
        <v>1.1497500000000001E-2</v>
      </c>
      <c r="G1304" s="49">
        <v>0.1245288</v>
      </c>
      <c r="H1304" s="49">
        <v>0.84057420000000005</v>
      </c>
      <c r="I1304" s="46">
        <f>$C$1304*LN($Y$1304)+(1-$C$1304)*LN(1-$Y$1304)</f>
        <v>-9.0989706852127344E-2</v>
      </c>
      <c r="R1304" s="46">
        <f>1/(1+EXP(-($K$2+SUMPRODUCT($L$2:$P$2,$D$1304:$H$1304))))</f>
        <v>8.6972891226058738E-2</v>
      </c>
      <c r="X1304" s="46">
        <f>EXP(-($K$2+SUMPRODUCT($L$2:$P$2,$D$1304:$H$1304)))</f>
        <v>10.497835542810849</v>
      </c>
      <c r="Y1304" s="46">
        <f>1/(1+$X$1304)</f>
        <v>8.6972891226058738E-2</v>
      </c>
      <c r="Z1304" s="46">
        <f>IF(ISERROR($I$1304),0,$I$1304)</f>
        <v>-9.0989706852127344E-2</v>
      </c>
    </row>
    <row r="1305" spans="1:26" x14ac:dyDescent="0.25">
      <c r="A1305" s="46">
        <v>252</v>
      </c>
      <c r="B1305" s="46">
        <v>2003</v>
      </c>
      <c r="C1305" s="47">
        <v>0</v>
      </c>
      <c r="D1305" s="49">
        <v>6.0974399999999998E-2</v>
      </c>
      <c r="E1305" s="49">
        <v>-1.6109600000000002E-2</v>
      </c>
      <c r="F1305" s="49">
        <v>3.6360000000000003E-2</v>
      </c>
      <c r="G1305" s="49">
        <v>0.15584529999999999</v>
      </c>
      <c r="H1305" s="49">
        <v>1.016535</v>
      </c>
      <c r="I1305" s="46">
        <f>$C$1305*LN($Y$1305)+(1-$C$1305)*LN(1-$Y$1305)</f>
        <v>-8.6502440059859853E-2</v>
      </c>
      <c r="R1305" s="46">
        <f>1/(1+EXP(-($K$2+SUMPRODUCT($L$2:$P$2,$D$1305:$H$1305))))</f>
        <v>8.2866689078202702E-2</v>
      </c>
      <c r="X1305" s="46">
        <f>EXP(-($K$2+SUMPRODUCT($L$2:$P$2,$D$1305:$H$1305)))</f>
        <v>11.06757517554832</v>
      </c>
      <c r="Y1305" s="46">
        <f>1/(1+$X$1305)</f>
        <v>8.2866689078202702E-2</v>
      </c>
      <c r="Z1305" s="46">
        <f>IF(ISERROR($I$1305),0,$I$1305)</f>
        <v>-8.6502440059859853E-2</v>
      </c>
    </row>
    <row r="1306" spans="1:26" x14ac:dyDescent="0.25">
      <c r="A1306" s="46">
        <v>252</v>
      </c>
      <c r="B1306" s="46">
        <v>2004</v>
      </c>
      <c r="C1306" s="47">
        <v>0</v>
      </c>
      <c r="D1306" s="49">
        <v>6.0887499999999997E-2</v>
      </c>
      <c r="E1306" s="49">
        <v>-5.6935300000000001E-2</v>
      </c>
      <c r="F1306" s="49">
        <v>3.6688600000000002E-2</v>
      </c>
      <c r="G1306" s="49">
        <v>0.21623300000000001</v>
      </c>
      <c r="H1306" s="49">
        <v>0.9303399</v>
      </c>
      <c r="I1306" s="46">
        <f>$C$1306*LN($Y$1306)+(1-$C$1306)*LN(1-$Y$1306)</f>
        <v>-7.911967749809147E-2</v>
      </c>
      <c r="R1306" s="46">
        <f>1/(1+EXP(-($K$2+SUMPRODUCT($L$2:$P$2,$D$1306:$H$1306))))</f>
        <v>7.6070655724096409E-2</v>
      </c>
      <c r="X1306" s="46">
        <f>EXP(-($K$2+SUMPRODUCT($L$2:$P$2,$D$1306:$H$1306)))</f>
        <v>12.145673459512937</v>
      </c>
      <c r="Y1306" s="46">
        <f>1/(1+$X$1306)</f>
        <v>7.6070655724096409E-2</v>
      </c>
      <c r="Z1306" s="46">
        <f>IF(ISERROR($I$1306),0,$I$1306)</f>
        <v>-7.911967749809147E-2</v>
      </c>
    </row>
    <row r="1307" spans="1:26" x14ac:dyDescent="0.25">
      <c r="A1307" s="46">
        <v>253</v>
      </c>
      <c r="B1307" s="46">
        <v>1999</v>
      </c>
      <c r="C1307" s="47">
        <v>0</v>
      </c>
      <c r="D1307" s="49">
        <v>0.4225256</v>
      </c>
      <c r="E1307" s="49">
        <v>0.79434490000000002</v>
      </c>
      <c r="F1307" s="49">
        <v>4.6594200000000002E-2</v>
      </c>
      <c r="G1307" s="49">
        <v>1.762175</v>
      </c>
      <c r="H1307" s="49">
        <v>0.1909517</v>
      </c>
      <c r="I1307" s="46">
        <f>$C$1307*LN($Y$1307)+(1-$C$1307)*LN(1-$Y$1307)</f>
        <v>-1.3786751899133253E-3</v>
      </c>
      <c r="R1307" s="46">
        <f>1/(1+EXP(-($K$2+SUMPRODUCT($L$2:$P$2,$D$1307:$H$1307))))</f>
        <v>1.3777252538748745E-3</v>
      </c>
      <c r="X1307" s="46">
        <f>EXP(-($K$2+SUMPRODUCT($L$2:$P$2,$D$1307:$H$1307)))</f>
        <v>724.83412199746203</v>
      </c>
      <c r="Y1307" s="46">
        <f>1/(1+$X$1307)</f>
        <v>1.3777252538748745E-3</v>
      </c>
      <c r="Z1307" s="46">
        <f>IF(ISERROR($I$1307),0,$I$1307)</f>
        <v>-1.3786751899133253E-3</v>
      </c>
    </row>
    <row r="1308" spans="1:26" x14ac:dyDescent="0.25">
      <c r="A1308" s="46">
        <v>253</v>
      </c>
      <c r="B1308" s="46">
        <v>2000</v>
      </c>
      <c r="C1308" s="47">
        <v>0</v>
      </c>
      <c r="D1308" s="49">
        <v>0.31571110000000002</v>
      </c>
      <c r="E1308" s="49">
        <v>0.86210229999999999</v>
      </c>
      <c r="F1308" s="49">
        <v>4.8239799999999999E-2</v>
      </c>
      <c r="G1308" s="49">
        <v>1.738958</v>
      </c>
      <c r="H1308" s="49">
        <v>0.21790470000000001</v>
      </c>
      <c r="I1308" s="46">
        <f>$C$1308*LN($Y$1308)+(1-$C$1308)*LN(1-$Y$1308)</f>
        <v>-1.2447621113567916E-3</v>
      </c>
      <c r="R1308" s="46">
        <f>1/(1+EXP(-($K$2+SUMPRODUCT($L$2:$P$2,$D$1308:$H$1308))))</f>
        <v>1.2439877163456581E-3</v>
      </c>
      <c r="X1308" s="46">
        <f>EXP(-($K$2+SUMPRODUCT($L$2:$P$2,$D$1308:$H$1308)))</f>
        <v>802.8664585351396</v>
      </c>
      <c r="Y1308" s="46">
        <f>1/(1+$X$1308)</f>
        <v>1.2439877163456581E-3</v>
      </c>
      <c r="Z1308" s="46">
        <f>IF(ISERROR($I$1308),0,$I$1308)</f>
        <v>-1.2447621113567916E-3</v>
      </c>
    </row>
    <row r="1309" spans="1:26" x14ac:dyDescent="0.25">
      <c r="A1309" s="46">
        <v>253</v>
      </c>
      <c r="B1309" s="46">
        <v>2001</v>
      </c>
      <c r="C1309" s="47">
        <v>0</v>
      </c>
      <c r="D1309" s="49">
        <v>0.16073399999999999</v>
      </c>
      <c r="E1309" s="49">
        <v>0.89617820000000004</v>
      </c>
      <c r="F1309" s="49">
        <v>1.3469699999999999E-2</v>
      </c>
      <c r="G1309" s="49">
        <v>1.1683840000000001</v>
      </c>
      <c r="H1309" s="49">
        <v>0.20227899999999999</v>
      </c>
      <c r="I1309" s="46">
        <f>$C$1309*LN($Y$1309)+(1-$C$1309)*LN(1-$Y$1309)</f>
        <v>-3.6027670400786056E-3</v>
      </c>
      <c r="R1309" s="46">
        <f>1/(1+EXP(-($K$2+SUMPRODUCT($L$2:$P$2,$D$1309:$H$1309))))</f>
        <v>3.5962848618354068E-3</v>
      </c>
      <c r="X1309" s="46">
        <f>EXP(-($K$2+SUMPRODUCT($L$2:$P$2,$D$1309:$H$1309)))</f>
        <v>277.06473580895317</v>
      </c>
      <c r="Y1309" s="46">
        <f>1/(1+$X$1309)</f>
        <v>3.5962848618354068E-3</v>
      </c>
      <c r="Z1309" s="46">
        <f>IF(ISERROR($I$1309),0,$I$1309)</f>
        <v>-3.6027670400786056E-3</v>
      </c>
    </row>
    <row r="1310" spans="1:26" x14ac:dyDescent="0.25">
      <c r="A1310" s="46">
        <v>253</v>
      </c>
      <c r="B1310" s="46">
        <v>2002</v>
      </c>
      <c r="C1310" s="47">
        <v>0</v>
      </c>
      <c r="D1310" s="49">
        <v>0.28096349999999998</v>
      </c>
      <c r="E1310" s="49">
        <v>0.95599100000000004</v>
      </c>
      <c r="F1310" s="49">
        <v>3.3983899999999997E-2</v>
      </c>
      <c r="G1310" s="49">
        <v>1.259495</v>
      </c>
      <c r="H1310" s="49">
        <v>0.220968</v>
      </c>
      <c r="I1310" s="46">
        <f>$C$1310*LN($Y$1310)+(1-$C$1310)*LN(1-$Y$1310)</f>
        <v>-2.5788963950028978E-3</v>
      </c>
      <c r="R1310" s="46">
        <f>1/(1+EXP(-($K$2+SUMPRODUCT($L$2:$P$2,$D$1310:$H$1310))))</f>
        <v>2.5755738984332764E-3</v>
      </c>
      <c r="X1310" s="46">
        <f>EXP(-($K$2+SUMPRODUCT($L$2:$P$2,$D$1310:$H$1310)))</f>
        <v>387.26298115860732</v>
      </c>
      <c r="Y1310" s="46">
        <f>1/(1+$X$1310)</f>
        <v>2.5755738984332764E-3</v>
      </c>
      <c r="Z1310" s="46">
        <f>IF(ISERROR($I$1310),0,$I$1310)</f>
        <v>-2.5788963950028978E-3</v>
      </c>
    </row>
    <row r="1311" spans="1:26" x14ac:dyDescent="0.25">
      <c r="A1311" s="46">
        <v>253</v>
      </c>
      <c r="B1311" s="46">
        <v>2003</v>
      </c>
      <c r="C1311" s="47">
        <v>0</v>
      </c>
      <c r="D1311" s="49">
        <v>0.2417086</v>
      </c>
      <c r="E1311" s="49">
        <v>0.95891269999999995</v>
      </c>
      <c r="F1311" s="49">
        <v>2.13069E-2</v>
      </c>
      <c r="G1311" s="49">
        <v>1.4671449999999999</v>
      </c>
      <c r="H1311" s="49">
        <v>0.23356440000000001</v>
      </c>
      <c r="I1311" s="46">
        <f>$C$1311*LN($Y$1311)+(1-$C$1311)*LN(1-$Y$1311)</f>
        <v>-2.0247068051695745E-3</v>
      </c>
      <c r="R1311" s="46">
        <f>1/(1+EXP(-($K$2+SUMPRODUCT($L$2:$P$2,$D$1311:$H$1311))))</f>
        <v>2.0226584690060125E-3</v>
      </c>
      <c r="X1311" s="46">
        <f>EXP(-($K$2+SUMPRODUCT($L$2:$P$2,$D$1311:$H$1311)))</f>
        <v>493.398839608066</v>
      </c>
      <c r="Y1311" s="46">
        <f>1/(1+$X$1311)</f>
        <v>2.0226584690060125E-3</v>
      </c>
      <c r="Z1311" s="46">
        <f>IF(ISERROR($I$1311),0,$I$1311)</f>
        <v>-2.0247068051695745E-3</v>
      </c>
    </row>
    <row r="1312" spans="1:26" x14ac:dyDescent="0.25">
      <c r="A1312" s="46">
        <v>253</v>
      </c>
      <c r="B1312" s="46">
        <v>2004</v>
      </c>
      <c r="C1312" s="47">
        <v>0</v>
      </c>
      <c r="D1312" s="49">
        <v>0.3285497</v>
      </c>
      <c r="E1312" s="49">
        <v>0.97631109999999999</v>
      </c>
      <c r="F1312" s="49">
        <v>4.0381100000000003E-2</v>
      </c>
      <c r="G1312" s="49">
        <v>1.6068739999999999</v>
      </c>
      <c r="H1312" s="49">
        <v>0.25880069999999999</v>
      </c>
      <c r="I1312" s="46">
        <f>$C$1312*LN($Y$1312)+(1-$C$1312)*LN(1-$Y$1312)</f>
        <v>-1.4287567831550955E-3</v>
      </c>
      <c r="R1312" s="46">
        <f>1/(1+EXP(-($K$2+SUMPRODUCT($L$2:$P$2,$D$1312:$H$1312))))</f>
        <v>1.4277365961066716E-3</v>
      </c>
      <c r="X1312" s="46">
        <f>EXP(-($K$2+SUMPRODUCT($L$2:$P$2,$D$1312:$H$1312)))</f>
        <v>699.4093070997294</v>
      </c>
      <c r="Y1312" s="46">
        <f>1/(1+$X$1312)</f>
        <v>1.4277365961066716E-3</v>
      </c>
      <c r="Z1312" s="46">
        <f>IF(ISERROR($I$1312),0,$I$1312)</f>
        <v>-1.4287567831550955E-3</v>
      </c>
    </row>
    <row r="1313" spans="1:26" x14ac:dyDescent="0.25">
      <c r="A1313" s="46">
        <v>254</v>
      </c>
      <c r="B1313" s="46">
        <v>1999</v>
      </c>
      <c r="C1313" s="47">
        <v>0</v>
      </c>
      <c r="D1313" s="49">
        <v>1.7991699999999999E-2</v>
      </c>
      <c r="E1313" s="49">
        <v>6.7702799999999994E-2</v>
      </c>
      <c r="F1313" s="49">
        <v>3.9471699999999998E-2</v>
      </c>
      <c r="G1313" s="49">
        <v>0.2467019</v>
      </c>
      <c r="H1313" s="49">
        <v>0.2393729</v>
      </c>
      <c r="I1313" s="46">
        <f>$C$1313*LN($Y$1313)+(1-$C$1313)*LN(1-$Y$1313)</f>
        <v>-4.0149610930071779E-2</v>
      </c>
      <c r="R1313" s="46">
        <f>1/(1+EXP(-($K$2+SUMPRODUCT($L$2:$P$2,$D$1313:$H$1313))))</f>
        <v>3.9354294696925932E-2</v>
      </c>
      <c r="X1313" s="46">
        <f>EXP(-($K$2+SUMPRODUCT($L$2:$P$2,$D$1313:$H$1313)))</f>
        <v>24.410187317576614</v>
      </c>
      <c r="Y1313" s="46">
        <f>1/(1+$X$1313)</f>
        <v>3.9354294696925932E-2</v>
      </c>
      <c r="Z1313" s="46">
        <f>IF(ISERROR($I$1313),0,$I$1313)</f>
        <v>-4.0149610930071779E-2</v>
      </c>
    </row>
    <row r="1314" spans="1:26" x14ac:dyDescent="0.25">
      <c r="A1314" s="46">
        <v>254</v>
      </c>
      <c r="B1314" s="46">
        <v>2000</v>
      </c>
      <c r="C1314" s="47">
        <v>0</v>
      </c>
      <c r="D1314" s="49">
        <v>-1.5662300000000001E-2</v>
      </c>
      <c r="E1314" s="49">
        <v>3.8109299999999999E-2</v>
      </c>
      <c r="F1314" s="49">
        <v>2.1263199999999999E-2</v>
      </c>
      <c r="G1314" s="49">
        <v>0.3706874</v>
      </c>
      <c r="H1314" s="49">
        <v>0.25460480000000002</v>
      </c>
      <c r="I1314" s="46">
        <f>$C$1314*LN($Y$1314)+(1-$C$1314)*LN(1-$Y$1314)</f>
        <v>-3.9625333496839742E-2</v>
      </c>
      <c r="R1314" s="46">
        <f>1/(1+EXP(-($K$2+SUMPRODUCT($L$2:$P$2,$D$1314:$H$1314))))</f>
        <v>3.8850517784410309E-2</v>
      </c>
      <c r="X1314" s="46">
        <f>EXP(-($K$2+SUMPRODUCT($L$2:$P$2,$D$1314:$H$1314)))</f>
        <v>24.739682687093392</v>
      </c>
      <c r="Y1314" s="46">
        <f>1/(1+$X$1314)</f>
        <v>3.8850517784410309E-2</v>
      </c>
      <c r="Z1314" s="46">
        <f>IF(ISERROR($I$1314),0,$I$1314)</f>
        <v>-3.9625333496839742E-2</v>
      </c>
    </row>
    <row r="1315" spans="1:26" x14ac:dyDescent="0.25">
      <c r="A1315" s="46">
        <v>254</v>
      </c>
      <c r="B1315" s="46">
        <v>2001</v>
      </c>
      <c r="C1315" s="47">
        <v>0</v>
      </c>
      <c r="D1315" s="49">
        <v>1.8013899999999999E-2</v>
      </c>
      <c r="E1315" s="49">
        <v>4.3776700000000002E-2</v>
      </c>
      <c r="F1315" s="49">
        <v>4.1992500000000002E-2</v>
      </c>
      <c r="G1315" s="49">
        <v>0.52482709999999999</v>
      </c>
      <c r="H1315" s="49">
        <v>0.23933570000000001</v>
      </c>
      <c r="I1315" s="46">
        <f>$C$1315*LN($Y$1315)+(1-$C$1315)*LN(1-$Y$1315)</f>
        <v>-2.633637794386488E-2</v>
      </c>
      <c r="R1315" s="46">
        <f>1/(1+EXP(-($K$2+SUMPRODUCT($L$2:$P$2,$D$1315:$H$1315))))</f>
        <v>2.5992600108442204E-2</v>
      </c>
      <c r="X1315" s="46">
        <f>EXP(-($K$2+SUMPRODUCT($L$2:$P$2,$D$1315:$H$1315)))</f>
        <v>37.472488163090979</v>
      </c>
      <c r="Y1315" s="46">
        <f>1/(1+$X$1315)</f>
        <v>2.5992600108442204E-2</v>
      </c>
      <c r="Z1315" s="46">
        <f>IF(ISERROR($I$1315),0,$I$1315)</f>
        <v>-2.633637794386488E-2</v>
      </c>
    </row>
    <row r="1316" spans="1:26" x14ac:dyDescent="0.25">
      <c r="A1316" s="46">
        <v>254</v>
      </c>
      <c r="B1316" s="46">
        <v>2002</v>
      </c>
      <c r="C1316" s="47">
        <v>0</v>
      </c>
      <c r="D1316" s="49">
        <v>1.0513399999999999E-2</v>
      </c>
      <c r="E1316" s="49">
        <v>6.4569799999999997E-2</v>
      </c>
      <c r="F1316" s="49">
        <v>4.6954000000000003E-2</v>
      </c>
      <c r="G1316" s="49">
        <v>0.49432379999999998</v>
      </c>
      <c r="H1316" s="49">
        <v>0.26334800000000003</v>
      </c>
      <c r="I1316" s="46">
        <f>$C$1316*LN($Y$1316)+(1-$C$1316)*LN(1-$Y$1316)</f>
        <v>-2.6089597773033903E-2</v>
      </c>
      <c r="R1316" s="46">
        <f>1/(1+EXP(-($K$2+SUMPRODUCT($L$2:$P$2,$D$1316:$H$1316))))</f>
        <v>2.575220473472066E-2</v>
      </c>
      <c r="X1316" s="46">
        <f>EXP(-($K$2+SUMPRODUCT($L$2:$P$2,$D$1316:$H$1316)))</f>
        <v>37.831626662696586</v>
      </c>
      <c r="Y1316" s="46">
        <f>1/(1+$X$1316)</f>
        <v>2.575220473472066E-2</v>
      </c>
      <c r="Z1316" s="46">
        <f>IF(ISERROR($I$1316),0,$I$1316)</f>
        <v>-2.6089597773033903E-2</v>
      </c>
    </row>
    <row r="1317" spans="1:26" x14ac:dyDescent="0.25">
      <c r="A1317" s="46">
        <v>254</v>
      </c>
      <c r="B1317" s="46">
        <v>2003</v>
      </c>
      <c r="C1317" s="47">
        <v>0</v>
      </c>
      <c r="D1317" s="49">
        <v>6.5559199999999998E-2</v>
      </c>
      <c r="E1317" s="49">
        <v>8.7300299999999997E-2</v>
      </c>
      <c r="F1317" s="49">
        <v>3.89001E-2</v>
      </c>
      <c r="G1317" s="49">
        <v>0.54182149999999996</v>
      </c>
      <c r="H1317" s="49">
        <v>0.2277074</v>
      </c>
      <c r="I1317" s="46">
        <f>$C$1317*LN($Y$1317)+(1-$C$1317)*LN(1-$Y$1317)</f>
        <v>-2.4990433017854353E-2</v>
      </c>
      <c r="R1317" s="46">
        <f>1/(1+EXP(-($K$2+SUMPRODUCT($L$2:$P$2,$D$1317:$H$1317))))</f>
        <v>2.4680757154518722E-2</v>
      </c>
      <c r="X1317" s="46">
        <f>EXP(-($K$2+SUMPRODUCT($L$2:$P$2,$D$1317:$H$1317)))</f>
        <v>39.517395545821543</v>
      </c>
      <c r="Y1317" s="46">
        <f>1/(1+$X$1317)</f>
        <v>2.4680757154518722E-2</v>
      </c>
      <c r="Z1317" s="46">
        <f>IF(ISERROR($I$1317),0,$I$1317)</f>
        <v>-2.4990433017854353E-2</v>
      </c>
    </row>
    <row r="1318" spans="1:26" x14ac:dyDescent="0.25">
      <c r="A1318" s="46">
        <v>254</v>
      </c>
      <c r="B1318" s="46">
        <v>2004</v>
      </c>
      <c r="C1318" s="47">
        <v>0</v>
      </c>
      <c r="D1318" s="49">
        <v>6.3663999999999998E-2</v>
      </c>
      <c r="E1318" s="49">
        <v>0.1231124</v>
      </c>
      <c r="F1318" s="49">
        <v>3.8111800000000001E-2</v>
      </c>
      <c r="G1318" s="49">
        <v>0.66566159999999996</v>
      </c>
      <c r="H1318" s="49">
        <v>0.18379190000000001</v>
      </c>
      <c r="I1318" s="46">
        <f>$C$1318*LN($Y$1318)+(1-$C$1318)*LN(1-$Y$1318)</f>
        <v>-1.9112180581629883E-2</v>
      </c>
      <c r="R1318" s="46">
        <f>1/(1+EXP(-($K$2+SUMPRODUCT($L$2:$P$2,$D$1318:$H$1318))))</f>
        <v>1.8930700855147049E-2</v>
      </c>
      <c r="X1318" s="46">
        <f>EXP(-($K$2+SUMPRODUCT($L$2:$P$2,$D$1318:$H$1318)))</f>
        <v>51.824246056802018</v>
      </c>
      <c r="Y1318" s="46">
        <f>1/(1+$X$1318)</f>
        <v>1.8930700855147049E-2</v>
      </c>
      <c r="Z1318" s="46">
        <f>IF(ISERROR($I$1318),0,$I$1318)</f>
        <v>-1.9112180581629883E-2</v>
      </c>
    </row>
    <row r="1319" spans="1:26" x14ac:dyDescent="0.25">
      <c r="A1319" s="46">
        <v>255</v>
      </c>
      <c r="B1319" s="46">
        <v>2001</v>
      </c>
      <c r="C1319" s="47">
        <v>0</v>
      </c>
      <c r="D1319" s="49">
        <v>0.15391779999999999</v>
      </c>
      <c r="E1319" s="49">
        <v>0.38219619999999999</v>
      </c>
      <c r="F1319" s="49">
        <v>5.6248699999999999E-2</v>
      </c>
      <c r="G1319" s="49">
        <v>0.49303839999999999</v>
      </c>
      <c r="H1319" s="49">
        <v>0.2768854</v>
      </c>
      <c r="I1319" s="46">
        <f>$C$1319*LN($Y$1319)+(1-$C$1319)*LN(1-$Y$1319)</f>
        <v>-1.6445545028412393E-2</v>
      </c>
      <c r="R1319" s="46">
        <f>1/(1+EXP(-($K$2+SUMPRODUCT($L$2:$P$2,$D$1319:$H$1319))))</f>
        <v>1.6311055314255279E-2</v>
      </c>
      <c r="X1319" s="46">
        <f>EXP(-($K$2+SUMPRODUCT($L$2:$P$2,$D$1319:$H$1319)))</f>
        <v>60.308111629419571</v>
      </c>
      <c r="Y1319" s="46">
        <f>1/(1+$X$1319)</f>
        <v>1.6311055314255279E-2</v>
      </c>
      <c r="Z1319" s="46">
        <f>IF(ISERROR($I$1319),0,$I$1319)</f>
        <v>-1.6445545028412393E-2</v>
      </c>
    </row>
    <row r="1320" spans="1:26" x14ac:dyDescent="0.25">
      <c r="A1320" s="46">
        <v>255</v>
      </c>
      <c r="B1320" s="46">
        <v>2002</v>
      </c>
      <c r="C1320" s="47">
        <v>0</v>
      </c>
      <c r="D1320" s="49">
        <v>0.15711549999999999</v>
      </c>
      <c r="E1320" s="49">
        <v>0.38417390000000001</v>
      </c>
      <c r="F1320" s="49">
        <v>5.5421600000000001E-2</v>
      </c>
      <c r="G1320" s="49">
        <v>0.51784269999999999</v>
      </c>
      <c r="H1320" s="49">
        <v>0.2836051</v>
      </c>
      <c r="I1320" s="46">
        <f>$C$1320*LN($Y$1320)+(1-$C$1320)*LN(1-$Y$1320)</f>
        <v>-1.5958645141848297E-2</v>
      </c>
      <c r="R1320" s="46">
        <f>1/(1+EXP(-($K$2+SUMPRODUCT($L$2:$P$2,$D$1320:$H$1320))))</f>
        <v>1.5831980657439997E-2</v>
      </c>
      <c r="X1320" s="46">
        <f>EXP(-($K$2+SUMPRODUCT($L$2:$P$2,$D$1320:$H$1320)))</f>
        <v>62.163290913323927</v>
      </c>
      <c r="Y1320" s="46">
        <f>1/(1+$X$1320)</f>
        <v>1.5831980657439997E-2</v>
      </c>
      <c r="Z1320" s="46">
        <f>IF(ISERROR($I$1320),0,$I$1320)</f>
        <v>-1.5958645141848297E-2</v>
      </c>
    </row>
    <row r="1321" spans="1:26" x14ac:dyDescent="0.25">
      <c r="A1321" s="46">
        <v>255</v>
      </c>
      <c r="B1321" s="46">
        <v>2003</v>
      </c>
      <c r="C1321" s="47">
        <v>0</v>
      </c>
      <c r="D1321" s="49">
        <v>0.17446880000000001</v>
      </c>
      <c r="E1321" s="49">
        <v>0.36886360000000001</v>
      </c>
      <c r="F1321" s="49">
        <v>5.3207999999999998E-2</v>
      </c>
      <c r="G1321" s="49">
        <v>0.62113799999999997</v>
      </c>
      <c r="H1321" s="49">
        <v>0.30644270000000001</v>
      </c>
      <c r="I1321" s="46">
        <f>$C$1321*LN($Y$1321)+(1-$C$1321)*LN(1-$Y$1321)</f>
        <v>-1.44036564493734E-2</v>
      </c>
      <c r="R1321" s="46">
        <f>1/(1+EXP(-($K$2+SUMPRODUCT($L$2:$P$2,$D$1321:$H$1321))))</f>
        <v>1.4300420044757713E-2</v>
      </c>
      <c r="X1321" s="46">
        <f>EXP(-($K$2+SUMPRODUCT($L$2:$P$2,$D$1321:$H$1321)))</f>
        <v>68.928015881364459</v>
      </c>
      <c r="Y1321" s="46">
        <f>1/(1+$X$1321)</f>
        <v>1.4300420044757713E-2</v>
      </c>
      <c r="Z1321" s="46">
        <f>IF(ISERROR($I$1321),0,$I$1321)</f>
        <v>-1.44036564493734E-2</v>
      </c>
    </row>
    <row r="1322" spans="1:26" x14ac:dyDescent="0.25">
      <c r="A1322" s="46">
        <v>255</v>
      </c>
      <c r="B1322" s="46">
        <v>2004</v>
      </c>
      <c r="C1322" s="47">
        <v>0</v>
      </c>
      <c r="D1322" s="49">
        <v>0.1193483</v>
      </c>
      <c r="E1322" s="49">
        <v>0.3981248</v>
      </c>
      <c r="F1322" s="49">
        <v>6.8943000000000004E-2</v>
      </c>
      <c r="G1322" s="49">
        <v>0.82161580000000001</v>
      </c>
      <c r="H1322" s="49">
        <v>0.37158190000000002</v>
      </c>
      <c r="I1322" s="46">
        <f>$C$1322*LN($Y$1322)+(1-$C$1322)*LN(1-$Y$1322)</f>
        <v>-9.023325368682663E-3</v>
      </c>
      <c r="R1322" s="46">
        <f>1/(1+EXP(-($K$2+SUMPRODUCT($L$2:$P$2,$D$1322:$H$1322))))</f>
        <v>8.9827373397336138E-3</v>
      </c>
      <c r="X1322" s="46">
        <f>EXP(-($K$2+SUMPRODUCT($L$2:$P$2,$D$1322:$H$1322)))</f>
        <v>110.32463993761343</v>
      </c>
      <c r="Y1322" s="46">
        <f>1/(1+$X$1322)</f>
        <v>8.9827373397336138E-3</v>
      </c>
      <c r="Z1322" s="46">
        <f>IF(ISERROR($I$1322),0,$I$1322)</f>
        <v>-9.023325368682663E-3</v>
      </c>
    </row>
    <row r="1323" spans="1:26" x14ac:dyDescent="0.25">
      <c r="A1323" s="46">
        <v>256</v>
      </c>
      <c r="B1323" s="46">
        <v>1999</v>
      </c>
      <c r="C1323" s="47">
        <v>0</v>
      </c>
      <c r="D1323" s="49">
        <v>-0.53570680000000004</v>
      </c>
      <c r="E1323" s="49">
        <v>0.15151619999999999</v>
      </c>
      <c r="F1323" s="49">
        <v>3.8289400000000001E-2</v>
      </c>
      <c r="G1323" s="49">
        <v>0.61330589999999996</v>
      </c>
      <c r="H1323" s="49">
        <v>0.10347099999999999</v>
      </c>
      <c r="I1323" s="46">
        <f>$C$1323*LN($Y$1323)+(1-$C$1323)*LN(1-$Y$1323)</f>
        <v>-1.480619633604573E-2</v>
      </c>
      <c r="R1323" s="46">
        <f>1/(1+EXP(-($K$2+SUMPRODUCT($L$2:$P$2,$D$1323:$H$1323))))</f>
        <v>1.469712359210862E-2</v>
      </c>
      <c r="X1323" s="46">
        <f>EXP(-($K$2+SUMPRODUCT($L$2:$P$2,$D$1323:$H$1323)))</f>
        <v>67.040524646396364</v>
      </c>
      <c r="Y1323" s="46">
        <f>1/(1+$X$1323)</f>
        <v>1.469712359210862E-2</v>
      </c>
      <c r="Z1323" s="46">
        <f>IF(ISERROR($I$1323),0,$I$1323)</f>
        <v>-1.480619633604573E-2</v>
      </c>
    </row>
    <row r="1324" spans="1:26" x14ac:dyDescent="0.25">
      <c r="A1324" s="46">
        <v>256</v>
      </c>
      <c r="B1324" s="46">
        <v>2000</v>
      </c>
      <c r="C1324" s="47">
        <v>0</v>
      </c>
      <c r="D1324" s="49">
        <v>-0.51329210000000003</v>
      </c>
      <c r="E1324" s="49">
        <v>0.1521576</v>
      </c>
      <c r="F1324" s="49">
        <v>3.9652100000000003E-2</v>
      </c>
      <c r="G1324" s="49">
        <v>0.42244300000000001</v>
      </c>
      <c r="H1324" s="49">
        <v>0.10710359999999999</v>
      </c>
      <c r="I1324" s="46">
        <f>$C$1324*LN($Y$1324)+(1-$C$1324)*LN(1-$Y$1324)</f>
        <v>-2.0011351984879331E-2</v>
      </c>
      <c r="R1324" s="46">
        <f>1/(1+EXP(-($K$2+SUMPRODUCT($L$2:$P$2,$D$1324:$H$1324))))</f>
        <v>1.9812453830605096E-2</v>
      </c>
      <c r="X1324" s="46">
        <f>EXP(-($K$2+SUMPRODUCT($L$2:$P$2,$D$1324:$H$1324)))</f>
        <v>49.473303738644411</v>
      </c>
      <c r="Y1324" s="46">
        <f>1/(1+$X$1324)</f>
        <v>1.9812453830605096E-2</v>
      </c>
      <c r="Z1324" s="46">
        <f>IF(ISERROR($I$1324),0,$I$1324)</f>
        <v>-2.0011351984879331E-2</v>
      </c>
    </row>
    <row r="1325" spans="1:26" x14ac:dyDescent="0.25">
      <c r="A1325" s="46">
        <v>256</v>
      </c>
      <c r="B1325" s="46">
        <v>2001</v>
      </c>
      <c r="C1325" s="47">
        <v>0</v>
      </c>
      <c r="D1325" s="49">
        <v>-0.57404330000000003</v>
      </c>
      <c r="E1325" s="49">
        <v>0.1205222</v>
      </c>
      <c r="F1325" s="49">
        <v>2.9222000000000001E-2</v>
      </c>
      <c r="G1325" s="49">
        <v>0.29932300000000001</v>
      </c>
      <c r="H1325" s="49">
        <v>6.24515E-2</v>
      </c>
      <c r="I1325" s="46">
        <f>$C$1325*LN($Y$1325)+(1-$C$1325)*LN(1-$Y$1325)</f>
        <v>-2.6205681802316808E-2</v>
      </c>
      <c r="R1325" s="46">
        <f>1/(1+EXP(-($K$2+SUMPRODUCT($L$2:$P$2,$D$1325:$H$1325))))</f>
        <v>2.5865292780330028E-2</v>
      </c>
      <c r="X1325" s="46">
        <f>EXP(-($K$2+SUMPRODUCT($L$2:$P$2,$D$1325:$H$1325)))</f>
        <v>37.661847306073312</v>
      </c>
      <c r="Y1325" s="46">
        <f>1/(1+$X$1325)</f>
        <v>2.5865292780330028E-2</v>
      </c>
      <c r="Z1325" s="46">
        <f>IF(ISERROR($I$1325),0,$I$1325)</f>
        <v>-2.6205681802316808E-2</v>
      </c>
    </row>
    <row r="1326" spans="1:26" x14ac:dyDescent="0.25">
      <c r="A1326" s="46">
        <v>256</v>
      </c>
      <c r="B1326" s="46">
        <v>2002</v>
      </c>
      <c r="C1326" s="47">
        <v>0</v>
      </c>
      <c r="D1326" s="49">
        <v>-0.58294959999999996</v>
      </c>
      <c r="E1326" s="49">
        <v>0.1119175</v>
      </c>
      <c r="F1326" s="49">
        <v>2.3777099999999999E-2</v>
      </c>
      <c r="G1326" s="49">
        <v>0.26489659999999998</v>
      </c>
      <c r="H1326" s="49">
        <v>5.9377399999999997E-2</v>
      </c>
      <c r="I1326" s="46">
        <f>$C$1326*LN($Y$1326)+(1-$C$1326)*LN(1-$Y$1326)</f>
        <v>-2.9074644436330101E-2</v>
      </c>
      <c r="R1326" s="46">
        <f>1/(1+EXP(-($K$2+SUMPRODUCT($L$2:$P$2,$D$1326:$H$1326))))</f>
        <v>2.8656043661629181E-2</v>
      </c>
      <c r="X1326" s="46">
        <f>EXP(-($K$2+SUMPRODUCT($L$2:$P$2,$D$1326:$H$1326)))</f>
        <v>33.896652580796179</v>
      </c>
      <c r="Y1326" s="46">
        <f>1/(1+$X$1326)</f>
        <v>2.8656043661629181E-2</v>
      </c>
      <c r="Z1326" s="46">
        <f>IF(ISERROR($I$1326),0,$I$1326)</f>
        <v>-2.9074644436330101E-2</v>
      </c>
    </row>
    <row r="1327" spans="1:26" x14ac:dyDescent="0.25">
      <c r="A1327" s="46">
        <v>256</v>
      </c>
      <c r="B1327" s="46">
        <v>2003</v>
      </c>
      <c r="C1327" s="47">
        <v>0</v>
      </c>
      <c r="D1327" s="49">
        <v>-0.58134350000000001</v>
      </c>
      <c r="E1327" s="49">
        <v>0.1282055</v>
      </c>
      <c r="F1327" s="49">
        <v>2.5555600000000001E-2</v>
      </c>
      <c r="G1327" s="49">
        <v>0.28294219999999998</v>
      </c>
      <c r="H1327" s="49">
        <v>3.81004E-2</v>
      </c>
      <c r="I1327" s="46">
        <f>$C$1327*LN($Y$1327)+(1-$C$1327)*LN(1-$Y$1327)</f>
        <v>-2.689059371153369E-2</v>
      </c>
      <c r="R1327" s="46">
        <f>1/(1+EXP(-($K$2+SUMPRODUCT($L$2:$P$2,$D$1327:$H$1327))))</f>
        <v>2.6532260809240139E-2</v>
      </c>
      <c r="X1327" s="46">
        <f>EXP(-($K$2+SUMPRODUCT($L$2:$P$2,$D$1327:$H$1327)))</f>
        <v>36.689965705890373</v>
      </c>
      <c r="Y1327" s="46">
        <f>1/(1+$X$1327)</f>
        <v>2.6532260809240139E-2</v>
      </c>
      <c r="Z1327" s="46">
        <f>IF(ISERROR($I$1327),0,$I$1327)</f>
        <v>-2.689059371153369E-2</v>
      </c>
    </row>
    <row r="1328" spans="1:26" x14ac:dyDescent="0.25">
      <c r="A1328" s="46">
        <v>257</v>
      </c>
      <c r="B1328" s="46">
        <v>1998</v>
      </c>
      <c r="C1328" s="47">
        <v>0</v>
      </c>
      <c r="D1328" s="49">
        <v>0.18111959999999999</v>
      </c>
      <c r="E1328" s="49">
        <v>0.2041037</v>
      </c>
      <c r="F1328" s="49">
        <v>6.6626599999999994E-2</v>
      </c>
      <c r="G1328" s="49">
        <v>0.81555960000000005</v>
      </c>
      <c r="H1328" s="49">
        <v>0.12402630000000001</v>
      </c>
      <c r="I1328" s="46">
        <f>$C$1328*LN($Y$1328)+(1-$C$1328)*LN(1-$Y$1328)</f>
        <v>-1.0819891023218786E-2</v>
      </c>
      <c r="R1328" s="46">
        <f>1/(1+EXP(-($K$2+SUMPRODUCT($L$2:$P$2,$D$1328:$H$1328))))</f>
        <v>1.0761566546699347E-2</v>
      </c>
      <c r="X1328" s="46">
        <f>EXP(-($K$2+SUMPRODUCT($L$2:$P$2,$D$1328:$H$1328)))</f>
        <v>91.923274289160759</v>
      </c>
      <c r="Y1328" s="46">
        <f>1/(1+$X$1328)</f>
        <v>1.0761566546699347E-2</v>
      </c>
      <c r="Z1328" s="46">
        <f>IF(ISERROR($I$1328),0,$I$1328)</f>
        <v>-1.0819891023218786E-2</v>
      </c>
    </row>
    <row r="1329" spans="1:26" x14ac:dyDescent="0.25">
      <c r="A1329" s="46">
        <v>257</v>
      </c>
      <c r="B1329" s="46">
        <v>1999</v>
      </c>
      <c r="C1329" s="47">
        <v>0</v>
      </c>
      <c r="D1329" s="49">
        <v>0.15798400000000001</v>
      </c>
      <c r="E1329" s="49">
        <v>0.18376310000000001</v>
      </c>
      <c r="F1329" s="49">
        <v>2.8278500000000002E-2</v>
      </c>
      <c r="G1329" s="49">
        <v>0.7378981</v>
      </c>
      <c r="H1329" s="49">
        <v>8.2289600000000004E-2</v>
      </c>
      <c r="I1329" s="46">
        <f>$C$1329*LN($Y$1329)+(1-$C$1329)*LN(1-$Y$1329)</f>
        <v>-1.6496925193486004E-2</v>
      </c>
      <c r="R1329" s="46">
        <f>1/(1+EXP(-($K$2+SUMPRODUCT($L$2:$P$2,$D$1329:$H$1329))))</f>
        <v>1.6361596116205752E-2</v>
      </c>
      <c r="X1329" s="46">
        <f>EXP(-($K$2+SUMPRODUCT($L$2:$P$2,$D$1329:$H$1329)))</f>
        <v>60.118731503800234</v>
      </c>
      <c r="Y1329" s="46">
        <f>1/(1+$X$1329)</f>
        <v>1.6361596116205752E-2</v>
      </c>
      <c r="Z1329" s="46">
        <f>IF(ISERROR($I$1329),0,$I$1329)</f>
        <v>-1.6496925193486004E-2</v>
      </c>
    </row>
    <row r="1330" spans="1:26" x14ac:dyDescent="0.25">
      <c r="A1330" s="46">
        <v>257</v>
      </c>
      <c r="B1330" s="46">
        <v>2000</v>
      </c>
      <c r="C1330" s="47">
        <v>0</v>
      </c>
      <c r="D1330" s="49">
        <v>0.22236620000000001</v>
      </c>
      <c r="E1330" s="49">
        <v>0.15300549999999999</v>
      </c>
      <c r="F1330" s="49">
        <v>5.4831900000000003E-2</v>
      </c>
      <c r="G1330" s="49">
        <v>1.4323760000000001</v>
      </c>
      <c r="H1330" s="49">
        <v>0.1119291</v>
      </c>
      <c r="I1330" s="46">
        <f>$C$1330*LN($Y$1330)+(1-$C$1330)*LN(1-$Y$1330)</f>
        <v>-4.8533083932634242E-3</v>
      </c>
      <c r="R1330" s="46">
        <f>1/(1+EXP(-($K$2+SUMPRODUCT($L$2:$P$2,$D$1330:$H$1330))))</f>
        <v>4.8415501219465059E-3</v>
      </c>
      <c r="X1330" s="46">
        <f>EXP(-($K$2+SUMPRODUCT($L$2:$P$2,$D$1330:$H$1330)))</f>
        <v>205.54541930012243</v>
      </c>
      <c r="Y1330" s="46">
        <f>1/(1+$X$1330)</f>
        <v>4.8415501219465059E-3</v>
      </c>
      <c r="Z1330" s="46">
        <f>IF(ISERROR($I$1330),0,$I$1330)</f>
        <v>-4.8533083932634242E-3</v>
      </c>
    </row>
    <row r="1331" spans="1:26" x14ac:dyDescent="0.25">
      <c r="A1331" s="46">
        <v>257</v>
      </c>
      <c r="B1331" s="46">
        <v>2001</v>
      </c>
      <c r="C1331" s="47">
        <v>0</v>
      </c>
      <c r="D1331" s="49">
        <v>0.1221875</v>
      </c>
      <c r="E1331" s="49">
        <v>0.23980679999999999</v>
      </c>
      <c r="F1331" s="49">
        <v>5.7211699999999997E-2</v>
      </c>
      <c r="G1331" s="49">
        <v>1.090042</v>
      </c>
      <c r="H1331" s="49">
        <v>0.13144320000000001</v>
      </c>
      <c r="I1331" s="46">
        <f>$C$1331*LN($Y$1331)+(1-$C$1331)*LN(1-$Y$1331)</f>
        <v>-7.0247991796193688E-3</v>
      </c>
      <c r="R1331" s="46">
        <f>1/(1+EXP(-($K$2+SUMPRODUCT($L$2:$P$2,$D$1331:$H$1331))))</f>
        <v>7.0001829529394181E-3</v>
      </c>
      <c r="X1331" s="46">
        <f>EXP(-($K$2+SUMPRODUCT($L$2:$P$2,$D$1331:$H$1331)))</f>
        <v>141.85340922126815</v>
      </c>
      <c r="Y1331" s="46">
        <f>1/(1+$X$1331)</f>
        <v>7.0001829529394181E-3</v>
      </c>
      <c r="Z1331" s="46">
        <f>IF(ISERROR($I$1331),0,$I$1331)</f>
        <v>-7.0247991796193688E-3</v>
      </c>
    </row>
    <row r="1332" spans="1:26" x14ac:dyDescent="0.25">
      <c r="A1332" s="46">
        <v>257</v>
      </c>
      <c r="B1332" s="46">
        <v>2002</v>
      </c>
      <c r="C1332" s="47">
        <v>0</v>
      </c>
      <c r="D1332" s="49">
        <v>6.5427399999999997E-2</v>
      </c>
      <c r="E1332" s="49">
        <v>0.31736009999999998</v>
      </c>
      <c r="F1332" s="49">
        <v>4.9327599999999999E-2</v>
      </c>
      <c r="G1332" s="49">
        <v>1.3055099999999999</v>
      </c>
      <c r="H1332" s="49">
        <v>9.0742000000000003E-2</v>
      </c>
      <c r="I1332" s="46">
        <f>$C$1332*LN($Y$1332)+(1-$C$1332)*LN(1-$Y$1332)</f>
        <v>-4.5217011846423235E-3</v>
      </c>
      <c r="R1332" s="46">
        <f>1/(1+EXP(-($K$2+SUMPRODUCT($L$2:$P$2,$D$1332:$H$1332))))</f>
        <v>4.5114936847243355E-3</v>
      </c>
      <c r="X1332" s="46">
        <f>EXP(-($K$2+SUMPRODUCT($L$2:$P$2,$D$1332:$H$1332)))</f>
        <v>220.6560788693873</v>
      </c>
      <c r="Y1332" s="46">
        <f>1/(1+$X$1332)</f>
        <v>4.5114936847243355E-3</v>
      </c>
      <c r="Z1332" s="46">
        <f>IF(ISERROR($I$1332),0,$I$1332)</f>
        <v>-4.5217011846423235E-3</v>
      </c>
    </row>
    <row r="1333" spans="1:26" x14ac:dyDescent="0.25">
      <c r="A1333" s="46">
        <v>257</v>
      </c>
      <c r="B1333" s="46">
        <v>2003</v>
      </c>
      <c r="C1333" s="47">
        <v>0</v>
      </c>
      <c r="D1333" s="49">
        <v>6.9180699999999998E-2</v>
      </c>
      <c r="E1333" s="49">
        <v>0.3300903</v>
      </c>
      <c r="F1333" s="49">
        <v>4.4051800000000002E-2</v>
      </c>
      <c r="G1333" s="49">
        <v>1.017649</v>
      </c>
      <c r="H1333" s="49">
        <v>8.37894E-2</v>
      </c>
      <c r="I1333" s="46">
        <f>$C$1333*LN($Y$1333)+(1-$C$1333)*LN(1-$Y$1333)</f>
        <v>-7.2948673494881225E-3</v>
      </c>
      <c r="R1333" s="46">
        <f>1/(1+EXP(-($K$2+SUMPRODUCT($L$2:$P$2,$D$1333:$H$1333))))</f>
        <v>7.2683243863465247E-3</v>
      </c>
      <c r="X1333" s="46">
        <f>EXP(-($K$2+SUMPRODUCT($L$2:$P$2,$D$1333:$H$1333)))</f>
        <v>136.58329249565278</v>
      </c>
      <c r="Y1333" s="46">
        <f>1/(1+$X$1333)</f>
        <v>7.2683243863465247E-3</v>
      </c>
      <c r="Z1333" s="46">
        <f>IF(ISERROR($I$1333),0,$I$1333)</f>
        <v>-7.2948673494881225E-3</v>
      </c>
    </row>
    <row r="1334" spans="1:26" x14ac:dyDescent="0.25">
      <c r="A1334" s="46">
        <v>257</v>
      </c>
      <c r="B1334" s="46">
        <v>2004</v>
      </c>
      <c r="C1334" s="47">
        <v>0</v>
      </c>
      <c r="D1334" s="49">
        <v>4.3336800000000002E-2</v>
      </c>
      <c r="E1334" s="49">
        <v>0.33622849999999999</v>
      </c>
      <c r="F1334" s="49">
        <v>3.7447399999999999E-2</v>
      </c>
      <c r="G1334" s="49">
        <v>1.4516180000000001</v>
      </c>
      <c r="H1334" s="49">
        <v>9.4226000000000004E-2</v>
      </c>
      <c r="I1334" s="46">
        <f>$C$1334*LN($Y$1334)+(1-$C$1334)*LN(1-$Y$1334)</f>
        <v>-3.8076399431754564E-3</v>
      </c>
      <c r="R1334" s="46">
        <f>1/(1+EXP(-($K$2+SUMPRODUCT($L$2:$P$2,$D$1334:$H$1334))))</f>
        <v>3.8004000740602625E-3</v>
      </c>
      <c r="X1334" s="46">
        <f>EXP(-($K$2+SUMPRODUCT($L$2:$P$2,$D$1334:$H$1334)))</f>
        <v>262.13019169363986</v>
      </c>
      <c r="Y1334" s="46">
        <f>1/(1+$X$1334)</f>
        <v>3.8004000740602625E-3</v>
      </c>
      <c r="Z1334" s="46">
        <f>IF(ISERROR($I$1334),0,$I$1334)</f>
        <v>-3.8076399431754564E-3</v>
      </c>
    </row>
    <row r="1335" spans="1:26" x14ac:dyDescent="0.25">
      <c r="A1335" s="46">
        <v>258</v>
      </c>
      <c r="B1335" s="46">
        <v>1998</v>
      </c>
      <c r="C1335" s="47">
        <v>0</v>
      </c>
      <c r="D1335" s="49">
        <v>0.14711930000000001</v>
      </c>
      <c r="E1335" s="49">
        <v>4.94782E-2</v>
      </c>
      <c r="F1335" s="49">
        <v>4.7548800000000002E-2</v>
      </c>
      <c r="G1335" s="49">
        <v>0.78237000000000001</v>
      </c>
      <c r="H1335" s="49">
        <v>0.32302419999999998</v>
      </c>
      <c r="I1335" s="46">
        <f>$C$1335*LN($Y$1335)+(1-$C$1335)*LN(1-$Y$1335)</f>
        <v>-1.8487617209867548E-2</v>
      </c>
      <c r="R1335" s="46">
        <f>1/(1+EXP(-($K$2+SUMPRODUCT($L$2:$P$2,$D$1335:$H$1335))))</f>
        <v>1.8317769518433745E-2</v>
      </c>
      <c r="X1335" s="46">
        <f>EXP(-($K$2+SUMPRODUCT($L$2:$P$2,$D$1335:$H$1335)))</f>
        <v>53.591799454276824</v>
      </c>
      <c r="Y1335" s="46">
        <f>1/(1+$X$1335)</f>
        <v>1.8317769518433745E-2</v>
      </c>
      <c r="Z1335" s="46">
        <f>IF(ISERROR($I$1335),0,$I$1335)</f>
        <v>-1.8487617209867548E-2</v>
      </c>
    </row>
    <row r="1336" spans="1:26" x14ac:dyDescent="0.25">
      <c r="A1336" s="46">
        <v>258</v>
      </c>
      <c r="B1336" s="46">
        <v>1999</v>
      </c>
      <c r="C1336" s="47">
        <v>0</v>
      </c>
      <c r="D1336" s="49">
        <v>9.2933199999999994E-2</v>
      </c>
      <c r="E1336" s="49">
        <v>7.5823799999999997E-2</v>
      </c>
      <c r="F1336" s="49">
        <v>4.8268999999999999E-2</v>
      </c>
      <c r="G1336" s="49">
        <v>1.0124789999999999</v>
      </c>
      <c r="H1336" s="49">
        <v>0.39139800000000002</v>
      </c>
      <c r="I1336" s="46">
        <f>$C$1336*LN($Y$1336)+(1-$C$1336)*LN(1-$Y$1336)</f>
        <v>-1.2543863897329909E-2</v>
      </c>
      <c r="R1336" s="46">
        <f>1/(1+EXP(-($K$2+SUMPRODUCT($L$2:$P$2,$D$1336:$H$1336))))</f>
        <v>1.2465517567308246E-2</v>
      </c>
      <c r="X1336" s="46">
        <f>EXP(-($K$2+SUMPRODUCT($L$2:$P$2,$D$1336:$H$1336)))</f>
        <v>79.221298040810993</v>
      </c>
      <c r="Y1336" s="46">
        <f>1/(1+$X$1336)</f>
        <v>1.2465517567308246E-2</v>
      </c>
      <c r="Z1336" s="46">
        <f>IF(ISERROR($I$1336),0,$I$1336)</f>
        <v>-1.2543863897329909E-2</v>
      </c>
    </row>
    <row r="1337" spans="1:26" x14ac:dyDescent="0.25">
      <c r="A1337" s="46">
        <v>259</v>
      </c>
      <c r="B1337" s="46">
        <v>1999</v>
      </c>
      <c r="C1337" s="47">
        <v>0</v>
      </c>
      <c r="D1337" s="49">
        <v>0.2633489</v>
      </c>
      <c r="E1337" s="49">
        <v>0.33647080000000001</v>
      </c>
      <c r="F1337" s="49">
        <v>3.6641800000000002E-2</v>
      </c>
      <c r="G1337" s="49">
        <v>2.7888470000000001</v>
      </c>
      <c r="H1337" s="49">
        <v>0.29838910000000002</v>
      </c>
      <c r="I1337" s="46">
        <f>$C$1337*LN($Y$1337)+(1-$C$1337)*LN(1-$Y$1337)</f>
        <v>-5.6633098664074315E-4</v>
      </c>
      <c r="R1337" s="46">
        <f>1/(1+EXP(-($K$2+SUMPRODUCT($L$2:$P$2,$D$1337:$H$1337))))</f>
        <v>5.6617065151659009E-4</v>
      </c>
      <c r="X1337" s="46">
        <f>EXP(-($K$2+SUMPRODUCT($L$2:$P$2,$D$1337:$H$1337)))</f>
        <v>1765.2519194898568</v>
      </c>
      <c r="Y1337" s="46">
        <f>1/(1+$X$1337)</f>
        <v>5.6617065151659009E-4</v>
      </c>
      <c r="Z1337" s="46">
        <f>IF(ISERROR($I$1337),0,$I$1337)</f>
        <v>-5.6633098664074315E-4</v>
      </c>
    </row>
    <row r="1338" spans="1:26" x14ac:dyDescent="0.25">
      <c r="A1338" s="46">
        <v>259</v>
      </c>
      <c r="B1338" s="46">
        <v>2000</v>
      </c>
      <c r="C1338" s="47">
        <v>0</v>
      </c>
      <c r="D1338" s="49">
        <v>0.19720689999999999</v>
      </c>
      <c r="E1338" s="49">
        <v>0.36582559999999997</v>
      </c>
      <c r="F1338" s="49">
        <v>2.2308100000000001E-2</v>
      </c>
      <c r="G1338" s="49">
        <v>2.6404139999999998</v>
      </c>
      <c r="H1338" s="49">
        <v>0.33563569999999998</v>
      </c>
      <c r="I1338" s="46">
        <f>$C$1338*LN($Y$1338)+(1-$C$1338)*LN(1-$Y$1338)</f>
        <v>-7.6759850197125404E-4</v>
      </c>
      <c r="R1338" s="46">
        <f>1/(1+EXP(-($K$2+SUMPRODUCT($L$2:$P$2,$D$1338:$H$1338))))</f>
        <v>7.6730397360585392E-4</v>
      </c>
      <c r="X1338" s="46">
        <f>EXP(-($K$2+SUMPRODUCT($L$2:$P$2,$D$1338:$H$1338)))</f>
        <v>1302.2644615413872</v>
      </c>
      <c r="Y1338" s="46">
        <f>1/(1+$X$1338)</f>
        <v>7.6730397360585392E-4</v>
      </c>
      <c r="Z1338" s="46">
        <f>IF(ISERROR($I$1338),0,$I$1338)</f>
        <v>-7.6759850197125404E-4</v>
      </c>
    </row>
    <row r="1339" spans="1:26" x14ac:dyDescent="0.25">
      <c r="A1339" s="46">
        <v>259</v>
      </c>
      <c r="B1339" s="46">
        <v>2002</v>
      </c>
      <c r="C1339" s="47">
        <v>0</v>
      </c>
      <c r="D1339" s="49">
        <v>0.21149490000000001</v>
      </c>
      <c r="E1339" s="49">
        <v>0.26394250000000002</v>
      </c>
      <c r="F1339" s="49">
        <v>3.8683299999999997E-2</v>
      </c>
      <c r="G1339" s="49">
        <v>0.9054198</v>
      </c>
      <c r="H1339" s="49">
        <v>0.28958020000000001</v>
      </c>
      <c r="I1339" s="46">
        <f>$C$1339*LN($Y$1339)+(1-$C$1339)*LN(1-$Y$1339)</f>
        <v>-1.2052432823169704E-2</v>
      </c>
      <c r="R1339" s="46">
        <f>1/(1+EXP(-($K$2+SUMPRODUCT($L$2:$P$2,$D$1339:$H$1339))))</f>
        <v>1.1980093169288782E-2</v>
      </c>
      <c r="X1339" s="46">
        <f>EXP(-($K$2+SUMPRODUCT($L$2:$P$2,$D$1339:$H$1339)))</f>
        <v>82.471804924148742</v>
      </c>
      <c r="Y1339" s="46">
        <f>1/(1+$X$1339)</f>
        <v>1.1980093169288782E-2</v>
      </c>
      <c r="Z1339" s="46">
        <f>IF(ISERROR($I$1339),0,$I$1339)</f>
        <v>-1.2052432823169704E-2</v>
      </c>
    </row>
    <row r="1340" spans="1:26" x14ac:dyDescent="0.25">
      <c r="A1340" s="46">
        <v>259</v>
      </c>
      <c r="B1340" s="46">
        <v>2003</v>
      </c>
      <c r="C1340" s="47">
        <v>0</v>
      </c>
      <c r="D1340" s="49">
        <v>0.12086760000000001</v>
      </c>
      <c r="E1340" s="49">
        <v>0.14160239999999999</v>
      </c>
      <c r="F1340" s="49">
        <v>6.2876600000000005E-2</v>
      </c>
      <c r="G1340" s="49">
        <v>0.89989719999999995</v>
      </c>
      <c r="H1340" s="49">
        <v>0.3675948</v>
      </c>
      <c r="I1340" s="46">
        <f>$C$1340*LN($Y$1340)+(1-$C$1340)*LN(1-$Y$1340)</f>
        <v>-1.2099898684137364E-2</v>
      </c>
      <c r="R1340" s="46">
        <f>1/(1+EXP(-($K$2+SUMPRODUCT($L$2:$P$2,$D$1340:$H$1340))))</f>
        <v>1.2026989271829026E-2</v>
      </c>
      <c r="X1340" s="46">
        <f>EXP(-($K$2+SUMPRODUCT($L$2:$P$2,$D$1340:$H$1340)))</f>
        <v>82.14632842837176</v>
      </c>
      <c r="Y1340" s="46">
        <f>1/(1+$X$1340)</f>
        <v>1.2026989271829026E-2</v>
      </c>
      <c r="Z1340" s="46">
        <f>IF(ISERROR($I$1340),0,$I$1340)</f>
        <v>-1.2099898684137364E-2</v>
      </c>
    </row>
    <row r="1341" spans="1:26" x14ac:dyDescent="0.25">
      <c r="A1341" s="46">
        <v>259</v>
      </c>
      <c r="B1341" s="46">
        <v>2004</v>
      </c>
      <c r="C1341" s="47">
        <v>0</v>
      </c>
      <c r="D1341" s="49">
        <v>0.20621249999999999</v>
      </c>
      <c r="E1341" s="49">
        <v>0.22814480000000001</v>
      </c>
      <c r="F1341" s="49">
        <v>5.4558500000000003E-2</v>
      </c>
      <c r="G1341" s="49">
        <v>1.4856469999999999</v>
      </c>
      <c r="H1341" s="49">
        <v>0.3628769</v>
      </c>
      <c r="I1341" s="46">
        <f>$C$1341*LN($Y$1341)+(1-$C$1341)*LN(1-$Y$1341)</f>
        <v>-4.6488855295862578E-3</v>
      </c>
      <c r="R1341" s="46">
        <f>1/(1+EXP(-($K$2+SUMPRODUCT($L$2:$P$2,$D$1341:$H$1341))))</f>
        <v>4.6380961872004153E-3</v>
      </c>
      <c r="X1341" s="46">
        <f>EXP(-($K$2+SUMPRODUCT($L$2:$P$2,$D$1341:$H$1341)))</f>
        <v>214.60570536671136</v>
      </c>
      <c r="Y1341" s="46">
        <f>1/(1+$X$1341)</f>
        <v>4.6380961872004153E-3</v>
      </c>
      <c r="Z1341" s="46">
        <f>IF(ISERROR($I$1341),0,$I$1341)</f>
        <v>-4.6488855295862578E-3</v>
      </c>
    </row>
    <row r="1342" spans="1:26" x14ac:dyDescent="0.25">
      <c r="A1342" s="46">
        <v>260</v>
      </c>
      <c r="B1342" s="46">
        <v>1995</v>
      </c>
      <c r="C1342" s="47">
        <v>0</v>
      </c>
      <c r="D1342" s="49">
        <v>0.21186379999999999</v>
      </c>
      <c r="E1342" s="49">
        <v>0.3445512</v>
      </c>
      <c r="F1342" s="49">
        <v>4.3430799999999999E-2</v>
      </c>
      <c r="G1342" s="49">
        <v>1.3387899999999999</v>
      </c>
      <c r="H1342" s="49">
        <v>0.39243359999999999</v>
      </c>
      <c r="I1342" s="46">
        <f>$C$1342*LN($Y$1342)+(1-$C$1342)*LN(1-$Y$1342)</f>
        <v>-5.5324332687064735E-3</v>
      </c>
      <c r="R1342" s="46">
        <f>1/(1+EXP(-($K$2+SUMPRODUCT($L$2:$P$2,$D$1342:$H$1342))))</f>
        <v>5.5171575433966618E-3</v>
      </c>
      <c r="X1342" s="46">
        <f>EXP(-($K$2+SUMPRODUCT($L$2:$P$2,$D$1342:$H$1342)))</f>
        <v>180.25275418260861</v>
      </c>
      <c r="Y1342" s="46">
        <f>1/(1+$X$1342)</f>
        <v>5.5171575433966618E-3</v>
      </c>
      <c r="Z1342" s="46">
        <f>IF(ISERROR($I$1342),0,$I$1342)</f>
        <v>-5.5324332687064735E-3</v>
      </c>
    </row>
    <row r="1343" spans="1:26" x14ac:dyDescent="0.25">
      <c r="A1343" s="46">
        <v>260</v>
      </c>
      <c r="B1343" s="46">
        <v>1996</v>
      </c>
      <c r="C1343" s="47">
        <v>0</v>
      </c>
      <c r="D1343" s="49">
        <v>0.18634129999999999</v>
      </c>
      <c r="E1343" s="49">
        <v>0.35398750000000001</v>
      </c>
      <c r="F1343" s="49">
        <v>5.32597E-2</v>
      </c>
      <c r="G1343" s="49">
        <v>1.5107429999999999</v>
      </c>
      <c r="H1343" s="49">
        <v>0.42865310000000001</v>
      </c>
      <c r="I1343" s="46">
        <f>$C$1343*LN($Y$1343)+(1-$C$1343)*LN(1-$Y$1343)</f>
        <v>-3.8843546157896328E-3</v>
      </c>
      <c r="R1343" s="46">
        <f>1/(1+EXP(-($K$2+SUMPRODUCT($L$2:$P$2,$D$1343:$H$1343))))</f>
        <v>3.8768202689143903E-3</v>
      </c>
      <c r="X1343" s="46">
        <f>EXP(-($K$2+SUMPRODUCT($L$2:$P$2,$D$1343:$H$1343)))</f>
        <v>256.94334806241244</v>
      </c>
      <c r="Y1343" s="46">
        <f>1/(1+$X$1343)</f>
        <v>3.8768202689143903E-3</v>
      </c>
      <c r="Z1343" s="46">
        <f>IF(ISERROR($I$1343),0,$I$1343)</f>
        <v>-3.8843546157896328E-3</v>
      </c>
    </row>
    <row r="1344" spans="1:26" x14ac:dyDescent="0.25">
      <c r="A1344" s="46">
        <v>260</v>
      </c>
      <c r="B1344" s="46">
        <v>1997</v>
      </c>
      <c r="C1344" s="47">
        <v>0</v>
      </c>
      <c r="D1344" s="49">
        <v>0.20705589999999999</v>
      </c>
      <c r="E1344" s="49">
        <v>0.33504529999999999</v>
      </c>
      <c r="F1344" s="49">
        <v>5.10819E-2</v>
      </c>
      <c r="G1344" s="49">
        <v>1.4025129999999999</v>
      </c>
      <c r="H1344" s="49">
        <v>0.39820169999999999</v>
      </c>
      <c r="I1344" s="46">
        <f>$C$1344*LN($Y$1344)+(1-$C$1344)*LN(1-$Y$1344)</f>
        <v>-4.7762713478760564E-3</v>
      </c>
      <c r="R1344" s="46">
        <f>1/(1+EXP(-($K$2+SUMPRODUCT($L$2:$P$2,$D$1344:$H$1344))))</f>
        <v>4.7648831022132588E-3</v>
      </c>
      <c r="X1344" s="46">
        <f>EXP(-($K$2+SUMPRODUCT($L$2:$P$2,$D$1344:$H$1344)))</f>
        <v>208.868737290849</v>
      </c>
      <c r="Y1344" s="46">
        <f>1/(1+$X$1344)</f>
        <v>4.7648831022132588E-3</v>
      </c>
      <c r="Z1344" s="46">
        <f>IF(ISERROR($I$1344),0,$I$1344)</f>
        <v>-4.7762713478760564E-3</v>
      </c>
    </row>
    <row r="1345" spans="1:26" x14ac:dyDescent="0.25">
      <c r="A1345" s="46">
        <v>260</v>
      </c>
      <c r="B1345" s="46">
        <v>1998</v>
      </c>
      <c r="C1345" s="47">
        <v>0</v>
      </c>
      <c r="D1345" s="49">
        <v>0.21729219999999999</v>
      </c>
      <c r="E1345" s="49">
        <v>0.3137991</v>
      </c>
      <c r="F1345" s="49">
        <v>3.49357E-2</v>
      </c>
      <c r="G1345" s="49">
        <v>0.61643669999999995</v>
      </c>
      <c r="H1345" s="49">
        <v>0.37363760000000001</v>
      </c>
      <c r="I1345" s="46">
        <f>$C$1345*LN($Y$1345)+(1-$C$1345)*LN(1-$Y$1345)</f>
        <v>-1.9262345594805622E-2</v>
      </c>
      <c r="R1345" s="46">
        <f>1/(1+EXP(-($K$2+SUMPRODUCT($L$2:$P$2,$D$1345:$H$1345))))</f>
        <v>1.9078012078606765E-2</v>
      </c>
      <c r="X1345" s="46">
        <f>EXP(-($K$2+SUMPRODUCT($L$2:$P$2,$D$1345:$H$1345)))</f>
        <v>51.416362662929416</v>
      </c>
      <c r="Y1345" s="46">
        <f>1/(1+$X$1345)</f>
        <v>1.9078012078606765E-2</v>
      </c>
      <c r="Z1345" s="46">
        <f>IF(ISERROR($I$1345),0,$I$1345)</f>
        <v>-1.9262345594805622E-2</v>
      </c>
    </row>
    <row r="1346" spans="1:26" x14ac:dyDescent="0.25">
      <c r="A1346" s="46">
        <v>261</v>
      </c>
      <c r="B1346" s="46">
        <v>1995</v>
      </c>
      <c r="C1346" s="47">
        <v>0</v>
      </c>
      <c r="D1346" s="49">
        <v>0.29657630000000001</v>
      </c>
      <c r="E1346" s="49">
        <v>0.38053769999999998</v>
      </c>
      <c r="F1346" s="49">
        <v>6.4232399999999995E-2</v>
      </c>
      <c r="G1346" s="49">
        <v>1.2856559999999999</v>
      </c>
      <c r="H1346" s="49">
        <v>0.35296810000000001</v>
      </c>
      <c r="I1346" s="46">
        <f>$C$1346*LN($Y$1346)+(1-$C$1346)*LN(1-$Y$1346)</f>
        <v>-4.8917511014201637E-3</v>
      </c>
      <c r="R1346" s="46">
        <f>1/(1+EXP(-($K$2+SUMPRODUCT($L$2:$P$2,$D$1346:$H$1346))))</f>
        <v>4.879805972470991E-3</v>
      </c>
      <c r="X1346" s="46">
        <f>EXP(-($K$2+SUMPRODUCT($L$2:$P$2,$D$1346:$H$1346)))</f>
        <v>203.92618059845302</v>
      </c>
      <c r="Y1346" s="46">
        <f>1/(1+$X$1346)</f>
        <v>4.879805972470991E-3</v>
      </c>
      <c r="Z1346" s="46">
        <f>IF(ISERROR($I$1346),0,$I$1346)</f>
        <v>-4.8917511014201637E-3</v>
      </c>
    </row>
    <row r="1347" spans="1:26" x14ac:dyDescent="0.25">
      <c r="A1347" s="46">
        <v>261</v>
      </c>
      <c r="B1347" s="46">
        <v>1996</v>
      </c>
      <c r="C1347" s="47">
        <v>0</v>
      </c>
      <c r="D1347" s="49">
        <v>0.27017530000000001</v>
      </c>
      <c r="E1347" s="49">
        <v>0.36385010000000001</v>
      </c>
      <c r="F1347" s="49">
        <v>5.3877899999999999E-2</v>
      </c>
      <c r="G1347" s="49">
        <v>1.320174</v>
      </c>
      <c r="H1347" s="49">
        <v>0.35910409999999998</v>
      </c>
      <c r="I1347" s="46">
        <f>$C$1347*LN($Y$1347)+(1-$C$1347)*LN(1-$Y$1347)</f>
        <v>-5.116052795403175E-3</v>
      </c>
      <c r="R1347" s="46">
        <f>1/(1+EXP(-($K$2+SUMPRODUCT($L$2:$P$2,$D$1347:$H$1347))))</f>
        <v>5.1029880867091426E-3</v>
      </c>
      <c r="X1347" s="46">
        <f>EXP(-($K$2+SUMPRODUCT($L$2:$P$2,$D$1347:$H$1347)))</f>
        <v>194.9636164161395</v>
      </c>
      <c r="Y1347" s="46">
        <f>1/(1+$X$1347)</f>
        <v>5.1029880867091426E-3</v>
      </c>
      <c r="Z1347" s="46">
        <f>IF(ISERROR($I$1347),0,$I$1347)</f>
        <v>-5.116052795403175E-3</v>
      </c>
    </row>
    <row r="1348" spans="1:26" x14ac:dyDescent="0.25">
      <c r="A1348" s="46">
        <v>261</v>
      </c>
      <c r="B1348" s="46">
        <v>1997</v>
      </c>
      <c r="C1348" s="47">
        <v>0</v>
      </c>
      <c r="D1348" s="49">
        <v>0.24028840000000001</v>
      </c>
      <c r="E1348" s="49">
        <v>0.38359310000000002</v>
      </c>
      <c r="F1348" s="49">
        <v>7.4139399999999994E-2</v>
      </c>
      <c r="G1348" s="49">
        <v>1.645222</v>
      </c>
      <c r="H1348" s="49">
        <v>0.31291170000000001</v>
      </c>
      <c r="I1348" s="46">
        <f>$C$1348*LN($Y$1348)+(1-$C$1348)*LN(1-$Y$1348)</f>
        <v>-2.4204349043073625E-3</v>
      </c>
      <c r="R1348" s="46">
        <f>1/(1+EXP(-($K$2+SUMPRODUCT($L$2:$P$2,$D$1348:$H$1348))))</f>
        <v>2.4175080136700448E-3</v>
      </c>
      <c r="X1348" s="46">
        <f>EXP(-($K$2+SUMPRODUCT($L$2:$P$2,$D$1348:$H$1348)))</f>
        <v>412.64909416862253</v>
      </c>
      <c r="Y1348" s="46">
        <f>1/(1+$X$1348)</f>
        <v>2.4175080136700448E-3</v>
      </c>
      <c r="Z1348" s="46">
        <f>IF(ISERROR($I$1348),0,$I$1348)</f>
        <v>-2.4204349043073625E-3</v>
      </c>
    </row>
    <row r="1349" spans="1:26" x14ac:dyDescent="0.25">
      <c r="A1349" s="46">
        <v>261</v>
      </c>
      <c r="B1349" s="46">
        <v>1998</v>
      </c>
      <c r="C1349" s="47">
        <v>0</v>
      </c>
      <c r="D1349" s="49">
        <v>0.26262869999999999</v>
      </c>
      <c r="E1349" s="49">
        <v>0.35642970000000002</v>
      </c>
      <c r="F1349" s="49">
        <v>3.07687E-2</v>
      </c>
      <c r="G1349" s="49">
        <v>1.6677649999999999</v>
      </c>
      <c r="H1349" s="49">
        <v>0.28971390000000002</v>
      </c>
      <c r="I1349" s="46">
        <f>$C$1349*LN($Y$1349)+(1-$C$1349)*LN(1-$Y$1349)</f>
        <v>-3.4172187178661368E-3</v>
      </c>
      <c r="R1349" s="46">
        <f>1/(1+EXP(-($K$2+SUMPRODUCT($L$2:$P$2,$D$1349:$H$1349))))</f>
        <v>3.411386671001122E-3</v>
      </c>
      <c r="X1349" s="46">
        <f>EXP(-($K$2+SUMPRODUCT($L$2:$P$2,$D$1349:$H$1349)))</f>
        <v>292.13592871210204</v>
      </c>
      <c r="Y1349" s="46">
        <f>1/(1+$X$1349)</f>
        <v>3.411386671001122E-3</v>
      </c>
      <c r="Z1349" s="46">
        <f>IF(ISERROR($I$1349),0,$I$1349)</f>
        <v>-3.4172187178661368E-3</v>
      </c>
    </row>
    <row r="1350" spans="1:26" x14ac:dyDescent="0.25">
      <c r="A1350" s="46">
        <v>261</v>
      </c>
      <c r="B1350" s="46">
        <v>1999</v>
      </c>
      <c r="C1350" s="47">
        <v>0</v>
      </c>
      <c r="D1350" s="49">
        <v>0.1068094</v>
      </c>
      <c r="E1350" s="49">
        <v>0.44842860000000001</v>
      </c>
      <c r="F1350" s="49">
        <v>2.7430300000000001E-2</v>
      </c>
      <c r="G1350" s="49">
        <v>2.2911060000000001</v>
      </c>
      <c r="H1350" s="49">
        <v>0.18987309999999999</v>
      </c>
      <c r="I1350" s="46">
        <f>$C$1350*LN($Y$1350)+(1-$C$1350)*LN(1-$Y$1350)</f>
        <v>-1.0031806261713804E-3</v>
      </c>
      <c r="R1350" s="46">
        <f>1/(1+EXP(-($K$2+SUMPRODUCT($L$2:$P$2,$D$1350:$H$1350))))</f>
        <v>1.0026776087068969E-3</v>
      </c>
      <c r="X1350" s="46">
        <f>EXP(-($K$2+SUMPRODUCT($L$2:$P$2,$D$1350:$H$1350)))</f>
        <v>996.32954173540384</v>
      </c>
      <c r="Y1350" s="46">
        <f>1/(1+$X$1350)</f>
        <v>1.0026776087068969E-3</v>
      </c>
      <c r="Z1350" s="46">
        <f>IF(ISERROR($I$1350),0,$I$1350)</f>
        <v>-1.0031806261713804E-3</v>
      </c>
    </row>
    <row r="1351" spans="1:26" x14ac:dyDescent="0.25">
      <c r="A1351" s="46">
        <v>261</v>
      </c>
      <c r="B1351" s="46">
        <v>2000</v>
      </c>
      <c r="C1351" s="47">
        <v>0</v>
      </c>
      <c r="D1351" s="49">
        <v>0.4928053</v>
      </c>
      <c r="E1351" s="49">
        <v>0.51420049999999995</v>
      </c>
      <c r="F1351" s="49">
        <v>5.29361E-2</v>
      </c>
      <c r="G1351" s="49">
        <v>2.4125920000000001</v>
      </c>
      <c r="H1351" s="49">
        <v>0.25522220000000001</v>
      </c>
      <c r="I1351" s="46">
        <f>$C$1351*LN($Y$1351)+(1-$C$1351)*LN(1-$Y$1351)</f>
        <v>-7.4863798308521482E-4</v>
      </c>
      <c r="R1351" s="46">
        <f>1/(1+EXP(-($K$2+SUMPRODUCT($L$2:$P$2,$D$1351:$H$1351))))</f>
        <v>7.4835782358736449E-4</v>
      </c>
      <c r="X1351" s="46">
        <f>EXP(-($K$2+SUMPRODUCT($L$2:$P$2,$D$1351:$H$1351)))</f>
        <v>1335.2591643745386</v>
      </c>
      <c r="Y1351" s="46">
        <f>1/(1+$X$1351)</f>
        <v>7.4835782358736449E-4</v>
      </c>
      <c r="Z1351" s="46">
        <f>IF(ISERROR($I$1351),0,$I$1351)</f>
        <v>-7.4863798308521482E-4</v>
      </c>
    </row>
    <row r="1352" spans="1:26" x14ac:dyDescent="0.25">
      <c r="A1352" s="46">
        <v>261</v>
      </c>
      <c r="B1352" s="46">
        <v>2001</v>
      </c>
      <c r="C1352" s="47">
        <v>0</v>
      </c>
      <c r="D1352" s="49">
        <v>0.41296070000000001</v>
      </c>
      <c r="E1352" s="49">
        <v>0.46561940000000002</v>
      </c>
      <c r="F1352" s="49">
        <v>3.5930700000000003E-2</v>
      </c>
      <c r="G1352" s="49">
        <v>2.1510289999999999</v>
      </c>
      <c r="H1352" s="49">
        <v>0.29989159999999998</v>
      </c>
      <c r="I1352" s="46">
        <f>$C$1352*LN($Y$1352)+(1-$C$1352)*LN(1-$Y$1352)</f>
        <v>-1.3885574043624399E-3</v>
      </c>
      <c r="R1352" s="46">
        <f>1/(1+EXP(-($K$2+SUMPRODUCT($L$2:$P$2,$D$1352:$H$1352))))</f>
        <v>1.3875938045859902E-3</v>
      </c>
      <c r="X1352" s="46">
        <f>EXP(-($K$2+SUMPRODUCT($L$2:$P$2,$D$1352:$H$1352)))</f>
        <v>719.67199831464029</v>
      </c>
      <c r="Y1352" s="46">
        <f>1/(1+$X$1352)</f>
        <v>1.3875938045859902E-3</v>
      </c>
      <c r="Z1352" s="46">
        <f>IF(ISERROR($I$1352),0,$I$1352)</f>
        <v>-1.3885574043624399E-3</v>
      </c>
    </row>
    <row r="1353" spans="1:26" x14ac:dyDescent="0.25">
      <c r="A1353" s="46">
        <v>261</v>
      </c>
      <c r="B1353" s="46">
        <v>2002</v>
      </c>
      <c r="C1353" s="47">
        <v>0</v>
      </c>
      <c r="D1353" s="49">
        <v>0.43309819999999999</v>
      </c>
      <c r="E1353" s="49">
        <v>0.48939280000000002</v>
      </c>
      <c r="F1353" s="49">
        <v>5.6642100000000001E-2</v>
      </c>
      <c r="G1353" s="49">
        <v>3.4182079999999999</v>
      </c>
      <c r="H1353" s="49">
        <v>0.30681609999999998</v>
      </c>
      <c r="I1353" s="46">
        <f>$C$1353*LN($Y$1353)+(1-$C$1353)*LN(1-$Y$1353)</f>
        <v>-1.5288278056770633E-4</v>
      </c>
      <c r="R1353" s="46">
        <f>1/(1+EXP(-($K$2+SUMPRODUCT($L$2:$P$2,$D$1353:$H$1353))))</f>
        <v>1.528710945909959E-4</v>
      </c>
      <c r="X1353" s="46">
        <f>EXP(-($K$2+SUMPRODUCT($L$2:$P$2,$D$1353:$H$1353)))</f>
        <v>6540.4590160126972</v>
      </c>
      <c r="Y1353" s="46">
        <f>1/(1+$X$1353)</f>
        <v>1.528710945909959E-4</v>
      </c>
      <c r="Z1353" s="46">
        <f>IF(ISERROR($I$1353),0,$I$1353)</f>
        <v>-1.5288278056770633E-4</v>
      </c>
    </row>
    <row r="1354" spans="1:26" x14ac:dyDescent="0.25">
      <c r="A1354" s="46">
        <v>261</v>
      </c>
      <c r="B1354" s="46">
        <v>2003</v>
      </c>
      <c r="C1354" s="47">
        <v>0</v>
      </c>
      <c r="D1354" s="49">
        <v>0.44181540000000002</v>
      </c>
      <c r="E1354" s="49">
        <v>0.45116270000000003</v>
      </c>
      <c r="F1354" s="49">
        <v>2.9457199999999999E-2</v>
      </c>
      <c r="G1354" s="49">
        <v>2.259998</v>
      </c>
      <c r="H1354" s="49">
        <v>0.3128783</v>
      </c>
      <c r="I1354" s="46">
        <f>$C$1354*LN($Y$1354)+(1-$C$1354)*LN(1-$Y$1354)</f>
        <v>-1.2807873291107595E-3</v>
      </c>
      <c r="R1354" s="46">
        <f>1/(1+EXP(-($K$2+SUMPRODUCT($L$2:$P$2,$D$1354:$H$1354))))</f>
        <v>1.2799674710781491E-3</v>
      </c>
      <c r="X1354" s="46">
        <f>EXP(-($K$2+SUMPRODUCT($L$2:$P$2,$D$1354:$H$1354)))</f>
        <v>780.26985458284707</v>
      </c>
      <c r="Y1354" s="46">
        <f>1/(1+$X$1354)</f>
        <v>1.2799674710781491E-3</v>
      </c>
      <c r="Z1354" s="46">
        <f>IF(ISERROR($I$1354),0,$I$1354)</f>
        <v>-1.2807873291107595E-3</v>
      </c>
    </row>
    <row r="1355" spans="1:26" x14ac:dyDescent="0.25">
      <c r="A1355" s="46">
        <v>261</v>
      </c>
      <c r="B1355" s="46">
        <v>2004</v>
      </c>
      <c r="C1355" s="47">
        <v>0</v>
      </c>
      <c r="D1355" s="49">
        <v>0.48222120000000002</v>
      </c>
      <c r="E1355" s="49">
        <v>0.46473910000000002</v>
      </c>
      <c r="F1355" s="49">
        <v>6.4355700000000002E-2</v>
      </c>
      <c r="G1355" s="49">
        <v>3.595507</v>
      </c>
      <c r="H1355" s="49">
        <v>0.35752889999999998</v>
      </c>
      <c r="I1355" s="46">
        <f>$C$1355*LN($Y$1355)+(1-$C$1355)*LN(1-$Y$1355)</f>
        <v>-1.1828256865726343E-4</v>
      </c>
      <c r="R1355" s="46">
        <f>1/(1+EXP(-($K$2+SUMPRODUCT($L$2:$P$2,$D$1355:$H$1355))))</f>
        <v>1.1827557354998917E-4</v>
      </c>
      <c r="X1355" s="46">
        <f>EXP(-($K$2+SUMPRODUCT($L$2:$P$2,$D$1355:$H$1355)))</f>
        <v>8453.831120115854</v>
      </c>
      <c r="Y1355" s="46">
        <f>1/(1+$X$1355)</f>
        <v>1.1827557354998917E-4</v>
      </c>
      <c r="Z1355" s="46">
        <f>IF(ISERROR($I$1355),0,$I$1355)</f>
        <v>-1.1828256865726343E-4</v>
      </c>
    </row>
    <row r="1356" spans="1:26" x14ac:dyDescent="0.25">
      <c r="A1356" s="46">
        <v>262</v>
      </c>
      <c r="B1356" s="46">
        <v>1995</v>
      </c>
      <c r="C1356" s="47">
        <v>0</v>
      </c>
      <c r="D1356" s="49">
        <v>0.13329750000000001</v>
      </c>
      <c r="E1356" s="49">
        <v>0.5707856</v>
      </c>
      <c r="F1356" s="49">
        <v>6.1645999999999999E-2</v>
      </c>
      <c r="G1356" s="49">
        <v>2.1575929999999999</v>
      </c>
      <c r="H1356" s="49">
        <v>0.3171254</v>
      </c>
      <c r="I1356" s="46">
        <f>$C$1356*LN($Y$1356)+(1-$C$1356)*LN(1-$Y$1356)</f>
        <v>-8.6436880154796278E-4</v>
      </c>
      <c r="R1356" s="46">
        <f>1/(1+EXP(-($K$2+SUMPRODUCT($L$2:$P$2,$D$1356:$H$1356))))</f>
        <v>8.6399534244527385E-4</v>
      </c>
      <c r="X1356" s="46">
        <f>EXP(-($K$2+SUMPRODUCT($L$2:$P$2,$D$1356:$H$1356)))</f>
        <v>1156.4136466636576</v>
      </c>
      <c r="Y1356" s="46">
        <f>1/(1+$X$1356)</f>
        <v>8.6399534244527385E-4</v>
      </c>
      <c r="Z1356" s="46">
        <f>IF(ISERROR($I$1356),0,$I$1356)</f>
        <v>-8.6436880154796278E-4</v>
      </c>
    </row>
    <row r="1357" spans="1:26" x14ac:dyDescent="0.25">
      <c r="A1357" s="46">
        <v>262</v>
      </c>
      <c r="B1357" s="46">
        <v>1996</v>
      </c>
      <c r="C1357" s="47">
        <v>0</v>
      </c>
      <c r="D1357" s="49">
        <v>0.1889266</v>
      </c>
      <c r="E1357" s="49">
        <v>0.6100951</v>
      </c>
      <c r="F1357" s="49">
        <v>6.6556299999999999E-2</v>
      </c>
      <c r="G1357" s="49">
        <v>2.667227</v>
      </c>
      <c r="H1357" s="49">
        <v>0.3382713</v>
      </c>
      <c r="I1357" s="46">
        <f>$C$1357*LN($Y$1357)+(1-$C$1357)*LN(1-$Y$1357)</f>
        <v>-3.6134220651016759E-4</v>
      </c>
      <c r="R1357" s="46">
        <f>1/(1+EXP(-($K$2+SUMPRODUCT($L$2:$P$2,$D$1357:$H$1357))))</f>
        <v>3.6127693027762794E-4</v>
      </c>
      <c r="X1357" s="46">
        <f>EXP(-($K$2+SUMPRODUCT($L$2:$P$2,$D$1357:$H$1357)))</f>
        <v>2766.9597455379644</v>
      </c>
      <c r="Y1357" s="46">
        <f>1/(1+$X$1357)</f>
        <v>3.6127693027762794E-4</v>
      </c>
      <c r="Z1357" s="46">
        <f>IF(ISERROR($I$1357),0,$I$1357)</f>
        <v>-3.6134220651016759E-4</v>
      </c>
    </row>
    <row r="1358" spans="1:26" x14ac:dyDescent="0.25">
      <c r="A1358" s="46">
        <v>262</v>
      </c>
      <c r="B1358" s="46">
        <v>1997</v>
      </c>
      <c r="C1358" s="47">
        <v>0</v>
      </c>
      <c r="D1358" s="49">
        <v>0.26435999999999998</v>
      </c>
      <c r="E1358" s="49">
        <v>0.70093360000000005</v>
      </c>
      <c r="F1358" s="49">
        <v>5.8042499999999997E-2</v>
      </c>
      <c r="G1358" s="49">
        <v>2.9328560000000001</v>
      </c>
      <c r="H1358" s="49">
        <v>0.305282</v>
      </c>
      <c r="I1358" s="46">
        <f>$C$1358*LN($Y$1358)+(1-$C$1358)*LN(1-$Y$1358)</f>
        <v>-2.2439910711045065E-4</v>
      </c>
      <c r="R1358" s="46">
        <f>1/(1+EXP(-($K$2+SUMPRODUCT($L$2:$P$2,$D$1358:$H$1358))))</f>
        <v>2.2437393151401817E-4</v>
      </c>
      <c r="X1358" s="46">
        <f>EXP(-($K$2+SUMPRODUCT($L$2:$P$2,$D$1358:$H$1358)))</f>
        <v>4455.8457362771805</v>
      </c>
      <c r="Y1358" s="46">
        <f>1/(1+$X$1358)</f>
        <v>2.2437393151401817E-4</v>
      </c>
      <c r="Z1358" s="46">
        <f>IF(ISERROR($I$1358),0,$I$1358)</f>
        <v>-2.2439910711045065E-4</v>
      </c>
    </row>
    <row r="1359" spans="1:26" x14ac:dyDescent="0.25">
      <c r="A1359" s="46">
        <v>262</v>
      </c>
      <c r="B1359" s="46">
        <v>1998</v>
      </c>
      <c r="C1359" s="47">
        <v>0</v>
      </c>
      <c r="D1359" s="49">
        <v>8.8379200000000005E-2</v>
      </c>
      <c r="E1359" s="49">
        <v>0.66953790000000002</v>
      </c>
      <c r="F1359" s="49">
        <v>6.8145399999999995E-2</v>
      </c>
      <c r="G1359" s="49">
        <v>1.473419</v>
      </c>
      <c r="H1359" s="49">
        <v>0.3124847</v>
      </c>
      <c r="I1359" s="46">
        <f>$C$1359*LN($Y$1359)+(1-$C$1359)*LN(1-$Y$1359)</f>
        <v>-2.0685918327988523E-3</v>
      </c>
      <c r="R1359" s="46">
        <f>1/(1+EXP(-($K$2+SUMPRODUCT($L$2:$P$2,$D$1359:$H$1359))))</f>
        <v>2.0664537712264818E-3</v>
      </c>
      <c r="X1359" s="46">
        <f>EXP(-($K$2+SUMPRODUCT($L$2:$P$2,$D$1359:$H$1359)))</f>
        <v>482.92081832369274</v>
      </c>
      <c r="Y1359" s="46">
        <f>1/(1+$X$1359)</f>
        <v>2.0664537712264818E-3</v>
      </c>
      <c r="Z1359" s="46">
        <f>IF(ISERROR($I$1359),0,$I$1359)</f>
        <v>-2.0685918327988523E-3</v>
      </c>
    </row>
    <row r="1360" spans="1:26" x14ac:dyDescent="0.25">
      <c r="A1360" s="46">
        <v>262</v>
      </c>
      <c r="B1360" s="46">
        <v>1999</v>
      </c>
      <c r="C1360" s="47">
        <v>0</v>
      </c>
      <c r="D1360" s="49">
        <v>0.1228665</v>
      </c>
      <c r="E1360" s="49">
        <v>0.68788990000000005</v>
      </c>
      <c r="F1360" s="49">
        <v>5.7714500000000002E-2</v>
      </c>
      <c r="G1360" s="49">
        <v>1.2912969999999999</v>
      </c>
      <c r="H1360" s="49">
        <v>0.2934869</v>
      </c>
      <c r="I1360" s="46">
        <f>$C$1360*LN($Y$1360)+(1-$C$1360)*LN(1-$Y$1360)</f>
        <v>-2.9327334165123449E-3</v>
      </c>
      <c r="R1360" s="46">
        <f>1/(1+EXP(-($K$2+SUMPRODUCT($L$2:$P$2,$D$1360:$H$1360))))</f>
        <v>2.9284371548224833E-3</v>
      </c>
      <c r="X1360" s="46">
        <f>EXP(-($K$2+SUMPRODUCT($L$2:$P$2,$D$1360:$H$1360)))</f>
        <v>340.47907130368935</v>
      </c>
      <c r="Y1360" s="46">
        <f>1/(1+$X$1360)</f>
        <v>2.9284371548224833E-3</v>
      </c>
      <c r="Z1360" s="46">
        <f>IF(ISERROR($I$1360),0,$I$1360)</f>
        <v>-2.9327334165123449E-3</v>
      </c>
    </row>
    <row r="1361" spans="1:26" x14ac:dyDescent="0.25">
      <c r="A1361" s="46">
        <v>262</v>
      </c>
      <c r="B1361" s="46">
        <v>2000</v>
      </c>
      <c r="C1361" s="47">
        <v>0</v>
      </c>
      <c r="D1361" s="49">
        <v>0.1198249</v>
      </c>
      <c r="E1361" s="49">
        <v>0.54047020000000001</v>
      </c>
      <c r="F1361" s="49">
        <v>5.0946499999999999E-2</v>
      </c>
      <c r="G1361" s="49">
        <v>0.67865299999999995</v>
      </c>
      <c r="H1361" s="49">
        <v>0.27494839999999998</v>
      </c>
      <c r="I1361" s="46">
        <f>$C$1361*LN($Y$1361)+(1-$C$1361)*LN(1-$Y$1361)</f>
        <v>-1.001848541197232E-2</v>
      </c>
      <c r="R1361" s="46">
        <f>1/(1+EXP(-($K$2+SUMPRODUCT($L$2:$P$2,$D$1361:$H$1361))))</f>
        <v>9.968467560727768E-3</v>
      </c>
      <c r="X1361" s="46">
        <f>EXP(-($K$2+SUMPRODUCT($L$2:$P$2,$D$1361:$H$1361)))</f>
        <v>99.316321832620076</v>
      </c>
      <c r="Y1361" s="46">
        <f>1/(1+$X$1361)</f>
        <v>9.968467560727768E-3</v>
      </c>
      <c r="Z1361" s="46">
        <f>IF(ISERROR($I$1361),0,$I$1361)</f>
        <v>-1.001848541197232E-2</v>
      </c>
    </row>
    <row r="1362" spans="1:26" x14ac:dyDescent="0.25">
      <c r="A1362" s="46">
        <v>262</v>
      </c>
      <c r="B1362" s="46">
        <v>2002</v>
      </c>
      <c r="C1362" s="47">
        <v>0</v>
      </c>
      <c r="D1362" s="49">
        <v>0.14021249999999999</v>
      </c>
      <c r="E1362" s="49">
        <v>0.5622085</v>
      </c>
      <c r="F1362" s="49">
        <v>4.63398E-2</v>
      </c>
      <c r="G1362" s="49">
        <v>0.97973449999999995</v>
      </c>
      <c r="H1362" s="49">
        <v>0.30014380000000002</v>
      </c>
      <c r="I1362" s="46">
        <f>$C$1362*LN($Y$1362)+(1-$C$1362)*LN(1-$Y$1362)</f>
        <v>-6.3964859788033217E-3</v>
      </c>
      <c r="R1362" s="46">
        <f>1/(1+EXP(-($K$2+SUMPRODUCT($L$2:$P$2,$D$1362:$H$1362))))</f>
        <v>6.376072011441314E-3</v>
      </c>
      <c r="X1362" s="46">
        <f>EXP(-($K$2+SUMPRODUCT($L$2:$P$2,$D$1362:$H$1362)))</f>
        <v>155.83637170433235</v>
      </c>
      <c r="Y1362" s="46">
        <f>1/(1+$X$1362)</f>
        <v>6.376072011441314E-3</v>
      </c>
      <c r="Z1362" s="46">
        <f>IF(ISERROR($I$1362),0,$I$1362)</f>
        <v>-6.3964859788033217E-3</v>
      </c>
    </row>
    <row r="1363" spans="1:26" x14ac:dyDescent="0.25">
      <c r="A1363" s="46">
        <v>262</v>
      </c>
      <c r="B1363" s="46">
        <v>2003</v>
      </c>
      <c r="C1363" s="47">
        <v>0</v>
      </c>
      <c r="D1363" s="49">
        <v>0.14543449999999999</v>
      </c>
      <c r="E1363" s="49">
        <v>0.57613080000000005</v>
      </c>
      <c r="F1363" s="49">
        <v>5.3199999999999997E-2</v>
      </c>
      <c r="G1363" s="49">
        <v>1.3443799999999999</v>
      </c>
      <c r="H1363" s="49">
        <v>0.28891650000000002</v>
      </c>
      <c r="I1363" s="46">
        <f>$C$1363*LN($Y$1363)+(1-$C$1363)*LN(1-$Y$1363)</f>
        <v>-3.3078102434422889E-3</v>
      </c>
      <c r="R1363" s="46">
        <f>1/(1+EXP(-($K$2+SUMPRODUCT($L$2:$P$2,$D$1363:$H$1363))))</f>
        <v>3.30234546628147E-3</v>
      </c>
      <c r="X1363" s="46">
        <f>EXP(-($K$2+SUMPRODUCT($L$2:$P$2,$D$1363:$H$1363)))</f>
        <v>301.81507801363585</v>
      </c>
      <c r="Y1363" s="46">
        <f>1/(1+$X$1363)</f>
        <v>3.30234546628147E-3</v>
      </c>
      <c r="Z1363" s="46">
        <f>IF(ISERROR($I$1363),0,$I$1363)</f>
        <v>-3.3078102434422889E-3</v>
      </c>
    </row>
    <row r="1364" spans="1:26" x14ac:dyDescent="0.25">
      <c r="A1364" s="46">
        <v>262</v>
      </c>
      <c r="B1364" s="46">
        <v>2004</v>
      </c>
      <c r="C1364" s="47">
        <v>0</v>
      </c>
      <c r="D1364" s="49">
        <v>0.1795139</v>
      </c>
      <c r="E1364" s="49">
        <v>0.57000360000000005</v>
      </c>
      <c r="F1364" s="49">
        <v>4.1390499999999997E-2</v>
      </c>
      <c r="G1364" s="49">
        <v>1.601369</v>
      </c>
      <c r="H1364" s="49">
        <v>0.331903</v>
      </c>
      <c r="I1364" s="46">
        <f>$C$1364*LN($Y$1364)+(1-$C$1364)*LN(1-$Y$1364)</f>
        <v>-2.5377363212195016E-3</v>
      </c>
      <c r="R1364" s="46">
        <f>1/(1+EXP(-($K$2+SUMPRODUCT($L$2:$P$2,$D$1364:$H$1364))))</f>
        <v>2.5345189905558695E-3</v>
      </c>
      <c r="X1364" s="46">
        <f>EXP(-($K$2+SUMPRODUCT($L$2:$P$2,$D$1364:$H$1364)))</f>
        <v>393.55218277164317</v>
      </c>
      <c r="Y1364" s="46">
        <f>1/(1+$X$1364)</f>
        <v>2.5345189905558695E-3</v>
      </c>
      <c r="Z1364" s="46">
        <f>IF(ISERROR($I$1364),0,$I$1364)</f>
        <v>-2.5377363212195016E-3</v>
      </c>
    </row>
    <row r="1365" spans="1:26" x14ac:dyDescent="0.25">
      <c r="A1365" s="46">
        <v>263</v>
      </c>
      <c r="B1365" s="46">
        <v>1995</v>
      </c>
      <c r="C1365" s="47">
        <v>0</v>
      </c>
      <c r="D1365" s="49">
        <v>0.53117389999999998</v>
      </c>
      <c r="E1365" s="49">
        <v>3.6112000000000002E-3</v>
      </c>
      <c r="F1365" s="49">
        <v>2.8132999999999998E-2</v>
      </c>
      <c r="G1365" s="49">
        <v>0.63406379999999996</v>
      </c>
      <c r="H1365" s="49">
        <v>0.42435709999999999</v>
      </c>
      <c r="I1365" s="46">
        <f>$C$1365*LN($Y$1365)+(1-$C$1365)*LN(1-$Y$1365)</f>
        <v>-3.6179844640283114E-2</v>
      </c>
      <c r="R1365" s="46">
        <f>1/(1+EXP(-($K$2+SUMPRODUCT($L$2:$P$2,$D$1365:$H$1365))))</f>
        <v>3.5533176304187744E-2</v>
      </c>
      <c r="X1365" s="46">
        <f>EXP(-($K$2+SUMPRODUCT($L$2:$P$2,$D$1365:$H$1365)))</f>
        <v>27.142713486667546</v>
      </c>
      <c r="Y1365" s="46">
        <f>1/(1+$X$1365)</f>
        <v>3.5533176304187744E-2</v>
      </c>
      <c r="Z1365" s="46">
        <f>IF(ISERROR($I$1365),0,$I$1365)</f>
        <v>-3.6179844640283114E-2</v>
      </c>
    </row>
    <row r="1366" spans="1:26" x14ac:dyDescent="0.25">
      <c r="A1366" s="46">
        <v>263</v>
      </c>
      <c r="B1366" s="46">
        <v>1996</v>
      </c>
      <c r="C1366" s="47">
        <v>0</v>
      </c>
      <c r="D1366" s="49">
        <v>0.49503930000000002</v>
      </c>
      <c r="E1366" s="49">
        <v>4.8260200000000003E-2</v>
      </c>
      <c r="F1366" s="49">
        <v>4.3217699999999998E-2</v>
      </c>
      <c r="G1366" s="49">
        <v>0.68418730000000005</v>
      </c>
      <c r="H1366" s="49">
        <v>0.41806320000000002</v>
      </c>
      <c r="I1366" s="46">
        <f>$C$1366*LN($Y$1366)+(1-$C$1366)*LN(1-$Y$1366)</f>
        <v>-2.7347006690322796E-2</v>
      </c>
      <c r="R1366" s="46">
        <f>1/(1+EXP(-($K$2+SUMPRODUCT($L$2:$P$2,$D$1366:$H$1366))))</f>
        <v>2.6976462742364402E-2</v>
      </c>
      <c r="X1366" s="46">
        <f>EXP(-($K$2+SUMPRODUCT($L$2:$P$2,$D$1366:$H$1366)))</f>
        <v>36.069352255348846</v>
      </c>
      <c r="Y1366" s="46">
        <f>1/(1+$X$1366)</f>
        <v>2.6976462742364402E-2</v>
      </c>
      <c r="Z1366" s="46">
        <f>IF(ISERROR($I$1366),0,$I$1366)</f>
        <v>-2.7347006690322796E-2</v>
      </c>
    </row>
    <row r="1367" spans="1:26" x14ac:dyDescent="0.25">
      <c r="A1367" s="46">
        <v>263</v>
      </c>
      <c r="B1367" s="46">
        <v>1997</v>
      </c>
      <c r="C1367" s="47">
        <v>0</v>
      </c>
      <c r="D1367" s="49">
        <v>0.52680499999999997</v>
      </c>
      <c r="E1367" s="49">
        <v>9.5292299999999996E-2</v>
      </c>
      <c r="F1367" s="49">
        <v>5.7141400000000002E-2</v>
      </c>
      <c r="G1367" s="49">
        <v>1.033531</v>
      </c>
      <c r="H1367" s="49">
        <v>0.4253112</v>
      </c>
      <c r="I1367" s="46">
        <f>$C$1367*LN($Y$1367)+(1-$C$1367)*LN(1-$Y$1367)</f>
        <v>-1.3420403658942152E-2</v>
      </c>
      <c r="R1367" s="46">
        <f>1/(1+EXP(-($K$2+SUMPRODUCT($L$2:$P$2,$D$1367:$H$1367))))</f>
        <v>1.3330751545732935E-2</v>
      </c>
      <c r="X1367" s="46">
        <f>EXP(-($K$2+SUMPRODUCT($L$2:$P$2,$D$1367:$H$1367)))</f>
        <v>74.01452536785834</v>
      </c>
      <c r="Y1367" s="46">
        <f>1/(1+$X$1367)</f>
        <v>1.3330751545732935E-2</v>
      </c>
      <c r="Z1367" s="46">
        <f>IF(ISERROR($I$1367),0,$I$1367)</f>
        <v>-1.3420403658942152E-2</v>
      </c>
    </row>
    <row r="1368" spans="1:26" x14ac:dyDescent="0.25">
      <c r="A1368" s="46">
        <v>263</v>
      </c>
      <c r="B1368" s="46">
        <v>1998</v>
      </c>
      <c r="C1368" s="47">
        <v>0</v>
      </c>
      <c r="D1368" s="49">
        <v>0.55700590000000005</v>
      </c>
      <c r="E1368" s="49">
        <v>0.13427939999999999</v>
      </c>
      <c r="F1368" s="49">
        <v>5.7462199999999998E-2</v>
      </c>
      <c r="G1368" s="49">
        <v>0.78576509999999999</v>
      </c>
      <c r="H1368" s="49">
        <v>0.40635779999999999</v>
      </c>
      <c r="I1368" s="46">
        <f>$C$1368*LN($Y$1368)+(1-$C$1368)*LN(1-$Y$1368)</f>
        <v>-1.8736312448085476E-2</v>
      </c>
      <c r="R1368" s="46">
        <f>1/(1+EXP(-($K$2+SUMPRODUCT($L$2:$P$2,$D$1368:$H$1368))))</f>
        <v>1.8561878858924217E-2</v>
      </c>
      <c r="X1368" s="46">
        <f>EXP(-($K$2+SUMPRODUCT($L$2:$P$2,$D$1368:$H$1368)))</f>
        <v>52.873856606882121</v>
      </c>
      <c r="Y1368" s="46">
        <f>1/(1+$X$1368)</f>
        <v>1.8561878858924217E-2</v>
      </c>
      <c r="Z1368" s="46">
        <f>IF(ISERROR($I$1368),0,$I$1368)</f>
        <v>-1.8736312448085476E-2</v>
      </c>
    </row>
    <row r="1369" spans="1:26" x14ac:dyDescent="0.25">
      <c r="A1369" s="46">
        <v>263</v>
      </c>
      <c r="B1369" s="46">
        <v>1999</v>
      </c>
      <c r="C1369" s="47">
        <v>0</v>
      </c>
      <c r="D1369" s="49">
        <v>0.5213776</v>
      </c>
      <c r="E1369" s="49">
        <v>0.14885670000000001</v>
      </c>
      <c r="F1369" s="49">
        <v>4.7785800000000003E-2</v>
      </c>
      <c r="G1369" s="49">
        <v>0.459287</v>
      </c>
      <c r="H1369" s="49">
        <v>0.45156259999999998</v>
      </c>
      <c r="I1369" s="46">
        <f>$C$1369*LN($Y$1369)+(1-$C$1369)*LN(1-$Y$1369)</f>
        <v>-3.3540650593113959E-2</v>
      </c>
      <c r="R1369" s="46">
        <f>1/(1+EXP(-($K$2+SUMPRODUCT($L$2:$P$2,$D$1369:$H$1369))))</f>
        <v>3.298439932530825E-2</v>
      </c>
      <c r="X1369" s="46">
        <f>EXP(-($K$2+SUMPRODUCT($L$2:$P$2,$D$1369:$H$1369)))</f>
        <v>29.317362767092156</v>
      </c>
      <c r="Y1369" s="46">
        <f>1/(1+$X$1369)</f>
        <v>3.298439932530825E-2</v>
      </c>
      <c r="Z1369" s="46">
        <f>IF(ISERROR($I$1369),0,$I$1369)</f>
        <v>-3.3540650593113959E-2</v>
      </c>
    </row>
    <row r="1370" spans="1:26" x14ac:dyDescent="0.25">
      <c r="A1370" s="46">
        <v>263</v>
      </c>
      <c r="B1370" s="46">
        <v>2000</v>
      </c>
      <c r="C1370" s="47">
        <v>0</v>
      </c>
      <c r="D1370" s="49">
        <v>0.48752200000000001</v>
      </c>
      <c r="E1370" s="49">
        <v>0.1635067</v>
      </c>
      <c r="F1370" s="49">
        <v>4.14483E-2</v>
      </c>
      <c r="G1370" s="49">
        <v>0.32149450000000002</v>
      </c>
      <c r="H1370" s="49">
        <v>0.42891859999999998</v>
      </c>
      <c r="I1370" s="46">
        <f>$C$1370*LN($Y$1370)+(1-$C$1370)*LN(1-$Y$1370)</f>
        <v>-4.1661896960035791E-2</v>
      </c>
      <c r="R1370" s="46">
        <f>1/(1+EXP(-($K$2+SUMPRODUCT($L$2:$P$2,$D$1370:$H$1370))))</f>
        <v>4.0805967827637131E-2</v>
      </c>
      <c r="X1370" s="46">
        <f>EXP(-($K$2+SUMPRODUCT($L$2:$P$2,$D$1370:$H$1370)))</f>
        <v>23.506219389868715</v>
      </c>
      <c r="Y1370" s="46">
        <f>1/(1+$X$1370)</f>
        <v>4.0805967827637131E-2</v>
      </c>
      <c r="Z1370" s="46">
        <f>IF(ISERROR($I$1370),0,$I$1370)</f>
        <v>-4.1661896960035791E-2</v>
      </c>
    </row>
    <row r="1371" spans="1:26" x14ac:dyDescent="0.25">
      <c r="A1371" s="46">
        <v>263</v>
      </c>
      <c r="B1371" s="46">
        <v>2001</v>
      </c>
      <c r="C1371" s="47">
        <v>0</v>
      </c>
      <c r="D1371" s="49">
        <v>0.46047709999999997</v>
      </c>
      <c r="E1371" s="49">
        <v>0.13379659999999999</v>
      </c>
      <c r="F1371" s="49">
        <v>4.9335799999999999E-2</v>
      </c>
      <c r="G1371" s="49">
        <v>0.24207129999999999</v>
      </c>
      <c r="H1371" s="49">
        <v>0.36739280000000002</v>
      </c>
      <c r="I1371" s="46">
        <f>$C$1371*LN($Y$1371)+(1-$C$1371)*LN(1-$Y$1371)</f>
        <v>-4.406713093390166E-2</v>
      </c>
      <c r="R1371" s="46">
        <f>1/(1+EXP(-($K$2+SUMPRODUCT($L$2:$P$2,$D$1371:$H$1371))))</f>
        <v>4.3110281583581343E-2</v>
      </c>
      <c r="X1371" s="46">
        <f>EXP(-($K$2+SUMPRODUCT($L$2:$P$2,$D$1371:$H$1371)))</f>
        <v>22.196322623437759</v>
      </c>
      <c r="Y1371" s="46">
        <f>1/(1+$X$1371)</f>
        <v>4.3110281583581343E-2</v>
      </c>
      <c r="Z1371" s="46">
        <f>IF(ISERROR($I$1371),0,$I$1371)</f>
        <v>-4.406713093390166E-2</v>
      </c>
    </row>
    <row r="1372" spans="1:26" x14ac:dyDescent="0.25">
      <c r="A1372" s="46">
        <v>264</v>
      </c>
      <c r="B1372" s="46">
        <v>1995</v>
      </c>
      <c r="C1372" s="47">
        <v>0</v>
      </c>
      <c r="D1372" s="49">
        <v>5.8148499999999999E-2</v>
      </c>
      <c r="E1372" s="49">
        <v>-0.15330550000000001</v>
      </c>
      <c r="F1372" s="49">
        <v>4.4525000000000002E-2</v>
      </c>
      <c r="G1372" s="49">
        <v>0.32252429999999999</v>
      </c>
      <c r="H1372" s="49">
        <v>0.29625390000000001</v>
      </c>
      <c r="I1372" s="46">
        <f>$C$1372*LN($Y$1372)+(1-$C$1372)*LN(1-$Y$1372)</f>
        <v>-4.9399681351262992E-2</v>
      </c>
      <c r="R1372" s="46">
        <f>1/(1+EXP(-($K$2+SUMPRODUCT($L$2:$P$2,$D$1372:$H$1372))))</f>
        <v>4.8199363299017278E-2</v>
      </c>
      <c r="X1372" s="46">
        <f>EXP(-($K$2+SUMPRODUCT($L$2:$P$2,$D$1372:$H$1372)))</f>
        <v>19.747162027768709</v>
      </c>
      <c r="Y1372" s="46">
        <f>1/(1+$X$1372)</f>
        <v>4.8199363299017278E-2</v>
      </c>
      <c r="Z1372" s="46">
        <f>IF(ISERROR($I$1372),0,$I$1372)</f>
        <v>-4.9399681351262992E-2</v>
      </c>
    </row>
    <row r="1373" spans="1:26" x14ac:dyDescent="0.25">
      <c r="A1373" s="46">
        <v>264</v>
      </c>
      <c r="B1373" s="46">
        <v>1996</v>
      </c>
      <c r="C1373" s="47">
        <v>1</v>
      </c>
      <c r="D1373" s="49">
        <v>2.3043999999999999E-2</v>
      </c>
      <c r="E1373" s="49">
        <v>-0.26934989999999998</v>
      </c>
      <c r="F1373" s="49">
        <v>2.7171000000000001E-3</v>
      </c>
      <c r="G1373" s="49">
        <v>0.15356639999999999</v>
      </c>
      <c r="H1373" s="49">
        <v>0.33865889999999998</v>
      </c>
      <c r="I1373" s="46">
        <f>$C$1373*LN($Y$1373)+(1-$C$1373)*LN(1-$Y$1373)</f>
        <v>-2.3040684075623297</v>
      </c>
      <c r="R1373" s="46">
        <f>1/(1+EXP(-($K$2+SUMPRODUCT($L$2:$P$2,$D$1373:$H$1373))))</f>
        <v>9.9851778499903496E-2</v>
      </c>
      <c r="X1373" s="46">
        <f>EXP(-($K$2+SUMPRODUCT($L$2:$P$2,$D$1373:$H$1373)))</f>
        <v>9.0148441522347689</v>
      </c>
      <c r="Y1373" s="46">
        <f>1/(1+$X$1373)</f>
        <v>9.9851778499903496E-2</v>
      </c>
      <c r="Z1373" s="46">
        <f>IF(ISERROR($I$1373),0,$I$1373)</f>
        <v>-2.3040684075623297</v>
      </c>
    </row>
    <row r="1374" spans="1:26" x14ac:dyDescent="0.25">
      <c r="A1374" s="46">
        <v>265</v>
      </c>
      <c r="B1374" s="46">
        <v>1995</v>
      </c>
      <c r="C1374" s="47">
        <v>0</v>
      </c>
      <c r="D1374" s="49">
        <v>0.2334135</v>
      </c>
      <c r="E1374" s="49">
        <v>0.50828110000000004</v>
      </c>
      <c r="F1374" s="49">
        <v>8.4744E-2</v>
      </c>
      <c r="G1374" s="49">
        <v>2.5092729999999999</v>
      </c>
      <c r="H1374" s="49">
        <v>0.42478260000000001</v>
      </c>
      <c r="I1374" s="46">
        <f>$C$1374*LN($Y$1374)+(1-$C$1374)*LN(1-$Y$1374)</f>
        <v>-5.0073306705895491E-4</v>
      </c>
      <c r="R1374" s="46">
        <f>1/(1+EXP(-($K$2+SUMPRODUCT($L$2:$P$2,$D$1374:$H$1374))))</f>
        <v>5.0060772117922888E-4</v>
      </c>
      <c r="X1374" s="46">
        <f>EXP(-($K$2+SUMPRODUCT($L$2:$P$2,$D$1374:$H$1374)))</f>
        <v>1996.5720662965512</v>
      </c>
      <c r="Y1374" s="46">
        <f>1/(1+$X$1374)</f>
        <v>5.0060772117922888E-4</v>
      </c>
      <c r="Z1374" s="46">
        <f>IF(ISERROR($I$1374),0,$I$1374)</f>
        <v>-5.0073306705895491E-4</v>
      </c>
    </row>
    <row r="1375" spans="1:26" x14ac:dyDescent="0.25">
      <c r="A1375" s="46">
        <v>265</v>
      </c>
      <c r="B1375" s="46">
        <v>1996</v>
      </c>
      <c r="C1375" s="47">
        <v>0</v>
      </c>
      <c r="D1375" s="49">
        <v>0.2597756</v>
      </c>
      <c r="E1375" s="49">
        <v>0.52651130000000002</v>
      </c>
      <c r="F1375" s="49">
        <v>7.4379700000000007E-2</v>
      </c>
      <c r="G1375" s="49">
        <v>3.2107329999999998</v>
      </c>
      <c r="H1375" s="49">
        <v>0.44117590000000001</v>
      </c>
      <c r="I1375" s="46">
        <f>$C$1375*LN($Y$1375)+(1-$C$1375)*LN(1-$Y$1375)</f>
        <v>-1.7695160636801898E-4</v>
      </c>
      <c r="R1375" s="46">
        <f>1/(1+EXP(-($K$2+SUMPRODUCT($L$2:$P$2,$D$1375:$H$1375))))</f>
        <v>1.7693595135588524E-4</v>
      </c>
      <c r="X1375" s="46">
        <f>EXP(-($K$2+SUMPRODUCT($L$2:$P$2,$D$1375:$H$1375)))</f>
        <v>5650.7626425656199</v>
      </c>
      <c r="Y1375" s="46">
        <f>1/(1+$X$1375)</f>
        <v>1.7693595135588524E-4</v>
      </c>
      <c r="Z1375" s="46">
        <f>IF(ISERROR($I$1375),0,$I$1375)</f>
        <v>-1.7695160636801898E-4</v>
      </c>
    </row>
    <row r="1376" spans="1:26" x14ac:dyDescent="0.25">
      <c r="A1376" s="46">
        <v>265</v>
      </c>
      <c r="B1376" s="46">
        <v>1997</v>
      </c>
      <c r="C1376" s="47">
        <v>0</v>
      </c>
      <c r="D1376" s="49">
        <v>0.2202395</v>
      </c>
      <c r="E1376" s="49">
        <v>0.52721839999999998</v>
      </c>
      <c r="F1376" s="49">
        <v>8.4431900000000004E-2</v>
      </c>
      <c r="G1376" s="49">
        <v>3.9881769999999999</v>
      </c>
      <c r="H1376" s="49">
        <v>0.42054809999999998</v>
      </c>
      <c r="I1376" s="46">
        <f>$C$1376*LN($Y$1376)+(1-$C$1376)*LN(1-$Y$1376)</f>
        <v>-4.5897521953954156E-5</v>
      </c>
      <c r="R1376" s="46">
        <f>1/(1+EXP(-($K$2+SUMPRODUCT($L$2:$P$2,$D$1376:$H$1376))))</f>
        <v>4.5896468678854484E-5</v>
      </c>
      <c r="X1376" s="46">
        <f>EXP(-($K$2+SUMPRODUCT($L$2:$P$2,$D$1376:$H$1376)))</f>
        <v>21787.168649687901</v>
      </c>
      <c r="Y1376" s="46">
        <f>1/(1+$X$1376)</f>
        <v>4.5896468678854484E-5</v>
      </c>
      <c r="Z1376" s="46">
        <f>IF(ISERROR($I$1376),0,$I$1376)</f>
        <v>-4.5897521953954156E-5</v>
      </c>
    </row>
    <row r="1377" spans="1:26" x14ac:dyDescent="0.25">
      <c r="A1377" s="46">
        <v>265</v>
      </c>
      <c r="B1377" s="46">
        <v>1998</v>
      </c>
      <c r="C1377" s="47">
        <v>0</v>
      </c>
      <c r="D1377" s="49">
        <v>0.14013049999999999</v>
      </c>
      <c r="E1377" s="49">
        <v>0.43521890000000002</v>
      </c>
      <c r="F1377" s="49">
        <v>7.7569299999999994E-2</v>
      </c>
      <c r="G1377" s="49">
        <v>2.603545</v>
      </c>
      <c r="H1377" s="49">
        <v>0.36689240000000001</v>
      </c>
      <c r="I1377" s="46">
        <f>$C$1377*LN($Y$1377)+(1-$C$1377)*LN(1-$Y$1377)</f>
        <v>-4.7104340838897561E-4</v>
      </c>
      <c r="R1377" s="46">
        <f>1/(1+EXP(-($K$2+SUMPRODUCT($L$2:$P$2,$D$1377:$H$1377))))</f>
        <v>4.7093248485996421E-4</v>
      </c>
      <c r="X1377" s="46">
        <f>EXP(-($K$2+SUMPRODUCT($L$2:$P$2,$D$1377:$H$1377)))</f>
        <v>2122.4466343882787</v>
      </c>
      <c r="Y1377" s="46">
        <f>1/(1+$X$1377)</f>
        <v>4.7093248485996421E-4</v>
      </c>
      <c r="Z1377" s="46">
        <f>IF(ISERROR($I$1377),0,$I$1377)</f>
        <v>-4.7104340838897561E-4</v>
      </c>
    </row>
    <row r="1378" spans="1:26" x14ac:dyDescent="0.25">
      <c r="A1378" s="46">
        <v>265</v>
      </c>
      <c r="B1378" s="46">
        <v>1999</v>
      </c>
      <c r="C1378" s="47">
        <v>0</v>
      </c>
      <c r="D1378" s="49">
        <v>2.3312300000000001E-2</v>
      </c>
      <c r="E1378" s="49">
        <v>0.4156627</v>
      </c>
      <c r="F1378" s="49">
        <v>8.4030499999999994E-2</v>
      </c>
      <c r="G1378" s="49">
        <v>1.450105</v>
      </c>
      <c r="H1378" s="49">
        <v>0.3972002</v>
      </c>
      <c r="I1378" s="46">
        <f>$C$1378*LN($Y$1378)+(1-$C$1378)*LN(1-$Y$1378)</f>
        <v>-2.804608921631467E-3</v>
      </c>
      <c r="R1378" s="46">
        <f>1/(1+EXP(-($K$2+SUMPRODUCT($L$2:$P$2,$D$1378:$H$1378))))</f>
        <v>2.8006796802166568E-3</v>
      </c>
      <c r="X1378" s="46">
        <f>EXP(-($K$2+SUMPRODUCT($L$2:$P$2,$D$1378:$H$1378)))</f>
        <v>356.05618427689717</v>
      </c>
      <c r="Y1378" s="46">
        <f>1/(1+$X$1378)</f>
        <v>2.8006796802166568E-3</v>
      </c>
      <c r="Z1378" s="46">
        <f>IF(ISERROR($I$1378),0,$I$1378)</f>
        <v>-2.804608921631467E-3</v>
      </c>
    </row>
    <row r="1379" spans="1:26" x14ac:dyDescent="0.25">
      <c r="A1379" s="46">
        <v>265</v>
      </c>
      <c r="B1379" s="46">
        <v>2000</v>
      </c>
      <c r="C1379" s="47">
        <v>0</v>
      </c>
      <c r="D1379" s="49">
        <v>0.1187926</v>
      </c>
      <c r="E1379" s="49">
        <v>0.4288225</v>
      </c>
      <c r="F1379" s="49">
        <v>2.4740700000000001E-2</v>
      </c>
      <c r="G1379" s="49">
        <v>0.76126349999999998</v>
      </c>
      <c r="H1379" s="49">
        <v>0.33841500000000002</v>
      </c>
      <c r="I1379" s="46">
        <f>$C$1379*LN($Y$1379)+(1-$C$1379)*LN(1-$Y$1379)</f>
        <v>-1.3224124752632082E-2</v>
      </c>
      <c r="R1379" s="46">
        <f>1/(1+EXP(-($K$2+SUMPRODUCT($L$2:$P$2,$D$1379:$H$1379))))</f>
        <v>1.3137070177594763E-2</v>
      </c>
      <c r="X1379" s="46">
        <f>EXP(-($K$2+SUMPRODUCT($L$2:$P$2,$D$1379:$H$1379)))</f>
        <v>75.12047332330593</v>
      </c>
      <c r="Y1379" s="46">
        <f>1/(1+$X$1379)</f>
        <v>1.3137070177594763E-2</v>
      </c>
      <c r="Z1379" s="46">
        <f>IF(ISERROR($I$1379),0,$I$1379)</f>
        <v>-1.3224124752632082E-2</v>
      </c>
    </row>
    <row r="1380" spans="1:26" x14ac:dyDescent="0.25">
      <c r="A1380" s="46">
        <v>265</v>
      </c>
      <c r="B1380" s="46">
        <v>2001</v>
      </c>
      <c r="C1380" s="47">
        <v>0</v>
      </c>
      <c r="D1380" s="49">
        <v>0.21991450000000001</v>
      </c>
      <c r="E1380" s="49">
        <v>0.49546269999999998</v>
      </c>
      <c r="F1380" s="49">
        <v>6.7125400000000002E-2</v>
      </c>
      <c r="G1380" s="49">
        <v>1.412852</v>
      </c>
      <c r="H1380" s="49">
        <v>0.32891379999999998</v>
      </c>
      <c r="I1380" s="46">
        <f>$C$1380*LN($Y$1380)+(1-$C$1380)*LN(1-$Y$1380)</f>
        <v>-3.1544091965645307E-3</v>
      </c>
      <c r="R1380" s="46">
        <f>1/(1+EXP(-($K$2+SUMPRODUCT($L$2:$P$2,$D$1380:$H$1380))))</f>
        <v>3.1494392749703351E-3</v>
      </c>
      <c r="X1380" s="46">
        <f>EXP(-($K$2+SUMPRODUCT($L$2:$P$2,$D$1380:$H$1380)))</f>
        <v>316.51683798044309</v>
      </c>
      <c r="Y1380" s="46">
        <f>1/(1+$X$1380)</f>
        <v>3.1494392749703351E-3</v>
      </c>
      <c r="Z1380" s="46">
        <f>IF(ISERROR($I$1380),0,$I$1380)</f>
        <v>-3.1544091965645307E-3</v>
      </c>
    </row>
    <row r="1381" spans="1:26" x14ac:dyDescent="0.25">
      <c r="A1381" s="46">
        <v>265</v>
      </c>
      <c r="B1381" s="46">
        <v>2002</v>
      </c>
      <c r="C1381" s="47">
        <v>0</v>
      </c>
      <c r="D1381" s="49">
        <v>0.18866640000000001</v>
      </c>
      <c r="E1381" s="49">
        <v>0.47094049999999998</v>
      </c>
      <c r="F1381" s="49">
        <v>6.9478700000000004E-2</v>
      </c>
      <c r="G1381" s="49">
        <v>1.0317419999999999</v>
      </c>
      <c r="H1381" s="49">
        <v>0.3549736</v>
      </c>
      <c r="I1381" s="46">
        <f>$C$1381*LN($Y$1381)+(1-$C$1381)*LN(1-$Y$1381)</f>
        <v>-5.899063297581106E-3</v>
      </c>
      <c r="R1381" s="46">
        <f>1/(1+EXP(-($K$2+SUMPRODUCT($L$2:$P$2,$D$1381:$H$1381))))</f>
        <v>5.8816979868217944E-3</v>
      </c>
      <c r="X1381" s="46">
        <f>EXP(-($K$2+SUMPRODUCT($L$2:$P$2,$D$1381:$H$1381)))</f>
        <v>169.01893028859089</v>
      </c>
      <c r="Y1381" s="46">
        <f>1/(1+$X$1381)</f>
        <v>5.8816979868217944E-3</v>
      </c>
      <c r="Z1381" s="46">
        <f>IF(ISERROR($I$1381),0,$I$1381)</f>
        <v>-5.899063297581106E-3</v>
      </c>
    </row>
    <row r="1382" spans="1:26" x14ac:dyDescent="0.25">
      <c r="A1382" s="46">
        <v>265</v>
      </c>
      <c r="B1382" s="46">
        <v>2003</v>
      </c>
      <c r="C1382" s="47">
        <v>0</v>
      </c>
      <c r="D1382" s="49">
        <v>0.1976426</v>
      </c>
      <c r="E1382" s="49">
        <v>0.54471429999999998</v>
      </c>
      <c r="F1382" s="49">
        <v>7.6577199999999998E-2</v>
      </c>
      <c r="G1382" s="49">
        <v>2.140218</v>
      </c>
      <c r="H1382" s="49">
        <v>0.41008749999999999</v>
      </c>
      <c r="I1382" s="46">
        <f>$C$1382*LN($Y$1382)+(1-$C$1382)*LN(1-$Y$1382)</f>
        <v>-8.9106947998225617E-4</v>
      </c>
      <c r="R1382" s="46">
        <f>1/(1+EXP(-($K$2+SUMPRODUCT($L$2:$P$2,$D$1382:$H$1382))))</f>
        <v>8.9067259546584971E-4</v>
      </c>
      <c r="X1382" s="46">
        <f>EXP(-($K$2+SUMPRODUCT($L$2:$P$2,$D$1382:$H$1382)))</f>
        <v>1121.7470173559889</v>
      </c>
      <c r="Y1382" s="46">
        <f>1/(1+$X$1382)</f>
        <v>8.9067259546584971E-4</v>
      </c>
      <c r="Z1382" s="46">
        <f>IF(ISERROR($I$1382),0,$I$1382)</f>
        <v>-8.9106947998225617E-4</v>
      </c>
    </row>
    <row r="1383" spans="1:26" x14ac:dyDescent="0.25">
      <c r="A1383" s="46">
        <v>265</v>
      </c>
      <c r="B1383" s="46">
        <v>2004</v>
      </c>
      <c r="C1383" s="47">
        <v>0</v>
      </c>
      <c r="D1383" s="49">
        <v>0.22319259999999999</v>
      </c>
      <c r="E1383" s="49">
        <v>0.58076099999999997</v>
      </c>
      <c r="F1383" s="49">
        <v>6.7690200000000006E-2</v>
      </c>
      <c r="G1383" s="49">
        <v>2.1680090000000001</v>
      </c>
      <c r="H1383" s="49">
        <v>0.35477570000000003</v>
      </c>
      <c r="I1383" s="46">
        <f>$C$1383*LN($Y$1383)+(1-$C$1383)*LN(1-$Y$1383)</f>
        <v>-8.4822090164658455E-4</v>
      </c>
      <c r="R1383" s="46">
        <f>1/(1+EXP(-($K$2+SUMPRODUCT($L$2:$P$2,$D$1383:$H$1383))))</f>
        <v>8.4786126398886516E-4</v>
      </c>
      <c r="X1383" s="46">
        <f>EXP(-($K$2+SUMPRODUCT($L$2:$P$2,$D$1383:$H$1383)))</f>
        <v>1178.4382435817151</v>
      </c>
      <c r="Y1383" s="46">
        <f>1/(1+$X$1383)</f>
        <v>8.4786126398886516E-4</v>
      </c>
      <c r="Z1383" s="46">
        <f>IF(ISERROR($I$1383),0,$I$1383)</f>
        <v>-8.4822090164658455E-4</v>
      </c>
    </row>
    <row r="1384" spans="1:26" x14ac:dyDescent="0.25">
      <c r="A1384" s="46">
        <v>266</v>
      </c>
      <c r="B1384" s="46">
        <v>1995</v>
      </c>
      <c r="C1384" s="47">
        <v>0</v>
      </c>
      <c r="D1384" s="49">
        <v>0.23434479999999999</v>
      </c>
      <c r="E1384" s="49">
        <v>0.1731615</v>
      </c>
      <c r="F1384" s="49">
        <v>1.6323799999999999E-2</v>
      </c>
      <c r="G1384" s="49">
        <v>0.3585991</v>
      </c>
      <c r="H1384" s="49">
        <v>0.48145700000000002</v>
      </c>
      <c r="I1384" s="46">
        <f>$C$1384*LN($Y$1384)+(1-$C$1384)*LN(1-$Y$1384)</f>
        <v>-4.3985742826677665E-2</v>
      </c>
      <c r="R1384" s="46">
        <f>1/(1+EXP(-($K$2+SUMPRODUCT($L$2:$P$2,$D$1384:$H$1384))))</f>
        <v>4.303239897126112E-2</v>
      </c>
      <c r="X1384" s="46">
        <f>EXP(-($K$2+SUMPRODUCT($L$2:$P$2,$D$1384:$H$1384)))</f>
        <v>22.238304717053836</v>
      </c>
      <c r="Y1384" s="46">
        <f>1/(1+$X$1384)</f>
        <v>4.303239897126112E-2</v>
      </c>
      <c r="Z1384" s="46">
        <f>IF(ISERROR($I$1384),0,$I$1384)</f>
        <v>-4.3985742826677665E-2</v>
      </c>
    </row>
    <row r="1385" spans="1:26" x14ac:dyDescent="0.25">
      <c r="A1385" s="46">
        <v>266</v>
      </c>
      <c r="B1385" s="46">
        <v>1996</v>
      </c>
      <c r="C1385" s="47">
        <v>0</v>
      </c>
      <c r="D1385" s="49">
        <v>0.2263328</v>
      </c>
      <c r="E1385" s="49">
        <v>0.15268950000000001</v>
      </c>
      <c r="F1385" s="49">
        <v>9.2014000000000002E-3</v>
      </c>
      <c r="G1385" s="49">
        <v>0.14302960000000001</v>
      </c>
      <c r="H1385" s="49">
        <v>0.4381989</v>
      </c>
      <c r="I1385" s="46">
        <f>$C$1385*LN($Y$1385)+(1-$C$1385)*LN(1-$Y$1385)</f>
        <v>-6.4938125493065421E-2</v>
      </c>
      <c r="R1385" s="46">
        <f>1/(1+EXP(-($K$2+SUMPRODUCT($L$2:$P$2,$D$1385:$H$1385))))</f>
        <v>6.2874554241538497E-2</v>
      </c>
      <c r="X1385" s="46">
        <f>EXP(-($K$2+SUMPRODUCT($L$2:$P$2,$D$1385:$H$1385)))</f>
        <v>14.904685322434355</v>
      </c>
      <c r="Y1385" s="46">
        <f>1/(1+$X$1385)</f>
        <v>6.2874554241538497E-2</v>
      </c>
      <c r="Z1385" s="46">
        <f>IF(ISERROR($I$1385),0,$I$1385)</f>
        <v>-6.4938125493065421E-2</v>
      </c>
    </row>
    <row r="1386" spans="1:26" x14ac:dyDescent="0.25">
      <c r="A1386" s="46">
        <v>267</v>
      </c>
      <c r="B1386" s="46">
        <v>1995</v>
      </c>
      <c r="C1386" s="47">
        <v>0</v>
      </c>
      <c r="D1386" s="49">
        <v>0.13928789999999999</v>
      </c>
      <c r="E1386" s="49">
        <v>-0.65829029999999999</v>
      </c>
      <c r="F1386" s="49">
        <v>3.08797E-2</v>
      </c>
      <c r="G1386" s="49">
        <v>3.5464769999999999</v>
      </c>
      <c r="H1386" s="49">
        <v>0.16962530000000001</v>
      </c>
      <c r="I1386" s="46">
        <f>$C$1386*LN($Y$1386)+(1-$C$1386)*LN(1-$Y$1386)</f>
        <v>-6.6054707734873055E-4</v>
      </c>
      <c r="R1386" s="46">
        <f>1/(1+EXP(-($K$2+SUMPRODUCT($L$2:$P$2,$D$1386:$H$1386))))</f>
        <v>6.6032896415531186E-4</v>
      </c>
      <c r="X1386" s="46">
        <f>EXP(-($K$2+SUMPRODUCT($L$2:$P$2,$D$1386:$H$1386)))</f>
        <v>1513.3966935922506</v>
      </c>
      <c r="Y1386" s="46">
        <f>1/(1+$X$1386)</f>
        <v>6.6032896415531186E-4</v>
      </c>
      <c r="Z1386" s="46">
        <f>IF(ISERROR($I$1386),0,$I$1386)</f>
        <v>-6.6054707734873055E-4</v>
      </c>
    </row>
    <row r="1387" spans="1:26" x14ac:dyDescent="0.25">
      <c r="A1387" s="46">
        <v>267</v>
      </c>
      <c r="B1387" s="46">
        <v>1996</v>
      </c>
      <c r="C1387" s="47">
        <v>0</v>
      </c>
      <c r="D1387" s="49">
        <v>0.12255539999999999</v>
      </c>
      <c r="E1387" s="49">
        <v>-0.78042270000000002</v>
      </c>
      <c r="F1387" s="49">
        <v>2.22522E-2</v>
      </c>
      <c r="G1387" s="49">
        <v>2.3702830000000001</v>
      </c>
      <c r="H1387" s="49">
        <v>0.17435049999999999</v>
      </c>
      <c r="I1387" s="46">
        <f>$C$1387*LN($Y$1387)+(1-$C$1387)*LN(1-$Y$1387)</f>
        <v>-5.4732179800392909E-3</v>
      </c>
      <c r="R1387" s="46">
        <f>1/(1+EXP(-($K$2+SUMPRODUCT($L$2:$P$2,$D$1387:$H$1387))))</f>
        <v>5.4582672112192115E-3</v>
      </c>
      <c r="X1387" s="46">
        <f>EXP(-($K$2+SUMPRODUCT($L$2:$P$2,$D$1387:$H$1387)))</f>
        <v>182.20832625133249</v>
      </c>
      <c r="Y1387" s="46">
        <f>1/(1+$X$1387)</f>
        <v>5.4582672112192115E-3</v>
      </c>
      <c r="Z1387" s="46">
        <f>IF(ISERROR($I$1387),0,$I$1387)</f>
        <v>-5.4732179800392909E-3</v>
      </c>
    </row>
    <row r="1388" spans="1:26" x14ac:dyDescent="0.25">
      <c r="A1388" s="46">
        <v>267</v>
      </c>
      <c r="B1388" s="46">
        <v>1997</v>
      </c>
      <c r="C1388" s="47">
        <v>0</v>
      </c>
      <c r="D1388" s="49">
        <v>0.1433603</v>
      </c>
      <c r="E1388" s="49">
        <v>-0.86903699999999995</v>
      </c>
      <c r="F1388" s="49">
        <v>2.1079899999999999E-2</v>
      </c>
      <c r="G1388" s="49">
        <v>3.0251640000000002</v>
      </c>
      <c r="H1388" s="49">
        <v>0.1736955</v>
      </c>
      <c r="I1388" s="46">
        <f>$C$1388*LN($Y$1388)+(1-$C$1388)*LN(1-$Y$1388)</f>
        <v>-2.2351642907606087E-3</v>
      </c>
      <c r="R1388" s="46">
        <f>1/(1+EXP(-($K$2+SUMPRODUCT($L$2:$P$2,$D$1388:$H$1388))))</f>
        <v>2.2326681711494103E-3</v>
      </c>
      <c r="X1388" s="46">
        <f>EXP(-($K$2+SUMPRODUCT($L$2:$P$2,$D$1388:$H$1388)))</f>
        <v>446.89459218437526</v>
      </c>
      <c r="Y1388" s="46">
        <f>1/(1+$X$1388)</f>
        <v>2.2326681711494103E-3</v>
      </c>
      <c r="Z1388" s="46">
        <f>IF(ISERROR($I$1388),0,$I$1388)</f>
        <v>-2.2351642907606087E-3</v>
      </c>
    </row>
    <row r="1389" spans="1:26" x14ac:dyDescent="0.25">
      <c r="A1389" s="46">
        <v>267</v>
      </c>
      <c r="B1389" s="46">
        <v>1998</v>
      </c>
      <c r="C1389" s="47">
        <v>0</v>
      </c>
      <c r="D1389" s="49">
        <v>0.15429989999999999</v>
      </c>
      <c r="E1389" s="49">
        <v>-0.90004189999999995</v>
      </c>
      <c r="F1389" s="49">
        <v>1.7999999999999999E-2</v>
      </c>
      <c r="G1389" s="49">
        <v>2.0298020000000001</v>
      </c>
      <c r="H1389" s="49">
        <v>0.16884460000000001</v>
      </c>
      <c r="I1389" s="46">
        <f>$C$1389*LN($Y$1389)+(1-$C$1389)*LN(1-$Y$1389)</f>
        <v>-1.167017401553763E-2</v>
      </c>
      <c r="R1389" s="46">
        <f>1/(1+EXP(-($K$2+SUMPRODUCT($L$2:$P$2,$D$1389:$H$1389))))</f>
        <v>1.1602341662966536E-2</v>
      </c>
      <c r="X1389" s="46">
        <f>EXP(-($K$2+SUMPRODUCT($L$2:$P$2,$D$1389:$H$1389)))</f>
        <v>85.189497693547125</v>
      </c>
      <c r="Y1389" s="46">
        <f>1/(1+$X$1389)</f>
        <v>1.1602341662966536E-2</v>
      </c>
      <c r="Z1389" s="46">
        <f>IF(ISERROR($I$1389),0,$I$1389)</f>
        <v>-1.167017401553763E-2</v>
      </c>
    </row>
    <row r="1390" spans="1:26" x14ac:dyDescent="0.25">
      <c r="A1390" s="46">
        <v>267</v>
      </c>
      <c r="B1390" s="46">
        <v>1999</v>
      </c>
      <c r="C1390" s="47">
        <v>0</v>
      </c>
      <c r="D1390" s="49">
        <v>0.14999390000000001</v>
      </c>
      <c r="E1390" s="49">
        <v>-1.041169</v>
      </c>
      <c r="F1390" s="49">
        <v>1.9992E-3</v>
      </c>
      <c r="G1390" s="49">
        <v>0.80828420000000001</v>
      </c>
      <c r="H1390" s="49">
        <v>0.15964329999999999</v>
      </c>
      <c r="I1390" s="46">
        <f>$C$1390*LN($Y$1390)+(1-$C$1390)*LN(1-$Y$1390)</f>
        <v>-0.10785327425791387</v>
      </c>
      <c r="R1390" s="46">
        <f>1/(1+EXP(-($K$2+SUMPRODUCT($L$2:$P$2,$D$1390:$H$1390))))</f>
        <v>0.10224068883162685</v>
      </c>
      <c r="X1390" s="46">
        <f>EXP(-($K$2+SUMPRODUCT($L$2:$P$2,$D$1390:$H$1390)))</f>
        <v>8.7808417708025335</v>
      </c>
      <c r="Y1390" s="46">
        <f>1/(1+$X$1390)</f>
        <v>0.10224068883162685</v>
      </c>
      <c r="Z1390" s="46">
        <f>IF(ISERROR($I$1390),0,$I$1390)</f>
        <v>-0.10785327425791387</v>
      </c>
    </row>
    <row r="1391" spans="1:26" x14ac:dyDescent="0.25">
      <c r="A1391" s="46">
        <v>267</v>
      </c>
      <c r="B1391" s="46">
        <v>2000</v>
      </c>
      <c r="C1391" s="47">
        <v>0</v>
      </c>
      <c r="D1391" s="49">
        <v>-5.2328800000000002E-2</v>
      </c>
      <c r="E1391" s="49">
        <v>-1.875254</v>
      </c>
      <c r="F1391" s="49">
        <v>-0.254492</v>
      </c>
      <c r="G1391" s="49">
        <v>0.2491708</v>
      </c>
      <c r="H1391" s="49">
        <v>0.1375093</v>
      </c>
      <c r="I1391" s="46">
        <f>$C$1391*LN($Y$1391)+(1-$C$1391)*LN(1-$Y$1391)</f>
        <v>-2.0266423383412544</v>
      </c>
      <c r="R1391" s="46">
        <f>1/(1+EXP(-($K$2+SUMPRODUCT($L$2:$P$2,$D$1391:$H$1391))))</f>
        <v>0.8682227574471969</v>
      </c>
      <c r="X1391" s="46">
        <f>EXP(-($K$2+SUMPRODUCT($L$2:$P$2,$D$1391:$H$1391)))</f>
        <v>0.15177814843308521</v>
      </c>
      <c r="Y1391" s="46">
        <f>1/(1+$X$1391)</f>
        <v>0.8682227574471969</v>
      </c>
      <c r="Z1391" s="46">
        <f>IF(ISERROR($I$1391),0,$I$1391)</f>
        <v>-2.0266423383412544</v>
      </c>
    </row>
    <row r="1392" spans="1:26" x14ac:dyDescent="0.25">
      <c r="A1392" s="46">
        <v>267</v>
      </c>
      <c r="B1392" s="46">
        <v>2001</v>
      </c>
      <c r="C1392" s="47">
        <v>0</v>
      </c>
      <c r="D1392" s="49">
        <v>2.5602099999999999E-2</v>
      </c>
      <c r="E1392" s="49">
        <v>-2.3462160000000001</v>
      </c>
      <c r="F1392" s="49">
        <v>1.0134900000000001E-2</v>
      </c>
      <c r="G1392" s="49">
        <v>0.75204550000000003</v>
      </c>
      <c r="H1392" s="49">
        <v>0.1648143</v>
      </c>
      <c r="I1392" s="46">
        <f>$C$1392*LN($Y$1392)+(1-$C$1392)*LN(1-$Y$1392)</f>
        <v>-0.55486466835639359</v>
      </c>
      <c r="R1392" s="46">
        <f>1/(1+EXP(-($K$2+SUMPRODUCT($L$2:$P$2,$D$1392:$H$1392))))</f>
        <v>0.42585004340370297</v>
      </c>
      <c r="X1392" s="46">
        <f>EXP(-($K$2+SUMPRODUCT($L$2:$P$2,$D$1392:$H$1392)))</f>
        <v>1.3482444477574158</v>
      </c>
      <c r="Y1392" s="46">
        <f>1/(1+$X$1392)</f>
        <v>0.42585004340370297</v>
      </c>
      <c r="Z1392" s="46">
        <f>IF(ISERROR($I$1392),0,$I$1392)</f>
        <v>-0.55486466835639359</v>
      </c>
    </row>
    <row r="1393" spans="1:26" x14ac:dyDescent="0.25">
      <c r="A1393" s="46">
        <v>267</v>
      </c>
      <c r="B1393" s="46">
        <v>2002</v>
      </c>
      <c r="C1393" s="47">
        <v>0</v>
      </c>
      <c r="D1393" s="49">
        <v>0.112758</v>
      </c>
      <c r="E1393" s="49">
        <v>-2.18573</v>
      </c>
      <c r="F1393" s="49">
        <v>3.7360499999999998E-2</v>
      </c>
      <c r="G1393" s="49">
        <v>4.9652969999999996</v>
      </c>
      <c r="H1393" s="49">
        <v>0.19108330000000001</v>
      </c>
      <c r="I1393" s="46">
        <f>$C$1393*LN($Y$1393)+(1-$C$1393)*LN(1-$Y$1393)</f>
        <v>-6.0393992124624374E-4</v>
      </c>
      <c r="R1393" s="46">
        <f>1/(1+EXP(-($K$2+SUMPRODUCT($L$2:$P$2,$D$1393:$H$1393))))</f>
        <v>6.0375758624034404E-4</v>
      </c>
      <c r="X1393" s="46">
        <f>EXP(-($K$2+SUMPRODUCT($L$2:$P$2,$D$1393:$H$1393)))</f>
        <v>1655.2938881266821</v>
      </c>
      <c r="Y1393" s="46">
        <f>1/(1+$X$1393)</f>
        <v>6.0375758624034404E-4</v>
      </c>
      <c r="Z1393" s="46">
        <f>IF(ISERROR($I$1393),0,$I$1393)</f>
        <v>-6.0393992124624374E-4</v>
      </c>
    </row>
    <row r="1394" spans="1:26" x14ac:dyDescent="0.25">
      <c r="A1394" s="46">
        <v>267</v>
      </c>
      <c r="B1394" s="46">
        <v>2003</v>
      </c>
      <c r="C1394" s="47">
        <v>0</v>
      </c>
      <c r="D1394" s="49">
        <v>0.48796060000000002</v>
      </c>
      <c r="E1394" s="49">
        <v>-1.2705299999999999</v>
      </c>
      <c r="F1394" s="49">
        <v>3.7902999999999999E-2</v>
      </c>
      <c r="G1394" s="49">
        <v>8.6156849999999991</v>
      </c>
      <c r="H1394" s="49">
        <v>0.12445290000000001</v>
      </c>
      <c r="I1394" s="46">
        <f>$C$1394*LN($Y$1394)+(1-$C$1394)*LN(1-$Y$1394)</f>
        <v>-5.3029660745687676E-7</v>
      </c>
      <c r="R1394" s="46">
        <f>1/(1+EXP(-($K$2+SUMPRODUCT($L$2:$P$2,$D$1394:$H$1394))))</f>
        <v>5.3029646687058811E-7</v>
      </c>
      <c r="X1394" s="46">
        <f>EXP(-($K$2+SUMPRODUCT($L$2:$P$2,$D$1394:$H$1394)))</f>
        <v>1885736.6250331248</v>
      </c>
      <c r="Y1394" s="46">
        <f>1/(1+$X$1394)</f>
        <v>5.3029646687058811E-7</v>
      </c>
      <c r="Z1394" s="46">
        <f>IF(ISERROR($I$1394),0,$I$1394)</f>
        <v>-5.3029660745687676E-7</v>
      </c>
    </row>
    <row r="1395" spans="1:26" x14ac:dyDescent="0.25">
      <c r="A1395" s="46">
        <v>267</v>
      </c>
      <c r="B1395" s="46">
        <v>2004</v>
      </c>
      <c r="C1395" s="47">
        <v>0</v>
      </c>
      <c r="D1395" s="49">
        <v>0.35557329999999998</v>
      </c>
      <c r="E1395" s="49">
        <v>-1.2758879999999999</v>
      </c>
      <c r="F1395" s="49">
        <v>3.4634199999999997E-2</v>
      </c>
      <c r="G1395" s="49">
        <v>6.2715129999999997</v>
      </c>
      <c r="H1395" s="49">
        <v>0.1251015</v>
      </c>
      <c r="I1395" s="46">
        <f>$C$1395*LN($Y$1395)+(1-$C$1395)*LN(1-$Y$1395)</f>
        <v>-2.177581831414893E-5</v>
      </c>
      <c r="R1395" s="46">
        <f>1/(1+EXP(-($K$2+SUMPRODUCT($L$2:$P$2,$D$1395:$H$1395))))</f>
        <v>2.1775581222719179E-5</v>
      </c>
      <c r="X1395" s="46">
        <f>EXP(-($K$2+SUMPRODUCT($L$2:$P$2,$D$1395:$H$1395)))</f>
        <v>45921.999242686907</v>
      </c>
      <c r="Y1395" s="46">
        <f>1/(1+$X$1395)</f>
        <v>2.1775581222719179E-5</v>
      </c>
      <c r="Z1395" s="46">
        <f>IF(ISERROR($I$1395),0,$I$1395)</f>
        <v>-2.177581831414893E-5</v>
      </c>
    </row>
    <row r="1396" spans="1:26" x14ac:dyDescent="0.25">
      <c r="A1396" s="46">
        <v>268</v>
      </c>
      <c r="B1396" s="46">
        <v>1997</v>
      </c>
      <c r="C1396" s="47">
        <v>0</v>
      </c>
      <c r="D1396" s="49">
        <v>0.53479569999999998</v>
      </c>
      <c r="E1396" s="49">
        <v>0.29395979999999999</v>
      </c>
      <c r="F1396" s="49">
        <v>6.6770999999999997E-2</v>
      </c>
      <c r="G1396" s="49">
        <v>6.8570190000000002</v>
      </c>
      <c r="H1396" s="49">
        <v>0.24216389999999999</v>
      </c>
      <c r="I1396" s="46">
        <f>$C$1396*LN($Y$1396)+(1-$C$1396)*LN(1-$Y$1396)</f>
        <v>-7.8263405373384266E-7</v>
      </c>
      <c r="R1396" s="46">
        <f>1/(1+EXP(-($K$2+SUMPRODUCT($L$2:$P$2,$D$1396:$H$1396))))</f>
        <v>7.8263374752861373E-7</v>
      </c>
      <c r="X1396" s="46">
        <f>EXP(-($K$2+SUMPRODUCT($L$2:$P$2,$D$1396:$H$1396)))</f>
        <v>1277735.8764863275</v>
      </c>
      <c r="Y1396" s="46">
        <f>1/(1+$X$1396)</f>
        <v>7.8263374752861373E-7</v>
      </c>
      <c r="Z1396" s="46">
        <f>IF(ISERROR($I$1396),0,$I$1396)</f>
        <v>-7.8263405373384266E-7</v>
      </c>
    </row>
    <row r="1397" spans="1:26" x14ac:dyDescent="0.25">
      <c r="A1397" s="46">
        <v>268</v>
      </c>
      <c r="B1397" s="46">
        <v>1998</v>
      </c>
      <c r="C1397" s="47">
        <v>0</v>
      </c>
      <c r="D1397" s="49">
        <v>0.33789960000000002</v>
      </c>
      <c r="E1397" s="49">
        <v>0.27852510000000003</v>
      </c>
      <c r="F1397" s="49">
        <v>6.9689899999999999E-2</v>
      </c>
      <c r="G1397" s="49">
        <v>4.4592280000000004</v>
      </c>
      <c r="H1397" s="49">
        <v>0.24576980000000001</v>
      </c>
      <c r="I1397" s="46">
        <f>$C$1397*LN($Y$1397)+(1-$C$1397)*LN(1-$Y$1397)</f>
        <v>-3.2974241148082873E-5</v>
      </c>
      <c r="R1397" s="46">
        <f>1/(1+EXP(-($K$2+SUMPRODUCT($L$2:$P$2,$D$1397:$H$1397))))</f>
        <v>3.2973697503798688E-5</v>
      </c>
      <c r="X1397" s="46">
        <f>EXP(-($K$2+SUMPRODUCT($L$2:$P$2,$D$1397:$H$1397)))</f>
        <v>30326.202458407839</v>
      </c>
      <c r="Y1397" s="46">
        <f>1/(1+$X$1397)</f>
        <v>3.2973697503798688E-5</v>
      </c>
      <c r="Z1397" s="46">
        <f>IF(ISERROR($I$1397),0,$I$1397)</f>
        <v>-3.2974241148082873E-5</v>
      </c>
    </row>
    <row r="1398" spans="1:26" x14ac:dyDescent="0.25">
      <c r="A1398" s="46">
        <v>268</v>
      </c>
      <c r="B1398" s="46">
        <v>1999</v>
      </c>
      <c r="C1398" s="47">
        <v>0</v>
      </c>
      <c r="D1398" s="49">
        <v>0.26685490000000001</v>
      </c>
      <c r="E1398" s="49">
        <v>0.20284749999999999</v>
      </c>
      <c r="F1398" s="49">
        <v>7.2326000000000001E-2</v>
      </c>
      <c r="G1398" s="49">
        <v>1.9534590000000001</v>
      </c>
      <c r="H1398" s="49">
        <v>0.1951164</v>
      </c>
      <c r="I1398" s="46">
        <f>$C$1398*LN($Y$1398)+(1-$C$1398)*LN(1-$Y$1398)</f>
        <v>-1.8374111679240362E-3</v>
      </c>
      <c r="R1398" s="46">
        <f>1/(1+EXP(-($K$2+SUMPRODUCT($L$2:$P$2,$D$1398:$H$1398))))</f>
        <v>1.8357241614237628E-3</v>
      </c>
      <c r="X1398" s="46">
        <f>EXP(-($K$2+SUMPRODUCT($L$2:$P$2,$D$1398:$H$1398)))</f>
        <v>543.74415111713381</v>
      </c>
      <c r="Y1398" s="46">
        <f>1/(1+$X$1398)</f>
        <v>1.8357241614237628E-3</v>
      </c>
      <c r="Z1398" s="46">
        <f>IF(ISERROR($I$1398),0,$I$1398)</f>
        <v>-1.8374111679240362E-3</v>
      </c>
    </row>
    <row r="1399" spans="1:26" x14ac:dyDescent="0.25">
      <c r="A1399" s="46">
        <v>268</v>
      </c>
      <c r="B1399" s="46">
        <v>2000</v>
      </c>
      <c r="C1399" s="47">
        <v>0</v>
      </c>
      <c r="D1399" s="49">
        <v>0.23154659999999999</v>
      </c>
      <c r="E1399" s="49">
        <v>0.24036099999999999</v>
      </c>
      <c r="F1399" s="49">
        <v>4.1126500000000003E-2</v>
      </c>
      <c r="G1399" s="49">
        <v>1.7508269999999999</v>
      </c>
      <c r="H1399" s="49">
        <v>0.20236119999999999</v>
      </c>
      <c r="I1399" s="46">
        <f>$C$1399*LN($Y$1399)+(1-$C$1399)*LN(1-$Y$1399)</f>
        <v>-3.0512227311034488E-3</v>
      </c>
      <c r="R1399" s="46">
        <f>1/(1+EXP(-($K$2+SUMPRODUCT($L$2:$P$2,$D$1399:$H$1399))))</f>
        <v>3.0465724818771241E-3</v>
      </c>
      <c r="X1399" s="46">
        <f>EXP(-($K$2+SUMPRODUCT($L$2:$P$2,$D$1399:$H$1399)))</f>
        <v>327.23771827147112</v>
      </c>
      <c r="Y1399" s="46">
        <f>1/(1+$X$1399)</f>
        <v>3.0465724818771241E-3</v>
      </c>
      <c r="Z1399" s="46">
        <f>IF(ISERROR($I$1399),0,$I$1399)</f>
        <v>-3.0512227311034488E-3</v>
      </c>
    </row>
    <row r="1400" spans="1:26" x14ac:dyDescent="0.25">
      <c r="A1400" s="46">
        <v>268</v>
      </c>
      <c r="B1400" s="46">
        <v>2001</v>
      </c>
      <c r="C1400" s="47">
        <v>0</v>
      </c>
      <c r="D1400" s="49">
        <v>0.24619460000000001</v>
      </c>
      <c r="E1400" s="49">
        <v>0.1578445</v>
      </c>
      <c r="F1400" s="49">
        <v>5.3611800000000001E-2</v>
      </c>
      <c r="G1400" s="49">
        <v>2.0414439999999998</v>
      </c>
      <c r="H1400" s="49">
        <v>0.16511690000000001</v>
      </c>
      <c r="I1400" s="46">
        <f>$C$1400*LN($Y$1400)+(1-$C$1400)*LN(1-$Y$1400)</f>
        <v>-1.9272213075206999E-3</v>
      </c>
      <c r="R1400" s="46">
        <f>1/(1+EXP(-($K$2+SUMPRODUCT($L$2:$P$2,$D$1400:$H$1400))))</f>
        <v>1.9253654089704613E-3</v>
      </c>
      <c r="X1400" s="46">
        <f>EXP(-($K$2+SUMPRODUCT($L$2:$P$2,$D$1400:$H$1400)))</f>
        <v>518.38192892679206</v>
      </c>
      <c r="Y1400" s="46">
        <f>1/(1+$X$1400)</f>
        <v>1.9253654089704613E-3</v>
      </c>
      <c r="Z1400" s="46">
        <f>IF(ISERROR($I$1400),0,$I$1400)</f>
        <v>-1.9272213075206999E-3</v>
      </c>
    </row>
    <row r="1401" spans="1:26" x14ac:dyDescent="0.25">
      <c r="A1401" s="46">
        <v>268</v>
      </c>
      <c r="B1401" s="46">
        <v>2002</v>
      </c>
      <c r="C1401" s="47">
        <v>0</v>
      </c>
      <c r="D1401" s="49">
        <v>0.24687819999999999</v>
      </c>
      <c r="E1401" s="49">
        <v>0.2065131</v>
      </c>
      <c r="F1401" s="49">
        <v>5.52097E-2</v>
      </c>
      <c r="G1401" s="49">
        <v>1.407076</v>
      </c>
      <c r="H1401" s="49">
        <v>0.1689157</v>
      </c>
      <c r="I1401" s="46">
        <f>$C$1401*LN($Y$1401)+(1-$C$1401)*LN(1-$Y$1401)</f>
        <v>-4.8774209666159257E-3</v>
      </c>
      <c r="R1401" s="46">
        <f>1/(1+EXP(-($K$2+SUMPRODUCT($L$2:$P$2,$D$1401:$H$1401))))</f>
        <v>4.8655456637683161E-3</v>
      </c>
      <c r="X1401" s="46">
        <f>EXP(-($K$2+SUMPRODUCT($L$2:$P$2,$D$1401:$H$1401)))</f>
        <v>204.52679372564148</v>
      </c>
      <c r="Y1401" s="46">
        <f>1/(1+$X$1401)</f>
        <v>4.8655456637683161E-3</v>
      </c>
      <c r="Z1401" s="46">
        <f>IF(ISERROR($I$1401),0,$I$1401)</f>
        <v>-4.8774209666159257E-3</v>
      </c>
    </row>
    <row r="1402" spans="1:26" x14ac:dyDescent="0.25">
      <c r="A1402" s="46">
        <v>269</v>
      </c>
      <c r="B1402" s="46">
        <v>1995</v>
      </c>
      <c r="C1402" s="47">
        <v>0</v>
      </c>
      <c r="D1402" s="49">
        <v>7.3587799999999995E-2</v>
      </c>
      <c r="E1402" s="49">
        <v>0.48237459999999999</v>
      </c>
      <c r="F1402" s="49">
        <v>7.37593E-2</v>
      </c>
      <c r="G1402" s="49">
        <v>2.1393110000000002</v>
      </c>
      <c r="H1402" s="49">
        <v>0.33655230000000003</v>
      </c>
      <c r="I1402" s="46">
        <f>$C$1402*LN($Y$1402)+(1-$C$1402)*LN(1-$Y$1402)</f>
        <v>-9.0692954870351221E-4</v>
      </c>
      <c r="R1402" s="46">
        <f>1/(1+EXP(-($K$2+SUMPRODUCT($L$2:$P$2,$D$1402:$H$1402))))</f>
        <v>9.0651841240033441E-4</v>
      </c>
      <c r="X1402" s="46">
        <f>EXP(-($K$2+SUMPRODUCT($L$2:$P$2,$D$1402:$H$1402)))</f>
        <v>1102.1215542022355</v>
      </c>
      <c r="Y1402" s="46">
        <f>1/(1+$X$1402)</f>
        <v>9.0651841240033441E-4</v>
      </c>
      <c r="Z1402" s="46">
        <f>IF(ISERROR($I$1402),0,$I$1402)</f>
        <v>-9.0692954870351221E-4</v>
      </c>
    </row>
    <row r="1403" spans="1:26" x14ac:dyDescent="0.25">
      <c r="A1403" s="46">
        <v>269</v>
      </c>
      <c r="B1403" s="46">
        <v>1996</v>
      </c>
      <c r="C1403" s="47">
        <v>0</v>
      </c>
      <c r="D1403" s="49">
        <v>6.1244100000000003E-2</v>
      </c>
      <c r="E1403" s="49">
        <v>0.49017179999999999</v>
      </c>
      <c r="F1403" s="49">
        <v>5.4827800000000003E-2</v>
      </c>
      <c r="G1403" s="49">
        <v>2.5790959999999998</v>
      </c>
      <c r="H1403" s="49">
        <v>0.31583410000000001</v>
      </c>
      <c r="I1403" s="46">
        <f>$C$1403*LN($Y$1403)+(1-$C$1403)*LN(1-$Y$1403)</f>
        <v>-5.0855282573675394E-4</v>
      </c>
      <c r="R1403" s="46">
        <f>1/(1+EXP(-($K$2+SUMPRODUCT($L$2:$P$2,$D$1403:$H$1403))))</f>
        <v>5.0842353466649839E-4</v>
      </c>
      <c r="X1403" s="46">
        <f>EXP(-($K$2+SUMPRODUCT($L$2:$P$2,$D$1403:$H$1403)))</f>
        <v>1965.8641040701477</v>
      </c>
      <c r="Y1403" s="46">
        <f>1/(1+$X$1403)</f>
        <v>5.0842353466649839E-4</v>
      </c>
      <c r="Z1403" s="46">
        <f>IF(ISERROR($I$1403),0,$I$1403)</f>
        <v>-5.0855282573675394E-4</v>
      </c>
    </row>
    <row r="1404" spans="1:26" x14ac:dyDescent="0.25">
      <c r="A1404" s="46">
        <v>269</v>
      </c>
      <c r="B1404" s="46">
        <v>1997</v>
      </c>
      <c r="C1404" s="47">
        <v>0</v>
      </c>
      <c r="D1404" s="49">
        <v>9.4918699999999995E-2</v>
      </c>
      <c r="E1404" s="49">
        <v>0.54116129999999996</v>
      </c>
      <c r="F1404" s="49">
        <v>9.4923800000000003E-2</v>
      </c>
      <c r="G1404" s="49">
        <v>3.4664220000000001</v>
      </c>
      <c r="H1404" s="49">
        <v>0.3444506</v>
      </c>
      <c r="I1404" s="46">
        <f>$C$1404*LN($Y$1404)+(1-$C$1404)*LN(1-$Y$1404)</f>
        <v>-8.6018693050800358E-5</v>
      </c>
      <c r="R1404" s="46">
        <f>1/(1+EXP(-($K$2+SUMPRODUCT($L$2:$P$2,$D$1404:$H$1404))))</f>
        <v>8.6014993549110992E-5</v>
      </c>
      <c r="X1404" s="46">
        <f>EXP(-($K$2+SUMPRODUCT($L$2:$P$2,$D$1404:$H$1404)))</f>
        <v>11624.880079024148</v>
      </c>
      <c r="Y1404" s="46">
        <f>1/(1+$X$1404)</f>
        <v>8.6014993549110992E-5</v>
      </c>
      <c r="Z1404" s="46">
        <f>IF(ISERROR($I$1404),0,$I$1404)</f>
        <v>-8.6018693050800358E-5</v>
      </c>
    </row>
    <row r="1405" spans="1:26" x14ac:dyDescent="0.25">
      <c r="A1405" s="46">
        <v>269</v>
      </c>
      <c r="B1405" s="46">
        <v>1998</v>
      </c>
      <c r="C1405" s="47">
        <v>0</v>
      </c>
      <c r="D1405" s="49">
        <v>4.6629499999999997E-2</v>
      </c>
      <c r="E1405" s="49">
        <v>0.50812330000000006</v>
      </c>
      <c r="F1405" s="49">
        <v>8.9618100000000006E-2</v>
      </c>
      <c r="G1405" s="49">
        <v>2.7248540000000001</v>
      </c>
      <c r="H1405" s="49">
        <v>0.34442810000000001</v>
      </c>
      <c r="I1405" s="46">
        <f>$C$1405*LN($Y$1405)+(1-$C$1405)*LN(1-$Y$1405)</f>
        <v>-3.0086655208493176E-4</v>
      </c>
      <c r="R1405" s="46">
        <f>1/(1+EXP(-($K$2+SUMPRODUCT($L$2:$P$2,$D$1405:$H$1405))))</f>
        <v>3.0082129628256424E-4</v>
      </c>
      <c r="X1405" s="46">
        <f>EXP(-($K$2+SUMPRODUCT($L$2:$P$2,$D$1405:$H$1405)))</f>
        <v>3323.2327333789917</v>
      </c>
      <c r="Y1405" s="46">
        <f>1/(1+$X$1405)</f>
        <v>3.0082129628256424E-4</v>
      </c>
      <c r="Z1405" s="46">
        <f>IF(ISERROR($I$1405),0,$I$1405)</f>
        <v>-3.0086655208493176E-4</v>
      </c>
    </row>
    <row r="1406" spans="1:26" x14ac:dyDescent="0.25">
      <c r="A1406" s="46">
        <v>269</v>
      </c>
      <c r="B1406" s="46">
        <v>1999</v>
      </c>
      <c r="C1406" s="47">
        <v>0</v>
      </c>
      <c r="D1406" s="49">
        <v>0.13631699999999999</v>
      </c>
      <c r="E1406" s="49">
        <v>0.49012790000000001</v>
      </c>
      <c r="F1406" s="49">
        <v>0.10697909999999999</v>
      </c>
      <c r="G1406" s="49">
        <v>1.6974320000000001</v>
      </c>
      <c r="H1406" s="49">
        <v>0.32052819999999999</v>
      </c>
      <c r="I1406" s="46">
        <f>$C$1406*LN($Y$1406)+(1-$C$1406)*LN(1-$Y$1406)</f>
        <v>-1.4124053444235134E-3</v>
      </c>
      <c r="R1406" s="46">
        <f>1/(1+EXP(-($K$2+SUMPRODUCT($L$2:$P$2,$D$1406:$H$1406))))</f>
        <v>1.4114083694278614E-3</v>
      </c>
      <c r="X1406" s="46">
        <f>EXP(-($K$2+SUMPRODUCT($L$2:$P$2,$D$1406:$H$1406)))</f>
        <v>707.51216533834724</v>
      </c>
      <c r="Y1406" s="46">
        <f>1/(1+$X$1406)</f>
        <v>1.4114083694278614E-3</v>
      </c>
      <c r="Z1406" s="46">
        <f>IF(ISERROR($I$1406),0,$I$1406)</f>
        <v>-1.4124053444235134E-3</v>
      </c>
    </row>
    <row r="1407" spans="1:26" x14ac:dyDescent="0.25">
      <c r="A1407" s="46">
        <v>269</v>
      </c>
      <c r="B1407" s="46">
        <v>2000</v>
      </c>
      <c r="C1407" s="47">
        <v>0</v>
      </c>
      <c r="D1407" s="49">
        <v>-3.8286000000000001E-2</v>
      </c>
      <c r="E1407" s="49">
        <v>0.4772904</v>
      </c>
      <c r="F1407" s="49">
        <v>1.5888900000000001E-2</v>
      </c>
      <c r="G1407" s="49">
        <v>1.810279</v>
      </c>
      <c r="H1407" s="49">
        <v>0.32164680000000001</v>
      </c>
      <c r="I1407" s="46">
        <f>$C$1407*LN($Y$1407)+(1-$C$1407)*LN(1-$Y$1407)</f>
        <v>-2.3178743852065816E-3</v>
      </c>
      <c r="R1407" s="46">
        <f>1/(1+EXP(-($K$2+SUMPRODUCT($L$2:$P$2,$D$1407:$H$1407))))</f>
        <v>2.3151901886510639E-3</v>
      </c>
      <c r="X1407" s="46">
        <f>EXP(-($K$2+SUMPRODUCT($L$2:$P$2,$D$1407:$H$1407)))</f>
        <v>430.92995759136568</v>
      </c>
      <c r="Y1407" s="46">
        <f>1/(1+$X$1407)</f>
        <v>2.3151901886510639E-3</v>
      </c>
      <c r="Z1407" s="46">
        <f>IF(ISERROR($I$1407),0,$I$1407)</f>
        <v>-2.3178743852065816E-3</v>
      </c>
    </row>
    <row r="1408" spans="1:26" x14ac:dyDescent="0.25">
      <c r="A1408" s="46">
        <v>269</v>
      </c>
      <c r="B1408" s="46">
        <v>2001</v>
      </c>
      <c r="C1408" s="47">
        <v>0</v>
      </c>
      <c r="D1408" s="49">
        <v>0.11202719999999999</v>
      </c>
      <c r="E1408" s="49">
        <v>0.42716520000000002</v>
      </c>
      <c r="F1408" s="49">
        <v>6.8504200000000001E-2</v>
      </c>
      <c r="G1408" s="49">
        <v>1.7523979999999999</v>
      </c>
      <c r="H1408" s="49">
        <v>0.2334919</v>
      </c>
      <c r="I1408" s="46">
        <f>$C$1408*LN($Y$1408)+(1-$C$1408)*LN(1-$Y$1408)</f>
        <v>-1.8090664833067753E-3</v>
      </c>
      <c r="R1408" s="46">
        <f>1/(1+EXP(-($K$2+SUMPRODUCT($L$2:$P$2,$D$1408:$H$1408))))</f>
        <v>1.8074311088518997E-3</v>
      </c>
      <c r="X1408" s="46">
        <f>EXP(-($K$2+SUMPRODUCT($L$2:$P$2,$D$1408:$H$1408)))</f>
        <v>552.27143319736876</v>
      </c>
      <c r="Y1408" s="46">
        <f>1/(1+$X$1408)</f>
        <v>1.8074311088518997E-3</v>
      </c>
      <c r="Z1408" s="46">
        <f>IF(ISERROR($I$1408),0,$I$1408)</f>
        <v>-1.8090664833067753E-3</v>
      </c>
    </row>
    <row r="1409" spans="1:26" x14ac:dyDescent="0.25">
      <c r="A1409" s="46">
        <v>269</v>
      </c>
      <c r="B1409" s="46">
        <v>2002</v>
      </c>
      <c r="C1409" s="47">
        <v>0</v>
      </c>
      <c r="D1409" s="49">
        <v>0.18731039999999999</v>
      </c>
      <c r="E1409" s="49">
        <v>0.41829539999999998</v>
      </c>
      <c r="F1409" s="49">
        <v>6.7271600000000001E-2</v>
      </c>
      <c r="G1409" s="49">
        <v>1.351769</v>
      </c>
      <c r="H1409" s="49">
        <v>0.26299879999999998</v>
      </c>
      <c r="I1409" s="46">
        <f>$C$1409*LN($Y$1409)+(1-$C$1409)*LN(1-$Y$1409)</f>
        <v>-3.6786792924480365E-3</v>
      </c>
      <c r="R1409" s="46">
        <f>1/(1+EXP(-($K$2+SUMPRODUCT($L$2:$P$2,$D$1409:$H$1409))))</f>
        <v>3.6719212412204862E-3</v>
      </c>
      <c r="X1409" s="46">
        <f>EXP(-($K$2+SUMPRODUCT($L$2:$P$2,$D$1409:$H$1409)))</f>
        <v>271.33699589580971</v>
      </c>
      <c r="Y1409" s="46">
        <f>1/(1+$X$1409)</f>
        <v>3.6719212412204862E-3</v>
      </c>
      <c r="Z1409" s="46">
        <f>IF(ISERROR($I$1409),0,$I$1409)</f>
        <v>-3.6786792924480365E-3</v>
      </c>
    </row>
    <row r="1410" spans="1:26" x14ac:dyDescent="0.25">
      <c r="A1410" s="46">
        <v>270</v>
      </c>
      <c r="B1410" s="46">
        <v>1995</v>
      </c>
      <c r="C1410" s="47">
        <v>0</v>
      </c>
      <c r="D1410" s="49">
        <v>0.1035959</v>
      </c>
      <c r="E1410" s="49">
        <v>0.75381229999999999</v>
      </c>
      <c r="F1410" s="49">
        <v>3.4118599999999999E-2</v>
      </c>
      <c r="G1410" s="49">
        <v>4.3691180000000003</v>
      </c>
      <c r="H1410" s="49">
        <v>0.25855529999999999</v>
      </c>
      <c r="I1410" s="46">
        <f>$C$1410*LN($Y$1410)+(1-$C$1410)*LN(1-$Y$1410)</f>
        <v>-2.3187611085724818E-5</v>
      </c>
      <c r="R1410" s="46">
        <f>1/(1+EXP(-($K$2+SUMPRODUCT($L$2:$P$2,$D$1410:$H$1410))))</f>
        <v>2.3187342255151273E-5</v>
      </c>
      <c r="X1410" s="46">
        <f>EXP(-($K$2+SUMPRODUCT($L$2:$P$2,$D$1410:$H$1410)))</f>
        <v>43125.978029482496</v>
      </c>
      <c r="Y1410" s="46">
        <f>1/(1+$X$1410)</f>
        <v>2.3187342255151273E-5</v>
      </c>
      <c r="Z1410" s="46">
        <f>IF(ISERROR($I$1410),0,$I$1410)</f>
        <v>-2.3187611085724818E-5</v>
      </c>
    </row>
    <row r="1411" spans="1:26" x14ac:dyDescent="0.25">
      <c r="A1411" s="46">
        <v>270</v>
      </c>
      <c r="B1411" s="46">
        <v>1996</v>
      </c>
      <c r="C1411" s="47">
        <v>0</v>
      </c>
      <c r="D1411" s="49">
        <v>6.98492E-2</v>
      </c>
      <c r="E1411" s="49">
        <v>0.85884709999999997</v>
      </c>
      <c r="F1411" s="49">
        <v>6.9964999999999999E-2</v>
      </c>
      <c r="G1411" s="49">
        <v>2.9603419999999998</v>
      </c>
      <c r="H1411" s="49">
        <v>0.2435795</v>
      </c>
      <c r="I1411" s="46">
        <f>$C$1411*LN($Y$1411)+(1-$C$1411)*LN(1-$Y$1411)</f>
        <v>-1.3780599430396136E-4</v>
      </c>
      <c r="R1411" s="46">
        <f>1/(1+EXP(-($K$2+SUMPRODUCT($L$2:$P$2,$D$1411:$H$1411))))</f>
        <v>1.3779649949408767E-4</v>
      </c>
      <c r="X1411" s="46">
        <f>EXP(-($K$2+SUMPRODUCT($L$2:$P$2,$D$1411:$H$1411)))</f>
        <v>7256.078399461855</v>
      </c>
      <c r="Y1411" s="46">
        <f>1/(1+$X$1411)</f>
        <v>1.3779649949408767E-4</v>
      </c>
      <c r="Z1411" s="46">
        <f>IF(ISERROR($I$1411),0,$I$1411)</f>
        <v>-1.3780599430396136E-4</v>
      </c>
    </row>
    <row r="1412" spans="1:26" x14ac:dyDescent="0.25">
      <c r="A1412" s="46">
        <v>270</v>
      </c>
      <c r="B1412" s="46">
        <v>1997</v>
      </c>
      <c r="C1412" s="47">
        <v>0</v>
      </c>
      <c r="D1412" s="49">
        <v>-2.5435300000000001E-2</v>
      </c>
      <c r="E1412" s="49">
        <v>0.9196569</v>
      </c>
      <c r="F1412" s="49">
        <v>5.33883E-2</v>
      </c>
      <c r="G1412" s="49">
        <v>2.8152210000000002</v>
      </c>
      <c r="H1412" s="49">
        <v>0.2042011</v>
      </c>
      <c r="I1412" s="46">
        <f>$C$1412*LN($Y$1412)+(1-$C$1412)*LN(1-$Y$1412)</f>
        <v>-1.702698107478017E-4</v>
      </c>
      <c r="R1412" s="46">
        <f>1/(1+EXP(-($K$2+SUMPRODUCT($L$2:$P$2,$D$1412:$H$1412))))</f>
        <v>1.7025531566632065E-4</v>
      </c>
      <c r="X1412" s="46">
        <f>EXP(-($K$2+SUMPRODUCT($L$2:$P$2,$D$1412:$H$1412)))</f>
        <v>5872.5317372402997</v>
      </c>
      <c r="Y1412" s="46">
        <f>1/(1+$X$1412)</f>
        <v>1.7025531566632065E-4</v>
      </c>
      <c r="Z1412" s="46">
        <f>IF(ISERROR($I$1412),0,$I$1412)</f>
        <v>-1.702698107478017E-4</v>
      </c>
    </row>
    <row r="1413" spans="1:26" x14ac:dyDescent="0.25">
      <c r="A1413" s="46">
        <v>270</v>
      </c>
      <c r="B1413" s="46">
        <v>1998</v>
      </c>
      <c r="C1413" s="47">
        <v>0</v>
      </c>
      <c r="D1413" s="49">
        <v>2.8789599999999999E-2</v>
      </c>
      <c r="E1413" s="49">
        <v>0.37896170000000001</v>
      </c>
      <c r="F1413" s="49">
        <v>5.4738099999999998E-2</v>
      </c>
      <c r="G1413" s="49">
        <v>0.55576519999999996</v>
      </c>
      <c r="H1413" s="49">
        <v>0.16461519999999999</v>
      </c>
      <c r="I1413" s="46">
        <f>$C$1413*LN($Y$1413)+(1-$C$1413)*LN(1-$Y$1413)</f>
        <v>-1.3422957717814371E-2</v>
      </c>
      <c r="R1413" s="46">
        <f>1/(1+EXP(-($K$2+SUMPRODUCT($L$2:$P$2,$D$1413:$H$1413))))</f>
        <v>1.3333271553862748E-2</v>
      </c>
      <c r="X1413" s="46">
        <f>EXP(-($K$2+SUMPRODUCT($L$2:$P$2,$D$1413:$H$1413)))</f>
        <v>74.000347511132219</v>
      </c>
      <c r="Y1413" s="46">
        <f>1/(1+$X$1413)</f>
        <v>1.3333271553862748E-2</v>
      </c>
      <c r="Z1413" s="46">
        <f>IF(ISERROR($I$1413),0,$I$1413)</f>
        <v>-1.3422957717814371E-2</v>
      </c>
    </row>
    <row r="1414" spans="1:26" x14ac:dyDescent="0.25">
      <c r="A1414" s="46">
        <v>270</v>
      </c>
      <c r="B1414" s="46">
        <v>1999</v>
      </c>
      <c r="C1414" s="47">
        <v>0</v>
      </c>
      <c r="D1414" s="49">
        <v>-1.0466400000000001E-2</v>
      </c>
      <c r="E1414" s="49">
        <v>0.37953629999999999</v>
      </c>
      <c r="F1414" s="49">
        <v>5.6740899999999997E-2</v>
      </c>
      <c r="G1414" s="49">
        <v>0.62681589999999998</v>
      </c>
      <c r="H1414" s="49">
        <v>0.172289</v>
      </c>
      <c r="I1414" s="46">
        <f>$C$1414*LN($Y$1414)+(1-$C$1414)*LN(1-$Y$1414)</f>
        <v>-1.1661067730430432E-2</v>
      </c>
      <c r="R1414" s="46">
        <f>1/(1+EXP(-($K$2+SUMPRODUCT($L$2:$P$2,$D$1414:$H$1414))))</f>
        <v>1.1593340991109254E-2</v>
      </c>
      <c r="X1414" s="46">
        <f>EXP(-($K$2+SUMPRODUCT($L$2:$P$2,$D$1414:$H$1414)))</f>
        <v>85.25641226001062</v>
      </c>
      <c r="Y1414" s="46">
        <f>1/(1+$X$1414)</f>
        <v>1.1593340991109254E-2</v>
      </c>
      <c r="Z1414" s="46">
        <f>IF(ISERROR($I$1414),0,$I$1414)</f>
        <v>-1.1661067730430432E-2</v>
      </c>
    </row>
    <row r="1415" spans="1:26" x14ac:dyDescent="0.25">
      <c r="A1415" s="46">
        <v>270</v>
      </c>
      <c r="B1415" s="46">
        <v>2000</v>
      </c>
      <c r="C1415" s="47">
        <v>0</v>
      </c>
      <c r="D1415" s="49">
        <v>5.5473300000000003E-2</v>
      </c>
      <c r="E1415" s="49">
        <v>0.41246179999999999</v>
      </c>
      <c r="F1415" s="49">
        <v>4.9056799999999998E-2</v>
      </c>
      <c r="G1415" s="49">
        <v>0.4897261</v>
      </c>
      <c r="H1415" s="49">
        <v>0.17217689999999999</v>
      </c>
      <c r="I1415" s="46">
        <f>$C$1415*LN($Y$1415)+(1-$C$1415)*LN(1-$Y$1415)</f>
        <v>-1.5087258023825375E-2</v>
      </c>
      <c r="R1415" s="46">
        <f>1/(1+EXP(-($K$2+SUMPRODUCT($L$2:$P$2,$D$1415:$H$1415))))</f>
        <v>1.4974015567840129E-2</v>
      </c>
      <c r="X1415" s="46">
        <f>EXP(-($K$2+SUMPRODUCT($L$2:$P$2,$D$1415:$H$1415)))</f>
        <v>65.782353435488062</v>
      </c>
      <c r="Y1415" s="46">
        <f>1/(1+$X$1415)</f>
        <v>1.4974015567840129E-2</v>
      </c>
      <c r="Z1415" s="46">
        <f>IF(ISERROR($I$1415),0,$I$1415)</f>
        <v>-1.5087258023825375E-2</v>
      </c>
    </row>
    <row r="1416" spans="1:26" x14ac:dyDescent="0.25">
      <c r="A1416" s="46">
        <v>270</v>
      </c>
      <c r="B1416" s="46">
        <v>2001</v>
      </c>
      <c r="C1416" s="47">
        <v>0</v>
      </c>
      <c r="D1416" s="49">
        <v>2.9948200000000001E-2</v>
      </c>
      <c r="E1416" s="49">
        <v>0.40622599999999998</v>
      </c>
      <c r="F1416" s="49">
        <v>3.7238399999999998E-2</v>
      </c>
      <c r="G1416" s="49">
        <v>0.28221089999999999</v>
      </c>
      <c r="H1416" s="49">
        <v>0.11389779999999999</v>
      </c>
      <c r="I1416" s="46">
        <f>$C$1416*LN($Y$1416)+(1-$C$1416)*LN(1-$Y$1416)</f>
        <v>-2.2151615858397006E-2</v>
      </c>
      <c r="R1416" s="46">
        <f>1/(1+EXP(-($K$2+SUMPRODUCT($L$2:$P$2,$D$1416:$H$1416))))</f>
        <v>2.1908070438729596E-2</v>
      </c>
      <c r="X1416" s="46">
        <f>EXP(-($K$2+SUMPRODUCT($L$2:$P$2,$D$1416:$H$1416)))</f>
        <v>44.645279569312358</v>
      </c>
      <c r="Y1416" s="46">
        <f>1/(1+$X$1416)</f>
        <v>2.1908070438729596E-2</v>
      </c>
      <c r="Z1416" s="46">
        <f>IF(ISERROR($I$1416),0,$I$1416)</f>
        <v>-2.2151615858397006E-2</v>
      </c>
    </row>
    <row r="1417" spans="1:26" x14ac:dyDescent="0.25">
      <c r="A1417" s="46">
        <v>270</v>
      </c>
      <c r="B1417" s="46">
        <v>2002</v>
      </c>
      <c r="C1417" s="47">
        <v>0</v>
      </c>
      <c r="D1417" s="49">
        <v>0.1413094</v>
      </c>
      <c r="E1417" s="49">
        <v>0.4041671</v>
      </c>
      <c r="F1417" s="49">
        <v>5.7261300000000001E-2</v>
      </c>
      <c r="G1417" s="49">
        <v>0.3575141</v>
      </c>
      <c r="H1417" s="49">
        <v>0.18137639999999999</v>
      </c>
      <c r="I1417" s="46">
        <f>$C$1417*LN($Y$1417)+(1-$C$1417)*LN(1-$Y$1417)</f>
        <v>-1.8367832950211795E-2</v>
      </c>
      <c r="R1417" s="46">
        <f>1/(1+EXP(-($K$2+SUMPRODUCT($L$2:$P$2,$D$1417:$H$1417))))</f>
        <v>1.820017239623686E-2</v>
      </c>
      <c r="X1417" s="46">
        <f>EXP(-($K$2+SUMPRODUCT($L$2:$P$2,$D$1417:$H$1417)))</f>
        <v>53.94453449280315</v>
      </c>
      <c r="Y1417" s="46">
        <f>1/(1+$X$1417)</f>
        <v>1.820017239623686E-2</v>
      </c>
      <c r="Z1417" s="46">
        <f>IF(ISERROR($I$1417),0,$I$1417)</f>
        <v>-1.8367832950211795E-2</v>
      </c>
    </row>
    <row r="1418" spans="1:26" x14ac:dyDescent="0.25">
      <c r="A1418" s="46">
        <v>270</v>
      </c>
      <c r="B1418" s="46">
        <v>2003</v>
      </c>
      <c r="C1418" s="47">
        <v>0</v>
      </c>
      <c r="D1418" s="49">
        <v>0.1580278</v>
      </c>
      <c r="E1418" s="49">
        <v>0.46846179999999998</v>
      </c>
      <c r="F1418" s="49">
        <v>5.8611499999999997E-2</v>
      </c>
      <c r="G1418" s="49">
        <v>0.53517970000000004</v>
      </c>
      <c r="H1418" s="49">
        <v>0.19824839999999999</v>
      </c>
      <c r="I1418" s="46">
        <f>$C$1418*LN($Y$1418)+(1-$C$1418)*LN(1-$Y$1418)</f>
        <v>-1.2722883012154651E-2</v>
      </c>
      <c r="R1418" s="46">
        <f>1/(1+EXP(-($K$2+SUMPRODUCT($L$2:$P$2,$D$1418:$H$1418))))</f>
        <v>1.2642289292981258E-2</v>
      </c>
      <c r="X1418" s="46">
        <f>EXP(-($K$2+SUMPRODUCT($L$2:$P$2,$D$1418:$H$1418)))</f>
        <v>78.099597930825681</v>
      </c>
      <c r="Y1418" s="46">
        <f>1/(1+$X$1418)</f>
        <v>1.2642289292981258E-2</v>
      </c>
      <c r="Z1418" s="46">
        <f>IF(ISERROR($I$1418),0,$I$1418)</f>
        <v>-1.2722883012154651E-2</v>
      </c>
    </row>
    <row r="1419" spans="1:26" x14ac:dyDescent="0.25">
      <c r="A1419" s="46">
        <v>270</v>
      </c>
      <c r="B1419" s="46">
        <v>2004</v>
      </c>
      <c r="C1419" s="47">
        <v>0</v>
      </c>
      <c r="D1419" s="49">
        <v>0.1346743</v>
      </c>
      <c r="E1419" s="49">
        <v>0.481852</v>
      </c>
      <c r="F1419" s="49">
        <v>5.7518199999999998E-2</v>
      </c>
      <c r="G1419" s="49">
        <v>0.66684220000000005</v>
      </c>
      <c r="H1419" s="49">
        <v>0.21613289999999999</v>
      </c>
      <c r="I1419" s="46">
        <f>$C$1419*LN($Y$1419)+(1-$C$1419)*LN(1-$Y$1419)</f>
        <v>-1.0231953668024527E-2</v>
      </c>
      <c r="R1419" s="46">
        <f>1/(1+EXP(-($K$2+SUMPRODUCT($L$2:$P$2,$D$1419:$H$1419))))</f>
        <v>1.0179785309776139E-2</v>
      </c>
      <c r="X1419" s="46">
        <f>EXP(-($K$2+SUMPRODUCT($L$2:$P$2,$D$1419:$H$1419)))</f>
        <v>97.233898807242213</v>
      </c>
      <c r="Y1419" s="46">
        <f>1/(1+$X$1419)</f>
        <v>1.0179785309776139E-2</v>
      </c>
      <c r="Z1419" s="46">
        <f>IF(ISERROR($I$1419),0,$I$1419)</f>
        <v>-1.0231953668024527E-2</v>
      </c>
    </row>
    <row r="1420" spans="1:26" x14ac:dyDescent="0.25">
      <c r="A1420" s="46">
        <v>271</v>
      </c>
      <c r="B1420" s="46">
        <v>1995</v>
      </c>
      <c r="C1420" s="47">
        <v>0</v>
      </c>
      <c r="D1420" s="49">
        <v>4.8571099999999999E-2</v>
      </c>
      <c r="E1420" s="49">
        <v>0.62279609999999996</v>
      </c>
      <c r="F1420" s="49">
        <v>0.1070744</v>
      </c>
      <c r="G1420" s="49">
        <v>2.8998330000000001</v>
      </c>
      <c r="H1420" s="49">
        <v>0.43149530000000003</v>
      </c>
      <c r="I1420" s="46">
        <f>$C$1420*LN($Y$1420)+(1-$C$1420)*LN(1-$Y$1420)</f>
        <v>-1.7702218664975369E-4</v>
      </c>
      <c r="R1420" s="46">
        <f>1/(1+EXP(-($K$2+SUMPRODUCT($L$2:$P$2,$D$1420:$H$1420))))</f>
        <v>1.7700651914695549E-4</v>
      </c>
      <c r="X1420" s="46">
        <f>EXP(-($K$2+SUMPRODUCT($L$2:$P$2,$D$1420:$H$1420)))</f>
        <v>5648.5094351286216</v>
      </c>
      <c r="Y1420" s="46">
        <f>1/(1+$X$1420)</f>
        <v>1.7700651914695549E-4</v>
      </c>
      <c r="Z1420" s="46">
        <f>IF(ISERROR($I$1420),0,$I$1420)</f>
        <v>-1.7702218664975369E-4</v>
      </c>
    </row>
    <row r="1421" spans="1:26" x14ac:dyDescent="0.25">
      <c r="A1421" s="46">
        <v>271</v>
      </c>
      <c r="B1421" s="46">
        <v>1996</v>
      </c>
      <c r="C1421" s="47">
        <v>0</v>
      </c>
      <c r="D1421" s="49">
        <v>7.74648E-2</v>
      </c>
      <c r="E1421" s="49">
        <v>0.57034700000000005</v>
      </c>
      <c r="F1421" s="49">
        <v>9.1863200000000006E-2</v>
      </c>
      <c r="G1421" s="49">
        <v>3.3393679999999999</v>
      </c>
      <c r="H1421" s="49">
        <v>0.4130434</v>
      </c>
      <c r="I1421" s="46">
        <f>$C$1421*LN($Y$1421)+(1-$C$1421)*LN(1-$Y$1421)</f>
        <v>-1.0716257718844197E-4</v>
      </c>
      <c r="R1421" s="46">
        <f>1/(1+EXP(-($K$2+SUMPRODUCT($L$2:$P$2,$D$1421:$H$1421))))</f>
        <v>1.071568354845526E-4</v>
      </c>
      <c r="X1421" s="46">
        <f>EXP(-($K$2+SUMPRODUCT($L$2:$P$2,$D$1421:$H$1421)))</f>
        <v>9331.1158232986163</v>
      </c>
      <c r="Y1421" s="46">
        <f>1/(1+$X$1421)</f>
        <v>1.071568354845526E-4</v>
      </c>
      <c r="Z1421" s="46">
        <f>IF(ISERROR($I$1421),0,$I$1421)</f>
        <v>-1.0716257718844197E-4</v>
      </c>
    </row>
    <row r="1422" spans="1:26" x14ac:dyDescent="0.25">
      <c r="A1422" s="46">
        <v>271</v>
      </c>
      <c r="B1422" s="46">
        <v>1997</v>
      </c>
      <c r="C1422" s="47">
        <v>0</v>
      </c>
      <c r="D1422" s="49">
        <v>9.7972699999999996E-2</v>
      </c>
      <c r="E1422" s="49">
        <v>0.60581269999999998</v>
      </c>
      <c r="F1422" s="49">
        <v>0.1062097</v>
      </c>
      <c r="G1422" s="49">
        <v>3.6567729999999998</v>
      </c>
      <c r="H1422" s="49">
        <v>0.40799770000000002</v>
      </c>
      <c r="I1422" s="46">
        <f>$C$1422*LN($Y$1422)+(1-$C$1422)*LN(1-$Y$1422)</f>
        <v>-5.5014924563554764E-5</v>
      </c>
      <c r="R1422" s="46">
        <f>1/(1+EXP(-($K$2+SUMPRODUCT($L$2:$P$2,$D$1422:$H$1422))))</f>
        <v>5.5013411270326182E-5</v>
      </c>
      <c r="X1422" s="46">
        <f>EXP(-($K$2+SUMPRODUCT($L$2:$P$2,$D$1422:$H$1422)))</f>
        <v>18176.385784825754</v>
      </c>
      <c r="Y1422" s="46">
        <f>1/(1+$X$1422)</f>
        <v>5.5013411270326182E-5</v>
      </c>
      <c r="Z1422" s="46">
        <f>IF(ISERROR($I$1422),0,$I$1422)</f>
        <v>-5.5014924563554764E-5</v>
      </c>
    </row>
    <row r="1423" spans="1:26" x14ac:dyDescent="0.25">
      <c r="A1423" s="46">
        <v>271</v>
      </c>
      <c r="B1423" s="46">
        <v>1998</v>
      </c>
      <c r="C1423" s="47">
        <v>0</v>
      </c>
      <c r="D1423" s="49">
        <v>0.12902549999999999</v>
      </c>
      <c r="E1423" s="49">
        <v>0.65169999999999995</v>
      </c>
      <c r="F1423" s="49">
        <v>9.3235399999999996E-2</v>
      </c>
      <c r="G1423" s="49">
        <v>2.9982190000000002</v>
      </c>
      <c r="H1423" s="49">
        <v>0.39592509999999997</v>
      </c>
      <c r="I1423" s="46">
        <f>$C$1423*LN($Y$1423)+(1-$C$1423)*LN(1-$Y$1423)</f>
        <v>-1.6393383423708233E-4</v>
      </c>
      <c r="R1423" s="46">
        <f>1/(1+EXP(-($K$2+SUMPRODUCT($L$2:$P$2,$D$1423:$H$1423))))</f>
        <v>1.6392039782034854E-4</v>
      </c>
      <c r="X1423" s="46">
        <f>EXP(-($K$2+SUMPRODUCT($L$2:$P$2,$D$1423:$H$1423)))</f>
        <v>6099.5220417776663</v>
      </c>
      <c r="Y1423" s="46">
        <f>1/(1+$X$1423)</f>
        <v>1.6392039782034854E-4</v>
      </c>
      <c r="Z1423" s="46">
        <f>IF(ISERROR($I$1423),0,$I$1423)</f>
        <v>-1.6393383423708233E-4</v>
      </c>
    </row>
    <row r="1424" spans="1:26" x14ac:dyDescent="0.25">
      <c r="A1424" s="46">
        <v>271</v>
      </c>
      <c r="B1424" s="46">
        <v>1999</v>
      </c>
      <c r="C1424" s="47">
        <v>0</v>
      </c>
      <c r="D1424" s="49">
        <v>0.19774659999999999</v>
      </c>
      <c r="E1424" s="49">
        <v>0.77592329999999998</v>
      </c>
      <c r="F1424" s="49">
        <v>8.2027699999999995E-2</v>
      </c>
      <c r="G1424" s="49">
        <v>2.317475</v>
      </c>
      <c r="H1424" s="49">
        <v>0.37247730000000001</v>
      </c>
      <c r="I1424" s="46">
        <f>$C$1424*LN($Y$1424)+(1-$C$1424)*LN(1-$Y$1424)</f>
        <v>-4.4904429077370948E-4</v>
      </c>
      <c r="R1424" s="46">
        <f>1/(1+EXP(-($K$2+SUMPRODUCT($L$2:$P$2,$D$1424:$H$1424))))</f>
        <v>4.4894348547538319E-4</v>
      </c>
      <c r="X1424" s="46">
        <f>EXP(-($K$2+SUMPRODUCT($L$2:$P$2,$D$1424:$H$1424)))</f>
        <v>2226.4518560863107</v>
      </c>
      <c r="Y1424" s="46">
        <f>1/(1+$X$1424)</f>
        <v>4.4894348547538319E-4</v>
      </c>
      <c r="Z1424" s="46">
        <f>IF(ISERROR($I$1424),0,$I$1424)</f>
        <v>-4.4904429077370948E-4</v>
      </c>
    </row>
    <row r="1425" spans="1:26" x14ac:dyDescent="0.25">
      <c r="A1425" s="46">
        <v>271</v>
      </c>
      <c r="B1425" s="46">
        <v>2000</v>
      </c>
      <c r="C1425" s="47">
        <v>0</v>
      </c>
      <c r="D1425" s="49">
        <v>0.17631450000000001</v>
      </c>
      <c r="E1425" s="49">
        <v>0.79117539999999997</v>
      </c>
      <c r="F1425" s="49">
        <v>8.0651E-2</v>
      </c>
      <c r="G1425" s="49">
        <v>3.0516770000000002</v>
      </c>
      <c r="H1425" s="49">
        <v>0.38081229999999999</v>
      </c>
      <c r="I1425" s="46">
        <f>$C$1425*LN($Y$1425)+(1-$C$1425)*LN(1-$Y$1425)</f>
        <v>-1.3732900994909648E-4</v>
      </c>
      <c r="R1425" s="46">
        <f>1/(1+EXP(-($K$2+SUMPRODUCT($L$2:$P$2,$D$1425:$H$1425))))</f>
        <v>1.3731958075221672E-4</v>
      </c>
      <c r="X1425" s="46">
        <f>EXP(-($K$2+SUMPRODUCT($L$2:$P$2,$D$1425:$H$1425)))</f>
        <v>7281.282646962256</v>
      </c>
      <c r="Y1425" s="46">
        <f>1/(1+$X$1425)</f>
        <v>1.3731958075221672E-4</v>
      </c>
      <c r="Z1425" s="46">
        <f>IF(ISERROR($I$1425),0,$I$1425)</f>
        <v>-1.3732900994909648E-4</v>
      </c>
    </row>
    <row r="1426" spans="1:26" x14ac:dyDescent="0.25">
      <c r="A1426" s="46">
        <v>271</v>
      </c>
      <c r="B1426" s="46">
        <v>2001</v>
      </c>
      <c r="C1426" s="47">
        <v>0</v>
      </c>
      <c r="D1426" s="49">
        <v>0.2014493</v>
      </c>
      <c r="E1426" s="49">
        <v>0.8477015</v>
      </c>
      <c r="F1426" s="49">
        <v>0.1028709</v>
      </c>
      <c r="G1426" s="49">
        <v>3.4171909999999999</v>
      </c>
      <c r="H1426" s="49">
        <v>0.39288099999999998</v>
      </c>
      <c r="I1426" s="46">
        <f>$C$1426*LN($Y$1426)+(1-$C$1426)*LN(1-$Y$1426)</f>
        <v>-6.0213997507580592E-5</v>
      </c>
      <c r="R1426" s="46">
        <f>1/(1+EXP(-($K$2+SUMPRODUCT($L$2:$P$2,$D$1426:$H$1426))))</f>
        <v>6.0212184681182252E-5</v>
      </c>
      <c r="X1426" s="46">
        <f>EXP(-($K$2+SUMPRODUCT($L$2:$P$2,$D$1426:$H$1426)))</f>
        <v>16606.934179683136</v>
      </c>
      <c r="Y1426" s="46">
        <f>1/(1+$X$1426)</f>
        <v>6.0212184681182252E-5</v>
      </c>
      <c r="Z1426" s="46">
        <f>IF(ISERROR($I$1426),0,$I$1426)</f>
        <v>-6.0213997507580592E-5</v>
      </c>
    </row>
    <row r="1427" spans="1:26" x14ac:dyDescent="0.25">
      <c r="A1427" s="46">
        <v>271</v>
      </c>
      <c r="B1427" s="46">
        <v>2002</v>
      </c>
      <c r="C1427" s="47">
        <v>0</v>
      </c>
      <c r="D1427" s="49">
        <v>0.24065349999999999</v>
      </c>
      <c r="E1427" s="49">
        <v>0.90312709999999996</v>
      </c>
      <c r="F1427" s="49">
        <v>0.106709</v>
      </c>
      <c r="G1427" s="49">
        <v>3.4022579999999998</v>
      </c>
      <c r="H1427" s="49">
        <v>0.35419099999999998</v>
      </c>
      <c r="I1427" s="46">
        <f>$C$1427*LN($Y$1427)+(1-$C$1427)*LN(1-$Y$1427)</f>
        <v>-5.4744793914632985E-5</v>
      </c>
      <c r="R1427" s="46">
        <f>1/(1+EXP(-($K$2+SUMPRODUCT($L$2:$P$2,$D$1427:$H$1427))))</f>
        <v>5.4743295445774773E-5</v>
      </c>
      <c r="X1427" s="46">
        <f>EXP(-($K$2+SUMPRODUCT($L$2:$P$2,$D$1427:$H$1427)))</f>
        <v>18266.077125280783</v>
      </c>
      <c r="Y1427" s="46">
        <f>1/(1+$X$1427)</f>
        <v>5.4743295445774773E-5</v>
      </c>
      <c r="Z1427" s="46">
        <f>IF(ISERROR($I$1427),0,$I$1427)</f>
        <v>-5.4744793914632985E-5</v>
      </c>
    </row>
    <row r="1428" spans="1:26" x14ac:dyDescent="0.25">
      <c r="A1428" s="46">
        <v>271</v>
      </c>
      <c r="B1428" s="46">
        <v>2003</v>
      </c>
      <c r="C1428" s="47">
        <v>0</v>
      </c>
      <c r="D1428" s="49">
        <v>0.17046729999999999</v>
      </c>
      <c r="E1428" s="49">
        <v>0.9413686</v>
      </c>
      <c r="F1428" s="49">
        <v>9.9513599999999994E-2</v>
      </c>
      <c r="G1428" s="49">
        <v>3.3649330000000002</v>
      </c>
      <c r="H1428" s="49">
        <v>0.3557034</v>
      </c>
      <c r="I1428" s="46">
        <f>$C$1428*LN($Y$1428)+(1-$C$1428)*LN(1-$Y$1428)</f>
        <v>-5.659762928077188E-5</v>
      </c>
      <c r="R1428" s="46">
        <f>1/(1+EXP(-($K$2+SUMPRODUCT($L$2:$P$2,$D$1428:$H$1428))))</f>
        <v>5.6596027665144987E-5</v>
      </c>
      <c r="X1428" s="46">
        <f>EXP(-($K$2+SUMPRODUCT($L$2:$P$2,$D$1428:$H$1428)))</f>
        <v>17668.084585168795</v>
      </c>
      <c r="Y1428" s="46">
        <f>1/(1+$X$1428)</f>
        <v>5.6596027665144987E-5</v>
      </c>
      <c r="Z1428" s="46">
        <f>IF(ISERROR($I$1428),0,$I$1428)</f>
        <v>-5.659762928077188E-5</v>
      </c>
    </row>
    <row r="1429" spans="1:26" x14ac:dyDescent="0.25">
      <c r="A1429" s="46">
        <v>271</v>
      </c>
      <c r="B1429" s="46">
        <v>2004</v>
      </c>
      <c r="C1429" s="47">
        <v>0</v>
      </c>
      <c r="D1429" s="49">
        <v>3.6675000000000002E-3</v>
      </c>
      <c r="E1429" s="49">
        <v>0.93353249999999999</v>
      </c>
      <c r="F1429" s="49">
        <v>0.111499</v>
      </c>
      <c r="G1429" s="49">
        <v>3.8405840000000002</v>
      </c>
      <c r="H1429" s="49">
        <v>0.3735561</v>
      </c>
      <c r="I1429" s="46">
        <f>$C$1429*LN($Y$1429)+(1-$C$1429)*LN(1-$Y$1429)</f>
        <v>-2.2999116591086064E-5</v>
      </c>
      <c r="R1429" s="46">
        <f>1/(1+EXP(-($K$2+SUMPRODUCT($L$2:$P$2,$D$1429:$H$1429))))</f>
        <v>2.2998852113469021E-5</v>
      </c>
      <c r="X1429" s="46">
        <f>EXP(-($K$2+SUMPRODUCT($L$2:$P$2,$D$1429:$H$1429)))</f>
        <v>43479.430895695055</v>
      </c>
      <c r="Y1429" s="46">
        <f>1/(1+$X$1429)</f>
        <v>2.2998852113469021E-5</v>
      </c>
      <c r="Z1429" s="46">
        <f>IF(ISERROR($I$1429),0,$I$1429)</f>
        <v>-2.2999116591086064E-5</v>
      </c>
    </row>
    <row r="1430" spans="1:26" x14ac:dyDescent="0.25">
      <c r="A1430" s="46">
        <v>272</v>
      </c>
      <c r="B1430" s="46">
        <v>1996</v>
      </c>
      <c r="C1430" s="47">
        <v>0</v>
      </c>
      <c r="D1430" s="49">
        <v>0.3059171</v>
      </c>
      <c r="E1430" s="49">
        <v>0.48186760000000001</v>
      </c>
      <c r="F1430" s="49">
        <v>6.7819299999999999E-2</v>
      </c>
      <c r="G1430" s="49">
        <v>3.1813039999999999</v>
      </c>
      <c r="H1430" s="49">
        <v>0.40705809999999998</v>
      </c>
      <c r="I1430" s="46">
        <f>$C$1430*LN($Y$1430)+(1-$C$1430)*LN(1-$Y$1430)</f>
        <v>-2.0812225409294887E-4</v>
      </c>
      <c r="R1430" s="46">
        <f>1/(1+EXP(-($K$2+SUMPRODUCT($L$2:$P$2,$D$1430:$H$1430))))</f>
        <v>2.0810059815899102E-4</v>
      </c>
      <c r="X1430" s="46">
        <f>EXP(-($K$2+SUMPRODUCT($L$2:$P$2,$D$1430:$H$1430)))</f>
        <v>4804.3682154050784</v>
      </c>
      <c r="Y1430" s="46">
        <f>1/(1+$X$1430)</f>
        <v>2.0810059815899102E-4</v>
      </c>
      <c r="Z1430" s="46">
        <f>IF(ISERROR($I$1430),0,$I$1430)</f>
        <v>-2.0812225409294887E-4</v>
      </c>
    </row>
    <row r="1431" spans="1:26" x14ac:dyDescent="0.25">
      <c r="A1431" s="46">
        <v>272</v>
      </c>
      <c r="B1431" s="46">
        <v>1997</v>
      </c>
      <c r="C1431" s="47">
        <v>0</v>
      </c>
      <c r="D1431" s="49">
        <v>0.34109859999999997</v>
      </c>
      <c r="E1431" s="49">
        <v>0.50165800000000005</v>
      </c>
      <c r="F1431" s="49">
        <v>6.4013299999999995E-2</v>
      </c>
      <c r="G1431" s="49">
        <v>4.1432869999999999</v>
      </c>
      <c r="H1431" s="49">
        <v>0.39516469999999998</v>
      </c>
      <c r="I1431" s="46">
        <f>$C$1431*LN($Y$1431)+(1-$C$1431)*LN(1-$Y$1431)</f>
        <v>-4.5334906300993038E-5</v>
      </c>
      <c r="R1431" s="46">
        <f>1/(1+EXP(-($K$2+SUMPRODUCT($L$2:$P$2,$D$1431:$H$1431))))</f>
        <v>4.5333878689660083E-5</v>
      </c>
      <c r="X1431" s="46">
        <f>EXP(-($K$2+SUMPRODUCT($L$2:$P$2,$D$1431:$H$1431)))</f>
        <v>22057.558166744369</v>
      </c>
      <c r="Y1431" s="46">
        <f>1/(1+$X$1431)</f>
        <v>4.5333878689660083E-5</v>
      </c>
      <c r="Z1431" s="46">
        <f>IF(ISERROR($I$1431),0,$I$1431)</f>
        <v>-4.5334906300993038E-5</v>
      </c>
    </row>
    <row r="1432" spans="1:26" x14ac:dyDescent="0.25">
      <c r="A1432" s="46">
        <v>272</v>
      </c>
      <c r="B1432" s="46">
        <v>1998</v>
      </c>
      <c r="C1432" s="47">
        <v>0</v>
      </c>
      <c r="D1432" s="49">
        <v>0.2790937</v>
      </c>
      <c r="E1432" s="49">
        <v>0.52994450000000004</v>
      </c>
      <c r="F1432" s="49">
        <v>5.2148E-2</v>
      </c>
      <c r="G1432" s="49">
        <v>3.7537630000000002</v>
      </c>
      <c r="H1432" s="49">
        <v>0.33856570000000002</v>
      </c>
      <c r="I1432" s="46">
        <f>$C$1432*LN($Y$1432)+(1-$C$1432)*LN(1-$Y$1432)</f>
        <v>-8.374795391952739E-5</v>
      </c>
      <c r="R1432" s="46">
        <f>1/(1+EXP(-($K$2+SUMPRODUCT($L$2:$P$2,$D$1432:$H$1432))))</f>
        <v>8.3744447157522398E-5</v>
      </c>
      <c r="X1432" s="46">
        <f>EXP(-($K$2+SUMPRODUCT($L$2:$P$2,$D$1432:$H$1432)))</f>
        <v>11940.090232753115</v>
      </c>
      <c r="Y1432" s="46">
        <f>1/(1+$X$1432)</f>
        <v>8.3744447157522398E-5</v>
      </c>
      <c r="Z1432" s="46">
        <f>IF(ISERROR($I$1432),0,$I$1432)</f>
        <v>-8.374795391952739E-5</v>
      </c>
    </row>
    <row r="1433" spans="1:26" x14ac:dyDescent="0.25">
      <c r="A1433" s="46">
        <v>272</v>
      </c>
      <c r="B1433" s="46">
        <v>1999</v>
      </c>
      <c r="C1433" s="47">
        <v>0</v>
      </c>
      <c r="D1433" s="49">
        <v>0.24068690000000001</v>
      </c>
      <c r="E1433" s="49">
        <v>0.54233629999999999</v>
      </c>
      <c r="F1433" s="49">
        <v>5.0318300000000003E-2</v>
      </c>
      <c r="G1433" s="49">
        <v>4.4764989999999996</v>
      </c>
      <c r="H1433" s="49">
        <v>0.35907299999999998</v>
      </c>
      <c r="I1433" s="46">
        <f>$C$1433*LN($Y$1433)+(1-$C$1433)*LN(1-$Y$1433)</f>
        <v>-2.6298358355397353E-5</v>
      </c>
      <c r="R1433" s="46">
        <f>1/(1+EXP(-($K$2+SUMPRODUCT($L$2:$P$2,$D$1433:$H$1433))))</f>
        <v>2.6298012556591225E-5</v>
      </c>
      <c r="X1433" s="46">
        <f>EXP(-($K$2+SUMPRODUCT($L$2:$P$2,$D$1433:$H$1433)))</f>
        <v>38024.687220586718</v>
      </c>
      <c r="Y1433" s="46">
        <f>1/(1+$X$1433)</f>
        <v>2.6298012556591225E-5</v>
      </c>
      <c r="Z1433" s="46">
        <f>IF(ISERROR($I$1433),0,$I$1433)</f>
        <v>-2.6298358355397353E-5</v>
      </c>
    </row>
    <row r="1434" spans="1:26" x14ac:dyDescent="0.25">
      <c r="A1434" s="46">
        <v>272</v>
      </c>
      <c r="B1434" s="46">
        <v>2000</v>
      </c>
      <c r="C1434" s="47">
        <v>0</v>
      </c>
      <c r="D1434" s="49">
        <v>0.28041129999999997</v>
      </c>
      <c r="E1434" s="49">
        <v>0.45368799999999998</v>
      </c>
      <c r="F1434" s="49">
        <v>6.5382899999999994E-2</v>
      </c>
      <c r="G1434" s="49">
        <v>4.6774380000000004</v>
      </c>
      <c r="H1434" s="49">
        <v>0.41550619999999999</v>
      </c>
      <c r="I1434" s="46">
        <f>$C$1434*LN($Y$1434)+(1-$C$1434)*LN(1-$Y$1434)</f>
        <v>-2.0269625905648683E-5</v>
      </c>
      <c r="R1434" s="46">
        <f>1/(1+EXP(-($K$2+SUMPRODUCT($L$2:$P$2,$D$1434:$H$1434))))</f>
        <v>2.0269420478161667E-5</v>
      </c>
      <c r="X1434" s="46">
        <f>EXP(-($K$2+SUMPRODUCT($L$2:$P$2,$D$1434:$H$1434)))</f>
        <v>49334.401625192142</v>
      </c>
      <c r="Y1434" s="46">
        <f>1/(1+$X$1434)</f>
        <v>2.0269420478161667E-5</v>
      </c>
      <c r="Z1434" s="46">
        <f>IF(ISERROR($I$1434),0,$I$1434)</f>
        <v>-2.0269625905648683E-5</v>
      </c>
    </row>
    <row r="1435" spans="1:26" x14ac:dyDescent="0.25">
      <c r="A1435" s="46">
        <v>272</v>
      </c>
      <c r="B1435" s="46">
        <v>2001</v>
      </c>
      <c r="C1435" s="47">
        <v>0</v>
      </c>
      <c r="D1435" s="49">
        <v>0.26931480000000002</v>
      </c>
      <c r="E1435" s="49">
        <v>0.4589877</v>
      </c>
      <c r="F1435" s="49">
        <v>3.2943699999999999E-2</v>
      </c>
      <c r="G1435" s="49">
        <v>1.773164</v>
      </c>
      <c r="H1435" s="49">
        <v>0.35703439999999997</v>
      </c>
      <c r="I1435" s="46">
        <f>$C$1435*LN($Y$1435)+(1-$C$1435)*LN(1-$Y$1435)</f>
        <v>-2.5581005465502358E-3</v>
      </c>
      <c r="R1435" s="46">
        <f>1/(1+EXP(-($K$2+SUMPRODUCT($L$2:$P$2,$D$1435:$H$1435))))</f>
        <v>2.5548313955469138E-3</v>
      </c>
      <c r="X1435" s="46">
        <f>EXP(-($K$2+SUMPRODUCT($L$2:$P$2,$D$1435:$H$1435)))</f>
        <v>390.41526197893364</v>
      </c>
      <c r="Y1435" s="46">
        <f>1/(1+$X$1435)</f>
        <v>2.5548313955469138E-3</v>
      </c>
      <c r="Z1435" s="46">
        <f>IF(ISERROR($I$1435),0,$I$1435)</f>
        <v>-2.5581005465502358E-3</v>
      </c>
    </row>
    <row r="1436" spans="1:26" x14ac:dyDescent="0.25">
      <c r="A1436" s="46">
        <v>272</v>
      </c>
      <c r="B1436" s="46">
        <v>2002</v>
      </c>
      <c r="C1436" s="47">
        <v>0</v>
      </c>
      <c r="D1436" s="49">
        <v>0.19966619999999999</v>
      </c>
      <c r="E1436" s="49">
        <v>0.19068060000000001</v>
      </c>
      <c r="F1436" s="49">
        <v>3.7967599999999997E-2</v>
      </c>
      <c r="G1436" s="49">
        <v>1.417921</v>
      </c>
      <c r="H1436" s="49">
        <v>0.28828740000000003</v>
      </c>
      <c r="I1436" s="46">
        <f>$C$1436*LN($Y$1436)+(1-$C$1436)*LN(1-$Y$1436)</f>
        <v>-5.9426519022934311E-3</v>
      </c>
      <c r="R1436" s="46">
        <f>1/(1+EXP(-($K$2+SUMPRODUCT($L$2:$P$2,$D$1436:$H$1436))))</f>
        <v>5.9250292721435716E-3</v>
      </c>
      <c r="X1436" s="46">
        <f>EXP(-($K$2+SUMPRODUCT($L$2:$P$2,$D$1436:$H$1436)))</f>
        <v>167.77553748155873</v>
      </c>
      <c r="Y1436" s="46">
        <f>1/(1+$X$1436)</f>
        <v>5.9250292721435716E-3</v>
      </c>
      <c r="Z1436" s="46">
        <f>IF(ISERROR($I$1436),0,$I$1436)</f>
        <v>-5.9426519022934311E-3</v>
      </c>
    </row>
    <row r="1437" spans="1:26" x14ac:dyDescent="0.25">
      <c r="A1437" s="46">
        <v>272</v>
      </c>
      <c r="B1437" s="46">
        <v>2003</v>
      </c>
      <c r="C1437" s="47">
        <v>0</v>
      </c>
      <c r="D1437" s="49">
        <v>0.21620710000000001</v>
      </c>
      <c r="E1437" s="49">
        <v>0.2141557</v>
      </c>
      <c r="F1437" s="49">
        <v>4.3656100000000003E-2</v>
      </c>
      <c r="G1437" s="49">
        <v>1.8749499999999999</v>
      </c>
      <c r="H1437" s="49">
        <v>0.31015409999999999</v>
      </c>
      <c r="I1437" s="46">
        <f>$C$1437*LN($Y$1437)+(1-$C$1437)*LN(1-$Y$1437)</f>
        <v>-2.7080441175805236E-3</v>
      </c>
      <c r="R1437" s="46">
        <f>1/(1+EXP(-($K$2+SUMPRODUCT($L$2:$P$2,$D$1437:$H$1437))))</f>
        <v>2.7043806737777369E-3</v>
      </c>
      <c r="X1437" s="46">
        <f>EXP(-($K$2+SUMPRODUCT($L$2:$P$2,$D$1437:$H$1437)))</f>
        <v>368.77042828926324</v>
      </c>
      <c r="Y1437" s="46">
        <f>1/(1+$X$1437)</f>
        <v>2.7043806737777369E-3</v>
      </c>
      <c r="Z1437" s="46">
        <f>IF(ISERROR($I$1437),0,$I$1437)</f>
        <v>-2.7080441175805236E-3</v>
      </c>
    </row>
    <row r="1438" spans="1:26" x14ac:dyDescent="0.25">
      <c r="A1438" s="46">
        <v>272</v>
      </c>
      <c r="B1438" s="46">
        <v>2004</v>
      </c>
      <c r="C1438" s="47">
        <v>0</v>
      </c>
      <c r="D1438" s="49">
        <v>0.2173117</v>
      </c>
      <c r="E1438" s="49">
        <v>0.22902610000000001</v>
      </c>
      <c r="F1438" s="49">
        <v>5.28847E-2</v>
      </c>
      <c r="G1438" s="49">
        <v>1.484675</v>
      </c>
      <c r="H1438" s="49">
        <v>0.30883369999999999</v>
      </c>
      <c r="I1438" s="46">
        <f>$C$1438*LN($Y$1438)+(1-$C$1438)*LN(1-$Y$1438)</f>
        <v>-4.578752695161073E-3</v>
      </c>
      <c r="R1438" s="46">
        <f>1/(1+EXP(-($K$2+SUMPRODUCT($L$2:$P$2,$D$1438:$H$1438))))</f>
        <v>4.5682861876492819E-3</v>
      </c>
      <c r="X1438" s="46">
        <f>EXP(-($K$2+SUMPRODUCT($L$2:$P$2,$D$1438:$H$1438)))</f>
        <v>217.90047140732514</v>
      </c>
      <c r="Y1438" s="46">
        <f>1/(1+$X$1438)</f>
        <v>4.5682861876492819E-3</v>
      </c>
      <c r="Z1438" s="46">
        <f>IF(ISERROR($I$1438),0,$I$1438)</f>
        <v>-4.578752695161073E-3</v>
      </c>
    </row>
    <row r="1439" spans="1:26" x14ac:dyDescent="0.25">
      <c r="A1439" s="46">
        <v>273</v>
      </c>
      <c r="B1439" s="46">
        <v>1995</v>
      </c>
      <c r="C1439" s="47">
        <v>0</v>
      </c>
      <c r="D1439" s="49">
        <v>0.3096544</v>
      </c>
      <c r="E1439" s="49">
        <v>-0.234043</v>
      </c>
      <c r="F1439" s="49">
        <v>5.5721899999999998E-2</v>
      </c>
      <c r="G1439" s="49">
        <v>1.140301</v>
      </c>
      <c r="H1439" s="49">
        <v>0.42513600000000001</v>
      </c>
      <c r="I1439" s="46">
        <f>$C$1439*LN($Y$1439)+(1-$C$1439)*LN(1-$Y$1439)</f>
        <v>-1.6861366162514803E-2</v>
      </c>
      <c r="R1439" s="46">
        <f>1/(1+EXP(-($K$2+SUMPRODUCT($L$2:$P$2,$D$1439:$H$1439))))</f>
        <v>1.6720008935166689E-2</v>
      </c>
      <c r="X1439" s="46">
        <f>EXP(-($K$2+SUMPRODUCT($L$2:$P$2,$D$1439:$H$1439)))</f>
        <v>58.808580478490668</v>
      </c>
      <c r="Y1439" s="46">
        <f>1/(1+$X$1439)</f>
        <v>1.6720008935166689E-2</v>
      </c>
      <c r="Z1439" s="46">
        <f>IF(ISERROR($I$1439),0,$I$1439)</f>
        <v>-1.6861366162514803E-2</v>
      </c>
    </row>
    <row r="1440" spans="1:26" x14ac:dyDescent="0.25">
      <c r="A1440" s="46">
        <v>273</v>
      </c>
      <c r="B1440" s="46">
        <v>1996</v>
      </c>
      <c r="C1440" s="47">
        <v>0</v>
      </c>
      <c r="D1440" s="49">
        <v>0.2084627</v>
      </c>
      <c r="E1440" s="49">
        <v>-9.0012499999999995E-2</v>
      </c>
      <c r="F1440" s="49">
        <v>4.5408700000000003E-2</v>
      </c>
      <c r="G1440" s="49">
        <v>1.1716740000000001</v>
      </c>
      <c r="H1440" s="49">
        <v>0.32685009999999998</v>
      </c>
      <c r="I1440" s="46">
        <f>$C$1440*LN($Y$1440)+(1-$C$1440)*LN(1-$Y$1440)</f>
        <v>-1.2772670115011571E-2</v>
      </c>
      <c r="R1440" s="46">
        <f>1/(1+EXP(-($K$2+SUMPRODUCT($L$2:$P$2,$D$1440:$H$1440))))</f>
        <v>1.2691445749191925E-2</v>
      </c>
      <c r="X1440" s="46">
        <f>EXP(-($K$2+SUMPRODUCT($L$2:$P$2,$D$1440:$H$1440)))</f>
        <v>77.79322968887692</v>
      </c>
      <c r="Y1440" s="46">
        <f>1/(1+$X$1440)</f>
        <v>1.2691445749191925E-2</v>
      </c>
      <c r="Z1440" s="46">
        <f>IF(ISERROR($I$1440),0,$I$1440)</f>
        <v>-1.2772670115011571E-2</v>
      </c>
    </row>
    <row r="1441" spans="1:26" x14ac:dyDescent="0.25">
      <c r="A1441" s="46">
        <v>273</v>
      </c>
      <c r="B1441" s="46">
        <v>1997</v>
      </c>
      <c r="C1441" s="47">
        <v>0</v>
      </c>
      <c r="D1441" s="49">
        <v>0.28330820000000001</v>
      </c>
      <c r="E1441" s="49">
        <v>2.0287999999999999E-3</v>
      </c>
      <c r="F1441" s="49">
        <v>6.7850400000000005E-2</v>
      </c>
      <c r="G1441" s="49">
        <v>1.6740919999999999</v>
      </c>
      <c r="H1441" s="49">
        <v>0.34326630000000002</v>
      </c>
      <c r="I1441" s="46">
        <f>$C$1441*LN($Y$1441)+(1-$C$1441)*LN(1-$Y$1441)</f>
        <v>-4.3872569773116283E-3</v>
      </c>
      <c r="R1441" s="46">
        <f>1/(1+EXP(-($K$2+SUMPRODUCT($L$2:$P$2,$D$1441:$H$1441))))</f>
        <v>4.3776470243334737E-3</v>
      </c>
      <c r="X1441" s="46">
        <f>EXP(-($K$2+SUMPRODUCT($L$2:$P$2,$D$1441:$H$1441)))</f>
        <v>227.4332186769345</v>
      </c>
      <c r="Y1441" s="46">
        <f>1/(1+$X$1441)</f>
        <v>4.3776470243334737E-3</v>
      </c>
      <c r="Z1441" s="46">
        <f>IF(ISERROR($I$1441),0,$I$1441)</f>
        <v>-4.3872569773116283E-3</v>
      </c>
    </row>
    <row r="1442" spans="1:26" x14ac:dyDescent="0.25">
      <c r="A1442" s="46">
        <v>273</v>
      </c>
      <c r="B1442" s="46">
        <v>1998</v>
      </c>
      <c r="C1442" s="47">
        <v>0</v>
      </c>
      <c r="D1442" s="49">
        <v>0.1969977</v>
      </c>
      <c r="E1442" s="49">
        <v>4.5185599999999999E-2</v>
      </c>
      <c r="F1442" s="49">
        <v>5.3298400000000003E-2</v>
      </c>
      <c r="G1442" s="49">
        <v>0.31005470000000002</v>
      </c>
      <c r="H1442" s="49">
        <v>0.25319130000000001</v>
      </c>
      <c r="I1442" s="46">
        <f>$C$1442*LN($Y$1442)+(1-$C$1442)*LN(1-$Y$1442)</f>
        <v>-3.6538046784462784E-2</v>
      </c>
      <c r="R1442" s="46">
        <f>1/(1+EXP(-($K$2+SUMPRODUCT($L$2:$P$2,$D$1442:$H$1442))))</f>
        <v>3.5878588521034135E-2</v>
      </c>
      <c r="X1442" s="46">
        <f>EXP(-($K$2+SUMPRODUCT($L$2:$P$2,$D$1442:$H$1442)))</f>
        <v>26.871776489026075</v>
      </c>
      <c r="Y1442" s="46">
        <f>1/(1+$X$1442)</f>
        <v>3.5878588521034135E-2</v>
      </c>
      <c r="Z1442" s="46">
        <f>IF(ISERROR($I$1442),0,$I$1442)</f>
        <v>-3.6538046784462784E-2</v>
      </c>
    </row>
    <row r="1443" spans="1:26" x14ac:dyDescent="0.25">
      <c r="A1443" s="46">
        <v>273</v>
      </c>
      <c r="B1443" s="46">
        <v>1999</v>
      </c>
      <c r="C1443" s="47">
        <v>0</v>
      </c>
      <c r="D1443" s="49">
        <v>0.1062864</v>
      </c>
      <c r="E1443" s="49">
        <v>4.9900600000000003E-2</v>
      </c>
      <c r="F1443" s="49">
        <v>2.9797199999999999E-2</v>
      </c>
      <c r="G1443" s="49">
        <v>0.23540720000000001</v>
      </c>
      <c r="H1443" s="49">
        <v>0.23966879999999999</v>
      </c>
      <c r="I1443" s="46">
        <f>$C$1443*LN($Y$1443)+(1-$C$1443)*LN(1-$Y$1443)</f>
        <v>-4.6865119880295514E-2</v>
      </c>
      <c r="R1443" s="46">
        <f>1/(1+EXP(-($K$2+SUMPRODUCT($L$2:$P$2,$D$1443:$H$1443))))</f>
        <v>4.5783906308155604E-2</v>
      </c>
      <c r="X1443" s="46">
        <f>EXP(-($K$2+SUMPRODUCT($L$2:$P$2,$D$1443:$H$1443)))</f>
        <v>20.84173611725803</v>
      </c>
      <c r="Y1443" s="46">
        <f>1/(1+$X$1443)</f>
        <v>4.5783906308155604E-2</v>
      </c>
      <c r="Z1443" s="46">
        <f>IF(ISERROR($I$1443),0,$I$1443)</f>
        <v>-4.6865119880295514E-2</v>
      </c>
    </row>
    <row r="1444" spans="1:26" x14ac:dyDescent="0.25">
      <c r="A1444" s="46">
        <v>273</v>
      </c>
      <c r="B1444" s="46">
        <v>2000</v>
      </c>
      <c r="C1444" s="47">
        <v>0</v>
      </c>
      <c r="D1444" s="49">
        <v>0.14881720000000001</v>
      </c>
      <c r="E1444" s="49">
        <v>7.8081700000000004E-2</v>
      </c>
      <c r="F1444" s="49">
        <v>4.7823499999999998E-2</v>
      </c>
      <c r="G1444" s="49">
        <v>0.39657880000000001</v>
      </c>
      <c r="H1444" s="49">
        <v>0.23525109999999999</v>
      </c>
      <c r="I1444" s="46">
        <f>$C$1444*LN($Y$1444)+(1-$C$1444)*LN(1-$Y$1444)</f>
        <v>-3.0821824023430672E-2</v>
      </c>
      <c r="R1444" s="46">
        <f>1/(1+EXP(-($K$2+SUMPRODUCT($L$2:$P$2,$D$1444:$H$1444))))</f>
        <v>3.0351674277252341E-2</v>
      </c>
      <c r="X1444" s="46">
        <f>EXP(-($K$2+SUMPRODUCT($L$2:$P$2,$D$1444:$H$1444)))</f>
        <v>31.947111611219078</v>
      </c>
      <c r="Y1444" s="46">
        <f>1/(1+$X$1444)</f>
        <v>3.0351674277252341E-2</v>
      </c>
      <c r="Z1444" s="46">
        <f>IF(ISERROR($I$1444),0,$I$1444)</f>
        <v>-3.0821824023430672E-2</v>
      </c>
    </row>
    <row r="1445" spans="1:26" x14ac:dyDescent="0.25">
      <c r="A1445" s="46">
        <v>273</v>
      </c>
      <c r="B1445" s="46">
        <v>2001</v>
      </c>
      <c r="C1445" s="47">
        <v>0</v>
      </c>
      <c r="D1445" s="49">
        <v>0.14729320000000001</v>
      </c>
      <c r="E1445" s="49">
        <v>-0.49496780000000001</v>
      </c>
      <c r="F1445" s="49">
        <v>3.3684199999999997E-2</v>
      </c>
      <c r="G1445" s="49">
        <v>0.16464670000000001</v>
      </c>
      <c r="H1445" s="49">
        <v>0.33085510000000001</v>
      </c>
      <c r="I1445" s="46">
        <f>$C$1445*LN($Y$1445)+(1-$C$1445)*LN(1-$Y$1445)</f>
        <v>-0.11666684955916516</v>
      </c>
      <c r="R1445" s="46">
        <f>1/(1+EXP(-($K$2+SUMPRODUCT($L$2:$P$2,$D$1445:$H$1445))))</f>
        <v>0.1101183917646617</v>
      </c>
      <c r="X1445" s="46">
        <f>EXP(-($K$2+SUMPRODUCT($L$2:$P$2,$D$1445:$H$1445)))</f>
        <v>8.081135167113036</v>
      </c>
      <c r="Y1445" s="46">
        <f>1/(1+$X$1445)</f>
        <v>0.1101183917646617</v>
      </c>
      <c r="Z1445" s="46">
        <f>IF(ISERROR($I$1445),0,$I$1445)</f>
        <v>-0.11666684955916516</v>
      </c>
    </row>
    <row r="1446" spans="1:26" x14ac:dyDescent="0.25">
      <c r="A1446" s="46">
        <v>273</v>
      </c>
      <c r="B1446" s="46">
        <v>2002</v>
      </c>
      <c r="C1446" s="47">
        <v>0</v>
      </c>
      <c r="D1446" s="49">
        <v>-0.71983410000000003</v>
      </c>
      <c r="E1446" s="49">
        <v>-0.53443779999999996</v>
      </c>
      <c r="F1446" s="49">
        <v>4.5596200000000003E-2</v>
      </c>
      <c r="G1446" s="49">
        <v>0.17510890000000001</v>
      </c>
      <c r="H1446" s="49">
        <v>0.32652490000000001</v>
      </c>
      <c r="I1446" s="46">
        <f>$C$1446*LN($Y$1446)+(1-$C$1446)*LN(1-$Y$1446)</f>
        <v>-7.8427155689970593E-2</v>
      </c>
      <c r="R1446" s="46">
        <f>1/(1+EXP(-($K$2+SUMPRODUCT($L$2:$P$2,$D$1446:$H$1446))))</f>
        <v>7.5430592900871188E-2</v>
      </c>
      <c r="X1446" s="46">
        <f>EXP(-($K$2+SUMPRODUCT($L$2:$P$2,$D$1446:$H$1446)))</f>
        <v>12.257220466424975</v>
      </c>
      <c r="Y1446" s="46">
        <f>1/(1+$X$1446)</f>
        <v>7.5430592900871188E-2</v>
      </c>
      <c r="Z1446" s="46">
        <f>IF(ISERROR($I$1446),0,$I$1446)</f>
        <v>-7.8427155689970593E-2</v>
      </c>
    </row>
    <row r="1447" spans="1:26" x14ac:dyDescent="0.25">
      <c r="A1447" s="46">
        <v>273</v>
      </c>
      <c r="B1447" s="46">
        <v>2003</v>
      </c>
      <c r="C1447" s="47">
        <v>0</v>
      </c>
      <c r="D1447" s="49">
        <v>0.2125572</v>
      </c>
      <c r="E1447" s="49">
        <v>-0.49721989999999999</v>
      </c>
      <c r="F1447" s="49">
        <v>5.5160099999999997E-2</v>
      </c>
      <c r="G1447" s="49">
        <v>0.42576700000000001</v>
      </c>
      <c r="H1447" s="49">
        <v>0.34411639999999999</v>
      </c>
      <c r="I1447" s="46">
        <f>$C$1447*LN($Y$1447)+(1-$C$1447)*LN(1-$Y$1447)</f>
        <v>-6.9003339320597726E-2</v>
      </c>
      <c r="R1447" s="46">
        <f>1/(1+EXP(-($K$2+SUMPRODUCT($L$2:$P$2,$D$1447:$H$1447))))</f>
        <v>6.6676436593601437E-2</v>
      </c>
      <c r="X1447" s="46">
        <f>EXP(-($K$2+SUMPRODUCT($L$2:$P$2,$D$1447:$H$1447)))</f>
        <v>13.99780208854119</v>
      </c>
      <c r="Y1447" s="46">
        <f>1/(1+$X$1447)</f>
        <v>6.6676436593601437E-2</v>
      </c>
      <c r="Z1447" s="46">
        <f>IF(ISERROR($I$1447),0,$I$1447)</f>
        <v>-6.9003339320597726E-2</v>
      </c>
    </row>
    <row r="1448" spans="1:26" x14ac:dyDescent="0.25">
      <c r="A1448" s="46">
        <v>273</v>
      </c>
      <c r="B1448" s="46">
        <v>2004</v>
      </c>
      <c r="C1448" s="47">
        <v>0</v>
      </c>
      <c r="D1448" s="49">
        <v>0.22548029999999999</v>
      </c>
      <c r="E1448" s="49">
        <v>-0.39803820000000001</v>
      </c>
      <c r="F1448" s="49">
        <v>6.4145599999999997E-2</v>
      </c>
      <c r="G1448" s="49">
        <v>1.0620259999999999</v>
      </c>
      <c r="H1448" s="49">
        <v>0.39134449999999998</v>
      </c>
      <c r="I1448" s="46">
        <f>$C$1448*LN($Y$1448)+(1-$C$1448)*LN(1-$Y$1448)</f>
        <v>-2.1386120307232546E-2</v>
      </c>
      <c r="R1448" s="46">
        <f>1/(1+EXP(-($K$2+SUMPRODUCT($L$2:$P$2,$D$1448:$H$1448))))</f>
        <v>2.1159058772046942E-2</v>
      </c>
      <c r="X1448" s="46">
        <f>EXP(-($K$2+SUMPRODUCT($L$2:$P$2,$D$1448:$H$1448)))</f>
        <v>46.261081448532664</v>
      </c>
      <c r="Y1448" s="46">
        <f>1/(1+$X$1448)</f>
        <v>2.1159058772046942E-2</v>
      </c>
      <c r="Z1448" s="46">
        <f>IF(ISERROR($I$1448),0,$I$1448)</f>
        <v>-2.1386120307232546E-2</v>
      </c>
    </row>
    <row r="1449" spans="1:26" x14ac:dyDescent="0.25">
      <c r="A1449" s="46">
        <v>274</v>
      </c>
      <c r="B1449" s="46">
        <v>2004</v>
      </c>
      <c r="C1449" s="47">
        <v>0</v>
      </c>
      <c r="D1449" s="49">
        <v>0.25222519999999998</v>
      </c>
      <c r="E1449" s="49">
        <v>0.81613930000000001</v>
      </c>
      <c r="F1449" s="49">
        <v>6.80732E-2</v>
      </c>
      <c r="G1449" s="49">
        <v>3.5255969999999999</v>
      </c>
      <c r="H1449" s="49">
        <v>0.26122610000000002</v>
      </c>
      <c r="I1449" s="46">
        <f>$C$1449*LN($Y$1449)+(1-$C$1449)*LN(1-$Y$1449)</f>
        <v>-6.5946254204520574E-5</v>
      </c>
      <c r="R1449" s="46">
        <f>1/(1+EXP(-($K$2+SUMPRODUCT($L$2:$P$2,$D$1449:$H$1449))))</f>
        <v>6.5944079798087277E-5</v>
      </c>
      <c r="X1449" s="46">
        <f>EXP(-($K$2+SUMPRODUCT($L$2:$P$2,$D$1449:$H$1449)))</f>
        <v>15163.36354956924</v>
      </c>
      <c r="Y1449" s="46">
        <f>1/(1+$X$1449)</f>
        <v>6.5944079798087277E-5</v>
      </c>
      <c r="Z1449" s="46">
        <f>IF(ISERROR($I$1449),0,$I$1449)</f>
        <v>-6.5946254204520574E-5</v>
      </c>
    </row>
    <row r="1450" spans="1:26" x14ac:dyDescent="0.25">
      <c r="A1450" s="46">
        <v>275</v>
      </c>
      <c r="B1450" s="46">
        <v>1995</v>
      </c>
      <c r="C1450" s="47">
        <v>0</v>
      </c>
      <c r="D1450" s="49">
        <v>9.0367699999999995E-2</v>
      </c>
      <c r="E1450" s="49">
        <v>0.4343168</v>
      </c>
      <c r="F1450" s="49">
        <v>5.4695100000000003E-2</v>
      </c>
      <c r="G1450" s="49">
        <v>1.6712629999999999</v>
      </c>
      <c r="H1450" s="49">
        <v>0.1651724</v>
      </c>
      <c r="I1450" s="46">
        <f>$C$1450*LN($Y$1450)+(1-$C$1450)*LN(1-$Y$1450)</f>
        <v>-2.1612296559950389E-3</v>
      </c>
      <c r="R1450" s="46">
        <f>1/(1+EXP(-($K$2+SUMPRODUCT($L$2:$P$2,$D$1450:$H$1450))))</f>
        <v>2.1588958807596229E-3</v>
      </c>
      <c r="X1450" s="46">
        <f>EXP(-($K$2+SUMPRODUCT($L$2:$P$2,$D$1450:$H$1450)))</f>
        <v>462.19973506463998</v>
      </c>
      <c r="Y1450" s="46">
        <f>1/(1+$X$1450)</f>
        <v>2.1588958807596229E-3</v>
      </c>
      <c r="Z1450" s="46">
        <f>IF(ISERROR($I$1450),0,$I$1450)</f>
        <v>-2.1612296559950389E-3</v>
      </c>
    </row>
    <row r="1451" spans="1:26" x14ac:dyDescent="0.25">
      <c r="A1451" s="46">
        <v>275</v>
      </c>
      <c r="B1451" s="46">
        <v>1996</v>
      </c>
      <c r="C1451" s="47">
        <v>0</v>
      </c>
      <c r="D1451" s="49">
        <v>5.41658E-2</v>
      </c>
      <c r="E1451" s="49">
        <v>0.15769230000000001</v>
      </c>
      <c r="F1451" s="49">
        <v>4.1683499999999998E-2</v>
      </c>
      <c r="G1451" s="49">
        <v>1.534518</v>
      </c>
      <c r="H1451" s="49">
        <v>0.1647411</v>
      </c>
      <c r="I1451" s="46">
        <f>$C$1451*LN($Y$1451)+(1-$C$1451)*LN(1-$Y$1451)</f>
        <v>-4.3864028339192515E-3</v>
      </c>
      <c r="R1451" s="46">
        <f>1/(1+EXP(-($K$2+SUMPRODUCT($L$2:$P$2,$D$1451:$H$1451))))</f>
        <v>4.376796619716238E-3</v>
      </c>
      <c r="X1451" s="46">
        <f>EXP(-($K$2+SUMPRODUCT($L$2:$P$2,$D$1451:$H$1451)))</f>
        <v>227.47760288775615</v>
      </c>
      <c r="Y1451" s="46">
        <f>1/(1+$X$1451)</f>
        <v>4.376796619716238E-3</v>
      </c>
      <c r="Z1451" s="46">
        <f>IF(ISERROR($I$1451),0,$I$1451)</f>
        <v>-4.3864028339192515E-3</v>
      </c>
    </row>
    <row r="1452" spans="1:26" x14ac:dyDescent="0.25">
      <c r="A1452" s="46">
        <v>275</v>
      </c>
      <c r="B1452" s="46">
        <v>1997</v>
      </c>
      <c r="C1452" s="47">
        <v>0</v>
      </c>
      <c r="D1452" s="49">
        <v>4.3891600000000003E-2</v>
      </c>
      <c r="E1452" s="49">
        <v>0.16062129999999999</v>
      </c>
      <c r="F1452" s="49">
        <v>6.1511799999999998E-2</v>
      </c>
      <c r="G1452" s="49">
        <v>1.703551</v>
      </c>
      <c r="H1452" s="49">
        <v>0.20424229999999999</v>
      </c>
      <c r="I1452" s="46">
        <f>$C$1452*LN($Y$1452)+(1-$C$1452)*LN(1-$Y$1452)</f>
        <v>-2.9073315294000945E-3</v>
      </c>
      <c r="R1452" s="46">
        <f>1/(1+EXP(-($K$2+SUMPRODUCT($L$2:$P$2,$D$1452:$H$1452))))</f>
        <v>2.9031093338543904E-3</v>
      </c>
      <c r="X1452" s="46">
        <f>EXP(-($K$2+SUMPRODUCT($L$2:$P$2,$D$1452:$H$1452)))</f>
        <v>343.4582635378473</v>
      </c>
      <c r="Y1452" s="46">
        <f>1/(1+$X$1452)</f>
        <v>2.9031093338543904E-3</v>
      </c>
      <c r="Z1452" s="46">
        <f>IF(ISERROR($I$1452),0,$I$1452)</f>
        <v>-2.9073315294000945E-3</v>
      </c>
    </row>
    <row r="1453" spans="1:26" x14ac:dyDescent="0.25">
      <c r="A1453" s="46">
        <v>275</v>
      </c>
      <c r="B1453" s="46">
        <v>1998</v>
      </c>
      <c r="C1453" s="47">
        <v>0</v>
      </c>
      <c r="D1453" s="49">
        <v>2.6822700000000001E-2</v>
      </c>
      <c r="E1453" s="49">
        <v>-5.7755800000000003E-2</v>
      </c>
      <c r="F1453" s="49">
        <v>6.1057199999999999E-2</v>
      </c>
      <c r="G1453" s="49">
        <v>1.3456680000000001</v>
      </c>
      <c r="H1453" s="49">
        <v>0.15178430000000001</v>
      </c>
      <c r="I1453" s="46">
        <f>$C$1453*LN($Y$1453)+(1-$C$1453)*LN(1-$Y$1453)</f>
        <v>-6.801782918152869E-3</v>
      </c>
      <c r="R1453" s="46">
        <f>1/(1+EXP(-($K$2+SUMPRODUCT($L$2:$P$2,$D$1453:$H$1453))))</f>
        <v>6.7787031502238946E-3</v>
      </c>
      <c r="X1453" s="46">
        <f>EXP(-($K$2+SUMPRODUCT($L$2:$P$2,$D$1453:$H$1453)))</f>
        <v>146.52084253268575</v>
      </c>
      <c r="Y1453" s="46">
        <f>1/(1+$X$1453)</f>
        <v>6.7787031502238946E-3</v>
      </c>
      <c r="Z1453" s="46">
        <f>IF(ISERROR($I$1453),0,$I$1453)</f>
        <v>-6.801782918152869E-3</v>
      </c>
    </row>
    <row r="1454" spans="1:26" x14ac:dyDescent="0.25">
      <c r="A1454" s="46">
        <v>275</v>
      </c>
      <c r="B1454" s="46">
        <v>1999</v>
      </c>
      <c r="C1454" s="47">
        <v>0</v>
      </c>
      <c r="D1454" s="49">
        <v>2.74457E-2</v>
      </c>
      <c r="E1454" s="49">
        <v>1.12085E-2</v>
      </c>
      <c r="F1454" s="49">
        <v>3.5859700000000001E-2</v>
      </c>
      <c r="G1454" s="49">
        <v>0.47547590000000001</v>
      </c>
      <c r="H1454" s="49">
        <v>9.8662899999999998E-2</v>
      </c>
      <c r="I1454" s="46">
        <f>$C$1454*LN($Y$1454)+(1-$C$1454)*LN(1-$Y$1454)</f>
        <v>-2.8831978679696026E-2</v>
      </c>
      <c r="R1454" s="46">
        <f>1/(1+EXP(-($K$2+SUMPRODUCT($L$2:$P$2,$D$1454:$H$1454))))</f>
        <v>2.8420303143593693E-2</v>
      </c>
      <c r="X1454" s="46">
        <f>EXP(-($K$2+SUMPRODUCT($L$2:$P$2,$D$1454:$H$1454)))</f>
        <v>34.186113073723952</v>
      </c>
      <c r="Y1454" s="46">
        <f>1/(1+$X$1454)</f>
        <v>2.8420303143593693E-2</v>
      </c>
      <c r="Z1454" s="46">
        <f>IF(ISERROR($I$1454),0,$I$1454)</f>
        <v>-2.8831978679696026E-2</v>
      </c>
    </row>
    <row r="1455" spans="1:26" x14ac:dyDescent="0.25">
      <c r="A1455" s="46">
        <v>275</v>
      </c>
      <c r="B1455" s="46">
        <v>2000</v>
      </c>
      <c r="C1455" s="47">
        <v>0</v>
      </c>
      <c r="D1455" s="49">
        <v>3.8560499999999998E-2</v>
      </c>
      <c r="E1455" s="49">
        <v>2.2856899999999999E-2</v>
      </c>
      <c r="F1455" s="49">
        <v>4.9891999999999999E-2</v>
      </c>
      <c r="G1455" s="49">
        <v>0.55262449999999996</v>
      </c>
      <c r="H1455" s="49">
        <v>0.1187338</v>
      </c>
      <c r="I1455" s="46">
        <f>$C$1455*LN($Y$1455)+(1-$C$1455)*LN(1-$Y$1455)</f>
        <v>-2.2860317765256453E-2</v>
      </c>
      <c r="R1455" s="46">
        <f>1/(1+EXP(-($K$2+SUMPRODUCT($L$2:$P$2,$D$1455:$H$1455))))</f>
        <v>2.2601000484868419E-2</v>
      </c>
      <c r="X1455" s="46">
        <f>EXP(-($K$2+SUMPRODUCT($L$2:$P$2,$D$1455:$H$1455)))</f>
        <v>43.245828881314758</v>
      </c>
      <c r="Y1455" s="46">
        <f>1/(1+$X$1455)</f>
        <v>2.2601000484868419E-2</v>
      </c>
      <c r="Z1455" s="46">
        <f>IF(ISERROR($I$1455),0,$I$1455)</f>
        <v>-2.2860317765256453E-2</v>
      </c>
    </row>
    <row r="1456" spans="1:26" x14ac:dyDescent="0.25">
      <c r="A1456" s="46">
        <v>275</v>
      </c>
      <c r="B1456" s="46">
        <v>2001</v>
      </c>
      <c r="C1456" s="47">
        <v>0</v>
      </c>
      <c r="D1456" s="49">
        <v>3.5391199999999998E-2</v>
      </c>
      <c r="E1456" s="49">
        <v>5.1256000000000003E-2</v>
      </c>
      <c r="F1456" s="49">
        <v>5.2603499999999997E-2</v>
      </c>
      <c r="G1456" s="49">
        <v>0.6027747</v>
      </c>
      <c r="H1456" s="49">
        <v>0.12292790000000001</v>
      </c>
      <c r="I1456" s="46">
        <f>$C$1456*LN($Y$1456)+(1-$C$1456)*LN(1-$Y$1456)</f>
        <v>-1.9871506019739926E-2</v>
      </c>
      <c r="R1456" s="46">
        <f>1/(1+EXP(-($K$2+SUMPRODUCT($L$2:$P$2,$D$1456:$H$1456))))</f>
        <v>1.967536897203475E-2</v>
      </c>
      <c r="X1456" s="46">
        <f>EXP(-($K$2+SUMPRODUCT($L$2:$P$2,$D$1456:$H$1456)))</f>
        <v>49.824968081733708</v>
      </c>
      <c r="Y1456" s="46">
        <f>1/(1+$X$1456)</f>
        <v>1.967536897203475E-2</v>
      </c>
      <c r="Z1456" s="46">
        <f>IF(ISERROR($I$1456),0,$I$1456)</f>
        <v>-1.9871506019739926E-2</v>
      </c>
    </row>
    <row r="1457" spans="1:26" x14ac:dyDescent="0.25">
      <c r="A1457" s="46">
        <v>275</v>
      </c>
      <c r="B1457" s="46">
        <v>2002</v>
      </c>
      <c r="C1457" s="47">
        <v>0</v>
      </c>
      <c r="D1457" s="49">
        <v>2.60062E-2</v>
      </c>
      <c r="E1457" s="49">
        <v>7.5293100000000002E-2</v>
      </c>
      <c r="F1457" s="49">
        <v>5.2896699999999998E-2</v>
      </c>
      <c r="G1457" s="49">
        <v>0.78956660000000001</v>
      </c>
      <c r="H1457" s="49">
        <v>0.13763819999999999</v>
      </c>
      <c r="I1457" s="46">
        <f>$C$1457*LN($Y$1457)+(1-$C$1457)*LN(1-$Y$1457)</f>
        <v>-1.432959986136881E-2</v>
      </c>
      <c r="R1457" s="46">
        <f>1/(1+EXP(-($K$2+SUMPRODUCT($L$2:$P$2,$D$1457:$H$1457))))</f>
        <v>1.4227419794027337E-2</v>
      </c>
      <c r="X1457" s="46">
        <f>EXP(-($K$2+SUMPRODUCT($L$2:$P$2,$D$1457:$H$1457)))</f>
        <v>69.28681338409649</v>
      </c>
      <c r="Y1457" s="46">
        <f>1/(1+$X$1457)</f>
        <v>1.4227419794027337E-2</v>
      </c>
      <c r="Z1457" s="46">
        <f>IF(ISERROR($I$1457),0,$I$1457)</f>
        <v>-1.432959986136881E-2</v>
      </c>
    </row>
    <row r="1458" spans="1:26" x14ac:dyDescent="0.25">
      <c r="A1458" s="46">
        <v>275</v>
      </c>
      <c r="B1458" s="46">
        <v>2003</v>
      </c>
      <c r="C1458" s="47">
        <v>0</v>
      </c>
      <c r="D1458" s="49">
        <v>5.8085499999999998E-2</v>
      </c>
      <c r="E1458" s="49">
        <v>9.4380800000000001E-2</v>
      </c>
      <c r="F1458" s="49">
        <v>4.8204200000000003E-2</v>
      </c>
      <c r="G1458" s="49">
        <v>1.121661</v>
      </c>
      <c r="H1458" s="49">
        <v>0.15551419999999999</v>
      </c>
      <c r="I1458" s="46">
        <f>$C$1458*LN($Y$1458)+(1-$C$1458)*LN(1-$Y$1458)</f>
        <v>-8.758712789479756E-3</v>
      </c>
      <c r="R1458" s="46">
        <f>1/(1+EXP(-($K$2+SUMPRODUCT($L$2:$P$2,$D$1458:$H$1458))))</f>
        <v>8.7204670073422544E-3</v>
      </c>
      <c r="X1458" s="46">
        <f>EXP(-($K$2+SUMPRODUCT($L$2:$P$2,$D$1458:$H$1458)))</f>
        <v>113.67275768121631</v>
      </c>
      <c r="Y1458" s="46">
        <f>1/(1+$X$1458)</f>
        <v>8.7204670073422544E-3</v>
      </c>
      <c r="Z1458" s="46">
        <f>IF(ISERROR($I$1458),0,$I$1458)</f>
        <v>-8.758712789479756E-3</v>
      </c>
    </row>
    <row r="1459" spans="1:26" x14ac:dyDescent="0.25">
      <c r="A1459" s="46">
        <v>275</v>
      </c>
      <c r="B1459" s="46">
        <v>2004</v>
      </c>
      <c r="C1459" s="47">
        <v>0</v>
      </c>
      <c r="D1459" s="49">
        <v>8.8965299999999997E-2</v>
      </c>
      <c r="E1459" s="49">
        <v>0.10574600000000001</v>
      </c>
      <c r="F1459" s="49">
        <v>5.78703E-2</v>
      </c>
      <c r="G1459" s="49">
        <v>1.5774049999999999</v>
      </c>
      <c r="H1459" s="49">
        <v>0.15757869999999999</v>
      </c>
      <c r="I1459" s="46">
        <f>$C$1459*LN($Y$1459)+(1-$C$1459)*LN(1-$Y$1459)</f>
        <v>-3.9213333176977292E-3</v>
      </c>
      <c r="R1459" s="46">
        <f>1/(1+EXP(-($K$2+SUMPRODUCT($L$2:$P$2,$D$1459:$H$1459))))</f>
        <v>3.9136549299881593E-3</v>
      </c>
      <c r="X1459" s="46">
        <f>EXP(-($K$2+SUMPRODUCT($L$2:$P$2,$D$1459:$H$1459)))</f>
        <v>254.51562871257673</v>
      </c>
      <c r="Y1459" s="46">
        <f>1/(1+$X$1459)</f>
        <v>3.9136549299881593E-3</v>
      </c>
      <c r="Z1459" s="46">
        <f>IF(ISERROR($I$1459),0,$I$1459)</f>
        <v>-3.9213333176977292E-3</v>
      </c>
    </row>
    <row r="1460" spans="1:26" x14ac:dyDescent="0.25">
      <c r="A1460" s="46">
        <v>276</v>
      </c>
      <c r="B1460" s="46">
        <v>2002</v>
      </c>
      <c r="C1460" s="47">
        <v>0</v>
      </c>
      <c r="D1460" s="49">
        <v>9.5161599999999999E-2</v>
      </c>
      <c r="E1460" s="49">
        <v>0.1198607</v>
      </c>
      <c r="F1460" s="49">
        <v>2.7246200000000002E-2</v>
      </c>
      <c r="G1460" s="49">
        <v>0.20028509999999999</v>
      </c>
      <c r="H1460" s="49">
        <v>0.25421490000000002</v>
      </c>
      <c r="I1460" s="46">
        <f>$C$1460*LN($Y$1460)+(1-$C$1460)*LN(1-$Y$1460)</f>
        <v>-4.5915777844025223E-2</v>
      </c>
      <c r="R1460" s="46">
        <f>1/(1+EXP(-($K$2+SUMPRODUCT($L$2:$P$2,$D$1460:$H$1460))))</f>
        <v>4.4877598728854426E-2</v>
      </c>
      <c r="X1460" s="46">
        <f>EXP(-($K$2+SUMPRODUCT($L$2:$P$2,$D$1460:$H$1460)))</f>
        <v>21.282832155122456</v>
      </c>
      <c r="Y1460" s="46">
        <f>1/(1+$X$1460)</f>
        <v>4.4877598728854426E-2</v>
      </c>
      <c r="Z1460" s="46">
        <f>IF(ISERROR($I$1460),0,$I$1460)</f>
        <v>-4.5915777844025223E-2</v>
      </c>
    </row>
    <row r="1461" spans="1:26" x14ac:dyDescent="0.25">
      <c r="A1461" s="46">
        <v>276</v>
      </c>
      <c r="B1461" s="46">
        <v>2003</v>
      </c>
      <c r="C1461" s="47">
        <v>0</v>
      </c>
      <c r="D1461" s="49">
        <v>0.12898180000000001</v>
      </c>
      <c r="E1461" s="49">
        <v>0.1584546</v>
      </c>
      <c r="F1461" s="49">
        <v>4.7031700000000003E-2</v>
      </c>
      <c r="G1461" s="49">
        <v>0.40490900000000002</v>
      </c>
      <c r="H1461" s="49">
        <v>0.31152609999999997</v>
      </c>
      <c r="I1461" s="46">
        <f>$C$1461*LN($Y$1461)+(1-$C$1461)*LN(1-$Y$1461)</f>
        <v>-2.835230271250342E-2</v>
      </c>
      <c r="R1461" s="46">
        <f>1/(1+EXP(-($K$2+SUMPRODUCT($L$2:$P$2,$D$1461:$H$1461))))</f>
        <v>2.7954147920008596E-2</v>
      </c>
      <c r="X1461" s="46">
        <f>EXP(-($K$2+SUMPRODUCT($L$2:$P$2,$D$1461:$H$1461)))</f>
        <v>34.772866440483959</v>
      </c>
      <c r="Y1461" s="46">
        <f>1/(1+$X$1461)</f>
        <v>2.7954147920008596E-2</v>
      </c>
      <c r="Z1461" s="46">
        <f>IF(ISERROR($I$1461),0,$I$1461)</f>
        <v>-2.835230271250342E-2</v>
      </c>
    </row>
    <row r="1462" spans="1:26" x14ac:dyDescent="0.25">
      <c r="A1462" s="46">
        <v>276</v>
      </c>
      <c r="B1462" s="46">
        <v>2004</v>
      </c>
      <c r="C1462" s="47">
        <v>0</v>
      </c>
      <c r="D1462" s="49">
        <v>0.17132610000000001</v>
      </c>
      <c r="E1462" s="49">
        <v>0.18431169999999999</v>
      </c>
      <c r="F1462" s="49">
        <v>5.4196000000000001E-2</v>
      </c>
      <c r="G1462" s="49">
        <v>0.33259460000000002</v>
      </c>
      <c r="H1462" s="49">
        <v>0.29149819999999999</v>
      </c>
      <c r="I1462" s="46">
        <f>$C$1462*LN($Y$1462)+(1-$C$1462)*LN(1-$Y$1462)</f>
        <v>-2.9073194063848406E-2</v>
      </c>
      <c r="R1462" s="46">
        <f>1/(1+EXP(-($K$2+SUMPRODUCT($L$2:$P$2,$D$1462:$H$1462))))</f>
        <v>2.865463485006299E-2</v>
      </c>
      <c r="X1462" s="46">
        <f>EXP(-($K$2+SUMPRODUCT($L$2:$P$2,$D$1462:$H$1462)))</f>
        <v>33.898368282567795</v>
      </c>
      <c r="Y1462" s="46">
        <f>1/(1+$X$1462)</f>
        <v>2.865463485006299E-2</v>
      </c>
      <c r="Z1462" s="46">
        <f>IF(ISERROR($I$1462),0,$I$1462)</f>
        <v>-2.9073194063848406E-2</v>
      </c>
    </row>
    <row r="1463" spans="1:26" x14ac:dyDescent="0.25">
      <c r="A1463" s="46">
        <v>277</v>
      </c>
      <c r="B1463" s="46">
        <v>1997</v>
      </c>
      <c r="C1463" s="47">
        <v>0</v>
      </c>
      <c r="D1463" s="49">
        <v>3.5773600000000003E-2</v>
      </c>
      <c r="E1463" s="49">
        <v>1.7212499999999999E-2</v>
      </c>
      <c r="F1463" s="49">
        <v>5.7371900000000003E-2</v>
      </c>
      <c r="G1463" s="49">
        <v>2.9545689999999998</v>
      </c>
      <c r="H1463" s="49">
        <v>0.23712820000000001</v>
      </c>
      <c r="I1463" s="46">
        <f>$C$1463*LN($Y$1463)+(1-$C$1463)*LN(1-$Y$1463)</f>
        <v>-5.1348918736327073E-4</v>
      </c>
      <c r="R1463" s="46">
        <f>1/(1+EXP(-($K$2+SUMPRODUCT($L$2:$P$2,$D$1463:$H$1463))))</f>
        <v>5.1335737435298967E-4</v>
      </c>
      <c r="X1463" s="46">
        <f>EXP(-($K$2+SUMPRODUCT($L$2:$P$2,$D$1463:$H$1463)))</f>
        <v>1946.9607189053252</v>
      </c>
      <c r="Y1463" s="46">
        <f>1/(1+$X$1463)</f>
        <v>5.1335737435298967E-4</v>
      </c>
      <c r="Z1463" s="46">
        <f>IF(ISERROR($I$1463),0,$I$1463)</f>
        <v>-5.1348918736327073E-4</v>
      </c>
    </row>
    <row r="1464" spans="1:26" x14ac:dyDescent="0.25">
      <c r="A1464" s="46">
        <v>277</v>
      </c>
      <c r="B1464" s="46">
        <v>1998</v>
      </c>
      <c r="C1464" s="47">
        <v>0</v>
      </c>
      <c r="D1464" s="49">
        <v>-3.3647999999999998E-3</v>
      </c>
      <c r="E1464" s="49">
        <v>3.9152399999999997E-2</v>
      </c>
      <c r="F1464" s="49">
        <v>4.7760299999999999E-2</v>
      </c>
      <c r="G1464" s="49">
        <v>0.36060360000000002</v>
      </c>
      <c r="H1464" s="49">
        <v>0.20314989999999999</v>
      </c>
      <c r="I1464" s="46">
        <f>$C$1464*LN($Y$1464)+(1-$C$1464)*LN(1-$Y$1464)</f>
        <v>-3.1792091698063969E-2</v>
      </c>
      <c r="R1464" s="46">
        <f>1/(1+EXP(-($K$2+SUMPRODUCT($L$2:$P$2,$D$1464:$H$1464))))</f>
        <v>3.1292036428191755E-2</v>
      </c>
      <c r="X1464" s="46">
        <f>EXP(-($K$2+SUMPRODUCT($L$2:$P$2,$D$1464:$H$1464)))</f>
        <v>30.957012522811581</v>
      </c>
      <c r="Y1464" s="46">
        <f>1/(1+$X$1464)</f>
        <v>3.1292036428191755E-2</v>
      </c>
      <c r="Z1464" s="46">
        <f>IF(ISERROR($I$1464),0,$I$1464)</f>
        <v>-3.1792091698063969E-2</v>
      </c>
    </row>
    <row r="1465" spans="1:26" x14ac:dyDescent="0.25">
      <c r="A1465" s="46">
        <v>277</v>
      </c>
      <c r="B1465" s="46">
        <v>1999</v>
      </c>
      <c r="C1465" s="47">
        <v>0</v>
      </c>
      <c r="D1465" s="49">
        <v>0.30596699999999999</v>
      </c>
      <c r="E1465" s="49">
        <v>8.9963000000000001E-2</v>
      </c>
      <c r="F1465" s="49">
        <v>3.2089899999999998E-2</v>
      </c>
      <c r="G1465" s="49">
        <v>0.79700720000000003</v>
      </c>
      <c r="H1465" s="49">
        <v>0.18374289999999999</v>
      </c>
      <c r="I1465" s="46">
        <f>$C$1465*LN($Y$1465)+(1-$C$1465)*LN(1-$Y$1465)</f>
        <v>-1.8875813530913128E-2</v>
      </c>
      <c r="R1465" s="46">
        <f>1/(1+EXP(-($K$2+SUMPRODUCT($L$2:$P$2,$D$1465:$H$1465))))</f>
        <v>1.8698780990331905E-2</v>
      </c>
      <c r="X1465" s="46">
        <f>EXP(-($K$2+SUMPRODUCT($L$2:$P$2,$D$1465:$H$1465)))</f>
        <v>52.479422028475767</v>
      </c>
      <c r="Y1465" s="46">
        <f>1/(1+$X$1465)</f>
        <v>1.8698780990331905E-2</v>
      </c>
      <c r="Z1465" s="46">
        <f>IF(ISERROR($I$1465),0,$I$1465)</f>
        <v>-1.8875813530913128E-2</v>
      </c>
    </row>
    <row r="1466" spans="1:26" x14ac:dyDescent="0.25">
      <c r="A1466" s="46">
        <v>277</v>
      </c>
      <c r="B1466" s="46">
        <v>2000</v>
      </c>
      <c r="C1466" s="47">
        <v>0</v>
      </c>
      <c r="D1466" s="49">
        <v>0.17504459999999999</v>
      </c>
      <c r="E1466" s="49">
        <v>0.17139480000000001</v>
      </c>
      <c r="F1466" s="49">
        <v>4.08537E-2</v>
      </c>
      <c r="G1466" s="49">
        <v>0.6066066</v>
      </c>
      <c r="H1466" s="49">
        <v>0.16382969999999999</v>
      </c>
      <c r="I1466" s="46">
        <f>$C$1466*LN($Y$1466)+(1-$C$1466)*LN(1-$Y$1466)</f>
        <v>-1.980110670097E-2</v>
      </c>
      <c r="R1466" s="46">
        <f>1/(1+EXP(-($K$2+SUMPRODUCT($L$2:$P$2,$D$1466:$H$1466))))</f>
        <v>1.9606352356504143E-2</v>
      </c>
      <c r="X1466" s="46">
        <f>EXP(-($K$2+SUMPRODUCT($L$2:$P$2,$D$1466:$H$1466)))</f>
        <v>50.00387781556234</v>
      </c>
      <c r="Y1466" s="46">
        <f>1/(1+$X$1466)</f>
        <v>1.9606352356504143E-2</v>
      </c>
      <c r="Z1466" s="46">
        <f>IF(ISERROR($I$1466),0,$I$1466)</f>
        <v>-1.980110670097E-2</v>
      </c>
    </row>
    <row r="1467" spans="1:26" x14ac:dyDescent="0.25">
      <c r="A1467" s="46">
        <v>277</v>
      </c>
      <c r="B1467" s="46">
        <v>2001</v>
      </c>
      <c r="C1467" s="47">
        <v>0</v>
      </c>
      <c r="D1467" s="49">
        <v>0.1926197</v>
      </c>
      <c r="E1467" s="49">
        <v>0.1369998</v>
      </c>
      <c r="F1467" s="49">
        <v>3.5041700000000002E-2</v>
      </c>
      <c r="G1467" s="49">
        <v>0.27615390000000001</v>
      </c>
      <c r="H1467" s="49">
        <v>0.1452532</v>
      </c>
      <c r="I1467" s="46">
        <f>$C$1467*LN($Y$1467)+(1-$C$1467)*LN(1-$Y$1467)</f>
        <v>-3.6461153983724286E-2</v>
      </c>
      <c r="R1467" s="46">
        <f>1/(1+EXP(-($K$2+SUMPRODUCT($L$2:$P$2,$D$1467:$H$1467))))</f>
        <v>3.580445167519522E-2</v>
      </c>
      <c r="X1467" s="46">
        <f>EXP(-($K$2+SUMPRODUCT($L$2:$P$2,$D$1467:$H$1467)))</f>
        <v>26.929487904789919</v>
      </c>
      <c r="Y1467" s="46">
        <f>1/(1+$X$1467)</f>
        <v>3.580445167519522E-2</v>
      </c>
      <c r="Z1467" s="46">
        <f>IF(ISERROR($I$1467),0,$I$1467)</f>
        <v>-3.6461153983724286E-2</v>
      </c>
    </row>
    <row r="1468" spans="1:26" x14ac:dyDescent="0.25">
      <c r="A1468" s="46">
        <v>277</v>
      </c>
      <c r="B1468" s="46">
        <v>2002</v>
      </c>
      <c r="C1468" s="47">
        <v>0</v>
      </c>
      <c r="D1468" s="49">
        <v>0.1230319</v>
      </c>
      <c r="E1468" s="49">
        <v>5.9874700000000003E-2</v>
      </c>
      <c r="F1468" s="49">
        <v>4.5137900000000002E-2</v>
      </c>
      <c r="G1468" s="49">
        <v>0.32176969999999999</v>
      </c>
      <c r="H1468" s="49">
        <v>0.1763747</v>
      </c>
      <c r="I1468" s="46">
        <f>$C$1468*LN($Y$1468)+(1-$C$1468)*LN(1-$Y$1468)</f>
        <v>-3.46840450814846E-2</v>
      </c>
      <c r="R1468" s="46">
        <f>1/(1+EXP(-($K$2+SUMPRODUCT($L$2:$P$2,$D$1468:$H$1468))))</f>
        <v>3.4089447759752978E-2</v>
      </c>
      <c r="X1468" s="46">
        <f>EXP(-($K$2+SUMPRODUCT($L$2:$P$2,$D$1468:$H$1468)))</f>
        <v>28.334590781509519</v>
      </c>
      <c r="Y1468" s="46">
        <f>1/(1+$X$1468)</f>
        <v>3.4089447759752978E-2</v>
      </c>
      <c r="Z1468" s="46">
        <f>IF(ISERROR($I$1468),0,$I$1468)</f>
        <v>-3.46840450814846E-2</v>
      </c>
    </row>
    <row r="1469" spans="1:26" x14ac:dyDescent="0.25">
      <c r="A1469" s="46">
        <v>277</v>
      </c>
      <c r="B1469" s="46">
        <v>2003</v>
      </c>
      <c r="C1469" s="47">
        <v>0</v>
      </c>
      <c r="D1469" s="49">
        <v>7.3428999999999994E-2</v>
      </c>
      <c r="E1469" s="49">
        <v>2.0519099999999998E-2</v>
      </c>
      <c r="F1469" s="49">
        <v>4.5816299999999997E-2</v>
      </c>
      <c r="G1469" s="49">
        <v>0.33842410000000001</v>
      </c>
      <c r="H1469" s="49">
        <v>0.15598670000000001</v>
      </c>
      <c r="I1469" s="46">
        <f>$C$1469*LN($Y$1469)+(1-$C$1469)*LN(1-$Y$1469)</f>
        <v>-3.4414648178959215E-2</v>
      </c>
      <c r="R1469" s="46">
        <f>1/(1+EXP(-($K$2+SUMPRODUCT($L$2:$P$2,$D$1469:$H$1469))))</f>
        <v>3.3829199395385152E-2</v>
      </c>
      <c r="X1469" s="46">
        <f>EXP(-($K$2+SUMPRODUCT($L$2:$P$2,$D$1469:$H$1469)))</f>
        <v>28.560262077512128</v>
      </c>
      <c r="Y1469" s="46">
        <f>1/(1+$X$1469)</f>
        <v>3.3829199395385152E-2</v>
      </c>
      <c r="Z1469" s="46">
        <f>IF(ISERROR($I$1469),0,$I$1469)</f>
        <v>-3.4414648178959215E-2</v>
      </c>
    </row>
    <row r="1470" spans="1:26" x14ac:dyDescent="0.25">
      <c r="A1470" s="46">
        <v>277</v>
      </c>
      <c r="B1470" s="46">
        <v>2004</v>
      </c>
      <c r="C1470" s="47">
        <v>0</v>
      </c>
      <c r="D1470" s="49">
        <v>0.10728939999999999</v>
      </c>
      <c r="E1470" s="49">
        <v>4.2527500000000003E-2</v>
      </c>
      <c r="F1470" s="49">
        <v>2.1659999999999999E-2</v>
      </c>
      <c r="G1470" s="49">
        <v>1.013609</v>
      </c>
      <c r="H1470" s="49">
        <v>0.14080129999999999</v>
      </c>
      <c r="I1470" s="46">
        <f>$C$1470*LN($Y$1470)+(1-$C$1470)*LN(1-$Y$1470)</f>
        <v>-1.3993789113505099E-2</v>
      </c>
      <c r="R1470" s="46">
        <f>1/(1+EXP(-($K$2+SUMPRODUCT($L$2:$P$2,$D$1470:$H$1470))))</f>
        <v>1.3896331178198329E-2</v>
      </c>
      <c r="X1470" s="46">
        <f>EXP(-($K$2+SUMPRODUCT($L$2:$P$2,$D$1470:$H$1470)))</f>
        <v>70.961439834485205</v>
      </c>
      <c r="Y1470" s="46">
        <f>1/(1+$X$1470)</f>
        <v>1.3896331178198329E-2</v>
      </c>
      <c r="Z1470" s="46">
        <f>IF(ISERROR($I$1470),0,$I$1470)</f>
        <v>-1.3993789113505099E-2</v>
      </c>
    </row>
    <row r="1471" spans="1:26" x14ac:dyDescent="0.25">
      <c r="A1471" s="46">
        <v>278</v>
      </c>
      <c r="B1471" s="46">
        <v>1995</v>
      </c>
      <c r="C1471" s="47">
        <v>0</v>
      </c>
      <c r="D1471" s="49">
        <v>0.18353839999999999</v>
      </c>
      <c r="E1471" s="49">
        <v>0.3734188</v>
      </c>
      <c r="F1471" s="49">
        <v>6.6791199999999995E-2</v>
      </c>
      <c r="G1471" s="49">
        <v>9.3119449999999997</v>
      </c>
      <c r="H1471" s="49">
        <v>0.5340009</v>
      </c>
      <c r="I1471" s="46">
        <f>$C$1471*LN($Y$1471)+(1-$C$1471)*LN(1-$Y$1471)</f>
        <v>-1.4441722366785403E-8</v>
      </c>
      <c r="R1471" s="46">
        <f>1/(1+EXP(-($K$2+SUMPRODUCT($L$2:$P$2,$D$1471:$H$1471))))</f>
        <v>1.444172228939348E-8</v>
      </c>
      <c r="X1471" s="46">
        <f>EXP(-($K$2+SUMPRODUCT($L$2:$P$2,$D$1471:$H$1471)))</f>
        <v>69243817.705365628</v>
      </c>
      <c r="Y1471" s="46">
        <f>1/(1+$X$1471)</f>
        <v>1.444172228939348E-8</v>
      </c>
      <c r="Z1471" s="46">
        <f>IF(ISERROR($I$1471),0,$I$1471)</f>
        <v>-1.4441722366785403E-8</v>
      </c>
    </row>
    <row r="1472" spans="1:26" x14ac:dyDescent="0.25">
      <c r="A1472" s="46">
        <v>278</v>
      </c>
      <c r="B1472" s="46">
        <v>1996</v>
      </c>
      <c r="C1472" s="47">
        <v>0</v>
      </c>
      <c r="D1472" s="49">
        <v>0.23874680000000001</v>
      </c>
      <c r="E1472" s="49">
        <v>0.40074549999999998</v>
      </c>
      <c r="F1472" s="49">
        <v>7.3288699999999998E-2</v>
      </c>
      <c r="G1472" s="49">
        <v>7.0470079999999999</v>
      </c>
      <c r="H1472" s="49">
        <v>0.57328100000000004</v>
      </c>
      <c r="I1472" s="46">
        <f>$C$1472*LN($Y$1472)+(1-$C$1472)*LN(1-$Y$1472)</f>
        <v>-5.1030894585642904E-7</v>
      </c>
      <c r="R1472" s="46">
        <f>1/(1+EXP(-($K$2+SUMPRODUCT($L$2:$P$2,$D$1472:$H$1472))))</f>
        <v>5.1030881569215478E-7</v>
      </c>
      <c r="X1472" s="46">
        <f>EXP(-($K$2+SUMPRODUCT($L$2:$P$2,$D$1472:$H$1472)))</f>
        <v>1959596.736213228</v>
      </c>
      <c r="Y1472" s="46">
        <f>1/(1+$X$1472)</f>
        <v>5.1030881569215478E-7</v>
      </c>
      <c r="Z1472" s="46">
        <f>IF(ISERROR($I$1472),0,$I$1472)</f>
        <v>-5.1030894585642904E-7</v>
      </c>
    </row>
    <row r="1473" spans="1:26" x14ac:dyDescent="0.25">
      <c r="A1473" s="46">
        <v>278</v>
      </c>
      <c r="B1473" s="46">
        <v>1997</v>
      </c>
      <c r="C1473" s="47">
        <v>0</v>
      </c>
      <c r="D1473" s="49">
        <v>0.2197654</v>
      </c>
      <c r="E1473" s="49">
        <v>0.40558860000000002</v>
      </c>
      <c r="F1473" s="49">
        <v>8.04343E-2</v>
      </c>
      <c r="G1473" s="49">
        <v>10.75517</v>
      </c>
      <c r="H1473" s="49">
        <v>0.53564979999999995</v>
      </c>
      <c r="I1473" s="46">
        <f>$C$1473*LN($Y$1473)+(1-$C$1473)*LN(1-$Y$1473)</f>
        <v>-1.2590258843413319E-9</v>
      </c>
      <c r="R1473" s="46">
        <f>1/(1+EXP(-($K$2+SUMPRODUCT($L$2:$P$2,$D$1473:$H$1473))))</f>
        <v>1.2590258937893055E-9</v>
      </c>
      <c r="X1473" s="46">
        <f>EXP(-($K$2+SUMPRODUCT($L$2:$P$2,$D$1473:$H$1473)))</f>
        <v>794264838.93135989</v>
      </c>
      <c r="Y1473" s="46">
        <f>1/(1+$X$1473)</f>
        <v>1.2590258937893055E-9</v>
      </c>
      <c r="Z1473" s="46">
        <f>IF(ISERROR($I$1473),0,$I$1473)</f>
        <v>-1.2590258843413319E-9</v>
      </c>
    </row>
    <row r="1474" spans="1:26" x14ac:dyDescent="0.25">
      <c r="A1474" s="46">
        <v>278</v>
      </c>
      <c r="B1474" s="46">
        <v>1998</v>
      </c>
      <c r="C1474" s="47">
        <v>0</v>
      </c>
      <c r="D1474" s="49">
        <v>0.18685640000000001</v>
      </c>
      <c r="E1474" s="49">
        <v>0.47088629999999998</v>
      </c>
      <c r="F1474" s="49">
        <v>9.3429999999999999E-2</v>
      </c>
      <c r="G1474" s="49">
        <v>18.914529999999999</v>
      </c>
      <c r="H1474" s="49">
        <v>0.57070419999999999</v>
      </c>
      <c r="I1474" s="46">
        <f>$C$1474*LN($Y$1474)+(1-$C$1474)*LN(1-$Y$1474)</f>
        <v>-2.3314683517128315E-15</v>
      </c>
      <c r="R1474" s="46">
        <f>1/(1+EXP(-($K$2+SUMPRODUCT($L$2:$P$2,$D$1474:$H$1474))))</f>
        <v>2.3451745190349377E-15</v>
      </c>
      <c r="X1474" s="46">
        <f>EXP(-($K$2+SUMPRODUCT($L$2:$P$2,$D$1474:$H$1474)))</f>
        <v>426407498411464.69</v>
      </c>
      <c r="Y1474" s="46">
        <f>1/(1+$X$1474)</f>
        <v>2.3451745190349377E-15</v>
      </c>
      <c r="Z1474" s="46">
        <f>IF(ISERROR($I$1474),0,$I$1474)</f>
        <v>-2.3314683517128315E-15</v>
      </c>
    </row>
    <row r="1475" spans="1:26" x14ac:dyDescent="0.25">
      <c r="A1475" s="46">
        <v>278</v>
      </c>
      <c r="B1475" s="46">
        <v>1999</v>
      </c>
      <c r="C1475" s="47">
        <v>0</v>
      </c>
      <c r="D1475" s="49">
        <v>0.19791909999999999</v>
      </c>
      <c r="E1475" s="49">
        <v>0.48913810000000002</v>
      </c>
      <c r="F1475" s="49">
        <v>8.9363999999999999E-2</v>
      </c>
      <c r="G1475" s="49">
        <v>27.542770000000001</v>
      </c>
      <c r="H1475" s="49">
        <v>0.57048209999999999</v>
      </c>
      <c r="I1475" s="46">
        <f>$C$1475*LN($Y$1475)+(1-$C$1475)*LN(1-$Y$1475)</f>
        <v>0</v>
      </c>
      <c r="R1475" s="46">
        <f>1/(1+EXP(-($K$2+SUMPRODUCT($L$2:$P$2,$D$1475:$H$1475))))</f>
        <v>2.5305129606256861E-21</v>
      </c>
      <c r="X1475" s="46">
        <f>EXP(-($K$2+SUMPRODUCT($L$2:$P$2,$D$1475:$H$1475)))</f>
        <v>3.9517679441275945E+20</v>
      </c>
      <c r="Y1475" s="46">
        <f>1/(1+$X$1475)</f>
        <v>2.5305129606256861E-21</v>
      </c>
      <c r="Z1475" s="46">
        <f>IF(ISERROR($I$1475),0,$I$1475)</f>
        <v>0</v>
      </c>
    </row>
    <row r="1476" spans="1:26" x14ac:dyDescent="0.25">
      <c r="A1476" s="46">
        <v>278</v>
      </c>
      <c r="B1476" s="46">
        <v>2000</v>
      </c>
      <c r="C1476" s="47">
        <v>0</v>
      </c>
      <c r="D1476" s="49">
        <v>0.1870203</v>
      </c>
      <c r="E1476" s="49">
        <v>0.49645109999999998</v>
      </c>
      <c r="F1476" s="49">
        <v>7.7915399999999996E-2</v>
      </c>
      <c r="G1476" s="49">
        <v>17.55969</v>
      </c>
      <c r="H1476" s="49">
        <v>0.50274649999999999</v>
      </c>
      <c r="I1476" s="46">
        <f>$C$1476*LN($Y$1476)+(1-$C$1476)*LN(1-$Y$1476)</f>
        <v>-2.1205259770340714E-14</v>
      </c>
      <c r="R1476" s="46">
        <f>1/(1+EXP(-($K$2+SUMPRODUCT($L$2:$P$2,$D$1476:$H$1476))))</f>
        <v>2.124886190764146E-14</v>
      </c>
      <c r="X1476" s="46">
        <f>EXP(-($K$2+SUMPRODUCT($L$2:$P$2,$D$1476:$H$1476)))</f>
        <v>47061344007340.055</v>
      </c>
      <c r="Y1476" s="46">
        <f>1/(1+$X$1476)</f>
        <v>2.124886190764146E-14</v>
      </c>
      <c r="Z1476" s="46">
        <f>IF(ISERROR($I$1476),0,$I$1476)</f>
        <v>-2.1205259770340714E-14</v>
      </c>
    </row>
    <row r="1477" spans="1:26" x14ac:dyDescent="0.25">
      <c r="A1477" s="46">
        <v>278</v>
      </c>
      <c r="B1477" s="46">
        <v>2001</v>
      </c>
      <c r="C1477" s="47">
        <v>0</v>
      </c>
      <c r="D1477" s="49">
        <v>0.16782649999999999</v>
      </c>
      <c r="E1477" s="49">
        <v>0.50296529999999995</v>
      </c>
      <c r="F1477" s="49">
        <v>7.3828900000000003E-2</v>
      </c>
      <c r="G1477" s="49">
        <v>14.154170000000001</v>
      </c>
      <c r="H1477" s="49">
        <v>0.54501940000000004</v>
      </c>
      <c r="I1477" s="46">
        <f>$C$1477*LN($Y$1477)+(1-$C$1477)*LN(1-$Y$1477)</f>
        <v>-5.0379700411567258E-12</v>
      </c>
      <c r="R1477" s="46">
        <f>1/(1+EXP(-($K$2+SUMPRODUCT($L$2:$P$2,$D$1477:$H$1477))))</f>
        <v>5.0380152282901004E-12</v>
      </c>
      <c r="X1477" s="46">
        <f>EXP(-($K$2+SUMPRODUCT($L$2:$P$2,$D$1477:$H$1477)))</f>
        <v>198490864890.52982</v>
      </c>
      <c r="Y1477" s="46">
        <f>1/(1+$X$1477)</f>
        <v>5.0380152282901004E-12</v>
      </c>
      <c r="Z1477" s="46">
        <f>IF(ISERROR($I$1477),0,$I$1477)</f>
        <v>-5.0379700411567258E-12</v>
      </c>
    </row>
    <row r="1478" spans="1:26" x14ac:dyDescent="0.25">
      <c r="A1478" s="46">
        <v>278</v>
      </c>
      <c r="B1478" s="46">
        <v>2002</v>
      </c>
      <c r="C1478" s="47">
        <v>0</v>
      </c>
      <c r="D1478" s="49">
        <v>0.14929310000000001</v>
      </c>
      <c r="E1478" s="49">
        <v>0.55329660000000003</v>
      </c>
      <c r="F1478" s="49">
        <v>7.48973E-2</v>
      </c>
      <c r="G1478" s="49">
        <v>4.7817800000000004</v>
      </c>
      <c r="H1478" s="49">
        <v>0.47590369999999999</v>
      </c>
      <c r="I1478" s="46">
        <f>$C$1478*LN($Y$1478)+(1-$C$1478)*LN(1-$Y$1478)</f>
        <v>-1.3531280983736164E-5</v>
      </c>
      <c r="R1478" s="46">
        <f>1/(1+EXP(-($K$2+SUMPRODUCT($L$2:$P$2,$D$1478:$H$1478))))</f>
        <v>1.3531189436402218E-5</v>
      </c>
      <c r="X1478" s="46">
        <f>EXP(-($K$2+SUMPRODUCT($L$2:$P$2,$D$1478:$H$1478)))</f>
        <v>73902.333088350293</v>
      </c>
      <c r="Y1478" s="46">
        <f>1/(1+$X$1478)</f>
        <v>1.3531189436402218E-5</v>
      </c>
      <c r="Z1478" s="46">
        <f>IF(ISERROR($I$1478),0,$I$1478)</f>
        <v>-1.3531280983736164E-5</v>
      </c>
    </row>
    <row r="1479" spans="1:26" x14ac:dyDescent="0.25">
      <c r="A1479" s="46">
        <v>278</v>
      </c>
      <c r="B1479" s="46">
        <v>2003</v>
      </c>
      <c r="C1479" s="47">
        <v>0</v>
      </c>
      <c r="D1479" s="49">
        <v>0.13180710000000001</v>
      </c>
      <c r="E1479" s="49">
        <v>0.59694449999999999</v>
      </c>
      <c r="F1479" s="49">
        <v>7.84305E-2</v>
      </c>
      <c r="G1479" s="49">
        <v>6.7333920000000003</v>
      </c>
      <c r="H1479" s="49">
        <v>0.46682170000000001</v>
      </c>
      <c r="I1479" s="46">
        <f>$C$1479*LN($Y$1479)+(1-$C$1479)*LN(1-$Y$1479)</f>
        <v>-5.4353490913639906E-7</v>
      </c>
      <c r="R1479" s="46">
        <f>1/(1+EXP(-($K$2+SUMPRODUCT($L$2:$P$2,$D$1479:$H$1479))))</f>
        <v>5.4353476143926161E-7</v>
      </c>
      <c r="X1479" s="46">
        <f>EXP(-($K$2+SUMPRODUCT($L$2:$P$2,$D$1479:$H$1479)))</f>
        <v>1839807.731555704</v>
      </c>
      <c r="Y1479" s="46">
        <f>1/(1+$X$1479)</f>
        <v>5.4353476143926161E-7</v>
      </c>
      <c r="Z1479" s="46">
        <f>IF(ISERROR($I$1479),0,$I$1479)</f>
        <v>-5.4353490913639906E-7</v>
      </c>
    </row>
    <row r="1480" spans="1:26" x14ac:dyDescent="0.25">
      <c r="A1480" s="46">
        <v>278</v>
      </c>
      <c r="B1480" s="46">
        <v>2004</v>
      </c>
      <c r="C1480" s="47">
        <v>0</v>
      </c>
      <c r="D1480" s="49">
        <v>0.1213902</v>
      </c>
      <c r="E1480" s="49">
        <v>0.65804339999999995</v>
      </c>
      <c r="F1480" s="49">
        <v>7.2194499999999995E-2</v>
      </c>
      <c r="G1480" s="49">
        <v>6.1687620000000001</v>
      </c>
      <c r="H1480" s="49">
        <v>0.47319929999999999</v>
      </c>
      <c r="I1480" s="46">
        <f>$C$1480*LN($Y$1480)+(1-$C$1480)*LN(1-$Y$1480)</f>
        <v>-1.2850605818519951E-6</v>
      </c>
      <c r="R1480" s="46">
        <f>1/(1+EXP(-($K$2+SUMPRODUCT($L$2:$P$2,$D$1480:$H$1480))))</f>
        <v>1.2850597561181809E-6</v>
      </c>
      <c r="X1480" s="46">
        <f>EXP(-($K$2+SUMPRODUCT($L$2:$P$2,$D$1480:$H$1480)))</f>
        <v>778172.92945268971</v>
      </c>
      <c r="Y1480" s="46">
        <f>1/(1+$X$1480)</f>
        <v>1.2850597561181809E-6</v>
      </c>
      <c r="Z1480" s="46">
        <f>IF(ISERROR($I$1480),0,$I$1480)</f>
        <v>-1.2850605818519951E-6</v>
      </c>
    </row>
    <row r="1481" spans="1:26" x14ac:dyDescent="0.25">
      <c r="A1481" s="46">
        <v>279</v>
      </c>
      <c r="B1481" s="46">
        <v>1995</v>
      </c>
      <c r="C1481" s="47">
        <v>0</v>
      </c>
      <c r="D1481" s="49">
        <v>0.23379720000000001</v>
      </c>
      <c r="E1481" s="49">
        <v>0.1152393</v>
      </c>
      <c r="F1481" s="49">
        <v>4.6764800000000002E-2</v>
      </c>
      <c r="G1481" s="49">
        <v>3.22</v>
      </c>
      <c r="H1481" s="49">
        <v>0.17568619999999999</v>
      </c>
      <c r="I1481" s="46">
        <f>$C$1481*LN($Y$1481)+(1-$C$1481)*LN(1-$Y$1481)</f>
        <v>-3.3183171017161698E-4</v>
      </c>
      <c r="R1481" s="46">
        <f>1/(1+EXP(-($K$2+SUMPRODUCT($L$2:$P$2,$D$1481:$H$1481))))</f>
        <v>3.317766601189578E-4</v>
      </c>
      <c r="X1481" s="46">
        <f>EXP(-($K$2+SUMPRODUCT($L$2:$P$2,$D$1481:$H$1481)))</f>
        <v>3013.0757931599292</v>
      </c>
      <c r="Y1481" s="46">
        <f>1/(1+$X$1481)</f>
        <v>3.317766601189578E-4</v>
      </c>
      <c r="Z1481" s="46">
        <f>IF(ISERROR($I$1481),0,$I$1481)</f>
        <v>-3.3183171017161698E-4</v>
      </c>
    </row>
    <row r="1482" spans="1:26" x14ac:dyDescent="0.25">
      <c r="A1482" s="46">
        <v>279</v>
      </c>
      <c r="B1482" s="46">
        <v>1996</v>
      </c>
      <c r="C1482" s="47">
        <v>0</v>
      </c>
      <c r="D1482" s="49">
        <v>0.21476310000000001</v>
      </c>
      <c r="E1482" s="49">
        <v>0.1369022</v>
      </c>
      <c r="F1482" s="49">
        <v>4.8189599999999999E-2</v>
      </c>
      <c r="G1482" s="49">
        <v>2.9532829999999999</v>
      </c>
      <c r="H1482" s="49">
        <v>0.1475805</v>
      </c>
      <c r="I1482" s="46">
        <f>$C$1482*LN($Y$1482)+(1-$C$1482)*LN(1-$Y$1482)</f>
        <v>-4.7408834839189699E-4</v>
      </c>
      <c r="R1482" s="46">
        <f>1/(1+EXP(-($K$2+SUMPRODUCT($L$2:$P$2,$D$1482:$H$1482))))</f>
        <v>4.739759862680527E-4</v>
      </c>
      <c r="X1482" s="46">
        <f>EXP(-($K$2+SUMPRODUCT($L$2:$P$2,$D$1482:$H$1482)))</f>
        <v>2108.8115283723664</v>
      </c>
      <c r="Y1482" s="46">
        <f>1/(1+$X$1482)</f>
        <v>4.739759862680527E-4</v>
      </c>
      <c r="Z1482" s="46">
        <f>IF(ISERROR($I$1482),0,$I$1482)</f>
        <v>-4.7408834839189699E-4</v>
      </c>
    </row>
    <row r="1483" spans="1:26" x14ac:dyDescent="0.25">
      <c r="A1483" s="46">
        <v>279</v>
      </c>
      <c r="B1483" s="46">
        <v>1997</v>
      </c>
      <c r="C1483" s="47">
        <v>0</v>
      </c>
      <c r="D1483" s="49">
        <v>0.23664959999999999</v>
      </c>
      <c r="E1483" s="49">
        <v>-2.5876900000000001E-2</v>
      </c>
      <c r="F1483" s="49">
        <v>1.4050200000000001E-2</v>
      </c>
      <c r="G1483" s="49">
        <v>1.698472</v>
      </c>
      <c r="H1483" s="49">
        <v>0.20013130000000001</v>
      </c>
      <c r="I1483" s="46">
        <f>$C$1483*LN($Y$1483)+(1-$C$1483)*LN(1-$Y$1483)</f>
        <v>-6.0611677661723002E-3</v>
      </c>
      <c r="R1483" s="46">
        <f>1/(1+EXP(-($K$2+SUMPRODUCT($L$2:$P$2,$D$1483:$H$1483))))</f>
        <v>6.0428359449420264E-3</v>
      </c>
      <c r="X1483" s="46">
        <f>EXP(-($K$2+SUMPRODUCT($L$2:$P$2,$D$1483:$H$1483)))</f>
        <v>164.48521408015716</v>
      </c>
      <c r="Y1483" s="46">
        <f>1/(1+$X$1483)</f>
        <v>6.0428359449420264E-3</v>
      </c>
      <c r="Z1483" s="46">
        <f>IF(ISERROR($I$1483),0,$I$1483)</f>
        <v>-6.0611677661723002E-3</v>
      </c>
    </row>
    <row r="1484" spans="1:26" x14ac:dyDescent="0.25">
      <c r="A1484" s="46">
        <v>279</v>
      </c>
      <c r="B1484" s="46">
        <v>1998</v>
      </c>
      <c r="C1484" s="47">
        <v>0</v>
      </c>
      <c r="D1484" s="49">
        <v>0.215915</v>
      </c>
      <c r="E1484" s="49">
        <v>-0.20815120000000001</v>
      </c>
      <c r="F1484" s="49">
        <v>3.3295999999999999E-2</v>
      </c>
      <c r="G1484" s="49">
        <v>2.420064</v>
      </c>
      <c r="H1484" s="49">
        <v>0.1534179</v>
      </c>
      <c r="I1484" s="46">
        <f>$C$1484*LN($Y$1484)+(1-$C$1484)*LN(1-$Y$1484)</f>
        <v>-2.0699372550765064E-3</v>
      </c>
      <c r="R1484" s="46">
        <f>1/(1+EXP(-($K$2+SUMPRODUCT($L$2:$P$2,$D$1484:$H$1484))))</f>
        <v>2.0677964123479824E-3</v>
      </c>
      <c r="X1484" s="46">
        <f>EXP(-($K$2+SUMPRODUCT($L$2:$P$2,$D$1484:$H$1484)))</f>
        <v>482.60660364261884</v>
      </c>
      <c r="Y1484" s="46">
        <f>1/(1+$X$1484)</f>
        <v>2.0677964123479824E-3</v>
      </c>
      <c r="Z1484" s="46">
        <f>IF(ISERROR($I$1484),0,$I$1484)</f>
        <v>-2.0699372550765064E-3</v>
      </c>
    </row>
    <row r="1485" spans="1:26" x14ac:dyDescent="0.25">
      <c r="A1485" s="46">
        <v>279</v>
      </c>
      <c r="B1485" s="46">
        <v>2000</v>
      </c>
      <c r="C1485" s="47">
        <v>0</v>
      </c>
      <c r="D1485" s="49">
        <v>0.16255339999999999</v>
      </c>
      <c r="E1485" s="49">
        <v>-0.44794929999999999</v>
      </c>
      <c r="F1485" s="49">
        <v>2.54367E-2</v>
      </c>
      <c r="G1485" s="49">
        <v>1.363785</v>
      </c>
      <c r="H1485" s="49">
        <v>0.1486796</v>
      </c>
      <c r="I1485" s="46">
        <f>$C$1485*LN($Y$1485)+(1-$C$1485)*LN(1-$Y$1485)</f>
        <v>-1.6283729621973511E-2</v>
      </c>
      <c r="R1485" s="46">
        <f>1/(1+EXP(-($K$2+SUMPRODUCT($L$2:$P$2,$D$1485:$H$1485))))</f>
        <v>1.615186640860012E-2</v>
      </c>
      <c r="X1485" s="46">
        <f>EXP(-($K$2+SUMPRODUCT($L$2:$P$2,$D$1485:$H$1485)))</f>
        <v>60.912349613512546</v>
      </c>
      <c r="Y1485" s="46">
        <f>1/(1+$X$1485)</f>
        <v>1.615186640860012E-2</v>
      </c>
      <c r="Z1485" s="46">
        <f>IF(ISERROR($I$1485),0,$I$1485)</f>
        <v>-1.6283729621973511E-2</v>
      </c>
    </row>
    <row r="1486" spans="1:26" x14ac:dyDescent="0.25">
      <c r="A1486" s="46">
        <v>280</v>
      </c>
      <c r="B1486" s="46">
        <v>1995</v>
      </c>
      <c r="C1486" s="47">
        <v>0</v>
      </c>
      <c r="D1486" s="49">
        <v>0.1854124</v>
      </c>
      <c r="E1486" s="49">
        <v>0.60753710000000005</v>
      </c>
      <c r="F1486" s="49">
        <v>6.2825800000000001E-2</v>
      </c>
      <c r="G1486" s="49">
        <v>2.0745779999999998</v>
      </c>
      <c r="H1486" s="49">
        <v>0.41908909999999999</v>
      </c>
      <c r="I1486" s="46">
        <f>$C$1486*LN($Y$1486)+(1-$C$1486)*LN(1-$Y$1486)</f>
        <v>-1.0084098085296025E-3</v>
      </c>
      <c r="R1486" s="46">
        <f>1/(1+EXP(-($K$2+SUMPRODUCT($L$2:$P$2,$D$1486:$H$1486))))</f>
        <v>1.007901534222641E-3</v>
      </c>
      <c r="X1486" s="46">
        <f>EXP(-($K$2+SUMPRODUCT($L$2:$P$2,$D$1486:$H$1486)))</f>
        <v>991.16041056159793</v>
      </c>
      <c r="Y1486" s="46">
        <f>1/(1+$X$1486)</f>
        <v>1.007901534222641E-3</v>
      </c>
      <c r="Z1486" s="46">
        <f>IF(ISERROR($I$1486),0,$I$1486)</f>
        <v>-1.0084098085296025E-3</v>
      </c>
    </row>
    <row r="1487" spans="1:26" x14ac:dyDescent="0.25">
      <c r="A1487" s="46">
        <v>280</v>
      </c>
      <c r="B1487" s="46">
        <v>1996</v>
      </c>
      <c r="C1487" s="47">
        <v>0</v>
      </c>
      <c r="D1487" s="49">
        <v>0.20234659999999999</v>
      </c>
      <c r="E1487" s="49">
        <v>0.59496519999999997</v>
      </c>
      <c r="F1487" s="49">
        <v>6.6884600000000002E-2</v>
      </c>
      <c r="G1487" s="49">
        <v>2.5504009999999999</v>
      </c>
      <c r="H1487" s="49">
        <v>0.41491299999999998</v>
      </c>
      <c r="I1487" s="46">
        <f>$C$1487*LN($Y$1487)+(1-$C$1487)*LN(1-$Y$1487)</f>
        <v>-4.6795673104032068E-4</v>
      </c>
      <c r="R1487" s="46">
        <f>1/(1+EXP(-($K$2+SUMPRODUCT($L$2:$P$2,$D$1487:$H$1487))))</f>
        <v>4.6784725636639921E-4</v>
      </c>
      <c r="X1487" s="46">
        <f>EXP(-($K$2+SUMPRODUCT($L$2:$P$2,$D$1487:$H$1487)))</f>
        <v>2136.4497475236662</v>
      </c>
      <c r="Y1487" s="46">
        <f>1/(1+$X$1487)</f>
        <v>4.6784725636639921E-4</v>
      </c>
      <c r="Z1487" s="46">
        <f>IF(ISERROR($I$1487),0,$I$1487)</f>
        <v>-4.6795673104032068E-4</v>
      </c>
    </row>
    <row r="1488" spans="1:26" x14ac:dyDescent="0.25">
      <c r="A1488" s="46">
        <v>280</v>
      </c>
      <c r="B1488" s="46">
        <v>1997</v>
      </c>
      <c r="C1488" s="47">
        <v>0</v>
      </c>
      <c r="D1488" s="49">
        <v>0.1923067</v>
      </c>
      <c r="E1488" s="49">
        <v>0.55705590000000005</v>
      </c>
      <c r="F1488" s="49">
        <v>8.5747599999999993E-2</v>
      </c>
      <c r="G1488" s="49">
        <v>2.1751740000000002</v>
      </c>
      <c r="H1488" s="49">
        <v>0.38974039999999999</v>
      </c>
      <c r="I1488" s="46">
        <f>$C$1488*LN($Y$1488)+(1-$C$1488)*LN(1-$Y$1488)</f>
        <v>-7.5798462223643681E-4</v>
      </c>
      <c r="R1488" s="46">
        <f>1/(1+EXP(-($K$2+SUMPRODUCT($L$2:$P$2,$D$1488:$H$1488))))</f>
        <v>7.5769742446111642E-4</v>
      </c>
      <c r="X1488" s="46">
        <f>EXP(-($K$2+SUMPRODUCT($L$2:$P$2,$D$1488:$H$1488)))</f>
        <v>1318.7880416595215</v>
      </c>
      <c r="Y1488" s="46">
        <f>1/(1+$X$1488)</f>
        <v>7.5769742446111642E-4</v>
      </c>
      <c r="Z1488" s="46">
        <f>IF(ISERROR($I$1488),0,$I$1488)</f>
        <v>-7.5798462223643681E-4</v>
      </c>
    </row>
    <row r="1489" spans="1:26" x14ac:dyDescent="0.25">
      <c r="A1489" s="46">
        <v>280</v>
      </c>
      <c r="B1489" s="46">
        <v>1998</v>
      </c>
      <c r="C1489" s="47">
        <v>0</v>
      </c>
      <c r="D1489" s="49">
        <v>0.17916899999999999</v>
      </c>
      <c r="E1489" s="49">
        <v>0.55710360000000003</v>
      </c>
      <c r="F1489" s="49">
        <v>8.1701099999999999E-2</v>
      </c>
      <c r="G1489" s="49">
        <v>2.1807859999999999</v>
      </c>
      <c r="H1489" s="49">
        <v>0.34889530000000002</v>
      </c>
      <c r="I1489" s="46">
        <f>$C$1489*LN($Y$1489)+(1-$C$1489)*LN(1-$Y$1489)</f>
        <v>-7.5239744029213871E-4</v>
      </c>
      <c r="R1489" s="46">
        <f>1/(1+EXP(-($K$2+SUMPRODUCT($L$2:$P$2,$D$1489:$H$1489))))</f>
        <v>7.5211446031360105E-4</v>
      </c>
      <c r="X1489" s="46">
        <f>EXP(-($K$2+SUMPRODUCT($L$2:$P$2,$D$1489:$H$1489)))</f>
        <v>1328.584860771113</v>
      </c>
      <c r="Y1489" s="46">
        <f>1/(1+$X$1489)</f>
        <v>7.5211446031360105E-4</v>
      </c>
      <c r="Z1489" s="46">
        <f>IF(ISERROR($I$1489),0,$I$1489)</f>
        <v>-7.5239744029213871E-4</v>
      </c>
    </row>
    <row r="1490" spans="1:26" x14ac:dyDescent="0.25">
      <c r="A1490" s="46">
        <v>281</v>
      </c>
      <c r="B1490" s="46">
        <v>2001</v>
      </c>
      <c r="C1490" s="47">
        <v>0</v>
      </c>
      <c r="D1490" s="49">
        <v>0.2298375</v>
      </c>
      <c r="E1490" s="49">
        <v>0.50252140000000001</v>
      </c>
      <c r="F1490" s="49">
        <v>7.6724000000000001E-2</v>
      </c>
      <c r="G1490" s="49">
        <v>2.9007000000000001</v>
      </c>
      <c r="H1490" s="49">
        <v>0.51492910000000003</v>
      </c>
      <c r="I1490" s="46">
        <f>$C$1490*LN($Y$1490)+(1-$C$1490)*LN(1-$Y$1490)</f>
        <v>-3.0469402047601937E-4</v>
      </c>
      <c r="R1490" s="46">
        <f>1/(1+EXP(-($K$2+SUMPRODUCT($L$2:$P$2,$D$1490:$H$1490))))</f>
        <v>3.0464760596715581E-4</v>
      </c>
      <c r="X1490" s="46">
        <f>EXP(-($K$2+SUMPRODUCT($L$2:$P$2,$D$1490:$H$1490)))</f>
        <v>3281.4810712867065</v>
      </c>
      <c r="Y1490" s="46">
        <f>1/(1+$X$1490)</f>
        <v>3.0464760596715581E-4</v>
      </c>
      <c r="Z1490" s="46">
        <f>IF(ISERROR($I$1490),0,$I$1490)</f>
        <v>-3.0469402047601937E-4</v>
      </c>
    </row>
    <row r="1491" spans="1:26" x14ac:dyDescent="0.25">
      <c r="A1491" s="46">
        <v>281</v>
      </c>
      <c r="B1491" s="46">
        <v>2002</v>
      </c>
      <c r="C1491" s="47">
        <v>0</v>
      </c>
      <c r="D1491" s="49">
        <v>0.26622020000000002</v>
      </c>
      <c r="E1491" s="49">
        <v>0.5258891</v>
      </c>
      <c r="F1491" s="49">
        <v>8.8365299999999994E-2</v>
      </c>
      <c r="G1491" s="49">
        <v>3.05647</v>
      </c>
      <c r="H1491" s="49">
        <v>0.50330810000000004</v>
      </c>
      <c r="I1491" s="46">
        <f>$C$1491*LN($Y$1491)+(1-$C$1491)*LN(1-$Y$1491)</f>
        <v>-2.1100875462204424E-4</v>
      </c>
      <c r="R1491" s="46">
        <f>1/(1+EXP(-($K$2+SUMPRODUCT($L$2:$P$2,$D$1491:$H$1491))))</f>
        <v>2.1098649384051848E-4</v>
      </c>
      <c r="X1491" s="46">
        <f>EXP(-($K$2+SUMPRODUCT($L$2:$P$2,$D$1491:$H$1491)))</f>
        <v>4738.6398783510995</v>
      </c>
      <c r="Y1491" s="46">
        <f>1/(1+$X$1491)</f>
        <v>2.1098649384051848E-4</v>
      </c>
      <c r="Z1491" s="46">
        <f>IF(ISERROR($I$1491),0,$I$1491)</f>
        <v>-2.1100875462204424E-4</v>
      </c>
    </row>
    <row r="1492" spans="1:26" x14ac:dyDescent="0.25">
      <c r="A1492" s="46">
        <v>281</v>
      </c>
      <c r="B1492" s="46">
        <v>2003</v>
      </c>
      <c r="C1492" s="47">
        <v>0</v>
      </c>
      <c r="D1492" s="49">
        <v>0.1978337</v>
      </c>
      <c r="E1492" s="49">
        <v>0.54735040000000001</v>
      </c>
      <c r="F1492" s="49">
        <v>7.9312300000000002E-2</v>
      </c>
      <c r="G1492" s="49">
        <v>3.0364140000000002</v>
      </c>
      <c r="H1492" s="49">
        <v>0.5133626</v>
      </c>
      <c r="I1492" s="46">
        <f>$C$1492*LN($Y$1492)+(1-$C$1492)*LN(1-$Y$1492)</f>
        <v>-2.2206219639904997E-4</v>
      </c>
      <c r="R1492" s="46">
        <f>1/(1+EXP(-($K$2+SUMPRODUCT($L$2:$P$2,$D$1492:$H$1492))))</f>
        <v>2.220375424144798E-4</v>
      </c>
      <c r="X1492" s="46">
        <f>EXP(-($K$2+SUMPRODUCT($L$2:$P$2,$D$1492:$H$1492)))</f>
        <v>4502.7428766586218</v>
      </c>
      <c r="Y1492" s="46">
        <f>1/(1+$X$1492)</f>
        <v>2.220375424144798E-4</v>
      </c>
      <c r="Z1492" s="46">
        <f>IF(ISERROR($I$1492),0,$I$1492)</f>
        <v>-2.2206219639904997E-4</v>
      </c>
    </row>
    <row r="1493" spans="1:26" x14ac:dyDescent="0.25">
      <c r="A1493" s="46">
        <v>281</v>
      </c>
      <c r="B1493" s="46">
        <v>2004</v>
      </c>
      <c r="C1493" s="47">
        <v>0</v>
      </c>
      <c r="D1493" s="49">
        <v>0.25537500000000002</v>
      </c>
      <c r="E1493" s="49">
        <v>0.57429589999999997</v>
      </c>
      <c r="F1493" s="49">
        <v>6.0458600000000001E-2</v>
      </c>
      <c r="G1493" s="49">
        <v>3.4672909999999999</v>
      </c>
      <c r="H1493" s="49">
        <v>0.56347659999999999</v>
      </c>
      <c r="I1493" s="46">
        <f>$C$1493*LN($Y$1493)+(1-$C$1493)*LN(1-$Y$1493)</f>
        <v>-1.3201231380283458E-4</v>
      </c>
      <c r="R1493" s="46">
        <f>1/(1+EXP(-($K$2+SUMPRODUCT($L$2:$P$2,$D$1493:$H$1493))))</f>
        <v>1.3200360056077714E-4</v>
      </c>
      <c r="X1493" s="46">
        <f>EXP(-($K$2+SUMPRODUCT($L$2:$P$2,$D$1493:$H$1493)))</f>
        <v>7574.5509376396112</v>
      </c>
      <c r="Y1493" s="46">
        <f>1/(1+$X$1493)</f>
        <v>1.3200360056077714E-4</v>
      </c>
      <c r="Z1493" s="46">
        <f>IF(ISERROR($I$1493),0,$I$1493)</f>
        <v>-1.3201231380283458E-4</v>
      </c>
    </row>
    <row r="1494" spans="1:26" x14ac:dyDescent="0.25">
      <c r="A1494" s="46">
        <v>282</v>
      </c>
      <c r="B1494" s="46">
        <v>1999</v>
      </c>
      <c r="C1494" s="47">
        <v>0</v>
      </c>
      <c r="D1494" s="49">
        <v>-5.47302E-2</v>
      </c>
      <c r="E1494" s="49">
        <v>-4.28867E-2</v>
      </c>
      <c r="F1494" s="49">
        <v>4.2929500000000002E-2</v>
      </c>
      <c r="G1494" s="49">
        <v>0.52107999999999999</v>
      </c>
      <c r="H1494" s="49">
        <v>0.11969920000000001</v>
      </c>
      <c r="I1494" s="46">
        <f>$C$1494*LN($Y$1494)+(1-$C$1494)*LN(1-$Y$1494)</f>
        <v>-2.6866642644057165E-2</v>
      </c>
      <c r="R1494" s="46">
        <f>1/(1+EXP(-($K$2+SUMPRODUCT($L$2:$P$2,$D$1494:$H$1494))))</f>
        <v>2.6508944938513652E-2</v>
      </c>
      <c r="X1494" s="46">
        <f>EXP(-($K$2+SUMPRODUCT($L$2:$P$2,$D$1494:$H$1494)))</f>
        <v>36.723115813151246</v>
      </c>
      <c r="Y1494" s="46">
        <f>1/(1+$X$1494)</f>
        <v>2.6508944938513652E-2</v>
      </c>
      <c r="Z1494" s="46">
        <f>IF(ISERROR($I$1494),0,$I$1494)</f>
        <v>-2.6866642644057165E-2</v>
      </c>
    </row>
    <row r="1495" spans="1:26" x14ac:dyDescent="0.25">
      <c r="A1495" s="46">
        <v>282</v>
      </c>
      <c r="B1495" s="46">
        <v>2000</v>
      </c>
      <c r="C1495" s="47">
        <v>0</v>
      </c>
      <c r="D1495" s="49">
        <v>-2.39504E-2</v>
      </c>
      <c r="E1495" s="49">
        <v>-4.6770300000000001E-2</v>
      </c>
      <c r="F1495" s="49">
        <v>5.35208E-2</v>
      </c>
      <c r="G1495" s="49">
        <v>0.81312640000000003</v>
      </c>
      <c r="H1495" s="49">
        <v>0.120366</v>
      </c>
      <c r="I1495" s="46">
        <f>$C$1495*LN($Y$1495)+(1-$C$1495)*LN(1-$Y$1495)</f>
        <v>-1.5880474253581026E-2</v>
      </c>
      <c r="R1495" s="46">
        <f>1/(1+EXP(-($K$2+SUMPRODUCT($L$2:$P$2,$D$1495:$H$1495))))</f>
        <v>1.5755044362113654E-2</v>
      </c>
      <c r="X1495" s="46">
        <f>EXP(-($K$2+SUMPRODUCT($L$2:$P$2,$D$1495:$H$1495)))</f>
        <v>62.47173495777087</v>
      </c>
      <c r="Y1495" s="46">
        <f>1/(1+$X$1495)</f>
        <v>1.5755044362113654E-2</v>
      </c>
      <c r="Z1495" s="46">
        <f>IF(ISERROR($I$1495),0,$I$1495)</f>
        <v>-1.5880474253581026E-2</v>
      </c>
    </row>
    <row r="1496" spans="1:26" x14ac:dyDescent="0.25">
      <c r="A1496" s="46">
        <v>282</v>
      </c>
      <c r="B1496" s="46">
        <v>2001</v>
      </c>
      <c r="C1496" s="47">
        <v>0</v>
      </c>
      <c r="D1496" s="49">
        <v>-3.2894800000000002E-2</v>
      </c>
      <c r="E1496" s="49">
        <v>-5.1886500000000002E-2</v>
      </c>
      <c r="F1496" s="49">
        <v>5.1035499999999998E-2</v>
      </c>
      <c r="G1496" s="49">
        <v>0.71327450000000003</v>
      </c>
      <c r="H1496" s="49">
        <v>0.1075827</v>
      </c>
      <c r="I1496" s="46">
        <f>$C$1496*LN($Y$1496)+(1-$C$1496)*LN(1-$Y$1496)</f>
        <v>-1.8885548498345842E-2</v>
      </c>
      <c r="R1496" s="46">
        <f>1/(1+EXP(-($K$2+SUMPRODUCT($L$2:$P$2,$D$1496:$H$1496))))</f>
        <v>1.8708333879242079E-2</v>
      </c>
      <c r="X1496" s="46">
        <f>EXP(-($K$2+SUMPRODUCT($L$2:$P$2,$D$1496:$H$1496)))</f>
        <v>52.452114253186103</v>
      </c>
      <c r="Y1496" s="46">
        <f>1/(1+$X$1496)</f>
        <v>1.8708333879242079E-2</v>
      </c>
      <c r="Z1496" s="46">
        <f>IF(ISERROR($I$1496),0,$I$1496)</f>
        <v>-1.8885548498345842E-2</v>
      </c>
    </row>
    <row r="1497" spans="1:26" x14ac:dyDescent="0.25">
      <c r="A1497" s="46">
        <v>282</v>
      </c>
      <c r="B1497" s="46">
        <v>2002</v>
      </c>
      <c r="C1497" s="47">
        <v>0</v>
      </c>
      <c r="D1497" s="49">
        <v>-8.0850599999999995E-2</v>
      </c>
      <c r="E1497" s="49">
        <v>-3.1018899999999999E-2</v>
      </c>
      <c r="F1497" s="49">
        <v>3.9364900000000001E-2</v>
      </c>
      <c r="G1497" s="49">
        <v>0.60669139999999999</v>
      </c>
      <c r="H1497" s="49">
        <v>0.124602</v>
      </c>
      <c r="I1497" s="46">
        <f>$C$1497*LN($Y$1497)+(1-$C$1497)*LN(1-$Y$1497)</f>
        <v>-2.3560873724821914E-2</v>
      </c>
      <c r="R1497" s="46">
        <f>1/(1+EXP(-($K$2+SUMPRODUCT($L$2:$P$2,$D$1497:$H$1497))))</f>
        <v>2.3285483391568235E-2</v>
      </c>
      <c r="X1497" s="46">
        <f>EXP(-($K$2+SUMPRODUCT($L$2:$P$2,$D$1497:$H$1497)))</f>
        <v>41.945211107882947</v>
      </c>
      <c r="Y1497" s="46">
        <f>1/(1+$X$1497)</f>
        <v>2.3285483391568235E-2</v>
      </c>
      <c r="Z1497" s="46">
        <f>IF(ISERROR($I$1497),0,$I$1497)</f>
        <v>-2.3560873724821914E-2</v>
      </c>
    </row>
    <row r="1498" spans="1:26" x14ac:dyDescent="0.25">
      <c r="A1498" s="46">
        <v>282</v>
      </c>
      <c r="B1498" s="46">
        <v>2003</v>
      </c>
      <c r="C1498" s="47">
        <v>0</v>
      </c>
      <c r="D1498" s="49">
        <v>5.2970000000000003E-4</v>
      </c>
      <c r="E1498" s="49">
        <v>-2.80013E-2</v>
      </c>
      <c r="F1498" s="49">
        <v>4.6283900000000003E-2</v>
      </c>
      <c r="G1498" s="49">
        <v>0.98051889999999997</v>
      </c>
      <c r="H1498" s="49">
        <v>0.13842199999999999</v>
      </c>
      <c r="I1498" s="46">
        <f>$C$1498*LN($Y$1498)+(1-$C$1498)*LN(1-$Y$1498)</f>
        <v>-1.2830126638354221E-2</v>
      </c>
      <c r="R1498" s="46">
        <f>1/(1+EXP(-($K$2+SUMPRODUCT($L$2:$P$2,$D$1498:$H$1498))))</f>
        <v>1.2748171436539663E-2</v>
      </c>
      <c r="X1498" s="46">
        <f>EXP(-($K$2+SUMPRODUCT($L$2:$P$2,$D$1498:$H$1498)))</f>
        <v>77.442622534376426</v>
      </c>
      <c r="Y1498" s="46">
        <f>1/(1+$X$1498)</f>
        <v>1.2748171436539663E-2</v>
      </c>
      <c r="Z1498" s="46">
        <f>IF(ISERROR($I$1498),0,$I$1498)</f>
        <v>-1.2830126638354221E-2</v>
      </c>
    </row>
    <row r="1499" spans="1:26" x14ac:dyDescent="0.25">
      <c r="A1499" s="46">
        <v>282</v>
      </c>
      <c r="B1499" s="46">
        <v>2004</v>
      </c>
      <c r="C1499" s="47">
        <v>0</v>
      </c>
      <c r="D1499" s="49">
        <v>-8.7276000000000003E-3</v>
      </c>
      <c r="E1499" s="49">
        <v>-1.2266600000000001E-2</v>
      </c>
      <c r="F1499" s="49">
        <v>5.6019699999999999E-2</v>
      </c>
      <c r="G1499" s="49">
        <v>1.652666</v>
      </c>
      <c r="H1499" s="49">
        <v>0.1523312</v>
      </c>
      <c r="I1499" s="46">
        <f>$C$1499*LN($Y$1499)+(1-$C$1499)*LN(1-$Y$1499)</f>
        <v>-4.0112874575793074E-3</v>
      </c>
      <c r="R1499" s="46">
        <f>1/(1+EXP(-($K$2+SUMPRODUCT($L$2:$P$2,$D$1499:$H$1499))))</f>
        <v>4.0032529904881296E-3</v>
      </c>
      <c r="X1499" s="46">
        <f>EXP(-($K$2+SUMPRODUCT($L$2:$P$2,$D$1499:$H$1499)))</f>
        <v>248.79685330306012</v>
      </c>
      <c r="Y1499" s="46">
        <f>1/(1+$X$1499)</f>
        <v>4.0032529904881296E-3</v>
      </c>
      <c r="Z1499" s="46">
        <f>IF(ISERROR($I$1499),0,$I$1499)</f>
        <v>-4.0112874575793074E-3</v>
      </c>
    </row>
    <row r="1500" spans="1:26" x14ac:dyDescent="0.25">
      <c r="A1500" s="46">
        <v>283</v>
      </c>
      <c r="B1500" s="46">
        <v>1995</v>
      </c>
      <c r="C1500" s="47">
        <v>0</v>
      </c>
      <c r="D1500" s="49">
        <v>5.4248999999999999E-2</v>
      </c>
      <c r="E1500" s="49">
        <v>0.22241620000000001</v>
      </c>
      <c r="F1500" s="49">
        <v>1.17074E-2</v>
      </c>
      <c r="G1500" s="49">
        <v>0.8099847</v>
      </c>
      <c r="H1500" s="49">
        <v>0.12309870000000001</v>
      </c>
      <c r="I1500" s="46">
        <f>$C$1500*LN($Y$1500)+(1-$C$1500)*LN(1-$Y$1500)</f>
        <v>-1.5602015817638775E-2</v>
      </c>
      <c r="R1500" s="46">
        <f>1/(1+EXP(-($K$2+SUMPRODUCT($L$2:$P$2,$D$1500:$H$1500))))</f>
        <v>1.5480934888906192E-2</v>
      </c>
      <c r="X1500" s="46">
        <f>EXP(-($K$2+SUMPRODUCT($L$2:$P$2,$D$1500:$H$1500)))</f>
        <v>63.595582061171967</v>
      </c>
      <c r="Y1500" s="46">
        <f>1/(1+$X$1500)</f>
        <v>1.5480934888906192E-2</v>
      </c>
      <c r="Z1500" s="46">
        <f>IF(ISERROR($I$1500),0,$I$1500)</f>
        <v>-1.5602015817638775E-2</v>
      </c>
    </row>
    <row r="1501" spans="1:26" x14ac:dyDescent="0.25">
      <c r="A1501" s="46">
        <v>283</v>
      </c>
      <c r="B1501" s="46">
        <v>1996</v>
      </c>
      <c r="C1501" s="47">
        <v>0</v>
      </c>
      <c r="D1501" s="49">
        <v>0.1883368</v>
      </c>
      <c r="E1501" s="49">
        <v>0.24194740000000001</v>
      </c>
      <c r="F1501" s="49">
        <v>6.7704000000000002E-3</v>
      </c>
      <c r="G1501" s="49">
        <v>1.1587149999999999</v>
      </c>
      <c r="H1501" s="49">
        <v>0.14578260000000001</v>
      </c>
      <c r="I1501" s="46">
        <f>$C$1501*LN($Y$1501)+(1-$C$1501)*LN(1-$Y$1501)</f>
        <v>-9.7310713085057496E-3</v>
      </c>
      <c r="R1501" s="46">
        <f>1/(1+EXP(-($K$2+SUMPRODUCT($L$2:$P$2,$D$1501:$H$1501))))</f>
        <v>9.6838776398086596E-3</v>
      </c>
      <c r="X1501" s="46">
        <f>EXP(-($K$2+SUMPRODUCT($L$2:$P$2,$D$1501:$H$1501)))</f>
        <v>102.26441919187226</v>
      </c>
      <c r="Y1501" s="46">
        <f>1/(1+$X$1501)</f>
        <v>9.6838776398086596E-3</v>
      </c>
      <c r="Z1501" s="46">
        <f>IF(ISERROR($I$1501),0,$I$1501)</f>
        <v>-9.7310713085057496E-3</v>
      </c>
    </row>
    <row r="1502" spans="1:26" x14ac:dyDescent="0.25">
      <c r="A1502" s="46">
        <v>283</v>
      </c>
      <c r="B1502" s="46">
        <v>1997</v>
      </c>
      <c r="C1502" s="47">
        <v>0</v>
      </c>
      <c r="D1502" s="49">
        <v>0.1230735</v>
      </c>
      <c r="E1502" s="49">
        <v>0.3126796</v>
      </c>
      <c r="F1502" s="49">
        <v>1.5757299999999998E-2</v>
      </c>
      <c r="G1502" s="49">
        <v>1.7591190000000001</v>
      </c>
      <c r="H1502" s="49">
        <v>0.16277420000000001</v>
      </c>
      <c r="I1502" s="46">
        <f>$C$1502*LN($Y$1502)+(1-$C$1502)*LN(1-$Y$1502)</f>
        <v>-3.097510115371504E-3</v>
      </c>
      <c r="R1502" s="46">
        <f>1/(1+EXP(-($K$2+SUMPRODUCT($L$2:$P$2,$D$1502:$H$1502))))</f>
        <v>3.0927177802932198E-3</v>
      </c>
      <c r="X1502" s="46">
        <f>EXP(-($K$2+SUMPRODUCT($L$2:$P$2,$D$1502:$H$1502)))</f>
        <v>322.34020464847919</v>
      </c>
      <c r="Y1502" s="46">
        <f>1/(1+$X$1502)</f>
        <v>3.0927177802932198E-3</v>
      </c>
      <c r="Z1502" s="46">
        <f>IF(ISERROR($I$1502),0,$I$1502)</f>
        <v>-3.097510115371504E-3</v>
      </c>
    </row>
    <row r="1503" spans="1:26" x14ac:dyDescent="0.25">
      <c r="A1503" s="46">
        <v>284</v>
      </c>
      <c r="B1503" s="46">
        <v>1995</v>
      </c>
      <c r="C1503" s="47">
        <v>0</v>
      </c>
      <c r="D1503" s="49">
        <v>0.32000840000000003</v>
      </c>
      <c r="E1503" s="49">
        <v>0.2492143</v>
      </c>
      <c r="F1503" s="49">
        <v>7.99179E-2</v>
      </c>
      <c r="G1503" s="49">
        <v>5.5910580000000003</v>
      </c>
      <c r="H1503" s="49">
        <v>0.3006819</v>
      </c>
      <c r="I1503" s="46">
        <f>$C$1503*LN($Y$1503)+(1-$C$1503)*LN(1-$Y$1503)</f>
        <v>-5.3628065974551784E-6</v>
      </c>
      <c r="R1503" s="46">
        <f>1/(1+EXP(-($K$2+SUMPRODUCT($L$2:$P$2,$D$1503:$H$1503))))</f>
        <v>5.3627922175989681E-6</v>
      </c>
      <c r="X1503" s="46">
        <f>EXP(-($K$2+SUMPRODUCT($L$2:$P$2,$D$1503:$H$1503)))</f>
        <v>186469.02520782364</v>
      </c>
      <c r="Y1503" s="46">
        <f>1/(1+$X$1503)</f>
        <v>5.3627922175989681E-6</v>
      </c>
      <c r="Z1503" s="46">
        <f>IF(ISERROR($I$1503),0,$I$1503)</f>
        <v>-5.3628065974551784E-6</v>
      </c>
    </row>
    <row r="1504" spans="1:26" x14ac:dyDescent="0.25">
      <c r="A1504" s="46">
        <v>284</v>
      </c>
      <c r="B1504" s="46">
        <v>1996</v>
      </c>
      <c r="C1504" s="47">
        <v>0</v>
      </c>
      <c r="D1504" s="49">
        <v>0.3118899</v>
      </c>
      <c r="E1504" s="49">
        <v>0.29249550000000002</v>
      </c>
      <c r="F1504" s="49">
        <v>7.5550699999999998E-2</v>
      </c>
      <c r="G1504" s="49">
        <v>6.487215</v>
      </c>
      <c r="H1504" s="49">
        <v>0.30729469999999998</v>
      </c>
      <c r="I1504" s="46">
        <f>$C$1504*LN($Y$1504)+(1-$C$1504)*LN(1-$Y$1504)</f>
        <v>-1.2512184062836381E-6</v>
      </c>
      <c r="R1504" s="46">
        <f>1/(1+EXP(-($K$2+SUMPRODUCT($L$2:$P$2,$D$1504:$H$1504))))</f>
        <v>1.2512176234762911E-6</v>
      </c>
      <c r="X1504" s="46">
        <f>EXP(-($K$2+SUMPRODUCT($L$2:$P$2,$D$1504:$H$1504)))</f>
        <v>799220.47933120816</v>
      </c>
      <c r="Y1504" s="46">
        <f>1/(1+$X$1504)</f>
        <v>1.2512176234762911E-6</v>
      </c>
      <c r="Z1504" s="46">
        <f>IF(ISERROR($I$1504),0,$I$1504)</f>
        <v>-1.2512184062836381E-6</v>
      </c>
    </row>
    <row r="1505" spans="1:26" x14ac:dyDescent="0.25">
      <c r="A1505" s="46">
        <v>284</v>
      </c>
      <c r="B1505" s="46">
        <v>1997</v>
      </c>
      <c r="C1505" s="47">
        <v>0</v>
      </c>
      <c r="D1505" s="49">
        <v>0.2936299</v>
      </c>
      <c r="E1505" s="49">
        <v>0.3106525</v>
      </c>
      <c r="F1505" s="49">
        <v>8.8937500000000003E-2</v>
      </c>
      <c r="G1505" s="49">
        <v>7.3001389999999997</v>
      </c>
      <c r="H1505" s="49">
        <v>0.30009479999999999</v>
      </c>
      <c r="I1505" s="46">
        <f>$C$1505*LN($Y$1505)+(1-$C$1505)*LN(1-$Y$1505)</f>
        <v>-2.9615836116932645E-7</v>
      </c>
      <c r="R1505" s="46">
        <f>1/(1+EXP(-($K$2+SUMPRODUCT($L$2:$P$2,$D$1505:$H$1505))))</f>
        <v>2.9615831734149246E-7</v>
      </c>
      <c r="X1505" s="46">
        <f>EXP(-($K$2+SUMPRODUCT($L$2:$P$2,$D$1505:$H$1505)))</f>
        <v>3376571.3987651034</v>
      </c>
      <c r="Y1505" s="46">
        <f>1/(1+$X$1505)</f>
        <v>2.9615831734149246E-7</v>
      </c>
      <c r="Z1505" s="46">
        <f>IF(ISERROR($I$1505),0,$I$1505)</f>
        <v>-2.9615836116932645E-7</v>
      </c>
    </row>
    <row r="1506" spans="1:26" x14ac:dyDescent="0.25">
      <c r="A1506" s="46">
        <v>284</v>
      </c>
      <c r="B1506" s="46">
        <v>1998</v>
      </c>
      <c r="C1506" s="47">
        <v>0</v>
      </c>
      <c r="D1506" s="49">
        <v>0.18560750000000001</v>
      </c>
      <c r="E1506" s="49">
        <v>0.33977010000000002</v>
      </c>
      <c r="F1506" s="49">
        <v>7.0686100000000002E-2</v>
      </c>
      <c r="G1506" s="49">
        <v>4.5885670000000003</v>
      </c>
      <c r="H1506" s="49">
        <v>0.27576040000000002</v>
      </c>
      <c r="I1506" s="46">
        <f>$C$1506*LN($Y$1506)+(1-$C$1506)*LN(1-$Y$1506)</f>
        <v>-2.3291180727047895E-5</v>
      </c>
      <c r="R1506" s="46">
        <f>1/(1+EXP(-($K$2+SUMPRODUCT($L$2:$P$2,$D$1506:$H$1506))))</f>
        <v>2.3290909489562383E-5</v>
      </c>
      <c r="X1506" s="46">
        <f>EXP(-($K$2+SUMPRODUCT($L$2:$P$2,$D$1506:$H$1506)))</f>
        <v>42934.206134742883</v>
      </c>
      <c r="Y1506" s="46">
        <f>1/(1+$X$1506)</f>
        <v>2.3290909489562383E-5</v>
      </c>
      <c r="Z1506" s="46">
        <f>IF(ISERROR($I$1506),0,$I$1506)</f>
        <v>-2.3291180727047895E-5</v>
      </c>
    </row>
    <row r="1507" spans="1:26" x14ac:dyDescent="0.25">
      <c r="A1507" s="46">
        <v>284</v>
      </c>
      <c r="B1507" s="46">
        <v>1999</v>
      </c>
      <c r="C1507" s="47">
        <v>0</v>
      </c>
      <c r="D1507" s="49">
        <v>0.17823120000000001</v>
      </c>
      <c r="E1507" s="49">
        <v>0.38664730000000003</v>
      </c>
      <c r="F1507" s="49">
        <v>7.3783699999999994E-2</v>
      </c>
      <c r="G1507" s="49">
        <v>3.2844869999999999</v>
      </c>
      <c r="H1507" s="49">
        <v>0.27848479999999998</v>
      </c>
      <c r="I1507" s="46">
        <f>$C$1507*LN($Y$1507)+(1-$C$1507)*LN(1-$Y$1507)</f>
        <v>-1.6933253168323868E-4</v>
      </c>
      <c r="R1507" s="46">
        <f>1/(1+EXP(-($K$2+SUMPRODUCT($L$2:$P$2,$D$1507:$H$1507))))</f>
        <v>1.6931819573927964E-4</v>
      </c>
      <c r="X1507" s="46">
        <f>EXP(-($K$2+SUMPRODUCT($L$2:$P$2,$D$1507:$H$1507)))</f>
        <v>5905.0397828702644</v>
      </c>
      <c r="Y1507" s="46">
        <f>1/(1+$X$1507)</f>
        <v>1.6931819573927964E-4</v>
      </c>
      <c r="Z1507" s="46">
        <f>IF(ISERROR($I$1507),0,$I$1507)</f>
        <v>-1.6933253168323868E-4</v>
      </c>
    </row>
    <row r="1508" spans="1:26" x14ac:dyDescent="0.25">
      <c r="A1508" s="46">
        <v>284</v>
      </c>
      <c r="B1508" s="46">
        <v>2000</v>
      </c>
      <c r="C1508" s="47">
        <v>0</v>
      </c>
      <c r="D1508" s="49">
        <v>0.1155403</v>
      </c>
      <c r="E1508" s="49">
        <v>0.40773789999999999</v>
      </c>
      <c r="F1508" s="49">
        <v>5.4752799999999997E-2</v>
      </c>
      <c r="G1508" s="49">
        <v>2.3190430000000002</v>
      </c>
      <c r="H1508" s="49">
        <v>0.26269700000000001</v>
      </c>
      <c r="I1508" s="46">
        <f>$C$1508*LN($Y$1508)+(1-$C$1508)*LN(1-$Y$1508)</f>
        <v>-8.5906297770249119E-4</v>
      </c>
      <c r="R1508" s="46">
        <f>1/(1+EXP(-($K$2+SUMPRODUCT($L$2:$P$2,$D$1508:$H$1508))))</f>
        <v>8.5869408874317472E-4</v>
      </c>
      <c r="X1508" s="46">
        <f>EXP(-($K$2+SUMPRODUCT($L$2:$P$2,$D$1508:$H$1508)))</f>
        <v>1163.5590823428718</v>
      </c>
      <c r="Y1508" s="46">
        <f>1/(1+$X$1508)</f>
        <v>8.5869408874317472E-4</v>
      </c>
      <c r="Z1508" s="46">
        <f>IF(ISERROR($I$1508),0,$I$1508)</f>
        <v>-8.5906297770249119E-4</v>
      </c>
    </row>
    <row r="1509" spans="1:26" x14ac:dyDescent="0.25">
      <c r="A1509" s="46">
        <v>284</v>
      </c>
      <c r="B1509" s="46">
        <v>2001</v>
      </c>
      <c r="C1509" s="47">
        <v>0</v>
      </c>
      <c r="D1509" s="49">
        <v>0.21632009999999999</v>
      </c>
      <c r="E1509" s="49">
        <v>0.46729559999999998</v>
      </c>
      <c r="F1509" s="49">
        <v>4.9204499999999998E-2</v>
      </c>
      <c r="G1509" s="49">
        <v>3.6727949999999998</v>
      </c>
      <c r="H1509" s="49">
        <v>0.28157310000000002</v>
      </c>
      <c r="I1509" s="46">
        <f>$C$1509*LN($Y$1509)+(1-$C$1509)*LN(1-$Y$1509)</f>
        <v>-1.0049809338847221E-4</v>
      </c>
      <c r="R1509" s="46">
        <f>1/(1+EXP(-($K$2+SUMPRODUCT($L$2:$P$2,$D$1509:$H$1509))))</f>
        <v>1.0049304362429312E-4</v>
      </c>
      <c r="X1509" s="46">
        <f>EXP(-($K$2+SUMPRODUCT($L$2:$P$2,$D$1509:$H$1509)))</f>
        <v>9949.9375369168411</v>
      </c>
      <c r="Y1509" s="46">
        <f>1/(1+$X$1509)</f>
        <v>1.0049304362429312E-4</v>
      </c>
      <c r="Z1509" s="46">
        <f>IF(ISERROR($I$1509),0,$I$1509)</f>
        <v>-1.0049809338847221E-4</v>
      </c>
    </row>
    <row r="1510" spans="1:26" x14ac:dyDescent="0.25">
      <c r="A1510" s="46">
        <v>284</v>
      </c>
      <c r="B1510" s="46">
        <v>2002</v>
      </c>
      <c r="C1510" s="47">
        <v>0</v>
      </c>
      <c r="D1510" s="49">
        <v>0.27642080000000002</v>
      </c>
      <c r="E1510" s="49">
        <v>0.40121560000000001</v>
      </c>
      <c r="F1510" s="49">
        <v>5.1646400000000002E-2</v>
      </c>
      <c r="G1510" s="49">
        <v>3.1178050000000002</v>
      </c>
      <c r="H1510" s="49">
        <v>0.33085629999999999</v>
      </c>
      <c r="I1510" s="46">
        <f>$C$1510*LN($Y$1510)+(1-$C$1510)*LN(1-$Y$1510)</f>
        <v>-2.7768103901947884E-4</v>
      </c>
      <c r="R1510" s="46">
        <f>1/(1+EXP(-($K$2+SUMPRODUCT($L$2:$P$2,$D$1510:$H$1510))))</f>
        <v>2.7764248920805675E-4</v>
      </c>
      <c r="X1510" s="46">
        <f>EXP(-($K$2+SUMPRODUCT($L$2:$P$2,$D$1510:$H$1510)))</f>
        <v>3600.7541942243238</v>
      </c>
      <c r="Y1510" s="46">
        <f>1/(1+$X$1510)</f>
        <v>2.7764248920805675E-4</v>
      </c>
      <c r="Z1510" s="46">
        <f>IF(ISERROR($I$1510),0,$I$1510)</f>
        <v>-2.7768103901947884E-4</v>
      </c>
    </row>
    <row r="1511" spans="1:26" x14ac:dyDescent="0.25">
      <c r="A1511" s="46">
        <v>284</v>
      </c>
      <c r="B1511" s="46">
        <v>2003</v>
      </c>
      <c r="C1511" s="47">
        <v>0</v>
      </c>
      <c r="D1511" s="49">
        <v>0.32193709999999998</v>
      </c>
      <c r="E1511" s="49">
        <v>0.424122</v>
      </c>
      <c r="F1511" s="49">
        <v>5.7917000000000003E-2</v>
      </c>
      <c r="G1511" s="49">
        <v>3.9416769999999999</v>
      </c>
      <c r="H1511" s="49">
        <v>0.3443734</v>
      </c>
      <c r="I1511" s="46">
        <f>$C$1511*LN($Y$1511)+(1-$C$1511)*LN(1-$Y$1511)</f>
        <v>-7.0628608591867889E-5</v>
      </c>
      <c r="R1511" s="46">
        <f>1/(1+EXP(-($K$2+SUMPRODUCT($L$2:$P$2,$D$1511:$H$1511))))</f>
        <v>7.0626114450423705E-5</v>
      </c>
      <c r="X1511" s="46">
        <f>EXP(-($K$2+SUMPRODUCT($L$2:$P$2,$D$1511:$H$1511)))</f>
        <v>14158.068607716685</v>
      </c>
      <c r="Y1511" s="46">
        <f>1/(1+$X$1511)</f>
        <v>7.0626114450423705E-5</v>
      </c>
      <c r="Z1511" s="46">
        <f>IF(ISERROR($I$1511),0,$I$1511)</f>
        <v>-7.0628608591867889E-5</v>
      </c>
    </row>
    <row r="1512" spans="1:26" x14ac:dyDescent="0.25">
      <c r="A1512" s="46">
        <v>284</v>
      </c>
      <c r="B1512" s="46">
        <v>2004</v>
      </c>
      <c r="C1512" s="47">
        <v>0</v>
      </c>
      <c r="D1512" s="49">
        <v>0.30991790000000002</v>
      </c>
      <c r="E1512" s="49">
        <v>0.43200060000000001</v>
      </c>
      <c r="F1512" s="49">
        <v>6.0513600000000001E-2</v>
      </c>
      <c r="G1512" s="49">
        <v>4.5490589999999997</v>
      </c>
      <c r="H1512" s="49">
        <v>0.33410790000000001</v>
      </c>
      <c r="I1512" s="46">
        <f>$C$1512*LN($Y$1512)+(1-$C$1512)*LN(1-$Y$1512)</f>
        <v>-2.5686643051908215E-5</v>
      </c>
      <c r="R1512" s="46">
        <f>1/(1+EXP(-($K$2+SUMPRODUCT($L$2:$P$2,$D$1512:$H$1512))))</f>
        <v>2.5686313152921035E-5</v>
      </c>
      <c r="X1512" s="46">
        <f>EXP(-($K$2+SUMPRODUCT($L$2:$P$2,$D$1512:$H$1512)))</f>
        <v>38930.239140728161</v>
      </c>
      <c r="Y1512" s="46">
        <f>1/(1+$X$1512)</f>
        <v>2.5686313152921035E-5</v>
      </c>
      <c r="Z1512" s="46">
        <f>IF(ISERROR($I$1512),0,$I$1512)</f>
        <v>-2.5686643051908215E-5</v>
      </c>
    </row>
    <row r="1513" spans="1:26" x14ac:dyDescent="0.25">
      <c r="A1513" s="46">
        <v>285</v>
      </c>
      <c r="B1513" s="46">
        <v>1995</v>
      </c>
      <c r="C1513" s="47">
        <v>0</v>
      </c>
      <c r="D1513" s="49">
        <v>1.90349E-2</v>
      </c>
      <c r="E1513" s="49">
        <v>0.208702</v>
      </c>
      <c r="F1513" s="49">
        <v>4.4789900000000001E-2</v>
      </c>
      <c r="G1513" s="49">
        <v>0.38747799999999999</v>
      </c>
      <c r="H1513" s="49">
        <v>0.41008139999999998</v>
      </c>
      <c r="I1513" s="46">
        <f>$C$1513*LN($Y$1513)+(1-$C$1513)*LN(1-$Y$1513)</f>
        <v>-2.8023359962611755E-2</v>
      </c>
      <c r="R1513" s="46">
        <f>1/(1+EXP(-($K$2+SUMPRODUCT($L$2:$P$2,$D$1513:$H$1513))))</f>
        <v>2.7634347889337527E-2</v>
      </c>
      <c r="X1513" s="46">
        <f>EXP(-($K$2+SUMPRODUCT($L$2:$P$2,$D$1513:$H$1513)))</f>
        <v>35.186849930547531</v>
      </c>
      <c r="Y1513" s="46">
        <f>1/(1+$X$1513)</f>
        <v>2.7634347889337527E-2</v>
      </c>
      <c r="Z1513" s="46">
        <f>IF(ISERROR($I$1513),0,$I$1513)</f>
        <v>-2.8023359962611755E-2</v>
      </c>
    </row>
    <row r="1514" spans="1:26" x14ac:dyDescent="0.25">
      <c r="A1514" s="46">
        <v>286</v>
      </c>
      <c r="B1514" s="46">
        <v>2004</v>
      </c>
      <c r="C1514" s="47">
        <v>0</v>
      </c>
      <c r="D1514" s="49">
        <v>0.38730720000000002</v>
      </c>
      <c r="E1514" s="49">
        <v>0.26060739999999999</v>
      </c>
      <c r="F1514" s="49">
        <v>6.0041499999999998E-2</v>
      </c>
      <c r="G1514" s="49">
        <v>1.6088180000000001</v>
      </c>
      <c r="H1514" s="49">
        <v>0.4803018</v>
      </c>
      <c r="I1514" s="46">
        <f>$C$1514*LN($Y$1514)+(1-$C$1514)*LN(1-$Y$1514)</f>
        <v>-4.0446738623025223E-3</v>
      </c>
      <c r="R1514" s="46">
        <f>1/(1+EXP(-($K$2+SUMPRODUCT($L$2:$P$2,$D$1514:$H$1514))))</f>
        <v>4.036505185898074E-3</v>
      </c>
      <c r="X1514" s="46">
        <f>EXP(-($K$2+SUMPRODUCT($L$2:$P$2,$D$1514:$H$1514)))</f>
        <v>246.7390598911152</v>
      </c>
      <c r="Y1514" s="46">
        <f>1/(1+$X$1514)</f>
        <v>4.036505185898074E-3</v>
      </c>
      <c r="Z1514" s="46">
        <f>IF(ISERROR($I$1514),0,$I$1514)</f>
        <v>-4.0446738623025223E-3</v>
      </c>
    </row>
    <row r="1515" spans="1:26" x14ac:dyDescent="0.25">
      <c r="A1515" s="46">
        <v>287</v>
      </c>
      <c r="B1515" s="46">
        <v>1995</v>
      </c>
      <c r="C1515" s="47">
        <v>0</v>
      </c>
      <c r="D1515" s="49">
        <v>3.4210600000000001E-2</v>
      </c>
      <c r="E1515" s="49">
        <v>0.2843947</v>
      </c>
      <c r="F1515" s="49">
        <v>3.7033499999999997E-2</v>
      </c>
      <c r="G1515" s="49">
        <v>0.99150709999999997</v>
      </c>
      <c r="H1515" s="49">
        <v>0.3677629</v>
      </c>
      <c r="I1515" s="46">
        <f>$C$1515*LN($Y$1515)+(1-$C$1515)*LN(1-$Y$1515)</f>
        <v>-1.0089616365039624E-2</v>
      </c>
      <c r="R1515" s="46">
        <f>1/(1+EXP(-($K$2+SUMPRODUCT($L$2:$P$2,$D$1515:$H$1515))))</f>
        <v>1.0038886942668327E-2</v>
      </c>
      <c r="X1515" s="46">
        <f>EXP(-($K$2+SUMPRODUCT($L$2:$P$2,$D$1515:$H$1515)))</f>
        <v>98.612636909944214</v>
      </c>
      <c r="Y1515" s="46">
        <f>1/(1+$X$1515)</f>
        <v>1.0038886942668327E-2</v>
      </c>
      <c r="Z1515" s="46">
        <f>IF(ISERROR($I$1515),0,$I$1515)</f>
        <v>-1.0089616365039624E-2</v>
      </c>
    </row>
    <row r="1516" spans="1:26" x14ac:dyDescent="0.25">
      <c r="A1516" s="46">
        <v>287</v>
      </c>
      <c r="B1516" s="46">
        <v>1996</v>
      </c>
      <c r="C1516" s="47">
        <v>0</v>
      </c>
      <c r="D1516" s="49">
        <v>3.9258800000000003E-2</v>
      </c>
      <c r="E1516" s="49">
        <v>0.29859780000000002</v>
      </c>
      <c r="F1516" s="49">
        <v>3.6516399999999997E-2</v>
      </c>
      <c r="G1516" s="49">
        <v>0.80623750000000005</v>
      </c>
      <c r="H1516" s="49">
        <v>0.4037732</v>
      </c>
      <c r="I1516" s="46">
        <f>$C$1516*LN($Y$1516)+(1-$C$1516)*LN(1-$Y$1516)</f>
        <v>-1.363808116244483E-2</v>
      </c>
      <c r="R1516" s="46">
        <f>1/(1+EXP(-($K$2+SUMPRODUCT($L$2:$P$2,$D$1516:$H$1516))))</f>
        <v>1.354550387029642E-2</v>
      </c>
      <c r="X1516" s="46">
        <f>EXP(-($K$2+SUMPRODUCT($L$2:$P$2,$D$1516:$H$1516)))</f>
        <v>72.825234526186492</v>
      </c>
      <c r="Y1516" s="46">
        <f>1/(1+$X$1516)</f>
        <v>1.354550387029642E-2</v>
      </c>
      <c r="Z1516" s="46">
        <f>IF(ISERROR($I$1516),0,$I$1516)</f>
        <v>-1.363808116244483E-2</v>
      </c>
    </row>
    <row r="1517" spans="1:26" x14ac:dyDescent="0.25">
      <c r="A1517" s="46">
        <v>287</v>
      </c>
      <c r="B1517" s="46">
        <v>1997</v>
      </c>
      <c r="C1517" s="47">
        <v>0</v>
      </c>
      <c r="D1517" s="49">
        <v>1.5670699999999999E-2</v>
      </c>
      <c r="E1517" s="49">
        <v>0.2979002</v>
      </c>
      <c r="F1517" s="49">
        <v>6.0203399999999997E-2</v>
      </c>
      <c r="G1517" s="49">
        <v>1.007568</v>
      </c>
      <c r="H1517" s="49">
        <v>0.43648779999999998</v>
      </c>
      <c r="I1517" s="46">
        <f>$C$1517*LN($Y$1517)+(1-$C$1517)*LN(1-$Y$1517)</f>
        <v>-8.3040158285658718E-3</v>
      </c>
      <c r="R1517" s="46">
        <f>1/(1+EXP(-($K$2+SUMPRODUCT($L$2:$P$2,$D$1517:$H$1517))))</f>
        <v>8.2696327275534783E-3</v>
      </c>
      <c r="X1517" s="46">
        <f>EXP(-($K$2+SUMPRODUCT($L$2:$P$2,$D$1517:$H$1517)))</f>
        <v>119.92435455665563</v>
      </c>
      <c r="Y1517" s="46">
        <f>1/(1+$X$1517)</f>
        <v>8.2696327275534783E-3</v>
      </c>
      <c r="Z1517" s="46">
        <f>IF(ISERROR($I$1517),0,$I$1517)</f>
        <v>-8.3040158285658718E-3</v>
      </c>
    </row>
    <row r="1518" spans="1:26" x14ac:dyDescent="0.25">
      <c r="A1518" s="46">
        <v>287</v>
      </c>
      <c r="B1518" s="46">
        <v>1998</v>
      </c>
      <c r="C1518" s="47">
        <v>0</v>
      </c>
      <c r="D1518" s="49">
        <v>5.8251400000000002E-2</v>
      </c>
      <c r="E1518" s="49">
        <v>0.3053517</v>
      </c>
      <c r="F1518" s="49">
        <v>5.55941E-2</v>
      </c>
      <c r="G1518" s="49">
        <v>1.064627</v>
      </c>
      <c r="H1518" s="49">
        <v>0.45278879999999999</v>
      </c>
      <c r="I1518" s="46">
        <f>$C$1518*LN($Y$1518)+(1-$C$1518)*LN(1-$Y$1518)</f>
        <v>-8.00242225180893E-3</v>
      </c>
      <c r="R1518" s="46">
        <f>1/(1+EXP(-($K$2+SUMPRODUCT($L$2:$P$2,$D$1518:$H$1518))))</f>
        <v>7.9704881111293795E-3</v>
      </c>
      <c r="X1518" s="46">
        <f>EXP(-($K$2+SUMPRODUCT($L$2:$P$2,$D$1518:$H$1518)))</f>
        <v>124.46283063940295</v>
      </c>
      <c r="Y1518" s="46">
        <f>1/(1+$X$1518)</f>
        <v>7.9704881111293795E-3</v>
      </c>
      <c r="Z1518" s="46">
        <f>IF(ISERROR($I$1518),0,$I$1518)</f>
        <v>-8.00242225180893E-3</v>
      </c>
    </row>
    <row r="1519" spans="1:26" x14ac:dyDescent="0.25">
      <c r="A1519" s="46">
        <v>287</v>
      </c>
      <c r="B1519" s="46">
        <v>1999</v>
      </c>
      <c r="C1519" s="47">
        <v>0</v>
      </c>
      <c r="D1519" s="49">
        <v>4.6695800000000003E-2</v>
      </c>
      <c r="E1519" s="49">
        <v>0.33949950000000001</v>
      </c>
      <c r="F1519" s="49">
        <v>3.30914E-2</v>
      </c>
      <c r="G1519" s="49">
        <v>0.70179689999999995</v>
      </c>
      <c r="H1519" s="49">
        <v>0.53114280000000003</v>
      </c>
      <c r="I1519" s="46">
        <f>$C$1519*LN($Y$1519)+(1-$C$1519)*LN(1-$Y$1519)</f>
        <v>-1.6904915107816415E-2</v>
      </c>
      <c r="R1519" s="46">
        <f>1/(1+EXP(-($K$2+SUMPRODUCT($L$2:$P$2,$D$1519:$H$1519))))</f>
        <v>1.6762828809326745E-2</v>
      </c>
      <c r="X1519" s="46">
        <f>EXP(-($K$2+SUMPRODUCT($L$2:$P$2,$D$1519:$H$1519)))</f>
        <v>58.655802214218497</v>
      </c>
      <c r="Y1519" s="46">
        <f>1/(1+$X$1519)</f>
        <v>1.6762828809326745E-2</v>
      </c>
      <c r="Z1519" s="46">
        <f>IF(ISERROR($I$1519),0,$I$1519)</f>
        <v>-1.6904915107816415E-2</v>
      </c>
    </row>
    <row r="1520" spans="1:26" x14ac:dyDescent="0.25">
      <c r="A1520" s="46">
        <v>287</v>
      </c>
      <c r="B1520" s="46">
        <v>2000</v>
      </c>
      <c r="C1520" s="47">
        <v>0</v>
      </c>
      <c r="D1520" s="49">
        <v>4.13011E-2</v>
      </c>
      <c r="E1520" s="49">
        <v>0.33286060000000001</v>
      </c>
      <c r="F1520" s="49">
        <v>5.4720499999999998E-2</v>
      </c>
      <c r="G1520" s="49">
        <v>0.78681540000000005</v>
      </c>
      <c r="H1520" s="49">
        <v>0.45499840000000003</v>
      </c>
      <c r="I1520" s="46">
        <f>$C$1520*LN($Y$1520)+(1-$C$1520)*LN(1-$Y$1520)</f>
        <v>-1.1962936975508605E-2</v>
      </c>
      <c r="R1520" s="46">
        <f>1/(1+EXP(-($K$2+SUMPRODUCT($L$2:$P$2,$D$1520:$H$1520))))</f>
        <v>1.1891665533326929E-2</v>
      </c>
      <c r="X1520" s="46">
        <f>EXP(-($K$2+SUMPRODUCT($L$2:$P$2,$D$1520:$H$1520)))</f>
        <v>83.09250976639521</v>
      </c>
      <c r="Y1520" s="46">
        <f>1/(1+$X$1520)</f>
        <v>1.1891665533326929E-2</v>
      </c>
      <c r="Z1520" s="46">
        <f>IF(ISERROR($I$1520),0,$I$1520)</f>
        <v>-1.1962936975508605E-2</v>
      </c>
    </row>
    <row r="1521" spans="1:26" x14ac:dyDescent="0.25">
      <c r="A1521" s="46">
        <v>287</v>
      </c>
      <c r="B1521" s="46">
        <v>2001</v>
      </c>
      <c r="C1521" s="47">
        <v>0</v>
      </c>
      <c r="D1521" s="49">
        <v>0.121785</v>
      </c>
      <c r="E1521" s="49">
        <v>0.34319280000000002</v>
      </c>
      <c r="F1521" s="49">
        <v>7.4611399999999994E-2</v>
      </c>
      <c r="G1521" s="49">
        <v>1.0669729999999999</v>
      </c>
      <c r="H1521" s="49">
        <v>0.46544390000000002</v>
      </c>
      <c r="I1521" s="46">
        <f>$C$1521*LN($Y$1521)+(1-$C$1521)*LN(1-$Y$1521)</f>
        <v>-6.7105479738989908E-3</v>
      </c>
      <c r="R1521" s="46">
        <f>1/(1+EXP(-($K$2+SUMPRODUCT($L$2:$P$2,$D$1521:$H$1521))))</f>
        <v>6.6880825267531746E-3</v>
      </c>
      <c r="X1521" s="46">
        <f>EXP(-($K$2+SUMPRODUCT($L$2:$P$2,$D$1521:$H$1521)))</f>
        <v>148.51968609835086</v>
      </c>
      <c r="Y1521" s="46">
        <f>1/(1+$X$1521)</f>
        <v>6.6880825267531746E-3</v>
      </c>
      <c r="Z1521" s="46">
        <f>IF(ISERROR($I$1521),0,$I$1521)</f>
        <v>-6.7105479738989908E-3</v>
      </c>
    </row>
    <row r="1522" spans="1:26" x14ac:dyDescent="0.25">
      <c r="A1522" s="46">
        <v>287</v>
      </c>
      <c r="B1522" s="46">
        <v>2002</v>
      </c>
      <c r="C1522" s="47">
        <v>0</v>
      </c>
      <c r="D1522" s="49">
        <v>0.1200775</v>
      </c>
      <c r="E1522" s="49">
        <v>0.37365720000000002</v>
      </c>
      <c r="F1522" s="49">
        <v>5.87127E-2</v>
      </c>
      <c r="G1522" s="49">
        <v>1.6158490000000001</v>
      </c>
      <c r="H1522" s="49">
        <v>0.47288550000000001</v>
      </c>
      <c r="I1522" s="46">
        <f>$C$1522*LN($Y$1522)+(1-$C$1522)*LN(1-$Y$1522)</f>
        <v>-3.0575318509895046E-3</v>
      </c>
      <c r="R1522" s="46">
        <f>1/(1+EXP(-($K$2+SUMPRODUCT($L$2:$P$2,$D$1522:$H$1522))))</f>
        <v>3.0528623607303496E-3</v>
      </c>
      <c r="X1522" s="46">
        <f>EXP(-($K$2+SUMPRODUCT($L$2:$P$2,$D$1522:$H$1522)))</f>
        <v>326.56144294719059</v>
      </c>
      <c r="Y1522" s="46">
        <f>1/(1+$X$1522)</f>
        <v>3.0528623607303496E-3</v>
      </c>
      <c r="Z1522" s="46">
        <f>IF(ISERROR($I$1522),0,$I$1522)</f>
        <v>-3.0575318509895046E-3</v>
      </c>
    </row>
    <row r="1523" spans="1:26" x14ac:dyDescent="0.25">
      <c r="A1523" s="46">
        <v>287</v>
      </c>
      <c r="B1523" s="46">
        <v>2003</v>
      </c>
      <c r="C1523" s="47">
        <v>0</v>
      </c>
      <c r="D1523" s="49">
        <v>4.0202500000000002E-2</v>
      </c>
      <c r="E1523" s="49">
        <v>0.4467875</v>
      </c>
      <c r="F1523" s="49">
        <v>8.6237499999999995E-2</v>
      </c>
      <c r="G1523" s="49">
        <v>3.3795860000000002</v>
      </c>
      <c r="H1523" s="49">
        <v>0.50305549999999999</v>
      </c>
      <c r="I1523" s="46">
        <f>$C$1523*LN($Y$1523)+(1-$C$1523)*LN(1-$Y$1523)</f>
        <v>-1.310061275046386E-4</v>
      </c>
      <c r="R1523" s="46">
        <f>1/(1+EXP(-($K$2+SUMPRODUCT($L$2:$P$2,$D$1523:$H$1523))))</f>
        <v>1.3099754657663949E-4</v>
      </c>
      <c r="X1523" s="46">
        <f>EXP(-($K$2+SUMPRODUCT($L$2:$P$2,$D$1523:$H$1523)))</f>
        <v>7632.7307539951116</v>
      </c>
      <c r="Y1523" s="46">
        <f>1/(1+$X$1523)</f>
        <v>1.3099754657663949E-4</v>
      </c>
      <c r="Z1523" s="46">
        <f>IF(ISERROR($I$1523),0,$I$1523)</f>
        <v>-1.310061275046386E-4</v>
      </c>
    </row>
    <row r="1524" spans="1:26" x14ac:dyDescent="0.25">
      <c r="A1524" s="46">
        <v>288</v>
      </c>
      <c r="B1524" s="46">
        <v>1999</v>
      </c>
      <c r="C1524" s="47">
        <v>0</v>
      </c>
      <c r="D1524" s="49">
        <v>0.26011669999999998</v>
      </c>
      <c r="E1524" s="49">
        <v>-0.10369340000000001</v>
      </c>
      <c r="F1524" s="49">
        <v>4.4922799999999999E-2</v>
      </c>
      <c r="G1524" s="49">
        <v>0.22192339999999999</v>
      </c>
      <c r="H1524" s="49">
        <v>0.2773272</v>
      </c>
      <c r="I1524" s="46">
        <f>$C$1524*LN($Y$1524)+(1-$C$1524)*LN(1-$Y$1524)</f>
        <v>-5.7557881899382837E-2</v>
      </c>
      <c r="R1524" s="46">
        <f>1/(1+EXP(-($K$2+SUMPRODUCT($L$2:$P$2,$D$1524:$H$1524))))</f>
        <v>5.5932755600320315E-2</v>
      </c>
      <c r="X1524" s="46">
        <f>EXP(-($K$2+SUMPRODUCT($L$2:$P$2,$D$1524:$H$1524)))</f>
        <v>16.878611365864355</v>
      </c>
      <c r="Y1524" s="46">
        <f>1/(1+$X$1524)</f>
        <v>5.5932755600320315E-2</v>
      </c>
      <c r="Z1524" s="46">
        <f>IF(ISERROR($I$1524),0,$I$1524)</f>
        <v>-5.7557881899382837E-2</v>
      </c>
    </row>
    <row r="1525" spans="1:26" x14ac:dyDescent="0.25">
      <c r="A1525" s="46">
        <v>288</v>
      </c>
      <c r="B1525" s="46">
        <v>2000</v>
      </c>
      <c r="C1525" s="47">
        <v>0</v>
      </c>
      <c r="D1525" s="49">
        <v>0.28470129999999999</v>
      </c>
      <c r="E1525" s="49">
        <v>-0.13479099999999999</v>
      </c>
      <c r="F1525" s="49">
        <v>5.02021E-2</v>
      </c>
      <c r="G1525" s="49">
        <v>0.23634649999999999</v>
      </c>
      <c r="H1525" s="49">
        <v>0.3159575</v>
      </c>
      <c r="I1525" s="46">
        <f>$C$1525*LN($Y$1525)+(1-$C$1525)*LN(1-$Y$1525)</f>
        <v>-5.8353529769366558E-2</v>
      </c>
      <c r="R1525" s="46">
        <f>1/(1+EXP(-($K$2+SUMPRODUCT($L$2:$P$2,$D$1525:$H$1525))))</f>
        <v>5.6683601948188979E-2</v>
      </c>
      <c r="X1525" s="46">
        <f>EXP(-($K$2+SUMPRODUCT($L$2:$P$2,$D$1525:$H$1525)))</f>
        <v>16.641786436120256</v>
      </c>
      <c r="Y1525" s="46">
        <f>1/(1+$X$1525)</f>
        <v>5.6683601948188979E-2</v>
      </c>
      <c r="Z1525" s="46">
        <f>IF(ISERROR($I$1525),0,$I$1525)</f>
        <v>-5.8353529769366558E-2</v>
      </c>
    </row>
    <row r="1526" spans="1:26" x14ac:dyDescent="0.25">
      <c r="A1526" s="46">
        <v>288</v>
      </c>
      <c r="B1526" s="46">
        <v>2001</v>
      </c>
      <c r="C1526" s="47">
        <v>0</v>
      </c>
      <c r="D1526" s="49">
        <v>0.2652159</v>
      </c>
      <c r="E1526" s="49">
        <v>-0.2034338</v>
      </c>
      <c r="F1526" s="49">
        <v>2.2821500000000002E-2</v>
      </c>
      <c r="G1526" s="49">
        <v>0.17922979999999999</v>
      </c>
      <c r="H1526" s="49">
        <v>0.18043600000000001</v>
      </c>
      <c r="I1526" s="46">
        <f>$C$1526*LN($Y$1526)+(1-$C$1526)*LN(1-$Y$1526)</f>
        <v>-7.9336293497227456E-2</v>
      </c>
      <c r="R1526" s="46">
        <f>1/(1+EXP(-($K$2+SUMPRODUCT($L$2:$P$2,$D$1526:$H$1526))))</f>
        <v>7.6270771927169662E-2</v>
      </c>
      <c r="X1526" s="46">
        <f>EXP(-($K$2+SUMPRODUCT($L$2:$P$2,$D$1526:$H$1526)))</f>
        <v>12.11118236688219</v>
      </c>
      <c r="Y1526" s="46">
        <f>1/(1+$X$1526)</f>
        <v>7.6270771927169662E-2</v>
      </c>
      <c r="Z1526" s="46">
        <f>IF(ISERROR($I$1526),0,$I$1526)</f>
        <v>-7.9336293497227456E-2</v>
      </c>
    </row>
    <row r="1527" spans="1:26" x14ac:dyDescent="0.25">
      <c r="A1527" s="46">
        <v>288</v>
      </c>
      <c r="B1527" s="46">
        <v>2002</v>
      </c>
      <c r="C1527" s="47">
        <v>0</v>
      </c>
      <c r="D1527" s="49">
        <v>0.52050220000000003</v>
      </c>
      <c r="E1527" s="49">
        <v>-6.8163600000000005E-2</v>
      </c>
      <c r="F1527" s="49">
        <v>2.4897200000000001E-2</v>
      </c>
      <c r="G1527" s="49">
        <v>0.25170700000000001</v>
      </c>
      <c r="H1527" s="49">
        <v>0.1874507</v>
      </c>
      <c r="I1527" s="46">
        <f>$C$1527*LN($Y$1527)+(1-$C$1527)*LN(1-$Y$1527)</f>
        <v>-6.4243469082135032E-2</v>
      </c>
      <c r="R1527" s="46">
        <f>1/(1+EXP(-($K$2+SUMPRODUCT($L$2:$P$2,$D$1527:$H$1527))))</f>
        <v>6.2223347886648281E-2</v>
      </c>
      <c r="X1527" s="46">
        <f>EXP(-($K$2+SUMPRODUCT($L$2:$P$2,$D$1527:$H$1527)))</f>
        <v>15.071137827904908</v>
      </c>
      <c r="Y1527" s="46">
        <f>1/(1+$X$1527)</f>
        <v>6.2223347886648281E-2</v>
      </c>
      <c r="Z1527" s="46">
        <f>IF(ISERROR($I$1527),0,$I$1527)</f>
        <v>-6.4243469082135032E-2</v>
      </c>
    </row>
    <row r="1528" spans="1:26" x14ac:dyDescent="0.25">
      <c r="A1528" s="46">
        <v>289</v>
      </c>
      <c r="B1528" s="46">
        <v>1995</v>
      </c>
      <c r="C1528" s="47">
        <v>0</v>
      </c>
      <c r="D1528" s="49">
        <v>0.23929439999999999</v>
      </c>
      <c r="E1528" s="49">
        <v>0.3271212</v>
      </c>
      <c r="F1528" s="49">
        <v>8.5262699999999997E-2</v>
      </c>
      <c r="G1528" s="49">
        <v>2.3999069999999998</v>
      </c>
      <c r="H1528" s="49">
        <v>1.585699</v>
      </c>
      <c r="I1528" s="46">
        <f>$C$1528*LN($Y$1528)+(1-$C$1528)*LN(1-$Y$1528)</f>
        <v>-1.5891560175733401E-3</v>
      </c>
      <c r="R1528" s="46">
        <f>1/(1+EXP(-($K$2+SUMPRODUCT($L$2:$P$2,$D$1528:$H$1528))))</f>
        <v>1.5878939777638032E-3</v>
      </c>
      <c r="X1528" s="46">
        <f>EXP(-($K$2+SUMPRODUCT($L$2:$P$2,$D$1528:$H$1528)))</f>
        <v>628.76496794091906</v>
      </c>
      <c r="Y1528" s="46">
        <f>1/(1+$X$1528)</f>
        <v>1.5878939777638032E-3</v>
      </c>
      <c r="Z1528" s="46">
        <f>IF(ISERROR($I$1528),0,$I$1528)</f>
        <v>-1.5891560175733401E-3</v>
      </c>
    </row>
    <row r="1529" spans="1:26" x14ac:dyDescent="0.25">
      <c r="A1529" s="46">
        <v>289</v>
      </c>
      <c r="B1529" s="46">
        <v>1996</v>
      </c>
      <c r="C1529" s="47">
        <v>0</v>
      </c>
      <c r="D1529" s="49">
        <v>0.25688620000000001</v>
      </c>
      <c r="E1529" s="49">
        <v>0.40201540000000002</v>
      </c>
      <c r="F1529" s="49">
        <v>4.1371900000000003E-2</v>
      </c>
      <c r="G1529" s="49">
        <v>2.3851140000000002</v>
      </c>
      <c r="H1529" s="49">
        <v>1.431856</v>
      </c>
      <c r="I1529" s="46">
        <f>$C$1529*LN($Y$1529)+(1-$C$1529)*LN(1-$Y$1529)</f>
        <v>-1.8979227290052522E-3</v>
      </c>
      <c r="R1529" s="46">
        <f>1/(1+EXP(-($K$2+SUMPRODUCT($L$2:$P$2,$D$1529:$H$1529))))</f>
        <v>1.8961228125435189E-3</v>
      </c>
      <c r="X1529" s="46">
        <f>EXP(-($K$2+SUMPRODUCT($L$2:$P$2,$D$1529:$H$1529)))</f>
        <v>526.39199875907218</v>
      </c>
      <c r="Y1529" s="46">
        <f>1/(1+$X$1529)</f>
        <v>1.8961228125435189E-3</v>
      </c>
      <c r="Z1529" s="46">
        <f>IF(ISERROR($I$1529),0,$I$1529)</f>
        <v>-1.8979227290052522E-3</v>
      </c>
    </row>
    <row r="1530" spans="1:26" x14ac:dyDescent="0.25">
      <c r="A1530" s="46">
        <v>289</v>
      </c>
      <c r="B1530" s="46">
        <v>1997</v>
      </c>
      <c r="C1530" s="47">
        <v>0</v>
      </c>
      <c r="D1530" s="49">
        <v>9.4192899999999996E-2</v>
      </c>
      <c r="E1530" s="49">
        <v>0.34769270000000002</v>
      </c>
      <c r="F1530" s="49">
        <v>4.0103600000000003E-2</v>
      </c>
      <c r="G1530" s="49">
        <v>1.240604</v>
      </c>
      <c r="H1530" s="49">
        <v>1.180518</v>
      </c>
      <c r="I1530" s="46">
        <f>$C$1530*LN($Y$1530)+(1-$C$1530)*LN(1-$Y$1530)</f>
        <v>-1.0241181288901545E-2</v>
      </c>
      <c r="R1530" s="46">
        <f>1/(1+EXP(-($K$2+SUMPRODUCT($L$2:$P$2,$D$1530:$H$1530))))</f>
        <v>1.0188918953312793E-2</v>
      </c>
      <c r="X1530" s="46">
        <f>EXP(-($K$2+SUMPRODUCT($L$2:$P$2,$D$1530:$H$1530)))</f>
        <v>97.145839080883363</v>
      </c>
      <c r="Y1530" s="46">
        <f>1/(1+$X$1530)</f>
        <v>1.0188918953312793E-2</v>
      </c>
      <c r="Z1530" s="46">
        <f>IF(ISERROR($I$1530),0,$I$1530)</f>
        <v>-1.0241181288901545E-2</v>
      </c>
    </row>
    <row r="1531" spans="1:26" x14ac:dyDescent="0.25">
      <c r="A1531" s="46">
        <v>289</v>
      </c>
      <c r="B1531" s="46">
        <v>1998</v>
      </c>
      <c r="C1531" s="47">
        <v>0</v>
      </c>
      <c r="D1531" s="49">
        <v>0.1079746</v>
      </c>
      <c r="E1531" s="49">
        <v>0.37865890000000002</v>
      </c>
      <c r="F1531" s="49">
        <v>7.9719799999999993E-2</v>
      </c>
      <c r="G1531" s="49">
        <v>1.706593</v>
      </c>
      <c r="H1531" s="49">
        <v>1.063655</v>
      </c>
      <c r="I1531" s="46">
        <f>$C$1531*LN($Y$1531)+(1-$C$1531)*LN(1-$Y$1531)</f>
        <v>-3.1858632101018315E-3</v>
      </c>
      <c r="R1531" s="46">
        <f>1/(1+EXP(-($K$2+SUMPRODUCT($L$2:$P$2,$D$1531:$H$1531))))</f>
        <v>3.1807937328876797E-3</v>
      </c>
      <c r="X1531" s="46">
        <f>EXP(-($K$2+SUMPRODUCT($L$2:$P$2,$D$1531:$H$1531)))</f>
        <v>313.38693734225615</v>
      </c>
      <c r="Y1531" s="46">
        <f>1/(1+$X$1531)</f>
        <v>3.1807937328876797E-3</v>
      </c>
      <c r="Z1531" s="46">
        <f>IF(ISERROR($I$1531),0,$I$1531)</f>
        <v>-3.1858632101018315E-3</v>
      </c>
    </row>
    <row r="1532" spans="1:26" x14ac:dyDescent="0.25">
      <c r="A1532" s="46">
        <v>289</v>
      </c>
      <c r="B1532" s="46">
        <v>1999</v>
      </c>
      <c r="C1532" s="47">
        <v>0</v>
      </c>
      <c r="D1532" s="49">
        <v>9.0150800000000003E-2</v>
      </c>
      <c r="E1532" s="49">
        <v>0.39549990000000002</v>
      </c>
      <c r="F1532" s="49">
        <v>7.5657100000000005E-2</v>
      </c>
      <c r="G1532" s="49">
        <v>0.85655800000000004</v>
      </c>
      <c r="H1532" s="49">
        <v>1.134147</v>
      </c>
      <c r="I1532" s="46">
        <f>$C$1532*LN($Y$1532)+(1-$C$1532)*LN(1-$Y$1532)</f>
        <v>-1.284308941570703E-2</v>
      </c>
      <c r="R1532" s="46">
        <f>1/(1+EXP(-($K$2+SUMPRODUCT($L$2:$P$2,$D$1532:$H$1532))))</f>
        <v>1.2760968879239012E-2</v>
      </c>
      <c r="X1532" s="46">
        <f>EXP(-($K$2+SUMPRODUCT($L$2:$P$2,$D$1532:$H$1532)))</f>
        <v>77.363955704563551</v>
      </c>
      <c r="Y1532" s="46">
        <f>1/(1+$X$1532)</f>
        <v>1.2760968879239012E-2</v>
      </c>
      <c r="Z1532" s="46">
        <f>IF(ISERROR($I$1532),0,$I$1532)</f>
        <v>-1.284308941570703E-2</v>
      </c>
    </row>
    <row r="1533" spans="1:26" x14ac:dyDescent="0.25">
      <c r="A1533" s="46">
        <v>289</v>
      </c>
      <c r="B1533" s="46">
        <v>2000</v>
      </c>
      <c r="C1533" s="47">
        <v>0</v>
      </c>
      <c r="D1533" s="49">
        <v>8.2532999999999999E-3</v>
      </c>
      <c r="E1533" s="49">
        <v>0.35651359999999999</v>
      </c>
      <c r="F1533" s="49">
        <v>5.1074500000000002E-2</v>
      </c>
      <c r="G1533" s="49">
        <v>1.1295949999999999</v>
      </c>
      <c r="H1533" s="49">
        <v>1.038157</v>
      </c>
      <c r="I1533" s="46">
        <f>$C$1533*LN($Y$1533)+(1-$C$1533)*LN(1-$Y$1533)</f>
        <v>-9.7682447156075269E-3</v>
      </c>
      <c r="R1533" s="46">
        <f>1/(1+EXP(-($K$2+SUMPRODUCT($L$2:$P$2,$D$1533:$H$1533))))</f>
        <v>9.7206903799529048E-3</v>
      </c>
      <c r="X1533" s="46">
        <f>EXP(-($K$2+SUMPRODUCT($L$2:$P$2,$D$1533:$H$1533)))</f>
        <v>101.87335167698704</v>
      </c>
      <c r="Y1533" s="46">
        <f>1/(1+$X$1533)</f>
        <v>9.7206903799529048E-3</v>
      </c>
      <c r="Z1533" s="46">
        <f>IF(ISERROR($I$1533),0,$I$1533)</f>
        <v>-9.7682447156075269E-3</v>
      </c>
    </row>
    <row r="1534" spans="1:26" x14ac:dyDescent="0.25">
      <c r="A1534" s="46">
        <v>290</v>
      </c>
      <c r="B1534" s="46">
        <v>1995</v>
      </c>
      <c r="C1534" s="47">
        <v>0</v>
      </c>
      <c r="D1534" s="49">
        <v>5.0264999999999997E-3</v>
      </c>
      <c r="E1534" s="49">
        <v>5.88196E-2</v>
      </c>
      <c r="F1534" s="49">
        <v>4.5137299999999998E-2</v>
      </c>
      <c r="G1534" s="49">
        <v>0.5626487</v>
      </c>
      <c r="H1534" s="49">
        <v>0.4035532</v>
      </c>
      <c r="I1534" s="46">
        <f>$C$1534*LN($Y$1534)+(1-$C$1534)*LN(1-$Y$1534)</f>
        <v>-2.6054225989913068E-2</v>
      </c>
      <c r="R1534" s="46">
        <f>1/(1+EXP(-($K$2+SUMPRODUCT($L$2:$P$2,$D$1534:$H$1534))))</f>
        <v>2.5717743243521912E-2</v>
      </c>
      <c r="X1534" s="46">
        <f>EXP(-($K$2+SUMPRODUCT($L$2:$P$2,$D$1534:$H$1534)))</f>
        <v>37.883660612479744</v>
      </c>
      <c r="Y1534" s="46">
        <f>1/(1+$X$1534)</f>
        <v>2.5717743243521912E-2</v>
      </c>
      <c r="Z1534" s="46">
        <f>IF(ISERROR($I$1534),0,$I$1534)</f>
        <v>-2.6054225989913068E-2</v>
      </c>
    </row>
    <row r="1535" spans="1:26" x14ac:dyDescent="0.25">
      <c r="A1535" s="46">
        <v>290</v>
      </c>
      <c r="B1535" s="46">
        <v>1996</v>
      </c>
      <c r="C1535" s="47">
        <v>0</v>
      </c>
      <c r="D1535" s="49">
        <v>-8.5094999999999997E-3</v>
      </c>
      <c r="E1535" s="49">
        <v>7.3706400000000005E-2</v>
      </c>
      <c r="F1535" s="49">
        <v>6.2191700000000003E-2</v>
      </c>
      <c r="G1535" s="49">
        <v>0.64097669999999995</v>
      </c>
      <c r="H1535" s="49">
        <v>0.44144729999999999</v>
      </c>
      <c r="I1535" s="46">
        <f>$C$1535*LN($Y$1535)+(1-$C$1535)*LN(1-$Y$1535)</f>
        <v>-2.0049034135003512E-2</v>
      </c>
      <c r="R1535" s="46">
        <f>1/(1+EXP(-($K$2+SUMPRODUCT($L$2:$P$2,$D$1535:$H$1535))))</f>
        <v>1.9849388708972602E-2</v>
      </c>
      <c r="X1535" s="46">
        <f>EXP(-($K$2+SUMPRODUCT($L$2:$P$2,$D$1535:$H$1535)))</f>
        <v>49.379385212400315</v>
      </c>
      <c r="Y1535" s="46">
        <f>1/(1+$X$1535)</f>
        <v>1.9849388708972602E-2</v>
      </c>
      <c r="Z1535" s="46">
        <f>IF(ISERROR($I$1535),0,$I$1535)</f>
        <v>-2.0049034135003512E-2</v>
      </c>
    </row>
    <row r="1536" spans="1:26" x14ac:dyDescent="0.25">
      <c r="A1536" s="46">
        <v>290</v>
      </c>
      <c r="B1536" s="46">
        <v>1998</v>
      </c>
      <c r="C1536" s="47">
        <v>0</v>
      </c>
      <c r="D1536" s="49">
        <v>8.6506100000000002E-2</v>
      </c>
      <c r="E1536" s="49">
        <v>0.27655059999999998</v>
      </c>
      <c r="F1536" s="49">
        <v>4.4953899999999998E-2</v>
      </c>
      <c r="G1536" s="49">
        <v>1.139113</v>
      </c>
      <c r="H1536" s="49">
        <v>0.26582539999999999</v>
      </c>
      <c r="I1536" s="46">
        <f>$C$1536*LN($Y$1536)+(1-$C$1536)*LN(1-$Y$1536)</f>
        <v>-7.2735261609711355E-3</v>
      </c>
      <c r="R1536" s="46">
        <f>1/(1+EXP(-($K$2+SUMPRODUCT($L$2:$P$2,$D$1536:$H$1536))))</f>
        <v>7.2471380864408009E-3</v>
      </c>
      <c r="X1536" s="46">
        <f>EXP(-($K$2+SUMPRODUCT($L$2:$P$2,$D$1536:$H$1536)))</f>
        <v>136.98550380473264</v>
      </c>
      <c r="Y1536" s="46">
        <f>1/(1+$X$1536)</f>
        <v>7.2471380864408009E-3</v>
      </c>
      <c r="Z1536" s="46">
        <f>IF(ISERROR($I$1536),0,$I$1536)</f>
        <v>-7.2735261609711355E-3</v>
      </c>
    </row>
    <row r="1537" spans="1:26" x14ac:dyDescent="0.25">
      <c r="A1537" s="46">
        <v>290</v>
      </c>
      <c r="B1537" s="46">
        <v>1999</v>
      </c>
      <c r="C1537" s="47">
        <v>0</v>
      </c>
      <c r="D1537" s="49">
        <v>-8.7848399999999993E-2</v>
      </c>
      <c r="E1537" s="49">
        <v>0.25291970000000003</v>
      </c>
      <c r="F1537" s="49">
        <v>5.9802399999999999E-2</v>
      </c>
      <c r="G1537" s="49">
        <v>0.89795749999999996</v>
      </c>
      <c r="H1537" s="49">
        <v>0.2966028</v>
      </c>
      <c r="I1537" s="46">
        <f>$C$1537*LN($Y$1537)+(1-$C$1537)*LN(1-$Y$1537)</f>
        <v>-9.2992876246403445E-3</v>
      </c>
      <c r="R1537" s="46">
        <f>1/(1+EXP(-($K$2+SUMPRODUCT($L$2:$P$2,$D$1537:$H$1537))))</f>
        <v>9.2561829671589171E-3</v>
      </c>
      <c r="X1537" s="46">
        <f>EXP(-($K$2+SUMPRODUCT($L$2:$P$2,$D$1537:$H$1537)))</f>
        <v>107.03589379639705</v>
      </c>
      <c r="Y1537" s="46">
        <f>1/(1+$X$1537)</f>
        <v>9.2561829671589171E-3</v>
      </c>
      <c r="Z1537" s="46">
        <f>IF(ISERROR($I$1537),0,$I$1537)</f>
        <v>-9.2992876246403445E-3</v>
      </c>
    </row>
    <row r="1538" spans="1:26" x14ac:dyDescent="0.25">
      <c r="A1538" s="46">
        <v>290</v>
      </c>
      <c r="B1538" s="46">
        <v>2000</v>
      </c>
      <c r="C1538" s="47">
        <v>0</v>
      </c>
      <c r="D1538" s="49">
        <v>-0.1341706</v>
      </c>
      <c r="E1538" s="49">
        <v>0.26084869999999999</v>
      </c>
      <c r="F1538" s="49">
        <v>6.0256900000000002E-2</v>
      </c>
      <c r="G1538" s="49">
        <v>1.038392</v>
      </c>
      <c r="H1538" s="49">
        <v>0.29498289999999999</v>
      </c>
      <c r="I1538" s="46">
        <f>$C$1538*LN($Y$1538)+(1-$C$1538)*LN(1-$Y$1538)</f>
        <v>-7.1838671437652454E-3</v>
      </c>
      <c r="R1538" s="46">
        <f>1/(1+EXP(-($K$2+SUMPRODUCT($L$2:$P$2,$D$1538:$H$1538))))</f>
        <v>7.1581248501533384E-3</v>
      </c>
      <c r="X1538" s="46">
        <f>EXP(-($K$2+SUMPRODUCT($L$2:$P$2,$D$1538:$H$1538)))</f>
        <v>138.70139120702518</v>
      </c>
      <c r="Y1538" s="46">
        <f>1/(1+$X$1538)</f>
        <v>7.1581248501533384E-3</v>
      </c>
      <c r="Z1538" s="46">
        <f>IF(ISERROR($I$1538),0,$I$1538)</f>
        <v>-7.1838671437652454E-3</v>
      </c>
    </row>
    <row r="1539" spans="1:26" x14ac:dyDescent="0.25">
      <c r="A1539" s="46">
        <v>290</v>
      </c>
      <c r="B1539" s="46">
        <v>2001</v>
      </c>
      <c r="C1539" s="47">
        <v>0</v>
      </c>
      <c r="D1539" s="49">
        <v>-5.8957000000000002E-2</v>
      </c>
      <c r="E1539" s="49">
        <v>0.31874799999999998</v>
      </c>
      <c r="F1539" s="49">
        <v>6.0906799999999997E-2</v>
      </c>
      <c r="G1539" s="49">
        <v>1.4687619999999999</v>
      </c>
      <c r="H1539" s="49">
        <v>0.28679310000000002</v>
      </c>
      <c r="I1539" s="46">
        <f>$C$1539*LN($Y$1539)+(1-$C$1539)*LN(1-$Y$1539)</f>
        <v>-3.4028171981977892E-3</v>
      </c>
      <c r="R1539" s="46">
        <f>1/(1+EXP(-($K$2+SUMPRODUCT($L$2:$P$2,$D$1539:$H$1539))))</f>
        <v>3.3970341771364849E-3</v>
      </c>
      <c r="X1539" s="46">
        <f>EXP(-($K$2+SUMPRODUCT($L$2:$P$2,$D$1539:$H$1539)))</f>
        <v>293.37443012214425</v>
      </c>
      <c r="Y1539" s="46">
        <f>1/(1+$X$1539)</f>
        <v>3.3970341771364849E-3</v>
      </c>
      <c r="Z1539" s="46">
        <f>IF(ISERROR($I$1539),0,$I$1539)</f>
        <v>-3.4028171981977892E-3</v>
      </c>
    </row>
    <row r="1540" spans="1:26" x14ac:dyDescent="0.25">
      <c r="A1540" s="46">
        <v>290</v>
      </c>
      <c r="B1540" s="46">
        <v>2002</v>
      </c>
      <c r="C1540" s="47">
        <v>0</v>
      </c>
      <c r="D1540" s="49">
        <v>2.1665899999999998E-2</v>
      </c>
      <c r="E1540" s="49">
        <v>0.22004679999999999</v>
      </c>
      <c r="F1540" s="49">
        <v>6.1917899999999998E-2</v>
      </c>
      <c r="G1540" s="49">
        <v>1.342843</v>
      </c>
      <c r="H1540" s="49">
        <v>0.2546332</v>
      </c>
      <c r="I1540" s="46">
        <f>$C$1540*LN($Y$1540)+(1-$C$1540)*LN(1-$Y$1540)</f>
        <v>-4.8233157700006473E-3</v>
      </c>
      <c r="R1540" s="46">
        <f>1/(1+EXP(-($K$2+SUMPRODUCT($L$2:$P$2,$D$1540:$H$1540))))</f>
        <v>4.8117022618669927E-3</v>
      </c>
      <c r="X1540" s="46">
        <f>EXP(-($K$2+SUMPRODUCT($L$2:$P$2,$D$1540:$H$1540)))</f>
        <v>206.82665792209451</v>
      </c>
      <c r="Y1540" s="46">
        <f>1/(1+$X$1540)</f>
        <v>4.8117022618669927E-3</v>
      </c>
      <c r="Z1540" s="46">
        <f>IF(ISERROR($I$1540),0,$I$1540)</f>
        <v>-4.8233157700006473E-3</v>
      </c>
    </row>
    <row r="1541" spans="1:26" x14ac:dyDescent="0.25">
      <c r="A1541" s="46">
        <v>290</v>
      </c>
      <c r="B1541" s="46">
        <v>2003</v>
      </c>
      <c r="C1541" s="47">
        <v>0</v>
      </c>
      <c r="D1541" s="49">
        <v>9.7127900000000003E-2</v>
      </c>
      <c r="E1541" s="49">
        <v>0.3275672</v>
      </c>
      <c r="F1541" s="49">
        <v>5.3192200000000002E-2</v>
      </c>
      <c r="G1541" s="49">
        <v>1.6977359999999999</v>
      </c>
      <c r="H1541" s="49">
        <v>0.28781610000000002</v>
      </c>
      <c r="I1541" s="46">
        <f>$C$1541*LN($Y$1541)+(1-$C$1541)*LN(1-$Y$1541)</f>
        <v>-2.6492874770861329E-3</v>
      </c>
      <c r="R1541" s="46">
        <f>1/(1+EXP(-($K$2+SUMPRODUCT($L$2:$P$2,$D$1541:$H$1541))))</f>
        <v>2.6457812120695076E-3</v>
      </c>
      <c r="X1541" s="46">
        <f>EXP(-($K$2+SUMPRODUCT($L$2:$P$2,$D$1541:$H$1541)))</f>
        <v>376.96020148537093</v>
      </c>
      <c r="Y1541" s="46">
        <f>1/(1+$X$1541)</f>
        <v>2.6457812120695076E-3</v>
      </c>
      <c r="Z1541" s="46">
        <f>IF(ISERROR($I$1541),0,$I$1541)</f>
        <v>-2.6492874770861329E-3</v>
      </c>
    </row>
    <row r="1542" spans="1:26" x14ac:dyDescent="0.25">
      <c r="A1542" s="46">
        <v>290</v>
      </c>
      <c r="B1542" s="46">
        <v>2004</v>
      </c>
      <c r="C1542" s="47">
        <v>0</v>
      </c>
      <c r="D1542" s="49">
        <v>6.4619999999999999E-4</v>
      </c>
      <c r="E1542" s="49">
        <v>0.34174130000000003</v>
      </c>
      <c r="F1542" s="49">
        <v>6.0279699999999999E-2</v>
      </c>
      <c r="G1542" s="49">
        <v>1.615367</v>
      </c>
      <c r="H1542" s="49">
        <v>0.29913719999999999</v>
      </c>
      <c r="I1542" s="46">
        <f>$C$1542*LN($Y$1542)+(1-$C$1542)*LN(1-$Y$1542)</f>
        <v>-2.7054189564164987E-3</v>
      </c>
      <c r="R1542" s="46">
        <f>1/(1+EXP(-($K$2+SUMPRODUCT($L$2:$P$2,$D$1542:$H$1542))))</f>
        <v>2.7017626086124178E-3</v>
      </c>
      <c r="X1542" s="46">
        <f>EXP(-($K$2+SUMPRODUCT($L$2:$P$2,$D$1542:$H$1542)))</f>
        <v>369.12874366248781</v>
      </c>
      <c r="Y1542" s="46">
        <f>1/(1+$X$1542)</f>
        <v>2.7017626086124178E-3</v>
      </c>
      <c r="Z1542" s="46">
        <f>IF(ISERROR($I$1542),0,$I$1542)</f>
        <v>-2.7054189564164987E-3</v>
      </c>
    </row>
    <row r="1543" spans="1:26" x14ac:dyDescent="0.25">
      <c r="A1543" s="46">
        <v>291</v>
      </c>
      <c r="B1543" s="46">
        <v>1995</v>
      </c>
      <c r="C1543" s="47">
        <v>0</v>
      </c>
      <c r="D1543" s="49">
        <v>0.1314553</v>
      </c>
      <c r="E1543" s="49">
        <v>0.39487810000000001</v>
      </c>
      <c r="F1543" s="49">
        <v>7.6064199999999998E-2</v>
      </c>
      <c r="G1543" s="49">
        <v>1.148228</v>
      </c>
      <c r="H1543" s="49">
        <v>0.2199043</v>
      </c>
      <c r="I1543" s="46">
        <f>$C$1543*LN($Y$1543)+(1-$C$1543)*LN(1-$Y$1543)</f>
        <v>-4.6659193362733747E-3</v>
      </c>
      <c r="R1543" s="46">
        <f>1/(1+EXP(-($K$2+SUMPRODUCT($L$2:$P$2,$D$1543:$H$1543))))</f>
        <v>4.6550508450521558E-3</v>
      </c>
      <c r="X1543" s="46">
        <f>EXP(-($K$2+SUMPRODUCT($L$2:$P$2,$D$1543:$H$1543)))</f>
        <v>213.82042480006376</v>
      </c>
      <c r="Y1543" s="46">
        <f>1/(1+$X$1543)</f>
        <v>4.6550508450521558E-3</v>
      </c>
      <c r="Z1543" s="46">
        <f>IF(ISERROR($I$1543),0,$I$1543)</f>
        <v>-4.6659193362733747E-3</v>
      </c>
    </row>
    <row r="1544" spans="1:26" x14ac:dyDescent="0.25">
      <c r="A1544" s="46">
        <v>291</v>
      </c>
      <c r="B1544" s="46">
        <v>1996</v>
      </c>
      <c r="C1544" s="47">
        <v>0</v>
      </c>
      <c r="D1544" s="49">
        <v>9.9248900000000001E-2</v>
      </c>
      <c r="E1544" s="49">
        <v>0.32489770000000001</v>
      </c>
      <c r="F1544" s="49">
        <v>4.9255500000000001E-2</v>
      </c>
      <c r="G1544" s="49">
        <v>1.179745</v>
      </c>
      <c r="H1544" s="49">
        <v>0.21520239999999999</v>
      </c>
      <c r="I1544" s="46">
        <f>$C$1544*LN($Y$1544)+(1-$C$1544)*LN(1-$Y$1544)</f>
        <v>-5.9854823103850895E-3</v>
      </c>
      <c r="R1544" s="46">
        <f>1/(1+EXP(-($K$2+SUMPRODUCT($L$2:$P$2,$D$1544:$H$1544))))</f>
        <v>5.9676049970391739E-3</v>
      </c>
      <c r="X1544" s="46">
        <f>EXP(-($K$2+SUMPRODUCT($L$2:$P$2,$D$1544:$H$1544)))</f>
        <v>166.57141273528489</v>
      </c>
      <c r="Y1544" s="46">
        <f>1/(1+$X$1544)</f>
        <v>5.9676049970391739E-3</v>
      </c>
      <c r="Z1544" s="46">
        <f>IF(ISERROR($I$1544),0,$I$1544)</f>
        <v>-5.9854823103850895E-3</v>
      </c>
    </row>
    <row r="1545" spans="1:26" x14ac:dyDescent="0.25">
      <c r="A1545" s="46">
        <v>291</v>
      </c>
      <c r="B1545" s="46">
        <v>1997</v>
      </c>
      <c r="C1545" s="47">
        <v>0</v>
      </c>
      <c r="D1545" s="49">
        <v>9.6908099999999997E-2</v>
      </c>
      <c r="E1545" s="49">
        <v>0.34398309999999999</v>
      </c>
      <c r="F1545" s="49">
        <v>4.0975299999999999E-2</v>
      </c>
      <c r="G1545" s="49">
        <v>1.280313</v>
      </c>
      <c r="H1545" s="49">
        <v>0.2099702</v>
      </c>
      <c r="I1545" s="46">
        <f>$C$1545*LN($Y$1545)+(1-$C$1545)*LN(1-$Y$1545)</f>
        <v>-5.2787911014225905E-3</v>
      </c>
      <c r="R1545" s="46">
        <f>1/(1+EXP(-($K$2+SUMPRODUCT($L$2:$P$2,$D$1545:$H$1545))))</f>
        <v>5.2648827675013362E-3</v>
      </c>
      <c r="X1545" s="46">
        <f>EXP(-($K$2+SUMPRODUCT($L$2:$P$2,$D$1545:$H$1545)))</f>
        <v>188.93775249331725</v>
      </c>
      <c r="Y1545" s="46">
        <f>1/(1+$X$1545)</f>
        <v>5.2648827675013362E-3</v>
      </c>
      <c r="Z1545" s="46">
        <f>IF(ISERROR($I$1545),0,$I$1545)</f>
        <v>-5.2787911014225905E-3</v>
      </c>
    </row>
    <row r="1546" spans="1:26" x14ac:dyDescent="0.25">
      <c r="A1546" s="46">
        <v>291</v>
      </c>
      <c r="B1546" s="46">
        <v>1998</v>
      </c>
      <c r="C1546" s="47">
        <v>0</v>
      </c>
      <c r="D1546" s="49">
        <v>9.6805799999999997E-2</v>
      </c>
      <c r="E1546" s="49">
        <v>0.39018960000000003</v>
      </c>
      <c r="F1546" s="49">
        <v>5.0782000000000001E-2</v>
      </c>
      <c r="G1546" s="49">
        <v>1.370689</v>
      </c>
      <c r="H1546" s="49">
        <v>0.19151009999999999</v>
      </c>
      <c r="I1546" s="46">
        <f>$C$1546*LN($Y$1546)+(1-$C$1546)*LN(1-$Y$1546)</f>
        <v>-3.9088687416483367E-3</v>
      </c>
      <c r="R1546" s="46">
        <f>1/(1+EXP(-($K$2+SUMPRODUCT($L$2:$P$2,$D$1546:$H$1546))))</f>
        <v>3.9012390586091283E-3</v>
      </c>
      <c r="X1546" s="46">
        <f>EXP(-($K$2+SUMPRODUCT($L$2:$P$2,$D$1546:$H$1546)))</f>
        <v>255.32881886415865</v>
      </c>
      <c r="Y1546" s="46">
        <f>1/(1+$X$1546)</f>
        <v>3.9012390586091283E-3</v>
      </c>
      <c r="Z1546" s="46">
        <f>IF(ISERROR($I$1546),0,$I$1546)</f>
        <v>-3.9088687416483367E-3</v>
      </c>
    </row>
    <row r="1547" spans="1:26" x14ac:dyDescent="0.25">
      <c r="A1547" s="46">
        <v>291</v>
      </c>
      <c r="B1547" s="46">
        <v>1999</v>
      </c>
      <c r="C1547" s="47">
        <v>0</v>
      </c>
      <c r="D1547" s="49">
        <v>5.47623E-2</v>
      </c>
      <c r="E1547" s="49">
        <v>0.2851341</v>
      </c>
      <c r="F1547" s="49">
        <v>3.84959E-2</v>
      </c>
      <c r="G1547" s="49">
        <v>0.85501039999999995</v>
      </c>
      <c r="H1547" s="49">
        <v>0.1701637</v>
      </c>
      <c r="I1547" s="46">
        <f>$C$1547*LN($Y$1547)+(1-$C$1547)*LN(1-$Y$1547)</f>
        <v>-1.104343058360242E-2</v>
      </c>
      <c r="R1547" s="46">
        <f>1/(1+EXP(-($K$2+SUMPRODUCT($L$2:$P$2,$D$1547:$H$1547))))</f>
        <v>1.0982675756979478E-2</v>
      </c>
      <c r="X1547" s="46">
        <f>EXP(-($K$2+SUMPRODUCT($L$2:$P$2,$D$1547:$H$1547)))</f>
        <v>90.052492318595597</v>
      </c>
      <c r="Y1547" s="46">
        <f>1/(1+$X$1547)</f>
        <v>1.0982675756979478E-2</v>
      </c>
      <c r="Z1547" s="46">
        <f>IF(ISERROR($I$1547),0,$I$1547)</f>
        <v>-1.104343058360242E-2</v>
      </c>
    </row>
    <row r="1548" spans="1:26" x14ac:dyDescent="0.25">
      <c r="A1548" s="46">
        <v>291</v>
      </c>
      <c r="B1548" s="46">
        <v>2000</v>
      </c>
      <c r="C1548" s="47">
        <v>0</v>
      </c>
      <c r="D1548" s="49">
        <v>6.3605900000000007E-2</v>
      </c>
      <c r="E1548" s="49">
        <v>0.31748120000000002</v>
      </c>
      <c r="F1548" s="49">
        <v>3.7880299999999999E-2</v>
      </c>
      <c r="G1548" s="49">
        <v>0.76780590000000004</v>
      </c>
      <c r="H1548" s="49">
        <v>0.175566</v>
      </c>
      <c r="I1548" s="46">
        <f>$C$1548*LN($Y$1548)+(1-$C$1548)*LN(1-$Y$1548)</f>
        <v>-1.2244851703811239E-2</v>
      </c>
      <c r="R1548" s="46">
        <f>1/(1+EXP(-($K$2+SUMPRODUCT($L$2:$P$2,$D$1548:$H$1548))))</f>
        <v>1.2170188564254671E-2</v>
      </c>
      <c r="X1548" s="46">
        <f>EXP(-($K$2+SUMPRODUCT($L$2:$P$2,$D$1548:$H$1548)))</f>
        <v>81.16799556722745</v>
      </c>
      <c r="Y1548" s="46">
        <f>1/(1+$X$1548)</f>
        <v>1.2170188564254671E-2</v>
      </c>
      <c r="Z1548" s="46">
        <f>IF(ISERROR($I$1548),0,$I$1548)</f>
        <v>-1.2244851703811239E-2</v>
      </c>
    </row>
    <row r="1549" spans="1:26" x14ac:dyDescent="0.25">
      <c r="A1549" s="46">
        <v>291</v>
      </c>
      <c r="B1549" s="46">
        <v>2001</v>
      </c>
      <c r="C1549" s="47">
        <v>0</v>
      </c>
      <c r="D1549" s="49">
        <v>7.31184E-2</v>
      </c>
      <c r="E1549" s="49">
        <v>0.36118869999999997</v>
      </c>
      <c r="F1549" s="49">
        <v>4.23457E-2</v>
      </c>
      <c r="G1549" s="49">
        <v>1.090814</v>
      </c>
      <c r="H1549" s="49">
        <v>0.15709300000000001</v>
      </c>
      <c r="I1549" s="46">
        <f>$C$1549*LN($Y$1549)+(1-$C$1549)*LN(1-$Y$1549)</f>
        <v>-6.5956810210068299E-3</v>
      </c>
      <c r="R1549" s="46">
        <f>1/(1+EXP(-($K$2+SUMPRODUCT($L$2:$P$2,$D$1549:$H$1549))))</f>
        <v>6.5739772601848467E-3</v>
      </c>
      <c r="X1549" s="46">
        <f>EXP(-($K$2+SUMPRODUCT($L$2:$P$2,$D$1549:$H$1549)))</f>
        <v>151.11491619487015</v>
      </c>
      <c r="Y1549" s="46">
        <f>1/(1+$X$1549)</f>
        <v>6.5739772601848467E-3</v>
      </c>
      <c r="Z1549" s="46">
        <f>IF(ISERROR($I$1549),0,$I$1549)</f>
        <v>-6.5956810210068299E-3</v>
      </c>
    </row>
    <row r="1550" spans="1:26" x14ac:dyDescent="0.25">
      <c r="A1550" s="46">
        <v>291</v>
      </c>
      <c r="B1550" s="46">
        <v>2002</v>
      </c>
      <c r="C1550" s="47">
        <v>0</v>
      </c>
      <c r="D1550" s="49">
        <v>7.2351499999999999E-2</v>
      </c>
      <c r="E1550" s="49">
        <v>0.37106519999999998</v>
      </c>
      <c r="F1550" s="49">
        <v>4.3208400000000001E-2</v>
      </c>
      <c r="G1550" s="49">
        <v>1.097893</v>
      </c>
      <c r="H1550" s="49">
        <v>0.18467020000000001</v>
      </c>
      <c r="I1550" s="46">
        <f>$C$1550*LN($Y$1550)+(1-$C$1550)*LN(1-$Y$1550)</f>
        <v>-6.4928169282307277E-3</v>
      </c>
      <c r="R1550" s="46">
        <f>1/(1+EXP(-($K$2+SUMPRODUCT($L$2:$P$2,$D$1550:$H$1550))))</f>
        <v>6.4717841377041662E-3</v>
      </c>
      <c r="X1550" s="46">
        <f>EXP(-($K$2+SUMPRODUCT($L$2:$P$2,$D$1550:$H$1550)))</f>
        <v>153.51689653461543</v>
      </c>
      <c r="Y1550" s="46">
        <f>1/(1+$X$1550)</f>
        <v>6.4717841377041662E-3</v>
      </c>
      <c r="Z1550" s="46">
        <f>IF(ISERROR($I$1550),0,$I$1550)</f>
        <v>-6.4928169282307277E-3</v>
      </c>
    </row>
    <row r="1551" spans="1:26" x14ac:dyDescent="0.25">
      <c r="A1551" s="46">
        <v>291</v>
      </c>
      <c r="B1551" s="46">
        <v>2003</v>
      </c>
      <c r="C1551" s="47">
        <v>0</v>
      </c>
      <c r="D1551" s="49">
        <v>6.8810300000000005E-2</v>
      </c>
      <c r="E1551" s="49">
        <v>0.22299160000000001</v>
      </c>
      <c r="F1551" s="49">
        <v>3.43568E-2</v>
      </c>
      <c r="G1551" s="49">
        <v>1.583828</v>
      </c>
      <c r="H1551" s="49">
        <v>0.17813519999999999</v>
      </c>
      <c r="I1551" s="46">
        <f>$C$1551*LN($Y$1551)+(1-$C$1551)*LN(1-$Y$1551)</f>
        <v>-3.9676277528610578E-3</v>
      </c>
      <c r="R1551" s="46">
        <f>1/(1+EXP(-($K$2+SUMPRODUCT($L$2:$P$2,$D$1551:$H$1551))))</f>
        <v>3.9597671173300661E-3</v>
      </c>
      <c r="X1551" s="46">
        <f>EXP(-($K$2+SUMPRODUCT($L$2:$P$2,$D$1551:$H$1551)))</f>
        <v>251.54010409437041</v>
      </c>
      <c r="Y1551" s="46">
        <f>1/(1+$X$1551)</f>
        <v>3.9597671173300661E-3</v>
      </c>
      <c r="Z1551" s="46">
        <f>IF(ISERROR($I$1551),0,$I$1551)</f>
        <v>-3.9676277528610578E-3</v>
      </c>
    </row>
    <row r="1552" spans="1:26" x14ac:dyDescent="0.25">
      <c r="A1552" s="46">
        <v>291</v>
      </c>
      <c r="B1552" s="46">
        <v>2004</v>
      </c>
      <c r="C1552" s="47">
        <v>0</v>
      </c>
      <c r="D1552" s="49">
        <v>6.50115E-2</v>
      </c>
      <c r="E1552" s="49">
        <v>0.24428420000000001</v>
      </c>
      <c r="F1552" s="49">
        <v>3.8876300000000003E-2</v>
      </c>
      <c r="G1552" s="49">
        <v>2.183338</v>
      </c>
      <c r="H1552" s="49">
        <v>0.17551810000000001</v>
      </c>
      <c r="I1552" s="46">
        <f>$C$1552*LN($Y$1552)+(1-$C$1552)*LN(1-$Y$1552)</f>
        <v>-1.4244124061089682E-3</v>
      </c>
      <c r="R1552" s="46">
        <f>1/(1+EXP(-($K$2+SUMPRODUCT($L$2:$P$2,$D$1552:$H$1552))))</f>
        <v>1.4233984122632851E-3</v>
      </c>
      <c r="X1552" s="46">
        <f>EXP(-($K$2+SUMPRODUCT($L$2:$P$2,$D$1552:$H$1552)))</f>
        <v>701.54399006244682</v>
      </c>
      <c r="Y1552" s="46">
        <f>1/(1+$X$1552)</f>
        <v>1.4233984122632851E-3</v>
      </c>
      <c r="Z1552" s="46">
        <f>IF(ISERROR($I$1552),0,$I$1552)</f>
        <v>-1.4244124061089682E-3</v>
      </c>
    </row>
    <row r="1553" spans="1:26" x14ac:dyDescent="0.25">
      <c r="A1553" s="46">
        <v>292</v>
      </c>
      <c r="B1553" s="46">
        <v>1999</v>
      </c>
      <c r="C1553" s="47">
        <v>0</v>
      </c>
      <c r="D1553" s="49">
        <v>4.4805499999999998E-2</v>
      </c>
      <c r="E1553" s="49">
        <v>0.13233880000000001</v>
      </c>
      <c r="F1553" s="49">
        <v>3.4269500000000001E-2</v>
      </c>
      <c r="G1553" s="49">
        <v>0.59427030000000003</v>
      </c>
      <c r="H1553" s="49">
        <v>8.5428299999999999E-2</v>
      </c>
      <c r="I1553" s="46">
        <f>$C$1553*LN($Y$1553)+(1-$C$1553)*LN(1-$Y$1553)</f>
        <v>-2.0328635715109445E-2</v>
      </c>
      <c r="R1553" s="46">
        <f>1/(1+EXP(-($K$2+SUMPRODUCT($L$2:$P$2,$D$1553:$H$1553))))</f>
        <v>2.0123402059563335E-2</v>
      </c>
      <c r="X1553" s="46">
        <f>EXP(-($K$2+SUMPRODUCT($L$2:$P$2,$D$1553:$H$1553)))</f>
        <v>48.69338668680853</v>
      </c>
      <c r="Y1553" s="46">
        <f>1/(1+$X$1553)</f>
        <v>2.0123402059563335E-2</v>
      </c>
      <c r="Z1553" s="46">
        <f>IF(ISERROR($I$1553),0,$I$1553)</f>
        <v>-2.0328635715109445E-2</v>
      </c>
    </row>
    <row r="1554" spans="1:26" x14ac:dyDescent="0.25">
      <c r="A1554" s="46">
        <v>292</v>
      </c>
      <c r="B1554" s="46">
        <v>2000</v>
      </c>
      <c r="C1554" s="47">
        <v>0</v>
      </c>
      <c r="D1554" s="49">
        <v>2.4294400000000001E-2</v>
      </c>
      <c r="E1554" s="49">
        <v>0.1108007</v>
      </c>
      <c r="F1554" s="49">
        <v>2.71991E-2</v>
      </c>
      <c r="G1554" s="49">
        <v>0.52245149999999996</v>
      </c>
      <c r="H1554" s="49">
        <v>8.1409200000000001E-2</v>
      </c>
      <c r="I1554" s="46">
        <f>$C$1554*LN($Y$1554)+(1-$C$1554)*LN(1-$Y$1554)</f>
        <v>-2.4562926969712288E-2</v>
      </c>
      <c r="R1554" s="46">
        <f>1/(1+EXP(-($K$2+SUMPRODUCT($L$2:$P$2,$D$1554:$H$1554))))</f>
        <v>2.4263713141265547E-2</v>
      </c>
      <c r="X1554" s="46">
        <f>EXP(-($K$2+SUMPRODUCT($L$2:$P$2,$D$1554:$H$1554)))</f>
        <v>40.213807391222808</v>
      </c>
      <c r="Y1554" s="46">
        <f>1/(1+$X$1554)</f>
        <v>2.4263713141265547E-2</v>
      </c>
      <c r="Z1554" s="46">
        <f>IF(ISERROR($I$1554),0,$I$1554)</f>
        <v>-2.4562926969712288E-2</v>
      </c>
    </row>
    <row r="1555" spans="1:26" x14ac:dyDescent="0.25">
      <c r="A1555" s="46">
        <v>292</v>
      </c>
      <c r="B1555" s="46">
        <v>2001</v>
      </c>
      <c r="C1555" s="47">
        <v>0</v>
      </c>
      <c r="D1555" s="49">
        <v>-4.5897899999999998E-2</v>
      </c>
      <c r="E1555" s="49">
        <v>0.15578339999999999</v>
      </c>
      <c r="F1555" s="49">
        <v>4.0874399999999998E-2</v>
      </c>
      <c r="G1555" s="49">
        <v>0.59896179999999999</v>
      </c>
      <c r="H1555" s="49">
        <v>8.7829900000000002E-2</v>
      </c>
      <c r="I1555" s="46">
        <f>$C$1555*LN($Y$1555)+(1-$C$1555)*LN(1-$Y$1555)</f>
        <v>-1.7863686663517012E-2</v>
      </c>
      <c r="R1555" s="46">
        <f>1/(1+EXP(-($K$2+SUMPRODUCT($L$2:$P$2,$D$1555:$H$1555))))</f>
        <v>1.7705076869073334E-2</v>
      </c>
      <c r="X1555" s="46">
        <f>EXP(-($K$2+SUMPRODUCT($L$2:$P$2,$D$1555:$H$1555)))</f>
        <v>55.480974773217064</v>
      </c>
      <c r="Y1555" s="46">
        <f>1/(1+$X$1555)</f>
        <v>1.7705076869073334E-2</v>
      </c>
      <c r="Z1555" s="46">
        <f>IF(ISERROR($I$1555),0,$I$1555)</f>
        <v>-1.7863686663517012E-2</v>
      </c>
    </row>
    <row r="1556" spans="1:26" x14ac:dyDescent="0.25">
      <c r="A1556" s="46">
        <v>292</v>
      </c>
      <c r="B1556" s="46">
        <v>2002</v>
      </c>
      <c r="C1556" s="47">
        <v>0</v>
      </c>
      <c r="D1556" s="49">
        <v>-2.5330999999999999E-3</v>
      </c>
      <c r="E1556" s="49">
        <v>0.15899630000000001</v>
      </c>
      <c r="F1556" s="49">
        <v>2.6792400000000001E-2</v>
      </c>
      <c r="G1556" s="49">
        <v>0.42630000000000001</v>
      </c>
      <c r="H1556" s="49">
        <v>9.8361699999999996E-2</v>
      </c>
      <c r="I1556" s="46">
        <f>$C$1556*LN($Y$1556)+(1-$C$1556)*LN(1-$Y$1556)</f>
        <v>-2.6734064851103672E-2</v>
      </c>
      <c r="R1556" s="46">
        <f>1/(1+EXP(-($K$2+SUMPRODUCT($L$2:$P$2,$D$1556:$H$1556))))</f>
        <v>2.6379873087132119E-2</v>
      </c>
      <c r="X1556" s="46">
        <f>EXP(-($K$2+SUMPRODUCT($L$2:$P$2,$D$1556:$H$1556)))</f>
        <v>36.907688058127604</v>
      </c>
      <c r="Y1556" s="46">
        <f>1/(1+$X$1556)</f>
        <v>2.6379873087132119E-2</v>
      </c>
      <c r="Z1556" s="46">
        <f>IF(ISERROR($I$1556),0,$I$1556)</f>
        <v>-2.6734064851103672E-2</v>
      </c>
    </row>
    <row r="1557" spans="1:26" x14ac:dyDescent="0.25">
      <c r="A1557" s="46">
        <v>292</v>
      </c>
      <c r="B1557" s="46">
        <v>2003</v>
      </c>
      <c r="C1557" s="47">
        <v>0</v>
      </c>
      <c r="D1557" s="49">
        <v>1.7448000000000002E-2</v>
      </c>
      <c r="E1557" s="49">
        <v>0.15018790000000001</v>
      </c>
      <c r="F1557" s="49">
        <v>3.5018300000000002E-2</v>
      </c>
      <c r="G1557" s="49">
        <v>0.54964230000000003</v>
      </c>
      <c r="H1557" s="49">
        <v>8.4556300000000001E-2</v>
      </c>
      <c r="I1557" s="46">
        <f>$C$1557*LN($Y$1557)+(1-$C$1557)*LN(1-$Y$1557)</f>
        <v>-2.088539392799834E-2</v>
      </c>
      <c r="R1557" s="46">
        <f>1/(1+EXP(-($K$2+SUMPRODUCT($L$2:$P$2,$D$1557:$H$1557))))</f>
        <v>2.0668804560334819E-2</v>
      </c>
      <c r="X1557" s="46">
        <f>EXP(-($K$2+SUMPRODUCT($L$2:$P$2,$D$1557:$H$1557)))</f>
        <v>47.382091817689563</v>
      </c>
      <c r="Y1557" s="46">
        <f>1/(1+$X$1557)</f>
        <v>2.0668804560334819E-2</v>
      </c>
      <c r="Z1557" s="46">
        <f>IF(ISERROR($I$1557),0,$I$1557)</f>
        <v>-2.088539392799834E-2</v>
      </c>
    </row>
    <row r="1558" spans="1:26" x14ac:dyDescent="0.25">
      <c r="A1558" s="46">
        <v>292</v>
      </c>
      <c r="B1558" s="46">
        <v>2004</v>
      </c>
      <c r="C1558" s="47">
        <v>0</v>
      </c>
      <c r="D1558" s="49">
        <v>2.18677E-2</v>
      </c>
      <c r="E1558" s="49">
        <v>0.15212890000000001</v>
      </c>
      <c r="F1558" s="49">
        <v>4.6522800000000003E-2</v>
      </c>
      <c r="G1558" s="49">
        <v>0.5952134</v>
      </c>
      <c r="H1558" s="49">
        <v>9.4191300000000006E-2</v>
      </c>
      <c r="I1558" s="46">
        <f>$C$1558*LN($Y$1558)+(1-$C$1558)*LN(1-$Y$1558)</f>
        <v>-1.7830594151874921E-2</v>
      </c>
      <c r="R1558" s="46">
        <f>1/(1+EXP(-($K$2+SUMPRODUCT($L$2:$P$2,$D$1558:$H$1558))))</f>
        <v>1.7672569725025056E-2</v>
      </c>
      <c r="X1558" s="46">
        <f>EXP(-($K$2+SUMPRODUCT($L$2:$P$2,$D$1558:$H$1558)))</f>
        <v>55.584866579078231</v>
      </c>
      <c r="Y1558" s="46">
        <f>1/(1+$X$1558)</f>
        <v>1.7672569725025056E-2</v>
      </c>
      <c r="Z1558" s="46">
        <f>IF(ISERROR($I$1558),0,$I$1558)</f>
        <v>-1.7830594151874921E-2</v>
      </c>
    </row>
    <row r="1559" spans="1:26" x14ac:dyDescent="0.25">
      <c r="A1559" s="46">
        <v>293</v>
      </c>
      <c r="B1559" s="46">
        <v>1997</v>
      </c>
      <c r="C1559" s="47">
        <v>0</v>
      </c>
      <c r="D1559" s="49">
        <v>-2.1962499999999999E-2</v>
      </c>
      <c r="E1559" s="49">
        <v>4.4517599999999997E-2</v>
      </c>
      <c r="F1559" s="49">
        <v>1.7712800000000001E-2</v>
      </c>
      <c r="G1559" s="49">
        <v>0.51531749999999998</v>
      </c>
      <c r="H1559" s="49">
        <v>0.13266749999999999</v>
      </c>
      <c r="I1559" s="46">
        <f>$C$1559*LN($Y$1559)+(1-$C$1559)*LN(1-$Y$1559)</f>
        <v>-2.9809519323561462E-2</v>
      </c>
      <c r="R1559" s="46">
        <f>1/(1+EXP(-($K$2+SUMPRODUCT($L$2:$P$2,$D$1559:$H$1559))))</f>
        <v>2.9369597723413566E-2</v>
      </c>
      <c r="X1559" s="46">
        <f>EXP(-($K$2+SUMPRODUCT($L$2:$P$2,$D$1559:$H$1559)))</f>
        <v>33.048815016720361</v>
      </c>
      <c r="Y1559" s="46">
        <f>1/(1+$X$1559)</f>
        <v>2.9369597723413566E-2</v>
      </c>
      <c r="Z1559" s="46">
        <f>IF(ISERROR($I$1559),0,$I$1559)</f>
        <v>-2.9809519323561462E-2</v>
      </c>
    </row>
    <row r="1560" spans="1:26" x14ac:dyDescent="0.25">
      <c r="A1560" s="46">
        <v>293</v>
      </c>
      <c r="B1560" s="46">
        <v>1998</v>
      </c>
      <c r="C1560" s="47">
        <v>0</v>
      </c>
      <c r="D1560" s="49">
        <v>-3.2003000000000001E-3</v>
      </c>
      <c r="E1560" s="49">
        <v>2.0909799999999999E-2</v>
      </c>
      <c r="F1560" s="49">
        <v>-0.39454610000000001</v>
      </c>
      <c r="G1560" s="49">
        <v>0.3785673</v>
      </c>
      <c r="H1560" s="49">
        <v>0.1017647</v>
      </c>
      <c r="I1560" s="46">
        <f>$C$1560*LN($Y$1560)+(1-$C$1560)*LN(1-$Y$1560)</f>
        <v>-0.71363967986188281</v>
      </c>
      <c r="R1560" s="46">
        <f>1/(1+EXP(-($K$2+SUMPRODUCT($L$2:$P$2,$D$1560:$H$1560))))</f>
        <v>0.5101419774994006</v>
      </c>
      <c r="X1560" s="46">
        <f>EXP(-($K$2+SUMPRODUCT($L$2:$P$2,$D$1560:$H$1560)))</f>
        <v>0.96023860828268159</v>
      </c>
      <c r="Y1560" s="46">
        <f>1/(1+$X$1560)</f>
        <v>0.5101419774994006</v>
      </c>
      <c r="Z1560" s="46">
        <f>IF(ISERROR($I$1560),0,$I$1560)</f>
        <v>-0.71363967986188281</v>
      </c>
    </row>
    <row r="1561" spans="1:26" x14ac:dyDescent="0.25">
      <c r="A1561" s="46">
        <v>294</v>
      </c>
      <c r="B1561" s="46">
        <v>1995</v>
      </c>
      <c r="C1561" s="47">
        <v>0</v>
      </c>
      <c r="D1561" s="49">
        <v>0.2141026</v>
      </c>
      <c r="E1561" s="49">
        <v>0.48262929999999998</v>
      </c>
      <c r="F1561" s="49">
        <v>7.1540599999999996E-2</v>
      </c>
      <c r="G1561" s="49">
        <v>4.0326089999999999</v>
      </c>
      <c r="H1561" s="49">
        <v>0.3280633</v>
      </c>
      <c r="I1561" s="46">
        <f>$C$1561*LN($Y$1561)+(1-$C$1561)*LN(1-$Y$1561)</f>
        <v>-4.7641189564677059E-5</v>
      </c>
      <c r="R1561" s="46">
        <f>1/(1+EXP(-($K$2+SUMPRODUCT($L$2:$P$2,$D$1561:$H$1561))))</f>
        <v>4.7640054741219402E-5</v>
      </c>
      <c r="X1561" s="46">
        <f>EXP(-($K$2+SUMPRODUCT($L$2:$P$2,$D$1561:$H$1561)))</f>
        <v>20989.739944191842</v>
      </c>
      <c r="Y1561" s="46">
        <f>1/(1+$X$1561)</f>
        <v>4.7640054741219402E-5</v>
      </c>
      <c r="Z1561" s="46">
        <f>IF(ISERROR($I$1561),0,$I$1561)</f>
        <v>-4.7641189564677059E-5</v>
      </c>
    </row>
    <row r="1562" spans="1:26" x14ac:dyDescent="0.25">
      <c r="A1562" s="46">
        <v>294</v>
      </c>
      <c r="B1562" s="46">
        <v>1996</v>
      </c>
      <c r="C1562" s="47">
        <v>0</v>
      </c>
      <c r="D1562" s="49">
        <v>0.1117132</v>
      </c>
      <c r="E1562" s="49">
        <v>0.45874409999999999</v>
      </c>
      <c r="F1562" s="49">
        <v>7.4423600000000006E-2</v>
      </c>
      <c r="G1562" s="49">
        <v>4.1486020000000003</v>
      </c>
      <c r="H1562" s="49">
        <v>0.29650870000000001</v>
      </c>
      <c r="I1562" s="46">
        <f>$C$1562*LN($Y$1562)+(1-$C$1562)*LN(1-$Y$1562)</f>
        <v>-3.7657835437529339E-5</v>
      </c>
      <c r="R1562" s="46">
        <f>1/(1+EXP(-($K$2+SUMPRODUCT($L$2:$P$2,$D$1562:$H$1562))))</f>
        <v>3.7657126390167187E-5</v>
      </c>
      <c r="X1562" s="46">
        <f>EXP(-($K$2+SUMPRODUCT($L$2:$P$2,$D$1562:$H$1562)))</f>
        <v>26554.398562252329</v>
      </c>
      <c r="Y1562" s="46">
        <f>1/(1+$X$1562)</f>
        <v>3.7657126390167187E-5</v>
      </c>
      <c r="Z1562" s="46">
        <f>IF(ISERROR($I$1562),0,$I$1562)</f>
        <v>-3.7657835437529339E-5</v>
      </c>
    </row>
    <row r="1563" spans="1:26" x14ac:dyDescent="0.25">
      <c r="A1563" s="46">
        <v>294</v>
      </c>
      <c r="B1563" s="46">
        <v>1997</v>
      </c>
      <c r="C1563" s="47">
        <v>0</v>
      </c>
      <c r="D1563" s="49">
        <v>0.14665890000000001</v>
      </c>
      <c r="E1563" s="49">
        <v>0.50150039999999996</v>
      </c>
      <c r="F1563" s="49">
        <v>7.9324800000000001E-2</v>
      </c>
      <c r="G1563" s="49">
        <v>5.8279490000000003</v>
      </c>
      <c r="H1563" s="49">
        <v>0.27542349999999999</v>
      </c>
      <c r="I1563" s="46">
        <f>$C$1563*LN($Y$1563)+(1-$C$1563)*LN(1-$Y$1563)</f>
        <v>-2.3452876380351435E-6</v>
      </c>
      <c r="R1563" s="46">
        <f>1/(1+EXP(-($K$2+SUMPRODUCT($L$2:$P$2,$D$1563:$H$1563))))</f>
        <v>2.3452848878780121E-6</v>
      </c>
      <c r="X1563" s="46">
        <f>EXP(-($K$2+SUMPRODUCT($L$2:$P$2,$D$1563:$H$1563)))</f>
        <v>426386.43172254396</v>
      </c>
      <c r="Y1563" s="46">
        <f>1/(1+$X$1563)</f>
        <v>2.3452848878780121E-6</v>
      </c>
      <c r="Z1563" s="46">
        <f>IF(ISERROR($I$1563),0,$I$1563)</f>
        <v>-2.3452876380351435E-6</v>
      </c>
    </row>
    <row r="1564" spans="1:26" x14ac:dyDescent="0.25">
      <c r="A1564" s="46">
        <v>294</v>
      </c>
      <c r="B1564" s="46">
        <v>1998</v>
      </c>
      <c r="C1564" s="47">
        <v>0</v>
      </c>
      <c r="D1564" s="49">
        <v>0.1347305</v>
      </c>
      <c r="E1564" s="49">
        <v>0.5221557</v>
      </c>
      <c r="F1564" s="49">
        <v>7.8257800000000002E-2</v>
      </c>
      <c r="G1564" s="49">
        <v>5.251366</v>
      </c>
      <c r="H1564" s="49">
        <v>0.26992300000000002</v>
      </c>
      <c r="I1564" s="46">
        <f>$C$1564*LN($Y$1564)+(1-$C$1564)*LN(1-$Y$1564)</f>
        <v>-5.7052876758804972E-6</v>
      </c>
      <c r="R1564" s="46">
        <f>1/(1+EXP(-($K$2+SUMPRODUCT($L$2:$P$2,$D$1564:$H$1564))))</f>
        <v>5.7052714007576759E-6</v>
      </c>
      <c r="X1564" s="46">
        <f>EXP(-($K$2+SUMPRODUCT($L$2:$P$2,$D$1564:$H$1564)))</f>
        <v>175275.4995311524</v>
      </c>
      <c r="Y1564" s="46">
        <f>1/(1+$X$1564)</f>
        <v>5.7052714007576759E-6</v>
      </c>
      <c r="Z1564" s="46">
        <f>IF(ISERROR($I$1564),0,$I$1564)</f>
        <v>-5.7052876758804972E-6</v>
      </c>
    </row>
    <row r="1565" spans="1:26" x14ac:dyDescent="0.25">
      <c r="A1565" s="46">
        <v>294</v>
      </c>
      <c r="B1565" s="46">
        <v>1999</v>
      </c>
      <c r="C1565" s="47">
        <v>0</v>
      </c>
      <c r="D1565" s="49">
        <v>0.17037849999999999</v>
      </c>
      <c r="E1565" s="49">
        <v>0.50005169999999999</v>
      </c>
      <c r="F1565" s="49">
        <v>6.3525300000000007E-2</v>
      </c>
      <c r="G1565" s="49">
        <v>4.813777</v>
      </c>
      <c r="H1565" s="49">
        <v>0.29905809999999999</v>
      </c>
      <c r="I1565" s="46">
        <f>$C$1565*LN($Y$1565)+(1-$C$1565)*LN(1-$Y$1565)</f>
        <v>-1.3756906021168934E-5</v>
      </c>
      <c r="R1565" s="46">
        <f>1/(1+EXP(-($K$2+SUMPRODUCT($L$2:$P$2,$D$1565:$H$1565))))</f>
        <v>1.375681139542158E-5</v>
      </c>
      <c r="X1565" s="46">
        <f>EXP(-($K$2+SUMPRODUCT($L$2:$P$2,$D$1565:$H$1565)))</f>
        <v>72690.263349936678</v>
      </c>
      <c r="Y1565" s="46">
        <f>1/(1+$X$1565)</f>
        <v>1.375681139542158E-5</v>
      </c>
      <c r="Z1565" s="46">
        <f>IF(ISERROR($I$1565),0,$I$1565)</f>
        <v>-1.3756906021168934E-5</v>
      </c>
    </row>
    <row r="1566" spans="1:26" x14ac:dyDescent="0.25">
      <c r="A1566" s="46">
        <v>294</v>
      </c>
      <c r="B1566" s="46">
        <v>2000</v>
      </c>
      <c r="C1566" s="47">
        <v>0</v>
      </c>
      <c r="D1566" s="49">
        <v>0.19092629999999999</v>
      </c>
      <c r="E1566" s="49">
        <v>0.52320520000000004</v>
      </c>
      <c r="F1566" s="49">
        <v>6.4345600000000003E-2</v>
      </c>
      <c r="G1566" s="49">
        <v>4.3085180000000003</v>
      </c>
      <c r="H1566" s="49">
        <v>0.28988059999999999</v>
      </c>
      <c r="I1566" s="46">
        <f>$C$1566*LN($Y$1566)+(1-$C$1566)*LN(1-$Y$1566)</f>
        <v>-2.9645458535330634E-5</v>
      </c>
      <c r="R1566" s="46">
        <f>1/(1+EXP(-($K$2+SUMPRODUCT($L$2:$P$2,$D$1566:$H$1566))))</f>
        <v>2.9645019113017228E-5</v>
      </c>
      <c r="X1566" s="46">
        <f>EXP(-($K$2+SUMPRODUCT($L$2:$P$2,$D$1566:$H$1566)))</f>
        <v>33731.4795166314</v>
      </c>
      <c r="Y1566" s="46">
        <f>1/(1+$X$1566)</f>
        <v>2.9645019113017228E-5</v>
      </c>
      <c r="Z1566" s="46">
        <f>IF(ISERROR($I$1566),0,$I$1566)</f>
        <v>-2.9645458535330634E-5</v>
      </c>
    </row>
    <row r="1567" spans="1:26" x14ac:dyDescent="0.25">
      <c r="A1567" s="46">
        <v>294</v>
      </c>
      <c r="B1567" s="46">
        <v>2001</v>
      </c>
      <c r="C1567" s="47">
        <v>0</v>
      </c>
      <c r="D1567" s="49">
        <v>0.2090562</v>
      </c>
      <c r="E1567" s="49">
        <v>0.58830910000000003</v>
      </c>
      <c r="F1567" s="49">
        <v>6.5201200000000001E-2</v>
      </c>
      <c r="G1567" s="49">
        <v>5.4999019999999996</v>
      </c>
      <c r="H1567" s="49">
        <v>0.26781450000000001</v>
      </c>
      <c r="I1567" s="46">
        <f>$C$1567*LN($Y$1567)+(1-$C$1567)*LN(1-$Y$1567)</f>
        <v>-3.9871438015703787E-6</v>
      </c>
      <c r="R1567" s="46">
        <f>1/(1+EXP(-($K$2+SUMPRODUCT($L$2:$P$2,$D$1567:$H$1567))))</f>
        <v>3.9871358528875461E-6</v>
      </c>
      <c r="X1567" s="46">
        <f>EXP(-($K$2+SUMPRODUCT($L$2:$P$2,$D$1567:$H$1567)))</f>
        <v>250805.60326027879</v>
      </c>
      <c r="Y1567" s="46">
        <f>1/(1+$X$1567)</f>
        <v>3.9871358528875461E-6</v>
      </c>
      <c r="Z1567" s="46">
        <f>IF(ISERROR($I$1567),0,$I$1567)</f>
        <v>-3.9871438015703787E-6</v>
      </c>
    </row>
    <row r="1568" spans="1:26" x14ac:dyDescent="0.25">
      <c r="A1568" s="46">
        <v>294</v>
      </c>
      <c r="B1568" s="46">
        <v>2002</v>
      </c>
      <c r="C1568" s="47">
        <v>0</v>
      </c>
      <c r="D1568" s="49">
        <v>0.26040340000000001</v>
      </c>
      <c r="E1568" s="49">
        <v>0.59746279999999996</v>
      </c>
      <c r="F1568" s="49">
        <v>6.70853E-2</v>
      </c>
      <c r="G1568" s="49">
        <v>5.0288830000000004</v>
      </c>
      <c r="H1568" s="49">
        <v>0.26848929999999999</v>
      </c>
      <c r="I1568" s="46">
        <f>$C$1568*LN($Y$1568)+(1-$C$1568)*LN(1-$Y$1568)</f>
        <v>-8.3896578224707953E-6</v>
      </c>
      <c r="R1568" s="46">
        <f>1/(1+EXP(-($K$2+SUMPRODUCT($L$2:$P$2,$D$1568:$H$1568))))</f>
        <v>8.3896226293713502E-6</v>
      </c>
      <c r="X1568" s="46">
        <f>EXP(-($K$2+SUMPRODUCT($L$2:$P$2,$D$1568:$H$1568)))</f>
        <v>119193.872543979</v>
      </c>
      <c r="Y1568" s="46">
        <f>1/(1+$X$1568)</f>
        <v>8.3896226293713502E-6</v>
      </c>
      <c r="Z1568" s="46">
        <f>IF(ISERROR($I$1568),0,$I$1568)</f>
        <v>-8.3896578224707953E-6</v>
      </c>
    </row>
    <row r="1569" spans="1:26" x14ac:dyDescent="0.25">
      <c r="A1569" s="46">
        <v>294</v>
      </c>
      <c r="B1569" s="46">
        <v>2003</v>
      </c>
      <c r="C1569" s="47">
        <v>0</v>
      </c>
      <c r="D1569" s="49">
        <v>0.31753690000000001</v>
      </c>
      <c r="E1569" s="49">
        <v>0.66067920000000002</v>
      </c>
      <c r="F1569" s="49">
        <v>7.1810100000000002E-2</v>
      </c>
      <c r="G1569" s="49">
        <v>7.8184649999999998</v>
      </c>
      <c r="H1569" s="49">
        <v>0.25297710000000001</v>
      </c>
      <c r="I1569" s="46">
        <f>$C$1569*LN($Y$1569)+(1-$C$1569)*LN(1-$Y$1569)</f>
        <v>-8.7676897366799924E-8</v>
      </c>
      <c r="R1569" s="46">
        <f>1/(1+EXP(-($K$2+SUMPRODUCT($L$2:$P$2,$D$1569:$H$1569))))</f>
        <v>8.7676893512659816E-8</v>
      </c>
      <c r="X1569" s="46">
        <f>EXP(-($K$2+SUMPRODUCT($L$2:$P$2,$D$1569:$H$1569)))</f>
        <v>11405512.584438393</v>
      </c>
      <c r="Y1569" s="46">
        <f>1/(1+$X$1569)</f>
        <v>8.7676893512659816E-8</v>
      </c>
      <c r="Z1569" s="46">
        <f>IF(ISERROR($I$1569),0,$I$1569)</f>
        <v>-8.7676897366799924E-8</v>
      </c>
    </row>
    <row r="1570" spans="1:26" x14ac:dyDescent="0.25">
      <c r="A1570" s="46">
        <v>294</v>
      </c>
      <c r="B1570" s="46">
        <v>2004</v>
      </c>
      <c r="C1570" s="47">
        <v>0</v>
      </c>
      <c r="D1570" s="49">
        <v>0.2638915</v>
      </c>
      <c r="E1570" s="49">
        <v>0.77655249999999998</v>
      </c>
      <c r="F1570" s="49">
        <v>7.1053500000000006E-2</v>
      </c>
      <c r="G1570" s="49">
        <v>7.4014170000000004</v>
      </c>
      <c r="H1570" s="49">
        <v>0.29750559999999998</v>
      </c>
      <c r="I1570" s="46">
        <f>$C$1570*LN($Y$1570)+(1-$C$1570)*LN(1-$Y$1570)</f>
        <v>-1.4564858669542987E-7</v>
      </c>
      <c r="R1570" s="46">
        <f>1/(1+EXP(-($K$2+SUMPRODUCT($L$2:$P$2,$D$1570:$H$1570))))</f>
        <v>1.456485761154223E-7</v>
      </c>
      <c r="X1570" s="46">
        <f>EXP(-($K$2+SUMPRODUCT($L$2:$P$2,$D$1570:$H$1570)))</f>
        <v>6865840.2369752852</v>
      </c>
      <c r="Y1570" s="46">
        <f>1/(1+$X$1570)</f>
        <v>1.456485761154223E-7</v>
      </c>
      <c r="Z1570" s="46">
        <f>IF(ISERROR($I$1570),0,$I$1570)</f>
        <v>-1.4564858669542987E-7</v>
      </c>
    </row>
    <row r="1571" spans="1:26" x14ac:dyDescent="0.25">
      <c r="A1571" s="46">
        <v>295</v>
      </c>
      <c r="B1571" s="46">
        <v>1998</v>
      </c>
      <c r="C1571" s="47">
        <v>0</v>
      </c>
      <c r="D1571" s="49">
        <v>3.7807899999999998E-2</v>
      </c>
      <c r="E1571" s="49">
        <v>-9.8660300000000006E-2</v>
      </c>
      <c r="F1571" s="49">
        <v>3.0164E-2</v>
      </c>
      <c r="G1571" s="49">
        <v>0.45585910000000002</v>
      </c>
      <c r="H1571" s="49">
        <v>0.25643389999999999</v>
      </c>
      <c r="I1571" s="46">
        <f>$C$1571*LN($Y$1571)+(1-$C$1571)*LN(1-$Y$1571)</f>
        <v>-4.0221397719879079E-2</v>
      </c>
      <c r="R1571" s="46">
        <f>1/(1+EXP(-($K$2+SUMPRODUCT($L$2:$P$2,$D$1571:$H$1571))))</f>
        <v>3.942325389304259E-2</v>
      </c>
      <c r="X1571" s="46">
        <f>EXP(-($K$2+SUMPRODUCT($L$2:$P$2,$D$1571:$H$1571)))</f>
        <v>24.365739791876486</v>
      </c>
      <c r="Y1571" s="46">
        <f>1/(1+$X$1571)</f>
        <v>3.942325389304259E-2</v>
      </c>
      <c r="Z1571" s="46">
        <f>IF(ISERROR($I$1571),0,$I$1571)</f>
        <v>-4.0221397719879079E-2</v>
      </c>
    </row>
    <row r="1572" spans="1:26" x14ac:dyDescent="0.25">
      <c r="A1572" s="46">
        <v>295</v>
      </c>
      <c r="B1572" s="46">
        <v>2000</v>
      </c>
      <c r="C1572" s="47">
        <v>0</v>
      </c>
      <c r="D1572" s="49">
        <v>6.5100400000000003E-2</v>
      </c>
      <c r="E1572" s="49">
        <v>-0.1807676</v>
      </c>
      <c r="F1572" s="49">
        <v>4.9495499999999998E-2</v>
      </c>
      <c r="G1572" s="49">
        <v>0.57957879999999995</v>
      </c>
      <c r="H1572" s="49">
        <v>0.31056810000000001</v>
      </c>
      <c r="I1572" s="46">
        <f>$C$1572*LN($Y$1572)+(1-$C$1572)*LN(1-$Y$1572)</f>
        <v>-3.3456755287023417E-2</v>
      </c>
      <c r="R1572" s="46">
        <f>1/(1+EXP(-($K$2+SUMPRODUCT($L$2:$P$2,$D$1572:$H$1572))))</f>
        <v>3.2903267852268013E-2</v>
      </c>
      <c r="X1572" s="46">
        <f>EXP(-($K$2+SUMPRODUCT($L$2:$P$2,$D$1572:$H$1572)))</f>
        <v>29.392118025780537</v>
      </c>
      <c r="Y1572" s="46">
        <f>1/(1+$X$1572)</f>
        <v>3.2903267852268013E-2</v>
      </c>
      <c r="Z1572" s="46">
        <f>IF(ISERROR($I$1572),0,$I$1572)</f>
        <v>-3.3456755287023417E-2</v>
      </c>
    </row>
    <row r="1573" spans="1:26" x14ac:dyDescent="0.25">
      <c r="A1573" s="46">
        <v>295</v>
      </c>
      <c r="B1573" s="46">
        <v>2001</v>
      </c>
      <c r="C1573" s="47">
        <v>0</v>
      </c>
      <c r="D1573" s="49">
        <v>-5.5344499999999998E-2</v>
      </c>
      <c r="E1573" s="49">
        <v>-0.2232952</v>
      </c>
      <c r="F1573" s="49">
        <v>3.4895500000000003E-2</v>
      </c>
      <c r="G1573" s="49">
        <v>0.45086749999999998</v>
      </c>
      <c r="H1573" s="49">
        <v>0.27800209999999997</v>
      </c>
      <c r="I1573" s="46">
        <f>$C$1573*LN($Y$1573)+(1-$C$1573)*LN(1-$Y$1573)</f>
        <v>-4.5505433743400069E-2</v>
      </c>
      <c r="R1573" s="46">
        <f>1/(1+EXP(-($K$2+SUMPRODUCT($L$2:$P$2,$D$1573:$H$1573))))</f>
        <v>4.4485589462273517E-2</v>
      </c>
      <c r="X1573" s="46">
        <f>EXP(-($K$2+SUMPRODUCT($L$2:$P$2,$D$1573:$H$1573)))</f>
        <v>21.479189600220106</v>
      </c>
      <c r="Y1573" s="46">
        <f>1/(1+$X$1573)</f>
        <v>4.4485589462273517E-2</v>
      </c>
      <c r="Z1573" s="46">
        <f>IF(ISERROR($I$1573),0,$I$1573)</f>
        <v>-4.5505433743400069E-2</v>
      </c>
    </row>
    <row r="1574" spans="1:26" x14ac:dyDescent="0.25">
      <c r="A1574" s="46">
        <v>295</v>
      </c>
      <c r="B1574" s="46">
        <v>2002</v>
      </c>
      <c r="C1574" s="47">
        <v>0</v>
      </c>
      <c r="D1574" s="49">
        <v>0.1107326</v>
      </c>
      <c r="E1574" s="49">
        <v>-0.27365050000000002</v>
      </c>
      <c r="F1574" s="49">
        <v>6.5700700000000001E-2</v>
      </c>
      <c r="G1574" s="49">
        <v>0.56344289999999997</v>
      </c>
      <c r="H1574" s="49">
        <v>0.31353999999999999</v>
      </c>
      <c r="I1574" s="46">
        <f>$C$1574*LN($Y$1574)+(1-$C$1574)*LN(1-$Y$1574)</f>
        <v>-3.5207745867337673E-2</v>
      </c>
      <c r="R1574" s="46">
        <f>1/(1+EXP(-($K$2+SUMPRODUCT($L$2:$P$2,$D$1574:$H$1574))))</f>
        <v>3.45951634416167E-2</v>
      </c>
      <c r="X1574" s="46">
        <f>EXP(-($K$2+SUMPRODUCT($L$2:$P$2,$D$1574:$H$1574)))</f>
        <v>27.905774695576003</v>
      </c>
      <c r="Y1574" s="46">
        <f>1/(1+$X$1574)</f>
        <v>3.45951634416167E-2</v>
      </c>
      <c r="Z1574" s="46">
        <f>IF(ISERROR($I$1574),0,$I$1574)</f>
        <v>-3.5207745867337673E-2</v>
      </c>
    </row>
    <row r="1575" spans="1:26" x14ac:dyDescent="0.25">
      <c r="A1575" s="46">
        <v>295</v>
      </c>
      <c r="B1575" s="46">
        <v>2003</v>
      </c>
      <c r="C1575" s="47">
        <v>0</v>
      </c>
      <c r="D1575" s="49">
        <v>0.15520320000000001</v>
      </c>
      <c r="E1575" s="49">
        <v>-0.28339900000000001</v>
      </c>
      <c r="F1575" s="49">
        <v>5.0953199999999997E-2</v>
      </c>
      <c r="G1575" s="49">
        <v>0.53327000000000002</v>
      </c>
      <c r="H1575" s="49">
        <v>0.36362660000000002</v>
      </c>
      <c r="I1575" s="46">
        <f>$C$1575*LN($Y$1575)+(1-$C$1575)*LN(1-$Y$1575)</f>
        <v>-4.4100990324209575E-2</v>
      </c>
      <c r="R1575" s="46">
        <f>1/(1+EXP(-($K$2+SUMPRODUCT($L$2:$P$2,$D$1575:$H$1575))))</f>
        <v>4.3142680737527944E-2</v>
      </c>
      <c r="X1575" s="46">
        <f>EXP(-($K$2+SUMPRODUCT($L$2:$P$2,$D$1575:$H$1575)))</f>
        <v>22.178902722429658</v>
      </c>
      <c r="Y1575" s="46">
        <f>1/(1+$X$1575)</f>
        <v>4.3142680737527944E-2</v>
      </c>
      <c r="Z1575" s="46">
        <f>IF(ISERROR($I$1575),0,$I$1575)</f>
        <v>-4.4100990324209575E-2</v>
      </c>
    </row>
    <row r="1576" spans="1:26" x14ac:dyDescent="0.25">
      <c r="A1576" s="46">
        <v>295</v>
      </c>
      <c r="B1576" s="46">
        <v>2004</v>
      </c>
      <c r="C1576" s="47">
        <v>0</v>
      </c>
      <c r="D1576" s="49">
        <v>0.1577144</v>
      </c>
      <c r="E1576" s="49">
        <v>-0.25539499999999998</v>
      </c>
      <c r="F1576" s="49">
        <v>7.6363299999999995E-2</v>
      </c>
      <c r="G1576" s="49">
        <v>0.71583479999999999</v>
      </c>
      <c r="H1576" s="49">
        <v>0.34753899999999999</v>
      </c>
      <c r="I1576" s="46">
        <f>$C$1576*LN($Y$1576)+(1-$C$1576)*LN(1-$Y$1576)</f>
        <v>-2.583755265107196E-2</v>
      </c>
      <c r="R1576" s="46">
        <f>1/(1+EXP(-($K$2+SUMPRODUCT($L$2:$P$2,$D$1576:$H$1576))))</f>
        <v>2.5506619382346836E-2</v>
      </c>
      <c r="X1576" s="46">
        <f>EXP(-($K$2+SUMPRODUCT($L$2:$P$2,$D$1576:$H$1576)))</f>
        <v>38.205509166459798</v>
      </c>
      <c r="Y1576" s="46">
        <f>1/(1+$X$1576)</f>
        <v>2.5506619382346836E-2</v>
      </c>
      <c r="Z1576" s="46">
        <f>IF(ISERROR($I$1576),0,$I$1576)</f>
        <v>-2.583755265107196E-2</v>
      </c>
    </row>
    <row r="1577" spans="1:26" x14ac:dyDescent="0.25">
      <c r="A1577" s="46">
        <v>296</v>
      </c>
      <c r="B1577" s="46">
        <v>1995</v>
      </c>
      <c r="C1577" s="47">
        <v>0</v>
      </c>
      <c r="D1577" s="49">
        <v>0.15536359999999999</v>
      </c>
      <c r="E1577" s="49">
        <v>0.2892498</v>
      </c>
      <c r="F1577" s="49">
        <v>3.6045500000000001E-2</v>
      </c>
      <c r="G1577" s="49">
        <v>1.5390699999999999</v>
      </c>
      <c r="H1577" s="49">
        <v>0.1980924</v>
      </c>
      <c r="I1577" s="46">
        <f>$C$1577*LN($Y$1577)+(1-$C$1577)*LN(1-$Y$1577)</f>
        <v>-4.0062718619440912E-3</v>
      </c>
      <c r="R1577" s="46">
        <f>1/(1+EXP(-($K$2+SUMPRODUCT($L$2:$P$2,$D$1577:$H$1577))))</f>
        <v>3.9982574610233253E-3</v>
      </c>
      <c r="X1577" s="46">
        <f>EXP(-($K$2+SUMPRODUCT($L$2:$P$2,$D$1577:$H$1577)))</f>
        <v>249.10895615112719</v>
      </c>
      <c r="Y1577" s="46">
        <f>1/(1+$X$1577)</f>
        <v>3.9982574610233253E-3</v>
      </c>
      <c r="Z1577" s="46">
        <f>IF(ISERROR($I$1577),0,$I$1577)</f>
        <v>-4.0062718619440912E-3</v>
      </c>
    </row>
    <row r="1578" spans="1:26" x14ac:dyDescent="0.25">
      <c r="A1578" s="46">
        <v>296</v>
      </c>
      <c r="B1578" s="46">
        <v>1996</v>
      </c>
      <c r="C1578" s="47">
        <v>0</v>
      </c>
      <c r="D1578" s="49">
        <v>1.8436299999999999E-2</v>
      </c>
      <c r="E1578" s="49">
        <v>0.22935330000000001</v>
      </c>
      <c r="F1578" s="49">
        <v>5.1409200000000002E-2</v>
      </c>
      <c r="G1578" s="49">
        <v>1.7439770000000001</v>
      </c>
      <c r="H1578" s="49">
        <v>0.27603620000000001</v>
      </c>
      <c r="I1578" s="46">
        <f>$C$1578*LN($Y$1578)+(1-$C$1578)*LN(1-$Y$1578)</f>
        <v>-2.7668256939479686E-3</v>
      </c>
      <c r="R1578" s="46">
        <f>1/(1+EXP(-($K$2+SUMPRODUCT($L$2:$P$2,$D$1578:$H$1578))))</f>
        <v>2.763001559455215E-3</v>
      </c>
      <c r="X1578" s="46">
        <f>EXP(-($K$2+SUMPRODUCT($L$2:$P$2,$D$1578:$H$1578)))</f>
        <v>360.92523908570337</v>
      </c>
      <c r="Y1578" s="46">
        <f>1/(1+$X$1578)</f>
        <v>2.763001559455215E-3</v>
      </c>
      <c r="Z1578" s="46">
        <f>IF(ISERROR($I$1578),0,$I$1578)</f>
        <v>-2.7668256939479686E-3</v>
      </c>
    </row>
    <row r="1579" spans="1:26" x14ac:dyDescent="0.25">
      <c r="A1579" s="46">
        <v>296</v>
      </c>
      <c r="B1579" s="46">
        <v>1997</v>
      </c>
      <c r="C1579" s="47">
        <v>0</v>
      </c>
      <c r="D1579" s="49">
        <v>6.6159999999999997E-2</v>
      </c>
      <c r="E1579" s="49">
        <v>0.2414772</v>
      </c>
      <c r="F1579" s="49">
        <v>6.2269999999999999E-2</v>
      </c>
      <c r="G1579" s="49">
        <v>2.44075</v>
      </c>
      <c r="H1579" s="49">
        <v>0.24907699999999999</v>
      </c>
      <c r="I1579" s="46">
        <f>$C$1579*LN($Y$1579)+(1-$C$1579)*LN(1-$Y$1579)</f>
        <v>-8.2437146543741068E-4</v>
      </c>
      <c r="R1579" s="46">
        <f>1/(1+EXP(-($K$2+SUMPRODUCT($L$2:$P$2,$D$1579:$H$1579))))</f>
        <v>8.2403176463390591E-4</v>
      </c>
      <c r="X1579" s="46">
        <f>EXP(-($K$2+SUMPRODUCT($L$2:$P$2,$D$1579:$H$1579)))</f>
        <v>1212.5454516662617</v>
      </c>
      <c r="Y1579" s="46">
        <f>1/(1+$X$1579)</f>
        <v>8.2403176463390591E-4</v>
      </c>
      <c r="Z1579" s="46">
        <f>IF(ISERROR($I$1579),0,$I$1579)</f>
        <v>-8.2437146543741068E-4</v>
      </c>
    </row>
    <row r="1580" spans="1:26" x14ac:dyDescent="0.25">
      <c r="A1580" s="46">
        <v>296</v>
      </c>
      <c r="B1580" s="46">
        <v>1998</v>
      </c>
      <c r="C1580" s="47">
        <v>0</v>
      </c>
      <c r="D1580" s="49">
        <v>3.4256099999999998E-2</v>
      </c>
      <c r="E1580" s="49">
        <v>0.24437700000000001</v>
      </c>
      <c r="F1580" s="49">
        <v>3.0792699999999999E-2</v>
      </c>
      <c r="G1580" s="49">
        <v>2.090497</v>
      </c>
      <c r="H1580" s="49">
        <v>0.2436874</v>
      </c>
      <c r="I1580" s="46">
        <f>$C$1580*LN($Y$1580)+(1-$C$1580)*LN(1-$Y$1580)</f>
        <v>-1.8140149201099469E-3</v>
      </c>
      <c r="R1580" s="46">
        <f>1/(1+EXP(-($K$2+SUMPRODUCT($L$2:$P$2,$D$1580:$H$1580))))</f>
        <v>1.8123705894751495E-3</v>
      </c>
      <c r="X1580" s="46">
        <f>EXP(-($K$2+SUMPRODUCT($L$2:$P$2,$D$1580:$H$1580)))</f>
        <v>550.76353324603076</v>
      </c>
      <c r="Y1580" s="46">
        <f>1/(1+$X$1580)</f>
        <v>1.8123705894751495E-3</v>
      </c>
      <c r="Z1580" s="46">
        <f>IF(ISERROR($I$1580),0,$I$1580)</f>
        <v>-1.8140149201099469E-3</v>
      </c>
    </row>
    <row r="1581" spans="1:26" x14ac:dyDescent="0.25">
      <c r="A1581" s="46">
        <v>296</v>
      </c>
      <c r="B1581" s="46">
        <v>1999</v>
      </c>
      <c r="C1581" s="47">
        <v>0</v>
      </c>
      <c r="D1581" s="49">
        <v>5.5366800000000001E-2</v>
      </c>
      <c r="E1581" s="49">
        <v>0.25108209999999997</v>
      </c>
      <c r="F1581" s="49">
        <v>7.6067800000000005E-2</v>
      </c>
      <c r="G1581" s="49">
        <v>2.5862620000000001</v>
      </c>
      <c r="H1581" s="49">
        <v>0.41720810000000003</v>
      </c>
      <c r="I1581" s="46">
        <f>$C$1581*LN($Y$1581)+(1-$C$1581)*LN(1-$Y$1581)</f>
        <v>-6.3792119261636498E-4</v>
      </c>
      <c r="R1581" s="46">
        <f>1/(1+EXP(-($K$2+SUMPRODUCT($L$2:$P$2,$D$1581:$H$1581))))</f>
        <v>6.3771776415180704E-4</v>
      </c>
      <c r="X1581" s="46">
        <f>EXP(-($K$2+SUMPRODUCT($L$2:$P$2,$D$1581:$H$1581)))</f>
        <v>1567.0918052048376</v>
      </c>
      <c r="Y1581" s="46">
        <f>1/(1+$X$1581)</f>
        <v>6.3771776415180704E-4</v>
      </c>
      <c r="Z1581" s="46">
        <f>IF(ISERROR($I$1581),0,$I$1581)</f>
        <v>-6.3792119261636498E-4</v>
      </c>
    </row>
    <row r="1582" spans="1:26" x14ac:dyDescent="0.25">
      <c r="A1582" s="46">
        <v>296</v>
      </c>
      <c r="B1582" s="46">
        <v>2000</v>
      </c>
      <c r="C1582" s="47">
        <v>0</v>
      </c>
      <c r="D1582" s="49">
        <v>4.2373500000000001E-2</v>
      </c>
      <c r="E1582" s="49">
        <v>0.21643960000000001</v>
      </c>
      <c r="F1582" s="49">
        <v>0.10400860000000001</v>
      </c>
      <c r="G1582" s="49">
        <v>2.4754200000000002</v>
      </c>
      <c r="H1582" s="49">
        <v>0.48080699999999998</v>
      </c>
      <c r="I1582" s="46">
        <f>$C$1582*LN($Y$1582)+(1-$C$1582)*LN(1-$Y$1582)</f>
        <v>-6.6231375068099478E-4</v>
      </c>
      <c r="R1582" s="46">
        <f>1/(1+EXP(-($K$2+SUMPRODUCT($L$2:$P$2,$D$1582:$H$1582))))</f>
        <v>6.6209446934246182E-4</v>
      </c>
      <c r="X1582" s="46">
        <f>EXP(-($K$2+SUMPRODUCT($L$2:$P$2,$D$1582:$H$1582)))</f>
        <v>1509.3584855392589</v>
      </c>
      <c r="Y1582" s="46">
        <f>1/(1+$X$1582)</f>
        <v>6.6209446934246182E-4</v>
      </c>
      <c r="Z1582" s="46">
        <f>IF(ISERROR($I$1582),0,$I$1582)</f>
        <v>-6.6231375068099478E-4</v>
      </c>
    </row>
    <row r="1583" spans="1:26" x14ac:dyDescent="0.25">
      <c r="A1583" s="46">
        <v>296</v>
      </c>
      <c r="B1583" s="46">
        <v>2001</v>
      </c>
      <c r="C1583" s="47">
        <v>0</v>
      </c>
      <c r="D1583" s="49">
        <v>-4.2725999999999997E-3</v>
      </c>
      <c r="E1583" s="49">
        <v>0.25561709999999999</v>
      </c>
      <c r="F1583" s="49">
        <v>4.1816699999999998E-2</v>
      </c>
      <c r="G1583" s="49">
        <v>2.7440359999999999</v>
      </c>
      <c r="H1583" s="49">
        <v>0.3222238</v>
      </c>
      <c r="I1583" s="46">
        <f>$C$1583*LN($Y$1583)+(1-$C$1583)*LN(1-$Y$1583)</f>
        <v>-5.9622199640923818E-4</v>
      </c>
      <c r="R1583" s="46">
        <f>1/(1+EXP(-($K$2+SUMPRODUCT($L$2:$P$2,$D$1583:$H$1583))))</f>
        <v>5.9604429139368587E-4</v>
      </c>
      <c r="X1583" s="46">
        <f>EXP(-($K$2+SUMPRODUCT($L$2:$P$2,$D$1583:$H$1583)))</f>
        <v>1676.7276696363867</v>
      </c>
      <c r="Y1583" s="46">
        <f>1/(1+$X$1583)</f>
        <v>5.9604429139368587E-4</v>
      </c>
      <c r="Z1583" s="46">
        <f>IF(ISERROR($I$1583),0,$I$1583)</f>
        <v>-5.9622199640923818E-4</v>
      </c>
    </row>
    <row r="1584" spans="1:26" x14ac:dyDescent="0.25">
      <c r="A1584" s="46">
        <v>297</v>
      </c>
      <c r="B1584" s="46">
        <v>1995</v>
      </c>
      <c r="C1584" s="47">
        <v>0</v>
      </c>
      <c r="D1584" s="49">
        <v>0.18678929999999999</v>
      </c>
      <c r="E1584" s="49">
        <v>0.19100890000000001</v>
      </c>
      <c r="F1584" s="49">
        <v>5.1937200000000003E-2</v>
      </c>
      <c r="G1584" s="49">
        <v>1.4603079999999999</v>
      </c>
      <c r="H1584" s="49">
        <v>0.22370709999999999</v>
      </c>
      <c r="I1584" s="46">
        <f>$C$1584*LN($Y$1584)+(1-$C$1584)*LN(1-$Y$1584)</f>
        <v>-4.7475418465368997E-3</v>
      </c>
      <c r="R1584" s="46">
        <f>1/(1+EXP(-($K$2+SUMPRODUCT($L$2:$P$2,$D$1584:$H$1584))))</f>
        <v>4.7362900828598663E-3</v>
      </c>
      <c r="X1584" s="46">
        <f>EXP(-($K$2+SUMPRODUCT($L$2:$P$2,$D$1584:$H$1584)))</f>
        <v>210.13571645851979</v>
      </c>
      <c r="Y1584" s="46">
        <f>1/(1+$X$1584)</f>
        <v>4.7362900828598663E-3</v>
      </c>
      <c r="Z1584" s="46">
        <f>IF(ISERROR($I$1584),0,$I$1584)</f>
        <v>-4.7475418465368997E-3</v>
      </c>
    </row>
    <row r="1585" spans="1:26" x14ac:dyDescent="0.25">
      <c r="A1585" s="46">
        <v>297</v>
      </c>
      <c r="B1585" s="46">
        <v>1996</v>
      </c>
      <c r="C1585" s="47">
        <v>0</v>
      </c>
      <c r="D1585" s="49">
        <v>0.1409068</v>
      </c>
      <c r="E1585" s="49">
        <v>0.12910640000000001</v>
      </c>
      <c r="F1585" s="49">
        <v>4.1369599999999999E-2</v>
      </c>
      <c r="G1585" s="49">
        <v>1.3963449999999999</v>
      </c>
      <c r="H1585" s="49">
        <v>0.10511479999999999</v>
      </c>
      <c r="I1585" s="46">
        <f>$C$1585*LN($Y$1585)+(1-$C$1585)*LN(1-$Y$1585)</f>
        <v>-5.7036715264592967E-3</v>
      </c>
      <c r="R1585" s="46">
        <f>1/(1+EXP(-($K$2+SUMPRODUCT($L$2:$P$2,$D$1585:$H$1585))))</f>
        <v>5.6874364731543036E-3</v>
      </c>
      <c r="X1585" s="46">
        <f>EXP(-($K$2+SUMPRODUCT($L$2:$P$2,$D$1585:$H$1585)))</f>
        <v>174.82613972396442</v>
      </c>
      <c r="Y1585" s="46">
        <f>1/(1+$X$1585)</f>
        <v>5.6874364731543036E-3</v>
      </c>
      <c r="Z1585" s="46">
        <f>IF(ISERROR($I$1585),0,$I$1585)</f>
        <v>-5.7036715264592967E-3</v>
      </c>
    </row>
    <row r="1586" spans="1:26" x14ac:dyDescent="0.25">
      <c r="A1586" s="46">
        <v>297</v>
      </c>
      <c r="B1586" s="46">
        <v>1997</v>
      </c>
      <c r="C1586" s="47">
        <v>0</v>
      </c>
      <c r="D1586" s="49">
        <v>0.12676609999999999</v>
      </c>
      <c r="E1586" s="49">
        <v>0.12773390000000001</v>
      </c>
      <c r="F1586" s="49">
        <v>3.4030900000000003E-2</v>
      </c>
      <c r="G1586" s="49">
        <v>0.72847399999999995</v>
      </c>
      <c r="H1586" s="49">
        <v>7.9049999999999995E-2</v>
      </c>
      <c r="I1586" s="46">
        <f>$C$1586*LN($Y$1586)+(1-$C$1586)*LN(1-$Y$1586)</f>
        <v>-1.7088492981350803E-2</v>
      </c>
      <c r="R1586" s="46">
        <f>1/(1+EXP(-($K$2+SUMPRODUCT($L$2:$P$2,$D$1586:$H$1586))))</f>
        <v>1.6943312831450612E-2</v>
      </c>
      <c r="X1586" s="46">
        <f>EXP(-($K$2+SUMPRODUCT($L$2:$P$2,$D$1586:$H$1586)))</f>
        <v>58.020335040014977</v>
      </c>
      <c r="Y1586" s="46">
        <f>1/(1+$X$1586)</f>
        <v>1.6943312831450612E-2</v>
      </c>
      <c r="Z1586" s="46">
        <f>IF(ISERROR($I$1586),0,$I$1586)</f>
        <v>-1.7088492981350803E-2</v>
      </c>
    </row>
    <row r="1587" spans="1:26" x14ac:dyDescent="0.25">
      <c r="A1587" s="46">
        <v>297</v>
      </c>
      <c r="B1587" s="46">
        <v>1998</v>
      </c>
      <c r="C1587" s="47">
        <v>0</v>
      </c>
      <c r="D1587" s="49">
        <v>7.19254E-2</v>
      </c>
      <c r="E1587" s="49">
        <v>0.14123569999999999</v>
      </c>
      <c r="F1587" s="49">
        <v>1.68734E-2</v>
      </c>
      <c r="G1587" s="49">
        <v>0.53004629999999997</v>
      </c>
      <c r="H1587" s="49">
        <v>7.1757399999999999E-2</v>
      </c>
      <c r="I1587" s="46">
        <f>$C$1587*LN($Y$1587)+(1-$C$1587)*LN(1-$Y$1587)</f>
        <v>-2.5552564769504793E-2</v>
      </c>
      <c r="R1587" s="46">
        <f>1/(1+EXP(-($K$2+SUMPRODUCT($L$2:$P$2,$D$1587:$H$1587))))</f>
        <v>2.5228861001197062E-2</v>
      </c>
      <c r="X1587" s="46">
        <f>EXP(-($K$2+SUMPRODUCT($L$2:$P$2,$D$1587:$H$1587)))</f>
        <v>38.637144140298361</v>
      </c>
      <c r="Y1587" s="46">
        <f>1/(1+$X$1587)</f>
        <v>2.5228861001197062E-2</v>
      </c>
      <c r="Z1587" s="46">
        <f>IF(ISERROR($I$1587),0,$I$1587)</f>
        <v>-2.5552564769504793E-2</v>
      </c>
    </row>
    <row r="1588" spans="1:26" x14ac:dyDescent="0.25">
      <c r="A1588" s="46">
        <v>297</v>
      </c>
      <c r="B1588" s="46">
        <v>1999</v>
      </c>
      <c r="C1588" s="47">
        <v>0</v>
      </c>
      <c r="D1588" s="49">
        <v>7.4018299999999995E-2</v>
      </c>
      <c r="E1588" s="49">
        <v>0.12742690000000001</v>
      </c>
      <c r="F1588" s="49">
        <v>5.0559100000000003E-2</v>
      </c>
      <c r="G1588" s="49">
        <v>1.3272219999999999</v>
      </c>
      <c r="H1588" s="49">
        <v>0.1191357</v>
      </c>
      <c r="I1588" s="46">
        <f>$C$1588*LN($Y$1588)+(1-$C$1588)*LN(1-$Y$1588)</f>
        <v>-5.8189026262252088E-3</v>
      </c>
      <c r="R1588" s="46">
        <f>1/(1+EXP(-($K$2+SUMPRODUCT($L$2:$P$2,$D$1588:$H$1588))))</f>
        <v>5.8020056022704009E-3</v>
      </c>
      <c r="X1588" s="46">
        <f>EXP(-($K$2+SUMPRODUCT($L$2:$P$2,$D$1588:$H$1588)))</f>
        <v>171.35419414429501</v>
      </c>
      <c r="Y1588" s="46">
        <f>1/(1+$X$1588)</f>
        <v>5.8020056022704009E-3</v>
      </c>
      <c r="Z1588" s="46">
        <f>IF(ISERROR($I$1588),0,$I$1588)</f>
        <v>-5.8189026262252088E-3</v>
      </c>
    </row>
    <row r="1589" spans="1:26" x14ac:dyDescent="0.25">
      <c r="A1589" s="46">
        <v>297</v>
      </c>
      <c r="B1589" s="46">
        <v>2000</v>
      </c>
      <c r="C1589" s="47">
        <v>0</v>
      </c>
      <c r="D1589" s="49">
        <v>6.8238999999999994E-2</v>
      </c>
      <c r="E1589" s="49">
        <v>0.123963</v>
      </c>
      <c r="F1589" s="49">
        <v>4.7078000000000002E-2</v>
      </c>
      <c r="G1589" s="49">
        <v>0.68874020000000002</v>
      </c>
      <c r="H1589" s="49">
        <v>0.1061545</v>
      </c>
      <c r="I1589" s="46">
        <f>$C$1589*LN($Y$1589)+(1-$C$1589)*LN(1-$Y$1589)</f>
        <v>-1.6374822384931331E-2</v>
      </c>
      <c r="R1589" s="46">
        <f>1/(1+EXP(-($K$2+SUMPRODUCT($L$2:$P$2,$D$1589:$H$1589))))</f>
        <v>1.6241483771611248E-2</v>
      </c>
      <c r="X1589" s="46">
        <f>EXP(-($K$2+SUMPRODUCT($L$2:$P$2,$D$1589:$H$1589)))</f>
        <v>60.570729254916735</v>
      </c>
      <c r="Y1589" s="46">
        <f>1/(1+$X$1589)</f>
        <v>1.6241483771611248E-2</v>
      </c>
      <c r="Z1589" s="46">
        <f>IF(ISERROR($I$1589),0,$I$1589)</f>
        <v>-1.6374822384931331E-2</v>
      </c>
    </row>
    <row r="1590" spans="1:26" x14ac:dyDescent="0.25">
      <c r="A1590" s="46">
        <v>297</v>
      </c>
      <c r="B1590" s="46">
        <v>2001</v>
      </c>
      <c r="C1590" s="47">
        <v>0</v>
      </c>
      <c r="D1590" s="49">
        <v>9.8392300000000002E-2</v>
      </c>
      <c r="E1590" s="49">
        <v>0.1950983</v>
      </c>
      <c r="F1590" s="49">
        <v>3.0896300000000002E-2</v>
      </c>
      <c r="G1590" s="49">
        <v>0.75440850000000004</v>
      </c>
      <c r="H1590" s="49">
        <v>7.7420199999999995E-2</v>
      </c>
      <c r="I1590" s="46">
        <f>$C$1590*LN($Y$1590)+(1-$C$1590)*LN(1-$Y$1590)</f>
        <v>-1.5066093995575893E-2</v>
      </c>
      <c r="R1590" s="46">
        <f>1/(1+EXP(-($K$2+SUMPRODUCT($L$2:$P$2,$D$1590:$H$1590))))</f>
        <v>1.4953168229473101E-2</v>
      </c>
      <c r="X1590" s="46">
        <f>EXP(-($K$2+SUMPRODUCT($L$2:$P$2,$D$1590:$H$1590)))</f>
        <v>65.875459745645927</v>
      </c>
      <c r="Y1590" s="46">
        <f>1/(1+$X$1590)</f>
        <v>1.4953168229473101E-2</v>
      </c>
      <c r="Z1590" s="46">
        <f>IF(ISERROR($I$1590),0,$I$1590)</f>
        <v>-1.5066093995575893E-2</v>
      </c>
    </row>
    <row r="1591" spans="1:26" x14ac:dyDescent="0.25">
      <c r="A1591" s="46">
        <v>297</v>
      </c>
      <c r="B1591" s="46">
        <v>2002</v>
      </c>
      <c r="C1591" s="47">
        <v>0</v>
      </c>
      <c r="D1591" s="49">
        <v>0.1481972</v>
      </c>
      <c r="E1591" s="49">
        <v>3.5690800000000002E-2</v>
      </c>
      <c r="F1591" s="49">
        <v>3.1619599999999998E-2</v>
      </c>
      <c r="G1591" s="49">
        <v>0.84343020000000002</v>
      </c>
      <c r="H1591" s="49">
        <v>8.4072300000000003E-2</v>
      </c>
      <c r="I1591" s="46">
        <f>$C$1591*LN($Y$1591)+(1-$C$1591)*LN(1-$Y$1591)</f>
        <v>-1.6784883758179797E-2</v>
      </c>
      <c r="R1591" s="46">
        <f>1/(1+EXP(-($K$2+SUMPRODUCT($L$2:$P$2,$D$1591:$H$1591))))</f>
        <v>1.6644802441365417E-2</v>
      </c>
      <c r="X1591" s="46">
        <f>EXP(-($K$2+SUMPRODUCT($L$2:$P$2,$D$1591:$H$1591)))</f>
        <v>59.078814604300426</v>
      </c>
      <c r="Y1591" s="46">
        <f>1/(1+$X$1591)</f>
        <v>1.6644802441365417E-2</v>
      </c>
      <c r="Z1591" s="46">
        <f>IF(ISERROR($I$1591),0,$I$1591)</f>
        <v>-1.6784883758179797E-2</v>
      </c>
    </row>
    <row r="1592" spans="1:26" x14ac:dyDescent="0.25">
      <c r="A1592" s="46">
        <v>297</v>
      </c>
      <c r="B1592" s="46">
        <v>2003</v>
      </c>
      <c r="C1592" s="47">
        <v>0</v>
      </c>
      <c r="D1592" s="49">
        <v>0.1177033</v>
      </c>
      <c r="E1592" s="49">
        <v>7.3494400000000001E-2</v>
      </c>
      <c r="F1592" s="49">
        <v>5.64051E-2</v>
      </c>
      <c r="G1592" s="49">
        <v>1.449171</v>
      </c>
      <c r="H1592" s="49">
        <v>0.1229372</v>
      </c>
      <c r="I1592" s="46">
        <f>$C$1592*LN($Y$1592)+(1-$C$1592)*LN(1-$Y$1592)</f>
        <v>-5.0494294088069555E-3</v>
      </c>
      <c r="R1592" s="46">
        <f>1/(1+EXP(-($K$2+SUMPRODUCT($L$2:$P$2,$D$1592:$H$1592))))</f>
        <v>5.0367024703994335E-3</v>
      </c>
      <c r="X1592" s="46">
        <f>EXP(-($K$2+SUMPRODUCT($L$2:$P$2,$D$1592:$H$1592)))</f>
        <v>197.54259922577785</v>
      </c>
      <c r="Y1592" s="46">
        <f>1/(1+$X$1592)</f>
        <v>5.0367024703994335E-3</v>
      </c>
      <c r="Z1592" s="46">
        <f>IF(ISERROR($I$1592),0,$I$1592)</f>
        <v>-5.0494294088069555E-3</v>
      </c>
    </row>
    <row r="1593" spans="1:26" x14ac:dyDescent="0.25">
      <c r="A1593" s="46">
        <v>297</v>
      </c>
      <c r="B1593" s="46">
        <v>2004</v>
      </c>
      <c r="C1593" s="47">
        <v>0</v>
      </c>
      <c r="D1593" s="49">
        <v>0.1448883</v>
      </c>
      <c r="E1593" s="49">
        <v>0.13252430000000001</v>
      </c>
      <c r="F1593" s="49">
        <v>5.7075000000000001E-2</v>
      </c>
      <c r="G1593" s="49">
        <v>1.149721</v>
      </c>
      <c r="H1593" s="49">
        <v>0.12942909999999999</v>
      </c>
      <c r="I1593" s="46">
        <f>$C$1593*LN($Y$1593)+(1-$C$1593)*LN(1-$Y$1593)</f>
        <v>-7.5332891623636593E-3</v>
      </c>
      <c r="R1593" s="46">
        <f>1/(1+EXP(-($K$2+SUMPRODUCT($L$2:$P$2,$D$1593:$H$1593))))</f>
        <v>7.5049850584909704E-3</v>
      </c>
      <c r="X1593" s="46">
        <f>EXP(-($K$2+SUMPRODUCT($L$2:$P$2,$D$1593:$H$1593)))</f>
        <v>132.24476893776392</v>
      </c>
      <c r="Y1593" s="46">
        <f>1/(1+$X$1593)</f>
        <v>7.5049850584909704E-3</v>
      </c>
      <c r="Z1593" s="46">
        <f>IF(ISERROR($I$1593),0,$I$1593)</f>
        <v>-7.5332891623636593E-3</v>
      </c>
    </row>
    <row r="1594" spans="1:26" x14ac:dyDescent="0.25">
      <c r="A1594" s="46">
        <v>298</v>
      </c>
      <c r="B1594" s="46">
        <v>1995</v>
      </c>
      <c r="C1594" s="47">
        <v>0</v>
      </c>
      <c r="D1594" s="49">
        <v>0.21169969999999999</v>
      </c>
      <c r="E1594" s="49">
        <v>0.31560640000000001</v>
      </c>
      <c r="F1594" s="49">
        <v>6.3015100000000004E-2</v>
      </c>
      <c r="G1594" s="49">
        <v>1.0558650000000001</v>
      </c>
      <c r="H1594" s="49">
        <v>0.31667960000000001</v>
      </c>
      <c r="I1594" s="46">
        <f>$C$1594*LN($Y$1594)+(1-$C$1594)*LN(1-$Y$1594)</f>
        <v>-7.3815570086112892E-3</v>
      </c>
      <c r="R1594" s="46">
        <f>1/(1+EXP(-($K$2+SUMPRODUCT($L$2:$P$2,$D$1594:$H$1594))))</f>
        <v>7.3543802267766085E-3</v>
      </c>
      <c r="X1594" s="46">
        <f>EXP(-($K$2+SUMPRODUCT($L$2:$P$2,$D$1594:$H$1594)))</f>
        <v>134.97338853369232</v>
      </c>
      <c r="Y1594" s="46">
        <f>1/(1+$X$1594)</f>
        <v>7.3543802267766085E-3</v>
      </c>
      <c r="Z1594" s="46">
        <f>IF(ISERROR($I$1594),0,$I$1594)</f>
        <v>-7.3815570086112892E-3</v>
      </c>
    </row>
    <row r="1595" spans="1:26" x14ac:dyDescent="0.25">
      <c r="A1595" s="46">
        <v>298</v>
      </c>
      <c r="B1595" s="46">
        <v>1996</v>
      </c>
      <c r="C1595" s="47">
        <v>0</v>
      </c>
      <c r="D1595" s="49">
        <v>0.2588145</v>
      </c>
      <c r="E1595" s="49">
        <v>0.35075980000000001</v>
      </c>
      <c r="F1595" s="49">
        <v>5.9672999999999997E-2</v>
      </c>
      <c r="G1595" s="49">
        <v>1.4088529999999999</v>
      </c>
      <c r="H1595" s="49">
        <v>0.3439779</v>
      </c>
      <c r="I1595" s="46">
        <f>$C$1595*LN($Y$1595)+(1-$C$1595)*LN(1-$Y$1595)</f>
        <v>-4.2634902549568603E-3</v>
      </c>
      <c r="R1595" s="46">
        <f>1/(1+EXP(-($K$2+SUMPRODUCT($L$2:$P$2,$D$1595:$H$1595))))</f>
        <v>4.2544144831160764E-3</v>
      </c>
      <c r="X1595" s="46">
        <f>EXP(-($K$2+SUMPRODUCT($L$2:$P$2,$D$1595:$H$1595)))</f>
        <v>234.04997079352887</v>
      </c>
      <c r="Y1595" s="46">
        <f>1/(1+$X$1595)</f>
        <v>4.2544144831160764E-3</v>
      </c>
      <c r="Z1595" s="46">
        <f>IF(ISERROR($I$1595),0,$I$1595)</f>
        <v>-4.2634902549568603E-3</v>
      </c>
    </row>
    <row r="1596" spans="1:26" x14ac:dyDescent="0.25">
      <c r="A1596" s="46">
        <v>298</v>
      </c>
      <c r="B1596" s="46">
        <v>1997</v>
      </c>
      <c r="C1596" s="47">
        <v>0</v>
      </c>
      <c r="D1596" s="49">
        <v>6.7035899999999995E-2</v>
      </c>
      <c r="E1596" s="49">
        <v>0.27380260000000001</v>
      </c>
      <c r="F1596" s="49">
        <v>5.7861700000000002E-2</v>
      </c>
      <c r="G1596" s="49">
        <v>1.126074</v>
      </c>
      <c r="H1596" s="49">
        <v>0.26046629999999998</v>
      </c>
      <c r="I1596" s="46">
        <f>$C$1596*LN($Y$1596)+(1-$C$1596)*LN(1-$Y$1596)</f>
        <v>-6.6504715688408926E-3</v>
      </c>
      <c r="R1596" s="46">
        <f>1/(1+EXP(-($K$2+SUMPRODUCT($L$2:$P$2,$D$1596:$H$1596))))</f>
        <v>6.628406125096074E-3</v>
      </c>
      <c r="X1596" s="46">
        <f>EXP(-($K$2+SUMPRODUCT($L$2:$P$2,$D$1596:$H$1596)))</f>
        <v>149.86583126128315</v>
      </c>
      <c r="Y1596" s="46">
        <f>1/(1+$X$1596)</f>
        <v>6.628406125096074E-3</v>
      </c>
      <c r="Z1596" s="46">
        <f>IF(ISERROR($I$1596),0,$I$1596)</f>
        <v>-6.6504715688408926E-3</v>
      </c>
    </row>
    <row r="1597" spans="1:26" x14ac:dyDescent="0.25">
      <c r="A1597" s="46">
        <v>298</v>
      </c>
      <c r="B1597" s="46">
        <v>1998</v>
      </c>
      <c r="C1597" s="47">
        <v>0</v>
      </c>
      <c r="D1597" s="49">
        <v>8.9922500000000002E-2</v>
      </c>
      <c r="E1597" s="49">
        <v>0.31753239999999999</v>
      </c>
      <c r="F1597" s="49">
        <v>5.3572099999999997E-2</v>
      </c>
      <c r="G1597" s="49">
        <v>1.419259</v>
      </c>
      <c r="H1597" s="49">
        <v>0.24124899999999999</v>
      </c>
      <c r="I1597" s="46">
        <f>$C$1597*LN($Y$1597)+(1-$C$1597)*LN(1-$Y$1597)</f>
        <v>-4.0433719866014798E-3</v>
      </c>
      <c r="R1597" s="46">
        <f>1/(1+EXP(-($K$2+SUMPRODUCT($L$2:$P$2,$D$1597:$H$1597))))</f>
        <v>4.0352085643810274E-3</v>
      </c>
      <c r="X1597" s="46">
        <f>EXP(-($K$2+SUMPRODUCT($L$2:$P$2,$D$1597:$H$1597)))</f>
        <v>246.81866514336983</v>
      </c>
      <c r="Y1597" s="46">
        <f>1/(1+$X$1597)</f>
        <v>4.0352085643810274E-3</v>
      </c>
      <c r="Z1597" s="46">
        <f>IF(ISERROR($I$1597),0,$I$1597)</f>
        <v>-4.0433719866014798E-3</v>
      </c>
    </row>
    <row r="1598" spans="1:26" x14ac:dyDescent="0.25">
      <c r="A1598" s="46">
        <v>298</v>
      </c>
      <c r="B1598" s="46">
        <v>1999</v>
      </c>
      <c r="C1598" s="47">
        <v>0</v>
      </c>
      <c r="D1598" s="49">
        <v>0.16131090000000001</v>
      </c>
      <c r="E1598" s="49">
        <v>0.37057760000000001</v>
      </c>
      <c r="F1598" s="49">
        <v>6.23405E-2</v>
      </c>
      <c r="G1598" s="49">
        <v>1.7203079999999999</v>
      </c>
      <c r="H1598" s="49">
        <v>0.24010029999999999</v>
      </c>
      <c r="I1598" s="46">
        <f>$C$1598*LN($Y$1598)+(1-$C$1598)*LN(1-$Y$1598)</f>
        <v>-2.2251912669590031E-3</v>
      </c>
      <c r="R1598" s="46">
        <f>1/(1+EXP(-($K$2+SUMPRODUCT($L$2:$P$2,$D$1598:$H$1598))))</f>
        <v>2.2227173641809171E-3</v>
      </c>
      <c r="X1598" s="46">
        <f>EXP(-($K$2+SUMPRODUCT($L$2:$P$2,$D$1598:$H$1598)))</f>
        <v>448.89975608909918</v>
      </c>
      <c r="Y1598" s="46">
        <f>1/(1+$X$1598)</f>
        <v>2.2227173641809171E-3</v>
      </c>
      <c r="Z1598" s="46">
        <f>IF(ISERROR($I$1598),0,$I$1598)</f>
        <v>-2.2251912669590031E-3</v>
      </c>
    </row>
    <row r="1599" spans="1:26" x14ac:dyDescent="0.25">
      <c r="A1599" s="46">
        <v>298</v>
      </c>
      <c r="B1599" s="46">
        <v>2000</v>
      </c>
      <c r="C1599" s="47">
        <v>0</v>
      </c>
      <c r="D1599" s="49">
        <v>-3.7157799999999998E-2</v>
      </c>
      <c r="E1599" s="49">
        <v>0.34919820000000001</v>
      </c>
      <c r="F1599" s="49">
        <v>5.8365100000000003E-2</v>
      </c>
      <c r="G1599" s="49">
        <v>0.99363380000000001</v>
      </c>
      <c r="H1599" s="49">
        <v>0.26506800000000003</v>
      </c>
      <c r="I1599" s="46">
        <f>$C$1599*LN($Y$1599)+(1-$C$1599)*LN(1-$Y$1599)</f>
        <v>-7.0397259610914297E-3</v>
      </c>
      <c r="R1599" s="46">
        <f>1/(1+EXP(-($K$2+SUMPRODUCT($L$2:$P$2,$D$1599:$H$1599))))</f>
        <v>7.0150051335863455E-3</v>
      </c>
      <c r="X1599" s="46">
        <f>EXP(-($K$2+SUMPRODUCT($L$2:$P$2,$D$1599:$H$1599)))</f>
        <v>141.55157066275171</v>
      </c>
      <c r="Y1599" s="46">
        <f>1/(1+$X$1599)</f>
        <v>7.0150051335863455E-3</v>
      </c>
      <c r="Z1599" s="46">
        <f>IF(ISERROR($I$1599),0,$I$1599)</f>
        <v>-7.0397259610914297E-3</v>
      </c>
    </row>
    <row r="1600" spans="1:26" x14ac:dyDescent="0.25">
      <c r="A1600" s="46">
        <v>298</v>
      </c>
      <c r="B1600" s="46">
        <v>2001</v>
      </c>
      <c r="C1600" s="47">
        <v>0</v>
      </c>
      <c r="D1600" s="49">
        <v>5.7731999999999999E-2</v>
      </c>
      <c r="E1600" s="49">
        <v>0.34117910000000001</v>
      </c>
      <c r="F1600" s="49">
        <v>5.2241299999999997E-2</v>
      </c>
      <c r="G1600" s="49">
        <v>1.0170589999999999</v>
      </c>
      <c r="H1600" s="49">
        <v>0.26422459999999998</v>
      </c>
      <c r="I1600" s="46">
        <f>$C$1600*LN($Y$1600)+(1-$C$1600)*LN(1-$Y$1600)</f>
        <v>-7.4891685226739016E-3</v>
      </c>
      <c r="R1600" s="46">
        <f>1/(1+EXP(-($K$2+SUMPRODUCT($L$2:$P$2,$D$1600:$H$1600))))</f>
        <v>7.4611945775179111E-3</v>
      </c>
      <c r="X1600" s="46">
        <f>EXP(-($K$2+SUMPRODUCT($L$2:$P$2,$D$1600:$H$1600)))</f>
        <v>133.02679552322658</v>
      </c>
      <c r="Y1600" s="46">
        <f>1/(1+$X$1600)</f>
        <v>7.4611945775179111E-3</v>
      </c>
      <c r="Z1600" s="46">
        <f>IF(ISERROR($I$1600),0,$I$1600)</f>
        <v>-7.4891685226739016E-3</v>
      </c>
    </row>
    <row r="1601" spans="1:26" x14ac:dyDescent="0.25">
      <c r="A1601" s="46">
        <v>298</v>
      </c>
      <c r="B1601" s="46">
        <v>2002</v>
      </c>
      <c r="C1601" s="47">
        <v>0</v>
      </c>
      <c r="D1601" s="49">
        <v>6.3675599999999999E-2</v>
      </c>
      <c r="E1601" s="49">
        <v>0.29640699999999998</v>
      </c>
      <c r="F1601" s="49">
        <v>5.2719500000000002E-2</v>
      </c>
      <c r="G1601" s="49">
        <v>1.0127360000000001</v>
      </c>
      <c r="H1601" s="49">
        <v>0.25754139999999998</v>
      </c>
      <c r="I1601" s="46">
        <f>$C$1601*LN($Y$1601)+(1-$C$1601)*LN(1-$Y$1601)</f>
        <v>-8.0019551754351229E-3</v>
      </c>
      <c r="R1601" s="46">
        <f>1/(1+EXP(-($K$2+SUMPRODUCT($L$2:$P$2,$D$1601:$H$1601))))</f>
        <v>7.970024757474034E-3</v>
      </c>
      <c r="X1601" s="46">
        <f>EXP(-($K$2+SUMPRODUCT($L$2:$P$2,$D$1601:$H$1601)))</f>
        <v>124.47012467711998</v>
      </c>
      <c r="Y1601" s="46">
        <f>1/(1+$X$1601)</f>
        <v>7.970024757474034E-3</v>
      </c>
      <c r="Z1601" s="46">
        <f>IF(ISERROR($I$1601),0,$I$1601)</f>
        <v>-8.0019551754351229E-3</v>
      </c>
    </row>
    <row r="1602" spans="1:26" x14ac:dyDescent="0.25">
      <c r="A1602" s="46">
        <v>298</v>
      </c>
      <c r="B1602" s="46">
        <v>2003</v>
      </c>
      <c r="C1602" s="47">
        <v>0</v>
      </c>
      <c r="D1602" s="49">
        <v>7.5808500000000001E-2</v>
      </c>
      <c r="E1602" s="49">
        <v>0.39242959999999999</v>
      </c>
      <c r="F1602" s="49">
        <v>4.9124800000000003E-2</v>
      </c>
      <c r="G1602" s="49">
        <v>1.9400390000000001</v>
      </c>
      <c r="H1602" s="49">
        <v>0.23897080000000001</v>
      </c>
      <c r="I1602" s="46">
        <f>$C$1602*LN($Y$1602)+(1-$C$1602)*LN(1-$Y$1602)</f>
        <v>-1.6287099585508647E-3</v>
      </c>
      <c r="R1602" s="46">
        <f>1/(1+EXP(-($K$2+SUMPRODUCT($L$2:$P$2,$D$1602:$H$1602))))</f>
        <v>1.6273843302719478E-3</v>
      </c>
      <c r="X1602" s="46">
        <f>EXP(-($K$2+SUMPRODUCT($L$2:$P$2,$D$1602:$H$1602)))</f>
        <v>613.48299667042556</v>
      </c>
      <c r="Y1602" s="46">
        <f>1/(1+$X$1602)</f>
        <v>1.6273843302719478E-3</v>
      </c>
      <c r="Z1602" s="46">
        <f>IF(ISERROR($I$1602),0,$I$1602)</f>
        <v>-1.6287099585508647E-3</v>
      </c>
    </row>
    <row r="1603" spans="1:26" x14ac:dyDescent="0.25">
      <c r="A1603" s="46">
        <v>298</v>
      </c>
      <c r="B1603" s="46">
        <v>2004</v>
      </c>
      <c r="C1603" s="47">
        <v>0</v>
      </c>
      <c r="D1603" s="49">
        <v>0.1725044</v>
      </c>
      <c r="E1603" s="49">
        <v>0.47772229999999999</v>
      </c>
      <c r="F1603" s="49">
        <v>6.4723000000000003E-2</v>
      </c>
      <c r="G1603" s="49">
        <v>2.4597509999999998</v>
      </c>
      <c r="H1603" s="49">
        <v>0.2436333</v>
      </c>
      <c r="I1603" s="46">
        <f>$C$1603*LN($Y$1603)+(1-$C$1603)*LN(1-$Y$1603)</f>
        <v>-5.7942216263820998E-4</v>
      </c>
      <c r="R1603" s="46">
        <f>1/(1+EXP(-($K$2+SUMPRODUCT($L$2:$P$2,$D$1603:$H$1603))))</f>
        <v>5.7925433003381491E-4</v>
      </c>
      <c r="X1603" s="46">
        <f>EXP(-($K$2+SUMPRODUCT($L$2:$P$2,$D$1603:$H$1603)))</f>
        <v>1725.3574014917133</v>
      </c>
      <c r="Y1603" s="46">
        <f>1/(1+$X$1603)</f>
        <v>5.7925433003381491E-4</v>
      </c>
      <c r="Z1603" s="46">
        <f>IF(ISERROR($I$1603),0,$I$1603)</f>
        <v>-5.7942216263820998E-4</v>
      </c>
    </row>
    <row r="1604" spans="1:26" x14ac:dyDescent="0.25">
      <c r="A1604" s="46">
        <v>299</v>
      </c>
      <c r="B1604" s="46">
        <v>1996</v>
      </c>
      <c r="C1604" s="47">
        <v>0</v>
      </c>
      <c r="D1604" s="49">
        <v>0.23858480000000001</v>
      </c>
      <c r="E1604" s="49">
        <v>-2.3847400000000001E-2</v>
      </c>
      <c r="F1604" s="49">
        <v>3.2893400000000003E-2</v>
      </c>
      <c r="G1604" s="49">
        <v>0.38053880000000001</v>
      </c>
      <c r="H1604" s="49">
        <v>0.347111</v>
      </c>
      <c r="I1604" s="46">
        <f>$C$1604*LN($Y$1604)+(1-$C$1604)*LN(1-$Y$1604)</f>
        <v>-4.5626560549750589E-2</v>
      </c>
      <c r="R1604" s="46">
        <f>1/(1+EXP(-($K$2+SUMPRODUCT($L$2:$P$2,$D$1604:$H$1604))))</f>
        <v>4.4601320862014945E-2</v>
      </c>
      <c r="X1604" s="46">
        <f>EXP(-($K$2+SUMPRODUCT($L$2:$P$2,$D$1604:$H$1604)))</f>
        <v>21.420860653291943</v>
      </c>
      <c r="Y1604" s="46">
        <f>1/(1+$X$1604)</f>
        <v>4.4601320862014945E-2</v>
      </c>
      <c r="Z1604" s="46">
        <f>IF(ISERROR($I$1604),0,$I$1604)</f>
        <v>-4.5626560549750589E-2</v>
      </c>
    </row>
    <row r="1605" spans="1:26" x14ac:dyDescent="0.25">
      <c r="A1605" s="46">
        <v>299</v>
      </c>
      <c r="B1605" s="46">
        <v>1997</v>
      </c>
      <c r="C1605" s="47">
        <v>0</v>
      </c>
      <c r="D1605" s="49">
        <v>0.21158060000000001</v>
      </c>
      <c r="E1605" s="49">
        <v>2.1441399999999999E-2</v>
      </c>
      <c r="F1605" s="49">
        <v>5.3616200000000003E-2</v>
      </c>
      <c r="G1605" s="49">
        <v>0.32937539999999998</v>
      </c>
      <c r="H1605" s="49">
        <v>0.21363009999999999</v>
      </c>
      <c r="I1605" s="46">
        <f>$C$1605*LN($Y$1605)+(1-$C$1605)*LN(1-$Y$1605)</f>
        <v>-3.592317738266488E-2</v>
      </c>
      <c r="R1605" s="46">
        <f>1/(1+EXP(-($K$2+SUMPRODUCT($L$2:$P$2,$D$1605:$H$1605))))</f>
        <v>3.5285597478155926E-2</v>
      </c>
      <c r="X1605" s="46">
        <f>EXP(-($K$2+SUMPRODUCT($L$2:$P$2,$D$1605:$H$1605)))</f>
        <v>27.340174787151184</v>
      </c>
      <c r="Y1605" s="46">
        <f>1/(1+$X$1605)</f>
        <v>3.5285597478155926E-2</v>
      </c>
      <c r="Z1605" s="46">
        <f>IF(ISERROR($I$1605),0,$I$1605)</f>
        <v>-3.592317738266488E-2</v>
      </c>
    </row>
    <row r="1606" spans="1:26" x14ac:dyDescent="0.25">
      <c r="A1606" s="46">
        <v>299</v>
      </c>
      <c r="B1606" s="46">
        <v>1998</v>
      </c>
      <c r="C1606" s="47">
        <v>0</v>
      </c>
      <c r="D1606" s="49">
        <v>0.44713629999999999</v>
      </c>
      <c r="E1606" s="49">
        <v>0.37358730000000001</v>
      </c>
      <c r="F1606" s="49">
        <v>3.2555300000000002E-2</v>
      </c>
      <c r="G1606" s="49">
        <v>0.50139149999999999</v>
      </c>
      <c r="H1606" s="49">
        <v>0.48830760000000001</v>
      </c>
      <c r="I1606" s="46">
        <f>$C$1606*LN($Y$1606)+(1-$C$1606)*LN(1-$Y$1606)</f>
        <v>-2.5452090649368205E-2</v>
      </c>
      <c r="R1606" s="46">
        <f>1/(1+EXP(-($K$2+SUMPRODUCT($L$2:$P$2,$D$1606:$H$1606))))</f>
        <v>2.5130916808325684E-2</v>
      </c>
      <c r="X1606" s="46">
        <f>EXP(-($K$2+SUMPRODUCT($L$2:$P$2,$D$1606:$H$1606)))</f>
        <v>38.791624301931854</v>
      </c>
      <c r="Y1606" s="46">
        <f>1/(1+$X$1606)</f>
        <v>2.5130916808325684E-2</v>
      </c>
      <c r="Z1606" s="46">
        <f>IF(ISERROR($I$1606),0,$I$1606)</f>
        <v>-2.5452090649368205E-2</v>
      </c>
    </row>
    <row r="1607" spans="1:26" x14ac:dyDescent="0.25">
      <c r="A1607" s="46">
        <v>299</v>
      </c>
      <c r="B1607" s="46">
        <v>1999</v>
      </c>
      <c r="C1607" s="47">
        <v>0</v>
      </c>
      <c r="D1607" s="49">
        <v>0.4750317</v>
      </c>
      <c r="E1607" s="49">
        <v>0.43259890000000001</v>
      </c>
      <c r="F1607" s="49">
        <v>4.0895599999999997E-2</v>
      </c>
      <c r="G1607" s="49">
        <v>0.73415359999999996</v>
      </c>
      <c r="H1607" s="49">
        <v>0.52388270000000003</v>
      </c>
      <c r="I1607" s="46">
        <f>$C$1607*LN($Y$1607)+(1-$C$1607)*LN(1-$Y$1607)</f>
        <v>-1.5671831045586292E-2</v>
      </c>
      <c r="R1607" s="46">
        <f>1/(1+EXP(-($K$2+SUMPRODUCT($L$2:$P$2,$D$1607:$H$1607))))</f>
        <v>1.5549666912556777E-2</v>
      </c>
      <c r="X1607" s="46">
        <f>EXP(-($K$2+SUMPRODUCT($L$2:$P$2,$D$1607:$H$1607)))</f>
        <v>63.310059220141419</v>
      </c>
      <c r="Y1607" s="46">
        <f>1/(1+$X$1607)</f>
        <v>1.5549666912556777E-2</v>
      </c>
      <c r="Z1607" s="46">
        <f>IF(ISERROR($I$1607),0,$I$1607)</f>
        <v>-1.5671831045586292E-2</v>
      </c>
    </row>
    <row r="1608" spans="1:26" x14ac:dyDescent="0.25">
      <c r="A1608" s="46">
        <v>299</v>
      </c>
      <c r="B1608" s="46">
        <v>2000</v>
      </c>
      <c r="C1608" s="47">
        <v>0</v>
      </c>
      <c r="D1608" s="49">
        <v>0.32174950000000002</v>
      </c>
      <c r="E1608" s="49">
        <v>0.39684720000000001</v>
      </c>
      <c r="F1608" s="49">
        <v>3.2821700000000002E-2</v>
      </c>
      <c r="G1608" s="49">
        <v>0.32157469999999999</v>
      </c>
      <c r="H1608" s="49">
        <v>0.46792139999999999</v>
      </c>
      <c r="I1608" s="46">
        <f>$C$1608*LN($Y$1608)+(1-$C$1608)*LN(1-$Y$1608)</f>
        <v>-3.0576548629738434E-2</v>
      </c>
      <c r="R1608" s="46">
        <f>1/(1+EXP(-($K$2+SUMPRODUCT($L$2:$P$2,$D$1608:$H$1608))))</f>
        <v>3.0113814233002172E-2</v>
      </c>
      <c r="X1608" s="46">
        <f>EXP(-($K$2+SUMPRODUCT($L$2:$P$2,$D$1608:$H$1608)))</f>
        <v>32.207351027093914</v>
      </c>
      <c r="Y1608" s="46">
        <f>1/(1+$X$1608)</f>
        <v>3.0113814233002172E-2</v>
      </c>
      <c r="Z1608" s="46">
        <f>IF(ISERROR($I$1608),0,$I$1608)</f>
        <v>-3.0576548629738434E-2</v>
      </c>
    </row>
    <row r="1609" spans="1:26" x14ac:dyDescent="0.25">
      <c r="A1609" s="46">
        <v>299</v>
      </c>
      <c r="B1609" s="46">
        <v>2001</v>
      </c>
      <c r="C1609" s="47">
        <v>0</v>
      </c>
      <c r="D1609" s="49">
        <v>0.42631150000000001</v>
      </c>
      <c r="E1609" s="49">
        <v>0.41728900000000002</v>
      </c>
      <c r="F1609" s="49">
        <v>-8.0476000000000002E-3</v>
      </c>
      <c r="G1609" s="49">
        <v>0.63256990000000002</v>
      </c>
      <c r="H1609" s="49">
        <v>0.50778619999999997</v>
      </c>
      <c r="I1609" s="46">
        <f>$C$1609*LN($Y$1609)+(1-$C$1609)*LN(1-$Y$1609)</f>
        <v>-2.6888945997892398E-2</v>
      </c>
      <c r="R1609" s="46">
        <f>1/(1+EXP(-($K$2+SUMPRODUCT($L$2:$P$2,$D$1609:$H$1609))))</f>
        <v>2.6530656811845417E-2</v>
      </c>
      <c r="X1609" s="46">
        <f>EXP(-($K$2+SUMPRODUCT($L$2:$P$2,$D$1609:$H$1609)))</f>
        <v>36.692244375703496</v>
      </c>
      <c r="Y1609" s="46">
        <f>1/(1+$X$1609)</f>
        <v>2.6530656811845417E-2</v>
      </c>
      <c r="Z1609" s="46">
        <f>IF(ISERROR($I$1609),0,$I$1609)</f>
        <v>-2.6888945997892398E-2</v>
      </c>
    </row>
    <row r="1610" spans="1:26" x14ac:dyDescent="0.25">
      <c r="A1610" s="46">
        <v>299</v>
      </c>
      <c r="B1610" s="46">
        <v>2002</v>
      </c>
      <c r="C1610" s="47">
        <v>0</v>
      </c>
      <c r="D1610" s="49">
        <v>0.49327389999999999</v>
      </c>
      <c r="E1610" s="49">
        <v>0.25456000000000001</v>
      </c>
      <c r="F1610" s="49">
        <v>1.0104500000000001E-2</v>
      </c>
      <c r="G1610" s="49">
        <v>0.25128489999999998</v>
      </c>
      <c r="H1610" s="49">
        <v>0.47824050000000001</v>
      </c>
      <c r="I1610" s="46">
        <f>$C$1610*LN($Y$1610)+(1-$C$1610)*LN(1-$Y$1610)</f>
        <v>-5.3871200041291464E-2</v>
      </c>
      <c r="R1610" s="46">
        <f>1/(1+EXP(-($K$2+SUMPRODUCT($L$2:$P$2,$D$1610:$H$1610))))</f>
        <v>5.2445856422988713E-2</v>
      </c>
      <c r="X1610" s="46">
        <f>EXP(-($K$2+SUMPRODUCT($L$2:$P$2,$D$1610:$H$1610)))</f>
        <v>18.06728325560659</v>
      </c>
      <c r="Y1610" s="46">
        <f>1/(1+$X$1610)</f>
        <v>5.2445856422988713E-2</v>
      </c>
      <c r="Z1610" s="46">
        <f>IF(ISERROR($I$1610),0,$I$1610)</f>
        <v>-5.3871200041291464E-2</v>
      </c>
    </row>
    <row r="1611" spans="1:26" x14ac:dyDescent="0.25">
      <c r="A1611" s="46">
        <v>299</v>
      </c>
      <c r="B1611" s="46">
        <v>2003</v>
      </c>
      <c r="C1611" s="47">
        <v>0</v>
      </c>
      <c r="D1611" s="49">
        <v>0.48008580000000001</v>
      </c>
      <c r="E1611" s="49">
        <v>0.22743459999999999</v>
      </c>
      <c r="F1611" s="49">
        <v>4.1391200000000003E-2</v>
      </c>
      <c r="G1611" s="49">
        <v>0.41770200000000002</v>
      </c>
      <c r="H1611" s="49">
        <v>0.5109262</v>
      </c>
      <c r="I1611" s="46">
        <f>$C$1611*LN($Y$1611)+(1-$C$1611)*LN(1-$Y$1611)</f>
        <v>-3.4302532308768258E-2</v>
      </c>
      <c r="R1611" s="46">
        <f>1/(1+EXP(-($K$2+SUMPRODUCT($L$2:$P$2,$D$1611:$H$1611))))</f>
        <v>3.3720870242727227E-2</v>
      </c>
      <c r="X1611" s="46">
        <f>EXP(-($K$2+SUMPRODUCT($L$2:$P$2,$D$1611:$H$1611)))</f>
        <v>28.655225170699019</v>
      </c>
      <c r="Y1611" s="46">
        <f>1/(1+$X$1611)</f>
        <v>3.3720870242727227E-2</v>
      </c>
      <c r="Z1611" s="46">
        <f>IF(ISERROR($I$1611),0,$I$1611)</f>
        <v>-3.4302532308768258E-2</v>
      </c>
    </row>
    <row r="1612" spans="1:26" x14ac:dyDescent="0.25">
      <c r="A1612" s="46">
        <v>299</v>
      </c>
      <c r="B1612" s="46">
        <v>2004</v>
      </c>
      <c r="C1612" s="47">
        <v>0</v>
      </c>
      <c r="D1612" s="49">
        <v>0.53511120000000001</v>
      </c>
      <c r="E1612" s="49">
        <v>0.2020354</v>
      </c>
      <c r="F1612" s="49">
        <v>2.2214999999999999E-2</v>
      </c>
      <c r="G1612" s="49">
        <v>0.39670899999999998</v>
      </c>
      <c r="H1612" s="49">
        <v>0.6260734</v>
      </c>
      <c r="I1612" s="46">
        <f>$C$1612*LN($Y$1612)+(1-$C$1612)*LN(1-$Y$1612)</f>
        <v>-4.6844986595199811E-2</v>
      </c>
      <c r="R1612" s="46">
        <f>1/(1+EXP(-($K$2+SUMPRODUCT($L$2:$P$2,$D$1612:$H$1612))))</f>
        <v>4.5764694610101755E-2</v>
      </c>
      <c r="X1612" s="46">
        <f>EXP(-($K$2+SUMPRODUCT($L$2:$P$2,$D$1612:$H$1612)))</f>
        <v>20.850905125001479</v>
      </c>
      <c r="Y1612" s="46">
        <f>1/(1+$X$1612)</f>
        <v>4.5764694610101755E-2</v>
      </c>
      <c r="Z1612" s="46">
        <f>IF(ISERROR($I$1612),0,$I$1612)</f>
        <v>-4.6844986595199811E-2</v>
      </c>
    </row>
    <row r="1613" spans="1:26" x14ac:dyDescent="0.25">
      <c r="A1613" s="46">
        <v>300</v>
      </c>
      <c r="B1613" s="46">
        <v>1998</v>
      </c>
      <c r="C1613" s="47">
        <v>0</v>
      </c>
      <c r="D1613" s="49">
        <v>0.22639980000000001</v>
      </c>
      <c r="E1613" s="49">
        <v>-0.89976480000000003</v>
      </c>
      <c r="F1613" s="49">
        <v>4.4428299999999997E-2</v>
      </c>
      <c r="G1613" s="49">
        <v>8.8011099999999995E-2</v>
      </c>
      <c r="H1613" s="49">
        <v>0.37927810000000001</v>
      </c>
      <c r="I1613" s="46">
        <f>$C$1613*LN($Y$1613)+(1-$C$1613)*LN(1-$Y$1613)</f>
        <v>-0.22002700459799177</v>
      </c>
      <c r="R1613" s="46">
        <f>1/(1+EXP(-($K$2+SUMPRODUCT($L$2:$P$2,$D$1613:$H$1613))))</f>
        <v>0.19750287344242623</v>
      </c>
      <c r="X1613" s="46">
        <f>EXP(-($K$2+SUMPRODUCT($L$2:$P$2,$D$1613:$H$1613)))</f>
        <v>4.0632174741068185</v>
      </c>
      <c r="Y1613" s="46">
        <f>1/(1+$X$1613)</f>
        <v>0.19750287344242623</v>
      </c>
      <c r="Z1613" s="46">
        <f>IF(ISERROR($I$1613),0,$I$1613)</f>
        <v>-0.22002700459799177</v>
      </c>
    </row>
    <row r="1614" spans="1:26" x14ac:dyDescent="0.25">
      <c r="A1614" s="46">
        <v>300</v>
      </c>
      <c r="B1614" s="46">
        <v>1999</v>
      </c>
      <c r="C1614" s="47">
        <v>0</v>
      </c>
      <c r="D1614" s="49">
        <v>0.28143240000000003</v>
      </c>
      <c r="E1614" s="49">
        <v>-0.90249610000000002</v>
      </c>
      <c r="F1614" s="49">
        <v>4.1435600000000003E-2</v>
      </c>
      <c r="G1614" s="49">
        <v>9.0443399999999993E-2</v>
      </c>
      <c r="H1614" s="49">
        <v>0.22804340000000001</v>
      </c>
      <c r="I1614" s="46">
        <f>$C$1614*LN($Y$1614)+(1-$C$1614)*LN(1-$Y$1614)</f>
        <v>-0.21093976591240413</v>
      </c>
      <c r="R1614" s="46">
        <f>1/(1+EXP(-($K$2+SUMPRODUCT($L$2:$P$2,$D$1614:$H$1614))))</f>
        <v>0.19017715564762783</v>
      </c>
      <c r="X1614" s="46">
        <f>EXP(-($K$2+SUMPRODUCT($L$2:$P$2,$D$1614:$H$1614)))</f>
        <v>4.2582551074265869</v>
      </c>
      <c r="Y1614" s="46">
        <f>1/(1+$X$1614)</f>
        <v>0.19017715564762783</v>
      </c>
      <c r="Z1614" s="46">
        <f>IF(ISERROR($I$1614),0,$I$1614)</f>
        <v>-0.21093976591240413</v>
      </c>
    </row>
    <row r="1615" spans="1:26" x14ac:dyDescent="0.25">
      <c r="A1615" s="46">
        <v>300</v>
      </c>
      <c r="B1615" s="46">
        <v>2000</v>
      </c>
      <c r="C1615" s="47">
        <v>0</v>
      </c>
      <c r="D1615" s="49">
        <v>0.17853250000000001</v>
      </c>
      <c r="E1615" s="49">
        <v>-0.6694331</v>
      </c>
      <c r="F1615" s="49">
        <v>7.0799799999999996E-2</v>
      </c>
      <c r="G1615" s="49">
        <v>0.18096880000000001</v>
      </c>
      <c r="H1615" s="49">
        <v>0.29855599999999999</v>
      </c>
      <c r="I1615" s="46">
        <f>$C$1615*LN($Y$1615)+(1-$C$1615)*LN(1-$Y$1615)</f>
        <v>-0.10854493120147858</v>
      </c>
      <c r="R1615" s="46">
        <f>1/(1+EXP(-($K$2+SUMPRODUCT($L$2:$P$2,$D$1615:$H$1615))))</f>
        <v>0.10286141560310978</v>
      </c>
      <c r="X1615" s="46">
        <f>EXP(-($K$2+SUMPRODUCT($L$2:$P$2,$D$1615:$H$1615)))</f>
        <v>8.7218183721921019</v>
      </c>
      <c r="Y1615" s="46">
        <f>1/(1+$X$1615)</f>
        <v>0.10286141560310978</v>
      </c>
      <c r="Z1615" s="46">
        <f>IF(ISERROR($I$1615),0,$I$1615)</f>
        <v>-0.10854493120147858</v>
      </c>
    </row>
    <row r="1616" spans="1:26" x14ac:dyDescent="0.25">
      <c r="A1616" s="46">
        <v>300</v>
      </c>
      <c r="B1616" s="46">
        <v>2001</v>
      </c>
      <c r="C1616" s="47">
        <v>0</v>
      </c>
      <c r="D1616" s="49">
        <v>-2.2402679999999999</v>
      </c>
      <c r="E1616" s="49">
        <v>-2.7077209999999998</v>
      </c>
      <c r="F1616" s="49">
        <v>-1.5915800000000001E-2</v>
      </c>
      <c r="G1616" s="49">
        <v>2.3717800000000001E-2</v>
      </c>
      <c r="H1616" s="49">
        <v>0.31762839999999998</v>
      </c>
      <c r="I1616" s="46">
        <f>$C$1616*LN($Y$1616)+(1-$C$1616)*LN(1-$Y$1616)</f>
        <v>-1.137964790436615</v>
      </c>
      <c r="R1616" s="46">
        <f>1/(1+EXP(-($K$2+SUMPRODUCT($L$2:$P$2,$D$1616:$H$1616))))</f>
        <v>0.67952941664470701</v>
      </c>
      <c r="X1616" s="46">
        <f>EXP(-($K$2+SUMPRODUCT($L$2:$P$2,$D$1616:$H$1616)))</f>
        <v>0.47160663763118799</v>
      </c>
      <c r="Y1616" s="46">
        <f>1/(1+$X$1616)</f>
        <v>0.67952941664470701</v>
      </c>
      <c r="Z1616" s="46">
        <f>IF(ISERROR($I$1616),0,$I$1616)</f>
        <v>-1.137964790436615</v>
      </c>
    </row>
    <row r="1617" spans="1:26" x14ac:dyDescent="0.25">
      <c r="A1617" s="46">
        <v>301</v>
      </c>
      <c r="B1617" s="46">
        <v>1995</v>
      </c>
      <c r="C1617" s="47">
        <v>0</v>
      </c>
      <c r="D1617" s="49">
        <v>0.19263279999999999</v>
      </c>
      <c r="E1617" s="49">
        <v>-6.8880800000000006E-2</v>
      </c>
      <c r="F1617" s="49">
        <v>4.8683999999999998E-2</v>
      </c>
      <c r="G1617" s="49">
        <v>0.9124584</v>
      </c>
      <c r="H1617" s="49">
        <v>0.23192119999999999</v>
      </c>
      <c r="I1617" s="46">
        <f>$C$1617*LN($Y$1617)+(1-$C$1617)*LN(1-$Y$1617)</f>
        <v>-1.7046320585186528E-2</v>
      </c>
      <c r="R1617" s="46">
        <f>1/(1+EXP(-($K$2+SUMPRODUCT($L$2:$P$2,$D$1617:$H$1617))))</f>
        <v>1.6901854101186452E-2</v>
      </c>
      <c r="X1617" s="46">
        <f>EXP(-($K$2+SUMPRODUCT($L$2:$P$2,$D$1617:$H$1617)))</f>
        <v>58.165106621634095</v>
      </c>
      <c r="Y1617" s="46">
        <f>1/(1+$X$1617)</f>
        <v>1.6901854101186452E-2</v>
      </c>
      <c r="Z1617" s="46">
        <f>IF(ISERROR($I$1617),0,$I$1617)</f>
        <v>-1.7046320585186528E-2</v>
      </c>
    </row>
    <row r="1618" spans="1:26" x14ac:dyDescent="0.25">
      <c r="A1618" s="46">
        <v>301</v>
      </c>
      <c r="B1618" s="46">
        <v>1996</v>
      </c>
      <c r="C1618" s="47">
        <v>0</v>
      </c>
      <c r="D1618" s="49">
        <v>0.13772490000000001</v>
      </c>
      <c r="E1618" s="49">
        <v>-5.7473999999999997E-3</v>
      </c>
      <c r="F1618" s="49">
        <v>5.2023800000000002E-2</v>
      </c>
      <c r="G1618" s="49">
        <v>0.83557669999999995</v>
      </c>
      <c r="H1618" s="49">
        <v>0.22260050000000001</v>
      </c>
      <c r="I1618" s="46">
        <f>$C$1618*LN($Y$1618)+(1-$C$1618)*LN(1-$Y$1618)</f>
        <v>-1.6636768967175603E-2</v>
      </c>
      <c r="R1618" s="46">
        <f>1/(1+EXP(-($K$2+SUMPRODUCT($L$2:$P$2,$D$1618:$H$1618))))</f>
        <v>1.6499142204844764E-2</v>
      </c>
      <c r="X1618" s="46">
        <f>EXP(-($K$2+SUMPRODUCT($L$2:$P$2,$D$1618:$H$1618)))</f>
        <v>59.609211532606984</v>
      </c>
      <c r="Y1618" s="46">
        <f>1/(1+$X$1618)</f>
        <v>1.6499142204844764E-2</v>
      </c>
      <c r="Z1618" s="46">
        <f>IF(ISERROR($I$1618),0,$I$1618)</f>
        <v>-1.6636768967175603E-2</v>
      </c>
    </row>
    <row r="1619" spans="1:26" x14ac:dyDescent="0.25">
      <c r="A1619" s="46">
        <v>301</v>
      </c>
      <c r="B1619" s="46">
        <v>1997</v>
      </c>
      <c r="C1619" s="47">
        <v>0</v>
      </c>
      <c r="D1619" s="49">
        <v>0.15721009999999999</v>
      </c>
      <c r="E1619" s="49">
        <v>6.7909399999999995E-2</v>
      </c>
      <c r="F1619" s="49">
        <v>3.6010500000000001E-2</v>
      </c>
      <c r="G1619" s="49">
        <v>0.64527310000000004</v>
      </c>
      <c r="H1619" s="49">
        <v>0.19257969999999999</v>
      </c>
      <c r="I1619" s="46">
        <f>$C$1619*LN($Y$1619)+(1-$C$1619)*LN(1-$Y$1619)</f>
        <v>-2.2698596845789228E-2</v>
      </c>
      <c r="R1619" s="46">
        <f>1/(1+EXP(-($K$2+SUMPRODUCT($L$2:$P$2,$D$1619:$H$1619))))</f>
        <v>2.2442921838012948E-2</v>
      </c>
      <c r="X1619" s="46">
        <f>EXP(-($K$2+SUMPRODUCT($L$2:$P$2,$D$1619:$H$1619)))</f>
        <v>43.557478175869193</v>
      </c>
      <c r="Y1619" s="46">
        <f>1/(1+$X$1619)</f>
        <v>2.2442921838012948E-2</v>
      </c>
      <c r="Z1619" s="46">
        <f>IF(ISERROR($I$1619),0,$I$1619)</f>
        <v>-2.2698596845789228E-2</v>
      </c>
    </row>
    <row r="1620" spans="1:26" x14ac:dyDescent="0.25">
      <c r="A1620" s="46">
        <v>301</v>
      </c>
      <c r="B1620" s="46">
        <v>1998</v>
      </c>
      <c r="C1620" s="47">
        <v>0</v>
      </c>
      <c r="D1620" s="49">
        <v>0.1435979</v>
      </c>
      <c r="E1620" s="49">
        <v>5.2150200000000001E-2</v>
      </c>
      <c r="F1620" s="49">
        <v>1.8376799999999999E-2</v>
      </c>
      <c r="G1620" s="49">
        <v>0.33</v>
      </c>
      <c r="H1620" s="49">
        <v>0.12232759999999999</v>
      </c>
      <c r="I1620" s="46">
        <f>$C$1620*LN($Y$1620)+(1-$C$1620)*LN(1-$Y$1620)</f>
        <v>-4.1677794755471238E-2</v>
      </c>
      <c r="R1620" s="46">
        <f>1/(1+EXP(-($K$2+SUMPRODUCT($L$2:$P$2,$D$1620:$H$1620))))</f>
        <v>4.0821216776930881E-2</v>
      </c>
      <c r="X1620" s="46">
        <f>EXP(-($K$2+SUMPRODUCT($L$2:$P$2,$D$1620:$H$1620)))</f>
        <v>23.497064981294866</v>
      </c>
      <c r="Y1620" s="46">
        <f>1/(1+$X$1620)</f>
        <v>4.0821216776930881E-2</v>
      </c>
      <c r="Z1620" s="46">
        <f>IF(ISERROR($I$1620),0,$I$1620)</f>
        <v>-4.1677794755471238E-2</v>
      </c>
    </row>
    <row r="1621" spans="1:26" x14ac:dyDescent="0.25">
      <c r="A1621" s="46">
        <v>301</v>
      </c>
      <c r="B1621" s="46">
        <v>1999</v>
      </c>
      <c r="C1621" s="47">
        <v>0</v>
      </c>
      <c r="D1621" s="49">
        <v>0.13986090000000001</v>
      </c>
      <c r="E1621" s="49">
        <v>3.6281599999999997E-2</v>
      </c>
      <c r="F1621" s="49">
        <v>1.0630000000000001E-2</v>
      </c>
      <c r="G1621" s="49">
        <v>0.16285859999999999</v>
      </c>
      <c r="H1621" s="49">
        <v>0.15555550000000001</v>
      </c>
      <c r="I1621" s="46">
        <f>$C$1621*LN($Y$1621)+(1-$C$1621)*LN(1-$Y$1621)</f>
        <v>-5.9815325732072641E-2</v>
      </c>
      <c r="R1621" s="46">
        <f>1/(1+EXP(-($K$2+SUMPRODUCT($L$2:$P$2,$D$1621:$H$1621))))</f>
        <v>5.8061530679718601E-2</v>
      </c>
      <c r="X1621" s="46">
        <f>EXP(-($K$2+SUMPRODUCT($L$2:$P$2,$D$1621:$H$1621)))</f>
        <v>16.223107766762833</v>
      </c>
      <c r="Y1621" s="46">
        <f>1/(1+$X$1621)</f>
        <v>5.8061530679718601E-2</v>
      </c>
      <c r="Z1621" s="46">
        <f>IF(ISERROR($I$1621),0,$I$1621)</f>
        <v>-5.9815325732072641E-2</v>
      </c>
    </row>
    <row r="1622" spans="1:26" x14ac:dyDescent="0.25">
      <c r="A1622" s="46">
        <v>301</v>
      </c>
      <c r="B1622" s="46">
        <v>2000</v>
      </c>
      <c r="C1622" s="47">
        <v>0</v>
      </c>
      <c r="D1622" s="49">
        <v>0.15875069999999999</v>
      </c>
      <c r="E1622" s="49">
        <v>-1.90993E-2</v>
      </c>
      <c r="F1622" s="49">
        <v>3.4517800000000001E-2</v>
      </c>
      <c r="G1622" s="49">
        <v>0.24555479999999999</v>
      </c>
      <c r="H1622" s="49">
        <v>0.21076839999999999</v>
      </c>
      <c r="I1622" s="46">
        <f>$C$1622*LN($Y$1622)+(1-$C$1622)*LN(1-$Y$1622)</f>
        <v>-4.9220641252518592E-2</v>
      </c>
      <c r="R1622" s="46">
        <f>1/(1+EXP(-($K$2+SUMPRODUCT($L$2:$P$2,$D$1622:$H$1622))))</f>
        <v>4.8028937562972315E-2</v>
      </c>
      <c r="X1622" s="46">
        <f>EXP(-($K$2+SUMPRODUCT($L$2:$P$2,$D$1622:$H$1622)))</f>
        <v>19.820781194438606</v>
      </c>
      <c r="Y1622" s="46">
        <f>1/(1+$X$1622)</f>
        <v>4.8028937562972315E-2</v>
      </c>
      <c r="Z1622" s="46">
        <f>IF(ISERROR($I$1622),0,$I$1622)</f>
        <v>-4.9220641252518592E-2</v>
      </c>
    </row>
    <row r="1623" spans="1:26" x14ac:dyDescent="0.25">
      <c r="A1623" s="46">
        <v>301</v>
      </c>
      <c r="B1623" s="46">
        <v>2001</v>
      </c>
      <c r="C1623" s="47">
        <v>0</v>
      </c>
      <c r="D1623" s="49">
        <v>0.12878329999999999</v>
      </c>
      <c r="E1623" s="49">
        <v>-0.1023951</v>
      </c>
      <c r="F1623" s="49">
        <v>5.7352999999999996E-3</v>
      </c>
      <c r="G1623" s="49">
        <v>0.34982229999999997</v>
      </c>
      <c r="H1623" s="49">
        <v>0.20065740000000001</v>
      </c>
      <c r="I1623" s="46">
        <f>$C$1623*LN($Y$1623)+(1-$C$1623)*LN(1-$Y$1623)</f>
        <v>-5.7884267814808807E-2</v>
      </c>
      <c r="R1623" s="46">
        <f>1/(1+EXP(-($K$2+SUMPRODUCT($L$2:$P$2,$D$1623:$H$1623))))</f>
        <v>5.6240835572890523E-2</v>
      </c>
      <c r="X1623" s="46">
        <f>EXP(-($K$2+SUMPRODUCT($L$2:$P$2,$D$1623:$H$1623)))</f>
        <v>16.780674661278056</v>
      </c>
      <c r="Y1623" s="46">
        <f>1/(1+$X$1623)</f>
        <v>5.6240835572890523E-2</v>
      </c>
      <c r="Z1623" s="46">
        <f>IF(ISERROR($I$1623),0,$I$1623)</f>
        <v>-5.7884267814808807E-2</v>
      </c>
    </row>
    <row r="1624" spans="1:26" x14ac:dyDescent="0.25">
      <c r="A1624" s="46">
        <v>301</v>
      </c>
      <c r="B1624" s="46">
        <v>2002</v>
      </c>
      <c r="C1624" s="47">
        <v>0</v>
      </c>
      <c r="D1624" s="49">
        <v>0.12237389999999999</v>
      </c>
      <c r="E1624" s="49">
        <v>-0.35714240000000003</v>
      </c>
      <c r="F1624" s="49">
        <v>3.1888199999999998E-2</v>
      </c>
      <c r="G1624" s="49">
        <v>0.1789</v>
      </c>
      <c r="H1624" s="49">
        <v>0.28025670000000003</v>
      </c>
      <c r="I1624" s="46">
        <f>$C$1624*LN($Y$1624)+(1-$C$1624)*LN(1-$Y$1624)</f>
        <v>-9.1969192570605596E-2</v>
      </c>
      <c r="R1624" s="46">
        <f>1/(1+EXP(-($K$2+SUMPRODUCT($L$2:$P$2,$D$1624:$H$1624))))</f>
        <v>8.7866750407071773E-2</v>
      </c>
      <c r="X1624" s="46">
        <f>EXP(-($K$2+SUMPRODUCT($L$2:$P$2,$D$1624:$H$1624)))</f>
        <v>10.380869274977957</v>
      </c>
      <c r="Y1624" s="46">
        <f>1/(1+$X$1624)</f>
        <v>8.7866750407071773E-2</v>
      </c>
      <c r="Z1624" s="46">
        <f>IF(ISERROR($I$1624),0,$I$1624)</f>
        <v>-9.1969192570605596E-2</v>
      </c>
    </row>
    <row r="1625" spans="1:26" x14ac:dyDescent="0.25">
      <c r="A1625" s="46">
        <v>301</v>
      </c>
      <c r="B1625" s="46">
        <v>2003</v>
      </c>
      <c r="C1625" s="47">
        <v>0</v>
      </c>
      <c r="D1625" s="49">
        <v>0.15838240000000001</v>
      </c>
      <c r="E1625" s="49">
        <v>-0.35881109999999999</v>
      </c>
      <c r="F1625" s="49">
        <v>5.2642700000000001E-2</v>
      </c>
      <c r="G1625" s="49">
        <v>0.33834950000000003</v>
      </c>
      <c r="H1625" s="49">
        <v>0.36496099999999998</v>
      </c>
      <c r="I1625" s="46">
        <f>$C$1625*LN($Y$1625)+(1-$C$1625)*LN(1-$Y$1625)</f>
        <v>-6.566117987647864E-2</v>
      </c>
      <c r="R1625" s="46">
        <f>1/(1+EXP(-($K$2+SUMPRODUCT($L$2:$P$2,$D$1625:$H$1625))))</f>
        <v>6.3551901993761428E-2</v>
      </c>
      <c r="X1625" s="46">
        <f>EXP(-($K$2+SUMPRODUCT($L$2:$P$2,$D$1625:$H$1625)))</f>
        <v>14.735170288029538</v>
      </c>
      <c r="Y1625" s="46">
        <f>1/(1+$X$1625)</f>
        <v>6.3551901993761428E-2</v>
      </c>
      <c r="Z1625" s="46">
        <f>IF(ISERROR($I$1625),0,$I$1625)</f>
        <v>-6.566117987647864E-2</v>
      </c>
    </row>
    <row r="1626" spans="1:26" x14ac:dyDescent="0.25">
      <c r="A1626" s="46">
        <v>301</v>
      </c>
      <c r="B1626" s="46">
        <v>2004</v>
      </c>
      <c r="C1626" s="47">
        <v>0</v>
      </c>
      <c r="D1626" s="49">
        <v>0.17788960000000001</v>
      </c>
      <c r="E1626" s="49">
        <v>-0.1828178</v>
      </c>
      <c r="F1626" s="49">
        <v>4.8296499999999999E-2</v>
      </c>
      <c r="G1626" s="49">
        <v>0.80302479999999998</v>
      </c>
      <c r="H1626" s="49">
        <v>0.23206470000000001</v>
      </c>
      <c r="I1626" s="46">
        <f>$C$1626*LN($Y$1626)+(1-$C$1626)*LN(1-$Y$1626)</f>
        <v>-2.3799973482015482E-2</v>
      </c>
      <c r="R1626" s="46">
        <f>1/(1+EXP(-($K$2+SUMPRODUCT($L$2:$P$2,$D$1626:$H$1626))))</f>
        <v>2.3518987678815162E-2</v>
      </c>
      <c r="X1626" s="46">
        <f>EXP(-($K$2+SUMPRODUCT($L$2:$P$2,$D$1626:$H$1626)))</f>
        <v>41.518836850310301</v>
      </c>
      <c r="Y1626" s="46">
        <f>1/(1+$X$1626)</f>
        <v>2.3518987678815162E-2</v>
      </c>
      <c r="Z1626" s="46">
        <f>IF(ISERROR($I$1626),0,$I$1626)</f>
        <v>-2.3799973482015482E-2</v>
      </c>
    </row>
    <row r="1627" spans="1:26" x14ac:dyDescent="0.25">
      <c r="A1627" s="46">
        <v>302</v>
      </c>
      <c r="B1627" s="46">
        <v>1995</v>
      </c>
      <c r="C1627" s="47">
        <v>0</v>
      </c>
      <c r="D1627" s="49">
        <v>0.33397130000000003</v>
      </c>
      <c r="E1627" s="49">
        <v>0.3211329</v>
      </c>
      <c r="F1627" s="49">
        <v>5.3957499999999999E-2</v>
      </c>
      <c r="G1627" s="49">
        <v>2.3042820000000002</v>
      </c>
      <c r="H1627" s="49">
        <v>0.19841410000000001</v>
      </c>
      <c r="I1627" s="46">
        <f>$C$1627*LN($Y$1627)+(1-$C$1627)*LN(1-$Y$1627)</f>
        <v>-1.0559888896459035E-3</v>
      </c>
      <c r="R1627" s="46">
        <f>1/(1+EXP(-($K$2+SUMPRODUCT($L$2:$P$2,$D$1627:$H$1627))))</f>
        <v>1.0554315295843392E-3</v>
      </c>
      <c r="X1627" s="46">
        <f>EXP(-($K$2+SUMPRODUCT($L$2:$P$2,$D$1627:$H$1627)))</f>
        <v>946.47974830146507</v>
      </c>
      <c r="Y1627" s="46">
        <f>1/(1+$X$1627)</f>
        <v>1.0554315295843392E-3</v>
      </c>
      <c r="Z1627" s="46">
        <f>IF(ISERROR($I$1627),0,$I$1627)</f>
        <v>-1.0559888896459035E-3</v>
      </c>
    </row>
    <row r="1628" spans="1:26" x14ac:dyDescent="0.25">
      <c r="A1628" s="46">
        <v>302</v>
      </c>
      <c r="B1628" s="46">
        <v>1996</v>
      </c>
      <c r="C1628" s="47">
        <v>0</v>
      </c>
      <c r="D1628" s="49">
        <v>0.32936979999999999</v>
      </c>
      <c r="E1628" s="49">
        <v>0.26950370000000001</v>
      </c>
      <c r="F1628" s="49">
        <v>3.8072300000000003E-2</v>
      </c>
      <c r="G1628" s="49">
        <v>2.13612</v>
      </c>
      <c r="H1628" s="49">
        <v>0.18388170000000001</v>
      </c>
      <c r="I1628" s="46">
        <f>$C$1628*LN($Y$1628)+(1-$C$1628)*LN(1-$Y$1628)</f>
        <v>-1.6709216383958109E-3</v>
      </c>
      <c r="R1628" s="46">
        <f>1/(1+EXP(-($K$2+SUMPRODUCT($L$2:$P$2,$D$1628:$H$1628))))</f>
        <v>1.6695264260400684E-3</v>
      </c>
      <c r="X1628" s="46">
        <f>EXP(-($K$2+SUMPRODUCT($L$2:$P$2,$D$1628:$H$1628)))</f>
        <v>597.97225009602823</v>
      </c>
      <c r="Y1628" s="46">
        <f>1/(1+$X$1628)</f>
        <v>1.6695264260400684E-3</v>
      </c>
      <c r="Z1628" s="46">
        <f>IF(ISERROR($I$1628),0,$I$1628)</f>
        <v>-1.6709216383958109E-3</v>
      </c>
    </row>
    <row r="1629" spans="1:26" x14ac:dyDescent="0.25">
      <c r="A1629" s="46">
        <v>302</v>
      </c>
      <c r="B1629" s="46">
        <v>1997</v>
      </c>
      <c r="C1629" s="47">
        <v>0</v>
      </c>
      <c r="D1629" s="49">
        <v>0.29737330000000001</v>
      </c>
      <c r="E1629" s="49">
        <v>0.27931859999999997</v>
      </c>
      <c r="F1629" s="49">
        <v>2.3149200000000002E-2</v>
      </c>
      <c r="G1629" s="49">
        <v>2.7429730000000001</v>
      </c>
      <c r="H1629" s="49">
        <v>0.18809039999999999</v>
      </c>
      <c r="I1629" s="46">
        <f>$C$1629*LN($Y$1629)+(1-$C$1629)*LN(1-$Y$1629)</f>
        <v>-6.9853871522671256E-4</v>
      </c>
      <c r="R1629" s="46">
        <f>1/(1+EXP(-($K$2+SUMPRODUCT($L$2:$P$2,$D$1629:$H$1629))))</f>
        <v>6.9829479385785881E-4</v>
      </c>
      <c r="X1629" s="46">
        <f>EXP(-($K$2+SUMPRODUCT($L$2:$P$2,$D$1629:$H$1629)))</f>
        <v>1431.059939148787</v>
      </c>
      <c r="Y1629" s="46">
        <f>1/(1+$X$1629)</f>
        <v>6.9829479385785881E-4</v>
      </c>
      <c r="Z1629" s="46">
        <f>IF(ISERROR($I$1629),0,$I$1629)</f>
        <v>-6.9853871522671256E-4</v>
      </c>
    </row>
    <row r="1630" spans="1:26" x14ac:dyDescent="0.25">
      <c r="A1630" s="46">
        <v>302</v>
      </c>
      <c r="B1630" s="46">
        <v>1998</v>
      </c>
      <c r="C1630" s="47">
        <v>0</v>
      </c>
      <c r="D1630" s="49">
        <v>0.31964759999999998</v>
      </c>
      <c r="E1630" s="49">
        <v>-6.3748700000000005E-2</v>
      </c>
      <c r="F1630" s="49">
        <v>2.9595E-2</v>
      </c>
      <c r="G1630" s="49">
        <v>1.1402479999999999</v>
      </c>
      <c r="H1630" s="49">
        <v>0.2336539</v>
      </c>
      <c r="I1630" s="46">
        <f>$C$1630*LN($Y$1630)+(1-$C$1630)*LN(1-$Y$1630)</f>
        <v>-1.4485594555180351E-2</v>
      </c>
      <c r="R1630" s="46">
        <f>1/(1+EXP(-($K$2+SUMPRODUCT($L$2:$P$2,$D$1630:$H$1630))))</f>
        <v>1.4381183092403178E-2</v>
      </c>
      <c r="X1630" s="46">
        <f>EXP(-($K$2+SUMPRODUCT($L$2:$P$2,$D$1630:$H$1630)))</f>
        <v>68.535308296592603</v>
      </c>
      <c r="Y1630" s="46">
        <f>1/(1+$X$1630)</f>
        <v>1.4381183092403178E-2</v>
      </c>
      <c r="Z1630" s="46">
        <f>IF(ISERROR($I$1630),0,$I$1630)</f>
        <v>-1.4485594555180351E-2</v>
      </c>
    </row>
    <row r="1631" spans="1:26" x14ac:dyDescent="0.25">
      <c r="A1631" s="46">
        <v>302</v>
      </c>
      <c r="B1631" s="46">
        <v>1999</v>
      </c>
      <c r="C1631" s="47">
        <v>0</v>
      </c>
      <c r="D1631" s="49">
        <v>0.61098719999999995</v>
      </c>
      <c r="E1631" s="49">
        <v>0.2439463</v>
      </c>
      <c r="F1631" s="49">
        <v>7.3918800000000007E-2</v>
      </c>
      <c r="G1631" s="49">
        <v>7.7217190000000002</v>
      </c>
      <c r="H1631" s="49">
        <v>0.20983879999999999</v>
      </c>
      <c r="I1631" s="46">
        <f>$C$1631*LN($Y$1631)+(1-$C$1631)*LN(1-$Y$1631)</f>
        <v>-2.0270943946275887E-7</v>
      </c>
      <c r="R1631" s="46">
        <f>1/(1+EXP(-($K$2+SUMPRODUCT($L$2:$P$2,$D$1631:$H$1631))))</f>
        <v>2.0270941887725286E-7</v>
      </c>
      <c r="X1631" s="46">
        <f>EXP(-($K$2+SUMPRODUCT($L$2:$P$2,$D$1631:$H$1631)))</f>
        <v>4933168.8819852695</v>
      </c>
      <c r="Y1631" s="46">
        <f>1/(1+$X$1631)</f>
        <v>2.0270941887725286E-7</v>
      </c>
      <c r="Z1631" s="46">
        <f>IF(ISERROR($I$1631),0,$I$1631)</f>
        <v>-2.0270943946275887E-7</v>
      </c>
    </row>
    <row r="1632" spans="1:26" x14ac:dyDescent="0.25">
      <c r="A1632" s="46">
        <v>303</v>
      </c>
      <c r="B1632" s="46">
        <v>1995</v>
      </c>
      <c r="C1632" s="47">
        <v>0</v>
      </c>
      <c r="D1632" s="49">
        <v>0.28801650000000001</v>
      </c>
      <c r="E1632" s="49">
        <v>0.5818951</v>
      </c>
      <c r="F1632" s="49">
        <v>0.100622</v>
      </c>
      <c r="G1632" s="49">
        <v>10.06227</v>
      </c>
      <c r="H1632" s="49">
        <v>0.29384670000000002</v>
      </c>
      <c r="I1632" s="46">
        <f>$C$1632*LN($Y$1632)+(1-$C$1632)*LN(1-$Y$1632)</f>
        <v>-2.2147348424195615E-9</v>
      </c>
      <c r="R1632" s="46">
        <f>1/(1+EXP(-($K$2+SUMPRODUCT($L$2:$P$2,$D$1632:$H$1632))))</f>
        <v>2.2147348733043908E-9</v>
      </c>
      <c r="X1632" s="46">
        <f>EXP(-($K$2+SUMPRODUCT($L$2:$P$2,$D$1632:$H$1632)))</f>
        <v>451521312.92955273</v>
      </c>
      <c r="Y1632" s="46">
        <f>1/(1+$X$1632)</f>
        <v>2.2147348733043908E-9</v>
      </c>
      <c r="Z1632" s="46">
        <f>IF(ISERROR($I$1632),0,$I$1632)</f>
        <v>-2.2147348424195615E-9</v>
      </c>
    </row>
    <row r="1633" spans="1:26" x14ac:dyDescent="0.25">
      <c r="A1633" s="46">
        <v>303</v>
      </c>
      <c r="B1633" s="46">
        <v>1996</v>
      </c>
      <c r="C1633" s="47">
        <v>0</v>
      </c>
      <c r="D1633" s="49">
        <v>0.39787919999999999</v>
      </c>
      <c r="E1633" s="49">
        <v>0.61123959999999999</v>
      </c>
      <c r="F1633" s="49">
        <v>0.1516643</v>
      </c>
      <c r="G1633" s="49">
        <v>16.354600000000001</v>
      </c>
      <c r="H1633" s="49">
        <v>0.2978131</v>
      </c>
      <c r="I1633" s="46">
        <f>$C$1633*LN($Y$1633)+(1-$C$1633)*LN(1-$Y$1633)</f>
        <v>-6.5392136150423853E-14</v>
      </c>
      <c r="R1633" s="46">
        <f>1/(1+EXP(-($K$2+SUMPRODUCT($L$2:$P$2,$D$1633:$H$1633))))</f>
        <v>6.5383681202260851E-14</v>
      </c>
      <c r="X1633" s="46">
        <f>EXP(-($K$2+SUMPRODUCT($L$2:$P$2,$D$1633:$H$1633)))</f>
        <v>15294336164806.77</v>
      </c>
      <c r="Y1633" s="46">
        <f>1/(1+$X$1633)</f>
        <v>6.5383681202260851E-14</v>
      </c>
      <c r="Z1633" s="46">
        <f>IF(ISERROR($I$1633),0,$I$1633)</f>
        <v>-6.5392136150423853E-14</v>
      </c>
    </row>
    <row r="1634" spans="1:26" x14ac:dyDescent="0.25">
      <c r="A1634" s="46">
        <v>303</v>
      </c>
      <c r="B1634" s="46">
        <v>1997</v>
      </c>
      <c r="C1634" s="47">
        <v>0</v>
      </c>
      <c r="D1634" s="49">
        <v>0.36592239999999998</v>
      </c>
      <c r="E1634" s="49">
        <v>0.57030519999999996</v>
      </c>
      <c r="F1634" s="49">
        <v>0.10961509999999999</v>
      </c>
      <c r="G1634" s="49">
        <v>15.19544</v>
      </c>
      <c r="H1634" s="49">
        <v>0.2570231</v>
      </c>
      <c r="I1634" s="46">
        <f>$C$1634*LN($Y$1634)+(1-$C$1634)*LN(1-$Y$1634)</f>
        <v>-5.9274807284754677E-13</v>
      </c>
      <c r="R1634" s="46">
        <f>1/(1+EXP(-($K$2+SUMPRODUCT($L$2:$P$2,$D$1634:$H$1634))))</f>
        <v>5.9279674431554475E-13</v>
      </c>
      <c r="X1634" s="46">
        <f>EXP(-($K$2+SUMPRODUCT($L$2:$P$2,$D$1634:$H$1634)))</f>
        <v>1686918846280.1489</v>
      </c>
      <c r="Y1634" s="46">
        <f>1/(1+$X$1634)</f>
        <v>5.9279674431554475E-13</v>
      </c>
      <c r="Z1634" s="46">
        <f>IF(ISERROR($I$1634),0,$I$1634)</f>
        <v>-5.9274807284754677E-13</v>
      </c>
    </row>
    <row r="1635" spans="1:26" x14ac:dyDescent="0.25">
      <c r="A1635" s="46">
        <v>303</v>
      </c>
      <c r="B1635" s="46">
        <v>1998</v>
      </c>
      <c r="C1635" s="47">
        <v>0</v>
      </c>
      <c r="D1635" s="49">
        <v>0.2785436</v>
      </c>
      <c r="E1635" s="49">
        <v>0.6304765</v>
      </c>
      <c r="F1635" s="49">
        <v>0.11824800000000001</v>
      </c>
      <c r="G1635" s="49">
        <v>25.07451</v>
      </c>
      <c r="H1635" s="49">
        <v>0.27001340000000001</v>
      </c>
      <c r="I1635" s="46">
        <f>$C$1635*LN($Y$1635)+(1-$C$1635)*LN(1-$Y$1635)</f>
        <v>0</v>
      </c>
      <c r="R1635" s="46">
        <f>1/(1+EXP(-($K$2+SUMPRODUCT($L$2:$P$2,$D$1635:$H$1635))))</f>
        <v>7.169824874548267E-20</v>
      </c>
      <c r="X1635" s="46">
        <f>EXP(-($K$2+SUMPRODUCT($L$2:$P$2,$D$1635:$H$1635)))</f>
        <v>1.3947342055031779E+19</v>
      </c>
      <c r="Y1635" s="46">
        <f>1/(1+$X$1635)</f>
        <v>7.169824874548267E-20</v>
      </c>
      <c r="Z1635" s="46">
        <f>IF(ISERROR($I$1635),0,$I$1635)</f>
        <v>0</v>
      </c>
    </row>
    <row r="1636" spans="1:26" x14ac:dyDescent="0.25">
      <c r="A1636" s="46">
        <v>303</v>
      </c>
      <c r="B1636" s="46">
        <v>1999</v>
      </c>
      <c r="C1636" s="47">
        <v>0</v>
      </c>
      <c r="D1636" s="49">
        <v>0.27520650000000002</v>
      </c>
      <c r="E1636" s="49">
        <v>0.60449629999999999</v>
      </c>
      <c r="F1636" s="49">
        <v>0.1017967</v>
      </c>
      <c r="G1636" s="49">
        <v>24.637450000000001</v>
      </c>
      <c r="H1636" s="49">
        <v>0.21564</v>
      </c>
      <c r="I1636" s="46">
        <f>$C$1636*LN($Y$1636)+(1-$C$1636)*LN(1-$Y$1636)</f>
        <v>0</v>
      </c>
      <c r="R1636" s="46">
        <f>1/(1+EXP(-($K$2+SUMPRODUCT($L$2:$P$2,$D$1636:$H$1636))))</f>
        <v>1.6455624888073929E-19</v>
      </c>
      <c r="X1636" s="46">
        <f>EXP(-($K$2+SUMPRODUCT($L$2:$P$2,$D$1636:$H$1636)))</f>
        <v>6.0769494127490796E+18</v>
      </c>
      <c r="Y1636" s="46">
        <f>1/(1+$X$1636)</f>
        <v>1.6455624888073929E-19</v>
      </c>
      <c r="Z1636" s="46">
        <f>IF(ISERROR($I$1636),0,$I$1636)</f>
        <v>0</v>
      </c>
    </row>
    <row r="1637" spans="1:26" x14ac:dyDescent="0.25">
      <c r="A1637" s="46">
        <v>303</v>
      </c>
      <c r="B1637" s="46">
        <v>2000</v>
      </c>
      <c r="C1637" s="47">
        <v>0</v>
      </c>
      <c r="D1637" s="49">
        <v>0.2815339</v>
      </c>
      <c r="E1637" s="49">
        <v>0.61934560000000005</v>
      </c>
      <c r="F1637" s="49">
        <v>7.2823600000000002E-2</v>
      </c>
      <c r="G1637" s="49">
        <v>19.072649999999999</v>
      </c>
      <c r="H1637" s="49">
        <v>0.2012166</v>
      </c>
      <c r="I1637" s="46">
        <f>$C$1637*LN($Y$1637)+(1-$C$1637)*LN(1-$Y$1637)</f>
        <v>-1.4432899320127045E-15</v>
      </c>
      <c r="R1637" s="46">
        <f>1/(1+EXP(-($K$2+SUMPRODUCT($L$2:$P$2,$D$1637:$H$1637))))</f>
        <v>1.4327617812061154E-15</v>
      </c>
      <c r="X1637" s="46">
        <f>EXP(-($K$2+SUMPRODUCT($L$2:$P$2,$D$1637:$H$1637)))</f>
        <v>697952732350375.13</v>
      </c>
      <c r="Y1637" s="46">
        <f>1/(1+$X$1637)</f>
        <v>1.4327617812061154E-15</v>
      </c>
      <c r="Z1637" s="46">
        <f>IF(ISERROR($I$1637),0,$I$1637)</f>
        <v>-1.4432899320127045E-15</v>
      </c>
    </row>
    <row r="1638" spans="1:26" x14ac:dyDescent="0.25">
      <c r="A1638" s="46">
        <v>303</v>
      </c>
      <c r="B1638" s="46">
        <v>2001</v>
      </c>
      <c r="C1638" s="47">
        <v>0</v>
      </c>
      <c r="D1638" s="49">
        <v>0.28815190000000002</v>
      </c>
      <c r="E1638" s="49">
        <v>0.62965079999999995</v>
      </c>
      <c r="F1638" s="49">
        <v>5.3725299999999997E-2</v>
      </c>
      <c r="G1638" s="49">
        <v>24.677060000000001</v>
      </c>
      <c r="H1638" s="49">
        <v>0.18120330000000001</v>
      </c>
      <c r="I1638" s="46">
        <f>$C$1638*LN($Y$1638)+(1-$C$1638)*LN(1-$Y$1638)</f>
        <v>0</v>
      </c>
      <c r="R1638" s="46">
        <f>1/(1+EXP(-($K$2+SUMPRODUCT($L$2:$P$2,$D$1638:$H$1638))))</f>
        <v>2.1531554618523829E-19</v>
      </c>
      <c r="X1638" s="46">
        <f>EXP(-($K$2+SUMPRODUCT($L$2:$P$2,$D$1638:$H$1638)))</f>
        <v>4.644346484576126E+18</v>
      </c>
      <c r="Y1638" s="46">
        <f>1/(1+$X$1638)</f>
        <v>2.1531554618523829E-19</v>
      </c>
      <c r="Z1638" s="46">
        <f>IF(ISERROR($I$1638),0,$I$1638)</f>
        <v>0</v>
      </c>
    </row>
    <row r="1639" spans="1:26" x14ac:dyDescent="0.25">
      <c r="A1639" s="46">
        <v>303</v>
      </c>
      <c r="B1639" s="46">
        <v>2002</v>
      </c>
      <c r="C1639" s="47">
        <v>0</v>
      </c>
      <c r="D1639" s="49">
        <v>0.3177374</v>
      </c>
      <c r="E1639" s="49">
        <v>0.65651669999999995</v>
      </c>
      <c r="F1639" s="49">
        <v>5.8285700000000003E-2</v>
      </c>
      <c r="G1639" s="49">
        <v>11.895020000000001</v>
      </c>
      <c r="H1639" s="49">
        <v>0.19440760000000001</v>
      </c>
      <c r="I1639" s="46">
        <f>$C$1639*LN($Y$1639)+(1-$C$1639)*LN(1-$Y$1639)</f>
        <v>-1.4303302987485463E-10</v>
      </c>
      <c r="R1639" s="46">
        <f>1/(1+EXP(-($K$2+SUMPRODUCT($L$2:$P$2,$D$1639:$H$1639))))</f>
        <v>1.4303307125696256E-10</v>
      </c>
      <c r="X1639" s="46">
        <f>EXP(-($K$2+SUMPRODUCT($L$2:$P$2,$D$1639:$H$1639)))</f>
        <v>6991390110.4762087</v>
      </c>
      <c r="Y1639" s="46">
        <f>1/(1+$X$1639)</f>
        <v>1.4303307125696256E-10</v>
      </c>
      <c r="Z1639" s="46">
        <f>IF(ISERROR($I$1639),0,$I$1639)</f>
        <v>-1.4303302987485463E-10</v>
      </c>
    </row>
    <row r="1640" spans="1:26" x14ac:dyDescent="0.25">
      <c r="A1640" s="46">
        <v>303</v>
      </c>
      <c r="B1640" s="46">
        <v>2003</v>
      </c>
      <c r="C1640" s="47">
        <v>0</v>
      </c>
      <c r="D1640" s="49">
        <v>0.3586298</v>
      </c>
      <c r="E1640" s="49">
        <v>0.69065739999999998</v>
      </c>
      <c r="F1640" s="49">
        <v>8.9493400000000001E-2</v>
      </c>
      <c r="G1640" s="49">
        <v>22.536819999999999</v>
      </c>
      <c r="H1640" s="49">
        <v>0.2242199</v>
      </c>
      <c r="I1640" s="46">
        <f>$C$1640*LN($Y$1640)+(1-$C$1640)*LN(1-$Y$1640)</f>
        <v>0</v>
      </c>
      <c r="R1640" s="46">
        <f>1/(1+EXP(-($K$2+SUMPRODUCT($L$2:$P$2,$D$1640:$H$1640))))</f>
        <v>4.7401225133194469E-18</v>
      </c>
      <c r="X1640" s="46">
        <f>EXP(-($K$2+SUMPRODUCT($L$2:$P$2,$D$1640:$H$1640)))</f>
        <v>2.1096501138737715E+17</v>
      </c>
      <c r="Y1640" s="46">
        <f>1/(1+$X$1640)</f>
        <v>4.7401225133194469E-18</v>
      </c>
      <c r="Z1640" s="46">
        <f>IF(ISERROR($I$1640),0,$I$1640)</f>
        <v>0</v>
      </c>
    </row>
    <row r="1641" spans="1:26" x14ac:dyDescent="0.25">
      <c r="A1641" s="46">
        <v>303</v>
      </c>
      <c r="B1641" s="46">
        <v>2004</v>
      </c>
      <c r="C1641" s="47">
        <v>0</v>
      </c>
      <c r="D1641" s="49">
        <v>0.36333500000000002</v>
      </c>
      <c r="E1641" s="49">
        <v>0.71088010000000001</v>
      </c>
      <c r="F1641" s="49">
        <v>9.2060400000000001E-2</v>
      </c>
      <c r="G1641" s="49">
        <v>15.48746</v>
      </c>
      <c r="H1641" s="49">
        <v>0.23812829999999999</v>
      </c>
      <c r="I1641" s="46">
        <f>$C$1641*LN($Y$1641)+(1-$C$1641)*LN(1-$Y$1641)</f>
        <v>-3.4472424914617053E-13</v>
      </c>
      <c r="R1641" s="46">
        <f>1/(1+EXP(-($K$2+SUMPRODUCT($L$2:$P$2,$D$1641:$H$1641))))</f>
        <v>3.4471970003993246E-13</v>
      </c>
      <c r="X1641" s="46">
        <f>EXP(-($K$2+SUMPRODUCT($L$2:$P$2,$D$1641:$H$1641)))</f>
        <v>2900907606625.9482</v>
      </c>
      <c r="Y1641" s="46">
        <f>1/(1+$X$1641)</f>
        <v>3.4471970003993246E-13</v>
      </c>
      <c r="Z1641" s="46">
        <f>IF(ISERROR($I$1641),0,$I$1641)</f>
        <v>-3.4472424914617053E-13</v>
      </c>
    </row>
    <row r="1642" spans="1:26" x14ac:dyDescent="0.25">
      <c r="A1642" s="46">
        <v>304</v>
      </c>
      <c r="B1642" s="46">
        <v>1995</v>
      </c>
      <c r="C1642" s="47">
        <v>0</v>
      </c>
      <c r="D1642" s="49">
        <v>0.38447550000000003</v>
      </c>
      <c r="E1642" s="49">
        <v>7.1387099999999995E-2</v>
      </c>
      <c r="F1642" s="49">
        <v>4.3110799999999998E-2</v>
      </c>
      <c r="G1642" s="49">
        <v>0.49502750000000001</v>
      </c>
      <c r="H1642" s="49">
        <v>0.2471592</v>
      </c>
      <c r="I1642" s="46">
        <f>$C$1642*LN($Y$1642)+(1-$C$1642)*LN(1-$Y$1642)</f>
        <v>-3.068794072995484E-2</v>
      </c>
      <c r="R1642" s="46">
        <f>1/(1+EXP(-($K$2+SUMPRODUCT($L$2:$P$2,$D$1642:$H$1642))))</f>
        <v>3.0221845875158176E-2</v>
      </c>
      <c r="X1642" s="46">
        <f>EXP(-($K$2+SUMPRODUCT($L$2:$P$2,$D$1642:$H$1642)))</f>
        <v>32.088647335799642</v>
      </c>
      <c r="Y1642" s="46">
        <f>1/(1+$X$1642)</f>
        <v>3.0221845875158176E-2</v>
      </c>
      <c r="Z1642" s="46">
        <f>IF(ISERROR($I$1642),0,$I$1642)</f>
        <v>-3.068794072995484E-2</v>
      </c>
    </row>
    <row r="1643" spans="1:26" x14ac:dyDescent="0.25">
      <c r="A1643" s="46">
        <v>304</v>
      </c>
      <c r="B1643" s="46">
        <v>1996</v>
      </c>
      <c r="C1643" s="47">
        <v>0</v>
      </c>
      <c r="D1643" s="49">
        <v>0.4091823</v>
      </c>
      <c r="E1643" s="49">
        <v>9.7535800000000006E-2</v>
      </c>
      <c r="F1643" s="49">
        <v>6.1594799999999998E-2</v>
      </c>
      <c r="G1643" s="49">
        <v>1.0427500000000001</v>
      </c>
      <c r="H1643" s="49">
        <v>0.36688409999999999</v>
      </c>
      <c r="I1643" s="46">
        <f>$C$1643*LN($Y$1643)+(1-$C$1643)*LN(1-$Y$1643)</f>
        <v>-1.1694443524627764E-2</v>
      </c>
      <c r="R1643" s="46">
        <f>1/(1+EXP(-($K$2+SUMPRODUCT($L$2:$P$2,$D$1643:$H$1643))))</f>
        <v>1.1626329297835008E-2</v>
      </c>
      <c r="X1643" s="46">
        <f>EXP(-($K$2+SUMPRODUCT($L$2:$P$2,$D$1643:$H$1643)))</f>
        <v>85.011670096615504</v>
      </c>
      <c r="Y1643" s="46">
        <f>1/(1+$X$1643)</f>
        <v>1.1626329297835008E-2</v>
      </c>
      <c r="Z1643" s="46">
        <f>IF(ISERROR($I$1643),0,$I$1643)</f>
        <v>-1.1694443524627764E-2</v>
      </c>
    </row>
    <row r="1644" spans="1:26" x14ac:dyDescent="0.25">
      <c r="A1644" s="46">
        <v>304</v>
      </c>
      <c r="B1644" s="46">
        <v>1997</v>
      </c>
      <c r="C1644" s="47">
        <v>0</v>
      </c>
      <c r="D1644" s="49">
        <v>0.40471439999999997</v>
      </c>
      <c r="E1644" s="49">
        <v>0.13904440000000001</v>
      </c>
      <c r="F1644" s="49">
        <v>5.8028000000000003E-2</v>
      </c>
      <c r="G1644" s="49">
        <v>1.179616</v>
      </c>
      <c r="H1644" s="49">
        <v>0.40912660000000001</v>
      </c>
      <c r="I1644" s="46">
        <f>$C$1644*LN($Y$1644)+(1-$C$1644)*LN(1-$Y$1644)</f>
        <v>-9.3435545707468669E-3</v>
      </c>
      <c r="R1644" s="46">
        <f>1/(1+EXP(-($K$2+SUMPRODUCT($L$2:$P$2,$D$1644:$H$1644))))</f>
        <v>9.3000391996150098E-3</v>
      </c>
      <c r="X1644" s="46">
        <f>EXP(-($K$2+SUMPRODUCT($L$2:$P$2,$D$1644:$H$1644)))</f>
        <v>106.52642849520426</v>
      </c>
      <c r="Y1644" s="46">
        <f>1/(1+$X$1644)</f>
        <v>9.3000391996150098E-3</v>
      </c>
      <c r="Z1644" s="46">
        <f>IF(ISERROR($I$1644),0,$I$1644)</f>
        <v>-9.3435545707468669E-3</v>
      </c>
    </row>
    <row r="1645" spans="1:26" x14ac:dyDescent="0.25">
      <c r="A1645" s="46">
        <v>304</v>
      </c>
      <c r="B1645" s="46">
        <v>1998</v>
      </c>
      <c r="C1645" s="47">
        <v>0</v>
      </c>
      <c r="D1645" s="49">
        <v>0.42483929999999998</v>
      </c>
      <c r="E1645" s="49">
        <v>0.20822969999999999</v>
      </c>
      <c r="F1645" s="49">
        <v>5.8285400000000001E-2</v>
      </c>
      <c r="G1645" s="49">
        <v>1.61358</v>
      </c>
      <c r="H1645" s="49">
        <v>0.4028487</v>
      </c>
      <c r="I1645" s="46">
        <f>$C$1645*LN($Y$1645)+(1-$C$1645)*LN(1-$Y$1645)</f>
        <v>-4.2523317920823466E-3</v>
      </c>
      <c r="R1645" s="46">
        <f>1/(1+EXP(-($K$2+SUMPRODUCT($L$2:$P$2,$D$1645:$H$1645))))</f>
        <v>4.2433034309765352E-3</v>
      </c>
      <c r="X1645" s="46">
        <f>EXP(-($K$2+SUMPRODUCT($L$2:$P$2,$D$1645:$H$1645)))</f>
        <v>234.66544704295737</v>
      </c>
      <c r="Y1645" s="46">
        <f>1/(1+$X$1645)</f>
        <v>4.2433034309765352E-3</v>
      </c>
      <c r="Z1645" s="46">
        <f>IF(ISERROR($I$1645),0,$I$1645)</f>
        <v>-4.2523317920823466E-3</v>
      </c>
    </row>
    <row r="1646" spans="1:26" x14ac:dyDescent="0.25">
      <c r="A1646" s="46">
        <v>304</v>
      </c>
      <c r="B1646" s="46">
        <v>1999</v>
      </c>
      <c r="C1646" s="47">
        <v>0</v>
      </c>
      <c r="D1646" s="49">
        <v>0.424516</v>
      </c>
      <c r="E1646" s="49">
        <v>0.31302160000000001</v>
      </c>
      <c r="F1646" s="49">
        <v>6.4010600000000001E-2</v>
      </c>
      <c r="G1646" s="49">
        <v>1.369956</v>
      </c>
      <c r="H1646" s="49">
        <v>0.43254179999999998</v>
      </c>
      <c r="I1646" s="46">
        <f>$C$1646*LN($Y$1646)+(1-$C$1646)*LN(1-$Y$1646)</f>
        <v>-5.234724645301482E-3</v>
      </c>
      <c r="R1646" s="46">
        <f>1/(1+EXP(-($K$2+SUMPRODUCT($L$2:$P$2,$D$1646:$H$1646))))</f>
        <v>5.2210473502770742E-3</v>
      </c>
      <c r="X1646" s="46">
        <f>EXP(-($K$2+SUMPRODUCT($L$2:$P$2,$D$1646:$H$1646)))</f>
        <v>190.53245180718986</v>
      </c>
      <c r="Y1646" s="46">
        <f>1/(1+$X$1646)</f>
        <v>5.2210473502770742E-3</v>
      </c>
      <c r="Z1646" s="46">
        <f>IF(ISERROR($I$1646),0,$I$1646)</f>
        <v>-5.234724645301482E-3</v>
      </c>
    </row>
    <row r="1647" spans="1:26" x14ac:dyDescent="0.25">
      <c r="A1647" s="46">
        <v>304</v>
      </c>
      <c r="B1647" s="46">
        <v>2000</v>
      </c>
      <c r="C1647" s="47">
        <v>0</v>
      </c>
      <c r="D1647" s="49">
        <v>0.44218249999999998</v>
      </c>
      <c r="E1647" s="49">
        <v>0.37226870000000001</v>
      </c>
      <c r="F1647" s="49">
        <v>6.01936E-2</v>
      </c>
      <c r="G1647" s="49">
        <v>1.4939720000000001</v>
      </c>
      <c r="H1647" s="49">
        <v>0.43215930000000002</v>
      </c>
      <c r="I1647" s="46">
        <f>$C$1647*LN($Y$1647)+(1-$C$1647)*LN(1-$Y$1647)</f>
        <v>-4.0948233021561448E-3</v>
      </c>
      <c r="R1647" s="46">
        <f>1/(1+EXP(-($K$2+SUMPRODUCT($L$2:$P$2,$D$1647:$H$1647))))</f>
        <v>4.086450944891208E-3</v>
      </c>
      <c r="X1647" s="46">
        <f>EXP(-($K$2+SUMPRODUCT($L$2:$P$2,$D$1647:$H$1647)))</f>
        <v>243.71112304680381</v>
      </c>
      <c r="Y1647" s="46">
        <f>1/(1+$X$1647)</f>
        <v>4.086450944891208E-3</v>
      </c>
      <c r="Z1647" s="46">
        <f>IF(ISERROR($I$1647),0,$I$1647)</f>
        <v>-4.0948233021561448E-3</v>
      </c>
    </row>
    <row r="1648" spans="1:26" x14ac:dyDescent="0.25">
      <c r="A1648" s="46">
        <v>304</v>
      </c>
      <c r="B1648" s="46">
        <v>2001</v>
      </c>
      <c r="C1648" s="47">
        <v>0</v>
      </c>
      <c r="D1648" s="49">
        <v>0.42653279999999999</v>
      </c>
      <c r="E1648" s="49">
        <v>0.36814659999999999</v>
      </c>
      <c r="F1648" s="49">
        <v>6.0802000000000002E-2</v>
      </c>
      <c r="G1648" s="49">
        <v>2.218791</v>
      </c>
      <c r="H1648" s="49">
        <v>0.33885860000000001</v>
      </c>
      <c r="I1648" s="46">
        <f>$C$1648*LN($Y$1648)+(1-$C$1648)*LN(1-$Y$1648)</f>
        <v>-1.2127880537465675E-3</v>
      </c>
      <c r="R1648" s="46">
        <f>1/(1+EXP(-($K$2+SUMPRODUCT($L$2:$P$2,$D$1648:$H$1648))))</f>
        <v>1.2120529235306497E-3</v>
      </c>
      <c r="X1648" s="46">
        <f>EXP(-($K$2+SUMPRODUCT($L$2:$P$2,$D$1648:$H$1648)))</f>
        <v>824.04648154063261</v>
      </c>
      <c r="Y1648" s="46">
        <f>1/(1+$X$1648)</f>
        <v>1.2120529235306497E-3</v>
      </c>
      <c r="Z1648" s="46">
        <f>IF(ISERROR($I$1648),0,$I$1648)</f>
        <v>-1.2127880537465675E-3</v>
      </c>
    </row>
    <row r="1649" spans="1:26" x14ac:dyDescent="0.25">
      <c r="A1649" s="46">
        <v>304</v>
      </c>
      <c r="B1649" s="46">
        <v>2002</v>
      </c>
      <c r="C1649" s="47">
        <v>0</v>
      </c>
      <c r="D1649" s="49">
        <v>0.43767329999999999</v>
      </c>
      <c r="E1649" s="49">
        <v>0.39687230000000001</v>
      </c>
      <c r="F1649" s="49">
        <v>5.12839E-2</v>
      </c>
      <c r="G1649" s="49">
        <v>1.9534750000000001</v>
      </c>
      <c r="H1649" s="49">
        <v>0.416242</v>
      </c>
      <c r="I1649" s="46">
        <f>$C$1649*LN($Y$1649)+(1-$C$1649)*LN(1-$Y$1649)</f>
        <v>-2.0183188883593287E-3</v>
      </c>
      <c r="R1649" s="46">
        <f>1/(1+EXP(-($K$2+SUMPRODUCT($L$2:$P$2,$D$1649:$H$1649))))</f>
        <v>2.0162834524083051E-3</v>
      </c>
      <c r="X1649" s="46">
        <f>EXP(-($K$2+SUMPRODUCT($L$2:$P$2,$D$1649:$H$1649)))</f>
        <v>494.96201308182742</v>
      </c>
      <c r="Y1649" s="46">
        <f>1/(1+$X$1649)</f>
        <v>2.0162834524083051E-3</v>
      </c>
      <c r="Z1649" s="46">
        <f>IF(ISERROR($I$1649),0,$I$1649)</f>
        <v>-2.0183188883593287E-3</v>
      </c>
    </row>
    <row r="1650" spans="1:26" x14ac:dyDescent="0.25">
      <c r="A1650" s="46">
        <v>304</v>
      </c>
      <c r="B1650" s="46">
        <v>2003</v>
      </c>
      <c r="C1650" s="47">
        <v>0</v>
      </c>
      <c r="D1650" s="49">
        <v>0.46682630000000003</v>
      </c>
      <c r="E1650" s="49">
        <v>0.46984740000000003</v>
      </c>
      <c r="F1650" s="49">
        <v>4.5449400000000001E-2</v>
      </c>
      <c r="G1650" s="49">
        <v>2.6997900000000001</v>
      </c>
      <c r="H1650" s="49">
        <v>0.41593020000000003</v>
      </c>
      <c r="I1650" s="46">
        <f>$C$1650*LN($Y$1650)+(1-$C$1650)*LN(1-$Y$1650)</f>
        <v>-5.8632051872876977E-4</v>
      </c>
      <c r="R1650" s="46">
        <f>1/(1+EXP(-($K$2+SUMPRODUCT($L$2:$P$2,$D$1650:$H$1650))))</f>
        <v>5.8614866644188007E-4</v>
      </c>
      <c r="X1650" s="46">
        <f>EXP(-($K$2+SUMPRODUCT($L$2:$P$2,$D$1650:$H$1650)))</f>
        <v>1705.0518214096383</v>
      </c>
      <c r="Y1650" s="46">
        <f>1/(1+$X$1650)</f>
        <v>5.8614866644188007E-4</v>
      </c>
      <c r="Z1650" s="46">
        <f>IF(ISERROR($I$1650),0,$I$1650)</f>
        <v>-5.8632051872876977E-4</v>
      </c>
    </row>
    <row r="1651" spans="1:26" x14ac:dyDescent="0.25">
      <c r="A1651" s="46">
        <v>304</v>
      </c>
      <c r="B1651" s="46">
        <v>2004</v>
      </c>
      <c r="C1651" s="47">
        <v>0</v>
      </c>
      <c r="D1651" s="49">
        <v>0.485933</v>
      </c>
      <c r="E1651" s="49">
        <v>0.517374</v>
      </c>
      <c r="F1651" s="49">
        <v>5.3841800000000002E-2</v>
      </c>
      <c r="G1651" s="49">
        <v>2.1317200000000001</v>
      </c>
      <c r="H1651" s="49">
        <v>0.41566110000000001</v>
      </c>
      <c r="I1651" s="46">
        <f>$C$1651*LN($Y$1651)+(1-$C$1651)*LN(1-$Y$1651)</f>
        <v>-1.2744986965238562E-3</v>
      </c>
      <c r="R1651" s="46">
        <f>1/(1+EXP(-($K$2+SUMPRODUCT($L$2:$P$2,$D$1651:$H$1651))))</f>
        <v>1.2736868679882186E-3</v>
      </c>
      <c r="X1651" s="46">
        <f>EXP(-($K$2+SUMPRODUCT($L$2:$P$2,$D$1651:$H$1651)))</f>
        <v>784.12232883384786</v>
      </c>
      <c r="Y1651" s="46">
        <f>1/(1+$X$1651)</f>
        <v>1.2736868679882186E-3</v>
      </c>
      <c r="Z1651" s="46">
        <f>IF(ISERROR($I$1651),0,$I$1651)</f>
        <v>-1.2744986965238562E-3</v>
      </c>
    </row>
    <row r="1652" spans="1:26" x14ac:dyDescent="0.25">
      <c r="A1652" s="46">
        <v>305</v>
      </c>
      <c r="B1652" s="46">
        <v>1999</v>
      </c>
      <c r="C1652" s="47">
        <v>0</v>
      </c>
      <c r="D1652" s="49">
        <v>0.2455657</v>
      </c>
      <c r="E1652" s="49">
        <v>0.19566230000000001</v>
      </c>
      <c r="F1652" s="49">
        <v>4.9101899999999997E-2</v>
      </c>
      <c r="G1652" s="49">
        <v>0.44360820000000001</v>
      </c>
      <c r="H1652" s="49">
        <v>0.3365553</v>
      </c>
      <c r="I1652" s="46">
        <f>$C$1652*LN($Y$1652)+(1-$C$1652)*LN(1-$Y$1652)</f>
        <v>-2.6499622031972269E-2</v>
      </c>
      <c r="R1652" s="46">
        <f>1/(1+EXP(-($K$2+SUMPRODUCT($L$2:$P$2,$D$1652:$H$1652))))</f>
        <v>2.6151588080970914E-2</v>
      </c>
      <c r="X1652" s="46">
        <f>EXP(-($K$2+SUMPRODUCT($L$2:$P$2,$D$1652:$H$1652)))</f>
        <v>37.238595564590035</v>
      </c>
      <c r="Y1652" s="46">
        <f>1/(1+$X$1652)</f>
        <v>2.6151588080970914E-2</v>
      </c>
      <c r="Z1652" s="46">
        <f>IF(ISERROR($I$1652),0,$I$1652)</f>
        <v>-2.6499622031972269E-2</v>
      </c>
    </row>
    <row r="1653" spans="1:26" x14ac:dyDescent="0.25">
      <c r="A1653" s="46">
        <v>305</v>
      </c>
      <c r="B1653" s="46">
        <v>2000</v>
      </c>
      <c r="C1653" s="47">
        <v>0</v>
      </c>
      <c r="D1653" s="49">
        <v>0.2648529</v>
      </c>
      <c r="E1653" s="49">
        <v>0.19435630000000001</v>
      </c>
      <c r="F1653" s="49">
        <v>4.5812199999999997E-2</v>
      </c>
      <c r="G1653" s="49">
        <v>0.60845850000000001</v>
      </c>
      <c r="H1653" s="49">
        <v>0.344665</v>
      </c>
      <c r="I1653" s="46">
        <f>$C$1653*LN($Y$1653)+(1-$C$1653)*LN(1-$Y$1653)</f>
        <v>-2.1290759495513813E-2</v>
      </c>
      <c r="R1653" s="46">
        <f>1/(1+EXP(-($K$2+SUMPRODUCT($L$2:$P$2,$D$1653:$H$1653))))</f>
        <v>2.1065711254571077E-2</v>
      </c>
      <c r="X1653" s="46">
        <f>EXP(-($K$2+SUMPRODUCT($L$2:$P$2,$D$1653:$H$1653)))</f>
        <v>46.470507305230846</v>
      </c>
      <c r="Y1653" s="46">
        <f>1/(1+$X$1653)</f>
        <v>2.1065711254571077E-2</v>
      </c>
      <c r="Z1653" s="46">
        <f>IF(ISERROR($I$1653),0,$I$1653)</f>
        <v>-2.1290759495513813E-2</v>
      </c>
    </row>
    <row r="1654" spans="1:26" x14ac:dyDescent="0.25">
      <c r="A1654" s="46">
        <v>305</v>
      </c>
      <c r="B1654" s="46">
        <v>2001</v>
      </c>
      <c r="C1654" s="47">
        <v>0</v>
      </c>
      <c r="D1654" s="49">
        <v>0.25857669999999999</v>
      </c>
      <c r="E1654" s="49">
        <v>0.1014867</v>
      </c>
      <c r="F1654" s="49">
        <v>4.6498400000000002E-2</v>
      </c>
      <c r="G1654" s="49">
        <v>0.41739009999999999</v>
      </c>
      <c r="H1654" s="49">
        <v>0.28692030000000002</v>
      </c>
      <c r="I1654" s="46">
        <f>$C$1654*LN($Y$1654)+(1-$C$1654)*LN(1-$Y$1654)</f>
        <v>-3.1462883088758567E-2</v>
      </c>
      <c r="R1654" s="46">
        <f>1/(1+EXP(-($K$2+SUMPRODUCT($L$2:$P$2,$D$1654:$H$1654))))</f>
        <v>3.0973076927455094E-2</v>
      </c>
      <c r="X1654" s="46">
        <f>EXP(-($K$2+SUMPRODUCT($L$2:$P$2,$D$1654:$H$1654)))</f>
        <v>31.286104552744067</v>
      </c>
      <c r="Y1654" s="46">
        <f>1/(1+$X$1654)</f>
        <v>3.0973076927455094E-2</v>
      </c>
      <c r="Z1654" s="46">
        <f>IF(ISERROR($I$1654),0,$I$1654)</f>
        <v>-3.1462883088758567E-2</v>
      </c>
    </row>
    <row r="1655" spans="1:26" x14ac:dyDescent="0.25">
      <c r="A1655" s="46">
        <v>305</v>
      </c>
      <c r="B1655" s="46">
        <v>2002</v>
      </c>
      <c r="C1655" s="47">
        <v>0</v>
      </c>
      <c r="D1655" s="49">
        <v>0.26840360000000002</v>
      </c>
      <c r="E1655" s="49">
        <v>3.9470499999999999E-2</v>
      </c>
      <c r="F1655" s="49">
        <v>3.8267200000000001E-2</v>
      </c>
      <c r="G1655" s="49">
        <v>0.24399850000000001</v>
      </c>
      <c r="H1655" s="49">
        <v>0.28796959999999999</v>
      </c>
      <c r="I1655" s="46">
        <f>$C$1655*LN($Y$1655)+(1-$C$1655)*LN(1-$Y$1655)</f>
        <v>-4.8297878323410169E-2</v>
      </c>
      <c r="R1655" s="46">
        <f>1/(1+EXP(-($K$2+SUMPRODUCT($L$2:$P$2,$D$1655:$H$1655))))</f>
        <v>4.7150088534680674E-2</v>
      </c>
      <c r="X1655" s="46">
        <f>EXP(-($K$2+SUMPRODUCT($L$2:$P$2,$D$1655:$H$1655)))</f>
        <v>20.208867916853691</v>
      </c>
      <c r="Y1655" s="46">
        <f>1/(1+$X$1655)</f>
        <v>4.7150088534680674E-2</v>
      </c>
      <c r="Z1655" s="46">
        <f>IF(ISERROR($I$1655),0,$I$1655)</f>
        <v>-4.8297878323410169E-2</v>
      </c>
    </row>
    <row r="1656" spans="1:26" x14ac:dyDescent="0.25">
      <c r="A1656" s="46">
        <v>305</v>
      </c>
      <c r="B1656" s="46">
        <v>2003</v>
      </c>
      <c r="C1656" s="47">
        <v>0</v>
      </c>
      <c r="D1656" s="49">
        <v>0.22059529999999999</v>
      </c>
      <c r="E1656" s="49">
        <v>2.0224499999999999E-2</v>
      </c>
      <c r="F1656" s="49">
        <v>5.0372100000000003E-2</v>
      </c>
      <c r="G1656" s="49">
        <v>0.4039278</v>
      </c>
      <c r="H1656" s="49">
        <v>0.25751659999999998</v>
      </c>
      <c r="I1656" s="46">
        <f>$C$1656*LN($Y$1656)+(1-$C$1656)*LN(1-$Y$1656)</f>
        <v>-3.3861071456081512E-2</v>
      </c>
      <c r="R1656" s="46">
        <f>1/(1+EXP(-($K$2+SUMPRODUCT($L$2:$P$2,$D$1656:$H$1656))))</f>
        <v>3.3294201662362896E-2</v>
      </c>
      <c r="X1656" s="46">
        <f>EXP(-($K$2+SUMPRODUCT($L$2:$P$2,$D$1656:$H$1656)))</f>
        <v>29.035259897234305</v>
      </c>
      <c r="Y1656" s="46">
        <f>1/(1+$X$1656)</f>
        <v>3.3294201662362896E-2</v>
      </c>
      <c r="Z1656" s="46">
        <f>IF(ISERROR($I$1656),0,$I$1656)</f>
        <v>-3.3861071456081512E-2</v>
      </c>
    </row>
    <row r="1657" spans="1:26" x14ac:dyDescent="0.25">
      <c r="A1657" s="46">
        <v>305</v>
      </c>
      <c r="B1657" s="46">
        <v>2004</v>
      </c>
      <c r="C1657" s="47">
        <v>0</v>
      </c>
      <c r="D1657" s="49">
        <v>0.28849039999999998</v>
      </c>
      <c r="E1657" s="49">
        <v>-5.0134999999999997E-3</v>
      </c>
      <c r="F1657" s="49">
        <v>4.4402499999999998E-2</v>
      </c>
      <c r="G1657" s="49">
        <v>0.70063660000000005</v>
      </c>
      <c r="H1657" s="49">
        <v>0.29612500000000003</v>
      </c>
      <c r="I1657" s="46">
        <f>$C$1657*LN($Y$1657)+(1-$C$1657)*LN(1-$Y$1657)</f>
        <v>-2.4306500391502967E-2</v>
      </c>
      <c r="R1657" s="46">
        <f>1/(1+EXP(-($K$2+SUMPRODUCT($L$2:$P$2,$D$1657:$H$1657))))</f>
        <v>2.4013476341679666E-2</v>
      </c>
      <c r="X1657" s="46">
        <f>EXP(-($K$2+SUMPRODUCT($L$2:$P$2,$D$1657:$H$1657)))</f>
        <v>40.643283370193338</v>
      </c>
      <c r="Y1657" s="46">
        <f>1/(1+$X$1657)</f>
        <v>2.4013476341679666E-2</v>
      </c>
      <c r="Z1657" s="46">
        <f>IF(ISERROR($I$1657),0,$I$1657)</f>
        <v>-2.4306500391502967E-2</v>
      </c>
    </row>
    <row r="1658" spans="1:26" x14ac:dyDescent="0.25">
      <c r="A1658" s="46">
        <v>306</v>
      </c>
      <c r="B1658" s="46">
        <v>1995</v>
      </c>
      <c r="C1658" s="47">
        <v>0</v>
      </c>
      <c r="D1658" s="49">
        <v>0.25474340000000001</v>
      </c>
      <c r="E1658" s="49">
        <v>-0.65437230000000002</v>
      </c>
      <c r="F1658" s="49">
        <v>4.7953000000000003E-2</v>
      </c>
      <c r="G1658" s="49">
        <v>0.1159429</v>
      </c>
      <c r="H1658" s="49">
        <v>0.41173569999999998</v>
      </c>
      <c r="I1658" s="46">
        <f>$C$1658*LN($Y$1658)+(1-$C$1658)*LN(1-$Y$1658)</f>
        <v>-0.15303046558384836</v>
      </c>
      <c r="R1658" s="46">
        <f>1/(1+EXP(-($K$2+SUMPRODUCT($L$2:$P$2,$D$1658:$H$1658))))</f>
        <v>0.14189642121336551</v>
      </c>
      <c r="X1658" s="46">
        <f>EXP(-($K$2+SUMPRODUCT($L$2:$P$2,$D$1658:$H$1658)))</f>
        <v>6.0473940882295336</v>
      </c>
      <c r="Y1658" s="46">
        <f>1/(1+$X$1658)</f>
        <v>0.14189642121336551</v>
      </c>
      <c r="Z1658" s="46">
        <f>IF(ISERROR($I$1658),0,$I$1658)</f>
        <v>-0.15303046558384836</v>
      </c>
    </row>
    <row r="1659" spans="1:26" x14ac:dyDescent="0.25">
      <c r="A1659" s="46">
        <v>306</v>
      </c>
      <c r="B1659" s="46">
        <v>1996</v>
      </c>
      <c r="C1659" s="47">
        <v>0</v>
      </c>
      <c r="D1659" s="49">
        <v>0.28808139999999999</v>
      </c>
      <c r="E1659" s="49">
        <v>-0.51371770000000005</v>
      </c>
      <c r="F1659" s="49">
        <v>7.4595800000000004E-2</v>
      </c>
      <c r="G1659" s="49">
        <v>0.1445167</v>
      </c>
      <c r="H1659" s="49">
        <v>0.46970099999999998</v>
      </c>
      <c r="I1659" s="46">
        <f>$C$1659*LN($Y$1659)+(1-$C$1659)*LN(1-$Y$1659)</f>
        <v>-0.10378847045102145</v>
      </c>
      <c r="R1659" s="46">
        <f>1/(1+EXP(-($K$2+SUMPRODUCT($L$2:$P$2,$D$1659:$H$1659))))</f>
        <v>9.8584046634131575E-2</v>
      </c>
      <c r="X1659" s="46">
        <f>EXP(-($K$2+SUMPRODUCT($L$2:$P$2,$D$1659:$H$1659)))</f>
        <v>9.1436290570545715</v>
      </c>
      <c r="Y1659" s="46">
        <f>1/(1+$X$1659)</f>
        <v>9.8584046634131575E-2</v>
      </c>
      <c r="Z1659" s="46">
        <f>IF(ISERROR($I$1659),0,$I$1659)</f>
        <v>-0.10378847045102145</v>
      </c>
    </row>
    <row r="1660" spans="1:26" x14ac:dyDescent="0.25">
      <c r="A1660" s="46">
        <v>306</v>
      </c>
      <c r="B1660" s="46">
        <v>1997</v>
      </c>
      <c r="C1660" s="47">
        <v>0</v>
      </c>
      <c r="D1660" s="49">
        <v>0.1900153</v>
      </c>
      <c r="E1660" s="49">
        <v>-0.56943699999999997</v>
      </c>
      <c r="F1660" s="49">
        <v>5.3671400000000001E-2</v>
      </c>
      <c r="G1660" s="49">
        <v>0.2375208</v>
      </c>
      <c r="H1660" s="49">
        <v>0.49944309999999997</v>
      </c>
      <c r="I1660" s="46">
        <f>$C$1660*LN($Y$1660)+(1-$C$1660)*LN(1-$Y$1660)</f>
        <v>-0.11175154058812531</v>
      </c>
      <c r="R1660" s="46">
        <f>1/(1+EXP(-($K$2+SUMPRODUCT($L$2:$P$2,$D$1660:$H$1660))))</f>
        <v>0.10573358119134307</v>
      </c>
      <c r="X1660" s="46">
        <f>EXP(-($K$2+SUMPRODUCT($L$2:$P$2,$D$1660:$H$1660)))</f>
        <v>8.4577331887617451</v>
      </c>
      <c r="Y1660" s="46">
        <f>1/(1+$X$1660)</f>
        <v>0.10573358119134307</v>
      </c>
      <c r="Z1660" s="46">
        <f>IF(ISERROR($I$1660),0,$I$1660)</f>
        <v>-0.11175154058812531</v>
      </c>
    </row>
    <row r="1661" spans="1:26" x14ac:dyDescent="0.25">
      <c r="A1661" s="46">
        <v>307</v>
      </c>
      <c r="B1661" s="46">
        <v>2002</v>
      </c>
      <c r="C1661" s="47">
        <v>0</v>
      </c>
      <c r="D1661" s="49">
        <v>9.6507099999999998E-2</v>
      </c>
      <c r="E1661" s="49">
        <v>0.30303910000000001</v>
      </c>
      <c r="F1661" s="49">
        <v>3.8584599999999997E-2</v>
      </c>
      <c r="G1661" s="49">
        <v>0.2434288</v>
      </c>
      <c r="H1661" s="49">
        <v>0.26696809999999999</v>
      </c>
      <c r="I1661" s="46">
        <f>$C$1661*LN($Y$1661)+(1-$C$1661)*LN(1-$Y$1661)</f>
        <v>-3.0485120811675273E-2</v>
      </c>
      <c r="R1661" s="46">
        <f>1/(1+EXP(-($K$2+SUMPRODUCT($L$2:$P$2,$D$1661:$H$1661))))</f>
        <v>3.0025135601482809E-2</v>
      </c>
      <c r="X1661" s="46">
        <f>EXP(-($K$2+SUMPRODUCT($L$2:$P$2,$D$1661:$H$1661)))</f>
        <v>32.305428267595047</v>
      </c>
      <c r="Y1661" s="46">
        <f>1/(1+$X$1661)</f>
        <v>3.0025135601482809E-2</v>
      </c>
      <c r="Z1661" s="46">
        <f>IF(ISERROR($I$1661),0,$I$1661)</f>
        <v>-3.0485120811675273E-2</v>
      </c>
    </row>
    <row r="1662" spans="1:26" x14ac:dyDescent="0.25">
      <c r="A1662" s="46">
        <v>307</v>
      </c>
      <c r="B1662" s="46">
        <v>2003</v>
      </c>
      <c r="C1662" s="47">
        <v>1</v>
      </c>
      <c r="D1662" s="49">
        <v>5.9215700000000003E-2</v>
      </c>
      <c r="E1662" s="49">
        <v>0.18245320000000001</v>
      </c>
      <c r="F1662" s="49">
        <v>9.6472999999999993E-3</v>
      </c>
      <c r="G1662" s="49">
        <v>0.3053361</v>
      </c>
      <c r="H1662" s="49">
        <v>0.30453980000000003</v>
      </c>
      <c r="I1662" s="46">
        <f>$C$1662*LN($Y$1662)+(1-$C$1662)*LN(1-$Y$1662)</f>
        <v>-3.2008343165448085</v>
      </c>
      <c r="R1662" s="46">
        <f>1/(1+EXP(-($K$2+SUMPRODUCT($L$2:$P$2,$D$1662:$H$1662))))</f>
        <v>4.0728209580200535E-2</v>
      </c>
      <c r="X1662" s="46">
        <f>EXP(-($K$2+SUMPRODUCT($L$2:$P$2,$D$1662:$H$1662)))</f>
        <v>23.55300663366593</v>
      </c>
      <c r="Y1662" s="46">
        <f>1/(1+$X$1662)</f>
        <v>4.0728209580200535E-2</v>
      </c>
      <c r="Z1662" s="46">
        <f>IF(ISERROR($I$1662),0,$I$1662)</f>
        <v>-3.2008343165448085</v>
      </c>
    </row>
    <row r="1663" spans="1:26" x14ac:dyDescent="0.25">
      <c r="A1663" s="46">
        <v>308</v>
      </c>
      <c r="B1663" s="46">
        <v>1995</v>
      </c>
      <c r="C1663" s="47">
        <v>0</v>
      </c>
      <c r="D1663" s="49">
        <v>0.16719439999999999</v>
      </c>
      <c r="E1663" s="49">
        <v>-3.7471900000000002E-2</v>
      </c>
      <c r="F1663" s="49">
        <v>2.7290600000000002E-2</v>
      </c>
      <c r="G1663" s="49">
        <v>0.1009572</v>
      </c>
      <c r="H1663" s="49">
        <v>0.17468410000000001</v>
      </c>
      <c r="I1663" s="46">
        <f>$C$1663*LN($Y$1663)+(1-$C$1663)*LN(1-$Y$1663)</f>
        <v>-6.5635595566201563E-2</v>
      </c>
      <c r="R1663" s="46">
        <f>1/(1+EXP(-($K$2+SUMPRODUCT($L$2:$P$2,$D$1663:$H$1663))))</f>
        <v>6.352794330858165E-2</v>
      </c>
      <c r="X1663" s="46">
        <f>EXP(-($K$2+SUMPRODUCT($L$2:$P$2,$D$1663:$H$1663)))</f>
        <v>14.741104589874475</v>
      </c>
      <c r="Y1663" s="46">
        <f>1/(1+$X$1663)</f>
        <v>6.352794330858165E-2</v>
      </c>
      <c r="Z1663" s="46">
        <f>IF(ISERROR($I$1663),0,$I$1663)</f>
        <v>-6.5635595566201563E-2</v>
      </c>
    </row>
    <row r="1664" spans="1:26" x14ac:dyDescent="0.25">
      <c r="A1664" s="46">
        <v>308</v>
      </c>
      <c r="B1664" s="46">
        <v>1996</v>
      </c>
      <c r="C1664" s="47">
        <v>0</v>
      </c>
      <c r="D1664" s="49">
        <v>9.8760899999999999E-2</v>
      </c>
      <c r="E1664" s="49">
        <v>-1.6344999999999998E-2</v>
      </c>
      <c r="F1664" s="49">
        <v>5.7630300000000002E-2</v>
      </c>
      <c r="G1664" s="49">
        <v>0.25622529999999999</v>
      </c>
      <c r="H1664" s="49">
        <v>0.2196641</v>
      </c>
      <c r="I1664" s="46">
        <f>$C$1664*LN($Y$1664)+(1-$C$1664)*LN(1-$Y$1664)</f>
        <v>-3.9487396365440228E-2</v>
      </c>
      <c r="R1664" s="46">
        <f>1/(1+EXP(-($K$2+SUMPRODUCT($L$2:$P$2,$D$1664:$H$1664))))</f>
        <v>3.8717930437838416E-2</v>
      </c>
      <c r="X1664" s="46">
        <f>EXP(-($K$2+SUMPRODUCT($L$2:$P$2,$D$1664:$H$1664)))</f>
        <v>24.827826763765138</v>
      </c>
      <c r="Y1664" s="46">
        <f>1/(1+$X$1664)</f>
        <v>3.8717930437838416E-2</v>
      </c>
      <c r="Z1664" s="46">
        <f>IF(ISERROR($I$1664),0,$I$1664)</f>
        <v>-3.9487396365440228E-2</v>
      </c>
    </row>
    <row r="1665" spans="1:26" x14ac:dyDescent="0.25">
      <c r="A1665" s="46">
        <v>308</v>
      </c>
      <c r="B1665" s="46">
        <v>1997</v>
      </c>
      <c r="C1665" s="47">
        <v>0</v>
      </c>
      <c r="D1665" s="49">
        <v>0.14779709999999999</v>
      </c>
      <c r="E1665" s="49">
        <v>-1.6619600000000002E-2</v>
      </c>
      <c r="F1665" s="49">
        <v>4.9891600000000001E-2</v>
      </c>
      <c r="G1665" s="49">
        <v>0.25334800000000002</v>
      </c>
      <c r="H1665" s="49">
        <v>0.18880710000000001</v>
      </c>
      <c r="I1665" s="46">
        <f>$C$1665*LN($Y$1665)+(1-$C$1665)*LN(1-$Y$1665)</f>
        <v>-4.2211578807236548E-2</v>
      </c>
      <c r="R1665" s="46">
        <f>1/(1+EXP(-($K$2+SUMPRODUCT($L$2:$P$2,$D$1665:$H$1665))))</f>
        <v>4.1333074491311142E-2</v>
      </c>
      <c r="X1665" s="46">
        <f>EXP(-($K$2+SUMPRODUCT($L$2:$P$2,$D$1665:$H$1665)))</f>
        <v>23.193699895472708</v>
      </c>
      <c r="Y1665" s="46">
        <f>1/(1+$X$1665)</f>
        <v>4.1333074491311142E-2</v>
      </c>
      <c r="Z1665" s="46">
        <f>IF(ISERROR($I$1665),0,$I$1665)</f>
        <v>-4.2211578807236548E-2</v>
      </c>
    </row>
    <row r="1666" spans="1:26" x14ac:dyDescent="0.25">
      <c r="A1666" s="46">
        <v>309</v>
      </c>
      <c r="B1666" s="46">
        <v>1995</v>
      </c>
      <c r="C1666" s="47">
        <v>0</v>
      </c>
      <c r="D1666" s="49">
        <v>0.1378298</v>
      </c>
      <c r="E1666" s="49">
        <v>0.20344499999999999</v>
      </c>
      <c r="F1666" s="49">
        <v>7.4885300000000002E-2</v>
      </c>
      <c r="G1666" s="49">
        <v>0.88886160000000003</v>
      </c>
      <c r="H1666" s="49">
        <v>0.29353400000000002</v>
      </c>
      <c r="I1666" s="46">
        <f>$C$1666*LN($Y$1666)+(1-$C$1666)*LN(1-$Y$1666)</f>
        <v>-9.8459999096243058E-3</v>
      </c>
      <c r="R1666" s="46">
        <f>1/(1+EXP(-($K$2+SUMPRODUCT($L$2:$P$2,$D$1666:$H$1666))))</f>
        <v>9.797686746330728E-3</v>
      </c>
      <c r="X1666" s="46">
        <f>EXP(-($K$2+SUMPRODUCT($L$2:$P$2,$D$1666:$H$1666)))</f>
        <v>101.06490836977453</v>
      </c>
      <c r="Y1666" s="46">
        <f>1/(1+$X$1666)</f>
        <v>9.797686746330728E-3</v>
      </c>
      <c r="Z1666" s="46">
        <f>IF(ISERROR($I$1666),0,$I$1666)</f>
        <v>-9.8459999096243058E-3</v>
      </c>
    </row>
    <row r="1667" spans="1:26" x14ac:dyDescent="0.25">
      <c r="A1667" s="46">
        <v>309</v>
      </c>
      <c r="B1667" s="46">
        <v>1996</v>
      </c>
      <c r="C1667" s="47">
        <v>0</v>
      </c>
      <c r="D1667" s="49">
        <v>0.1086115</v>
      </c>
      <c r="E1667" s="49">
        <v>0.1877432</v>
      </c>
      <c r="F1667" s="49">
        <v>6.6984100000000005E-2</v>
      </c>
      <c r="G1667" s="49">
        <v>1.3194900000000001</v>
      </c>
      <c r="H1667" s="49">
        <v>0.30984089999999997</v>
      </c>
      <c r="I1667" s="46">
        <f>$C$1667*LN($Y$1667)+(1-$C$1667)*LN(1-$Y$1667)</f>
        <v>-5.4036509354774085E-3</v>
      </c>
      <c r="R1667" s="46">
        <f>1/(1+EXP(-($K$2+SUMPRODUCT($L$2:$P$2,$D$1667:$H$1667))))</f>
        <v>5.3890774755408688E-3</v>
      </c>
      <c r="X1667" s="46">
        <f>EXP(-($K$2+SUMPRODUCT($L$2:$P$2,$D$1667:$H$1667)))</f>
        <v>184.56051653342323</v>
      </c>
      <c r="Y1667" s="46">
        <f>1/(1+$X$1667)</f>
        <v>5.3890774755408688E-3</v>
      </c>
      <c r="Z1667" s="46">
        <f>IF(ISERROR($I$1667),0,$I$1667)</f>
        <v>-5.4036509354774085E-3</v>
      </c>
    </row>
    <row r="1668" spans="1:26" x14ac:dyDescent="0.25">
      <c r="A1668" s="46">
        <v>309</v>
      </c>
      <c r="B1668" s="46">
        <v>1997</v>
      </c>
      <c r="C1668" s="47">
        <v>0</v>
      </c>
      <c r="D1668" s="49">
        <v>0.1185134</v>
      </c>
      <c r="E1668" s="49">
        <v>0.18913679999999999</v>
      </c>
      <c r="F1668" s="49">
        <v>7.0173799999999995E-2</v>
      </c>
      <c r="G1668" s="49">
        <v>1.6598189999999999</v>
      </c>
      <c r="H1668" s="49">
        <v>0.31950230000000002</v>
      </c>
      <c r="I1668" s="46">
        <f>$C$1668*LN($Y$1668)+(1-$C$1668)*LN(1-$Y$1668)</f>
        <v>-3.0908210178935362E-3</v>
      </c>
      <c r="R1668" s="46">
        <f>1/(1+EXP(-($K$2+SUMPRODUCT($L$2:$P$2,$D$1668:$H$1668))))</f>
        <v>3.0860493480030808E-3</v>
      </c>
      <c r="X1668" s="46">
        <f>EXP(-($K$2+SUMPRODUCT($L$2:$P$2,$D$1668:$H$1668)))</f>
        <v>323.03888831106332</v>
      </c>
      <c r="Y1668" s="46">
        <f>1/(1+$X$1668)</f>
        <v>3.0860493480030808E-3</v>
      </c>
      <c r="Z1668" s="46">
        <f>IF(ISERROR($I$1668),0,$I$1668)</f>
        <v>-3.0908210178935362E-3</v>
      </c>
    </row>
    <row r="1669" spans="1:26" x14ac:dyDescent="0.25">
      <c r="A1669" s="46">
        <v>309</v>
      </c>
      <c r="B1669" s="46">
        <v>1998</v>
      </c>
      <c r="C1669" s="47">
        <v>0</v>
      </c>
      <c r="D1669" s="49">
        <v>9.1974500000000001E-2</v>
      </c>
      <c r="E1669" s="49">
        <v>0.15094750000000001</v>
      </c>
      <c r="F1669" s="49">
        <v>5.8988400000000003E-2</v>
      </c>
      <c r="G1669" s="49">
        <v>2.5888149999999999</v>
      </c>
      <c r="H1669" s="49">
        <v>0.32771099999999997</v>
      </c>
      <c r="I1669" s="46">
        <f>$C$1669*LN($Y$1669)+(1-$C$1669)*LN(1-$Y$1669)</f>
        <v>-8.0915015979826557E-4</v>
      </c>
      <c r="R1669" s="46">
        <f>1/(1+EXP(-($K$2+SUMPRODUCT($L$2:$P$2,$D$1669:$H$1669))))</f>
        <v>8.0882288608489399E-4</v>
      </c>
      <c r="X1669" s="46">
        <f>EXP(-($K$2+SUMPRODUCT($L$2:$P$2,$D$1669:$H$1669)))</f>
        <v>1235.364619750683</v>
      </c>
      <c r="Y1669" s="46">
        <f>1/(1+$X$1669)</f>
        <v>8.0882288608489399E-4</v>
      </c>
      <c r="Z1669" s="46">
        <f>IF(ISERROR($I$1669),0,$I$1669)</f>
        <v>-8.0915015979826557E-4</v>
      </c>
    </row>
    <row r="1670" spans="1:26" x14ac:dyDescent="0.25">
      <c r="A1670" s="46">
        <v>309</v>
      </c>
      <c r="B1670" s="46">
        <v>1999</v>
      </c>
      <c r="C1670" s="47">
        <v>0</v>
      </c>
      <c r="D1670" s="49">
        <v>7.3776400000000006E-2</v>
      </c>
      <c r="E1670" s="49">
        <v>0.2387204</v>
      </c>
      <c r="F1670" s="49">
        <v>5.9851599999999998E-2</v>
      </c>
      <c r="G1670" s="49">
        <v>2.9253170000000002</v>
      </c>
      <c r="H1670" s="49">
        <v>0.30540840000000002</v>
      </c>
      <c r="I1670" s="46">
        <f>$C$1670*LN($Y$1670)+(1-$C$1670)*LN(1-$Y$1670)</f>
        <v>-4.0506559070167564E-4</v>
      </c>
      <c r="R1670" s="46">
        <f>1/(1+EXP(-($K$2+SUMPRODUCT($L$2:$P$2,$D$1670:$H$1670))))</f>
        <v>4.0498356271128591E-4</v>
      </c>
      <c r="X1670" s="46">
        <f>EXP(-($K$2+SUMPRODUCT($L$2:$P$2,$D$1670:$H$1670)))</f>
        <v>2468.2360186304727</v>
      </c>
      <c r="Y1670" s="46">
        <f>1/(1+$X$1670)</f>
        <v>4.0498356271128591E-4</v>
      </c>
      <c r="Z1670" s="46">
        <f>IF(ISERROR($I$1670),0,$I$1670)</f>
        <v>-4.0506559070167564E-4</v>
      </c>
    </row>
    <row r="1671" spans="1:26" x14ac:dyDescent="0.25">
      <c r="A1671" s="46">
        <v>309</v>
      </c>
      <c r="B1671" s="46">
        <v>2000</v>
      </c>
      <c r="C1671" s="47">
        <v>0</v>
      </c>
      <c r="D1671" s="49">
        <v>0.1029997</v>
      </c>
      <c r="E1671" s="49">
        <v>0.28944370000000003</v>
      </c>
      <c r="F1671" s="49">
        <v>6.9829000000000002E-2</v>
      </c>
      <c r="G1671" s="49">
        <v>2.2301489999999999</v>
      </c>
      <c r="H1671" s="49">
        <v>0.31230760000000002</v>
      </c>
      <c r="I1671" s="46">
        <f>$C$1671*LN($Y$1671)+(1-$C$1671)*LN(1-$Y$1671)</f>
        <v>-1.068865399486617E-3</v>
      </c>
      <c r="R1671" s="46">
        <f>1/(1+EXP(-($K$2+SUMPRODUCT($L$2:$P$2,$D$1671:$H$1671))))</f>
        <v>1.0682943663361014E-3</v>
      </c>
      <c r="X1671" s="46">
        <f>EXP(-($K$2+SUMPRODUCT($L$2:$P$2,$D$1671:$H$1671)))</f>
        <v>935.07158430468132</v>
      </c>
      <c r="Y1671" s="46">
        <f>1/(1+$X$1671)</f>
        <v>1.0682943663361014E-3</v>
      </c>
      <c r="Z1671" s="46">
        <f>IF(ISERROR($I$1671),0,$I$1671)</f>
        <v>-1.068865399486617E-3</v>
      </c>
    </row>
    <row r="1672" spans="1:26" x14ac:dyDescent="0.25">
      <c r="A1672" s="46">
        <v>309</v>
      </c>
      <c r="B1672" s="46">
        <v>2001</v>
      </c>
      <c r="C1672" s="47">
        <v>0</v>
      </c>
      <c r="D1672" s="49">
        <v>0.1223948</v>
      </c>
      <c r="E1672" s="49">
        <v>0.36762400000000001</v>
      </c>
      <c r="F1672" s="49">
        <v>7.1542099999999997E-2</v>
      </c>
      <c r="G1672" s="49">
        <v>3.2541380000000002</v>
      </c>
      <c r="H1672" s="49">
        <v>0.27964470000000002</v>
      </c>
      <c r="I1672" s="46">
        <f>$C$1672*LN($Y$1672)+(1-$C$1672)*LN(1-$Y$1672)</f>
        <v>-1.8188845019687821E-4</v>
      </c>
      <c r="R1672" s="46">
        <f>1/(1+EXP(-($K$2+SUMPRODUCT($L$2:$P$2,$D$1672:$H$1672))))</f>
        <v>1.8187190949554911E-4</v>
      </c>
      <c r="X1672" s="46">
        <f>EXP(-($K$2+SUMPRODUCT($L$2:$P$2,$D$1672:$H$1672)))</f>
        <v>5497.3752178863697</v>
      </c>
      <c r="Y1672" s="46">
        <f>1/(1+$X$1672)</f>
        <v>1.8187190949554911E-4</v>
      </c>
      <c r="Z1672" s="46">
        <f>IF(ISERROR($I$1672),0,$I$1672)</f>
        <v>-1.8188845019687821E-4</v>
      </c>
    </row>
    <row r="1673" spans="1:26" x14ac:dyDescent="0.25">
      <c r="A1673" s="46">
        <v>309</v>
      </c>
      <c r="B1673" s="46">
        <v>2002</v>
      </c>
      <c r="C1673" s="47">
        <v>0</v>
      </c>
      <c r="D1673" s="49">
        <v>0.1030493</v>
      </c>
      <c r="E1673" s="49">
        <v>0.33150540000000001</v>
      </c>
      <c r="F1673" s="49">
        <v>4.6183799999999997E-2</v>
      </c>
      <c r="G1673" s="49">
        <v>1.8047</v>
      </c>
      <c r="H1673" s="49">
        <v>0.2868482</v>
      </c>
      <c r="I1673" s="46">
        <f>$C$1673*LN($Y$1673)+(1-$C$1673)*LN(1-$Y$1673)</f>
        <v>-2.3541269396047701E-3</v>
      </c>
      <c r="R1673" s="46">
        <f>1/(1+EXP(-($K$2+SUMPRODUCT($L$2:$P$2,$D$1673:$H$1673))))</f>
        <v>2.3513581558964802E-3</v>
      </c>
      <c r="X1673" s="46">
        <f>EXP(-($K$2+SUMPRODUCT($L$2:$P$2,$D$1673:$H$1673)))</f>
        <v>424.28612559184523</v>
      </c>
      <c r="Y1673" s="46">
        <f>1/(1+$X$1673)</f>
        <v>2.3513581558964802E-3</v>
      </c>
      <c r="Z1673" s="46">
        <f>IF(ISERROR($I$1673),0,$I$1673)</f>
        <v>-2.3541269396047701E-3</v>
      </c>
    </row>
    <row r="1674" spans="1:26" x14ac:dyDescent="0.25">
      <c r="A1674" s="46">
        <v>309</v>
      </c>
      <c r="B1674" s="46">
        <v>2003</v>
      </c>
      <c r="C1674" s="47">
        <v>0</v>
      </c>
      <c r="D1674" s="49">
        <v>9.8978099999999999E-2</v>
      </c>
      <c r="E1674" s="49">
        <v>0.36602469999999998</v>
      </c>
      <c r="F1674" s="49">
        <v>6.6707500000000003E-2</v>
      </c>
      <c r="G1674" s="49">
        <v>2.1143019999999999</v>
      </c>
      <c r="H1674" s="49">
        <v>0.2809933</v>
      </c>
      <c r="I1674" s="46">
        <f>$C$1674*LN($Y$1674)+(1-$C$1674)*LN(1-$Y$1674)</f>
        <v>-1.1545531387704756E-3</v>
      </c>
      <c r="R1674" s="46">
        <f>1/(1+EXP(-($K$2+SUMPRODUCT($L$2:$P$2,$D$1674:$H$1674))))</f>
        <v>1.1538868987232369E-3</v>
      </c>
      <c r="X1674" s="46">
        <f>EXP(-($K$2+SUMPRODUCT($L$2:$P$2,$D$1674:$H$1674)))</f>
        <v>865.63606381742352</v>
      </c>
      <c r="Y1674" s="46">
        <f>1/(1+$X$1674)</f>
        <v>1.1538868987232369E-3</v>
      </c>
      <c r="Z1674" s="46">
        <f>IF(ISERROR($I$1674),0,$I$1674)</f>
        <v>-1.1545531387704756E-3</v>
      </c>
    </row>
    <row r="1675" spans="1:26" x14ac:dyDescent="0.25">
      <c r="A1675" s="46">
        <v>309</v>
      </c>
      <c r="B1675" s="46">
        <v>2004</v>
      </c>
      <c r="C1675" s="47">
        <v>0</v>
      </c>
      <c r="D1675" s="49">
        <v>0.1073484</v>
      </c>
      <c r="E1675" s="49">
        <v>0.41249229999999998</v>
      </c>
      <c r="F1675" s="49">
        <v>7.9370999999999997E-2</v>
      </c>
      <c r="G1675" s="49">
        <v>2.1081850000000002</v>
      </c>
      <c r="H1675" s="49">
        <v>0.28387180000000001</v>
      </c>
      <c r="I1675" s="46">
        <f>$C$1675*LN($Y$1675)+(1-$C$1675)*LN(1-$Y$1675)</f>
        <v>-9.8998552640943674E-4</v>
      </c>
      <c r="R1675" s="46">
        <f>1/(1+EXP(-($K$2+SUMPRODUCT($L$2:$P$2,$D$1675:$H$1675))))</f>
        <v>9.894956524075483E-4</v>
      </c>
      <c r="X1675" s="46">
        <f>EXP(-($K$2+SUMPRODUCT($L$2:$P$2,$D$1675:$H$1675)))</f>
        <v>1009.6158602788133</v>
      </c>
      <c r="Y1675" s="46">
        <f>1/(1+$X$1675)</f>
        <v>9.894956524075483E-4</v>
      </c>
      <c r="Z1675" s="46">
        <f>IF(ISERROR($I$1675),0,$I$1675)</f>
        <v>-9.8998552640943674E-4</v>
      </c>
    </row>
    <row r="1676" spans="1:26" x14ac:dyDescent="0.25">
      <c r="A1676" s="46">
        <v>310</v>
      </c>
      <c r="B1676" s="46">
        <v>2000</v>
      </c>
      <c r="C1676" s="47">
        <v>0</v>
      </c>
      <c r="D1676" s="49">
        <v>-2.5916100000000001E-2</v>
      </c>
      <c r="E1676" s="49">
        <v>0.48088769999999997</v>
      </c>
      <c r="F1676" s="49">
        <v>5.4837900000000002E-2</v>
      </c>
      <c r="G1676" s="49">
        <v>1.1312599999999999</v>
      </c>
      <c r="H1676" s="49">
        <v>0.1768139</v>
      </c>
      <c r="I1676" s="46">
        <f>$C$1676*LN($Y$1676)+(1-$C$1676)*LN(1-$Y$1676)</f>
        <v>-4.5730672413344508E-3</v>
      </c>
      <c r="R1676" s="46">
        <f>1/(1+EXP(-($K$2+SUMPRODUCT($L$2:$P$2,$D$1676:$H$1676))))</f>
        <v>4.5626266905144262E-3</v>
      </c>
      <c r="X1676" s="46">
        <f>EXP(-($K$2+SUMPRODUCT($L$2:$P$2,$D$1676:$H$1676)))</f>
        <v>218.17199627113305</v>
      </c>
      <c r="Y1676" s="46">
        <f>1/(1+$X$1676)</f>
        <v>4.5626266905144262E-3</v>
      </c>
      <c r="Z1676" s="46">
        <f>IF(ISERROR($I$1676),0,$I$1676)</f>
        <v>-4.5730672413344508E-3</v>
      </c>
    </row>
    <row r="1677" spans="1:26" x14ac:dyDescent="0.25">
      <c r="A1677" s="46">
        <v>310</v>
      </c>
      <c r="B1677" s="46">
        <v>2001</v>
      </c>
      <c r="C1677" s="47">
        <v>0</v>
      </c>
      <c r="D1677" s="49">
        <v>0.1885114</v>
      </c>
      <c r="E1677" s="49">
        <v>0.51645379999999996</v>
      </c>
      <c r="F1677" s="49">
        <v>7.04573E-2</v>
      </c>
      <c r="G1677" s="49">
        <v>1.659249</v>
      </c>
      <c r="H1677" s="49">
        <v>0.2118206</v>
      </c>
      <c r="I1677" s="46">
        <f>$C$1677*LN($Y$1677)+(1-$C$1677)*LN(1-$Y$1677)</f>
        <v>-1.8478940679274697E-3</v>
      </c>
      <c r="R1677" s="46">
        <f>1/(1+EXP(-($K$2+SUMPRODUCT($L$2:$P$2,$D$1677:$H$1677))))</f>
        <v>1.8461877628697986E-3</v>
      </c>
      <c r="X1677" s="46">
        <f>EXP(-($K$2+SUMPRODUCT($L$2:$P$2,$D$1677:$H$1677)))</f>
        <v>540.65671559080988</v>
      </c>
      <c r="Y1677" s="46">
        <f>1/(1+$X$1677)</f>
        <v>1.8461877628697986E-3</v>
      </c>
      <c r="Z1677" s="46">
        <f>IF(ISERROR($I$1677),0,$I$1677)</f>
        <v>-1.8478940679274697E-3</v>
      </c>
    </row>
    <row r="1678" spans="1:26" x14ac:dyDescent="0.25">
      <c r="A1678" s="46">
        <v>310</v>
      </c>
      <c r="B1678" s="46">
        <v>2002</v>
      </c>
      <c r="C1678" s="47">
        <v>0</v>
      </c>
      <c r="D1678" s="49">
        <v>0.26069609999999999</v>
      </c>
      <c r="E1678" s="49">
        <v>0.55198270000000005</v>
      </c>
      <c r="F1678" s="49">
        <v>6.5747399999999998E-2</v>
      </c>
      <c r="G1678" s="49">
        <v>2.0271319999999999</v>
      </c>
      <c r="H1678" s="49">
        <v>0.21525349999999999</v>
      </c>
      <c r="I1678" s="46">
        <f>$C$1678*LN($Y$1678)+(1-$C$1678)*LN(1-$Y$1678)</f>
        <v>-1.0473336004074231E-3</v>
      </c>
      <c r="R1678" s="46">
        <f>1/(1+EXP(-($K$2+SUMPRODUCT($L$2:$P$2,$D$1678:$H$1678))))</f>
        <v>1.0467853379934175E-3</v>
      </c>
      <c r="X1678" s="46">
        <f>EXP(-($K$2+SUMPRODUCT($L$2:$P$2,$D$1678:$H$1678)))</f>
        <v>954.3056999412122</v>
      </c>
      <c r="Y1678" s="46">
        <f>1/(1+$X$1678)</f>
        <v>1.0467853379934175E-3</v>
      </c>
      <c r="Z1678" s="46">
        <f>IF(ISERROR($I$1678),0,$I$1678)</f>
        <v>-1.0473336004074231E-3</v>
      </c>
    </row>
    <row r="1679" spans="1:26" x14ac:dyDescent="0.25">
      <c r="A1679" s="46">
        <v>310</v>
      </c>
      <c r="B1679" s="46">
        <v>2003</v>
      </c>
      <c r="C1679" s="47">
        <v>0</v>
      </c>
      <c r="D1679" s="49">
        <v>0.18594169999999999</v>
      </c>
      <c r="E1679" s="49">
        <v>0.61712089999999997</v>
      </c>
      <c r="F1679" s="49">
        <v>6.0061900000000001E-2</v>
      </c>
      <c r="G1679" s="49">
        <v>2.121766</v>
      </c>
      <c r="H1679" s="49">
        <v>0.2248165</v>
      </c>
      <c r="I1679" s="46">
        <f>$C$1679*LN($Y$1679)+(1-$C$1679)*LN(1-$Y$1679)</f>
        <v>-8.3632338397300718E-4</v>
      </c>
      <c r="R1679" s="46">
        <f>1/(1+EXP(-($K$2+SUMPRODUCT($L$2:$P$2,$D$1679:$H$1679))))</f>
        <v>8.3597376304386524E-4</v>
      </c>
      <c r="X1679" s="46">
        <f>EXP(-($K$2+SUMPRODUCT($L$2:$P$2,$D$1679:$H$1679)))</f>
        <v>1195.209790554788</v>
      </c>
      <c r="Y1679" s="46">
        <f>1/(1+$X$1679)</f>
        <v>8.3597376304386524E-4</v>
      </c>
      <c r="Z1679" s="46">
        <f>IF(ISERROR($I$1679),0,$I$1679)</f>
        <v>-8.3632338397300718E-4</v>
      </c>
    </row>
    <row r="1680" spans="1:26" x14ac:dyDescent="0.25">
      <c r="A1680" s="46">
        <v>310</v>
      </c>
      <c r="B1680" s="46">
        <v>2004</v>
      </c>
      <c r="C1680" s="47">
        <v>0</v>
      </c>
      <c r="D1680" s="49">
        <v>0.26595160000000001</v>
      </c>
      <c r="E1680" s="49">
        <v>0.67022490000000001</v>
      </c>
      <c r="F1680" s="49">
        <v>5.6509499999999997E-2</v>
      </c>
      <c r="G1680" s="49">
        <v>2.8041960000000001</v>
      </c>
      <c r="H1680" s="49">
        <v>0.22576170000000001</v>
      </c>
      <c r="I1680" s="46">
        <f>$C$1680*LN($Y$1680)+(1-$C$1680)*LN(1-$Y$1680)</f>
        <v>-2.7775059854538931E-4</v>
      </c>
      <c r="R1680" s="46">
        <f>1/(1+EXP(-($K$2+SUMPRODUCT($L$2:$P$2,$D$1680:$H$1680))))</f>
        <v>2.7771202941884599E-4</v>
      </c>
      <c r="X1680" s="46">
        <f>EXP(-($K$2+SUMPRODUCT($L$2:$P$2,$D$1680:$H$1680)))</f>
        <v>3599.8523004662411</v>
      </c>
      <c r="Y1680" s="46">
        <f>1/(1+$X$1680)</f>
        <v>2.7771202941884599E-4</v>
      </c>
      <c r="Z1680" s="46">
        <f>IF(ISERROR($I$1680),0,$I$1680)</f>
        <v>-2.7775059854538931E-4</v>
      </c>
    </row>
    <row r="1681" spans="1:26" x14ac:dyDescent="0.25">
      <c r="A1681" s="46">
        <v>311</v>
      </c>
      <c r="B1681" s="46">
        <v>2000</v>
      </c>
      <c r="C1681" s="47">
        <v>0</v>
      </c>
      <c r="D1681" s="49">
        <v>4.0215000000000001E-2</v>
      </c>
      <c r="E1681" s="49">
        <v>-8.2409000000000007E-3</v>
      </c>
      <c r="F1681" s="49">
        <v>5.3501199999999999E-2</v>
      </c>
      <c r="G1681" s="49">
        <v>0.39148529999999998</v>
      </c>
      <c r="H1681" s="49">
        <v>0.32072600000000001</v>
      </c>
      <c r="I1681" s="46">
        <f>$C$1681*LN($Y$1681)+(1-$C$1681)*LN(1-$Y$1681)</f>
        <v>-3.3881437728791541E-2</v>
      </c>
      <c r="R1681" s="46">
        <f>1/(1+EXP(-($K$2+SUMPRODUCT($L$2:$P$2,$D$1681:$H$1681))))</f>
        <v>3.3313889655795986E-2</v>
      </c>
      <c r="X1681" s="46">
        <f>EXP(-($K$2+SUMPRODUCT($L$2:$P$2,$D$1681:$H$1681)))</f>
        <v>29.017509523269339</v>
      </c>
      <c r="Y1681" s="46">
        <f>1/(1+$X$1681)</f>
        <v>3.3313889655795986E-2</v>
      </c>
      <c r="Z1681" s="46">
        <f>IF(ISERROR($I$1681),0,$I$1681)</f>
        <v>-3.3881437728791541E-2</v>
      </c>
    </row>
    <row r="1682" spans="1:26" x14ac:dyDescent="0.25">
      <c r="A1682" s="46">
        <v>311</v>
      </c>
      <c r="B1682" s="46">
        <v>2001</v>
      </c>
      <c r="C1682" s="47">
        <v>0</v>
      </c>
      <c r="D1682" s="49">
        <v>0.10230980000000001</v>
      </c>
      <c r="E1682" s="49">
        <v>-5.1156899999999998E-2</v>
      </c>
      <c r="F1682" s="49">
        <v>3.19271E-2</v>
      </c>
      <c r="G1682" s="49">
        <v>0.334229</v>
      </c>
      <c r="H1682" s="49">
        <v>0.28080450000000001</v>
      </c>
      <c r="I1682" s="46">
        <f>$C$1682*LN($Y$1682)+(1-$C$1682)*LN(1-$Y$1682)</f>
        <v>-4.6694470653022548E-2</v>
      </c>
      <c r="R1682" s="46">
        <f>1/(1+EXP(-($K$2+SUMPRODUCT($L$2:$P$2,$D$1682:$H$1682))))</f>
        <v>4.5621056174386207E-2</v>
      </c>
      <c r="X1682" s="46">
        <f>EXP(-($K$2+SUMPRODUCT($L$2:$P$2,$D$1682:$H$1682)))</f>
        <v>20.919702958596709</v>
      </c>
      <c r="Y1682" s="46">
        <f>1/(1+$X$1682)</f>
        <v>4.5621056174386207E-2</v>
      </c>
      <c r="Z1682" s="46">
        <f>IF(ISERROR($I$1682),0,$I$1682)</f>
        <v>-4.6694470653022548E-2</v>
      </c>
    </row>
    <row r="1683" spans="1:26" x14ac:dyDescent="0.25">
      <c r="A1683" s="46">
        <v>311</v>
      </c>
      <c r="B1683" s="46">
        <v>2002</v>
      </c>
      <c r="C1683" s="47">
        <v>0</v>
      </c>
      <c r="D1683" s="49">
        <v>5.86413E-2</v>
      </c>
      <c r="E1683" s="49">
        <v>-0.1911216</v>
      </c>
      <c r="F1683" s="49">
        <v>1.9501299999999999E-2</v>
      </c>
      <c r="G1683" s="49">
        <v>0.2292438</v>
      </c>
      <c r="H1683" s="49">
        <v>0.32848189999999999</v>
      </c>
      <c r="I1683" s="46">
        <f>$C$1683*LN($Y$1683)+(1-$C$1683)*LN(1-$Y$1683)</f>
        <v>-7.453190534470773E-2</v>
      </c>
      <c r="R1683" s="46">
        <f>1/(1+EXP(-($K$2+SUMPRODUCT($L$2:$P$2,$D$1683:$H$1683))))</f>
        <v>7.1822140248006899E-2</v>
      </c>
      <c r="X1683" s="46">
        <f>EXP(-($K$2+SUMPRODUCT($L$2:$P$2,$D$1683:$H$1683)))</f>
        <v>12.92328321805685</v>
      </c>
      <c r="Y1683" s="46">
        <f>1/(1+$X$1683)</f>
        <v>7.1822140248006899E-2</v>
      </c>
      <c r="Z1683" s="46">
        <f>IF(ISERROR($I$1683),0,$I$1683)</f>
        <v>-7.453190534470773E-2</v>
      </c>
    </row>
    <row r="1684" spans="1:26" x14ac:dyDescent="0.25">
      <c r="A1684" s="46">
        <v>311</v>
      </c>
      <c r="B1684" s="46">
        <v>2003</v>
      </c>
      <c r="C1684" s="47">
        <v>0</v>
      </c>
      <c r="D1684" s="49">
        <v>2.5938300000000001E-2</v>
      </c>
      <c r="E1684" s="49">
        <v>-0.1965973</v>
      </c>
      <c r="F1684" s="49">
        <v>4.1954199999999997E-2</v>
      </c>
      <c r="G1684" s="49">
        <v>0.44555800000000001</v>
      </c>
      <c r="H1684" s="49">
        <v>0.32084819999999997</v>
      </c>
      <c r="I1684" s="46">
        <f>$C$1684*LN($Y$1684)+(1-$C$1684)*LN(1-$Y$1684)</f>
        <v>-4.4337668434180327E-2</v>
      </c>
      <c r="R1684" s="46">
        <f>1/(1+EXP(-($K$2+SUMPRODUCT($L$2:$P$2,$D$1684:$H$1684))))</f>
        <v>4.3369121121564533E-2</v>
      </c>
      <c r="X1684" s="46">
        <f>EXP(-($K$2+SUMPRODUCT($L$2:$P$2,$D$1684:$H$1684)))</f>
        <v>22.057880218438818</v>
      </c>
      <c r="Y1684" s="46">
        <f>1/(1+$X$1684)</f>
        <v>4.3369121121564533E-2</v>
      </c>
      <c r="Z1684" s="46">
        <f>IF(ISERROR($I$1684),0,$I$1684)</f>
        <v>-4.4337668434180327E-2</v>
      </c>
    </row>
    <row r="1685" spans="1:26" x14ac:dyDescent="0.25">
      <c r="A1685" s="46">
        <v>311</v>
      </c>
      <c r="B1685" s="46">
        <v>2004</v>
      </c>
      <c r="C1685" s="47">
        <v>0</v>
      </c>
      <c r="D1685" s="49">
        <v>1.6373800000000001E-2</v>
      </c>
      <c r="E1685" s="49">
        <v>-0.1514086</v>
      </c>
      <c r="F1685" s="49">
        <v>5.8146400000000001E-2</v>
      </c>
      <c r="G1685" s="49">
        <v>0.38308150000000002</v>
      </c>
      <c r="H1685" s="49">
        <v>0.4602694</v>
      </c>
      <c r="I1685" s="46">
        <f>$C$1685*LN($Y$1685)+(1-$C$1685)*LN(1-$Y$1685)</f>
        <v>-4.376764551414259E-2</v>
      </c>
      <c r="R1685" s="46">
        <f>1/(1+EXP(-($K$2+SUMPRODUCT($L$2:$P$2,$D$1685:$H$1685))))</f>
        <v>4.2823664147868944E-2</v>
      </c>
      <c r="X1685" s="46">
        <f>EXP(-($K$2+SUMPRODUCT($L$2:$P$2,$D$1685:$H$1685)))</f>
        <v>22.351574880351837</v>
      </c>
      <c r="Y1685" s="46">
        <f>1/(1+$X$1685)</f>
        <v>4.2823664147868944E-2</v>
      </c>
      <c r="Z1685" s="46">
        <f>IF(ISERROR($I$1685),0,$I$1685)</f>
        <v>-4.376764551414259E-2</v>
      </c>
    </row>
    <row r="1686" spans="1:26" x14ac:dyDescent="0.25">
      <c r="A1686" s="46">
        <v>312</v>
      </c>
      <c r="B1686" s="46">
        <v>1995</v>
      </c>
      <c r="C1686" s="47">
        <v>0</v>
      </c>
      <c r="D1686" s="49">
        <v>0.1180896</v>
      </c>
      <c r="E1686" s="49">
        <v>0.39184980000000003</v>
      </c>
      <c r="F1686" s="49">
        <v>5.1471799999999998E-2</v>
      </c>
      <c r="G1686" s="49">
        <v>1.780419</v>
      </c>
      <c r="H1686" s="49">
        <v>0.25708370000000003</v>
      </c>
      <c r="I1686" s="46">
        <f>$C$1686*LN($Y$1686)+(1-$C$1686)*LN(1-$Y$1686)</f>
        <v>-2.1227773570757489E-3</v>
      </c>
      <c r="R1686" s="46">
        <f>1/(1+EXP(-($K$2+SUMPRODUCT($L$2:$P$2,$D$1686:$H$1686))))</f>
        <v>2.1205258586469667E-3</v>
      </c>
      <c r="X1686" s="46">
        <f>EXP(-($K$2+SUMPRODUCT($L$2:$P$2,$D$1686:$H$1686)))</f>
        <v>470.58113914162072</v>
      </c>
      <c r="Y1686" s="46">
        <f>1/(1+$X$1686)</f>
        <v>2.1205258586469667E-3</v>
      </c>
      <c r="Z1686" s="46">
        <f>IF(ISERROR($I$1686),0,$I$1686)</f>
        <v>-2.1227773570757489E-3</v>
      </c>
    </row>
    <row r="1687" spans="1:26" x14ac:dyDescent="0.25">
      <c r="A1687" s="46">
        <v>312</v>
      </c>
      <c r="B1687" s="46">
        <v>1996</v>
      </c>
      <c r="C1687" s="47">
        <v>0</v>
      </c>
      <c r="D1687" s="49">
        <v>0.14812040000000001</v>
      </c>
      <c r="E1687" s="49">
        <v>0.36472520000000003</v>
      </c>
      <c r="F1687" s="49">
        <v>6.2301700000000002E-2</v>
      </c>
      <c r="G1687" s="49">
        <v>1.3509580000000001</v>
      </c>
      <c r="H1687" s="49">
        <v>0.1767156</v>
      </c>
      <c r="I1687" s="46">
        <f>$C$1687*LN($Y$1687)+(1-$C$1687)*LN(1-$Y$1687)</f>
        <v>-3.8639446310848829E-3</v>
      </c>
      <c r="R1687" s="46">
        <f>1/(1+EXP(-($K$2+SUMPRODUCT($L$2:$P$2,$D$1687:$H$1687))))</f>
        <v>3.8564892025743378E-3</v>
      </c>
      <c r="X1687" s="46">
        <f>EXP(-($K$2+SUMPRODUCT($L$2:$P$2,$D$1687:$H$1687)))</f>
        <v>258.30320233555068</v>
      </c>
      <c r="Y1687" s="46">
        <f>1/(1+$X$1687)</f>
        <v>3.8564892025743378E-3</v>
      </c>
      <c r="Z1687" s="46">
        <f>IF(ISERROR($I$1687),0,$I$1687)</f>
        <v>-3.8639446310848829E-3</v>
      </c>
    </row>
    <row r="1688" spans="1:26" x14ac:dyDescent="0.25">
      <c r="A1688" s="46">
        <v>312</v>
      </c>
      <c r="B1688" s="46">
        <v>1997</v>
      </c>
      <c r="C1688" s="47">
        <v>0</v>
      </c>
      <c r="D1688" s="49">
        <v>0.35400300000000001</v>
      </c>
      <c r="E1688" s="49">
        <v>0.4436889</v>
      </c>
      <c r="F1688" s="49">
        <v>5.5971399999999998E-2</v>
      </c>
      <c r="G1688" s="49">
        <v>1.601305</v>
      </c>
      <c r="H1688" s="49">
        <v>0.21072560000000001</v>
      </c>
      <c r="I1688" s="46">
        <f>$C$1688*LN($Y$1688)+(1-$C$1688)*LN(1-$Y$1688)</f>
        <v>-2.7061634642536205E-3</v>
      </c>
      <c r="R1688" s="46">
        <f>1/(1+EXP(-($K$2+SUMPRODUCT($L$2:$P$2,$D$1688:$H$1688))))</f>
        <v>2.702505104689681E-3</v>
      </c>
      <c r="X1688" s="46">
        <f>EXP(-($K$2+SUMPRODUCT($L$2:$P$2,$D$1688:$H$1688)))</f>
        <v>369.0270531458724</v>
      </c>
      <c r="Y1688" s="46">
        <f>1/(1+$X$1688)</f>
        <v>2.702505104689681E-3</v>
      </c>
      <c r="Z1688" s="46">
        <f>IF(ISERROR($I$1688),0,$I$1688)</f>
        <v>-2.7061634642536205E-3</v>
      </c>
    </row>
    <row r="1689" spans="1:26" x14ac:dyDescent="0.25">
      <c r="A1689" s="46">
        <v>312</v>
      </c>
      <c r="B1689" s="46">
        <v>1998</v>
      </c>
      <c r="C1689" s="47">
        <v>0</v>
      </c>
      <c r="D1689" s="49">
        <v>3.2258700000000001E-2</v>
      </c>
      <c r="E1689" s="49">
        <v>0.2690266</v>
      </c>
      <c r="F1689" s="49">
        <v>5.0353299999999997E-2</v>
      </c>
      <c r="G1689" s="49">
        <v>0.79088800000000004</v>
      </c>
      <c r="H1689" s="49">
        <v>0.19720850000000001</v>
      </c>
      <c r="I1689" s="46">
        <f>$C$1689*LN($Y$1689)+(1-$C$1689)*LN(1-$Y$1689)</f>
        <v>-1.1470906186609814E-2</v>
      </c>
      <c r="R1689" s="46">
        <f>1/(1+EXP(-($K$2+SUMPRODUCT($L$2:$P$2,$D$1689:$H$1689))))</f>
        <v>1.1405366182686097E-2</v>
      </c>
      <c r="X1689" s="46">
        <f>EXP(-($K$2+SUMPRODUCT($L$2:$P$2,$D$1689:$H$1689)))</f>
        <v>86.678026639604852</v>
      </c>
      <c r="Y1689" s="46">
        <f>1/(1+$X$1689)</f>
        <v>1.1405366182686097E-2</v>
      </c>
      <c r="Z1689" s="46">
        <f>IF(ISERROR($I$1689),0,$I$1689)</f>
        <v>-1.1470906186609814E-2</v>
      </c>
    </row>
    <row r="1690" spans="1:26" x14ac:dyDescent="0.25">
      <c r="A1690" s="46">
        <v>312</v>
      </c>
      <c r="B1690" s="46">
        <v>1999</v>
      </c>
      <c r="C1690" s="47">
        <v>0</v>
      </c>
      <c r="D1690" s="49">
        <v>4.0296600000000002E-2</v>
      </c>
      <c r="E1690" s="49">
        <v>0.33117069999999998</v>
      </c>
      <c r="F1690" s="49">
        <v>5.3994599999999997E-2</v>
      </c>
      <c r="G1690" s="49">
        <v>1.016383</v>
      </c>
      <c r="H1690" s="49">
        <v>0.2202528</v>
      </c>
      <c r="I1690" s="46">
        <f>$C$1690*LN($Y$1690)+(1-$C$1690)*LN(1-$Y$1690)</f>
        <v>-7.2478732039854814E-3</v>
      </c>
      <c r="R1690" s="46">
        <f>1/(1+EXP(-($K$2+SUMPRODUCT($L$2:$P$2,$D$1690:$H$1690))))</f>
        <v>7.2216707133214847E-3</v>
      </c>
      <c r="X1690" s="46">
        <f>EXP(-($K$2+SUMPRODUCT($L$2:$P$2,$D$1690:$H$1690)))</f>
        <v>137.47211257574315</v>
      </c>
      <c r="Y1690" s="46">
        <f>1/(1+$X$1690)</f>
        <v>7.2216707133214847E-3</v>
      </c>
      <c r="Z1690" s="46">
        <f>IF(ISERROR($I$1690),0,$I$1690)</f>
        <v>-7.2478732039854814E-3</v>
      </c>
    </row>
    <row r="1691" spans="1:26" x14ac:dyDescent="0.25">
      <c r="A1691" s="46">
        <v>313</v>
      </c>
      <c r="B1691" s="46">
        <v>1995</v>
      </c>
      <c r="C1691" s="47">
        <v>0</v>
      </c>
      <c r="D1691" s="49">
        <v>0.54578720000000003</v>
      </c>
      <c r="E1691" s="49">
        <v>0.50789229999999996</v>
      </c>
      <c r="F1691" s="49">
        <v>6.6725900000000005E-2</v>
      </c>
      <c r="G1691" s="49">
        <v>4.2018950000000004</v>
      </c>
      <c r="H1691" s="49">
        <v>0.20875640000000001</v>
      </c>
      <c r="I1691" s="46">
        <f>$C$1691*LN($Y$1691)+(1-$C$1691)*LN(1-$Y$1691)</f>
        <v>-3.8831064584232969E-5</v>
      </c>
      <c r="R1691" s="46">
        <f>1/(1+EXP(-($K$2+SUMPRODUCT($L$2:$P$2,$D$1691:$H$1691))))</f>
        <v>3.8830310668170747E-5</v>
      </c>
      <c r="X1691" s="46">
        <f>EXP(-($K$2+SUMPRODUCT($L$2:$P$2,$D$1691:$H$1691)))</f>
        <v>25752.07750034823</v>
      </c>
      <c r="Y1691" s="46">
        <f>1/(1+$X$1691)</f>
        <v>3.8830310668170747E-5</v>
      </c>
      <c r="Z1691" s="46">
        <f>IF(ISERROR($I$1691),0,$I$1691)</f>
        <v>-3.8831064584232969E-5</v>
      </c>
    </row>
    <row r="1692" spans="1:26" x14ac:dyDescent="0.25">
      <c r="A1692" s="46">
        <v>313</v>
      </c>
      <c r="B1692" s="46">
        <v>1996</v>
      </c>
      <c r="C1692" s="47">
        <v>0</v>
      </c>
      <c r="D1692" s="49">
        <v>0.44964009999999999</v>
      </c>
      <c r="E1692" s="49">
        <v>0.5143896</v>
      </c>
      <c r="F1692" s="49">
        <v>8.7258600000000006E-2</v>
      </c>
      <c r="G1692" s="49">
        <v>4.8661120000000002</v>
      </c>
      <c r="H1692" s="49">
        <v>0.22911629999999999</v>
      </c>
      <c r="I1692" s="46">
        <f>$C$1692*LN($Y$1692)+(1-$C$1692)*LN(1-$Y$1692)</f>
        <v>-1.1021299602946376E-5</v>
      </c>
      <c r="R1692" s="46">
        <f>1/(1+EXP(-($K$2+SUMPRODUCT($L$2:$P$2,$D$1692:$H$1692))))</f>
        <v>1.1021238868652431E-5</v>
      </c>
      <c r="X1692" s="46">
        <f>EXP(-($K$2+SUMPRODUCT($L$2:$P$2,$D$1692:$H$1692)))</f>
        <v>90732.90132612834</v>
      </c>
      <c r="Y1692" s="46">
        <f>1/(1+$X$1692)</f>
        <v>1.1021238868652431E-5</v>
      </c>
      <c r="Z1692" s="46">
        <f>IF(ISERROR($I$1692),0,$I$1692)</f>
        <v>-1.1021299602946376E-5</v>
      </c>
    </row>
    <row r="1693" spans="1:26" x14ac:dyDescent="0.25">
      <c r="A1693" s="46">
        <v>313</v>
      </c>
      <c r="B1693" s="46">
        <v>1997</v>
      </c>
      <c r="C1693" s="47">
        <v>0</v>
      </c>
      <c r="D1693" s="49">
        <v>0.35936679999999999</v>
      </c>
      <c r="E1693" s="49">
        <v>0.60309420000000002</v>
      </c>
      <c r="F1693" s="49">
        <v>8.8503200000000004E-2</v>
      </c>
      <c r="G1693" s="49">
        <v>3.8414139999999999</v>
      </c>
      <c r="H1693" s="49">
        <v>0.222996</v>
      </c>
      <c r="I1693" s="46">
        <f>$C$1693*LN($Y$1693)+(1-$C$1693)*LN(1-$Y$1693)</f>
        <v>-4.711657565933496E-5</v>
      </c>
      <c r="R1693" s="46">
        <f>1/(1+EXP(-($K$2+SUMPRODUCT($L$2:$P$2,$D$1693:$H$1693))))</f>
        <v>4.7115465690892985E-5</v>
      </c>
      <c r="X1693" s="46">
        <f>EXP(-($K$2+SUMPRODUCT($L$2:$P$2,$D$1693:$H$1693)))</f>
        <v>21223.453273169947</v>
      </c>
      <c r="Y1693" s="46">
        <f>1/(1+$X$1693)</f>
        <v>4.7115465690892985E-5</v>
      </c>
      <c r="Z1693" s="46">
        <f>IF(ISERROR($I$1693),0,$I$1693)</f>
        <v>-4.711657565933496E-5</v>
      </c>
    </row>
    <row r="1694" spans="1:26" x14ac:dyDescent="0.25">
      <c r="A1694" s="46">
        <v>313</v>
      </c>
      <c r="B1694" s="46">
        <v>1998</v>
      </c>
      <c r="C1694" s="47">
        <v>0</v>
      </c>
      <c r="D1694" s="49">
        <v>0.32589370000000001</v>
      </c>
      <c r="E1694" s="49">
        <v>0.56419750000000002</v>
      </c>
      <c r="F1694" s="49">
        <v>5.5762699999999998E-2</v>
      </c>
      <c r="G1694" s="49">
        <v>2.1102569999999998</v>
      </c>
      <c r="H1694" s="49">
        <v>0.1999351</v>
      </c>
      <c r="I1694" s="46">
        <f>$C$1694*LN($Y$1694)+(1-$C$1694)*LN(1-$Y$1694)</f>
        <v>-9.9346070148957806E-4</v>
      </c>
      <c r="R1694" s="46">
        <f>1/(1+EXP(-($K$2+SUMPRODUCT($L$2:$P$2,$D$1694:$H$1694))))</f>
        <v>9.9296738278464814E-4</v>
      </c>
      <c r="X1694" s="46">
        <f>EXP(-($K$2+SUMPRODUCT($L$2:$P$2,$D$1694:$H$1694)))</f>
        <v>1006.082425200745</v>
      </c>
      <c r="Y1694" s="46">
        <f>1/(1+$X$1694)</f>
        <v>9.9296738278464814E-4</v>
      </c>
      <c r="Z1694" s="46">
        <f>IF(ISERROR($I$1694),0,$I$1694)</f>
        <v>-9.9346070148957806E-4</v>
      </c>
    </row>
    <row r="1695" spans="1:26" x14ac:dyDescent="0.25">
      <c r="A1695" s="46">
        <v>313</v>
      </c>
      <c r="B1695" s="46">
        <v>1999</v>
      </c>
      <c r="C1695" s="47">
        <v>0</v>
      </c>
      <c r="D1695" s="49">
        <v>0.45609559999999999</v>
      </c>
      <c r="E1695" s="49">
        <v>0.53508489999999997</v>
      </c>
      <c r="F1695" s="49">
        <v>4.9326599999999998E-2</v>
      </c>
      <c r="G1695" s="49">
        <v>1.1028210000000001</v>
      </c>
      <c r="H1695" s="49">
        <v>0.1623801</v>
      </c>
      <c r="I1695" s="46">
        <f>$C$1695*LN($Y$1695)+(1-$C$1695)*LN(1-$Y$1695)</f>
        <v>-5.5905302719672497E-3</v>
      </c>
      <c r="R1695" s="46">
        <f>1/(1+EXP(-($K$2+SUMPRODUCT($L$2:$P$2,$D$1695:$H$1695))))</f>
        <v>5.5749323380501481E-3</v>
      </c>
      <c r="X1695" s="46">
        <f>EXP(-($K$2+SUMPRODUCT($L$2:$P$2,$D$1695:$H$1695)))</f>
        <v>178.37437431747441</v>
      </c>
      <c r="Y1695" s="46">
        <f>1/(1+$X$1695)</f>
        <v>5.5749323380501481E-3</v>
      </c>
      <c r="Z1695" s="46">
        <f>IF(ISERROR($I$1695),0,$I$1695)</f>
        <v>-5.5905302719672497E-3</v>
      </c>
    </row>
    <row r="1696" spans="1:26" x14ac:dyDescent="0.25">
      <c r="A1696" s="46">
        <v>313</v>
      </c>
      <c r="B1696" s="46">
        <v>2000</v>
      </c>
      <c r="C1696" s="47">
        <v>0</v>
      </c>
      <c r="D1696" s="49">
        <v>0.35639290000000001</v>
      </c>
      <c r="E1696" s="49">
        <v>0.66305190000000003</v>
      </c>
      <c r="F1696" s="49">
        <v>7.6487200000000005E-2</v>
      </c>
      <c r="G1696" s="49">
        <v>1.6246940000000001</v>
      </c>
      <c r="H1696" s="49">
        <v>0.19314580000000001</v>
      </c>
      <c r="I1696" s="46">
        <f>$C$1696*LN($Y$1696)+(1-$C$1696)*LN(1-$Y$1696)</f>
        <v>-1.5933612951650068E-3</v>
      </c>
      <c r="R1696" s="46">
        <f>1/(1+EXP(-($K$2+SUMPRODUCT($L$2:$P$2,$D$1696:$H$1696))))</f>
        <v>1.5920925689924077E-3</v>
      </c>
      <c r="X1696" s="46">
        <f>EXP(-($K$2+SUMPRODUCT($L$2:$P$2,$D$1696:$H$1696)))</f>
        <v>627.10418155074547</v>
      </c>
      <c r="Y1696" s="46">
        <f>1/(1+$X$1696)</f>
        <v>1.5920925689924077E-3</v>
      </c>
      <c r="Z1696" s="46">
        <f>IF(ISERROR($I$1696),0,$I$1696)</f>
        <v>-1.5933612951650068E-3</v>
      </c>
    </row>
    <row r="1697" spans="1:26" x14ac:dyDescent="0.25">
      <c r="A1697" s="46">
        <v>313</v>
      </c>
      <c r="B1697" s="46">
        <v>2001</v>
      </c>
      <c r="C1697" s="47">
        <v>0</v>
      </c>
      <c r="D1697" s="49">
        <v>0.33148430000000001</v>
      </c>
      <c r="E1697" s="49">
        <v>0.67691619999999997</v>
      </c>
      <c r="F1697" s="49">
        <v>5.5952599999999998E-2</v>
      </c>
      <c r="G1697" s="49">
        <v>1.9896339999999999</v>
      </c>
      <c r="H1697" s="49">
        <v>0.1892472</v>
      </c>
      <c r="I1697" s="46">
        <f>$C$1697*LN($Y$1697)+(1-$C$1697)*LN(1-$Y$1697)</f>
        <v>-1.016057739816402E-3</v>
      </c>
      <c r="R1697" s="46">
        <f>1/(1+EXP(-($K$2+SUMPRODUCT($L$2:$P$2,$D$1697:$H$1697))))</f>
        <v>1.0155417279317984E-3</v>
      </c>
      <c r="X1697" s="46">
        <f>EXP(-($K$2+SUMPRODUCT($L$2:$P$2,$D$1697:$H$1697)))</f>
        <v>983.69612079510512</v>
      </c>
      <c r="Y1697" s="46">
        <f>1/(1+$X$1697)</f>
        <v>1.0155417279317984E-3</v>
      </c>
      <c r="Z1697" s="46">
        <f>IF(ISERROR($I$1697),0,$I$1697)</f>
        <v>-1.016057739816402E-3</v>
      </c>
    </row>
    <row r="1698" spans="1:26" x14ac:dyDescent="0.25">
      <c r="A1698" s="46">
        <v>313</v>
      </c>
      <c r="B1698" s="46">
        <v>2002</v>
      </c>
      <c r="C1698" s="47">
        <v>0</v>
      </c>
      <c r="D1698" s="49">
        <v>0.25249300000000002</v>
      </c>
      <c r="E1698" s="49">
        <v>0.49173640000000002</v>
      </c>
      <c r="F1698" s="49">
        <v>8.2052200000000006E-2</v>
      </c>
      <c r="G1698" s="49">
        <v>3.2168060000000001</v>
      </c>
      <c r="H1698" s="49">
        <v>0.17345759999999999</v>
      </c>
      <c r="I1698" s="46">
        <f>$C$1698*LN($Y$1698)+(1-$C$1698)*LN(1-$Y$1698)</f>
        <v>-1.4641943641814748E-4</v>
      </c>
      <c r="R1698" s="46">
        <f>1/(1+EXP(-($K$2+SUMPRODUCT($L$2:$P$2,$D$1698:$H$1698))))</f>
        <v>1.4640871761562935E-4</v>
      </c>
      <c r="X1698" s="46">
        <f>EXP(-($K$2+SUMPRODUCT($L$2:$P$2,$D$1698:$H$1698)))</f>
        <v>6829.1943783520201</v>
      </c>
      <c r="Y1698" s="46">
        <f>1/(1+$X$1698)</f>
        <v>1.4640871761562935E-4</v>
      </c>
      <c r="Z1698" s="46">
        <f>IF(ISERROR($I$1698),0,$I$1698)</f>
        <v>-1.4641943641814748E-4</v>
      </c>
    </row>
    <row r="1699" spans="1:26" x14ac:dyDescent="0.25">
      <c r="A1699" s="46">
        <v>313</v>
      </c>
      <c r="B1699" s="46">
        <v>2003</v>
      </c>
      <c r="C1699" s="47">
        <v>0</v>
      </c>
      <c r="D1699" s="49">
        <v>0.2891358</v>
      </c>
      <c r="E1699" s="49">
        <v>0.47370109999999999</v>
      </c>
      <c r="F1699" s="49">
        <v>7.5481300000000001E-2</v>
      </c>
      <c r="G1699" s="49">
        <v>3.8955630000000001</v>
      </c>
      <c r="H1699" s="49">
        <v>0.16812959999999999</v>
      </c>
      <c r="I1699" s="46">
        <f>$C$1699*LN($Y$1699)+(1-$C$1699)*LN(1-$Y$1699)</f>
        <v>-5.4354542407207909E-5</v>
      </c>
      <c r="R1699" s="46">
        <f>1/(1+EXP(-($K$2+SUMPRODUCT($L$2:$P$2,$D$1699:$H$1699))))</f>
        <v>5.4353065225800177E-5</v>
      </c>
      <c r="X1699" s="46">
        <f>EXP(-($K$2+SUMPRODUCT($L$2:$P$2,$D$1699:$H$1699)))</f>
        <v>18397.226408127623</v>
      </c>
      <c r="Y1699" s="46">
        <f>1/(1+$X$1699)</f>
        <v>5.4353065225800177E-5</v>
      </c>
      <c r="Z1699" s="46">
        <f>IF(ISERROR($I$1699),0,$I$1699)</f>
        <v>-5.4354542407207909E-5</v>
      </c>
    </row>
    <row r="1700" spans="1:26" x14ac:dyDescent="0.25">
      <c r="A1700" s="46">
        <v>313</v>
      </c>
      <c r="B1700" s="46">
        <v>2004</v>
      </c>
      <c r="C1700" s="47">
        <v>0</v>
      </c>
      <c r="D1700" s="49">
        <v>0.26923209999999997</v>
      </c>
      <c r="E1700" s="49">
        <v>0.59074939999999998</v>
      </c>
      <c r="F1700" s="49">
        <v>9.2159000000000005E-2</v>
      </c>
      <c r="G1700" s="49">
        <v>6.5450920000000004</v>
      </c>
      <c r="H1700" s="49">
        <v>0.20095779999999999</v>
      </c>
      <c r="I1700" s="46">
        <f>$C$1700*LN($Y$1700)+(1-$C$1700)*LN(1-$Y$1700)</f>
        <v>-5.9558601256711697E-7</v>
      </c>
      <c r="R1700" s="46">
        <f>1/(1+EXP(-($K$2+SUMPRODUCT($L$2:$P$2,$D$1700:$H$1700))))</f>
        <v>5.955858352403072E-7</v>
      </c>
      <c r="X1700" s="46">
        <f>EXP(-($K$2+SUMPRODUCT($L$2:$P$2,$D$1700:$H$1700)))</f>
        <v>1679018.1116558702</v>
      </c>
      <c r="Y1700" s="46">
        <f>1/(1+$X$1700)</f>
        <v>5.955858352403072E-7</v>
      </c>
      <c r="Z1700" s="46">
        <f>IF(ISERROR($I$1700),0,$I$1700)</f>
        <v>-5.9558601256711697E-7</v>
      </c>
    </row>
    <row r="1701" spans="1:26" x14ac:dyDescent="0.25">
      <c r="A1701" s="46">
        <v>314</v>
      </c>
      <c r="B1701" s="46">
        <v>1995</v>
      </c>
      <c r="C1701" s="47">
        <v>0</v>
      </c>
      <c r="D1701" s="49">
        <v>0.26683669999999998</v>
      </c>
      <c r="E1701" s="49">
        <v>0.3941422</v>
      </c>
      <c r="F1701" s="49">
        <v>4.51603E-2</v>
      </c>
      <c r="G1701" s="49">
        <v>0.66496279999999997</v>
      </c>
      <c r="H1701" s="49">
        <v>0.80409169999999996</v>
      </c>
      <c r="I1701" s="46">
        <f>$C$1701*LN($Y$1701)+(1-$C$1701)*LN(1-$Y$1701)</f>
        <v>-1.9480177704429232E-2</v>
      </c>
      <c r="R1701" s="46">
        <f>1/(1+EXP(-($K$2+SUMPRODUCT($L$2:$P$2,$D$1701:$H$1701))))</f>
        <v>1.9291665113521282E-2</v>
      </c>
      <c r="X1701" s="46">
        <f>EXP(-($K$2+SUMPRODUCT($L$2:$P$2,$D$1701:$H$1701)))</f>
        <v>50.835857304982596</v>
      </c>
      <c r="Y1701" s="46">
        <f>1/(1+$X$1701)</f>
        <v>1.9291665113521282E-2</v>
      </c>
      <c r="Z1701" s="46">
        <f>IF(ISERROR($I$1701),0,$I$1701)</f>
        <v>-1.9480177704429232E-2</v>
      </c>
    </row>
    <row r="1702" spans="1:26" x14ac:dyDescent="0.25">
      <c r="A1702" s="46">
        <v>314</v>
      </c>
      <c r="B1702" s="46">
        <v>1996</v>
      </c>
      <c r="C1702" s="47">
        <v>0</v>
      </c>
      <c r="D1702" s="49">
        <v>0.22222169999999999</v>
      </c>
      <c r="E1702" s="49">
        <v>0.34343600000000002</v>
      </c>
      <c r="F1702" s="49">
        <v>4.7047800000000001E-2</v>
      </c>
      <c r="G1702" s="49">
        <v>0.63096629999999998</v>
      </c>
      <c r="H1702" s="49">
        <v>0.72315110000000005</v>
      </c>
      <c r="I1702" s="46">
        <f>$C$1702*LN($Y$1702)+(1-$C$1702)*LN(1-$Y$1702)</f>
        <v>-2.0350754788329633E-2</v>
      </c>
      <c r="R1702" s="46">
        <f>1/(1+EXP(-($K$2+SUMPRODUCT($L$2:$P$2,$D$1702:$H$1702))))</f>
        <v>2.0145075782077741E-2</v>
      </c>
      <c r="X1702" s="46">
        <f>EXP(-($K$2+SUMPRODUCT($L$2:$P$2,$D$1702:$H$1702)))</f>
        <v>48.639922471260171</v>
      </c>
      <c r="Y1702" s="46">
        <f>1/(1+$X$1702)</f>
        <v>2.0145075782077741E-2</v>
      </c>
      <c r="Z1702" s="46">
        <f>IF(ISERROR($I$1702),0,$I$1702)</f>
        <v>-2.0350754788329633E-2</v>
      </c>
    </row>
    <row r="1703" spans="1:26" x14ac:dyDescent="0.25">
      <c r="A1703" s="46">
        <v>314</v>
      </c>
      <c r="B1703" s="46">
        <v>1997</v>
      </c>
      <c r="C1703" s="47">
        <v>0</v>
      </c>
      <c r="D1703" s="49">
        <v>0.2414499</v>
      </c>
      <c r="E1703" s="49">
        <v>0.37014819999999998</v>
      </c>
      <c r="F1703" s="49">
        <v>5.0773100000000002E-2</v>
      </c>
      <c r="G1703" s="49">
        <v>1.0395460000000001</v>
      </c>
      <c r="H1703" s="49">
        <v>0.69883499999999998</v>
      </c>
      <c r="I1703" s="46">
        <f>$C$1703*LN($Y$1703)+(1-$C$1703)*LN(1-$Y$1703)</f>
        <v>-9.8898864464326223E-3</v>
      </c>
      <c r="R1703" s="46">
        <f>1/(1+EXP(-($K$2+SUMPRODUCT($L$2:$P$2,$D$1703:$H$1703))))</f>
        <v>9.8411423430341902E-3</v>
      </c>
      <c r="X1703" s="46">
        <f>EXP(-($K$2+SUMPRODUCT($L$2:$P$2,$D$1703:$H$1703)))</f>
        <v>100.61421968536257</v>
      </c>
      <c r="Y1703" s="46">
        <f>1/(1+$X$1703)</f>
        <v>9.8411423430341902E-3</v>
      </c>
      <c r="Z1703" s="46">
        <f>IF(ISERROR($I$1703),0,$I$1703)</f>
        <v>-9.8898864464326223E-3</v>
      </c>
    </row>
    <row r="1704" spans="1:26" x14ac:dyDescent="0.25">
      <c r="A1704" s="46">
        <v>314</v>
      </c>
      <c r="B1704" s="46">
        <v>1998</v>
      </c>
      <c r="C1704" s="47">
        <v>0</v>
      </c>
      <c r="D1704" s="49">
        <v>0.14639740000000001</v>
      </c>
      <c r="E1704" s="49">
        <v>0.37808839999999999</v>
      </c>
      <c r="F1704" s="49">
        <v>4.5054700000000003E-2</v>
      </c>
      <c r="G1704" s="49">
        <v>0.96927620000000003</v>
      </c>
      <c r="H1704" s="49">
        <v>0.84866359999999996</v>
      </c>
      <c r="I1704" s="46">
        <f>$C$1704*LN($Y$1704)+(1-$C$1704)*LN(1-$Y$1704)</f>
        <v>-1.2062066228471379E-2</v>
      </c>
      <c r="R1704" s="46">
        <f>1/(1+EXP(-($K$2+SUMPRODUCT($L$2:$P$2,$D$1704:$H$1704))))</f>
        <v>1.1989611119652226E-2</v>
      </c>
      <c r="X1704" s="46">
        <f>EXP(-($K$2+SUMPRODUCT($L$2:$P$2,$D$1704:$H$1704)))</f>
        <v>82.405540848684865</v>
      </c>
      <c r="Y1704" s="46">
        <f>1/(1+$X$1704)</f>
        <v>1.1989611119652226E-2</v>
      </c>
      <c r="Z1704" s="46">
        <f>IF(ISERROR($I$1704),0,$I$1704)</f>
        <v>-1.2062066228471379E-2</v>
      </c>
    </row>
    <row r="1705" spans="1:26" x14ac:dyDescent="0.25">
      <c r="A1705" s="46">
        <v>314</v>
      </c>
      <c r="B1705" s="46">
        <v>1999</v>
      </c>
      <c r="C1705" s="47">
        <v>0</v>
      </c>
      <c r="D1705" s="49">
        <v>0.12605669999999999</v>
      </c>
      <c r="E1705" s="49">
        <v>0.33988469999999998</v>
      </c>
      <c r="F1705" s="49">
        <v>5.4669299999999997E-2</v>
      </c>
      <c r="G1705" s="49">
        <v>0.45651799999999998</v>
      </c>
      <c r="H1705" s="49">
        <v>0.82819750000000003</v>
      </c>
      <c r="I1705" s="46">
        <f>$C$1705*LN($Y$1705)+(1-$C$1705)*LN(1-$Y$1705)</f>
        <v>-2.5990591258545945E-2</v>
      </c>
      <c r="R1705" s="46">
        <f>1/(1+EXP(-($K$2+SUMPRODUCT($L$2:$P$2,$D$1705:$H$1705))))</f>
        <v>2.5655743081176619E-2</v>
      </c>
      <c r="X1705" s="46">
        <f>EXP(-($K$2+SUMPRODUCT($L$2:$P$2,$D$1705:$H$1705)))</f>
        <v>37.977627614835711</v>
      </c>
      <c r="Y1705" s="46">
        <f>1/(1+$X$1705)</f>
        <v>2.5655743081176619E-2</v>
      </c>
      <c r="Z1705" s="46">
        <f>IF(ISERROR($I$1705),0,$I$1705)</f>
        <v>-2.5990591258545945E-2</v>
      </c>
    </row>
    <row r="1706" spans="1:26" x14ac:dyDescent="0.25">
      <c r="A1706" s="46">
        <v>314</v>
      </c>
      <c r="B1706" s="46">
        <v>2000</v>
      </c>
      <c r="C1706" s="47">
        <v>0</v>
      </c>
      <c r="D1706" s="49">
        <v>0.13757420000000001</v>
      </c>
      <c r="E1706" s="49">
        <v>0.32021189999999999</v>
      </c>
      <c r="F1706" s="49">
        <v>3.5617000000000003E-2</v>
      </c>
      <c r="G1706" s="49">
        <v>0.73034350000000003</v>
      </c>
      <c r="H1706" s="49">
        <v>0.93098780000000003</v>
      </c>
      <c r="I1706" s="46">
        <f>$C$1706*LN($Y$1706)+(1-$C$1706)*LN(1-$Y$1706)</f>
        <v>-2.1607675389842016E-2</v>
      </c>
      <c r="R1706" s="46">
        <f>1/(1+EXP(-($K$2+SUMPRODUCT($L$2:$P$2,$D$1706:$H$1706))))</f>
        <v>2.1375901935402696E-2</v>
      </c>
      <c r="X1706" s="46">
        <f>EXP(-($K$2+SUMPRODUCT($L$2:$P$2,$D$1706:$H$1706)))</f>
        <v>45.781651741384692</v>
      </c>
      <c r="Y1706" s="46">
        <f>1/(1+$X$1706)</f>
        <v>2.1375901935402696E-2</v>
      </c>
      <c r="Z1706" s="46">
        <f>IF(ISERROR($I$1706),0,$I$1706)</f>
        <v>-2.1607675389842016E-2</v>
      </c>
    </row>
    <row r="1707" spans="1:26" x14ac:dyDescent="0.25">
      <c r="A1707" s="46">
        <v>314</v>
      </c>
      <c r="B1707" s="46">
        <v>2001</v>
      </c>
      <c r="C1707" s="47">
        <v>0</v>
      </c>
      <c r="D1707" s="49">
        <v>0.20561679999999999</v>
      </c>
      <c r="E1707" s="49">
        <v>0.26089889999999999</v>
      </c>
      <c r="F1707" s="49">
        <v>3.6876899999999997E-2</v>
      </c>
      <c r="G1707" s="49">
        <v>0.5044864</v>
      </c>
      <c r="H1707" s="49">
        <v>0.21603449999999999</v>
      </c>
      <c r="I1707" s="46">
        <f>$C$1707*LN($Y$1707)+(1-$C$1707)*LN(1-$Y$1707)</f>
        <v>-2.2065833220233064E-2</v>
      </c>
      <c r="R1707" s="46">
        <f>1/(1+EXP(-($K$2+SUMPRODUCT($L$2:$P$2,$D$1707:$H$1707))))</f>
        <v>2.1824163533818507E-2</v>
      </c>
      <c r="X1707" s="46">
        <f>EXP(-($K$2+SUMPRODUCT($L$2:$P$2,$D$1707:$H$1707)))</f>
        <v>44.820771020635448</v>
      </c>
      <c r="Y1707" s="46">
        <f>1/(1+$X$1707)</f>
        <v>2.1824163533818507E-2</v>
      </c>
      <c r="Z1707" s="46">
        <f>IF(ISERROR($I$1707),0,$I$1707)</f>
        <v>-2.2065833220233064E-2</v>
      </c>
    </row>
    <row r="1708" spans="1:26" x14ac:dyDescent="0.25">
      <c r="A1708" s="46">
        <v>314</v>
      </c>
      <c r="B1708" s="46">
        <v>2002</v>
      </c>
      <c r="C1708" s="47">
        <v>0</v>
      </c>
      <c r="D1708" s="49">
        <v>0.12201620000000001</v>
      </c>
      <c r="E1708" s="49">
        <v>0.28164210000000001</v>
      </c>
      <c r="F1708" s="49">
        <v>5.7986299999999998E-2</v>
      </c>
      <c r="G1708" s="49">
        <v>0.75008739999999996</v>
      </c>
      <c r="H1708" s="49">
        <v>0.32331850000000001</v>
      </c>
      <c r="I1708" s="46">
        <f>$C$1708*LN($Y$1708)+(1-$C$1708)*LN(1-$Y$1708)</f>
        <v>-1.2681887494038179E-2</v>
      </c>
      <c r="R1708" s="46">
        <f>1/(1+EXP(-($K$2+SUMPRODUCT($L$2:$P$2,$D$1708:$H$1708))))</f>
        <v>1.2601811222360522E-2</v>
      </c>
      <c r="X1708" s="46">
        <f>EXP(-($K$2+SUMPRODUCT($L$2:$P$2,$D$1708:$H$1708)))</f>
        <v>78.353672448735821</v>
      </c>
      <c r="Y1708" s="46">
        <f>1/(1+$X$1708)</f>
        <v>1.2601811222360522E-2</v>
      </c>
      <c r="Z1708" s="46">
        <f>IF(ISERROR($I$1708),0,$I$1708)</f>
        <v>-1.2681887494038179E-2</v>
      </c>
    </row>
    <row r="1709" spans="1:26" x14ac:dyDescent="0.25">
      <c r="A1709" s="46">
        <v>314</v>
      </c>
      <c r="B1709" s="46">
        <v>2003</v>
      </c>
      <c r="C1709" s="47">
        <v>0</v>
      </c>
      <c r="D1709" s="49">
        <v>7.9836000000000004E-2</v>
      </c>
      <c r="E1709" s="49">
        <v>0.31203530000000002</v>
      </c>
      <c r="F1709" s="49">
        <v>4.1021099999999998E-2</v>
      </c>
      <c r="G1709" s="49">
        <v>0.7569785</v>
      </c>
      <c r="H1709" s="49">
        <v>0.2944737</v>
      </c>
      <c r="I1709" s="46">
        <f>$C$1709*LN($Y$1709)+(1-$C$1709)*LN(1-$Y$1709)</f>
        <v>-1.3264082157962353E-2</v>
      </c>
      <c r="R1709" s="46">
        <f>1/(1+EXP(-($K$2+SUMPRODUCT($L$2:$P$2,$D$1709:$H$1709))))</f>
        <v>1.3176501871887781E-2</v>
      </c>
      <c r="X1709" s="46">
        <f>EXP(-($K$2+SUMPRODUCT($L$2:$P$2,$D$1709:$H$1709)))</f>
        <v>74.892676958025675</v>
      </c>
      <c r="Y1709" s="46">
        <f>1/(1+$X$1709)</f>
        <v>1.3176501871887781E-2</v>
      </c>
      <c r="Z1709" s="46">
        <f>IF(ISERROR($I$1709),0,$I$1709)</f>
        <v>-1.3264082157962353E-2</v>
      </c>
    </row>
    <row r="1710" spans="1:26" x14ac:dyDescent="0.25">
      <c r="A1710" s="46">
        <v>315</v>
      </c>
      <c r="B1710" s="46">
        <v>1995</v>
      </c>
      <c r="C1710" s="47">
        <v>0</v>
      </c>
      <c r="D1710" s="49">
        <v>7.18163E-2</v>
      </c>
      <c r="E1710" s="49">
        <v>0.25272240000000001</v>
      </c>
      <c r="F1710" s="49">
        <v>5.1826400000000002E-2</v>
      </c>
      <c r="G1710" s="49">
        <v>0.63350609999999996</v>
      </c>
      <c r="H1710" s="49">
        <v>0.22943930000000001</v>
      </c>
      <c r="I1710" s="46">
        <f>$C$1710*LN($Y$1710)+(1-$C$1710)*LN(1-$Y$1710)</f>
        <v>-1.5439318646525566E-2</v>
      </c>
      <c r="R1710" s="46">
        <f>1/(1+EXP(-($K$2+SUMPRODUCT($L$2:$P$2,$D$1710:$H$1710))))</f>
        <v>1.532074339110719E-2</v>
      </c>
      <c r="X1710" s="46">
        <f>EXP(-($K$2+SUMPRODUCT($L$2:$P$2,$D$1710:$H$1710)))</f>
        <v>64.270984212191848</v>
      </c>
      <c r="Y1710" s="46">
        <f>1/(1+$X$1710)</f>
        <v>1.532074339110719E-2</v>
      </c>
      <c r="Z1710" s="46">
        <f>IF(ISERROR($I$1710),0,$I$1710)</f>
        <v>-1.5439318646525566E-2</v>
      </c>
    </row>
    <row r="1711" spans="1:26" x14ac:dyDescent="0.25">
      <c r="A1711" s="46">
        <v>315</v>
      </c>
      <c r="B1711" s="46">
        <v>1996</v>
      </c>
      <c r="C1711" s="47">
        <v>0</v>
      </c>
      <c r="D1711" s="49">
        <v>3.1804899999999997E-2</v>
      </c>
      <c r="E1711" s="49">
        <v>0.2346336</v>
      </c>
      <c r="F1711" s="49">
        <v>4.2810599999999997E-2</v>
      </c>
      <c r="G1711" s="49">
        <v>0.6791701</v>
      </c>
      <c r="H1711" s="49">
        <v>0.20234250000000001</v>
      </c>
      <c r="I1711" s="46">
        <f>$C$1711*LN($Y$1711)+(1-$C$1711)*LN(1-$Y$1711)</f>
        <v>-1.5321442128994042E-2</v>
      </c>
      <c r="R1711" s="46">
        <f>1/(1+EXP(-($K$2+SUMPRODUCT($L$2:$P$2,$D$1711:$H$1711))))</f>
        <v>1.520466598818699E-2</v>
      </c>
      <c r="X1711" s="46">
        <f>EXP(-($K$2+SUMPRODUCT($L$2:$P$2,$D$1711:$H$1711)))</f>
        <v>64.769284295816377</v>
      </c>
      <c r="Y1711" s="46">
        <f>1/(1+$X$1711)</f>
        <v>1.520466598818699E-2</v>
      </c>
      <c r="Z1711" s="46">
        <f>IF(ISERROR($I$1711),0,$I$1711)</f>
        <v>-1.5321442128994042E-2</v>
      </c>
    </row>
    <row r="1712" spans="1:26" x14ac:dyDescent="0.25">
      <c r="A1712" s="46">
        <v>315</v>
      </c>
      <c r="B1712" s="46">
        <v>1997</v>
      </c>
      <c r="C1712" s="47">
        <v>0</v>
      </c>
      <c r="D1712" s="49">
        <v>7.0384000000000002E-2</v>
      </c>
      <c r="E1712" s="49">
        <v>0.22864809999999999</v>
      </c>
      <c r="F1712" s="49">
        <v>2.74083E-2</v>
      </c>
      <c r="G1712" s="49">
        <v>0.74870159999999997</v>
      </c>
      <c r="H1712" s="49">
        <v>0.22129299999999999</v>
      </c>
      <c r="I1712" s="46">
        <f>$C$1712*LN($Y$1712)+(1-$C$1712)*LN(1-$Y$1712)</f>
        <v>-1.608207483389559E-2</v>
      </c>
      <c r="R1712" s="46">
        <f>1/(1+EXP(-($K$2+SUMPRODUCT($L$2:$P$2,$D$1712:$H$1712))))</f>
        <v>1.5953448716453388E-2</v>
      </c>
      <c r="X1712" s="46">
        <f>EXP(-($K$2+SUMPRODUCT($L$2:$P$2,$D$1712:$H$1712)))</f>
        <v>61.682371553221756</v>
      </c>
      <c r="Y1712" s="46">
        <f>1/(1+$X$1712)</f>
        <v>1.5953448716453388E-2</v>
      </c>
      <c r="Z1712" s="46">
        <f>IF(ISERROR($I$1712),0,$I$1712)</f>
        <v>-1.608207483389559E-2</v>
      </c>
    </row>
    <row r="1713" spans="1:26" x14ac:dyDescent="0.25">
      <c r="A1713" s="46">
        <v>315</v>
      </c>
      <c r="B1713" s="46">
        <v>1998</v>
      </c>
      <c r="C1713" s="47">
        <v>0</v>
      </c>
      <c r="D1713" s="49">
        <v>0.1228997</v>
      </c>
      <c r="E1713" s="49">
        <v>0.21720690000000001</v>
      </c>
      <c r="F1713" s="49">
        <v>4.42537E-2</v>
      </c>
      <c r="G1713" s="49">
        <v>0.81780540000000002</v>
      </c>
      <c r="H1713" s="49">
        <v>0.26217960000000001</v>
      </c>
      <c r="I1713" s="46">
        <f>$C$1713*LN($Y$1713)+(1-$C$1713)*LN(1-$Y$1713)</f>
        <v>-1.3435461242983894E-2</v>
      </c>
      <c r="R1713" s="46">
        <f>1/(1+EXP(-($K$2+SUMPRODUCT($L$2:$P$2,$D$1713:$H$1713))))</f>
        <v>1.3345608289009322E-2</v>
      </c>
      <c r="X1713" s="46">
        <f>EXP(-($K$2+SUMPRODUCT($L$2:$P$2,$D$1713:$H$1713)))</f>
        <v>73.931016881676555</v>
      </c>
      <c r="Y1713" s="46">
        <f>1/(1+$X$1713)</f>
        <v>1.3345608289009322E-2</v>
      </c>
      <c r="Z1713" s="46">
        <f>IF(ISERROR($I$1713),0,$I$1713)</f>
        <v>-1.3435461242983894E-2</v>
      </c>
    </row>
    <row r="1714" spans="1:26" x14ac:dyDescent="0.25">
      <c r="A1714" s="46">
        <v>315</v>
      </c>
      <c r="B1714" s="46">
        <v>1999</v>
      </c>
      <c r="C1714" s="47">
        <v>0</v>
      </c>
      <c r="D1714" s="49">
        <v>0.1049523</v>
      </c>
      <c r="E1714" s="49">
        <v>0.22088720000000001</v>
      </c>
      <c r="F1714" s="49">
        <v>5.5948900000000003E-2</v>
      </c>
      <c r="G1714" s="49">
        <v>1.196898</v>
      </c>
      <c r="H1714" s="49">
        <v>0.23340330000000001</v>
      </c>
      <c r="I1714" s="46">
        <f>$C$1714*LN($Y$1714)+(1-$C$1714)*LN(1-$Y$1714)</f>
        <v>-6.5082855300770542E-3</v>
      </c>
      <c r="R1714" s="46">
        <f>1/(1+EXP(-($K$2+SUMPRODUCT($L$2:$P$2,$D$1714:$H$1714))))</f>
        <v>6.4871525112345204E-3</v>
      </c>
      <c r="X1714" s="46">
        <f>EXP(-($K$2+SUMPRODUCT($L$2:$P$2,$D$1714:$H$1714)))</f>
        <v>153.15083864117412</v>
      </c>
      <c r="Y1714" s="46">
        <f>1/(1+$X$1714)</f>
        <v>6.4871525112345204E-3</v>
      </c>
      <c r="Z1714" s="46">
        <f>IF(ISERROR($I$1714),0,$I$1714)</f>
        <v>-6.5082855300770542E-3</v>
      </c>
    </row>
    <row r="1715" spans="1:26" x14ac:dyDescent="0.25">
      <c r="A1715" s="46">
        <v>315</v>
      </c>
      <c r="B1715" s="46">
        <v>2000</v>
      </c>
      <c r="C1715" s="47">
        <v>0</v>
      </c>
      <c r="D1715" s="49">
        <v>8.2168000000000005E-2</v>
      </c>
      <c r="E1715" s="49">
        <v>0.15159130000000001</v>
      </c>
      <c r="F1715" s="49">
        <v>2.87672E-2</v>
      </c>
      <c r="G1715" s="49">
        <v>0.67584</v>
      </c>
      <c r="H1715" s="49">
        <v>0.19933390000000001</v>
      </c>
      <c r="I1715" s="46">
        <f>$C$1715*LN($Y$1715)+(1-$C$1715)*LN(1-$Y$1715)</f>
        <v>-1.9774871176906867E-2</v>
      </c>
      <c r="R1715" s="46">
        <f>1/(1+EXP(-($K$2+SUMPRODUCT($L$2:$P$2,$D$1715:$H$1715))))</f>
        <v>1.9580630877963193E-2</v>
      </c>
      <c r="X1715" s="46">
        <f>EXP(-($K$2+SUMPRODUCT($L$2:$P$2,$D$1715:$H$1715)))</f>
        <v>50.070877451933335</v>
      </c>
      <c r="Y1715" s="46">
        <f>1/(1+$X$1715)</f>
        <v>1.9580630877963193E-2</v>
      </c>
      <c r="Z1715" s="46">
        <f>IF(ISERROR($I$1715),0,$I$1715)</f>
        <v>-1.9774871176906867E-2</v>
      </c>
    </row>
    <row r="1716" spans="1:26" x14ac:dyDescent="0.25">
      <c r="A1716" s="46">
        <v>315</v>
      </c>
      <c r="B1716" s="46">
        <v>2001</v>
      </c>
      <c r="C1716" s="47">
        <v>0</v>
      </c>
      <c r="D1716" s="49">
        <v>0.1029157</v>
      </c>
      <c r="E1716" s="49">
        <v>0.1238442</v>
      </c>
      <c r="F1716" s="49">
        <v>4.1703400000000002E-2</v>
      </c>
      <c r="G1716" s="49">
        <v>0.75422299999999998</v>
      </c>
      <c r="H1716" s="49">
        <v>0.20227100000000001</v>
      </c>
      <c r="I1716" s="46">
        <f>$C$1716*LN($Y$1716)+(1-$C$1716)*LN(1-$Y$1716)</f>
        <v>-1.6583158380275895E-2</v>
      </c>
      <c r="R1716" s="46">
        <f>1/(1+EXP(-($K$2+SUMPRODUCT($L$2:$P$2,$D$1716:$H$1716))))</f>
        <v>1.6446414733279291E-2</v>
      </c>
      <c r="X1716" s="46">
        <f>EXP(-($K$2+SUMPRODUCT($L$2:$P$2,$D$1716:$H$1716)))</f>
        <v>59.8035256448022</v>
      </c>
      <c r="Y1716" s="46">
        <f>1/(1+$X$1716)</f>
        <v>1.6446414733279291E-2</v>
      </c>
      <c r="Z1716" s="46">
        <f>IF(ISERROR($I$1716),0,$I$1716)</f>
        <v>-1.6583158380275895E-2</v>
      </c>
    </row>
    <row r="1717" spans="1:26" x14ac:dyDescent="0.25">
      <c r="A1717" s="46">
        <v>315</v>
      </c>
      <c r="B1717" s="46">
        <v>2002</v>
      </c>
      <c r="C1717" s="47">
        <v>0</v>
      </c>
      <c r="D1717" s="49">
        <v>0.1182415</v>
      </c>
      <c r="E1717" s="49">
        <v>3.44106E-2</v>
      </c>
      <c r="F1717" s="49">
        <v>4.33353E-2</v>
      </c>
      <c r="G1717" s="49">
        <v>0.66009300000000004</v>
      </c>
      <c r="H1717" s="49">
        <v>0.22288620000000001</v>
      </c>
      <c r="I1717" s="46">
        <f>$C$1717*LN($Y$1717)+(1-$C$1717)*LN(1-$Y$1717)</f>
        <v>-2.2016198601414107E-2</v>
      </c>
      <c r="R1717" s="46">
        <f>1/(1+EXP(-($K$2+SUMPRODUCT($L$2:$P$2,$D$1717:$H$1717))))</f>
        <v>2.177561094410296E-2</v>
      </c>
      <c r="X1717" s="46">
        <f>EXP(-($K$2+SUMPRODUCT($L$2:$P$2,$D$1717:$H$1717)))</f>
        <v>44.922936562696506</v>
      </c>
      <c r="Y1717" s="46">
        <f>1/(1+$X$1717)</f>
        <v>2.177561094410296E-2</v>
      </c>
      <c r="Z1717" s="46">
        <f>IF(ISERROR($I$1717),0,$I$1717)</f>
        <v>-2.2016198601414107E-2</v>
      </c>
    </row>
    <row r="1718" spans="1:26" x14ac:dyDescent="0.25">
      <c r="A1718" s="46">
        <v>315</v>
      </c>
      <c r="B1718" s="46">
        <v>2003</v>
      </c>
      <c r="C1718" s="47">
        <v>0</v>
      </c>
      <c r="D1718" s="49">
        <v>9.5546300000000001E-2</v>
      </c>
      <c r="E1718" s="49">
        <v>7.57192E-2</v>
      </c>
      <c r="F1718" s="49">
        <v>3.9129799999999999E-2</v>
      </c>
      <c r="G1718" s="49">
        <v>0.79314150000000005</v>
      </c>
      <c r="H1718" s="49">
        <v>0.19779169999999999</v>
      </c>
      <c r="I1718" s="46">
        <f>$C$1718*LN($Y$1718)+(1-$C$1718)*LN(1-$Y$1718)</f>
        <v>-1.6960880851429921E-2</v>
      </c>
      <c r="R1718" s="46">
        <f>1/(1+EXP(-($K$2+SUMPRODUCT($L$2:$P$2,$D$1718:$H$1718))))</f>
        <v>1.6817854868959366E-2</v>
      </c>
      <c r="X1718" s="46">
        <f>EXP(-($K$2+SUMPRODUCT($L$2:$P$2,$D$1718:$H$1718)))</f>
        <v>58.460615387144003</v>
      </c>
      <c r="Y1718" s="46">
        <f>1/(1+$X$1718)</f>
        <v>1.6817854868959366E-2</v>
      </c>
      <c r="Z1718" s="46">
        <f>IF(ISERROR($I$1718),0,$I$1718)</f>
        <v>-1.6960880851429921E-2</v>
      </c>
    </row>
    <row r="1719" spans="1:26" x14ac:dyDescent="0.25">
      <c r="A1719" s="46">
        <v>315</v>
      </c>
      <c r="B1719" s="46">
        <v>2004</v>
      </c>
      <c r="C1719" s="47">
        <v>0</v>
      </c>
      <c r="D1719" s="49">
        <v>0.15084649999999999</v>
      </c>
      <c r="E1719" s="49">
        <v>6.8110000000000004E-2</v>
      </c>
      <c r="F1719" s="49">
        <v>3.98518E-2</v>
      </c>
      <c r="G1719" s="49">
        <v>0.82580920000000002</v>
      </c>
      <c r="H1719" s="49">
        <v>0.22125320000000001</v>
      </c>
      <c r="I1719" s="46">
        <f>$C$1719*LN($Y$1719)+(1-$C$1719)*LN(1-$Y$1719)</f>
        <v>-1.6804944168284066E-2</v>
      </c>
      <c r="R1719" s="46">
        <f>1/(1+EXP(-($K$2+SUMPRODUCT($L$2:$P$2,$D$1719:$H$1719))))</f>
        <v>1.6664528752046999E-2</v>
      </c>
      <c r="X1719" s="46">
        <f>EXP(-($K$2+SUMPRODUCT($L$2:$P$2,$D$1719:$H$1719)))</f>
        <v>59.007697480024113</v>
      </c>
      <c r="Y1719" s="46">
        <f>1/(1+$X$1719)</f>
        <v>1.6664528752046999E-2</v>
      </c>
      <c r="Z1719" s="46">
        <f>IF(ISERROR($I$1719),0,$I$1719)</f>
        <v>-1.6804944168284066E-2</v>
      </c>
    </row>
    <row r="1720" spans="1:26" x14ac:dyDescent="0.25">
      <c r="A1720" s="46">
        <v>316</v>
      </c>
      <c r="B1720" s="46">
        <v>1995</v>
      </c>
      <c r="C1720" s="47">
        <v>0</v>
      </c>
      <c r="D1720" s="49">
        <v>0.29003380000000001</v>
      </c>
      <c r="E1720" s="49">
        <v>0.13497310000000001</v>
      </c>
      <c r="F1720" s="49">
        <v>5.4013100000000001E-2</v>
      </c>
      <c r="G1720" s="49">
        <v>5.452388</v>
      </c>
      <c r="H1720" s="49">
        <v>0.27777190000000002</v>
      </c>
      <c r="I1720" s="46">
        <f>$C$1720*LN($Y$1720)+(1-$C$1720)*LN(1-$Y$1720)</f>
        <v>-9.4609510663654387E-6</v>
      </c>
      <c r="R1720" s="46">
        <f>1/(1+EXP(-($K$2+SUMPRODUCT($L$2:$P$2,$D$1720:$H$1720))))</f>
        <v>9.460906311725693E-6</v>
      </c>
      <c r="X1720" s="46">
        <f>EXP(-($K$2+SUMPRODUCT($L$2:$P$2,$D$1720:$H$1720)))</f>
        <v>105697.11887478648</v>
      </c>
      <c r="Y1720" s="46">
        <f>1/(1+$X$1720)</f>
        <v>9.460906311725693E-6</v>
      </c>
      <c r="Z1720" s="46">
        <f>IF(ISERROR($I$1720),0,$I$1720)</f>
        <v>-9.4609510663654387E-6</v>
      </c>
    </row>
    <row r="1721" spans="1:26" x14ac:dyDescent="0.25">
      <c r="A1721" s="46">
        <v>316</v>
      </c>
      <c r="B1721" s="46">
        <v>1996</v>
      </c>
      <c r="C1721" s="47">
        <v>0</v>
      </c>
      <c r="D1721" s="49">
        <v>0.26197700000000002</v>
      </c>
      <c r="E1721" s="49">
        <v>0.23040749999999999</v>
      </c>
      <c r="F1721" s="49">
        <v>7.4614399999999997E-2</v>
      </c>
      <c r="G1721" s="49">
        <v>3.9667509999999999</v>
      </c>
      <c r="H1721" s="49">
        <v>0.27941440000000001</v>
      </c>
      <c r="I1721" s="46">
        <f>$C$1721*LN($Y$1721)+(1-$C$1721)*LN(1-$Y$1721)</f>
        <v>-7.3734742860995464E-5</v>
      </c>
      <c r="R1721" s="46">
        <f>1/(1+EXP(-($K$2+SUMPRODUCT($L$2:$P$2,$D$1721:$H$1721))))</f>
        <v>7.3732024521630472E-5</v>
      </c>
      <c r="X1721" s="46">
        <f>EXP(-($K$2+SUMPRODUCT($L$2:$P$2,$D$1721:$H$1721)))</f>
        <v>13561.627725034648</v>
      </c>
      <c r="Y1721" s="46">
        <f>1/(1+$X$1721)</f>
        <v>7.3732024521630472E-5</v>
      </c>
      <c r="Z1721" s="46">
        <f>IF(ISERROR($I$1721),0,$I$1721)</f>
        <v>-7.3734742860995464E-5</v>
      </c>
    </row>
    <row r="1722" spans="1:26" x14ac:dyDescent="0.25">
      <c r="A1722" s="46">
        <v>316</v>
      </c>
      <c r="B1722" s="46">
        <v>1997</v>
      </c>
      <c r="C1722" s="47">
        <v>0</v>
      </c>
      <c r="D1722" s="49">
        <v>0.336005</v>
      </c>
      <c r="E1722" s="49">
        <v>0.14432919999999999</v>
      </c>
      <c r="F1722" s="49">
        <v>4.0302900000000003E-2</v>
      </c>
      <c r="G1722" s="49">
        <v>3.2273149999999999</v>
      </c>
      <c r="H1722" s="49">
        <v>0.2200029</v>
      </c>
      <c r="I1722" s="46">
        <f>$C$1722*LN($Y$1722)+(1-$C$1722)*LN(1-$Y$1722)</f>
        <v>-3.5501831138871177E-4</v>
      </c>
      <c r="R1722" s="46">
        <f>1/(1+EXP(-($K$2+SUMPRODUCT($L$2:$P$2,$D$1722:$H$1722))))</f>
        <v>3.5495529984499373E-4</v>
      </c>
      <c r="X1722" s="46">
        <f>EXP(-($K$2+SUMPRODUCT($L$2:$P$2,$D$1722:$H$1722)))</f>
        <v>2816.2561458772198</v>
      </c>
      <c r="Y1722" s="46">
        <f>1/(1+$X$1722)</f>
        <v>3.5495529984499373E-4</v>
      </c>
      <c r="Z1722" s="46">
        <f>IF(ISERROR($I$1722),0,$I$1722)</f>
        <v>-3.5501831138871177E-4</v>
      </c>
    </row>
    <row r="1723" spans="1:26" x14ac:dyDescent="0.25">
      <c r="A1723" s="46">
        <v>316</v>
      </c>
      <c r="B1723" s="46">
        <v>1998</v>
      </c>
      <c r="C1723" s="47">
        <v>0</v>
      </c>
      <c r="D1723" s="49">
        <v>0.25309229999999999</v>
      </c>
      <c r="E1723" s="49">
        <v>0.1653201</v>
      </c>
      <c r="F1723" s="49">
        <v>3.32246E-2</v>
      </c>
      <c r="G1723" s="49">
        <v>1.3212120000000001</v>
      </c>
      <c r="H1723" s="49">
        <v>0.2086866</v>
      </c>
      <c r="I1723" s="46">
        <f>$C$1723*LN($Y$1723)+(1-$C$1723)*LN(1-$Y$1723)</f>
        <v>-7.2661810540009114E-3</v>
      </c>
      <c r="R1723" s="46">
        <f>1/(1+EXP(-($K$2+SUMPRODUCT($L$2:$P$2,$D$1723:$H$1723))))</f>
        <v>7.2398461836951774E-3</v>
      </c>
      <c r="X1723" s="46">
        <f>EXP(-($K$2+SUMPRODUCT($L$2:$P$2,$D$1723:$H$1723)))</f>
        <v>137.12448146372159</v>
      </c>
      <c r="Y1723" s="46">
        <f>1/(1+$X$1723)</f>
        <v>7.2398461836951774E-3</v>
      </c>
      <c r="Z1723" s="46">
        <f>IF(ISERROR($I$1723),0,$I$1723)</f>
        <v>-7.2661810540009114E-3</v>
      </c>
    </row>
    <row r="1724" spans="1:26" x14ac:dyDescent="0.25">
      <c r="A1724" s="46">
        <v>316</v>
      </c>
      <c r="B1724" s="46">
        <v>1999</v>
      </c>
      <c r="C1724" s="47">
        <v>0</v>
      </c>
      <c r="D1724" s="49">
        <v>0.25852069999999999</v>
      </c>
      <c r="E1724" s="49">
        <v>0.1569612</v>
      </c>
      <c r="F1724" s="49">
        <v>3.8221699999999997E-2</v>
      </c>
      <c r="G1724" s="49">
        <v>2.2294160000000001</v>
      </c>
      <c r="H1724" s="49">
        <v>0.23626520000000001</v>
      </c>
      <c r="I1724" s="46">
        <f>$C$1724*LN($Y$1724)+(1-$C$1724)*LN(1-$Y$1724)</f>
        <v>-1.6993293050448122E-3</v>
      </c>
      <c r="R1724" s="46">
        <f>1/(1+EXP(-($K$2+SUMPRODUCT($L$2:$P$2,$D$1724:$H$1724))))</f>
        <v>1.697886262518569E-3</v>
      </c>
      <c r="X1724" s="46">
        <f>EXP(-($K$2+SUMPRODUCT($L$2:$P$2,$D$1724:$H$1724)))</f>
        <v>587.96760170298126</v>
      </c>
      <c r="Y1724" s="46">
        <f>1/(1+$X$1724)</f>
        <v>1.697886262518569E-3</v>
      </c>
      <c r="Z1724" s="46">
        <f>IF(ISERROR($I$1724),0,$I$1724)</f>
        <v>-1.6993293050448122E-3</v>
      </c>
    </row>
    <row r="1725" spans="1:26" x14ac:dyDescent="0.25">
      <c r="A1725" s="46">
        <v>316</v>
      </c>
      <c r="B1725" s="46">
        <v>2000</v>
      </c>
      <c r="C1725" s="47">
        <v>0</v>
      </c>
      <c r="D1725" s="49">
        <v>0.45378010000000002</v>
      </c>
      <c r="E1725" s="49">
        <v>0.18428169999999999</v>
      </c>
      <c r="F1725" s="49">
        <v>6.9967100000000004E-2</v>
      </c>
      <c r="G1725" s="49">
        <v>18.937519999999999</v>
      </c>
      <c r="H1725" s="49">
        <v>0.26468659999999999</v>
      </c>
      <c r="I1725" s="46">
        <f>$C$1725*LN($Y$1725)+(1-$C$1725)*LN(1-$Y$1725)</f>
        <v>-3.7747582837255393E-15</v>
      </c>
      <c r="R1725" s="46">
        <f>1/(1+EXP(-($K$2+SUMPRODUCT($L$2:$P$2,$D$1725:$H$1725))))</f>
        <v>3.8232448950062526E-15</v>
      </c>
      <c r="X1725" s="46">
        <f>EXP(-($K$2+SUMPRODUCT($L$2:$P$2,$D$1725:$H$1725)))</f>
        <v>261557924606438.47</v>
      </c>
      <c r="Y1725" s="46">
        <f>1/(1+$X$1725)</f>
        <v>3.8232448950062526E-15</v>
      </c>
      <c r="Z1725" s="46">
        <f>IF(ISERROR($I$1725),0,$I$1725)</f>
        <v>-3.7747582837255393E-15</v>
      </c>
    </row>
    <row r="1726" spans="1:26" x14ac:dyDescent="0.25">
      <c r="A1726" s="46">
        <v>316</v>
      </c>
      <c r="B1726" s="46">
        <v>2001</v>
      </c>
      <c r="C1726" s="47">
        <v>0</v>
      </c>
      <c r="D1726" s="49">
        <v>0.61471589999999998</v>
      </c>
      <c r="E1726" s="49">
        <v>0.16286210000000001</v>
      </c>
      <c r="F1726" s="49">
        <v>1.78631E-2</v>
      </c>
      <c r="G1726" s="49">
        <v>2.8193139999999999</v>
      </c>
      <c r="H1726" s="49">
        <v>0.14590159999999999</v>
      </c>
      <c r="I1726" s="46">
        <f>$C$1726*LN($Y$1726)+(1-$C$1726)*LN(1-$Y$1726)</f>
        <v>-8.4914736207368838E-4</v>
      </c>
      <c r="R1726" s="46">
        <f>1/(1+EXP(-($K$2+SUMPRODUCT($L$2:$P$2,$D$1726:$H$1726))))</f>
        <v>8.4878693847721134E-4</v>
      </c>
      <c r="X1726" s="46">
        <f>EXP(-($K$2+SUMPRODUCT($L$2:$P$2,$D$1726:$H$1726)))</f>
        <v>1177.1519656677051</v>
      </c>
      <c r="Y1726" s="46">
        <f>1/(1+$X$1726)</f>
        <v>8.4878693847721134E-4</v>
      </c>
      <c r="Z1726" s="46">
        <f>IF(ISERROR($I$1726),0,$I$1726)</f>
        <v>-8.4914736207368838E-4</v>
      </c>
    </row>
    <row r="1727" spans="1:26" x14ac:dyDescent="0.25">
      <c r="A1727" s="46">
        <v>316</v>
      </c>
      <c r="B1727" s="46">
        <v>2002</v>
      </c>
      <c r="C1727" s="47">
        <v>0</v>
      </c>
      <c r="D1727" s="49">
        <v>0.32895380000000002</v>
      </c>
      <c r="E1727" s="49">
        <v>0.19460540000000001</v>
      </c>
      <c r="F1727" s="49">
        <v>3.6053300000000003E-2</v>
      </c>
      <c r="G1727" s="49">
        <v>2.4739620000000002</v>
      </c>
      <c r="H1727" s="49">
        <v>0.15108849999999999</v>
      </c>
      <c r="I1727" s="46">
        <f>$C$1727*LN($Y$1727)+(1-$C$1727)*LN(1-$Y$1727)</f>
        <v>-1.0831206961666746E-3</v>
      </c>
      <c r="R1727" s="46">
        <f>1/(1+EXP(-($K$2+SUMPRODUCT($L$2:$P$2,$D$1727:$H$1727))))</f>
        <v>1.0825343326654104E-3</v>
      </c>
      <c r="X1727" s="46">
        <f>EXP(-($K$2+SUMPRODUCT($L$2:$P$2,$D$1727:$H$1727)))</f>
        <v>922.75823087089088</v>
      </c>
      <c r="Y1727" s="46">
        <f>1/(1+$X$1727)</f>
        <v>1.0825343326654104E-3</v>
      </c>
      <c r="Z1727" s="46">
        <f>IF(ISERROR($I$1727),0,$I$1727)</f>
        <v>-1.0831206961666746E-3</v>
      </c>
    </row>
    <row r="1728" spans="1:26" x14ac:dyDescent="0.25">
      <c r="A1728" s="46">
        <v>316</v>
      </c>
      <c r="B1728" s="46">
        <v>2003</v>
      </c>
      <c r="C1728" s="47">
        <v>0</v>
      </c>
      <c r="D1728" s="49">
        <v>0.38980670000000001</v>
      </c>
      <c r="E1728" s="49">
        <v>0.1604237</v>
      </c>
      <c r="F1728" s="49">
        <v>5.0371899999999997E-2</v>
      </c>
      <c r="G1728" s="49">
        <v>2.1611030000000002</v>
      </c>
      <c r="H1728" s="49">
        <v>0.16063279999999999</v>
      </c>
      <c r="I1728" s="46">
        <f>$C$1728*LN($Y$1728)+(1-$C$1728)*LN(1-$Y$1728)</f>
        <v>-1.7235613215114767E-3</v>
      </c>
      <c r="R1728" s="46">
        <f>1/(1+EXP(-($K$2+SUMPRODUCT($L$2:$P$2,$D$1728:$H$1728))))</f>
        <v>1.7220768426828826E-3</v>
      </c>
      <c r="X1728" s="46">
        <f>EXP(-($K$2+SUMPRODUCT($L$2:$P$2,$D$1728:$H$1728)))</f>
        <v>579.69417996589846</v>
      </c>
      <c r="Y1728" s="46">
        <f>1/(1+$X$1728)</f>
        <v>1.7220768426828826E-3</v>
      </c>
      <c r="Z1728" s="46">
        <f>IF(ISERROR($I$1728),0,$I$1728)</f>
        <v>-1.7235613215114767E-3</v>
      </c>
    </row>
    <row r="1729" spans="1:26" x14ac:dyDescent="0.25">
      <c r="A1729" s="46">
        <v>316</v>
      </c>
      <c r="B1729" s="46">
        <v>2004</v>
      </c>
      <c r="C1729" s="47">
        <v>0</v>
      </c>
      <c r="D1729" s="49">
        <v>0.39502660000000001</v>
      </c>
      <c r="E1729" s="49">
        <v>0.21612000000000001</v>
      </c>
      <c r="F1729" s="49">
        <v>4.0942100000000002E-2</v>
      </c>
      <c r="G1729" s="49">
        <v>3.3813909999999998</v>
      </c>
      <c r="H1729" s="49">
        <v>0.179838</v>
      </c>
      <c r="I1729" s="46">
        <f>$C$1729*LN($Y$1729)+(1-$C$1729)*LN(1-$Y$1729)</f>
        <v>-2.4882679579300658E-4</v>
      </c>
      <c r="R1729" s="46">
        <f>1/(1+EXP(-($K$2+SUMPRODUCT($L$2:$P$2,$D$1729:$H$1729))))</f>
        <v>2.4879584097331974E-4</v>
      </c>
      <c r="X1729" s="46">
        <f>EXP(-($K$2+SUMPRODUCT($L$2:$P$2,$D$1729:$H$1729)))</f>
        <v>4018.3597935073103</v>
      </c>
      <c r="Y1729" s="46">
        <f>1/(1+$X$1729)</f>
        <v>2.4879584097331974E-4</v>
      </c>
      <c r="Z1729" s="46">
        <f>IF(ISERROR($I$1729),0,$I$1729)</f>
        <v>-2.4882679579300658E-4</v>
      </c>
    </row>
    <row r="1730" spans="1:26" x14ac:dyDescent="0.25">
      <c r="A1730" s="46">
        <v>317</v>
      </c>
      <c r="B1730" s="46">
        <v>1995</v>
      </c>
      <c r="C1730" s="47">
        <v>0</v>
      </c>
      <c r="D1730" s="49">
        <v>4.7725299999999998E-2</v>
      </c>
      <c r="E1730" s="49">
        <v>0.1972061</v>
      </c>
      <c r="F1730" s="49">
        <v>4.9726699999999999E-2</v>
      </c>
      <c r="G1730" s="49">
        <v>0.32844810000000002</v>
      </c>
      <c r="H1730" s="49">
        <v>0.18058540000000001</v>
      </c>
      <c r="I1730" s="46">
        <f>$C$1730*LN($Y$1730)+(1-$C$1730)*LN(1-$Y$1730)</f>
        <v>-2.6437806483854697E-2</v>
      </c>
      <c r="R1730" s="46">
        <f>1/(1+EXP(-($K$2+SUMPRODUCT($L$2:$P$2,$D$1730:$H$1730))))</f>
        <v>2.6091387246950096E-2</v>
      </c>
      <c r="X1730" s="46">
        <f>EXP(-($K$2+SUMPRODUCT($L$2:$P$2,$D$1730:$H$1730)))</f>
        <v>37.326823734406574</v>
      </c>
      <c r="Y1730" s="46">
        <f>1/(1+$X$1730)</f>
        <v>2.6091387246950096E-2</v>
      </c>
      <c r="Z1730" s="46">
        <f>IF(ISERROR($I$1730),0,$I$1730)</f>
        <v>-2.6437806483854697E-2</v>
      </c>
    </row>
    <row r="1731" spans="1:26" x14ac:dyDescent="0.25">
      <c r="A1731" s="46">
        <v>317</v>
      </c>
      <c r="B1731" s="46">
        <v>1996</v>
      </c>
      <c r="C1731" s="47">
        <v>0</v>
      </c>
      <c r="D1731" s="49">
        <v>7.3106599999999994E-2</v>
      </c>
      <c r="E1731" s="49">
        <v>0.19690869999999999</v>
      </c>
      <c r="F1731" s="49">
        <v>4.2791099999999999E-2</v>
      </c>
      <c r="G1731" s="49">
        <v>0.27186900000000003</v>
      </c>
      <c r="H1731" s="49">
        <v>0.16715269999999999</v>
      </c>
      <c r="I1731" s="46">
        <f>$C$1731*LN($Y$1731)+(1-$C$1731)*LN(1-$Y$1731)</f>
        <v>-3.0599156335909913E-2</v>
      </c>
      <c r="R1731" s="46">
        <f>1/(1+EXP(-($K$2+SUMPRODUCT($L$2:$P$2,$D$1731:$H$1731))))</f>
        <v>3.0135740887053203E-2</v>
      </c>
      <c r="X1731" s="46">
        <f>EXP(-($K$2+SUMPRODUCT($L$2:$P$2,$D$1731:$H$1731)))</f>
        <v>32.18318948082063</v>
      </c>
      <c r="Y1731" s="46">
        <f>1/(1+$X$1731)</f>
        <v>3.0135740887053203E-2</v>
      </c>
      <c r="Z1731" s="46">
        <f>IF(ISERROR($I$1731),0,$I$1731)</f>
        <v>-3.0599156335909913E-2</v>
      </c>
    </row>
    <row r="1732" spans="1:26" x14ac:dyDescent="0.25">
      <c r="A1732" s="46">
        <v>317</v>
      </c>
      <c r="B1732" s="46">
        <v>1997</v>
      </c>
      <c r="C1732" s="47">
        <v>0</v>
      </c>
      <c r="D1732" s="49">
        <v>8.6012000000000005E-2</v>
      </c>
      <c r="E1732" s="49">
        <v>0.2094184</v>
      </c>
      <c r="F1732" s="49">
        <v>3.6357199999999999E-2</v>
      </c>
      <c r="G1732" s="49">
        <v>0.2948016</v>
      </c>
      <c r="H1732" s="49">
        <v>0.19443750000000001</v>
      </c>
      <c r="I1732" s="46">
        <f>$C$1732*LN($Y$1732)+(1-$C$1732)*LN(1-$Y$1732)</f>
        <v>-3.1176660326261773E-2</v>
      </c>
      <c r="R1732" s="46">
        <f>1/(1+EXP(-($K$2+SUMPRODUCT($L$2:$P$2,$D$1732:$H$1732))))</f>
        <v>3.0695679667788349E-2</v>
      </c>
      <c r="X1732" s="46">
        <f>EXP(-($K$2+SUMPRODUCT($L$2:$P$2,$D$1732:$H$1732)))</f>
        <v>31.577874502951211</v>
      </c>
      <c r="Y1732" s="46">
        <f>1/(1+$X$1732)</f>
        <v>3.0695679667788349E-2</v>
      </c>
      <c r="Z1732" s="46">
        <f>IF(ISERROR($I$1732),0,$I$1732)</f>
        <v>-3.1176660326261773E-2</v>
      </c>
    </row>
    <row r="1733" spans="1:26" x14ac:dyDescent="0.25">
      <c r="A1733" s="46">
        <v>317</v>
      </c>
      <c r="B1733" s="46">
        <v>1998</v>
      </c>
      <c r="C1733" s="47">
        <v>0</v>
      </c>
      <c r="D1733" s="49">
        <v>0.11005910000000001</v>
      </c>
      <c r="E1733" s="49">
        <v>0.20483319999999999</v>
      </c>
      <c r="F1733" s="49">
        <v>4.2049099999999999E-2</v>
      </c>
      <c r="G1733" s="49">
        <v>0.2451547</v>
      </c>
      <c r="H1733" s="49">
        <v>0.16884469999999999</v>
      </c>
      <c r="I1733" s="46">
        <f>$C$1733*LN($Y$1733)+(1-$C$1733)*LN(1-$Y$1733)</f>
        <v>-3.2249069103868273E-2</v>
      </c>
      <c r="R1733" s="46">
        <f>1/(1+EXP(-($K$2+SUMPRODUCT($L$2:$P$2,$D$1733:$H$1733))))</f>
        <v>3.1734612948929743E-2</v>
      </c>
      <c r="X1733" s="46">
        <f>EXP(-($K$2+SUMPRODUCT($L$2:$P$2,$D$1733:$H$1733)))</f>
        <v>30.511334378310895</v>
      </c>
      <c r="Y1733" s="46">
        <f>1/(1+$X$1733)</f>
        <v>3.1734612948929743E-2</v>
      </c>
      <c r="Z1733" s="46">
        <f>IF(ISERROR($I$1733),0,$I$1733)</f>
        <v>-3.2249069103868273E-2</v>
      </c>
    </row>
    <row r="1734" spans="1:26" x14ac:dyDescent="0.25">
      <c r="A1734" s="46">
        <v>317</v>
      </c>
      <c r="B1734" s="46">
        <v>1999</v>
      </c>
      <c r="C1734" s="47">
        <v>0</v>
      </c>
      <c r="D1734" s="49">
        <v>8.0076499999999995E-2</v>
      </c>
      <c r="E1734" s="49">
        <v>0.21182790000000001</v>
      </c>
      <c r="F1734" s="49">
        <v>6.1124600000000001E-2</v>
      </c>
      <c r="G1734" s="49">
        <v>0.16542660000000001</v>
      </c>
      <c r="H1734" s="49">
        <v>0.14758589999999999</v>
      </c>
      <c r="I1734" s="46">
        <f>$C$1734*LN($Y$1734)+(1-$C$1734)*LN(1-$Y$1734)</f>
        <v>-3.0360324639360187E-2</v>
      </c>
      <c r="R1734" s="46">
        <f>1/(1+EXP(-($K$2+SUMPRODUCT($L$2:$P$2,$D$1734:$H$1734))))</f>
        <v>2.9904078897614525E-2</v>
      </c>
      <c r="X1734" s="46">
        <f>EXP(-($K$2+SUMPRODUCT($L$2:$P$2,$D$1734:$H$1734)))</f>
        <v>32.440254201568834</v>
      </c>
      <c r="Y1734" s="46">
        <f>1/(1+$X$1734)</f>
        <v>2.9904078897614525E-2</v>
      </c>
      <c r="Z1734" s="46">
        <f>IF(ISERROR($I$1734),0,$I$1734)</f>
        <v>-3.0360324639360187E-2</v>
      </c>
    </row>
    <row r="1735" spans="1:26" x14ac:dyDescent="0.25">
      <c r="A1735" s="46">
        <v>317</v>
      </c>
      <c r="B1735" s="46">
        <v>2000</v>
      </c>
      <c r="C1735" s="47">
        <v>0</v>
      </c>
      <c r="D1735" s="49">
        <v>7.7021400000000004E-2</v>
      </c>
      <c r="E1735" s="49">
        <v>0.2112773</v>
      </c>
      <c r="F1735" s="49">
        <v>3.5305000000000003E-2</v>
      </c>
      <c r="G1735" s="49">
        <v>8.90045E-2</v>
      </c>
      <c r="H1735" s="49">
        <v>0.16790769999999999</v>
      </c>
      <c r="I1735" s="46">
        <f>$C$1735*LN($Y$1735)+(1-$C$1735)*LN(1-$Y$1735)</f>
        <v>-4.2415718225536615E-2</v>
      </c>
      <c r="R1735" s="46">
        <f>1/(1+EXP(-($K$2+SUMPRODUCT($L$2:$P$2,$D$1735:$H$1735))))</f>
        <v>4.1528756225970687E-2</v>
      </c>
      <c r="X1735" s="46">
        <f>EXP(-($K$2+SUMPRODUCT($L$2:$P$2,$D$1735:$H$1735)))</f>
        <v>23.079700209625678</v>
      </c>
      <c r="Y1735" s="46">
        <f>1/(1+$X$1735)</f>
        <v>4.1528756225970687E-2</v>
      </c>
      <c r="Z1735" s="46">
        <f>IF(ISERROR($I$1735),0,$I$1735)</f>
        <v>-4.2415718225536615E-2</v>
      </c>
    </row>
    <row r="1736" spans="1:26" x14ac:dyDescent="0.25">
      <c r="A1736" s="46">
        <v>317</v>
      </c>
      <c r="B1736" s="46">
        <v>2001</v>
      </c>
      <c r="C1736" s="47">
        <v>0</v>
      </c>
      <c r="D1736" s="49">
        <v>8.0035300000000004E-2</v>
      </c>
      <c r="E1736" s="49">
        <v>0.17783950000000001</v>
      </c>
      <c r="F1736" s="49">
        <v>4.68031E-2</v>
      </c>
      <c r="G1736" s="49">
        <v>0.12800610000000001</v>
      </c>
      <c r="H1736" s="49">
        <v>0.17235</v>
      </c>
      <c r="I1736" s="46">
        <f>$C$1736*LN($Y$1736)+(1-$C$1736)*LN(1-$Y$1736)</f>
        <v>-3.8399155154709194E-2</v>
      </c>
      <c r="R1736" s="46">
        <f>1/(1+EXP(-($K$2+SUMPRODUCT($L$2:$P$2,$D$1736:$H$1736))))</f>
        <v>3.7671254259823941E-2</v>
      </c>
      <c r="X1736" s="46">
        <f>EXP(-($K$2+SUMPRODUCT($L$2:$P$2,$D$1736:$H$1736)))</f>
        <v>25.545439477614931</v>
      </c>
      <c r="Y1736" s="46">
        <f>1/(1+$X$1736)</f>
        <v>3.7671254259823941E-2</v>
      </c>
      <c r="Z1736" s="46">
        <f>IF(ISERROR($I$1736),0,$I$1736)</f>
        <v>-3.8399155154709194E-2</v>
      </c>
    </row>
    <row r="1737" spans="1:26" x14ac:dyDescent="0.25">
      <c r="A1737" s="46">
        <v>317</v>
      </c>
      <c r="B1737" s="46">
        <v>2002</v>
      </c>
      <c r="C1737" s="47">
        <v>0</v>
      </c>
      <c r="D1737" s="49">
        <v>5.6233400000000003E-2</v>
      </c>
      <c r="E1737" s="49">
        <v>0.1692786</v>
      </c>
      <c r="F1737" s="49">
        <v>3.8856500000000002E-2</v>
      </c>
      <c r="G1737" s="49">
        <v>0.1621503</v>
      </c>
      <c r="H1737" s="49">
        <v>0.17980860000000001</v>
      </c>
      <c r="I1737" s="46">
        <f>$C$1737*LN($Y$1737)+(1-$C$1737)*LN(1-$Y$1737)</f>
        <v>-3.9020338111531896E-2</v>
      </c>
      <c r="R1737" s="46">
        <f>1/(1+EXP(-($K$2+SUMPRODUCT($L$2:$P$2,$D$1737:$H$1737))))</f>
        <v>3.8268850847914378E-2</v>
      </c>
      <c r="X1737" s="46">
        <f>EXP(-($K$2+SUMPRODUCT($L$2:$P$2,$D$1737:$H$1737)))</f>
        <v>25.130912683376256</v>
      </c>
      <c r="Y1737" s="46">
        <f>1/(1+$X$1737)</f>
        <v>3.8268850847914378E-2</v>
      </c>
      <c r="Z1737" s="46">
        <f>IF(ISERROR($I$1737),0,$I$1737)</f>
        <v>-3.9020338111531896E-2</v>
      </c>
    </row>
    <row r="1738" spans="1:26" x14ac:dyDescent="0.25">
      <c r="A1738" s="46">
        <v>317</v>
      </c>
      <c r="B1738" s="46">
        <v>2003</v>
      </c>
      <c r="C1738" s="47">
        <v>0</v>
      </c>
      <c r="D1738" s="49">
        <v>7.5058200000000005E-2</v>
      </c>
      <c r="E1738" s="49">
        <v>0.2062387</v>
      </c>
      <c r="F1738" s="49">
        <v>4.4931699999999998E-2</v>
      </c>
      <c r="G1738" s="49">
        <v>0.38458609999999999</v>
      </c>
      <c r="H1738" s="49">
        <v>0.178535</v>
      </c>
      <c r="I1738" s="46">
        <f>$C$1738*LN($Y$1738)+(1-$C$1738)*LN(1-$Y$1738)</f>
        <v>-2.5060762110830224E-2</v>
      </c>
      <c r="R1738" s="46">
        <f>1/(1+EXP(-($K$2+SUMPRODUCT($L$2:$P$2,$D$1738:$H$1738))))</f>
        <v>2.4749348060233534E-2</v>
      </c>
      <c r="X1738" s="46">
        <f>EXP(-($K$2+SUMPRODUCT($L$2:$P$2,$D$1738:$H$1738)))</f>
        <v>39.40510471493058</v>
      </c>
      <c r="Y1738" s="46">
        <f>1/(1+$X$1738)</f>
        <v>2.4749348060233534E-2</v>
      </c>
      <c r="Z1738" s="46">
        <f>IF(ISERROR($I$1738),0,$I$1738)</f>
        <v>-2.5060762110830224E-2</v>
      </c>
    </row>
    <row r="1739" spans="1:26" x14ac:dyDescent="0.25">
      <c r="A1739" s="46">
        <v>317</v>
      </c>
      <c r="B1739" s="46">
        <v>2004</v>
      </c>
      <c r="C1739" s="47">
        <v>0</v>
      </c>
      <c r="D1739" s="49">
        <v>7.3843300000000001E-2</v>
      </c>
      <c r="E1739" s="49">
        <v>0.25409300000000001</v>
      </c>
      <c r="F1739" s="49">
        <v>3.2620400000000001E-2</v>
      </c>
      <c r="G1739" s="49">
        <v>0.39104129999999998</v>
      </c>
      <c r="H1739" s="49">
        <v>0.19340470000000001</v>
      </c>
      <c r="I1739" s="46">
        <f>$C$1739*LN($Y$1739)+(1-$C$1739)*LN(1-$Y$1739)</f>
        <v>-2.57460597106451E-2</v>
      </c>
      <c r="R1739" s="46">
        <f>1/(1+EXP(-($K$2+SUMPRODUCT($L$2:$P$2,$D$1739:$H$1739))))</f>
        <v>2.5417456038681573E-2</v>
      </c>
      <c r="X1739" s="46">
        <f>EXP(-($K$2+SUMPRODUCT($L$2:$P$2,$D$1739:$H$1739)))</f>
        <v>38.34304040806245</v>
      </c>
      <c r="Y1739" s="46">
        <f>1/(1+$X$1739)</f>
        <v>2.5417456038681573E-2</v>
      </c>
      <c r="Z1739" s="46">
        <f>IF(ISERROR($I$1739),0,$I$1739)</f>
        <v>-2.57460597106451E-2</v>
      </c>
    </row>
    <row r="1740" spans="1:26" x14ac:dyDescent="0.25">
      <c r="A1740" s="46">
        <v>318</v>
      </c>
      <c r="B1740" s="46">
        <v>1999</v>
      </c>
      <c r="C1740" s="47">
        <v>0</v>
      </c>
      <c r="D1740" s="49">
        <v>-6.7319999999999999E-4</v>
      </c>
      <c r="E1740" s="49">
        <v>0.16428019999999999</v>
      </c>
      <c r="F1740" s="49">
        <v>5.2905099999999997E-2</v>
      </c>
      <c r="G1740" s="49">
        <v>5.0348119999999996</v>
      </c>
      <c r="H1740" s="49">
        <v>0.10620350000000001</v>
      </c>
      <c r="I1740" s="46">
        <f>$C$1740*LN($Y$1740)+(1-$C$1740)*LN(1-$Y$1740)</f>
        <v>-1.4183415763826915E-5</v>
      </c>
      <c r="R1740" s="46">
        <f>1/(1+EXP(-($K$2+SUMPRODUCT($L$2:$P$2,$D$1740:$H$1740))))</f>
        <v>1.4183315179666907E-5</v>
      </c>
      <c r="X1740" s="46">
        <f>EXP(-($K$2+SUMPRODUCT($L$2:$P$2,$D$1740:$H$1740)))</f>
        <v>70504.378138504064</v>
      </c>
      <c r="Y1740" s="46">
        <f>1/(1+$X$1740)</f>
        <v>1.4183315179666907E-5</v>
      </c>
      <c r="Z1740" s="46">
        <f>IF(ISERROR($I$1740),0,$I$1740)</f>
        <v>-1.4183415763826915E-5</v>
      </c>
    </row>
    <row r="1741" spans="1:26" x14ac:dyDescent="0.25">
      <c r="A1741" s="46">
        <v>318</v>
      </c>
      <c r="B1741" s="46">
        <v>2000</v>
      </c>
      <c r="C1741" s="47">
        <v>0</v>
      </c>
      <c r="D1741" s="49">
        <v>-7.5415999999999999E-3</v>
      </c>
      <c r="E1741" s="49">
        <v>0.19552240000000001</v>
      </c>
      <c r="F1741" s="49">
        <v>4.5110299999999999E-2</v>
      </c>
      <c r="G1741" s="49">
        <v>2.8060960000000001</v>
      </c>
      <c r="H1741" s="49">
        <v>9.2437199999999997E-2</v>
      </c>
      <c r="I1741" s="46">
        <f>$C$1741*LN($Y$1741)+(1-$C$1741)*LN(1-$Y$1741)</f>
        <v>-4.9722321693066037E-4</v>
      </c>
      <c r="R1741" s="46">
        <f>1/(1+EXP(-($K$2+SUMPRODUCT($L$2:$P$2,$D$1741:$H$1741))))</f>
        <v>4.9709962195256907E-4</v>
      </c>
      <c r="X1741" s="46">
        <f>EXP(-($K$2+SUMPRODUCT($L$2:$P$2,$D$1741:$H$1741)))</f>
        <v>2010.6692023865901</v>
      </c>
      <c r="Y1741" s="46">
        <f>1/(1+$X$1741)</f>
        <v>4.9709962195256907E-4</v>
      </c>
      <c r="Z1741" s="46">
        <f>IF(ISERROR($I$1741),0,$I$1741)</f>
        <v>-4.9722321693066037E-4</v>
      </c>
    </row>
    <row r="1742" spans="1:26" x14ac:dyDescent="0.25">
      <c r="A1742" s="46">
        <v>318</v>
      </c>
      <c r="B1742" s="46">
        <v>2001</v>
      </c>
      <c r="C1742" s="47">
        <v>0</v>
      </c>
      <c r="D1742" s="49">
        <v>1.39179E-2</v>
      </c>
      <c r="E1742" s="49">
        <v>0.23270859999999999</v>
      </c>
      <c r="F1742" s="49">
        <v>7.62906E-2</v>
      </c>
      <c r="G1742" s="49">
        <v>3.2144149999999998</v>
      </c>
      <c r="H1742" s="49">
        <v>0.1149341</v>
      </c>
      <c r="I1742" s="46">
        <f>$C$1742*LN($Y$1742)+(1-$C$1742)*LN(1-$Y$1742)</f>
        <v>-1.9594777712006077E-4</v>
      </c>
      <c r="R1742" s="46">
        <f>1/(1+EXP(-($K$2+SUMPRODUCT($L$2:$P$2,$D$1742:$H$1742))))</f>
        <v>1.959285806082138E-4</v>
      </c>
      <c r="X1742" s="46">
        <f>EXP(-($K$2+SUMPRODUCT($L$2:$P$2,$D$1742:$H$1742)))</f>
        <v>5102.9005993701239</v>
      </c>
      <c r="Y1742" s="46">
        <f>1/(1+$X$1742)</f>
        <v>1.959285806082138E-4</v>
      </c>
      <c r="Z1742" s="46">
        <f>IF(ISERROR($I$1742),0,$I$1742)</f>
        <v>-1.9594777712006077E-4</v>
      </c>
    </row>
    <row r="1743" spans="1:26" x14ac:dyDescent="0.25">
      <c r="A1743" s="46">
        <v>318</v>
      </c>
      <c r="B1743" s="46">
        <v>2002</v>
      </c>
      <c r="C1743" s="47">
        <v>0</v>
      </c>
      <c r="D1743" s="49">
        <v>4.0952799999999998E-2</v>
      </c>
      <c r="E1743" s="49">
        <v>-2.3705299999999999E-2</v>
      </c>
      <c r="F1743" s="49">
        <v>8.1107299999999993E-2</v>
      </c>
      <c r="G1743" s="49">
        <v>3.8530099999999998</v>
      </c>
      <c r="H1743" s="49">
        <v>0.18387819999999999</v>
      </c>
      <c r="I1743" s="46">
        <f>$C$1743*LN($Y$1743)+(1-$C$1743)*LN(1-$Y$1743)</f>
        <v>-1.0442477510989437E-4</v>
      </c>
      <c r="R1743" s="46">
        <f>1/(1+EXP(-($K$2+SUMPRODUCT($L$2:$P$2,$D$1743:$H$1743))))</f>
        <v>1.0441932303288917E-4</v>
      </c>
      <c r="X1743" s="46">
        <f>EXP(-($K$2+SUMPRODUCT($L$2:$P$2,$D$1743:$H$1743)))</f>
        <v>9575.7715299689116</v>
      </c>
      <c r="Y1743" s="46">
        <f>1/(1+$X$1743)</f>
        <v>1.0441932303288917E-4</v>
      </c>
      <c r="Z1743" s="46">
        <f>IF(ISERROR($I$1743),0,$I$1743)</f>
        <v>-1.0442477510989437E-4</v>
      </c>
    </row>
    <row r="1744" spans="1:26" x14ac:dyDescent="0.25">
      <c r="A1744" s="46">
        <v>318</v>
      </c>
      <c r="B1744" s="46">
        <v>2003</v>
      </c>
      <c r="C1744" s="47">
        <v>0</v>
      </c>
      <c r="D1744" s="49">
        <v>-4.0450300000000002E-2</v>
      </c>
      <c r="E1744" s="49">
        <v>6.1443999999999999E-2</v>
      </c>
      <c r="F1744" s="49">
        <v>8.3220100000000005E-2</v>
      </c>
      <c r="G1744" s="49">
        <v>4.0430549999999998</v>
      </c>
      <c r="H1744" s="49">
        <v>0.15276090000000001</v>
      </c>
      <c r="I1744" s="46">
        <f>$C$1744*LN($Y$1744)+(1-$C$1744)*LN(1-$Y$1744)</f>
        <v>-6.3555084553678441E-5</v>
      </c>
      <c r="R1744" s="46">
        <f>1/(1+EXP(-($K$2+SUMPRODUCT($L$2:$P$2,$D$1744:$H$1744))))</f>
        <v>6.3553064972056333E-5</v>
      </c>
      <c r="X1744" s="46">
        <f>EXP(-($K$2+SUMPRODUCT($L$2:$P$2,$D$1744:$H$1744)))</f>
        <v>15733.8823450087</v>
      </c>
      <c r="Y1744" s="46">
        <f>1/(1+$X$1744)</f>
        <v>6.3553064972056333E-5</v>
      </c>
      <c r="Z1744" s="46">
        <f>IF(ISERROR($I$1744),0,$I$1744)</f>
        <v>-6.3555084553678441E-5</v>
      </c>
    </row>
    <row r="1745" spans="1:26" x14ac:dyDescent="0.25">
      <c r="A1745" s="46">
        <v>318</v>
      </c>
      <c r="B1745" s="46">
        <v>2004</v>
      </c>
      <c r="C1745" s="47">
        <v>0</v>
      </c>
      <c r="D1745" s="49">
        <v>0.1313201</v>
      </c>
      <c r="E1745" s="49">
        <v>0.13986899999999999</v>
      </c>
      <c r="F1745" s="49">
        <v>8.3464499999999997E-2</v>
      </c>
      <c r="G1745" s="49">
        <v>3.550494</v>
      </c>
      <c r="H1745" s="49">
        <v>0.17160449999999999</v>
      </c>
      <c r="I1745" s="46">
        <f>$C$1745*LN($Y$1745)+(1-$C$1745)*LN(1-$Y$1745)</f>
        <v>-1.3478536053794057E-4</v>
      </c>
      <c r="R1745" s="46">
        <f>1/(1+EXP(-($K$2+SUMPRODUCT($L$2:$P$2,$D$1745:$H$1745))))</f>
        <v>1.3477627739937403E-4</v>
      </c>
      <c r="X1745" s="46">
        <f>EXP(-($K$2+SUMPRODUCT($L$2:$P$2,$D$1745:$H$1745)))</f>
        <v>7418.7033728477536</v>
      </c>
      <c r="Y1745" s="46">
        <f>1/(1+$X$1745)</f>
        <v>1.3477627739937403E-4</v>
      </c>
      <c r="Z1745" s="46">
        <f>IF(ISERROR($I$1745),0,$I$1745)</f>
        <v>-1.3478536053794057E-4</v>
      </c>
    </row>
    <row r="1746" spans="1:26" x14ac:dyDescent="0.25">
      <c r="A1746" s="46">
        <v>319</v>
      </c>
      <c r="B1746" s="46">
        <v>1995</v>
      </c>
      <c r="C1746" s="47">
        <v>0</v>
      </c>
      <c r="D1746" s="49">
        <v>0.31506450000000003</v>
      </c>
      <c r="E1746" s="49">
        <v>-0.18606880000000001</v>
      </c>
      <c r="F1746" s="49">
        <v>5.2419E-2</v>
      </c>
      <c r="G1746" s="49">
        <v>0.5409003</v>
      </c>
      <c r="H1746" s="49">
        <v>0.30359019999999998</v>
      </c>
      <c r="I1746" s="46">
        <f>$C$1746*LN($Y$1746)+(1-$C$1746)*LN(1-$Y$1746)</f>
        <v>-3.8586148044322956E-2</v>
      </c>
      <c r="R1746" s="46">
        <f>1/(1+EXP(-($K$2+SUMPRODUCT($L$2:$P$2,$D$1746:$H$1746))))</f>
        <v>3.7851186069239519E-2</v>
      </c>
      <c r="X1746" s="46">
        <f>EXP(-($K$2+SUMPRODUCT($L$2:$P$2,$D$1746:$H$1746)))</f>
        <v>25.419251385431984</v>
      </c>
      <c r="Y1746" s="46">
        <f>1/(1+$X$1746)</f>
        <v>3.7851186069239519E-2</v>
      </c>
      <c r="Z1746" s="46">
        <f>IF(ISERROR($I$1746),0,$I$1746)</f>
        <v>-3.8586148044322956E-2</v>
      </c>
    </row>
    <row r="1747" spans="1:26" x14ac:dyDescent="0.25">
      <c r="A1747" s="46">
        <v>319</v>
      </c>
      <c r="B1747" s="46">
        <v>1996</v>
      </c>
      <c r="C1747" s="47">
        <v>0</v>
      </c>
      <c r="D1747" s="49">
        <v>0.35532249999999999</v>
      </c>
      <c r="E1747" s="49">
        <v>-0.2206468</v>
      </c>
      <c r="F1747" s="49">
        <v>3.8967700000000001E-2</v>
      </c>
      <c r="G1747" s="49">
        <v>0.43511309999999997</v>
      </c>
      <c r="H1747" s="49">
        <v>0.31496239999999998</v>
      </c>
      <c r="I1747" s="46">
        <f>$C$1747*LN($Y$1747)+(1-$C$1747)*LN(1-$Y$1747)</f>
        <v>-5.4333737596424098E-2</v>
      </c>
      <c r="R1747" s="46">
        <f>1/(1+EXP(-($K$2+SUMPRODUCT($L$2:$P$2,$D$1747:$H$1747))))</f>
        <v>5.2884034455204704E-2</v>
      </c>
      <c r="X1747" s="46">
        <f>EXP(-($K$2+SUMPRODUCT($L$2:$P$2,$D$1747:$H$1747)))</f>
        <v>17.909298624843906</v>
      </c>
      <c r="Y1747" s="46">
        <f>1/(1+$X$1747)</f>
        <v>5.2884034455204704E-2</v>
      </c>
      <c r="Z1747" s="46">
        <f>IF(ISERROR($I$1747),0,$I$1747)</f>
        <v>-5.4333737596424098E-2</v>
      </c>
    </row>
    <row r="1748" spans="1:26" x14ac:dyDescent="0.25">
      <c r="A1748" s="46">
        <v>319</v>
      </c>
      <c r="B1748" s="46">
        <v>1997</v>
      </c>
      <c r="C1748" s="47">
        <v>0</v>
      </c>
      <c r="D1748" s="49">
        <v>0.14126050000000001</v>
      </c>
      <c r="E1748" s="49">
        <v>-0.1246462</v>
      </c>
      <c r="F1748" s="49">
        <v>3.4016600000000001E-2</v>
      </c>
      <c r="G1748" s="49">
        <v>0.2196746</v>
      </c>
      <c r="H1748" s="49">
        <v>0.2114664</v>
      </c>
      <c r="I1748" s="46">
        <f>$C$1748*LN($Y$1748)+(1-$C$1748)*LN(1-$Y$1748)</f>
        <v>-5.9330086083769551E-2</v>
      </c>
      <c r="R1748" s="46">
        <f>1/(1+EXP(-($K$2+SUMPRODUCT($L$2:$P$2,$D$1748:$H$1748))))</f>
        <v>5.7604353876957552E-2</v>
      </c>
      <c r="X1748" s="46">
        <f>EXP(-($K$2+SUMPRODUCT($L$2:$P$2,$D$1748:$H$1748)))</f>
        <v>16.359798916172068</v>
      </c>
      <c r="Y1748" s="46">
        <f>1/(1+$X$1748)</f>
        <v>5.7604353876957552E-2</v>
      </c>
      <c r="Z1748" s="46">
        <f>IF(ISERROR($I$1748),0,$I$1748)</f>
        <v>-5.9330086083769551E-2</v>
      </c>
    </row>
    <row r="1749" spans="1:26" x14ac:dyDescent="0.25">
      <c r="A1749" s="46">
        <v>319</v>
      </c>
      <c r="B1749" s="46">
        <v>1998</v>
      </c>
      <c r="C1749" s="47">
        <v>0</v>
      </c>
      <c r="D1749" s="49">
        <v>0.15848570000000001</v>
      </c>
      <c r="E1749" s="49">
        <v>-9.8088999999999996E-2</v>
      </c>
      <c r="F1749" s="49">
        <v>3.8105300000000002E-2</v>
      </c>
      <c r="G1749" s="49">
        <v>0.38285649999999999</v>
      </c>
      <c r="H1749" s="49">
        <v>0.315137</v>
      </c>
      <c r="I1749" s="46">
        <f>$C$1749*LN($Y$1749)+(1-$C$1749)*LN(1-$Y$1749)</f>
        <v>-4.6054793864580064E-2</v>
      </c>
      <c r="R1749" s="46">
        <f>1/(1+EXP(-($K$2+SUMPRODUCT($L$2:$P$2,$D$1749:$H$1749))))</f>
        <v>4.501036681556253E-2</v>
      </c>
      <c r="X1749" s="46">
        <f>EXP(-($K$2+SUMPRODUCT($L$2:$P$2,$D$1749:$H$1749)))</f>
        <v>21.21710398623647</v>
      </c>
      <c r="Y1749" s="46">
        <f>1/(1+$X$1749)</f>
        <v>4.501036681556253E-2</v>
      </c>
      <c r="Z1749" s="46">
        <f>IF(ISERROR($I$1749),0,$I$1749)</f>
        <v>-4.6054793864580064E-2</v>
      </c>
    </row>
    <row r="1750" spans="1:26" x14ac:dyDescent="0.25">
      <c r="A1750" s="46">
        <v>319</v>
      </c>
      <c r="B1750" s="46">
        <v>1999</v>
      </c>
      <c r="C1750" s="47">
        <v>0</v>
      </c>
      <c r="D1750" s="49">
        <v>0.1513987</v>
      </c>
      <c r="E1750" s="49">
        <v>-4.3025800000000003E-2</v>
      </c>
      <c r="F1750" s="49">
        <v>4.2889400000000001E-2</v>
      </c>
      <c r="G1750" s="49">
        <v>0.24335760000000001</v>
      </c>
      <c r="H1750" s="49">
        <v>0.3036799</v>
      </c>
      <c r="I1750" s="46">
        <f>$C$1750*LN($Y$1750)+(1-$C$1750)*LN(1-$Y$1750)</f>
        <v>-5.0478023296854649E-2</v>
      </c>
      <c r="R1750" s="46">
        <f>1/(1+EXP(-($K$2+SUMPRODUCT($L$2:$P$2,$D$1750:$H$1750))))</f>
        <v>4.9225176661221316E-2</v>
      </c>
      <c r="X1750" s="46">
        <f>EXP(-($K$2+SUMPRODUCT($L$2:$P$2,$D$1750:$H$1750)))</f>
        <v>19.314807743245368</v>
      </c>
      <c r="Y1750" s="46">
        <f>1/(1+$X$1750)</f>
        <v>4.9225176661221316E-2</v>
      </c>
      <c r="Z1750" s="46">
        <f>IF(ISERROR($I$1750),0,$I$1750)</f>
        <v>-5.0478023296854649E-2</v>
      </c>
    </row>
    <row r="1751" spans="1:26" x14ac:dyDescent="0.25">
      <c r="A1751" s="46">
        <v>319</v>
      </c>
      <c r="B1751" s="46">
        <v>2000</v>
      </c>
      <c r="C1751" s="47">
        <v>0</v>
      </c>
      <c r="D1751" s="49">
        <v>0.1353297</v>
      </c>
      <c r="E1751" s="49">
        <v>-3.59219E-2</v>
      </c>
      <c r="F1751" s="49">
        <v>3.8300099999999997E-2</v>
      </c>
      <c r="G1751" s="49">
        <v>0.13437350000000001</v>
      </c>
      <c r="H1751" s="49">
        <v>0.32758019999999999</v>
      </c>
      <c r="I1751" s="46">
        <f>$C$1751*LN($Y$1751)+(1-$C$1751)*LN(1-$Y$1751)</f>
        <v>-6.180780911132417E-2</v>
      </c>
      <c r="R1751" s="46">
        <f>1/(1+EXP(-($K$2+SUMPRODUCT($L$2:$P$2,$D$1751:$H$1751))))</f>
        <v>5.9936458922149591E-2</v>
      </c>
      <c r="X1751" s="46">
        <f>EXP(-($K$2+SUMPRODUCT($L$2:$P$2,$D$1751:$H$1751)))</f>
        <v>15.684335677869832</v>
      </c>
      <c r="Y1751" s="46">
        <f>1/(1+$X$1751)</f>
        <v>5.9936458922149591E-2</v>
      </c>
      <c r="Z1751" s="46">
        <f>IF(ISERROR($I$1751),0,$I$1751)</f>
        <v>-6.180780911132417E-2</v>
      </c>
    </row>
    <row r="1752" spans="1:26" x14ac:dyDescent="0.25">
      <c r="A1752" s="46">
        <v>320</v>
      </c>
      <c r="B1752" s="46">
        <v>1999</v>
      </c>
      <c r="C1752" s="47">
        <v>0</v>
      </c>
      <c r="D1752" s="49">
        <v>4.0452000000000002E-2</v>
      </c>
      <c r="E1752" s="49">
        <v>9.2424900000000004E-2</v>
      </c>
      <c r="F1752" s="49">
        <v>2.8225099999999999E-2</v>
      </c>
      <c r="G1752" s="49">
        <v>1.354087</v>
      </c>
      <c r="H1752" s="49">
        <v>0.369558</v>
      </c>
      <c r="I1752" s="46">
        <f>$C$1752*LN($Y$1752)+(1-$C$1752)*LN(1-$Y$1752)</f>
        <v>-8.0687710877952647E-3</v>
      </c>
      <c r="R1752" s="46">
        <f>1/(1+EXP(-($K$2+SUMPRODUCT($L$2:$P$2,$D$1752:$H$1752))))</f>
        <v>8.0363059310152567E-3</v>
      </c>
      <c r="X1752" s="46">
        <f>EXP(-($K$2+SUMPRODUCT($L$2:$P$2,$D$1752:$H$1752)))</f>
        <v>123.43528265152374</v>
      </c>
      <c r="Y1752" s="46">
        <f>1/(1+$X$1752)</f>
        <v>8.0363059310152567E-3</v>
      </c>
      <c r="Z1752" s="46">
        <f>IF(ISERROR($I$1752),0,$I$1752)</f>
        <v>-8.0687710877952647E-3</v>
      </c>
    </row>
    <row r="1753" spans="1:26" x14ac:dyDescent="0.25">
      <c r="A1753" s="46">
        <v>320</v>
      </c>
      <c r="B1753" s="46">
        <v>2000</v>
      </c>
      <c r="C1753" s="47">
        <v>1</v>
      </c>
      <c r="D1753" s="49">
        <v>7.1074300000000007E-2</v>
      </c>
      <c r="E1753" s="49">
        <v>6.9261100000000006E-2</v>
      </c>
      <c r="F1753" s="49">
        <v>4.2002400000000002E-2</v>
      </c>
      <c r="G1753" s="49">
        <v>1.187908</v>
      </c>
      <c r="H1753" s="49">
        <v>0.6643384</v>
      </c>
      <c r="I1753" s="46">
        <f>$C$1753*LN($Y$1753)+(1-$C$1753)*LN(1-$Y$1753)</f>
        <v>-4.4438686817677109</v>
      </c>
      <c r="R1753" s="46">
        <f>1/(1+EXP(-($K$2+SUMPRODUCT($L$2:$P$2,$D$1753:$H$1753))))</f>
        <v>1.1750391946872012E-2</v>
      </c>
      <c r="X1753" s="46">
        <f>EXP(-($K$2+SUMPRODUCT($L$2:$P$2,$D$1753:$H$1753)))</f>
        <v>84.103544164431284</v>
      </c>
      <c r="Y1753" s="46">
        <f>1/(1+$X$1753)</f>
        <v>1.1750391946872012E-2</v>
      </c>
      <c r="Z1753" s="46">
        <f>IF(ISERROR($I$1753),0,$I$1753)</f>
        <v>-4.4438686817677109</v>
      </c>
    </row>
    <row r="1754" spans="1:26" x14ac:dyDescent="0.25">
      <c r="A1754" s="46">
        <v>321</v>
      </c>
      <c r="B1754" s="46">
        <v>2001</v>
      </c>
      <c r="C1754" s="47">
        <v>0</v>
      </c>
      <c r="D1754" s="49">
        <v>-3.52897E-2</v>
      </c>
      <c r="E1754" s="49">
        <v>8.9114799999999994E-2</v>
      </c>
      <c r="F1754" s="49">
        <v>4.1073400000000003E-2</v>
      </c>
      <c r="G1754" s="49">
        <v>0.73441330000000005</v>
      </c>
      <c r="H1754" s="49">
        <v>7.44953E-2</v>
      </c>
      <c r="I1754" s="46">
        <f>$C$1754*LN($Y$1754)+(1-$C$1754)*LN(1-$Y$1754)</f>
        <v>-1.5790889094199054E-2</v>
      </c>
      <c r="R1754" s="46">
        <f>1/(1+EXP(-($K$2+SUMPRODUCT($L$2:$P$2,$D$1754:$H$1754))))</f>
        <v>1.5666866671244631E-2</v>
      </c>
      <c r="X1754" s="46">
        <f>EXP(-($K$2+SUMPRODUCT($L$2:$P$2,$D$1754:$H$1754)))</f>
        <v>62.828972377445808</v>
      </c>
      <c r="Y1754" s="46">
        <f>1/(1+$X$1754)</f>
        <v>1.5666866671244631E-2</v>
      </c>
      <c r="Z1754" s="46">
        <f>IF(ISERROR($I$1754),0,$I$1754)</f>
        <v>-1.5790889094199054E-2</v>
      </c>
    </row>
    <row r="1755" spans="1:26" x14ac:dyDescent="0.25">
      <c r="A1755" s="46">
        <v>321</v>
      </c>
      <c r="B1755" s="46">
        <v>2002</v>
      </c>
      <c r="C1755" s="47">
        <v>0</v>
      </c>
      <c r="D1755" s="49">
        <v>1.66778E-2</v>
      </c>
      <c r="E1755" s="49">
        <v>0.12188209999999999</v>
      </c>
      <c r="F1755" s="49">
        <v>4.5930499999999999E-2</v>
      </c>
      <c r="G1755" s="49">
        <v>0.8280594</v>
      </c>
      <c r="H1755" s="49">
        <v>7.3277900000000007E-2</v>
      </c>
      <c r="I1755" s="46">
        <f>$C$1755*LN($Y$1755)+(1-$C$1755)*LN(1-$Y$1755)</f>
        <v>-1.2756035758112145E-2</v>
      </c>
      <c r="R1755" s="46">
        <f>1/(1+EXP(-($K$2+SUMPRODUCT($L$2:$P$2,$D$1755:$H$1755))))</f>
        <v>1.267502236973482E-2</v>
      </c>
      <c r="X1755" s="46">
        <f>EXP(-($K$2+SUMPRODUCT($L$2:$P$2,$D$1755:$H$1755)))</f>
        <v>77.895324270810065</v>
      </c>
      <c r="Y1755" s="46">
        <f>1/(1+$X$1755)</f>
        <v>1.267502236973482E-2</v>
      </c>
      <c r="Z1755" s="46">
        <f>IF(ISERROR($I$1755),0,$I$1755)</f>
        <v>-1.2756035758112145E-2</v>
      </c>
    </row>
    <row r="1756" spans="1:26" x14ac:dyDescent="0.25">
      <c r="A1756" s="46">
        <v>321</v>
      </c>
      <c r="B1756" s="46">
        <v>2003</v>
      </c>
      <c r="C1756" s="47">
        <v>0</v>
      </c>
      <c r="D1756" s="49">
        <v>-1.0208000000000001E-3</v>
      </c>
      <c r="E1756" s="49">
        <v>0.13933010000000001</v>
      </c>
      <c r="F1756" s="49">
        <v>4.2584400000000001E-2</v>
      </c>
      <c r="G1756" s="49">
        <v>0.9804446</v>
      </c>
      <c r="H1756" s="49">
        <v>9.7433099999999995E-2</v>
      </c>
      <c r="I1756" s="46">
        <f>$C$1756*LN($Y$1756)+(1-$C$1756)*LN(1-$Y$1756)</f>
        <v>-1.0109966567250826E-2</v>
      </c>
      <c r="R1756" s="46">
        <f>1/(1+EXP(-($K$2+SUMPRODUCT($L$2:$P$2,$D$1756:$H$1756))))</f>
        <v>1.0059032646514983E-2</v>
      </c>
      <c r="X1756" s="46">
        <f>EXP(-($K$2+SUMPRODUCT($L$2:$P$2,$D$1756:$H$1756)))</f>
        <v>98.413137936922439</v>
      </c>
      <c r="Y1756" s="46">
        <f>1/(1+$X$1756)</f>
        <v>1.0059032646514983E-2</v>
      </c>
      <c r="Z1756" s="46">
        <f>IF(ISERROR($I$1756),0,$I$1756)</f>
        <v>-1.0109966567250826E-2</v>
      </c>
    </row>
    <row r="1757" spans="1:26" x14ac:dyDescent="0.25">
      <c r="A1757" s="46">
        <v>321</v>
      </c>
      <c r="B1757" s="46">
        <v>2004</v>
      </c>
      <c r="C1757" s="47">
        <v>0</v>
      </c>
      <c r="D1757" s="49">
        <v>-5.9359E-3</v>
      </c>
      <c r="E1757" s="49">
        <v>0.15476400000000001</v>
      </c>
      <c r="F1757" s="49">
        <v>3.6318599999999999E-2</v>
      </c>
      <c r="G1757" s="49">
        <v>0.98790089999999997</v>
      </c>
      <c r="H1757" s="49">
        <v>0.1776075</v>
      </c>
      <c r="I1757" s="46">
        <f>$C$1757*LN($Y$1757)+(1-$C$1757)*LN(1-$Y$1757)</f>
        <v>-1.0768637115299136E-2</v>
      </c>
      <c r="R1757" s="46">
        <f>1/(1+EXP(-($K$2+SUMPRODUCT($L$2:$P$2,$D$1757:$H$1757))))</f>
        <v>1.071086291175191E-2</v>
      </c>
      <c r="X1757" s="46">
        <f>EXP(-($K$2+SUMPRODUCT($L$2:$P$2,$D$1757:$H$1757)))</f>
        <v>92.363159274758772</v>
      </c>
      <c r="Y1757" s="46">
        <f>1/(1+$X$1757)</f>
        <v>1.071086291175191E-2</v>
      </c>
      <c r="Z1757" s="46">
        <f>IF(ISERROR($I$1757),0,$I$1757)</f>
        <v>-1.0768637115299136E-2</v>
      </c>
    </row>
    <row r="1758" spans="1:26" x14ac:dyDescent="0.25">
      <c r="A1758" s="46">
        <v>322</v>
      </c>
      <c r="B1758" s="46">
        <v>2000</v>
      </c>
      <c r="C1758" s="47">
        <v>0</v>
      </c>
      <c r="D1758" s="49">
        <v>2.2778799999999998E-2</v>
      </c>
      <c r="E1758" s="49">
        <v>0.15805830000000001</v>
      </c>
      <c r="F1758" s="49">
        <v>5.45538E-2</v>
      </c>
      <c r="G1758" s="49">
        <v>1.6183700000000001</v>
      </c>
      <c r="H1758" s="49">
        <v>0.22145229999999999</v>
      </c>
      <c r="I1758" s="46">
        <f>$C$1758*LN($Y$1758)+(1-$C$1758)*LN(1-$Y$1758)</f>
        <v>-3.5394226919509596E-3</v>
      </c>
      <c r="R1758" s="46">
        <f>1/(1+EXP(-($K$2+SUMPRODUCT($L$2:$P$2,$D$1758:$H$1758))))</f>
        <v>3.5331663189476052E-3</v>
      </c>
      <c r="X1758" s="46">
        <f>EXP(-($K$2+SUMPRODUCT($L$2:$P$2,$D$1758:$H$1758)))</f>
        <v>282.03224635568859</v>
      </c>
      <c r="Y1758" s="46">
        <f>1/(1+$X$1758)</f>
        <v>3.5331663189476052E-3</v>
      </c>
      <c r="Z1758" s="46">
        <f>IF(ISERROR($I$1758),0,$I$1758)</f>
        <v>-3.5394226919509596E-3</v>
      </c>
    </row>
    <row r="1759" spans="1:26" x14ac:dyDescent="0.25">
      <c r="A1759" s="46">
        <v>322</v>
      </c>
      <c r="B1759" s="46">
        <v>2001</v>
      </c>
      <c r="C1759" s="47">
        <v>0</v>
      </c>
      <c r="D1759" s="49">
        <v>3.5855499999999998E-2</v>
      </c>
      <c r="E1759" s="49">
        <v>7.9571299999999998E-2</v>
      </c>
      <c r="F1759" s="49">
        <v>4.6699499999999998E-2</v>
      </c>
      <c r="G1759" s="49">
        <v>1.1998059999999999</v>
      </c>
      <c r="H1759" s="49">
        <v>0.1809799</v>
      </c>
      <c r="I1759" s="46">
        <f>$C$1759*LN($Y$1759)+(1-$C$1759)*LN(1-$Y$1759)</f>
        <v>-8.0527251090345125E-3</v>
      </c>
      <c r="R1759" s="46">
        <f>1/(1+EXP(-($K$2+SUMPRODUCT($L$2:$P$2,$D$1759:$H$1759))))</f>
        <v>8.0203887749459093E-3</v>
      </c>
      <c r="X1759" s="46">
        <f>EXP(-($K$2+SUMPRODUCT($L$2:$P$2,$D$1759:$H$1759)))</f>
        <v>123.68223524572775</v>
      </c>
      <c r="Y1759" s="46">
        <f>1/(1+$X$1759)</f>
        <v>8.0203887749459093E-3</v>
      </c>
      <c r="Z1759" s="46">
        <f>IF(ISERROR($I$1759),0,$I$1759)</f>
        <v>-8.0527251090345125E-3</v>
      </c>
    </row>
    <row r="1760" spans="1:26" x14ac:dyDescent="0.25">
      <c r="A1760" s="46">
        <v>322</v>
      </c>
      <c r="B1760" s="46">
        <v>2002</v>
      </c>
      <c r="C1760" s="47">
        <v>0</v>
      </c>
      <c r="D1760" s="49">
        <v>-4.6834800000000003E-2</v>
      </c>
      <c r="E1760" s="49">
        <v>7.06764E-2</v>
      </c>
      <c r="F1760" s="49">
        <v>4.4003500000000001E-2</v>
      </c>
      <c r="G1760" s="49">
        <v>0.59154459999999998</v>
      </c>
      <c r="H1760" s="49">
        <v>0.16728219999999999</v>
      </c>
      <c r="I1760" s="46">
        <f>$C$1760*LN($Y$1760)+(1-$C$1760)*LN(1-$Y$1760)</f>
        <v>-2.0918323599882199E-2</v>
      </c>
      <c r="R1760" s="46">
        <f>1/(1+EXP(-($K$2+SUMPRODUCT($L$2:$P$2,$D$1760:$H$1760))))</f>
        <v>2.0701053084296712E-2</v>
      </c>
      <c r="X1760" s="46">
        <f>EXP(-($K$2+SUMPRODUCT($L$2:$P$2,$D$1760:$H$1760)))</f>
        <v>47.306721205336864</v>
      </c>
      <c r="Y1760" s="46">
        <f>1/(1+$X$1760)</f>
        <v>2.0701053084296712E-2</v>
      </c>
      <c r="Z1760" s="46">
        <f>IF(ISERROR($I$1760),0,$I$1760)</f>
        <v>-2.0918323599882199E-2</v>
      </c>
    </row>
    <row r="1761" spans="1:26" x14ac:dyDescent="0.25">
      <c r="A1761" s="46">
        <v>322</v>
      </c>
      <c r="B1761" s="46">
        <v>2003</v>
      </c>
      <c r="C1761" s="47">
        <v>0</v>
      </c>
      <c r="D1761" s="49">
        <v>0.1001092</v>
      </c>
      <c r="E1761" s="49">
        <v>3.7682100000000003E-2</v>
      </c>
      <c r="F1761" s="49">
        <v>4.3161600000000001E-2</v>
      </c>
      <c r="G1761" s="49">
        <v>0.68927720000000003</v>
      </c>
      <c r="H1761" s="49">
        <v>0.15331539999999999</v>
      </c>
      <c r="I1761" s="46">
        <f>$C$1761*LN($Y$1761)+(1-$C$1761)*LN(1-$Y$1761)</f>
        <v>-1.9931884714863762E-2</v>
      </c>
      <c r="R1761" s="46">
        <f>1/(1+EXP(-($K$2+SUMPRODUCT($L$2:$P$2,$D$1761:$H$1761))))</f>
        <v>1.9734557907160628E-2</v>
      </c>
      <c r="X1761" s="46">
        <f>EXP(-($K$2+SUMPRODUCT($L$2:$P$2,$D$1761:$H$1761)))</f>
        <v>49.672531135706507</v>
      </c>
      <c r="Y1761" s="46">
        <f>1/(1+$X$1761)</f>
        <v>1.9734557907160628E-2</v>
      </c>
      <c r="Z1761" s="46">
        <f>IF(ISERROR($I$1761),0,$I$1761)</f>
        <v>-1.9931884714863762E-2</v>
      </c>
    </row>
    <row r="1762" spans="1:26" x14ac:dyDescent="0.25">
      <c r="A1762" s="46">
        <v>323</v>
      </c>
      <c r="B1762" s="46">
        <v>1995</v>
      </c>
      <c r="C1762" s="47">
        <v>0</v>
      </c>
      <c r="D1762" s="49">
        <v>-1.1818E-3</v>
      </c>
      <c r="E1762" s="49">
        <v>9.7070999999999998E-3</v>
      </c>
      <c r="F1762" s="49">
        <v>4.0719900000000003E-2</v>
      </c>
      <c r="G1762" s="49">
        <v>1.0281910000000001</v>
      </c>
      <c r="H1762" s="49">
        <v>0.53088080000000004</v>
      </c>
      <c r="I1762" s="46">
        <f>$C$1762*LN($Y$1762)+(1-$C$1762)*LN(1-$Y$1762)</f>
        <v>-1.4983229633671614E-2</v>
      </c>
      <c r="R1762" s="46">
        <f>1/(1+EXP(-($K$2+SUMPRODUCT($L$2:$P$2,$D$1762:$H$1762))))</f>
        <v>1.4871539570305944E-2</v>
      </c>
      <c r="X1762" s="46">
        <f>EXP(-($K$2+SUMPRODUCT($L$2:$P$2,$D$1762:$H$1762)))</f>
        <v>66.242533651102505</v>
      </c>
      <c r="Y1762" s="46">
        <f>1/(1+$X$1762)</f>
        <v>1.4871539570305944E-2</v>
      </c>
      <c r="Z1762" s="46">
        <f>IF(ISERROR($I$1762),0,$I$1762)</f>
        <v>-1.4983229633671614E-2</v>
      </c>
    </row>
    <row r="1763" spans="1:26" x14ac:dyDescent="0.25">
      <c r="A1763" s="46">
        <v>323</v>
      </c>
      <c r="B1763" s="46">
        <v>1996</v>
      </c>
      <c r="C1763" s="47">
        <v>0</v>
      </c>
      <c r="D1763" s="49">
        <v>1.8128600000000002E-2</v>
      </c>
      <c r="E1763" s="49">
        <v>5.5584799999999997E-2</v>
      </c>
      <c r="F1763" s="49">
        <v>6.8081199999999994E-2</v>
      </c>
      <c r="G1763" s="49">
        <v>2.1481309999999998</v>
      </c>
      <c r="H1763" s="49">
        <v>0.53968740000000004</v>
      </c>
      <c r="I1763" s="46">
        <f>$C$1763*LN($Y$1763)+(1-$C$1763)*LN(1-$Y$1763)</f>
        <v>-1.9282836565422145E-3</v>
      </c>
      <c r="R1763" s="46">
        <f>1/(1+EXP(-($K$2+SUMPRODUCT($L$2:$P$2,$D$1763:$H$1763))))</f>
        <v>1.9264257120187368E-3</v>
      </c>
      <c r="X1763" s="46">
        <f>EXP(-($K$2+SUMPRODUCT($L$2:$P$2,$D$1763:$H$1763)))</f>
        <v>518.09606156163773</v>
      </c>
      <c r="Y1763" s="46">
        <f>1/(1+$X$1763)</f>
        <v>1.9264257120187368E-3</v>
      </c>
      <c r="Z1763" s="46">
        <f>IF(ISERROR($I$1763),0,$I$1763)</f>
        <v>-1.9282836565422145E-3</v>
      </c>
    </row>
    <row r="1764" spans="1:26" x14ac:dyDescent="0.25">
      <c r="A1764" s="46">
        <v>323</v>
      </c>
      <c r="B1764" s="46">
        <v>1997</v>
      </c>
      <c r="C1764" s="47">
        <v>0</v>
      </c>
      <c r="D1764" s="49">
        <v>1.8714700000000001E-2</v>
      </c>
      <c r="E1764" s="49">
        <v>0.1517182</v>
      </c>
      <c r="F1764" s="49">
        <v>7.2193999999999994E-2</v>
      </c>
      <c r="G1764" s="49">
        <v>2.4523380000000001</v>
      </c>
      <c r="H1764" s="49">
        <v>0.55737590000000004</v>
      </c>
      <c r="I1764" s="46">
        <f>$C$1764*LN($Y$1764)+(1-$C$1764)*LN(1-$Y$1764)</f>
        <v>-1.0108927909354458E-3</v>
      </c>
      <c r="R1764" s="46">
        <f>1/(1+EXP(-($K$2+SUMPRODUCT($L$2:$P$2,$D$1764:$H$1764))))</f>
        <v>1.0103820109472019E-3</v>
      </c>
      <c r="X1764" s="46">
        <f>EXP(-($K$2+SUMPRODUCT($L$2:$P$2,$D$1764:$H$1764)))</f>
        <v>988.72466766558023</v>
      </c>
      <c r="Y1764" s="46">
        <f>1/(1+$X$1764)</f>
        <v>1.0103820109472019E-3</v>
      </c>
      <c r="Z1764" s="46">
        <f>IF(ISERROR($I$1764),0,$I$1764)</f>
        <v>-1.0108927909354458E-3</v>
      </c>
    </row>
    <row r="1765" spans="1:26" x14ac:dyDescent="0.25">
      <c r="A1765" s="46">
        <v>323</v>
      </c>
      <c r="B1765" s="46">
        <v>1998</v>
      </c>
      <c r="C1765" s="47">
        <v>0</v>
      </c>
      <c r="D1765" s="49">
        <v>4.0524699999999997E-2</v>
      </c>
      <c r="E1765" s="49">
        <v>0.1812154</v>
      </c>
      <c r="F1765" s="49">
        <v>6.1497499999999997E-2</v>
      </c>
      <c r="G1765" s="49">
        <v>1.4595260000000001</v>
      </c>
      <c r="H1765" s="49">
        <v>0.52860529999999994</v>
      </c>
      <c r="I1765" s="46">
        <f>$C$1765*LN($Y$1765)+(1-$C$1765)*LN(1-$Y$1765)</f>
        <v>-5.0774836120886487E-3</v>
      </c>
      <c r="R1765" s="46">
        <f>1/(1+EXP(-($K$2+SUMPRODUCT($L$2:$P$2,$D$1765:$H$1765))))</f>
        <v>5.0646149814727289E-3</v>
      </c>
      <c r="X1765" s="46">
        <f>EXP(-($K$2+SUMPRODUCT($L$2:$P$2,$D$1765:$H$1765)))</f>
        <v>196.44837537664355</v>
      </c>
      <c r="Y1765" s="46">
        <f>1/(1+$X$1765)</f>
        <v>5.0646149814727289E-3</v>
      </c>
      <c r="Z1765" s="46">
        <f>IF(ISERROR($I$1765),0,$I$1765)</f>
        <v>-5.0774836120886487E-3</v>
      </c>
    </row>
    <row r="1766" spans="1:26" x14ac:dyDescent="0.25">
      <c r="A1766" s="46">
        <v>323</v>
      </c>
      <c r="B1766" s="46">
        <v>1999</v>
      </c>
      <c r="C1766" s="47">
        <v>0</v>
      </c>
      <c r="D1766" s="49">
        <v>2.5720400000000001E-2</v>
      </c>
      <c r="E1766" s="49">
        <v>0.2312555</v>
      </c>
      <c r="F1766" s="49">
        <v>4.5019000000000003E-2</v>
      </c>
      <c r="G1766" s="49">
        <v>0.9246683</v>
      </c>
      <c r="H1766" s="49">
        <v>0.54647199999999996</v>
      </c>
      <c r="I1766" s="46">
        <f>$C$1766*LN($Y$1766)+(1-$C$1766)*LN(1-$Y$1766)</f>
        <v>-1.2646248953185214E-2</v>
      </c>
      <c r="R1766" s="46">
        <f>1/(1+EXP(-($K$2+SUMPRODUCT($L$2:$P$2,$D$1766:$H$1766))))</f>
        <v>1.2566621164614166E-2</v>
      </c>
      <c r="X1766" s="46">
        <f>EXP(-($K$2+SUMPRODUCT($L$2:$P$2,$D$1766:$H$1766)))</f>
        <v>78.57588494955661</v>
      </c>
      <c r="Y1766" s="46">
        <f>1/(1+$X$1766)</f>
        <v>1.2566621164614166E-2</v>
      </c>
      <c r="Z1766" s="46">
        <f>IF(ISERROR($I$1766),0,$I$1766)</f>
        <v>-1.2646248953185214E-2</v>
      </c>
    </row>
    <row r="1767" spans="1:26" x14ac:dyDescent="0.25">
      <c r="A1767" s="46">
        <v>323</v>
      </c>
      <c r="B1767" s="46">
        <v>2000</v>
      </c>
      <c r="C1767" s="47">
        <v>0</v>
      </c>
      <c r="D1767" s="49">
        <v>2.09179E-2</v>
      </c>
      <c r="E1767" s="49">
        <v>0.272455</v>
      </c>
      <c r="F1767" s="49">
        <v>6.9168499999999994E-2</v>
      </c>
      <c r="G1767" s="49">
        <v>0.62282680000000001</v>
      </c>
      <c r="H1767" s="49">
        <v>0.51581809999999995</v>
      </c>
      <c r="I1767" s="46">
        <f>$C$1767*LN($Y$1767)+(1-$C$1767)*LN(1-$Y$1767)</f>
        <v>-1.5531356404295827E-2</v>
      </c>
      <c r="R1767" s="46">
        <f>1/(1+EXP(-($K$2+SUMPRODUCT($L$2:$P$2,$D$1767:$H$1767))))</f>
        <v>1.5411366891552545E-2</v>
      </c>
      <c r="X1767" s="46">
        <f>EXP(-($K$2+SUMPRODUCT($L$2:$P$2,$D$1767:$H$1767)))</f>
        <v>63.88717107553461</v>
      </c>
      <c r="Y1767" s="46">
        <f>1/(1+$X$1767)</f>
        <v>1.5411366891552545E-2</v>
      </c>
      <c r="Z1767" s="46">
        <f>IF(ISERROR($I$1767),0,$I$1767)</f>
        <v>-1.5531356404295827E-2</v>
      </c>
    </row>
    <row r="1768" spans="1:26" x14ac:dyDescent="0.25">
      <c r="A1768" s="46">
        <v>323</v>
      </c>
      <c r="B1768" s="46">
        <v>2001</v>
      </c>
      <c r="C1768" s="47">
        <v>0</v>
      </c>
      <c r="D1768" s="49">
        <v>3.9439999999999999E-4</v>
      </c>
      <c r="E1768" s="49">
        <v>0.28962460000000001</v>
      </c>
      <c r="F1768" s="49">
        <v>6.4422499999999994E-2</v>
      </c>
      <c r="G1768" s="49">
        <v>0.94309180000000004</v>
      </c>
      <c r="H1768" s="49">
        <v>0.54840420000000001</v>
      </c>
      <c r="I1768" s="46">
        <f>$C$1768*LN($Y$1768)+(1-$C$1768)*LN(1-$Y$1768)</f>
        <v>-9.5845980620302227E-3</v>
      </c>
      <c r="R1768" s="46">
        <f>1/(1+EXP(-($K$2+SUMPRODUCT($L$2:$P$2,$D$1768:$H$1768))))</f>
        <v>9.5388121984858326E-3</v>
      </c>
      <c r="X1768" s="46">
        <f>EXP(-($K$2+SUMPRODUCT($L$2:$P$2,$D$1768:$H$1768)))</f>
        <v>103.83485566040785</v>
      </c>
      <c r="Y1768" s="46">
        <f>1/(1+$X$1768)</f>
        <v>9.5388121984858326E-3</v>
      </c>
      <c r="Z1768" s="46">
        <f>IF(ISERROR($I$1768),0,$I$1768)</f>
        <v>-9.5845980620302227E-3</v>
      </c>
    </row>
    <row r="1769" spans="1:26" x14ac:dyDescent="0.25">
      <c r="A1769" s="46">
        <v>323</v>
      </c>
      <c r="B1769" s="46">
        <v>2002</v>
      </c>
      <c r="C1769" s="47">
        <v>0</v>
      </c>
      <c r="D1769" s="49">
        <v>-2.7410799999999999E-2</v>
      </c>
      <c r="E1769" s="49">
        <v>0.28048640000000002</v>
      </c>
      <c r="F1769" s="49">
        <v>2.9704399999999999E-2</v>
      </c>
      <c r="G1769" s="49">
        <v>0.46731889999999998</v>
      </c>
      <c r="H1769" s="49">
        <v>0.52141570000000004</v>
      </c>
      <c r="I1769" s="46">
        <f>$C$1769*LN($Y$1769)+(1-$C$1769)*LN(1-$Y$1769)</f>
        <v>-2.6381752874906263E-2</v>
      </c>
      <c r="R1769" s="46">
        <f>1/(1+EXP(-($K$2+SUMPRODUCT($L$2:$P$2,$D$1769:$H$1769))))</f>
        <v>2.6036794624376927E-2</v>
      </c>
      <c r="X1769" s="46">
        <f>EXP(-($K$2+SUMPRODUCT($L$2:$P$2,$D$1769:$H$1769)))</f>
        <v>37.407185462981332</v>
      </c>
      <c r="Y1769" s="46">
        <f>1/(1+$X$1769)</f>
        <v>2.6036794624376927E-2</v>
      </c>
      <c r="Z1769" s="46">
        <f>IF(ISERROR($I$1769),0,$I$1769)</f>
        <v>-2.6381752874906263E-2</v>
      </c>
    </row>
    <row r="1770" spans="1:26" x14ac:dyDescent="0.25">
      <c r="A1770" s="46">
        <v>324</v>
      </c>
      <c r="B1770" s="46">
        <v>1995</v>
      </c>
      <c r="C1770" s="47">
        <v>0</v>
      </c>
      <c r="D1770" s="49">
        <v>0.401586</v>
      </c>
      <c r="E1770" s="49">
        <v>0.2781691</v>
      </c>
      <c r="F1770" s="49">
        <v>4.9048000000000001E-2</v>
      </c>
      <c r="G1770" s="49">
        <v>1.394647</v>
      </c>
      <c r="H1770" s="49">
        <v>0.53671919999999995</v>
      </c>
      <c r="I1770" s="46">
        <f>$C$1770*LN($Y$1770)+(1-$C$1770)*LN(1-$Y$1770)</f>
        <v>-6.3019239302058517E-3</v>
      </c>
      <c r="R1770" s="46">
        <f>1/(1+EXP(-($K$2+SUMPRODUCT($L$2:$P$2,$D$1770:$H$1770))))</f>
        <v>6.2821084546520242E-3</v>
      </c>
      <c r="X1770" s="46">
        <f>EXP(-($K$2+SUMPRODUCT($L$2:$P$2,$D$1770:$H$1770)))</f>
        <v>158.18222476077764</v>
      </c>
      <c r="Y1770" s="46">
        <f>1/(1+$X$1770)</f>
        <v>6.2821084546520242E-3</v>
      </c>
      <c r="Z1770" s="46">
        <f>IF(ISERROR($I$1770),0,$I$1770)</f>
        <v>-6.3019239302058517E-3</v>
      </c>
    </row>
    <row r="1771" spans="1:26" x14ac:dyDescent="0.25">
      <c r="A1771" s="46">
        <v>324</v>
      </c>
      <c r="B1771" s="46">
        <v>1996</v>
      </c>
      <c r="C1771" s="47">
        <v>0</v>
      </c>
      <c r="D1771" s="49">
        <v>0.46343279999999998</v>
      </c>
      <c r="E1771" s="49">
        <v>0.29116700000000001</v>
      </c>
      <c r="F1771" s="49">
        <v>5.6059400000000002E-2</v>
      </c>
      <c r="G1771" s="49">
        <v>0.97193969999999996</v>
      </c>
      <c r="H1771" s="49">
        <v>0.55580130000000005</v>
      </c>
      <c r="I1771" s="46">
        <f>$C$1771*LN($Y$1771)+(1-$C$1771)*LN(1-$Y$1771)</f>
        <v>-1.1871716850374175E-2</v>
      </c>
      <c r="R1771" s="46">
        <f>1/(1+EXP(-($K$2+SUMPRODUCT($L$2:$P$2,$D$1771:$H$1771))))</f>
        <v>1.18015260562058E-2</v>
      </c>
      <c r="X1771" s="46">
        <f>EXP(-($K$2+SUMPRODUCT($L$2:$P$2,$D$1771:$H$1771)))</f>
        <v>83.734804231030168</v>
      </c>
      <c r="Y1771" s="46">
        <f>1/(1+$X$1771)</f>
        <v>1.18015260562058E-2</v>
      </c>
      <c r="Z1771" s="46">
        <f>IF(ISERROR($I$1771),0,$I$1771)</f>
        <v>-1.1871716850374175E-2</v>
      </c>
    </row>
    <row r="1772" spans="1:26" x14ac:dyDescent="0.25">
      <c r="A1772" s="46">
        <v>324</v>
      </c>
      <c r="B1772" s="46">
        <v>1997</v>
      </c>
      <c r="C1772" s="47">
        <v>0</v>
      </c>
      <c r="D1772" s="49">
        <v>0.42453800000000003</v>
      </c>
      <c r="E1772" s="49">
        <v>0.29761019999999999</v>
      </c>
      <c r="F1772" s="49">
        <v>6.0536399999999997E-2</v>
      </c>
      <c r="G1772" s="49">
        <v>0.83826909999999999</v>
      </c>
      <c r="H1772" s="49">
        <v>0.54914660000000004</v>
      </c>
      <c r="I1772" s="46">
        <f>$C$1772*LN($Y$1772)+(1-$C$1772)*LN(1-$Y$1772)</f>
        <v>-1.3746898364683867E-2</v>
      </c>
      <c r="R1772" s="46">
        <f>1/(1+EXP(-($K$2+SUMPRODUCT($L$2:$P$2,$D$1772:$H$1772))))</f>
        <v>1.3652841248518857E-2</v>
      </c>
      <c r="X1772" s="46">
        <f>EXP(-($K$2+SUMPRODUCT($L$2:$P$2,$D$1772:$H$1772)))</f>
        <v>72.24482734379454</v>
      </c>
      <c r="Y1772" s="46">
        <f>1/(1+$X$1772)</f>
        <v>1.3652841248518857E-2</v>
      </c>
      <c r="Z1772" s="46">
        <f>IF(ISERROR($I$1772),0,$I$1772)</f>
        <v>-1.3746898364683867E-2</v>
      </c>
    </row>
    <row r="1773" spans="1:26" x14ac:dyDescent="0.25">
      <c r="A1773" s="46">
        <v>324</v>
      </c>
      <c r="B1773" s="46">
        <v>1998</v>
      </c>
      <c r="C1773" s="47">
        <v>0</v>
      </c>
      <c r="D1773" s="49">
        <v>0.45538109999999998</v>
      </c>
      <c r="E1773" s="49">
        <v>0.30716520000000003</v>
      </c>
      <c r="F1773" s="49">
        <v>3.5837099999999997E-2</v>
      </c>
      <c r="G1773" s="49">
        <v>0.96299369999999995</v>
      </c>
      <c r="H1773" s="49">
        <v>0.46922419999999998</v>
      </c>
      <c r="I1773" s="46">
        <f>$C$1773*LN($Y$1773)+(1-$C$1773)*LN(1-$Y$1773)</f>
        <v>-1.3057054231364417E-2</v>
      </c>
      <c r="R1773" s="46">
        <f>1/(1+EXP(-($K$2+SUMPRODUCT($L$2:$P$2,$D$1773:$H$1773))))</f>
        <v>1.2972180699787669E-2</v>
      </c>
      <c r="X1773" s="46">
        <f>EXP(-($K$2+SUMPRODUCT($L$2:$P$2,$D$1773:$H$1773)))</f>
        <v>76.088041181570048</v>
      </c>
      <c r="Y1773" s="46">
        <f>1/(1+$X$1773)</f>
        <v>1.2972180699787669E-2</v>
      </c>
      <c r="Z1773" s="46">
        <f>IF(ISERROR($I$1773),0,$I$1773)</f>
        <v>-1.3057054231364417E-2</v>
      </c>
    </row>
    <row r="1774" spans="1:26" x14ac:dyDescent="0.25">
      <c r="A1774" s="46">
        <v>324</v>
      </c>
      <c r="B1774" s="46">
        <v>1999</v>
      </c>
      <c r="C1774" s="47">
        <v>0</v>
      </c>
      <c r="D1774" s="49">
        <v>0.46410190000000001</v>
      </c>
      <c r="E1774" s="49">
        <v>0.31484099999999998</v>
      </c>
      <c r="F1774" s="49">
        <v>5.7831899999999999E-2</v>
      </c>
      <c r="G1774" s="49">
        <v>0.7903618</v>
      </c>
      <c r="H1774" s="49">
        <v>0.5175379</v>
      </c>
      <c r="I1774" s="46">
        <f>$C$1774*LN($Y$1774)+(1-$C$1774)*LN(1-$Y$1774)</f>
        <v>-1.4732409793458745E-2</v>
      </c>
      <c r="R1774" s="46">
        <f>1/(1+EXP(-($K$2+SUMPRODUCT($L$2:$P$2,$D$1774:$H$1774))))</f>
        <v>1.4624418817173463E-2</v>
      </c>
      <c r="X1774" s="46">
        <f>EXP(-($K$2+SUMPRODUCT($L$2:$P$2,$D$1774:$H$1774)))</f>
        <v>67.37878568040594</v>
      </c>
      <c r="Y1774" s="46">
        <f>1/(1+$X$1774)</f>
        <v>1.4624418817173463E-2</v>
      </c>
      <c r="Z1774" s="46">
        <f>IF(ISERROR($I$1774),0,$I$1774)</f>
        <v>-1.4732409793458745E-2</v>
      </c>
    </row>
    <row r="1775" spans="1:26" x14ac:dyDescent="0.25">
      <c r="A1775" s="46">
        <v>324</v>
      </c>
      <c r="B1775" s="46">
        <v>2000</v>
      </c>
      <c r="C1775" s="47">
        <v>0</v>
      </c>
      <c r="D1775" s="49">
        <v>0.44356370000000001</v>
      </c>
      <c r="E1775" s="49">
        <v>0.3151523</v>
      </c>
      <c r="F1775" s="49">
        <v>5.71843E-2</v>
      </c>
      <c r="G1775" s="49">
        <v>0.74139169999999999</v>
      </c>
      <c r="H1775" s="49">
        <v>0.52411890000000005</v>
      </c>
      <c r="I1775" s="46">
        <f>$C$1775*LN($Y$1775)+(1-$C$1775)*LN(1-$Y$1775)</f>
        <v>-1.5923343172750209E-2</v>
      </c>
      <c r="R1775" s="46">
        <f>1/(1+EXP(-($K$2+SUMPRODUCT($L$2:$P$2,$D$1775:$H$1775))))</f>
        <v>1.5797236975177209E-2</v>
      </c>
      <c r="X1775" s="46">
        <f>EXP(-($K$2+SUMPRODUCT($L$2:$P$2,$D$1775:$H$1775)))</f>
        <v>62.30220921363258</v>
      </c>
      <c r="Y1775" s="46">
        <f>1/(1+$X$1775)</f>
        <v>1.5797236975177209E-2</v>
      </c>
      <c r="Z1775" s="46">
        <f>IF(ISERROR($I$1775),0,$I$1775)</f>
        <v>-1.5923343172750209E-2</v>
      </c>
    </row>
    <row r="1776" spans="1:26" x14ac:dyDescent="0.25">
      <c r="A1776" s="46">
        <v>324</v>
      </c>
      <c r="B1776" s="46">
        <v>2001</v>
      </c>
      <c r="C1776" s="47">
        <v>0</v>
      </c>
      <c r="D1776" s="49">
        <v>0.42653669999999999</v>
      </c>
      <c r="E1776" s="49">
        <v>0.4392916</v>
      </c>
      <c r="F1776" s="49">
        <v>5.26405E-2</v>
      </c>
      <c r="G1776" s="49">
        <v>1.706542</v>
      </c>
      <c r="H1776" s="49">
        <v>0.58491610000000005</v>
      </c>
      <c r="I1776" s="46">
        <f>$C$1776*LN($Y$1776)+(1-$C$1776)*LN(1-$Y$1776)</f>
        <v>-3.0729362925749288E-3</v>
      </c>
      <c r="R1776" s="46">
        <f>1/(1+EXP(-($K$2+SUMPRODUCT($L$2:$P$2,$D$1776:$H$1776))))</f>
        <v>3.068219656390289E-3</v>
      </c>
      <c r="X1776" s="46">
        <f>EXP(-($K$2+SUMPRODUCT($L$2:$P$2,$D$1776:$H$1776)))</f>
        <v>324.92190650928944</v>
      </c>
      <c r="Y1776" s="46">
        <f>1/(1+$X$1776)</f>
        <v>3.068219656390289E-3</v>
      </c>
      <c r="Z1776" s="46">
        <f>IF(ISERROR($I$1776),0,$I$1776)</f>
        <v>-3.0729362925749288E-3</v>
      </c>
    </row>
    <row r="1777" spans="1:26" x14ac:dyDescent="0.25">
      <c r="A1777" s="46">
        <v>324</v>
      </c>
      <c r="B1777" s="46">
        <v>2002</v>
      </c>
      <c r="C1777" s="47">
        <v>0</v>
      </c>
      <c r="D1777" s="49">
        <v>0.40545059999999999</v>
      </c>
      <c r="E1777" s="49">
        <v>0.48428379999999999</v>
      </c>
      <c r="F1777" s="49">
        <v>4.0463300000000001E-2</v>
      </c>
      <c r="G1777" s="49">
        <v>1.507253</v>
      </c>
      <c r="H1777" s="49">
        <v>0.58384349999999996</v>
      </c>
      <c r="I1777" s="46">
        <f>$C$1777*LN($Y$1777)+(1-$C$1777)*LN(1-$Y$1777)</f>
        <v>-4.3153604333665335E-3</v>
      </c>
      <c r="R1777" s="46">
        <f>1/(1+EXP(-($K$2+SUMPRODUCT($L$2:$P$2,$D$1777:$H$1777))))</f>
        <v>4.3060626447762058E-3</v>
      </c>
      <c r="X1777" s="46">
        <f>EXP(-($K$2+SUMPRODUCT($L$2:$P$2,$D$1777:$H$1777)))</f>
        <v>231.23071341359267</v>
      </c>
      <c r="Y1777" s="46">
        <f>1/(1+$X$1777)</f>
        <v>4.3060626447762058E-3</v>
      </c>
      <c r="Z1777" s="46">
        <f>IF(ISERROR($I$1777),0,$I$1777)</f>
        <v>-4.3153604333665335E-3</v>
      </c>
    </row>
    <row r="1778" spans="1:26" x14ac:dyDescent="0.25">
      <c r="A1778" s="46">
        <v>324</v>
      </c>
      <c r="B1778" s="46">
        <v>2003</v>
      </c>
      <c r="C1778" s="47">
        <v>0</v>
      </c>
      <c r="D1778" s="49">
        <v>0.43082969999999998</v>
      </c>
      <c r="E1778" s="49">
        <v>0.4898593</v>
      </c>
      <c r="F1778" s="49">
        <v>5.44923E-2</v>
      </c>
      <c r="G1778" s="49">
        <v>1.4041619999999999</v>
      </c>
      <c r="H1778" s="49">
        <v>0.51119510000000001</v>
      </c>
      <c r="I1778" s="46">
        <f>$C$1778*LN($Y$1778)+(1-$C$1778)*LN(1-$Y$1778)</f>
        <v>-4.3562627311347964E-3</v>
      </c>
      <c r="R1778" s="46">
        <f>1/(1+EXP(-($K$2+SUMPRODUCT($L$2:$P$2,$D$1778:$H$1778))))</f>
        <v>4.346787981802349E-3</v>
      </c>
      <c r="X1778" s="46">
        <f>EXP(-($K$2+SUMPRODUCT($L$2:$P$2,$D$1778:$H$1778)))</f>
        <v>229.05492887770447</v>
      </c>
      <c r="Y1778" s="46">
        <f>1/(1+$X$1778)</f>
        <v>4.346787981802349E-3</v>
      </c>
      <c r="Z1778" s="46">
        <f>IF(ISERROR($I$1778),0,$I$1778)</f>
        <v>-4.3562627311347964E-3</v>
      </c>
    </row>
    <row r="1779" spans="1:26" x14ac:dyDescent="0.25">
      <c r="A1779" s="46">
        <v>324</v>
      </c>
      <c r="B1779" s="46">
        <v>2004</v>
      </c>
      <c r="C1779" s="47">
        <v>0</v>
      </c>
      <c r="D1779" s="49">
        <v>0.51607950000000002</v>
      </c>
      <c r="E1779" s="49">
        <v>0.43184080000000002</v>
      </c>
      <c r="F1779" s="49">
        <v>5.79678E-2</v>
      </c>
      <c r="G1779" s="49">
        <v>1.4460679999999999</v>
      </c>
      <c r="H1779" s="49">
        <v>0.53747210000000001</v>
      </c>
      <c r="I1779" s="46">
        <f>$C$1779*LN($Y$1779)+(1-$C$1779)*LN(1-$Y$1779)</f>
        <v>-4.5399343114534887E-3</v>
      </c>
      <c r="R1779" s="46">
        <f>1/(1+EXP(-($K$2+SUMPRODUCT($L$2:$P$2,$D$1779:$H$1779))))</f>
        <v>4.5296443874265893E-3</v>
      </c>
      <c r="X1779" s="46">
        <f>EXP(-($K$2+SUMPRODUCT($L$2:$P$2,$D$1779:$H$1779)))</f>
        <v>219.76788252424521</v>
      </c>
      <c r="Y1779" s="46">
        <f>1/(1+$X$1779)</f>
        <v>4.5296443874265893E-3</v>
      </c>
      <c r="Z1779" s="46">
        <f>IF(ISERROR($I$1779),0,$I$1779)</f>
        <v>-4.5399343114534887E-3</v>
      </c>
    </row>
    <row r="1780" spans="1:26" x14ac:dyDescent="0.25">
      <c r="A1780" s="46">
        <v>325</v>
      </c>
      <c r="B1780" s="46">
        <v>2002</v>
      </c>
      <c r="C1780" s="47">
        <v>0</v>
      </c>
      <c r="D1780" s="49">
        <v>0.32769330000000002</v>
      </c>
      <c r="E1780" s="49">
        <v>0.31305260000000001</v>
      </c>
      <c r="F1780" s="49">
        <v>4.3577400000000002E-2</v>
      </c>
      <c r="G1780" s="49">
        <v>0.73999320000000002</v>
      </c>
      <c r="H1780" s="49">
        <v>0.34704069999999998</v>
      </c>
      <c r="I1780" s="46">
        <f>$C$1780*LN($Y$1780)+(1-$C$1780)*LN(1-$Y$1780)</f>
        <v>-1.5248682223542963E-2</v>
      </c>
      <c r="R1780" s="46">
        <f>1/(1+EXP(-($K$2+SUMPRODUCT($L$2:$P$2,$D$1780:$H$1780))))</f>
        <v>1.5133009765977265E-2</v>
      </c>
      <c r="X1780" s="46">
        <f>EXP(-($K$2+SUMPRODUCT($L$2:$P$2,$D$1780:$H$1780)))</f>
        <v>65.080708032598139</v>
      </c>
      <c r="Y1780" s="46">
        <f>1/(1+$X$1780)</f>
        <v>1.5133009765977265E-2</v>
      </c>
      <c r="Z1780" s="46">
        <f>IF(ISERROR($I$1780),0,$I$1780)</f>
        <v>-1.5248682223542963E-2</v>
      </c>
    </row>
    <row r="1781" spans="1:26" x14ac:dyDescent="0.25">
      <c r="A1781" s="46">
        <v>325</v>
      </c>
      <c r="B1781" s="46">
        <v>2003</v>
      </c>
      <c r="C1781" s="47">
        <v>0</v>
      </c>
      <c r="D1781" s="49">
        <v>0.43642629999999999</v>
      </c>
      <c r="E1781" s="49">
        <v>0.28509499999999999</v>
      </c>
      <c r="F1781" s="49">
        <v>5.4790100000000001E-2</v>
      </c>
      <c r="G1781" s="49">
        <v>0.58788879999999999</v>
      </c>
      <c r="H1781" s="49">
        <v>0.29247719999999999</v>
      </c>
      <c r="I1781" s="46">
        <f>$C$1781*LN($Y$1781)+(1-$C$1781)*LN(1-$Y$1781)</f>
        <v>-1.8678430573103692E-2</v>
      </c>
      <c r="R1781" s="46">
        <f>1/(1+EXP(-($K$2+SUMPRODUCT($L$2:$P$2,$D$1781:$H$1781))))</f>
        <v>1.8505069736200586E-2</v>
      </c>
      <c r="X1781" s="46">
        <f>EXP(-($K$2+SUMPRODUCT($L$2:$P$2,$D$1781:$H$1781)))</f>
        <v>53.039245150411283</v>
      </c>
      <c r="Y1781" s="46">
        <f>1/(1+$X$1781)</f>
        <v>1.8505069736200586E-2</v>
      </c>
      <c r="Z1781" s="46">
        <f>IF(ISERROR($I$1781),0,$I$1781)</f>
        <v>-1.8678430573103692E-2</v>
      </c>
    </row>
    <row r="1782" spans="1:26" x14ac:dyDescent="0.25">
      <c r="A1782" s="46">
        <v>325</v>
      </c>
      <c r="B1782" s="46">
        <v>2004</v>
      </c>
      <c r="C1782" s="47">
        <v>0</v>
      </c>
      <c r="D1782" s="49">
        <v>0.36639549999999999</v>
      </c>
      <c r="E1782" s="49">
        <v>0.2653297</v>
      </c>
      <c r="F1782" s="49">
        <v>7.1560899999999997E-2</v>
      </c>
      <c r="G1782" s="49">
        <v>0.86375639999999998</v>
      </c>
      <c r="H1782" s="49">
        <v>0.4327086</v>
      </c>
      <c r="I1782" s="46">
        <f>$C$1782*LN($Y$1782)+(1-$C$1782)*LN(1-$Y$1782)</f>
        <v>-1.15168593767139E-2</v>
      </c>
      <c r="R1782" s="46">
        <f>1/(1+EXP(-($K$2+SUMPRODUCT($L$2:$P$2,$D$1782:$H$1782))))</f>
        <v>1.1450794216040238E-2</v>
      </c>
      <c r="X1782" s="46">
        <f>EXP(-($K$2+SUMPRODUCT($L$2:$P$2,$D$1782:$H$1782)))</f>
        <v>86.330186983816631</v>
      </c>
      <c r="Y1782" s="46">
        <f>1/(1+$X$1782)</f>
        <v>1.1450794216040238E-2</v>
      </c>
      <c r="Z1782" s="46">
        <f>IF(ISERROR($I$1782),0,$I$1782)</f>
        <v>-1.15168593767139E-2</v>
      </c>
    </row>
    <row r="1783" spans="1:26" x14ac:dyDescent="0.25">
      <c r="A1783" s="46">
        <v>326</v>
      </c>
      <c r="B1783" s="46">
        <v>1995</v>
      </c>
      <c r="C1783" s="47">
        <v>0</v>
      </c>
      <c r="D1783" s="49">
        <v>0.37099320000000002</v>
      </c>
      <c r="E1783" s="49">
        <v>0.2819855</v>
      </c>
      <c r="F1783" s="49">
        <v>5.84878E-2</v>
      </c>
      <c r="G1783" s="49">
        <v>0.30903029999999998</v>
      </c>
      <c r="H1783" s="49">
        <v>0.52939990000000003</v>
      </c>
      <c r="I1783" s="46">
        <f>$C$1783*LN($Y$1783)+(1-$C$1783)*LN(1-$Y$1783)</f>
        <v>-3.1811127173210128E-2</v>
      </c>
      <c r="R1783" s="46">
        <f>1/(1+EXP(-($K$2+SUMPRODUCT($L$2:$P$2,$D$1783:$H$1783))))</f>
        <v>3.1310476069052018E-2</v>
      </c>
      <c r="X1783" s="46">
        <f>EXP(-($K$2+SUMPRODUCT($L$2:$P$2,$D$1783:$H$1783)))</f>
        <v>30.938192118018375</v>
      </c>
      <c r="Y1783" s="46">
        <f>1/(1+$X$1783)</f>
        <v>3.1310476069052018E-2</v>
      </c>
      <c r="Z1783" s="46">
        <f>IF(ISERROR($I$1783),0,$I$1783)</f>
        <v>-3.1811127173210128E-2</v>
      </c>
    </row>
    <row r="1784" spans="1:26" x14ac:dyDescent="0.25">
      <c r="A1784" s="46">
        <v>326</v>
      </c>
      <c r="B1784" s="46">
        <v>1996</v>
      </c>
      <c r="C1784" s="47">
        <v>0</v>
      </c>
      <c r="D1784" s="49">
        <v>0.39556910000000001</v>
      </c>
      <c r="E1784" s="49">
        <v>0.23498949999999999</v>
      </c>
      <c r="F1784" s="49">
        <v>1.62162E-2</v>
      </c>
      <c r="G1784" s="49">
        <v>0.27651239999999999</v>
      </c>
      <c r="H1784" s="49">
        <v>0.57363779999999998</v>
      </c>
      <c r="I1784" s="46">
        <f>$C$1784*LN($Y$1784)+(1-$C$1784)*LN(1-$Y$1784)</f>
        <v>-5.1711628423631584E-2</v>
      </c>
      <c r="R1784" s="46">
        <f>1/(1+EXP(-($K$2+SUMPRODUCT($L$2:$P$2,$D$1784:$H$1784))))</f>
        <v>5.0397334219268612E-2</v>
      </c>
      <c r="X1784" s="46">
        <f>EXP(-($K$2+SUMPRODUCT($L$2:$P$2,$D$1784:$H$1784)))</f>
        <v>18.842319350646648</v>
      </c>
      <c r="Y1784" s="46">
        <f>1/(1+$X$1784)</f>
        <v>5.0397334219268612E-2</v>
      </c>
      <c r="Z1784" s="46">
        <f>IF(ISERROR($I$1784),0,$I$1784)</f>
        <v>-5.1711628423631584E-2</v>
      </c>
    </row>
    <row r="1785" spans="1:26" x14ac:dyDescent="0.25">
      <c r="A1785" s="46">
        <v>326</v>
      </c>
      <c r="B1785" s="46">
        <v>1997</v>
      </c>
      <c r="C1785" s="47">
        <v>0</v>
      </c>
      <c r="D1785" s="49">
        <v>0.36130459999999998</v>
      </c>
      <c r="E1785" s="49">
        <v>0.2692869</v>
      </c>
      <c r="F1785" s="49">
        <v>7.7510499999999996E-2</v>
      </c>
      <c r="G1785" s="49">
        <v>0.48844949999999998</v>
      </c>
      <c r="H1785" s="49">
        <v>0.65488749999999996</v>
      </c>
      <c r="I1785" s="46">
        <f>$C$1785*LN($Y$1785)+(1-$C$1785)*LN(1-$Y$1785)</f>
        <v>-2.2613967476805979E-2</v>
      </c>
      <c r="R1785" s="46">
        <f>1/(1+EXP(-($K$2+SUMPRODUCT($L$2:$P$2,$D$1785:$H$1785))))</f>
        <v>2.2360188298548796E-2</v>
      </c>
      <c r="X1785" s="46">
        <f>EXP(-($K$2+SUMPRODUCT($L$2:$P$2,$D$1785:$H$1785)))</f>
        <v>43.722342524499275</v>
      </c>
      <c r="Y1785" s="46">
        <f>1/(1+$X$1785)</f>
        <v>2.2360188298548796E-2</v>
      </c>
      <c r="Z1785" s="46">
        <f>IF(ISERROR($I$1785),0,$I$1785)</f>
        <v>-2.2613967476805979E-2</v>
      </c>
    </row>
    <row r="1786" spans="1:26" x14ac:dyDescent="0.25">
      <c r="A1786" s="46">
        <v>326</v>
      </c>
      <c r="B1786" s="46">
        <v>1998</v>
      </c>
      <c r="C1786" s="47">
        <v>0</v>
      </c>
      <c r="D1786" s="49">
        <v>0.35326089999999999</v>
      </c>
      <c r="E1786" s="49">
        <v>0.27733180000000002</v>
      </c>
      <c r="F1786" s="49">
        <v>6.7806900000000003E-2</v>
      </c>
      <c r="G1786" s="49">
        <v>0.26160329999999998</v>
      </c>
      <c r="H1786" s="49">
        <v>0.62333369999999999</v>
      </c>
      <c r="I1786" s="46">
        <f>$C$1786*LN($Y$1786)+(1-$C$1786)*LN(1-$Y$1786)</f>
        <v>-3.3701166244196716E-2</v>
      </c>
      <c r="R1786" s="46">
        <f>1/(1+EXP(-($K$2+SUMPRODUCT($L$2:$P$2,$D$1786:$H$1786))))</f>
        <v>3.313960800701321E-2</v>
      </c>
      <c r="X1786" s="46">
        <f>EXP(-($K$2+SUMPRODUCT($L$2:$P$2,$D$1786:$H$1786)))</f>
        <v>29.175372013705587</v>
      </c>
      <c r="Y1786" s="46">
        <f>1/(1+$X$1786)</f>
        <v>3.313960800701321E-2</v>
      </c>
      <c r="Z1786" s="46">
        <f>IF(ISERROR($I$1786),0,$I$1786)</f>
        <v>-3.3701166244196716E-2</v>
      </c>
    </row>
    <row r="1787" spans="1:26" x14ac:dyDescent="0.25">
      <c r="A1787" s="46">
        <v>326</v>
      </c>
      <c r="B1787" s="46">
        <v>1999</v>
      </c>
      <c r="C1787" s="47">
        <v>0</v>
      </c>
      <c r="D1787" s="49">
        <v>0.32650760000000001</v>
      </c>
      <c r="E1787" s="49">
        <v>0.28866130000000001</v>
      </c>
      <c r="F1787" s="49">
        <v>9.0970200000000001E-2</v>
      </c>
      <c r="G1787" s="49">
        <v>0.2322921</v>
      </c>
      <c r="H1787" s="49">
        <v>0.65125109999999997</v>
      </c>
      <c r="I1787" s="46">
        <f>$C$1787*LN($Y$1787)+(1-$C$1787)*LN(1-$Y$1787)</f>
        <v>-2.9107845607886648E-2</v>
      </c>
      <c r="R1787" s="46">
        <f>1/(1+EXP(-($K$2+SUMPRODUCT($L$2:$P$2,$D$1787:$H$1787))))</f>
        <v>2.8688292883605093E-2</v>
      </c>
      <c r="X1787" s="46">
        <f>EXP(-($K$2+SUMPRODUCT($L$2:$P$2,$D$1787:$H$1787)))</f>
        <v>33.857424387614373</v>
      </c>
      <c r="Y1787" s="46">
        <f>1/(1+$X$1787)</f>
        <v>2.8688292883605093E-2</v>
      </c>
      <c r="Z1787" s="46">
        <f>IF(ISERROR($I$1787),0,$I$1787)</f>
        <v>-2.9107845607886648E-2</v>
      </c>
    </row>
    <row r="1788" spans="1:26" x14ac:dyDescent="0.25">
      <c r="A1788" s="46">
        <v>327</v>
      </c>
      <c r="B1788" s="46">
        <v>1996</v>
      </c>
      <c r="C1788" s="47">
        <v>0</v>
      </c>
      <c r="D1788" s="49">
        <v>0.1017342</v>
      </c>
      <c r="E1788" s="49">
        <v>6.1506100000000001E-2</v>
      </c>
      <c r="F1788" s="49">
        <v>3.4248800000000003E-2</v>
      </c>
      <c r="G1788" s="49">
        <v>0.74436239999999998</v>
      </c>
      <c r="H1788" s="49">
        <v>9.8503499999999994E-2</v>
      </c>
      <c r="I1788" s="46">
        <f>$C$1788*LN($Y$1788)+(1-$C$1788)*LN(1-$Y$1788)</f>
        <v>-1.8332915533702282E-2</v>
      </c>
      <c r="R1788" s="46">
        <f>1/(1+EXP(-($K$2+SUMPRODUCT($L$2:$P$2,$D$1788:$H$1788))))</f>
        <v>1.8165889884202504E-2</v>
      </c>
      <c r="X1788" s="46">
        <f>EXP(-($K$2+SUMPRODUCT($L$2:$P$2,$D$1788:$H$1788)))</f>
        <v>54.048225348411037</v>
      </c>
      <c r="Y1788" s="46">
        <f>1/(1+$X$1788)</f>
        <v>1.8165889884202504E-2</v>
      </c>
      <c r="Z1788" s="46">
        <f>IF(ISERROR($I$1788),0,$I$1788)</f>
        <v>-1.8332915533702282E-2</v>
      </c>
    </row>
    <row r="1789" spans="1:26" x14ac:dyDescent="0.25">
      <c r="A1789" s="46">
        <v>327</v>
      </c>
      <c r="B1789" s="46">
        <v>1997</v>
      </c>
      <c r="C1789" s="47">
        <v>0</v>
      </c>
      <c r="D1789" s="49">
        <v>5.2795000000000002E-2</v>
      </c>
      <c r="E1789" s="49">
        <v>6.3954800000000006E-2</v>
      </c>
      <c r="F1789" s="49">
        <v>4.7096100000000002E-2</v>
      </c>
      <c r="G1789" s="49">
        <v>1.462294</v>
      </c>
      <c r="H1789" s="49">
        <v>8.7141200000000002E-2</v>
      </c>
      <c r="I1789" s="46">
        <f>$C$1789*LN($Y$1789)+(1-$C$1789)*LN(1-$Y$1789)</f>
        <v>-5.142651441843984E-3</v>
      </c>
      <c r="R1789" s="46">
        <f>1/(1+EXP(-($K$2+SUMPRODUCT($L$2:$P$2,$D$1789:$H$1789))))</f>
        <v>5.1294506486383173E-3</v>
      </c>
      <c r="X1789" s="46">
        <f>EXP(-($K$2+SUMPRODUCT($L$2:$P$2,$D$1789:$H$1789)))</f>
        <v>193.95265058558729</v>
      </c>
      <c r="Y1789" s="46">
        <f>1/(1+$X$1789)</f>
        <v>5.1294506486383173E-3</v>
      </c>
      <c r="Z1789" s="46">
        <f>IF(ISERROR($I$1789),0,$I$1789)</f>
        <v>-5.142651441843984E-3</v>
      </c>
    </row>
    <row r="1790" spans="1:26" x14ac:dyDescent="0.25">
      <c r="A1790" s="46">
        <v>327</v>
      </c>
      <c r="B1790" s="46">
        <v>1998</v>
      </c>
      <c r="C1790" s="47">
        <v>0</v>
      </c>
      <c r="D1790" s="49">
        <v>5.5690400000000001E-2</v>
      </c>
      <c r="E1790" s="49">
        <v>4.7315000000000003E-2</v>
      </c>
      <c r="F1790" s="49">
        <v>4.7766299999999998E-2</v>
      </c>
      <c r="G1790" s="49">
        <v>1.5059979999999999</v>
      </c>
      <c r="H1790" s="49">
        <v>9.8156800000000002E-2</v>
      </c>
      <c r="I1790" s="46">
        <f>$C$1790*LN($Y$1790)+(1-$C$1790)*LN(1-$Y$1790)</f>
        <v>-4.9277878114196306E-3</v>
      </c>
      <c r="R1790" s="46">
        <f>1/(1+EXP(-($K$2+SUMPRODUCT($L$2:$P$2,$D$1790:$H$1790))))</f>
        <v>4.9156661841718262E-3</v>
      </c>
      <c r="X1790" s="46">
        <f>EXP(-($K$2+SUMPRODUCT($L$2:$P$2,$D$1790:$H$1790)))</f>
        <v>202.43122631474546</v>
      </c>
      <c r="Y1790" s="46">
        <f>1/(1+$X$1790)</f>
        <v>4.9156661841718262E-3</v>
      </c>
      <c r="Z1790" s="46">
        <f>IF(ISERROR($I$1790),0,$I$1790)</f>
        <v>-4.9277878114196306E-3</v>
      </c>
    </row>
    <row r="1791" spans="1:26" x14ac:dyDescent="0.25">
      <c r="A1791" s="46">
        <v>328</v>
      </c>
      <c r="B1791" s="46">
        <v>1998</v>
      </c>
      <c r="C1791" s="47">
        <v>0</v>
      </c>
      <c r="D1791" s="49">
        <v>0.29818830000000002</v>
      </c>
      <c r="E1791" s="49">
        <v>4.78979E-2</v>
      </c>
      <c r="F1791" s="49">
        <v>4.1631700000000001E-2</v>
      </c>
      <c r="G1791" s="49">
        <v>0.27151219999999998</v>
      </c>
      <c r="H1791" s="49">
        <v>0.78633839999999999</v>
      </c>
      <c r="I1791" s="46">
        <f>$C$1791*LN($Y$1791)+(1-$C$1791)*LN(1-$Y$1791)</f>
        <v>-6.0898648082343201E-2</v>
      </c>
      <c r="R1791" s="46">
        <f>1/(1+EXP(-($K$2+SUMPRODUCT($L$2:$P$2,$D$1791:$H$1791))))</f>
        <v>5.9081401152132146E-2</v>
      </c>
      <c r="X1791" s="46">
        <f>EXP(-($K$2+SUMPRODUCT($L$2:$P$2,$D$1791:$H$1791)))</f>
        <v>15.925800344934979</v>
      </c>
      <c r="Y1791" s="46">
        <f>1/(1+$X$1791)</f>
        <v>5.9081401152132146E-2</v>
      </c>
      <c r="Z1791" s="46">
        <f>IF(ISERROR($I$1791),0,$I$1791)</f>
        <v>-6.0898648082343201E-2</v>
      </c>
    </row>
    <row r="1792" spans="1:26" x14ac:dyDescent="0.25">
      <c r="A1792" s="46">
        <v>328</v>
      </c>
      <c r="B1792" s="46">
        <v>1999</v>
      </c>
      <c r="C1792" s="47">
        <v>0</v>
      </c>
      <c r="D1792" s="49">
        <v>0.226853</v>
      </c>
      <c r="E1792" s="49">
        <v>6.1306100000000002E-2</v>
      </c>
      <c r="F1792" s="49">
        <v>5.47717E-2</v>
      </c>
      <c r="G1792" s="49">
        <v>0.23006289999999999</v>
      </c>
      <c r="H1792" s="49">
        <v>0.83396599999999999</v>
      </c>
      <c r="I1792" s="46">
        <f>$C$1792*LN($Y$1792)+(1-$C$1792)*LN(1-$Y$1792)</f>
        <v>-5.7530561526182536E-2</v>
      </c>
      <c r="R1792" s="46">
        <f>1/(1+EXP(-($K$2+SUMPRODUCT($L$2:$P$2,$D$1792:$H$1792))))</f>
        <v>5.5906962978546734E-2</v>
      </c>
      <c r="X1792" s="46">
        <f>EXP(-($K$2+SUMPRODUCT($L$2:$P$2,$D$1792:$H$1792)))</f>
        <v>16.886859645438648</v>
      </c>
      <c r="Y1792" s="46">
        <f>1/(1+$X$1792)</f>
        <v>5.5906962978546734E-2</v>
      </c>
      <c r="Z1792" s="46">
        <f>IF(ISERROR($I$1792),0,$I$1792)</f>
        <v>-5.7530561526182536E-2</v>
      </c>
    </row>
    <row r="1793" spans="1:26" x14ac:dyDescent="0.25">
      <c r="A1793" s="46">
        <v>328</v>
      </c>
      <c r="B1793" s="46">
        <v>2000</v>
      </c>
      <c r="C1793" s="47">
        <v>0</v>
      </c>
      <c r="D1793" s="49">
        <v>0.2526738</v>
      </c>
      <c r="E1793" s="49">
        <v>0.1071399</v>
      </c>
      <c r="F1793" s="49">
        <v>3.7194199999999997E-2</v>
      </c>
      <c r="G1793" s="49">
        <v>0.28602309999999997</v>
      </c>
      <c r="H1793" s="49">
        <v>0.77409130000000004</v>
      </c>
      <c r="I1793" s="46">
        <f>$C$1793*LN($Y$1793)+(1-$C$1793)*LN(1-$Y$1793)</f>
        <v>-5.5248696641726484E-2</v>
      </c>
      <c r="R1793" s="46">
        <f>1/(1+EXP(-($K$2+SUMPRODUCT($L$2:$P$2,$D$1793:$H$1793))))</f>
        <v>5.375021045661995E-2</v>
      </c>
      <c r="X1793" s="46">
        <f>EXP(-($K$2+SUMPRODUCT($L$2:$P$2,$D$1793:$H$1793)))</f>
        <v>17.604578317085242</v>
      </c>
      <c r="Y1793" s="46">
        <f>1/(1+$X$1793)</f>
        <v>5.375021045661995E-2</v>
      </c>
      <c r="Z1793" s="46">
        <f>IF(ISERROR($I$1793),0,$I$1793)</f>
        <v>-5.5248696641726484E-2</v>
      </c>
    </row>
    <row r="1794" spans="1:26" x14ac:dyDescent="0.25">
      <c r="A1794" s="46">
        <v>328</v>
      </c>
      <c r="B1794" s="46">
        <v>2001</v>
      </c>
      <c r="C1794" s="47">
        <v>0</v>
      </c>
      <c r="D1794" s="49">
        <v>0.30893939999999998</v>
      </c>
      <c r="E1794" s="49">
        <v>0.14571410000000001</v>
      </c>
      <c r="F1794" s="49">
        <v>4.5533700000000003E-2</v>
      </c>
      <c r="G1794" s="49">
        <v>0.75547839999999999</v>
      </c>
      <c r="H1794" s="49">
        <v>0.66785689999999998</v>
      </c>
      <c r="I1794" s="46">
        <f>$C$1794*LN($Y$1794)+(1-$C$1794)*LN(1-$Y$1794)</f>
        <v>-2.2530605611700501E-2</v>
      </c>
      <c r="R1794" s="46">
        <f>1/(1+EXP(-($K$2+SUMPRODUCT($L$2:$P$2,$D$1794:$H$1794))))</f>
        <v>2.2278687023442011E-2</v>
      </c>
      <c r="X1794" s="46">
        <f>EXP(-($K$2+SUMPRODUCT($L$2:$P$2,$D$1794:$H$1794)))</f>
        <v>43.885948572632806</v>
      </c>
      <c r="Y1794" s="46">
        <f>1/(1+$X$1794)</f>
        <v>2.2278687023442011E-2</v>
      </c>
      <c r="Z1794" s="46">
        <f>IF(ISERROR($I$1794),0,$I$1794)</f>
        <v>-2.2530605611700501E-2</v>
      </c>
    </row>
    <row r="1795" spans="1:26" x14ac:dyDescent="0.25">
      <c r="A1795" s="46">
        <v>328</v>
      </c>
      <c r="B1795" s="46">
        <v>2002</v>
      </c>
      <c r="C1795" s="47">
        <v>0</v>
      </c>
      <c r="D1795" s="49">
        <v>0.1193965</v>
      </c>
      <c r="E1795" s="49">
        <v>0.1467183</v>
      </c>
      <c r="F1795" s="49">
        <v>4.69025E-2</v>
      </c>
      <c r="G1795" s="49">
        <v>0.6482369</v>
      </c>
      <c r="H1795" s="49">
        <v>0.66864509999999999</v>
      </c>
      <c r="I1795" s="46">
        <f>$C$1795*LN($Y$1795)+(1-$C$1795)*LN(1-$Y$1795)</f>
        <v>-2.4394841388245214E-2</v>
      </c>
      <c r="R1795" s="46">
        <f>1/(1+EXP(-($K$2+SUMPRODUCT($L$2:$P$2,$D$1795:$H$1795))))</f>
        <v>2.4099692155735198E-2</v>
      </c>
      <c r="X1795" s="46">
        <f>EXP(-($K$2+SUMPRODUCT($L$2:$P$2,$D$1795:$H$1795)))</f>
        <v>40.494305966145795</v>
      </c>
      <c r="Y1795" s="46">
        <f>1/(1+$X$1795)</f>
        <v>2.4099692155735198E-2</v>
      </c>
      <c r="Z1795" s="46">
        <f>IF(ISERROR($I$1795),0,$I$1795)</f>
        <v>-2.4394841388245214E-2</v>
      </c>
    </row>
    <row r="1796" spans="1:26" x14ac:dyDescent="0.25">
      <c r="A1796" s="46">
        <v>328</v>
      </c>
      <c r="B1796" s="46">
        <v>2003</v>
      </c>
      <c r="C1796" s="47">
        <v>0</v>
      </c>
      <c r="D1796" s="49">
        <v>0.1631919</v>
      </c>
      <c r="E1796" s="49">
        <v>0.1537278</v>
      </c>
      <c r="F1796" s="49">
        <v>2.2698099999999999E-2</v>
      </c>
      <c r="G1796" s="49">
        <v>0.55409929999999996</v>
      </c>
      <c r="H1796" s="49">
        <v>0.67341379999999995</v>
      </c>
      <c r="I1796" s="46">
        <f>$C$1796*LN($Y$1796)+(1-$C$1796)*LN(1-$Y$1796)</f>
        <v>-3.4597671011386548E-2</v>
      </c>
      <c r="R1796" s="46">
        <f>1/(1+EXP(-($K$2+SUMPRODUCT($L$2:$P$2,$D$1796:$H$1796))))</f>
        <v>3.4006014530823414E-2</v>
      </c>
      <c r="X1796" s="46">
        <f>EXP(-($K$2+SUMPRODUCT($L$2:$P$2,$D$1796:$H$1796)))</f>
        <v>28.406562744763555</v>
      </c>
      <c r="Y1796" s="46">
        <f>1/(1+$X$1796)</f>
        <v>3.4006014530823414E-2</v>
      </c>
      <c r="Z1796" s="46">
        <f>IF(ISERROR($I$1796),0,$I$1796)</f>
        <v>-3.4597671011386548E-2</v>
      </c>
    </row>
    <row r="1797" spans="1:26" x14ac:dyDescent="0.25">
      <c r="A1797" s="46">
        <v>328</v>
      </c>
      <c r="B1797" s="46">
        <v>2004</v>
      </c>
      <c r="C1797" s="47">
        <v>0</v>
      </c>
      <c r="D1797" s="49">
        <v>0.17482300000000001</v>
      </c>
      <c r="E1797" s="49">
        <v>0.18474479999999999</v>
      </c>
      <c r="F1797" s="49">
        <v>4.2993000000000003E-2</v>
      </c>
      <c r="G1797" s="49">
        <v>0.56608879999999995</v>
      </c>
      <c r="H1797" s="49">
        <v>0.71233000000000002</v>
      </c>
      <c r="I1797" s="46">
        <f>$C$1797*LN($Y$1797)+(1-$C$1797)*LN(1-$Y$1797)</f>
        <v>-2.848141314338222E-2</v>
      </c>
      <c r="R1797" s="46">
        <f>1/(1+EXP(-($K$2+SUMPRODUCT($L$2:$P$2,$D$1797:$H$1797))))</f>
        <v>2.8079641077392515E-2</v>
      </c>
      <c r="X1797" s="46">
        <f>EXP(-($K$2+SUMPRODUCT($L$2:$P$2,$D$1797:$H$1797)))</f>
        <v>34.61299082291761</v>
      </c>
      <c r="Y1797" s="46">
        <f>1/(1+$X$1797)</f>
        <v>2.8079641077392515E-2</v>
      </c>
      <c r="Z1797" s="46">
        <f>IF(ISERROR($I$1797),0,$I$1797)</f>
        <v>-2.848141314338222E-2</v>
      </c>
    </row>
    <row r="1798" spans="1:26" x14ac:dyDescent="0.25">
      <c r="A1798" s="46">
        <v>329</v>
      </c>
      <c r="B1798" s="46">
        <v>1995</v>
      </c>
      <c r="C1798" s="47">
        <v>0</v>
      </c>
      <c r="D1798" s="49">
        <v>0.1445709</v>
      </c>
      <c r="E1798" s="49">
        <v>5.72147E-2</v>
      </c>
      <c r="F1798" s="49">
        <v>3.2760400000000002E-2</v>
      </c>
      <c r="G1798" s="49">
        <v>0.4335965</v>
      </c>
      <c r="H1798" s="49">
        <v>0.2575441</v>
      </c>
      <c r="I1798" s="46">
        <f>$C$1798*LN($Y$1798)+(1-$C$1798)*LN(1-$Y$1798)</f>
        <v>-3.41393893580407E-2</v>
      </c>
      <c r="R1798" s="46">
        <f>1/(1+EXP(-($K$2+SUMPRODUCT($L$2:$P$2,$D$1798:$H$1798))))</f>
        <v>3.3563215754512571E-2</v>
      </c>
      <c r="X1798" s="46">
        <f>EXP(-($K$2+SUMPRODUCT($L$2:$P$2,$D$1798:$H$1798)))</f>
        <v>28.794522888217291</v>
      </c>
      <c r="Y1798" s="46">
        <f>1/(1+$X$1798)</f>
        <v>3.3563215754512571E-2</v>
      </c>
      <c r="Z1798" s="46">
        <f>IF(ISERROR($I$1798),0,$I$1798)</f>
        <v>-3.41393893580407E-2</v>
      </c>
    </row>
    <row r="1799" spans="1:26" x14ac:dyDescent="0.25">
      <c r="A1799" s="46">
        <v>329</v>
      </c>
      <c r="B1799" s="46">
        <v>1996</v>
      </c>
      <c r="C1799" s="47">
        <v>0</v>
      </c>
      <c r="D1799" s="49">
        <v>9.0489200000000006E-2</v>
      </c>
      <c r="E1799" s="49">
        <v>7.5216099999999994E-2</v>
      </c>
      <c r="F1799" s="49">
        <v>5.7647400000000001E-2</v>
      </c>
      <c r="G1799" s="49">
        <v>0.69899730000000004</v>
      </c>
      <c r="H1799" s="49">
        <v>0.29028749999999998</v>
      </c>
      <c r="I1799" s="46">
        <f>$C$1799*LN($Y$1799)+(1-$C$1799)*LN(1-$Y$1799)</f>
        <v>-1.7962188819003806E-2</v>
      </c>
      <c r="R1799" s="46">
        <f>1/(1+EXP(-($K$2+SUMPRODUCT($L$2:$P$2,$D$1799:$H$1799))))</f>
        <v>1.7801830271037898E-2</v>
      </c>
      <c r="X1799" s="46">
        <f>EXP(-($K$2+SUMPRODUCT($L$2:$P$2,$D$1799:$H$1799)))</f>
        <v>55.173999233489887</v>
      </c>
      <c r="Y1799" s="46">
        <f>1/(1+$X$1799)</f>
        <v>1.7801830271037898E-2</v>
      </c>
      <c r="Z1799" s="46">
        <f>IF(ISERROR($I$1799),0,$I$1799)</f>
        <v>-1.7962188819003806E-2</v>
      </c>
    </row>
    <row r="1800" spans="1:26" x14ac:dyDescent="0.25">
      <c r="A1800" s="46">
        <v>329</v>
      </c>
      <c r="B1800" s="46">
        <v>1997</v>
      </c>
      <c r="C1800" s="47">
        <v>0</v>
      </c>
      <c r="D1800" s="49">
        <v>5.7434199999999998E-2</v>
      </c>
      <c r="E1800" s="49">
        <v>-0.31427110000000003</v>
      </c>
      <c r="F1800" s="49">
        <v>6.3541299999999995E-2</v>
      </c>
      <c r="G1800" s="49">
        <v>1.1466050000000001</v>
      </c>
      <c r="H1800" s="49">
        <v>0.26226129999999997</v>
      </c>
      <c r="I1800" s="46">
        <f>$C$1800*LN($Y$1800)+(1-$C$1800)*LN(1-$Y$1800)</f>
        <v>-1.436622156892672E-2</v>
      </c>
      <c r="R1800" s="46">
        <f>1/(1+EXP(-($K$2+SUMPRODUCT($L$2:$P$2,$D$1800:$H$1800))))</f>
        <v>1.4263519808152146E-2</v>
      </c>
      <c r="X1800" s="46">
        <f>EXP(-($K$2+SUMPRODUCT($L$2:$P$2,$D$1800:$H$1800)))</f>
        <v>69.108922162989657</v>
      </c>
      <c r="Y1800" s="46">
        <f>1/(1+$X$1800)</f>
        <v>1.4263519808152146E-2</v>
      </c>
      <c r="Z1800" s="46">
        <f>IF(ISERROR($I$1800),0,$I$1800)</f>
        <v>-1.436622156892672E-2</v>
      </c>
    </row>
    <row r="1801" spans="1:26" x14ac:dyDescent="0.25">
      <c r="A1801" s="46">
        <v>329</v>
      </c>
      <c r="B1801" s="46">
        <v>1998</v>
      </c>
      <c r="C1801" s="47">
        <v>0</v>
      </c>
      <c r="D1801" s="49">
        <v>8.3031800000000003E-2</v>
      </c>
      <c r="E1801" s="49">
        <v>-0.24637429999999999</v>
      </c>
      <c r="F1801" s="49">
        <v>6.1765E-2</v>
      </c>
      <c r="G1801" s="49">
        <v>1.3471630000000001</v>
      </c>
      <c r="H1801" s="49">
        <v>0.24891469999999999</v>
      </c>
      <c r="I1801" s="46">
        <f>$C$1801*LN($Y$1801)+(1-$C$1801)*LN(1-$Y$1801)</f>
        <v>-9.6355944962579244E-3</v>
      </c>
      <c r="R1801" s="46">
        <f>1/(1+EXP(-($K$2+SUMPRODUCT($L$2:$P$2,$D$1801:$H$1801))))</f>
        <v>9.5893208994118628E-3</v>
      </c>
      <c r="X1801" s="46">
        <f>EXP(-($K$2+SUMPRODUCT($L$2:$P$2,$D$1801:$H$1801)))</f>
        <v>103.28267136845243</v>
      </c>
      <c r="Y1801" s="46">
        <f>1/(1+$X$1801)</f>
        <v>9.5893208994118628E-3</v>
      </c>
      <c r="Z1801" s="46">
        <f>IF(ISERROR($I$1801),0,$I$1801)</f>
        <v>-9.6355944962579244E-3</v>
      </c>
    </row>
    <row r="1802" spans="1:26" x14ac:dyDescent="0.25">
      <c r="A1802" s="46">
        <v>329</v>
      </c>
      <c r="B1802" s="46">
        <v>1999</v>
      </c>
      <c r="C1802" s="47">
        <v>0</v>
      </c>
      <c r="D1802" s="49">
        <v>0.1140041</v>
      </c>
      <c r="E1802" s="49">
        <v>-0.2389577</v>
      </c>
      <c r="F1802" s="49">
        <v>6.6925899999999997E-2</v>
      </c>
      <c r="G1802" s="49">
        <v>0.99704729999999997</v>
      </c>
      <c r="H1802" s="49">
        <v>0.25961309999999999</v>
      </c>
      <c r="I1802" s="46">
        <f>$C$1802*LN($Y$1802)+(1-$C$1802)*LN(1-$Y$1802)</f>
        <v>-1.6240271798908731E-2</v>
      </c>
      <c r="R1802" s="46">
        <f>1/(1+EXP(-($K$2+SUMPRODUCT($L$2:$P$2,$D$1802:$H$1802))))</f>
        <v>1.6109109581435341E-2</v>
      </c>
      <c r="X1802" s="46">
        <f>EXP(-($K$2+SUMPRODUCT($L$2:$P$2,$D$1802:$H$1802)))</f>
        <v>61.076677481443937</v>
      </c>
      <c r="Y1802" s="46">
        <f>1/(1+$X$1802)</f>
        <v>1.6109109581435341E-2</v>
      </c>
      <c r="Z1802" s="46">
        <f>IF(ISERROR($I$1802),0,$I$1802)</f>
        <v>-1.6240271798908731E-2</v>
      </c>
    </row>
    <row r="1803" spans="1:26" x14ac:dyDescent="0.25">
      <c r="A1803" s="46">
        <v>330</v>
      </c>
      <c r="B1803" s="46">
        <v>1995</v>
      </c>
      <c r="C1803" s="47">
        <v>0</v>
      </c>
      <c r="D1803" s="49">
        <v>5.0177100000000002E-2</v>
      </c>
      <c r="E1803" s="49">
        <v>-0.58390379999999997</v>
      </c>
      <c r="F1803" s="49">
        <v>9.5544699999999996E-2</v>
      </c>
      <c r="G1803" s="49">
        <v>0.3489932</v>
      </c>
      <c r="H1803" s="49">
        <v>0.37838880000000003</v>
      </c>
      <c r="I1803" s="46">
        <f>$C$1803*LN($Y$1803)+(1-$C$1803)*LN(1-$Y$1803)</f>
        <v>-6.1393179461813559E-2</v>
      </c>
      <c r="R1803" s="46">
        <f>1/(1+EXP(-($K$2+SUMPRODUCT($L$2:$P$2,$D$1803:$H$1803))))</f>
        <v>5.9546599887622689E-2</v>
      </c>
      <c r="X1803" s="46">
        <f>EXP(-($K$2+SUMPRODUCT($L$2:$P$2,$D$1803:$H$1803)))</f>
        <v>15.793570109581676</v>
      </c>
      <c r="Y1803" s="46">
        <f>1/(1+$X$1803)</f>
        <v>5.9546599887622689E-2</v>
      </c>
      <c r="Z1803" s="46">
        <f>IF(ISERROR($I$1803),0,$I$1803)</f>
        <v>-6.1393179461813559E-2</v>
      </c>
    </row>
    <row r="1804" spans="1:26" x14ac:dyDescent="0.25">
      <c r="A1804" s="46">
        <v>330</v>
      </c>
      <c r="B1804" s="46">
        <v>1996</v>
      </c>
      <c r="C1804" s="47">
        <v>0</v>
      </c>
      <c r="D1804" s="49">
        <v>2.6011099999999999E-2</v>
      </c>
      <c r="E1804" s="49">
        <v>-0.54456199999999999</v>
      </c>
      <c r="F1804" s="49">
        <v>6.4980999999999997E-2</v>
      </c>
      <c r="G1804" s="49">
        <v>0.61118070000000002</v>
      </c>
      <c r="H1804" s="49">
        <v>0.31789400000000001</v>
      </c>
      <c r="I1804" s="46">
        <f>$C$1804*LN($Y$1804)+(1-$C$1804)*LN(1-$Y$1804)</f>
        <v>-4.6833447672317792E-2</v>
      </c>
      <c r="R1804" s="46">
        <f>1/(1+EXP(-($K$2+SUMPRODUCT($L$2:$P$2,$D$1804:$H$1804))))</f>
        <v>4.5753683698974694E-2</v>
      </c>
      <c r="X1804" s="46">
        <f>EXP(-($K$2+SUMPRODUCT($L$2:$P$2,$D$1804:$H$1804)))</f>
        <v>20.856163682453602</v>
      </c>
      <c r="Y1804" s="46">
        <f>1/(1+$X$1804)</f>
        <v>4.5753683698974694E-2</v>
      </c>
      <c r="Z1804" s="46">
        <f>IF(ISERROR($I$1804),0,$I$1804)</f>
        <v>-4.6833447672317792E-2</v>
      </c>
    </row>
    <row r="1805" spans="1:26" x14ac:dyDescent="0.25">
      <c r="A1805" s="46">
        <v>330</v>
      </c>
      <c r="B1805" s="46">
        <v>1997</v>
      </c>
      <c r="C1805" s="47">
        <v>0</v>
      </c>
      <c r="D1805" s="49">
        <v>6.8057199999999998E-2</v>
      </c>
      <c r="E1805" s="49">
        <v>-0.53634110000000002</v>
      </c>
      <c r="F1805" s="49">
        <v>5.3644600000000001E-2</v>
      </c>
      <c r="G1805" s="49">
        <v>0.53322049999999999</v>
      </c>
      <c r="H1805" s="49">
        <v>0.32013530000000001</v>
      </c>
      <c r="I1805" s="46">
        <f>$C$1805*LN($Y$1805)+(1-$C$1805)*LN(1-$Y$1805)</f>
        <v>-5.8129692519060708E-2</v>
      </c>
      <c r="R1805" s="46">
        <f>1/(1+EXP(-($K$2+SUMPRODUCT($L$2:$P$2,$D$1805:$H$1805))))</f>
        <v>5.6472428966172591E-2</v>
      </c>
      <c r="X1805" s="46">
        <f>EXP(-($K$2+SUMPRODUCT($L$2:$P$2,$D$1805:$H$1805)))</f>
        <v>16.707756126427775</v>
      </c>
      <c r="Y1805" s="46">
        <f>1/(1+$X$1805)</f>
        <v>5.6472428966172591E-2</v>
      </c>
      <c r="Z1805" s="46">
        <f>IF(ISERROR($I$1805),0,$I$1805)</f>
        <v>-5.8129692519060708E-2</v>
      </c>
    </row>
    <row r="1806" spans="1:26" x14ac:dyDescent="0.25">
      <c r="A1806" s="46">
        <v>331</v>
      </c>
      <c r="B1806" s="46">
        <v>1995</v>
      </c>
      <c r="C1806" s="47">
        <v>0</v>
      </c>
      <c r="D1806" s="49">
        <v>0.23011219999999999</v>
      </c>
      <c r="E1806" s="49">
        <v>0.63170959999999998</v>
      </c>
      <c r="F1806" s="49">
        <v>6.21489E-2</v>
      </c>
      <c r="G1806" s="49">
        <v>6.3047839999999997</v>
      </c>
      <c r="H1806" s="49">
        <v>0.29515580000000002</v>
      </c>
      <c r="I1806" s="46">
        <f>$C$1806*LN($Y$1806)+(1-$C$1806)*LN(1-$Y$1806)</f>
        <v>-1.0913375606397035E-6</v>
      </c>
      <c r="R1806" s="46">
        <f>1/(1+EXP(-($K$2+SUMPRODUCT($L$2:$P$2,$D$1806:$H$1806))))</f>
        <v>1.091336965108773E-6</v>
      </c>
      <c r="X1806" s="46">
        <f>EXP(-($K$2+SUMPRODUCT($L$2:$P$2,$D$1806:$H$1806)))</f>
        <v>916306.27444509359</v>
      </c>
      <c r="Y1806" s="46">
        <f>1/(1+$X$1806)</f>
        <v>1.091336965108773E-6</v>
      </c>
      <c r="Z1806" s="46">
        <f>IF(ISERROR($I$1806),0,$I$1806)</f>
        <v>-1.0913375606397035E-6</v>
      </c>
    </row>
    <row r="1807" spans="1:26" x14ac:dyDescent="0.25">
      <c r="A1807" s="46">
        <v>331</v>
      </c>
      <c r="B1807" s="46">
        <v>1996</v>
      </c>
      <c r="C1807" s="47">
        <v>0</v>
      </c>
      <c r="D1807" s="49">
        <v>0.24546270000000001</v>
      </c>
      <c r="E1807" s="49">
        <v>0.56769009999999998</v>
      </c>
      <c r="F1807" s="49">
        <v>8.35336E-2</v>
      </c>
      <c r="G1807" s="49">
        <v>7.2645200000000001</v>
      </c>
      <c r="H1807" s="49">
        <v>0.30139320000000003</v>
      </c>
      <c r="I1807" s="46">
        <f>$C$1807*LN($Y$1807)+(1-$C$1807)*LN(1-$Y$1807)</f>
        <v>-2.2096150829971946E-7</v>
      </c>
      <c r="R1807" s="46">
        <f>1/(1+EXP(-($K$2+SUMPRODUCT($L$2:$P$2,$D$1807:$H$1807))))</f>
        <v>2.2096148384330414E-7</v>
      </c>
      <c r="X1807" s="46">
        <f>EXP(-($K$2+SUMPRODUCT($L$2:$P$2,$D$1807:$H$1807)))</f>
        <v>4525674.6182410261</v>
      </c>
      <c r="Y1807" s="46">
        <f>1/(1+$X$1807)</f>
        <v>2.2096148384330414E-7</v>
      </c>
      <c r="Z1807" s="46">
        <f>IF(ISERROR($I$1807),0,$I$1807)</f>
        <v>-2.2096150829971946E-7</v>
      </c>
    </row>
    <row r="1808" spans="1:26" x14ac:dyDescent="0.25">
      <c r="A1808" s="46">
        <v>331</v>
      </c>
      <c r="B1808" s="46">
        <v>1997</v>
      </c>
      <c r="C1808" s="47">
        <v>0</v>
      </c>
      <c r="D1808" s="49">
        <v>0.2824933</v>
      </c>
      <c r="E1808" s="49">
        <v>0.5920202</v>
      </c>
      <c r="F1808" s="49">
        <v>6.3426800000000005E-2</v>
      </c>
      <c r="G1808" s="49">
        <v>9.766788</v>
      </c>
      <c r="H1808" s="49">
        <v>0.29029060000000001</v>
      </c>
      <c r="I1808" s="46">
        <f>$C$1808*LN($Y$1808)+(1-$C$1808)*LN(1-$Y$1808)</f>
        <v>-4.6847945632635228E-9</v>
      </c>
      <c r="R1808" s="46">
        <f>1/(1+EXP(-($K$2+SUMPRODUCT($L$2:$P$2,$D$1808:$H$1808))))</f>
        <v>4.6847945744773986E-9</v>
      </c>
      <c r="X1808" s="46">
        <f>EXP(-($K$2+SUMPRODUCT($L$2:$P$2,$D$1808:$H$1808)))</f>
        <v>213456530.35955331</v>
      </c>
      <c r="Y1808" s="46">
        <f>1/(1+$X$1808)</f>
        <v>4.6847945744773986E-9</v>
      </c>
      <c r="Z1808" s="46">
        <f>IF(ISERROR($I$1808),0,$I$1808)</f>
        <v>-4.6847945632635228E-9</v>
      </c>
    </row>
    <row r="1809" spans="1:26" x14ac:dyDescent="0.25">
      <c r="A1809" s="46">
        <v>331</v>
      </c>
      <c r="B1809" s="46">
        <v>1998</v>
      </c>
      <c r="C1809" s="47">
        <v>0</v>
      </c>
      <c r="D1809" s="49">
        <v>0.14144010000000001</v>
      </c>
      <c r="E1809" s="49">
        <v>0.55088820000000005</v>
      </c>
      <c r="F1809" s="49">
        <v>5.8751999999999999E-2</v>
      </c>
      <c r="G1809" s="49">
        <v>8.9727490000000003</v>
      </c>
      <c r="H1809" s="49">
        <v>0.26650449999999998</v>
      </c>
      <c r="I1809" s="46">
        <f>$C$1809*LN($Y$1809)+(1-$C$1809)*LN(1-$Y$1809)</f>
        <v>-1.700833510729548E-8</v>
      </c>
      <c r="R1809" s="46">
        <f>1/(1+EXP(-($K$2+SUMPRODUCT($L$2:$P$2,$D$1809:$H$1809))))</f>
        <v>1.7008335011571383E-8</v>
      </c>
      <c r="X1809" s="46">
        <f>EXP(-($K$2+SUMPRODUCT($L$2:$P$2,$D$1809:$H$1809)))</f>
        <v>58794701.674874641</v>
      </c>
      <c r="Y1809" s="46">
        <f>1/(1+$X$1809)</f>
        <v>1.7008335011571383E-8</v>
      </c>
      <c r="Z1809" s="46">
        <f>IF(ISERROR($I$1809),0,$I$1809)</f>
        <v>-1.700833510729548E-8</v>
      </c>
    </row>
    <row r="1810" spans="1:26" x14ac:dyDescent="0.25">
      <c r="A1810" s="46">
        <v>331</v>
      </c>
      <c r="B1810" s="46">
        <v>1999</v>
      </c>
      <c r="C1810" s="47">
        <v>0</v>
      </c>
      <c r="D1810" s="49">
        <v>0.22065870000000001</v>
      </c>
      <c r="E1810" s="49">
        <v>0.56211480000000003</v>
      </c>
      <c r="F1810" s="49">
        <v>8.4740300000000005E-2</v>
      </c>
      <c r="G1810" s="49">
        <v>10.027340000000001</v>
      </c>
      <c r="H1810" s="49">
        <v>0.2781477</v>
      </c>
      <c r="I1810" s="46">
        <f>$C$1810*LN($Y$1810)+(1-$C$1810)*LN(1-$Y$1810)</f>
        <v>-2.6351888483848715E-9</v>
      </c>
      <c r="R1810" s="46">
        <f>1/(1+EXP(-($K$2+SUMPRODUCT($L$2:$P$2,$D$1810:$H$1810))))</f>
        <v>2.6351888901047493E-9</v>
      </c>
      <c r="X1810" s="46">
        <f>EXP(-($K$2+SUMPRODUCT($L$2:$P$2,$D$1810:$H$1810)))</f>
        <v>379479437.36399895</v>
      </c>
      <c r="Y1810" s="46">
        <f>1/(1+$X$1810)</f>
        <v>2.6351888901047493E-9</v>
      </c>
      <c r="Z1810" s="46">
        <f>IF(ISERROR($I$1810),0,$I$1810)</f>
        <v>-2.6351888483848715E-9</v>
      </c>
    </row>
    <row r="1811" spans="1:26" x14ac:dyDescent="0.25">
      <c r="A1811" s="46">
        <v>331</v>
      </c>
      <c r="B1811" s="46">
        <v>2000</v>
      </c>
      <c r="C1811" s="47">
        <v>0</v>
      </c>
      <c r="D1811" s="49">
        <v>0.30317110000000003</v>
      </c>
      <c r="E1811" s="49">
        <v>0.60606369999999998</v>
      </c>
      <c r="F1811" s="49">
        <v>6.1032299999999998E-2</v>
      </c>
      <c r="G1811" s="49">
        <v>11.706480000000001</v>
      </c>
      <c r="H1811" s="49">
        <v>0.26079720000000001</v>
      </c>
      <c r="I1811" s="46">
        <f>$C$1811*LN($Y$1811)+(1-$C$1811)*LN(1-$Y$1811)</f>
        <v>-2.1061419277487971E-10</v>
      </c>
      <c r="R1811" s="46">
        <f>1/(1+EXP(-($K$2+SUMPRODUCT($L$2:$P$2,$D$1811:$H$1811))))</f>
        <v>2.106141857749306E-10</v>
      </c>
      <c r="X1811" s="46">
        <f>EXP(-($K$2+SUMPRODUCT($L$2:$P$2,$D$1811:$H$1811)))</f>
        <v>4748018259.5963383</v>
      </c>
      <c r="Y1811" s="46">
        <f>1/(1+$X$1811)</f>
        <v>2.106141857749306E-10</v>
      </c>
      <c r="Z1811" s="46">
        <f>IF(ISERROR($I$1811),0,$I$1811)</f>
        <v>-2.1061419277487971E-10</v>
      </c>
    </row>
    <row r="1812" spans="1:26" x14ac:dyDescent="0.25">
      <c r="A1812" s="46">
        <v>331</v>
      </c>
      <c r="B1812" s="46">
        <v>2001</v>
      </c>
      <c r="C1812" s="47">
        <v>0</v>
      </c>
      <c r="D1812" s="49">
        <v>0.3125964</v>
      </c>
      <c r="E1812" s="49">
        <v>0.62360329999999997</v>
      </c>
      <c r="F1812" s="49">
        <v>6.3258300000000003E-2</v>
      </c>
      <c r="G1812" s="49">
        <v>12.74689</v>
      </c>
      <c r="H1812" s="49">
        <v>0.24376120000000001</v>
      </c>
      <c r="I1812" s="46">
        <f>$C$1812*LN($Y$1812)+(1-$C$1812)*LN(1-$Y$1812)</f>
        <v>-3.817113292187834E-11</v>
      </c>
      <c r="R1812" s="46">
        <f>1/(1+EXP(-($K$2+SUMPRODUCT($L$2:$P$2,$D$1812:$H$1812))))</f>
        <v>3.8171143829763287E-11</v>
      </c>
      <c r="X1812" s="46">
        <f>EXP(-($K$2+SUMPRODUCT($L$2:$P$2,$D$1812:$H$1812)))</f>
        <v>26197800213.209648</v>
      </c>
      <c r="Y1812" s="46">
        <f>1/(1+$X$1812)</f>
        <v>3.8171143829763287E-11</v>
      </c>
      <c r="Z1812" s="46">
        <f>IF(ISERROR($I$1812),0,$I$1812)</f>
        <v>-3.817113292187834E-11</v>
      </c>
    </row>
    <row r="1813" spans="1:26" x14ac:dyDescent="0.25">
      <c r="A1813" s="46">
        <v>331</v>
      </c>
      <c r="B1813" s="46">
        <v>2002</v>
      </c>
      <c r="C1813" s="47">
        <v>0</v>
      </c>
      <c r="D1813" s="49">
        <v>0.22366749999999999</v>
      </c>
      <c r="E1813" s="49">
        <v>0.64354599999999995</v>
      </c>
      <c r="F1813" s="49">
        <v>7.9122499999999998E-2</v>
      </c>
      <c r="G1813" s="49">
        <v>8.9508749999999999</v>
      </c>
      <c r="H1813" s="49">
        <v>0.26007069999999999</v>
      </c>
      <c r="I1813" s="46">
        <f>$C$1813*LN($Y$1813)+(1-$C$1813)*LN(1-$Y$1813)</f>
        <v>-1.3476906681517169E-8</v>
      </c>
      <c r="R1813" s="46">
        <f>1/(1+EXP(-($K$2+SUMPRODUCT($L$2:$P$2,$D$1813:$H$1813))))</f>
        <v>1.3476906546180634E-8</v>
      </c>
      <c r="X1813" s="46">
        <f>EXP(-($K$2+SUMPRODUCT($L$2:$P$2,$D$1813:$H$1813)))</f>
        <v>74201003.25667794</v>
      </c>
      <c r="Y1813" s="46">
        <f>1/(1+$X$1813)</f>
        <v>1.3476906546180634E-8</v>
      </c>
      <c r="Z1813" s="46">
        <f>IF(ISERROR($I$1813),0,$I$1813)</f>
        <v>-1.3476906681517169E-8</v>
      </c>
    </row>
    <row r="1814" spans="1:26" x14ac:dyDescent="0.25">
      <c r="A1814" s="46">
        <v>331</v>
      </c>
      <c r="B1814" s="46">
        <v>2003</v>
      </c>
      <c r="C1814" s="47">
        <v>0</v>
      </c>
      <c r="D1814" s="49">
        <v>0.2127213</v>
      </c>
      <c r="E1814" s="49">
        <v>0.6548657</v>
      </c>
      <c r="F1814" s="49">
        <v>6.9369200000000006E-2</v>
      </c>
      <c r="G1814" s="49">
        <v>7.187182</v>
      </c>
      <c r="H1814" s="49">
        <v>0.25812839999999998</v>
      </c>
      <c r="I1814" s="46">
        <f>$C$1814*LN($Y$1814)+(1-$C$1814)*LN(1-$Y$1814)</f>
        <v>-2.3684364942922087E-7</v>
      </c>
      <c r="R1814" s="46">
        <f>1/(1+EXP(-($K$2+SUMPRODUCT($L$2:$P$2,$D$1814:$H$1814))))</f>
        <v>2.3684362138869482E-7</v>
      </c>
      <c r="X1814" s="46">
        <f>EXP(-($K$2+SUMPRODUCT($L$2:$P$2,$D$1814:$H$1814)))</f>
        <v>4222194.1941819647</v>
      </c>
      <c r="Y1814" s="46">
        <f>1/(1+$X$1814)</f>
        <v>2.3684362138869482E-7</v>
      </c>
      <c r="Z1814" s="46">
        <f>IF(ISERROR($I$1814),0,$I$1814)</f>
        <v>-2.3684364942922087E-7</v>
      </c>
    </row>
    <row r="1815" spans="1:26" x14ac:dyDescent="0.25">
      <c r="A1815" s="46">
        <v>331</v>
      </c>
      <c r="B1815" s="46">
        <v>2004</v>
      </c>
      <c r="C1815" s="47">
        <v>0</v>
      </c>
      <c r="D1815" s="49">
        <v>0.2915797</v>
      </c>
      <c r="E1815" s="49">
        <v>0.67398409999999997</v>
      </c>
      <c r="F1815" s="49">
        <v>8.6289599999999994E-2</v>
      </c>
      <c r="G1815" s="49">
        <v>8.7803810000000002</v>
      </c>
      <c r="H1815" s="49">
        <v>0.26498620000000001</v>
      </c>
      <c r="I1815" s="46">
        <f>$C$1815*LN($Y$1815)+(1-$C$1815)*LN(1-$Y$1815)</f>
        <v>-1.6482118583677089E-8</v>
      </c>
      <c r="R1815" s="46">
        <f>1/(1+EXP(-($K$2+SUMPRODUCT($L$2:$P$2,$D$1815:$H$1815))))</f>
        <v>1.6482118487378674E-8</v>
      </c>
      <c r="X1815" s="46">
        <f>EXP(-($K$2+SUMPRODUCT($L$2:$P$2,$D$1815:$H$1815)))</f>
        <v>60671811.350199923</v>
      </c>
      <c r="Y1815" s="46">
        <f>1/(1+$X$1815)</f>
        <v>1.6482118487378674E-8</v>
      </c>
      <c r="Z1815" s="46">
        <f>IF(ISERROR($I$1815),0,$I$1815)</f>
        <v>-1.6482118583677089E-8</v>
      </c>
    </row>
    <row r="1816" spans="1:26" x14ac:dyDescent="0.25">
      <c r="A1816" s="46">
        <v>332</v>
      </c>
      <c r="B1816" s="46">
        <v>1995</v>
      </c>
      <c r="C1816" s="47">
        <v>0</v>
      </c>
      <c r="D1816" s="49">
        <v>7.2155800000000006E-2</v>
      </c>
      <c r="E1816" s="49">
        <v>0.2355602</v>
      </c>
      <c r="F1816" s="49">
        <v>7.7038899999999993E-2</v>
      </c>
      <c r="G1816" s="49">
        <v>0.90508270000000002</v>
      </c>
      <c r="H1816" s="49">
        <v>0.55850290000000002</v>
      </c>
      <c r="I1816" s="46">
        <f>$C$1816*LN($Y$1816)+(1-$C$1816)*LN(1-$Y$1816)</f>
        <v>-1.0319627009672601E-2</v>
      </c>
      <c r="R1816" s="46">
        <f>1/(1+EXP(-($K$2+SUMPRODUCT($L$2:$P$2,$D$1816:$H$1816))))</f>
        <v>1.02665623515567E-2</v>
      </c>
      <c r="X1816" s="46">
        <f>EXP(-($K$2+SUMPRODUCT($L$2:$P$2,$D$1816:$H$1816)))</f>
        <v>96.403587077847121</v>
      </c>
      <c r="Y1816" s="46">
        <f>1/(1+$X$1816)</f>
        <v>1.02665623515567E-2</v>
      </c>
      <c r="Z1816" s="46">
        <f>IF(ISERROR($I$1816),0,$I$1816)</f>
        <v>-1.0319627009672601E-2</v>
      </c>
    </row>
    <row r="1817" spans="1:26" x14ac:dyDescent="0.25">
      <c r="A1817" s="46">
        <v>332</v>
      </c>
      <c r="B1817" s="46">
        <v>1996</v>
      </c>
      <c r="C1817" s="47">
        <v>0</v>
      </c>
      <c r="D1817" s="49">
        <v>8.7959200000000001E-2</v>
      </c>
      <c r="E1817" s="49">
        <v>0.23480019999999999</v>
      </c>
      <c r="F1817" s="49">
        <v>5.7409000000000002E-2</v>
      </c>
      <c r="G1817" s="49">
        <v>0.89712720000000001</v>
      </c>
      <c r="H1817" s="49">
        <v>0.53471139999999995</v>
      </c>
      <c r="I1817" s="46">
        <f>$C$1817*LN($Y$1817)+(1-$C$1817)*LN(1-$Y$1817)</f>
        <v>-1.2130812701539271E-2</v>
      </c>
      <c r="R1817" s="46">
        <f>1/(1+EXP(-($K$2+SUMPRODUCT($L$2:$P$2,$D$1817:$H$1817))))</f>
        <v>1.2057531014588847E-2</v>
      </c>
      <c r="X1817" s="46">
        <f>EXP(-($K$2+SUMPRODUCT($L$2:$P$2,$D$1817:$H$1817)))</f>
        <v>81.935718663303746</v>
      </c>
      <c r="Y1817" s="46">
        <f>1/(1+$X$1817)</f>
        <v>1.2057531014588847E-2</v>
      </c>
      <c r="Z1817" s="46">
        <f>IF(ISERROR($I$1817),0,$I$1817)</f>
        <v>-1.2130812701539271E-2</v>
      </c>
    </row>
    <row r="1818" spans="1:26" x14ac:dyDescent="0.25">
      <c r="A1818" s="46">
        <v>332</v>
      </c>
      <c r="B1818" s="46">
        <v>1997</v>
      </c>
      <c r="C1818" s="47">
        <v>0</v>
      </c>
      <c r="D1818" s="49">
        <v>-2.8442200000000001E-2</v>
      </c>
      <c r="E1818" s="49">
        <v>0.22135730000000001</v>
      </c>
      <c r="F1818" s="49">
        <v>7.81163E-2</v>
      </c>
      <c r="G1818" s="49">
        <v>0.98867819999999995</v>
      </c>
      <c r="H1818" s="49">
        <v>0.50134350000000005</v>
      </c>
      <c r="I1818" s="46">
        <f>$C$1818*LN($Y$1818)+(1-$C$1818)*LN(1-$Y$1818)</f>
        <v>-8.4712597204731951E-3</v>
      </c>
      <c r="R1818" s="46">
        <f>1/(1+EXP(-($K$2+SUMPRODUCT($L$2:$P$2,$D$1818:$H$1818))))</f>
        <v>8.4354797050652242E-3</v>
      </c>
      <c r="X1818" s="46">
        <f>EXP(-($K$2+SUMPRODUCT($L$2:$P$2,$D$1818:$H$1818)))</f>
        <v>117.54690366921673</v>
      </c>
      <c r="Y1818" s="46">
        <f>1/(1+$X$1818)</f>
        <v>8.4354797050652242E-3</v>
      </c>
      <c r="Z1818" s="46">
        <f>IF(ISERROR($I$1818),0,$I$1818)</f>
        <v>-8.4712597204731951E-3</v>
      </c>
    </row>
    <row r="1819" spans="1:26" x14ac:dyDescent="0.25">
      <c r="A1819" s="46">
        <v>332</v>
      </c>
      <c r="B1819" s="46">
        <v>1998</v>
      </c>
      <c r="C1819" s="47">
        <v>0</v>
      </c>
      <c r="D1819" s="49">
        <v>-7.6936199999999996E-2</v>
      </c>
      <c r="E1819" s="49">
        <v>0.2107212</v>
      </c>
      <c r="F1819" s="49">
        <v>5.6711699999999997E-2</v>
      </c>
      <c r="G1819" s="49">
        <v>0.6859691</v>
      </c>
      <c r="H1819" s="49">
        <v>0.45895560000000002</v>
      </c>
      <c r="I1819" s="46">
        <f>$C$1819*LN($Y$1819)+(1-$C$1819)*LN(1-$Y$1819)</f>
        <v>-1.5732882439028407E-2</v>
      </c>
      <c r="R1819" s="46">
        <f>1/(1+EXP(-($K$2+SUMPRODUCT($L$2:$P$2,$D$1819:$H$1819))))</f>
        <v>1.5609767142546277E-2</v>
      </c>
      <c r="X1819" s="46">
        <f>EXP(-($K$2+SUMPRODUCT($L$2:$P$2,$D$1819:$H$1819)))</f>
        <v>63.062454671369252</v>
      </c>
      <c r="Y1819" s="46">
        <f>1/(1+$X$1819)</f>
        <v>1.5609767142546277E-2</v>
      </c>
      <c r="Z1819" s="46">
        <f>IF(ISERROR($I$1819),0,$I$1819)</f>
        <v>-1.5732882439028407E-2</v>
      </c>
    </row>
    <row r="1820" spans="1:26" x14ac:dyDescent="0.25">
      <c r="A1820" s="46">
        <v>332</v>
      </c>
      <c r="B1820" s="46">
        <v>1999</v>
      </c>
      <c r="C1820" s="47">
        <v>0</v>
      </c>
      <c r="D1820" s="49">
        <v>-1.5487000000000001E-2</v>
      </c>
      <c r="E1820" s="49">
        <v>0.2201012</v>
      </c>
      <c r="F1820" s="49">
        <v>6.23067E-2</v>
      </c>
      <c r="G1820" s="49">
        <v>0.90949740000000001</v>
      </c>
      <c r="H1820" s="49">
        <v>0.52779129999999996</v>
      </c>
      <c r="I1820" s="46">
        <f>$C$1820*LN($Y$1820)+(1-$C$1820)*LN(1-$Y$1820)</f>
        <v>-1.1151410413278632E-2</v>
      </c>
      <c r="R1820" s="46">
        <f>1/(1+EXP(-($K$2+SUMPRODUCT($L$2:$P$2,$D$1820:$H$1820))))</f>
        <v>1.108946391361083E-2</v>
      </c>
      <c r="X1820" s="46">
        <f>EXP(-($K$2+SUMPRODUCT($L$2:$P$2,$D$1820:$H$1820)))</f>
        <v>89.175684576838208</v>
      </c>
      <c r="Y1820" s="46">
        <f>1/(1+$X$1820)</f>
        <v>1.108946391361083E-2</v>
      </c>
      <c r="Z1820" s="46">
        <f>IF(ISERROR($I$1820),0,$I$1820)</f>
        <v>-1.1151410413278632E-2</v>
      </c>
    </row>
    <row r="1821" spans="1:26" x14ac:dyDescent="0.25">
      <c r="A1821" s="46">
        <v>332</v>
      </c>
      <c r="B1821" s="46">
        <v>2000</v>
      </c>
      <c r="C1821" s="47">
        <v>0</v>
      </c>
      <c r="D1821" s="49">
        <v>1.72304E-2</v>
      </c>
      <c r="E1821" s="49">
        <v>0.2362059</v>
      </c>
      <c r="F1821" s="49">
        <v>5.9556499999999998E-2</v>
      </c>
      <c r="G1821" s="49">
        <v>0.69560270000000002</v>
      </c>
      <c r="H1821" s="49">
        <v>0.44729380000000002</v>
      </c>
      <c r="I1821" s="46">
        <f>$C$1821*LN($Y$1821)+(1-$C$1821)*LN(1-$Y$1821)</f>
        <v>-1.5070166360316975E-2</v>
      </c>
      <c r="R1821" s="46">
        <f>1/(1+EXP(-($K$2+SUMPRODUCT($L$2:$P$2,$D$1821:$H$1821))))</f>
        <v>1.4957179691291062E-2</v>
      </c>
      <c r="X1821" s="46">
        <f>EXP(-($K$2+SUMPRODUCT($L$2:$P$2,$D$1821:$H$1821)))</f>
        <v>65.857523987778123</v>
      </c>
      <c r="Y1821" s="46">
        <f>1/(1+$X$1821)</f>
        <v>1.4957179691291062E-2</v>
      </c>
      <c r="Z1821" s="46">
        <f>IF(ISERROR($I$1821),0,$I$1821)</f>
        <v>-1.5070166360316975E-2</v>
      </c>
    </row>
    <row r="1822" spans="1:26" x14ac:dyDescent="0.25">
      <c r="A1822" s="46">
        <v>332</v>
      </c>
      <c r="B1822" s="46">
        <v>2001</v>
      </c>
      <c r="C1822" s="47">
        <v>0</v>
      </c>
      <c r="D1822" s="49">
        <v>1.6238200000000001E-2</v>
      </c>
      <c r="E1822" s="49">
        <v>0.25087280000000001</v>
      </c>
      <c r="F1822" s="49">
        <v>5.1244999999999999E-2</v>
      </c>
      <c r="G1822" s="49">
        <v>0.84234620000000004</v>
      </c>
      <c r="H1822" s="49">
        <v>0.49759520000000002</v>
      </c>
      <c r="I1822" s="46">
        <f>$C$1822*LN($Y$1822)+(1-$C$1822)*LN(1-$Y$1822)</f>
        <v>-1.2882686508125393E-2</v>
      </c>
      <c r="R1822" s="46">
        <f>1/(1+EXP(-($K$2+SUMPRODUCT($L$2:$P$2,$D$1822:$H$1822))))</f>
        <v>1.2800059900442853E-2</v>
      </c>
      <c r="X1822" s="46">
        <f>EXP(-($K$2+SUMPRODUCT($L$2:$P$2,$D$1822:$H$1822)))</f>
        <v>77.124634398422018</v>
      </c>
      <c r="Y1822" s="46">
        <f>1/(1+$X$1822)</f>
        <v>1.2800059900442853E-2</v>
      </c>
      <c r="Z1822" s="46">
        <f>IF(ISERROR($I$1822),0,$I$1822)</f>
        <v>-1.2882686508125393E-2</v>
      </c>
    </row>
    <row r="1823" spans="1:26" x14ac:dyDescent="0.25">
      <c r="A1823" s="46">
        <v>332</v>
      </c>
      <c r="B1823" s="46">
        <v>2002</v>
      </c>
      <c r="C1823" s="47">
        <v>0</v>
      </c>
      <c r="D1823" s="49">
        <v>4.4272300000000001E-2</v>
      </c>
      <c r="E1823" s="49">
        <v>0.27952050000000001</v>
      </c>
      <c r="F1823" s="49">
        <v>5.1787699999999999E-2</v>
      </c>
      <c r="G1823" s="49">
        <v>0.92826679999999995</v>
      </c>
      <c r="H1823" s="49">
        <v>0.50140969999999996</v>
      </c>
      <c r="I1823" s="46">
        <f>$C$1823*LN($Y$1823)+(1-$C$1823)*LN(1-$Y$1823)</f>
        <v>-1.0891094035128127E-2</v>
      </c>
      <c r="R1823" s="46">
        <f>1/(1+EXP(-($K$2+SUMPRODUCT($L$2:$P$2,$D$1823:$H$1823))))</f>
        <v>1.0832000795062687E-2</v>
      </c>
      <c r="X1823" s="46">
        <f>EXP(-($K$2+SUMPRODUCT($L$2:$P$2,$D$1823:$H$1823)))</f>
        <v>91.319047876714336</v>
      </c>
      <c r="Y1823" s="46">
        <f>1/(1+$X$1823)</f>
        <v>1.0832000795062687E-2</v>
      </c>
      <c r="Z1823" s="46">
        <f>IF(ISERROR($I$1823),0,$I$1823)</f>
        <v>-1.0891094035128127E-2</v>
      </c>
    </row>
    <row r="1824" spans="1:26" x14ac:dyDescent="0.25">
      <c r="A1824" s="46">
        <v>332</v>
      </c>
      <c r="B1824" s="46">
        <v>2003</v>
      </c>
      <c r="C1824" s="47">
        <v>0</v>
      </c>
      <c r="D1824" s="49">
        <v>2.1114899999999999E-2</v>
      </c>
      <c r="E1824" s="49">
        <v>0.2830416</v>
      </c>
      <c r="F1824" s="49">
        <v>6.2903899999999999E-2</v>
      </c>
      <c r="G1824" s="49">
        <v>0.98772819999999995</v>
      </c>
      <c r="H1824" s="49">
        <v>0.48859599999999997</v>
      </c>
      <c r="I1824" s="46">
        <f>$C$1824*LN($Y$1824)+(1-$C$1824)*LN(1-$Y$1824)</f>
        <v>-8.8695541315345697E-3</v>
      </c>
      <c r="R1824" s="46">
        <f>1/(1+EXP(-($K$2+SUMPRODUCT($L$2:$P$2,$D$1824:$H$1824))))</f>
        <v>8.8303356720231211E-3</v>
      </c>
      <c r="X1824" s="46">
        <f>EXP(-($K$2+SUMPRODUCT($L$2:$P$2,$D$1824:$H$1824)))</f>
        <v>112.24597808532569</v>
      </c>
      <c r="Y1824" s="46">
        <f>1/(1+$X$1824)</f>
        <v>8.8303356720231211E-3</v>
      </c>
      <c r="Z1824" s="46">
        <f>IF(ISERROR($I$1824),0,$I$1824)</f>
        <v>-8.8695541315345697E-3</v>
      </c>
    </row>
    <row r="1825" spans="1:26" x14ac:dyDescent="0.25">
      <c r="A1825" s="46">
        <v>332</v>
      </c>
      <c r="B1825" s="46">
        <v>2004</v>
      </c>
      <c r="C1825" s="47">
        <v>0</v>
      </c>
      <c r="D1825" s="49">
        <v>2.1830200000000001E-2</v>
      </c>
      <c r="E1825" s="49">
        <v>0.31777820000000001</v>
      </c>
      <c r="F1825" s="49">
        <v>6.6143400000000005E-2</v>
      </c>
      <c r="G1825" s="49">
        <v>1.1244449999999999</v>
      </c>
      <c r="H1825" s="49">
        <v>0.47174100000000002</v>
      </c>
      <c r="I1825" s="46">
        <f>$C$1825*LN($Y$1825)+(1-$C$1825)*LN(1-$Y$1825)</f>
        <v>-6.5492190553090163E-3</v>
      </c>
      <c r="R1825" s="46">
        <f>1/(1+EXP(-($K$2+SUMPRODUCT($L$2:$P$2,$D$1825:$H$1825))))</f>
        <v>6.5278196621149608E-3</v>
      </c>
      <c r="X1825" s="46">
        <f>EXP(-($K$2+SUMPRODUCT($L$2:$P$2,$D$1825:$H$1825)))</f>
        <v>152.19050644178</v>
      </c>
      <c r="Y1825" s="46">
        <f>1/(1+$X$1825)</f>
        <v>6.5278196621149608E-3</v>
      </c>
      <c r="Z1825" s="46">
        <f>IF(ISERROR($I$1825),0,$I$1825)</f>
        <v>-6.5492190553090163E-3</v>
      </c>
    </row>
    <row r="1826" spans="1:26" x14ac:dyDescent="0.25">
      <c r="A1826" s="46">
        <v>333</v>
      </c>
      <c r="B1826" s="46">
        <v>1995</v>
      </c>
      <c r="C1826" s="47">
        <v>0</v>
      </c>
      <c r="D1826" s="49">
        <v>0.41628399999999999</v>
      </c>
      <c r="E1826" s="49">
        <v>0.21698999999999999</v>
      </c>
      <c r="F1826" s="49">
        <v>0.1183507</v>
      </c>
      <c r="G1826" s="49">
        <v>3.5134949999999998</v>
      </c>
      <c r="H1826" s="49">
        <v>0.51232420000000001</v>
      </c>
      <c r="I1826" s="46">
        <f>$C$1826*LN($Y$1826)+(1-$C$1826)*LN(1-$Y$1826)</f>
        <v>-1.3438267059188641E-4</v>
      </c>
      <c r="R1826" s="46">
        <f>1/(1+EXP(-($K$2+SUMPRODUCT($L$2:$P$2,$D$1826:$H$1826))))</f>
        <v>1.3437364164526133E-4</v>
      </c>
      <c r="X1826" s="46">
        <f>EXP(-($K$2+SUMPRODUCT($L$2:$P$2,$D$1826:$H$1826)))</f>
        <v>7440.9356933106155</v>
      </c>
      <c r="Y1826" s="46">
        <f>1/(1+$X$1826)</f>
        <v>1.3437364164526133E-4</v>
      </c>
      <c r="Z1826" s="46">
        <f>IF(ISERROR($I$1826),0,$I$1826)</f>
        <v>-1.3438267059188641E-4</v>
      </c>
    </row>
    <row r="1827" spans="1:26" x14ac:dyDescent="0.25">
      <c r="A1827" s="46">
        <v>333</v>
      </c>
      <c r="B1827" s="46">
        <v>1996</v>
      </c>
      <c r="C1827" s="47">
        <v>0</v>
      </c>
      <c r="D1827" s="49">
        <v>4.9563200000000002E-2</v>
      </c>
      <c r="E1827" s="49">
        <v>0.30891629999999998</v>
      </c>
      <c r="F1827" s="49">
        <v>0.16352849999999999</v>
      </c>
      <c r="G1827" s="49">
        <v>2.9396770000000001</v>
      </c>
      <c r="H1827" s="49">
        <v>0.7769798</v>
      </c>
      <c r="I1827" s="46">
        <f>$C$1827*LN($Y$1827)+(1-$C$1827)*LN(1-$Y$1827)</f>
        <v>-2.0686973597676736E-4</v>
      </c>
      <c r="R1827" s="46">
        <f>1/(1+EXP(-($K$2+SUMPRODUCT($L$2:$P$2,$D$1827:$H$1827))))</f>
        <v>2.068483399083418E-4</v>
      </c>
      <c r="X1827" s="46">
        <f>EXP(-($K$2+SUMPRODUCT($L$2:$P$2,$D$1827:$H$1827)))</f>
        <v>4833.459877430575</v>
      </c>
      <c r="Y1827" s="46">
        <f>1/(1+$X$1827)</f>
        <v>2.068483399083418E-4</v>
      </c>
      <c r="Z1827" s="46">
        <f>IF(ISERROR($I$1827),0,$I$1827)</f>
        <v>-2.0686973597676736E-4</v>
      </c>
    </row>
    <row r="1828" spans="1:26" x14ac:dyDescent="0.25">
      <c r="A1828" s="46">
        <v>333</v>
      </c>
      <c r="B1828" s="46">
        <v>1997</v>
      </c>
      <c r="C1828" s="47">
        <v>0</v>
      </c>
      <c r="D1828" s="49">
        <v>4.2073300000000001E-2</v>
      </c>
      <c r="E1828" s="49">
        <v>0.32516800000000001</v>
      </c>
      <c r="F1828" s="49">
        <v>9.9607899999999999E-2</v>
      </c>
      <c r="G1828" s="49">
        <v>3.3869120000000001</v>
      </c>
      <c r="H1828" s="49">
        <v>0.50648000000000004</v>
      </c>
      <c r="I1828" s="46">
        <f>$C$1828*LN($Y$1828)+(1-$C$1828)*LN(1-$Y$1828)</f>
        <v>-1.3926097003242005E-4</v>
      </c>
      <c r="R1828" s="46">
        <f>1/(1+EXP(-($K$2+SUMPRODUCT($L$2:$P$2,$D$1828:$H$1828))))</f>
        <v>1.3925127367368055E-4</v>
      </c>
      <c r="X1828" s="46">
        <f>EXP(-($K$2+SUMPRODUCT($L$2:$P$2,$D$1828:$H$1828)))</f>
        <v>7180.2628611454275</v>
      </c>
      <c r="Y1828" s="46">
        <f>1/(1+$X$1828)</f>
        <v>1.3925127367368055E-4</v>
      </c>
      <c r="Z1828" s="46">
        <f>IF(ISERROR($I$1828),0,$I$1828)</f>
        <v>-1.3926097003242005E-4</v>
      </c>
    </row>
    <row r="1829" spans="1:26" x14ac:dyDescent="0.25">
      <c r="A1829" s="46">
        <v>333</v>
      </c>
      <c r="B1829" s="46">
        <v>1998</v>
      </c>
      <c r="C1829" s="47">
        <v>0</v>
      </c>
      <c r="D1829" s="49">
        <v>-0.10171289999999999</v>
      </c>
      <c r="E1829" s="49">
        <v>0.15690779999999999</v>
      </c>
      <c r="F1829" s="49">
        <v>0.10399120000000001</v>
      </c>
      <c r="G1829" s="49">
        <v>3.038001</v>
      </c>
      <c r="H1829" s="49">
        <v>0.51690579999999997</v>
      </c>
      <c r="I1829" s="46">
        <f>$C$1829*LN($Y$1829)+(1-$C$1829)*LN(1-$Y$1829)</f>
        <v>-2.8394126151701286E-4</v>
      </c>
      <c r="R1829" s="46">
        <f>1/(1+EXP(-($K$2+SUMPRODUCT($L$2:$P$2,$D$1829:$H$1829))))</f>
        <v>2.8390095401208701E-4</v>
      </c>
      <c r="X1829" s="46">
        <f>EXP(-($K$2+SUMPRODUCT($L$2:$P$2,$D$1829:$H$1829)))</f>
        <v>3521.3551941901023</v>
      </c>
      <c r="Y1829" s="46">
        <f>1/(1+$X$1829)</f>
        <v>2.8390095401208701E-4</v>
      </c>
      <c r="Z1829" s="46">
        <f>IF(ISERROR($I$1829),0,$I$1829)</f>
        <v>-2.8394126151701286E-4</v>
      </c>
    </row>
    <row r="1830" spans="1:26" x14ac:dyDescent="0.25">
      <c r="A1830" s="46">
        <v>333</v>
      </c>
      <c r="B1830" s="46">
        <v>1999</v>
      </c>
      <c r="C1830" s="47">
        <v>0</v>
      </c>
      <c r="D1830" s="49">
        <v>-0.1308792</v>
      </c>
      <c r="E1830" s="49">
        <v>9.4371099999999999E-2</v>
      </c>
      <c r="F1830" s="49">
        <v>9.1541800000000006E-2</v>
      </c>
      <c r="G1830" s="49">
        <v>2.2183440000000001</v>
      </c>
      <c r="H1830" s="49">
        <v>0.48964249999999998</v>
      </c>
      <c r="I1830" s="46">
        <f>$C$1830*LN($Y$1830)+(1-$C$1830)*LN(1-$Y$1830)</f>
        <v>-1.2315420838055551E-3</v>
      </c>
      <c r="R1830" s="46">
        <f>1/(1+EXP(-($K$2+SUMPRODUCT($L$2:$P$2,$D$1830:$H$1830))))</f>
        <v>1.2307840470700843E-3</v>
      </c>
      <c r="X1830" s="46">
        <f>EXP(-($K$2+SUMPRODUCT($L$2:$P$2,$D$1830:$H$1830)))</f>
        <v>811.49021904413519</v>
      </c>
      <c r="Y1830" s="46">
        <f>1/(1+$X$1830)</f>
        <v>1.2307840470700843E-3</v>
      </c>
      <c r="Z1830" s="46">
        <f>IF(ISERROR($I$1830),0,$I$1830)</f>
        <v>-1.2315420838055551E-3</v>
      </c>
    </row>
    <row r="1831" spans="1:26" x14ac:dyDescent="0.25">
      <c r="A1831" s="46">
        <v>334</v>
      </c>
      <c r="B1831" s="46">
        <v>1999</v>
      </c>
      <c r="C1831" s="47">
        <v>0</v>
      </c>
      <c r="D1831" s="49">
        <v>0.35917460000000001</v>
      </c>
      <c r="E1831" s="49">
        <v>-1.6127359999999999</v>
      </c>
      <c r="F1831" s="49">
        <v>0.10970779999999999</v>
      </c>
      <c r="G1831" s="49">
        <v>0.14214370000000001</v>
      </c>
      <c r="H1831" s="49">
        <v>0.34761229999999999</v>
      </c>
      <c r="I1831" s="46">
        <f>$C$1831*LN($Y$1831)+(1-$C$1831)*LN(1-$Y$1831)</f>
        <v>-0.3302213911892552</v>
      </c>
      <c r="R1831" s="46">
        <f>1/(1+EXP(-($K$2+SUMPRODUCT($L$2:$P$2,$D$1831:$H$1831))))</f>
        <v>0.28123541233101718</v>
      </c>
      <c r="X1831" s="46">
        <f>EXP(-($K$2+SUMPRODUCT($L$2:$P$2,$D$1831:$H$1831)))</f>
        <v>2.5557399820723465</v>
      </c>
      <c r="Y1831" s="46">
        <f>1/(1+$X$1831)</f>
        <v>0.28123541233101718</v>
      </c>
      <c r="Z1831" s="46">
        <f>IF(ISERROR($I$1831),0,$I$1831)</f>
        <v>-0.3302213911892552</v>
      </c>
    </row>
    <row r="1832" spans="1:26" x14ac:dyDescent="0.25">
      <c r="A1832" s="46">
        <v>334</v>
      </c>
      <c r="B1832" s="46">
        <v>2000</v>
      </c>
      <c r="C1832" s="47">
        <v>0</v>
      </c>
      <c r="D1832" s="49">
        <v>0.28799599999999997</v>
      </c>
      <c r="E1832" s="49">
        <v>-1.8197589999999999</v>
      </c>
      <c r="F1832" s="49">
        <v>0.1036501</v>
      </c>
      <c r="G1832" s="49">
        <v>0.10348400000000001</v>
      </c>
      <c r="H1832" s="49">
        <v>0.41119889999999998</v>
      </c>
      <c r="I1832" s="46">
        <f>$C$1832*LN($Y$1832)+(1-$C$1832)*LN(1-$Y$1832)</f>
        <v>-0.46756126554443955</v>
      </c>
      <c r="R1832" s="46">
        <f>1/(1+EXP(-($K$2+SUMPRODUCT($L$2:$P$2,$D$1832:$H$1832))))</f>
        <v>0.37347165706176388</v>
      </c>
      <c r="X1832" s="46">
        <f>EXP(-($K$2+SUMPRODUCT($L$2:$P$2,$D$1832:$H$1832)))</f>
        <v>1.677579358678408</v>
      </c>
      <c r="Y1832" s="46">
        <f>1/(1+$X$1832)</f>
        <v>0.37347165706176388</v>
      </c>
      <c r="Z1832" s="46">
        <f>IF(ISERROR($I$1832),0,$I$1832)</f>
        <v>-0.46756126554443955</v>
      </c>
    </row>
    <row r="1833" spans="1:26" x14ac:dyDescent="0.25">
      <c r="A1833" s="46">
        <v>334</v>
      </c>
      <c r="B1833" s="46">
        <v>2001</v>
      </c>
      <c r="C1833" s="47">
        <v>0</v>
      </c>
      <c r="D1833" s="49">
        <v>0.2191293</v>
      </c>
      <c r="E1833" s="49">
        <v>-1.802265</v>
      </c>
      <c r="F1833" s="49">
        <v>9.7609199999999993E-2</v>
      </c>
      <c r="G1833" s="49">
        <v>0.14084160000000001</v>
      </c>
      <c r="H1833" s="49">
        <v>0.40312710000000002</v>
      </c>
      <c r="I1833" s="46">
        <f>$C$1833*LN($Y$1833)+(1-$C$1833)*LN(1-$Y$1833)</f>
        <v>-0.44192086832936139</v>
      </c>
      <c r="R1833" s="46">
        <f>1/(1+EXP(-($K$2+SUMPRODUCT($L$2:$P$2,$D$1833:$H$1833))))</f>
        <v>0.35719950067956813</v>
      </c>
      <c r="X1833" s="46">
        <f>EXP(-($K$2+SUMPRODUCT($L$2:$P$2,$D$1833:$H$1833)))</f>
        <v>1.799555985093795</v>
      </c>
      <c r="Y1833" s="46">
        <f>1/(1+$X$1833)</f>
        <v>0.35719950067956813</v>
      </c>
      <c r="Z1833" s="46">
        <f>IF(ISERROR($I$1833),0,$I$1833)</f>
        <v>-0.44192086832936139</v>
      </c>
    </row>
    <row r="1834" spans="1:26" x14ac:dyDescent="0.25">
      <c r="A1834" s="46">
        <v>334</v>
      </c>
      <c r="B1834" s="46">
        <v>2002</v>
      </c>
      <c r="C1834" s="47">
        <v>0</v>
      </c>
      <c r="D1834" s="49">
        <v>0.20928069999999999</v>
      </c>
      <c r="E1834" s="49">
        <v>-1.717363</v>
      </c>
      <c r="F1834" s="49">
        <v>0.10513840000000001</v>
      </c>
      <c r="G1834" s="49">
        <v>0.1554411</v>
      </c>
      <c r="H1834" s="49">
        <v>0.42604540000000002</v>
      </c>
      <c r="I1834" s="46">
        <f>$C$1834*LN($Y$1834)+(1-$C$1834)*LN(1-$Y$1834)</f>
        <v>-0.37597574597493005</v>
      </c>
      <c r="R1834" s="46">
        <f>1/(1+EXP(-($K$2+SUMPRODUCT($L$2:$P$2,$D$1834:$H$1834))))</f>
        <v>0.31338101388554912</v>
      </c>
      <c r="X1834" s="46">
        <f>EXP(-($K$2+SUMPRODUCT($L$2:$P$2,$D$1834:$H$1834)))</f>
        <v>2.1910037803541385</v>
      </c>
      <c r="Y1834" s="46">
        <f>1/(1+$X$1834)</f>
        <v>0.31338101388554912</v>
      </c>
      <c r="Z1834" s="46">
        <f>IF(ISERROR($I$1834),0,$I$1834)</f>
        <v>-0.37597574597493005</v>
      </c>
    </row>
    <row r="1835" spans="1:26" x14ac:dyDescent="0.25">
      <c r="A1835" s="46">
        <v>334</v>
      </c>
      <c r="B1835" s="46">
        <v>2003</v>
      </c>
      <c r="C1835" s="47">
        <v>0</v>
      </c>
      <c r="D1835" s="49">
        <v>0.25325700000000001</v>
      </c>
      <c r="E1835" s="49">
        <v>-1.5575330000000001</v>
      </c>
      <c r="F1835" s="49">
        <v>0.1146962</v>
      </c>
      <c r="G1835" s="49">
        <v>0.32777659999999997</v>
      </c>
      <c r="H1835" s="49">
        <v>0.45876420000000001</v>
      </c>
      <c r="I1835" s="46">
        <f>$C$1835*LN($Y$1835)+(1-$C$1835)*LN(1-$Y$1835)</f>
        <v>-0.23479650720260298</v>
      </c>
      <c r="R1835" s="46">
        <f>1/(1+EXP(-($K$2+SUMPRODUCT($L$2:$P$2,$D$1835:$H$1835))))</f>
        <v>0.20926825852792255</v>
      </c>
      <c r="X1835" s="46">
        <f>EXP(-($K$2+SUMPRODUCT($L$2:$P$2,$D$1835:$H$1835)))</f>
        <v>3.7785555584702801</v>
      </c>
      <c r="Y1835" s="46">
        <f>1/(1+$X$1835)</f>
        <v>0.20926825852792255</v>
      </c>
      <c r="Z1835" s="46">
        <f>IF(ISERROR($I$1835),0,$I$1835)</f>
        <v>-0.23479650720260298</v>
      </c>
    </row>
    <row r="1836" spans="1:26" x14ac:dyDescent="0.25">
      <c r="A1836" s="46">
        <v>334</v>
      </c>
      <c r="B1836" s="46">
        <v>2004</v>
      </c>
      <c r="C1836" s="47">
        <v>0</v>
      </c>
      <c r="D1836" s="49">
        <v>0.31210009999999999</v>
      </c>
      <c r="E1836" s="49">
        <v>-1.5414140000000001</v>
      </c>
      <c r="F1836" s="49">
        <v>0.13111809999999999</v>
      </c>
      <c r="G1836" s="49">
        <v>0.49606689999999998</v>
      </c>
      <c r="H1836" s="49">
        <v>0.4858828</v>
      </c>
      <c r="I1836" s="46">
        <f>$C$1836*LN($Y$1836)+(1-$C$1836)*LN(1-$Y$1836)</f>
        <v>-0.16607419505449103</v>
      </c>
      <c r="R1836" s="46">
        <f>1/(1+EXP(-($K$2+SUMPRODUCT($L$2:$P$2,$D$1836:$H$1836))))</f>
        <v>0.15301661012070508</v>
      </c>
      <c r="X1836" s="46">
        <f>EXP(-($K$2+SUMPRODUCT($L$2:$P$2,$D$1836:$H$1836)))</f>
        <v>5.5352382281319885</v>
      </c>
      <c r="Y1836" s="46">
        <f>1/(1+$X$1836)</f>
        <v>0.15301661012070508</v>
      </c>
      <c r="Z1836" s="46">
        <f>IF(ISERROR($I$1836),0,$I$1836)</f>
        <v>-0.16607419505449103</v>
      </c>
    </row>
    <row r="1837" spans="1:26" x14ac:dyDescent="0.25">
      <c r="A1837" s="46">
        <v>335</v>
      </c>
      <c r="B1837" s="46">
        <v>1995</v>
      </c>
      <c r="C1837" s="47">
        <v>0</v>
      </c>
      <c r="D1837" s="49">
        <v>0.38643179999999999</v>
      </c>
      <c r="E1837" s="49">
        <v>0.246837</v>
      </c>
      <c r="F1837" s="49">
        <v>4.5046000000000003E-2</v>
      </c>
      <c r="G1837" s="49">
        <v>0.29635489999999998</v>
      </c>
      <c r="H1837" s="49">
        <v>0.71106740000000002</v>
      </c>
      <c r="I1837" s="46">
        <f>$C$1837*LN($Y$1837)+(1-$C$1837)*LN(1-$Y$1837)</f>
        <v>-4.2614311020832719E-2</v>
      </c>
      <c r="R1837" s="46">
        <f>1/(1+EXP(-($K$2+SUMPRODUCT($L$2:$P$2,$D$1837:$H$1837))))</f>
        <v>4.171908281011303E-2</v>
      </c>
      <c r="X1837" s="46">
        <f>EXP(-($K$2+SUMPRODUCT($L$2:$P$2,$D$1837:$H$1837)))</f>
        <v>22.96984623443333</v>
      </c>
      <c r="Y1837" s="46">
        <f>1/(1+$X$1837)</f>
        <v>4.171908281011303E-2</v>
      </c>
      <c r="Z1837" s="46">
        <f>IF(ISERROR($I$1837),0,$I$1837)</f>
        <v>-4.2614311020832719E-2</v>
      </c>
    </row>
    <row r="1838" spans="1:26" x14ac:dyDescent="0.25">
      <c r="A1838" s="46">
        <v>335</v>
      </c>
      <c r="B1838" s="46">
        <v>1996</v>
      </c>
      <c r="C1838" s="47">
        <v>0</v>
      </c>
      <c r="D1838" s="49">
        <v>0.33778019999999997</v>
      </c>
      <c r="E1838" s="49">
        <v>0.25388129999999998</v>
      </c>
      <c r="F1838" s="49">
        <v>4.3602000000000002E-2</v>
      </c>
      <c r="G1838" s="49">
        <v>0.62243959999999998</v>
      </c>
      <c r="H1838" s="49">
        <v>0.69777040000000001</v>
      </c>
      <c r="I1838" s="46">
        <f>$C$1838*LN($Y$1838)+(1-$C$1838)*LN(1-$Y$1838)</f>
        <v>-2.4887474605493332E-2</v>
      </c>
      <c r="R1838" s="46">
        <f>1/(1+EXP(-($K$2+SUMPRODUCT($L$2:$P$2,$D$1838:$H$1838))))</f>
        <v>2.4580334664148738E-2</v>
      </c>
      <c r="X1838" s="46">
        <f>EXP(-($K$2+SUMPRODUCT($L$2:$P$2,$D$1838:$H$1838)))</f>
        <v>39.682928595701114</v>
      </c>
      <c r="Y1838" s="46">
        <f>1/(1+$X$1838)</f>
        <v>2.4580334664148738E-2</v>
      </c>
      <c r="Z1838" s="46">
        <f>IF(ISERROR($I$1838),0,$I$1838)</f>
        <v>-2.4887474605493332E-2</v>
      </c>
    </row>
    <row r="1839" spans="1:26" x14ac:dyDescent="0.25">
      <c r="A1839" s="46">
        <v>335</v>
      </c>
      <c r="B1839" s="46">
        <v>1997</v>
      </c>
      <c r="C1839" s="47">
        <v>0</v>
      </c>
      <c r="D1839" s="49">
        <v>0.33445809999999998</v>
      </c>
      <c r="E1839" s="49">
        <v>0.2847442</v>
      </c>
      <c r="F1839" s="49">
        <v>5.3331000000000003E-2</v>
      </c>
      <c r="G1839" s="49">
        <v>0.69244839999999996</v>
      </c>
      <c r="H1839" s="49">
        <v>0.74753349999999996</v>
      </c>
      <c r="I1839" s="46">
        <f>$C$1839*LN($Y$1839)+(1-$C$1839)*LN(1-$Y$1839)</f>
        <v>-2.0325037989530767E-2</v>
      </c>
      <c r="R1839" s="46">
        <f>1/(1+EXP(-($K$2+SUMPRODUCT($L$2:$P$2,$D$1839:$H$1839))))</f>
        <v>2.0119876726121314E-2</v>
      </c>
      <c r="X1839" s="46">
        <f>EXP(-($K$2+SUMPRODUCT($L$2:$P$2,$D$1839:$H$1839)))</f>
        <v>48.702093785779311</v>
      </c>
      <c r="Y1839" s="46">
        <f>1/(1+$X$1839)</f>
        <v>2.0119876726121314E-2</v>
      </c>
      <c r="Z1839" s="46">
        <f>IF(ISERROR($I$1839),0,$I$1839)</f>
        <v>-2.0325037989530767E-2</v>
      </c>
    </row>
    <row r="1840" spans="1:26" x14ac:dyDescent="0.25">
      <c r="A1840" s="46">
        <v>336</v>
      </c>
      <c r="B1840" s="46">
        <v>1995</v>
      </c>
      <c r="C1840" s="47">
        <v>0</v>
      </c>
      <c r="D1840" s="49">
        <v>6.7412000000000001E-3</v>
      </c>
      <c r="E1840" s="49">
        <v>0.1129134</v>
      </c>
      <c r="F1840" s="49">
        <v>6.7600599999999997E-2</v>
      </c>
      <c r="G1840" s="49">
        <v>1.024583</v>
      </c>
      <c r="H1840" s="49">
        <v>0.29624060000000002</v>
      </c>
      <c r="I1840" s="46">
        <f>$C$1840*LN($Y$1840)+(1-$C$1840)*LN(1-$Y$1840)</f>
        <v>-9.1012768105783043E-3</v>
      </c>
      <c r="R1840" s="46">
        <f>1/(1+EXP(-($K$2+SUMPRODUCT($L$2:$P$2,$D$1840:$H$1840))))</f>
        <v>9.059985553457604E-3</v>
      </c>
      <c r="X1840" s="46">
        <f>EXP(-($K$2+SUMPRODUCT($L$2:$P$2,$D$1840:$H$1840)))</f>
        <v>109.37545193638475</v>
      </c>
      <c r="Y1840" s="46">
        <f>1/(1+$X$1840)</f>
        <v>9.059985553457604E-3</v>
      </c>
      <c r="Z1840" s="46">
        <f>IF(ISERROR($I$1840),0,$I$1840)</f>
        <v>-9.1012768105783043E-3</v>
      </c>
    </row>
    <row r="1841" spans="1:26" x14ac:dyDescent="0.25">
      <c r="A1841" s="46">
        <v>336</v>
      </c>
      <c r="B1841" s="46">
        <v>1996</v>
      </c>
      <c r="C1841" s="47">
        <v>0</v>
      </c>
      <c r="D1841" s="49">
        <v>1.36261E-2</v>
      </c>
      <c r="E1841" s="49">
        <v>0.1115126</v>
      </c>
      <c r="F1841" s="49">
        <v>5.4103699999999998E-2</v>
      </c>
      <c r="G1841" s="49">
        <v>1.0974109999999999</v>
      </c>
      <c r="H1841" s="49">
        <v>0.3166022</v>
      </c>
      <c r="I1841" s="46">
        <f>$C$1841*LN($Y$1841)+(1-$C$1841)*LN(1-$Y$1841)</f>
        <v>-9.1869571206037587E-3</v>
      </c>
      <c r="R1841" s="46">
        <f>1/(1+EXP(-($K$2+SUMPRODUCT($L$2:$P$2,$D$1841:$H$1841))))</f>
        <v>9.1448859639132758E-3</v>
      </c>
      <c r="X1841" s="46">
        <f>EXP(-($K$2+SUMPRODUCT($L$2:$P$2,$D$1841:$H$1841)))</f>
        <v>108.35073482010709</v>
      </c>
      <c r="Y1841" s="46">
        <f>1/(1+$X$1841)</f>
        <v>9.1448859639132758E-3</v>
      </c>
      <c r="Z1841" s="46">
        <f>IF(ISERROR($I$1841),0,$I$1841)</f>
        <v>-9.1869571206037587E-3</v>
      </c>
    </row>
    <row r="1842" spans="1:26" x14ac:dyDescent="0.25">
      <c r="A1842" s="46">
        <v>336</v>
      </c>
      <c r="B1842" s="46">
        <v>1997</v>
      </c>
      <c r="C1842" s="47">
        <v>0</v>
      </c>
      <c r="D1842" s="49">
        <v>-7.3302099999999995E-2</v>
      </c>
      <c r="E1842" s="49">
        <v>0.1148883</v>
      </c>
      <c r="F1842" s="49">
        <v>4.45884E-2</v>
      </c>
      <c r="G1842" s="49">
        <v>1.0451239999999999</v>
      </c>
      <c r="H1842" s="49">
        <v>0.37328430000000001</v>
      </c>
      <c r="I1842" s="46">
        <f>$C$1842*LN($Y$1842)+(1-$C$1842)*LN(1-$Y$1842)</f>
        <v>-1.0704440534570656E-2</v>
      </c>
      <c r="R1842" s="46">
        <f>1/(1+EXP(-($K$2+SUMPRODUCT($L$2:$P$2,$D$1842:$H$1842))))</f>
        <v>1.0647351893225738E-2</v>
      </c>
      <c r="X1842" s="46">
        <f>EXP(-($K$2+SUMPRODUCT($L$2:$P$2,$D$1842:$H$1842)))</f>
        <v>92.920066700926753</v>
      </c>
      <c r="Y1842" s="46">
        <f>1/(1+$X$1842)</f>
        <v>1.0647351893225738E-2</v>
      </c>
      <c r="Z1842" s="46">
        <f>IF(ISERROR($I$1842),0,$I$1842)</f>
        <v>-1.0704440534570656E-2</v>
      </c>
    </row>
    <row r="1843" spans="1:26" x14ac:dyDescent="0.25">
      <c r="A1843" s="46">
        <v>336</v>
      </c>
      <c r="B1843" s="46">
        <v>1998</v>
      </c>
      <c r="C1843" s="47">
        <v>0</v>
      </c>
      <c r="D1843" s="49">
        <v>-3.51642E-2</v>
      </c>
      <c r="E1843" s="49">
        <v>5.2313400000000003E-2</v>
      </c>
      <c r="F1843" s="49">
        <v>4.1253999999999999E-2</v>
      </c>
      <c r="G1843" s="49">
        <v>0.23784340000000001</v>
      </c>
      <c r="H1843" s="49">
        <v>0.15551309999999999</v>
      </c>
      <c r="I1843" s="46">
        <f>$C$1843*LN($Y$1843)+(1-$C$1843)*LN(1-$Y$1843)</f>
        <v>-3.8162453069751884E-2</v>
      </c>
      <c r="R1843" s="46">
        <f>1/(1+EXP(-($K$2+SUMPRODUCT($L$2:$P$2,$D$1843:$H$1843))))</f>
        <v>3.7443442078547391E-2</v>
      </c>
      <c r="X1843" s="46">
        <f>EXP(-($K$2+SUMPRODUCT($L$2:$P$2,$D$1843:$H$1843)))</f>
        <v>25.706946383354367</v>
      </c>
      <c r="Y1843" s="46">
        <f>1/(1+$X$1843)</f>
        <v>3.7443442078547391E-2</v>
      </c>
      <c r="Z1843" s="46">
        <f>IF(ISERROR($I$1843),0,$I$1843)</f>
        <v>-3.8162453069751884E-2</v>
      </c>
    </row>
    <row r="1844" spans="1:26" x14ac:dyDescent="0.25">
      <c r="A1844" s="46">
        <v>336</v>
      </c>
      <c r="B1844" s="46">
        <v>1999</v>
      </c>
      <c r="C1844" s="47">
        <v>0</v>
      </c>
      <c r="D1844" s="49">
        <v>-5.4685900000000003E-2</v>
      </c>
      <c r="E1844" s="49">
        <v>1.4279699999999999E-2</v>
      </c>
      <c r="F1844" s="49">
        <v>4.4648300000000002E-2</v>
      </c>
      <c r="G1844" s="49">
        <v>0.32234040000000003</v>
      </c>
      <c r="H1844" s="49">
        <v>6.8800399999999998E-2</v>
      </c>
      <c r="I1844" s="46">
        <f>$C$1844*LN($Y$1844)+(1-$C$1844)*LN(1-$Y$1844)</f>
        <v>-3.2344618638907481E-2</v>
      </c>
      <c r="R1844" s="46">
        <f>1/(1+EXP(-($K$2+SUMPRODUCT($L$2:$P$2,$D$1844:$H$1844))))</f>
        <v>3.1827125836604957E-2</v>
      </c>
      <c r="X1844" s="46">
        <f>EXP(-($K$2+SUMPRODUCT($L$2:$P$2,$D$1844:$H$1844)))</f>
        <v>30.419739411401135</v>
      </c>
      <c r="Y1844" s="46">
        <f>1/(1+$X$1844)</f>
        <v>3.1827125836604957E-2</v>
      </c>
      <c r="Z1844" s="46">
        <f>IF(ISERROR($I$1844),0,$I$1844)</f>
        <v>-3.2344618638907481E-2</v>
      </c>
    </row>
    <row r="1845" spans="1:26" x14ac:dyDescent="0.25">
      <c r="A1845" s="46">
        <v>336</v>
      </c>
      <c r="B1845" s="46">
        <v>2000</v>
      </c>
      <c r="C1845" s="47">
        <v>0</v>
      </c>
      <c r="D1845" s="49">
        <v>-7.0713100000000001E-2</v>
      </c>
      <c r="E1845" s="49">
        <v>2.8830000000000001E-2</v>
      </c>
      <c r="F1845" s="49">
        <v>5.36506E-2</v>
      </c>
      <c r="G1845" s="49">
        <v>0.92660810000000005</v>
      </c>
      <c r="H1845" s="49">
        <v>0.1332729</v>
      </c>
      <c r="I1845" s="46">
        <f>$C$1845*LN($Y$1845)+(1-$C$1845)*LN(1-$Y$1845)</f>
        <v>-1.1751418241563921E-2</v>
      </c>
      <c r="R1845" s="46">
        <f>1/(1+EXP(-($K$2+SUMPRODUCT($L$2:$P$2,$D$1845:$H$1845))))</f>
        <v>1.1682640003791912E-2</v>
      </c>
      <c r="X1845" s="46">
        <f>EXP(-($K$2+SUMPRODUCT($L$2:$P$2,$D$1845:$H$1845)))</f>
        <v>84.597091040674314</v>
      </c>
      <c r="Y1845" s="46">
        <f>1/(1+$X$1845)</f>
        <v>1.1682640003791912E-2</v>
      </c>
      <c r="Z1845" s="46">
        <f>IF(ISERROR($I$1845),0,$I$1845)</f>
        <v>-1.1751418241563921E-2</v>
      </c>
    </row>
    <row r="1846" spans="1:26" x14ac:dyDescent="0.25">
      <c r="A1846" s="46">
        <v>336</v>
      </c>
      <c r="B1846" s="46">
        <v>2001</v>
      </c>
      <c r="C1846" s="47">
        <v>0</v>
      </c>
      <c r="D1846" s="49">
        <v>-4.4514699999999997E-2</v>
      </c>
      <c r="E1846" s="49">
        <v>4.5358299999999997E-2</v>
      </c>
      <c r="F1846" s="49">
        <v>3.5160400000000001E-2</v>
      </c>
      <c r="G1846" s="49">
        <v>0.8789399</v>
      </c>
      <c r="H1846" s="49">
        <v>6.2482099999999999E-2</v>
      </c>
      <c r="I1846" s="46">
        <f>$C$1846*LN($Y$1846)+(1-$C$1846)*LN(1-$Y$1846)</f>
        <v>-1.3870072837066164E-2</v>
      </c>
      <c r="R1846" s="46">
        <f>1/(1+EXP(-($K$2+SUMPRODUCT($L$2:$P$2,$D$1846:$H$1846))))</f>
        <v>1.3774326557285776E-2</v>
      </c>
      <c r="X1846" s="46">
        <f>EXP(-($K$2+SUMPRODUCT($L$2:$P$2,$D$1846:$H$1846)))</f>
        <v>71.59883057375761</v>
      </c>
      <c r="Y1846" s="46">
        <f>1/(1+$X$1846)</f>
        <v>1.3774326557285776E-2</v>
      </c>
      <c r="Z1846" s="46">
        <f>IF(ISERROR($I$1846),0,$I$1846)</f>
        <v>-1.3870072837066164E-2</v>
      </c>
    </row>
    <row r="1847" spans="1:26" x14ac:dyDescent="0.25">
      <c r="A1847" s="46">
        <v>336</v>
      </c>
      <c r="B1847" s="46">
        <v>2002</v>
      </c>
      <c r="C1847" s="47">
        <v>0</v>
      </c>
      <c r="D1847" s="49">
        <v>-6.7118000000000004E-3</v>
      </c>
      <c r="E1847" s="49">
        <v>6.5523499999999998E-2</v>
      </c>
      <c r="F1847" s="49">
        <v>3.0388999999999999E-2</v>
      </c>
      <c r="G1847" s="49">
        <v>0.67616310000000002</v>
      </c>
      <c r="H1847" s="49">
        <v>5.4667E-2</v>
      </c>
      <c r="I1847" s="46">
        <f>$C$1847*LN($Y$1847)+(1-$C$1847)*LN(1-$Y$1847)</f>
        <v>-1.9486632872611445E-2</v>
      </c>
      <c r="R1847" s="46">
        <f>1/(1+EXP(-($K$2+SUMPRODUCT($L$2:$P$2,$D$1847:$H$1847))))</f>
        <v>1.9297995730328057E-2</v>
      </c>
      <c r="X1847" s="46">
        <f>EXP(-($K$2+SUMPRODUCT($L$2:$P$2,$D$1847:$H$1847)))</f>
        <v>50.818852795600677</v>
      </c>
      <c r="Y1847" s="46">
        <f>1/(1+$X$1847)</f>
        <v>1.9297995730328057E-2</v>
      </c>
      <c r="Z1847" s="46">
        <f>IF(ISERROR($I$1847),0,$I$1847)</f>
        <v>-1.9486632872611445E-2</v>
      </c>
    </row>
    <row r="1848" spans="1:26" x14ac:dyDescent="0.25">
      <c r="A1848" s="46">
        <v>336</v>
      </c>
      <c r="B1848" s="46">
        <v>2003</v>
      </c>
      <c r="C1848" s="47">
        <v>0</v>
      </c>
      <c r="D1848" s="49">
        <v>2.2006999999999999E-2</v>
      </c>
      <c r="E1848" s="49">
        <v>9.53296E-2</v>
      </c>
      <c r="F1848" s="49">
        <v>5.1310300000000003E-2</v>
      </c>
      <c r="G1848" s="49">
        <v>1.0139</v>
      </c>
      <c r="H1848" s="49">
        <v>5.1939399999999997E-2</v>
      </c>
      <c r="I1848" s="46">
        <f>$C$1848*LN($Y$1848)+(1-$C$1848)*LN(1-$Y$1848)</f>
        <v>-9.356885289607467E-3</v>
      </c>
      <c r="R1848" s="46">
        <f>1/(1+EXP(-($K$2+SUMPRODUCT($L$2:$P$2,$D$1848:$H$1848))))</f>
        <v>9.3132458542403637E-3</v>
      </c>
      <c r="X1848" s="46">
        <f>EXP(-($K$2+SUMPRODUCT($L$2:$P$2,$D$1848:$H$1848)))</f>
        <v>106.37395057005774</v>
      </c>
      <c r="Y1848" s="46">
        <f>1/(1+$X$1848)</f>
        <v>9.3132458542403637E-3</v>
      </c>
      <c r="Z1848" s="46">
        <f>IF(ISERROR($I$1848),0,$I$1848)</f>
        <v>-9.356885289607467E-3</v>
      </c>
    </row>
    <row r="1849" spans="1:26" x14ac:dyDescent="0.25">
      <c r="A1849" s="46">
        <v>336</v>
      </c>
      <c r="B1849" s="46">
        <v>2004</v>
      </c>
      <c r="C1849" s="47">
        <v>0</v>
      </c>
      <c r="D1849" s="49">
        <v>-5.5668999999999996E-3</v>
      </c>
      <c r="E1849" s="49">
        <v>0.1056491</v>
      </c>
      <c r="F1849" s="49">
        <v>3.8063E-2</v>
      </c>
      <c r="G1849" s="49">
        <v>1.2749090000000001</v>
      </c>
      <c r="H1849" s="49">
        <v>5.7226100000000002E-2</v>
      </c>
      <c r="I1849" s="46">
        <f>$C$1849*LN($Y$1849)+(1-$C$1849)*LN(1-$Y$1849)</f>
        <v>-6.7147386550776593E-3</v>
      </c>
      <c r="R1849" s="46">
        <f>1/(1+EXP(-($K$2+SUMPRODUCT($L$2:$P$2,$D$1849:$H$1849))))</f>
        <v>6.6922451715881077E-3</v>
      </c>
      <c r="X1849" s="46">
        <f>EXP(-($K$2+SUMPRODUCT($L$2:$P$2,$D$1849:$H$1849)))</f>
        <v>148.42668332676973</v>
      </c>
      <c r="Y1849" s="46">
        <f>1/(1+$X$1849)</f>
        <v>6.6922451715881077E-3</v>
      </c>
      <c r="Z1849" s="46">
        <f>IF(ISERROR($I$1849),0,$I$1849)</f>
        <v>-6.7147386550776593E-3</v>
      </c>
    </row>
    <row r="1850" spans="1:26" x14ac:dyDescent="0.25">
      <c r="A1850" s="46">
        <v>337</v>
      </c>
      <c r="B1850" s="46">
        <v>1995</v>
      </c>
      <c r="C1850" s="47">
        <v>0</v>
      </c>
      <c r="D1850" s="49">
        <v>0.43257679999999998</v>
      </c>
      <c r="E1850" s="49">
        <v>0.2639415</v>
      </c>
      <c r="F1850" s="49">
        <v>5.71242E-2</v>
      </c>
      <c r="G1850" s="49">
        <v>0.760965</v>
      </c>
      <c r="H1850" s="49">
        <v>0.5121329</v>
      </c>
      <c r="I1850" s="46">
        <f>$C$1850*LN($Y$1850)+(1-$C$1850)*LN(1-$Y$1850)</f>
        <v>-1.6433143783810122E-2</v>
      </c>
      <c r="R1850" s="46">
        <f>1/(1+EXP(-($K$2+SUMPRODUCT($L$2:$P$2,$D$1850:$H$1850))))</f>
        <v>1.6298856271398179E-2</v>
      </c>
      <c r="X1850" s="46">
        <f>EXP(-($K$2+SUMPRODUCT($L$2:$P$2,$D$1850:$H$1850)))</f>
        <v>60.353998302005778</v>
      </c>
      <c r="Y1850" s="46">
        <f>1/(1+$X$1850)</f>
        <v>1.6298856271398179E-2</v>
      </c>
      <c r="Z1850" s="46">
        <f>IF(ISERROR($I$1850),0,$I$1850)</f>
        <v>-1.6433143783810122E-2</v>
      </c>
    </row>
    <row r="1851" spans="1:26" x14ac:dyDescent="0.25">
      <c r="A1851" s="46">
        <v>337</v>
      </c>
      <c r="B1851" s="46">
        <v>1996</v>
      </c>
      <c r="C1851" s="47">
        <v>0</v>
      </c>
      <c r="D1851" s="49">
        <v>0.48795759999999999</v>
      </c>
      <c r="E1851" s="49">
        <v>0.27622449999999998</v>
      </c>
      <c r="F1851" s="49">
        <v>5.2134199999999999E-2</v>
      </c>
      <c r="G1851" s="49">
        <v>0.87608050000000004</v>
      </c>
      <c r="H1851" s="49">
        <v>0.49092439999999998</v>
      </c>
      <c r="I1851" s="46">
        <f>$C$1851*LN($Y$1851)+(1-$C$1851)*LN(1-$Y$1851)</f>
        <v>-1.4137989183634941E-2</v>
      </c>
      <c r="R1851" s="46">
        <f>1/(1+EXP(-($K$2+SUMPRODUCT($L$2:$P$2,$D$1851:$H$1851))))</f>
        <v>1.4038517144538173E-2</v>
      </c>
      <c r="X1851" s="46">
        <f>EXP(-($K$2+SUMPRODUCT($L$2:$P$2,$D$1851:$H$1851)))</f>
        <v>70.232594561389277</v>
      </c>
      <c r="Y1851" s="46">
        <f>1/(1+$X$1851)</f>
        <v>1.4038517144538173E-2</v>
      </c>
      <c r="Z1851" s="46">
        <f>IF(ISERROR($I$1851),0,$I$1851)</f>
        <v>-1.4137989183634941E-2</v>
      </c>
    </row>
    <row r="1852" spans="1:26" x14ac:dyDescent="0.25">
      <c r="A1852" s="46">
        <v>337</v>
      </c>
      <c r="B1852" s="46">
        <v>1997</v>
      </c>
      <c r="C1852" s="47">
        <v>0</v>
      </c>
      <c r="D1852" s="49">
        <v>0.49344909999999997</v>
      </c>
      <c r="E1852" s="49">
        <v>0.35413559999999999</v>
      </c>
      <c r="F1852" s="49">
        <v>5.17233E-2</v>
      </c>
      <c r="G1852" s="49">
        <v>1.116679</v>
      </c>
      <c r="H1852" s="49">
        <v>0.48898760000000002</v>
      </c>
      <c r="I1852" s="46">
        <f>$C$1852*LN($Y$1852)+(1-$C$1852)*LN(1-$Y$1852)</f>
        <v>-8.6648051249759647E-3</v>
      </c>
      <c r="R1852" s="46">
        <f>1/(1+EXP(-($K$2+SUMPRODUCT($L$2:$P$2,$D$1852:$H$1852))))</f>
        <v>8.6273738905183646E-3</v>
      </c>
      <c r="X1852" s="46">
        <f>EXP(-($K$2+SUMPRODUCT($L$2:$P$2,$D$1852:$H$1852)))</f>
        <v>114.91012661442871</v>
      </c>
      <c r="Y1852" s="46">
        <f>1/(1+$X$1852)</f>
        <v>8.6273738905183646E-3</v>
      </c>
      <c r="Z1852" s="46">
        <f>IF(ISERROR($I$1852),0,$I$1852)</f>
        <v>-8.6648051249759647E-3</v>
      </c>
    </row>
    <row r="1853" spans="1:26" x14ac:dyDescent="0.25">
      <c r="A1853" s="46">
        <v>337</v>
      </c>
      <c r="B1853" s="46">
        <v>1998</v>
      </c>
      <c r="C1853" s="47">
        <v>0</v>
      </c>
      <c r="D1853" s="49">
        <v>0.52307099999999995</v>
      </c>
      <c r="E1853" s="49">
        <v>0.3766312</v>
      </c>
      <c r="F1853" s="49">
        <v>3.0161400000000001E-2</v>
      </c>
      <c r="G1853" s="49">
        <v>1.368995</v>
      </c>
      <c r="H1853" s="49">
        <v>0.4789465</v>
      </c>
      <c r="I1853" s="46">
        <f>$C$1853*LN($Y$1853)+(1-$C$1853)*LN(1-$Y$1853)</f>
        <v>-6.712535814283601E-3</v>
      </c>
      <c r="R1853" s="46">
        <f>1/(1+EXP(-($K$2+SUMPRODUCT($L$2:$P$2,$D$1853:$H$1853))))</f>
        <v>6.6900570703347061E-3</v>
      </c>
      <c r="X1853" s="46">
        <f>EXP(-($K$2+SUMPRODUCT($L$2:$P$2,$D$1853:$H$1853)))</f>
        <v>148.47555596113466</v>
      </c>
      <c r="Y1853" s="46">
        <f>1/(1+$X$1853)</f>
        <v>6.6900570703347061E-3</v>
      </c>
      <c r="Z1853" s="46">
        <f>IF(ISERROR($I$1853),0,$I$1853)</f>
        <v>-6.712535814283601E-3</v>
      </c>
    </row>
    <row r="1854" spans="1:26" x14ac:dyDescent="0.25">
      <c r="A1854" s="46">
        <v>338</v>
      </c>
      <c r="B1854" s="46">
        <v>1995</v>
      </c>
      <c r="C1854" s="47">
        <v>0</v>
      </c>
      <c r="D1854" s="49">
        <v>-7.1533999999999999E-3</v>
      </c>
      <c r="E1854" s="49">
        <v>0.31322499999999998</v>
      </c>
      <c r="F1854" s="49">
        <v>4.31992E-2</v>
      </c>
      <c r="G1854" s="49">
        <v>1.3637319999999999</v>
      </c>
      <c r="H1854" s="49">
        <v>0.117284</v>
      </c>
      <c r="I1854" s="46">
        <f>$C$1854*LN($Y$1854)+(1-$C$1854)*LN(1-$Y$1854)</f>
        <v>-4.295744856763384E-3</v>
      </c>
      <c r="R1854" s="46">
        <f>1/(1+EXP(-($K$2+SUMPRODUCT($L$2:$P$2,$D$1854:$H$1854))))</f>
        <v>4.2865313425164116E-3</v>
      </c>
      <c r="X1854" s="46">
        <f>EXP(-($K$2+SUMPRODUCT($L$2:$P$2,$D$1854:$H$1854)))</f>
        <v>232.28885760880715</v>
      </c>
      <c r="Y1854" s="46">
        <f>1/(1+$X$1854)</f>
        <v>4.2865313425164116E-3</v>
      </c>
      <c r="Z1854" s="46">
        <f>IF(ISERROR($I$1854),0,$I$1854)</f>
        <v>-4.295744856763384E-3</v>
      </c>
    </row>
    <row r="1855" spans="1:26" x14ac:dyDescent="0.25">
      <c r="A1855" s="46">
        <v>338</v>
      </c>
      <c r="B1855" s="46">
        <v>1996</v>
      </c>
      <c r="C1855" s="47">
        <v>0</v>
      </c>
      <c r="D1855" s="49">
        <v>4.9058900000000003E-2</v>
      </c>
      <c r="E1855" s="49">
        <v>0.3789613</v>
      </c>
      <c r="F1855" s="49">
        <v>6.5734699999999993E-2</v>
      </c>
      <c r="G1855" s="49">
        <v>1.2162329999999999</v>
      </c>
      <c r="H1855" s="49">
        <v>0.1401551</v>
      </c>
      <c r="I1855" s="46">
        <f>$C$1855*LN($Y$1855)+(1-$C$1855)*LN(1-$Y$1855)</f>
        <v>-4.2815190681193428E-3</v>
      </c>
      <c r="R1855" s="46">
        <f>1/(1+EXP(-($K$2+SUMPRODUCT($L$2:$P$2,$D$1855:$H$1855))))</f>
        <v>4.2723664324080231E-3</v>
      </c>
      <c r="X1855" s="46">
        <f>EXP(-($K$2+SUMPRODUCT($L$2:$P$2,$D$1855:$H$1855)))</f>
        <v>233.06232022012506</v>
      </c>
      <c r="Y1855" s="46">
        <f>1/(1+$X$1855)</f>
        <v>4.2723664324080231E-3</v>
      </c>
      <c r="Z1855" s="46">
        <f>IF(ISERROR($I$1855),0,$I$1855)</f>
        <v>-4.2815190681193428E-3</v>
      </c>
    </row>
    <row r="1856" spans="1:26" x14ac:dyDescent="0.25">
      <c r="A1856" s="46">
        <v>338</v>
      </c>
      <c r="B1856" s="46">
        <v>1997</v>
      </c>
      <c r="C1856" s="47">
        <v>0</v>
      </c>
      <c r="D1856" s="49">
        <v>-2.1881000000000001E-3</v>
      </c>
      <c r="E1856" s="49">
        <v>0.31206709999999999</v>
      </c>
      <c r="F1856" s="49">
        <v>6.8880800000000006E-2</v>
      </c>
      <c r="G1856" s="49">
        <v>2.0081760000000002</v>
      </c>
      <c r="H1856" s="49">
        <v>0.15299450000000001</v>
      </c>
      <c r="I1856" s="46">
        <f>$C$1856*LN($Y$1856)+(1-$C$1856)*LN(1-$Y$1856)</f>
        <v>-1.2873593683016447E-3</v>
      </c>
      <c r="R1856" s="46">
        <f>1/(1+EXP(-($K$2+SUMPRODUCT($L$2:$P$2,$D$1856:$H$1856))))</f>
        <v>1.2865310767045596E-3</v>
      </c>
      <c r="X1856" s="46">
        <f>EXP(-($K$2+SUMPRODUCT($L$2:$P$2,$D$1856:$H$1856)))</f>
        <v>776.28398334651422</v>
      </c>
      <c r="Y1856" s="46">
        <f>1/(1+$X$1856)</f>
        <v>1.2865310767045596E-3</v>
      </c>
      <c r="Z1856" s="46">
        <f>IF(ISERROR($I$1856),0,$I$1856)</f>
        <v>-1.2873593683016447E-3</v>
      </c>
    </row>
    <row r="1857" spans="1:26" x14ac:dyDescent="0.25">
      <c r="A1857" s="46">
        <v>338</v>
      </c>
      <c r="B1857" s="46">
        <v>1998</v>
      </c>
      <c r="C1857" s="47">
        <v>0</v>
      </c>
      <c r="D1857" s="49">
        <v>0.1035494</v>
      </c>
      <c r="E1857" s="49">
        <v>0.378243</v>
      </c>
      <c r="F1857" s="49">
        <v>7.0190900000000001E-2</v>
      </c>
      <c r="G1857" s="49">
        <v>3.2131069999999999</v>
      </c>
      <c r="H1857" s="49">
        <v>0.147233</v>
      </c>
      <c r="I1857" s="46">
        <f>$C$1857*LN($Y$1857)+(1-$C$1857)*LN(1-$Y$1857)</f>
        <v>-1.7666987968751431E-4</v>
      </c>
      <c r="R1857" s="46">
        <f>1/(1+EXP(-($K$2+SUMPRODUCT($L$2:$P$2,$D$1857:$H$1857))))</f>
        <v>1.7665427448335466E-4</v>
      </c>
      <c r="X1857" s="46">
        <f>EXP(-($K$2+SUMPRODUCT($L$2:$P$2,$D$1857:$H$1857)))</f>
        <v>5659.7744303080844</v>
      </c>
      <c r="Y1857" s="46">
        <f>1/(1+$X$1857)</f>
        <v>1.7665427448335466E-4</v>
      </c>
      <c r="Z1857" s="46">
        <f>IF(ISERROR($I$1857),0,$I$1857)</f>
        <v>-1.7666987968751431E-4</v>
      </c>
    </row>
    <row r="1858" spans="1:26" x14ac:dyDescent="0.25">
      <c r="A1858" s="46">
        <v>338</v>
      </c>
      <c r="B1858" s="46">
        <v>1999</v>
      </c>
      <c r="C1858" s="47">
        <v>0</v>
      </c>
      <c r="D1858" s="49">
        <v>0.12795339999999999</v>
      </c>
      <c r="E1858" s="49">
        <v>0.45097500000000001</v>
      </c>
      <c r="F1858" s="49">
        <v>3.0689500000000002E-2</v>
      </c>
      <c r="G1858" s="49">
        <v>4.6013549999999999</v>
      </c>
      <c r="H1858" s="49">
        <v>7.6998899999999995E-2</v>
      </c>
      <c r="I1858" s="46">
        <f>$C$1858*LN($Y$1858)+(1-$C$1858)*LN(1-$Y$1858)</f>
        <v>-2.3077737605850452E-5</v>
      </c>
      <c r="R1858" s="46">
        <f>1/(1+EXP(-($K$2+SUMPRODUCT($L$2:$P$2,$D$1858:$H$1858))))</f>
        <v>2.3077471316958382E-5</v>
      </c>
      <c r="X1858" s="46">
        <f>EXP(-($K$2+SUMPRODUCT($L$2:$P$2,$D$1858:$H$1858)))</f>
        <v>43331.30388483483</v>
      </c>
      <c r="Y1858" s="46">
        <f>1/(1+$X$1858)</f>
        <v>2.3077471316958382E-5</v>
      </c>
      <c r="Z1858" s="46">
        <f>IF(ISERROR($I$1858),0,$I$1858)</f>
        <v>-2.3077737605850452E-5</v>
      </c>
    </row>
    <row r="1859" spans="1:26" x14ac:dyDescent="0.25">
      <c r="A1859" s="46">
        <v>338</v>
      </c>
      <c r="B1859" s="46">
        <v>2000</v>
      </c>
      <c r="C1859" s="47">
        <v>0</v>
      </c>
      <c r="D1859" s="49">
        <v>6.4568999999999998E-3</v>
      </c>
      <c r="E1859" s="49">
        <v>0.3561723</v>
      </c>
      <c r="F1859" s="49">
        <v>2.3370499999999999E-2</v>
      </c>
      <c r="G1859" s="49">
        <v>0.48823759999999999</v>
      </c>
      <c r="H1859" s="49">
        <v>0.1069413</v>
      </c>
      <c r="I1859" s="46">
        <f>$C$1859*LN($Y$1859)+(1-$C$1859)*LN(1-$Y$1859)</f>
        <v>-1.8932256209812419E-2</v>
      </c>
      <c r="R1859" s="46">
        <f>1/(1+EXP(-($K$2+SUMPRODUCT($L$2:$P$2,$D$1859:$H$1859))))</f>
        <v>1.8754166696866435E-2</v>
      </c>
      <c r="X1859" s="46">
        <f>EXP(-($K$2+SUMPRODUCT($L$2:$P$2,$D$1859:$H$1859)))</f>
        <v>52.321484028777789</v>
      </c>
      <c r="Y1859" s="46">
        <f>1/(1+$X$1859)</f>
        <v>1.8754166696866435E-2</v>
      </c>
      <c r="Z1859" s="46">
        <f>IF(ISERROR($I$1859),0,$I$1859)</f>
        <v>-1.8932256209812419E-2</v>
      </c>
    </row>
    <row r="1860" spans="1:26" x14ac:dyDescent="0.25">
      <c r="A1860" s="46">
        <v>338</v>
      </c>
      <c r="B1860" s="46">
        <v>2001</v>
      </c>
      <c r="C1860" s="47">
        <v>0</v>
      </c>
      <c r="D1860" s="49">
        <v>2.8592800000000002E-2</v>
      </c>
      <c r="E1860" s="49">
        <v>0.36081039999999998</v>
      </c>
      <c r="F1860" s="49">
        <v>4.2749099999999998E-2</v>
      </c>
      <c r="G1860" s="49">
        <v>0.67075430000000003</v>
      </c>
      <c r="H1860" s="49">
        <v>9.5463900000000004E-2</v>
      </c>
      <c r="I1860" s="46">
        <f>$C$1860*LN($Y$1860)+(1-$C$1860)*LN(1-$Y$1860)</f>
        <v>-1.2106441002466019E-2</v>
      </c>
      <c r="R1860" s="46">
        <f>1/(1+EXP(-($K$2+SUMPRODUCT($L$2:$P$2,$D$1860:$H$1860))))</f>
        <v>1.2033452884621763E-2</v>
      </c>
      <c r="X1860" s="46">
        <f>EXP(-($K$2+SUMPRODUCT($L$2:$P$2,$D$1860:$H$1860)))</f>
        <v>82.101667458885146</v>
      </c>
      <c r="Y1860" s="46">
        <f>1/(1+$X$1860)</f>
        <v>1.2033452884621763E-2</v>
      </c>
      <c r="Z1860" s="46">
        <f>IF(ISERROR($I$1860),0,$I$1860)</f>
        <v>-1.2106441002466019E-2</v>
      </c>
    </row>
    <row r="1861" spans="1:26" x14ac:dyDescent="0.25">
      <c r="A1861" s="46">
        <v>338</v>
      </c>
      <c r="B1861" s="46">
        <v>2002</v>
      </c>
      <c r="C1861" s="47">
        <v>0</v>
      </c>
      <c r="D1861" s="49">
        <v>3.6834600000000002E-2</v>
      </c>
      <c r="E1861" s="49">
        <v>0.40633789999999997</v>
      </c>
      <c r="F1861" s="49">
        <v>4.3839299999999998E-2</v>
      </c>
      <c r="G1861" s="49">
        <v>0.60774930000000005</v>
      </c>
      <c r="H1861" s="49">
        <v>9.0366299999999997E-2</v>
      </c>
      <c r="I1861" s="46">
        <f>$C$1861*LN($Y$1861)+(1-$C$1861)*LN(1-$Y$1861)</f>
        <v>-1.2420176066015521E-2</v>
      </c>
      <c r="R1861" s="46">
        <f>1/(1+EXP(-($K$2+SUMPRODUCT($L$2:$P$2,$D$1861:$H$1861))))</f>
        <v>1.2343364014529772E-2</v>
      </c>
      <c r="X1861" s="46">
        <f>EXP(-($K$2+SUMPRODUCT($L$2:$P$2,$D$1861:$H$1861)))</f>
        <v>80.015191549310842</v>
      </c>
      <c r="Y1861" s="46">
        <f>1/(1+$X$1861)</f>
        <v>1.2343364014529772E-2</v>
      </c>
      <c r="Z1861" s="46">
        <f>IF(ISERROR($I$1861),0,$I$1861)</f>
        <v>-1.2420176066015521E-2</v>
      </c>
    </row>
    <row r="1862" spans="1:26" x14ac:dyDescent="0.25">
      <c r="A1862" s="46">
        <v>338</v>
      </c>
      <c r="B1862" s="46">
        <v>2003</v>
      </c>
      <c r="C1862" s="47">
        <v>0</v>
      </c>
      <c r="D1862" s="49">
        <v>7.9368999999999995E-2</v>
      </c>
      <c r="E1862" s="49">
        <v>0.41834529999999998</v>
      </c>
      <c r="F1862" s="49">
        <v>3.4604999999999997E-2</v>
      </c>
      <c r="G1862" s="49">
        <v>0.78409180000000001</v>
      </c>
      <c r="H1862" s="49">
        <v>0.1037134</v>
      </c>
      <c r="I1862" s="46">
        <f>$C$1862*LN($Y$1862)+(1-$C$1862)*LN(1-$Y$1862)</f>
        <v>-1.0193235591504115E-2</v>
      </c>
      <c r="R1862" s="46">
        <f>1/(1+EXP(-($K$2+SUMPRODUCT($L$2:$P$2,$D$1862:$H$1862))))</f>
        <v>1.0141460633038207E-2</v>
      </c>
      <c r="X1862" s="46">
        <f>EXP(-($K$2+SUMPRODUCT($L$2:$P$2,$D$1862:$H$1862)))</f>
        <v>97.605125650467301</v>
      </c>
      <c r="Y1862" s="46">
        <f>1/(1+$X$1862)</f>
        <v>1.0141460633038207E-2</v>
      </c>
      <c r="Z1862" s="46">
        <f>IF(ISERROR($I$1862),0,$I$1862)</f>
        <v>-1.0193235591504115E-2</v>
      </c>
    </row>
    <row r="1863" spans="1:26" x14ac:dyDescent="0.25">
      <c r="A1863" s="46">
        <v>338</v>
      </c>
      <c r="B1863" s="46">
        <v>2004</v>
      </c>
      <c r="C1863" s="47">
        <v>0</v>
      </c>
      <c r="D1863" s="49">
        <v>2.05258E-2</v>
      </c>
      <c r="E1863" s="49">
        <v>0.36917689999999997</v>
      </c>
      <c r="F1863" s="49">
        <v>3.9587900000000002E-2</v>
      </c>
      <c r="G1863" s="49">
        <v>0.81857449999999998</v>
      </c>
      <c r="H1863" s="49">
        <v>0.1048206</v>
      </c>
      <c r="I1863" s="46">
        <f>$C$1863*LN($Y$1863)+(1-$C$1863)*LN(1-$Y$1863)</f>
        <v>-9.7273517193071039E-3</v>
      </c>
      <c r="R1863" s="46">
        <f>1/(1+EXP(-($K$2+SUMPRODUCT($L$2:$P$2,$D$1863:$H$1863))))</f>
        <v>9.6801940638060347E-3</v>
      </c>
      <c r="X1863" s="46">
        <f>EXP(-($K$2+SUMPRODUCT($L$2:$P$2,$D$1863:$H$1863)))</f>
        <v>102.30371410000663</v>
      </c>
      <c r="Y1863" s="46">
        <f>1/(1+$X$1863)</f>
        <v>9.6801940638060347E-3</v>
      </c>
      <c r="Z1863" s="46">
        <f>IF(ISERROR($I$1863),0,$I$1863)</f>
        <v>-9.7273517193071039E-3</v>
      </c>
    </row>
    <row r="1864" spans="1:26" x14ac:dyDescent="0.25">
      <c r="A1864" s="46">
        <v>339</v>
      </c>
      <c r="B1864" s="46">
        <v>1995</v>
      </c>
      <c r="C1864" s="47">
        <v>0</v>
      </c>
      <c r="D1864" s="49">
        <v>1.07908E-2</v>
      </c>
      <c r="E1864" s="49">
        <v>0.13428880000000001</v>
      </c>
      <c r="F1864" s="49">
        <v>2.26622E-2</v>
      </c>
      <c r="G1864" s="49">
        <v>0.58636270000000001</v>
      </c>
      <c r="H1864" s="49">
        <v>0.10934339999999999</v>
      </c>
      <c r="I1864" s="46">
        <f>$C$1864*LN($Y$1864)+(1-$C$1864)*LN(1-$Y$1864)</f>
        <v>-2.2517017029558786E-2</v>
      </c>
      <c r="R1864" s="46">
        <f>1/(1+EXP(-($K$2+SUMPRODUCT($L$2:$P$2,$D$1864:$H$1864))))</f>
        <v>2.2265401086800651E-2</v>
      </c>
      <c r="X1864" s="46">
        <f>EXP(-($K$2+SUMPRODUCT($L$2:$P$2,$D$1864:$H$1864)))</f>
        <v>43.912732364512351</v>
      </c>
      <c r="Y1864" s="46">
        <f>1/(1+$X$1864)</f>
        <v>2.2265401086800651E-2</v>
      </c>
      <c r="Z1864" s="46">
        <f>IF(ISERROR($I$1864),0,$I$1864)</f>
        <v>-2.2517017029558786E-2</v>
      </c>
    </row>
    <row r="1865" spans="1:26" x14ac:dyDescent="0.25">
      <c r="A1865" s="46">
        <v>339</v>
      </c>
      <c r="B1865" s="46">
        <v>1996</v>
      </c>
      <c r="C1865" s="47">
        <v>0</v>
      </c>
      <c r="D1865" s="49">
        <v>-0.10420749999999999</v>
      </c>
      <c r="E1865" s="49">
        <v>0.1000177</v>
      </c>
      <c r="F1865" s="49">
        <v>3.6191000000000001E-2</v>
      </c>
      <c r="G1865" s="49">
        <v>0.42041499999999998</v>
      </c>
      <c r="H1865" s="49">
        <v>0.1056024</v>
      </c>
      <c r="I1865" s="46">
        <f>$C$1865*LN($Y$1865)+(1-$C$1865)*LN(1-$Y$1865)</f>
        <v>-2.6271361836461841E-2</v>
      </c>
      <c r="R1865" s="46">
        <f>1/(1+EXP(-($K$2+SUMPRODUCT($L$2:$P$2,$D$1865:$H$1865))))</f>
        <v>2.5929271880064365E-2</v>
      </c>
      <c r="X1865" s="46">
        <f>EXP(-($K$2+SUMPRODUCT($L$2:$P$2,$D$1865:$H$1865)))</f>
        <v>37.566451253451767</v>
      </c>
      <c r="Y1865" s="46">
        <f>1/(1+$X$1865)</f>
        <v>2.5929271880064365E-2</v>
      </c>
      <c r="Z1865" s="46">
        <f>IF(ISERROR($I$1865),0,$I$1865)</f>
        <v>-2.6271361836461841E-2</v>
      </c>
    </row>
    <row r="1866" spans="1:26" x14ac:dyDescent="0.25">
      <c r="A1866" s="46">
        <v>339</v>
      </c>
      <c r="B1866" s="46">
        <v>1997</v>
      </c>
      <c r="C1866" s="47">
        <v>0</v>
      </c>
      <c r="D1866" s="49">
        <v>-1.686E-3</v>
      </c>
      <c r="E1866" s="49">
        <v>0.16128100000000001</v>
      </c>
      <c r="F1866" s="49">
        <v>8.1659999999999996E-3</v>
      </c>
      <c r="G1866" s="49">
        <v>0.61126329999999995</v>
      </c>
      <c r="H1866" s="49">
        <v>0.1174553</v>
      </c>
      <c r="I1866" s="46">
        <f>$C$1866*LN($Y$1866)+(1-$C$1866)*LN(1-$Y$1866)</f>
        <v>-2.3353242596405699E-2</v>
      </c>
      <c r="R1866" s="46">
        <f>1/(1+EXP(-($K$2+SUMPRODUCT($L$2:$P$2,$D$1866:$H$1866))))</f>
        <v>2.3082665999470987E-2</v>
      </c>
      <c r="X1866" s="46">
        <f>EXP(-($K$2+SUMPRODUCT($L$2:$P$2,$D$1866:$H$1866)))</f>
        <v>42.322552084014823</v>
      </c>
      <c r="Y1866" s="46">
        <f>1/(1+$X$1866)</f>
        <v>2.3082665999470987E-2</v>
      </c>
      <c r="Z1866" s="46">
        <f>IF(ISERROR($I$1866),0,$I$1866)</f>
        <v>-2.3353242596405699E-2</v>
      </c>
    </row>
    <row r="1867" spans="1:26" x14ac:dyDescent="0.25">
      <c r="A1867" s="46">
        <v>339</v>
      </c>
      <c r="B1867" s="46">
        <v>1998</v>
      </c>
      <c r="C1867" s="47">
        <v>0</v>
      </c>
      <c r="D1867" s="49">
        <v>2.0048000000000002E-3</v>
      </c>
      <c r="E1867" s="49">
        <v>0.12632399999999999</v>
      </c>
      <c r="F1867" s="49">
        <v>1.7809999999999999E-2</v>
      </c>
      <c r="G1867" s="49">
        <v>0.40642869999999998</v>
      </c>
      <c r="H1867" s="49">
        <v>9.67441E-2</v>
      </c>
      <c r="I1867" s="46">
        <f>$C$1867*LN($Y$1867)+(1-$C$1867)*LN(1-$Y$1867)</f>
        <v>-3.1052238374397099E-2</v>
      </c>
      <c r="R1867" s="46">
        <f>1/(1+EXP(-($K$2+SUMPRODUCT($L$2:$P$2,$D$1867:$H$1867))))</f>
        <v>3.057506942917667E-2</v>
      </c>
      <c r="X1867" s="46">
        <f>EXP(-($K$2+SUMPRODUCT($L$2:$P$2,$D$1867:$H$1867)))</f>
        <v>31.706385256667204</v>
      </c>
      <c r="Y1867" s="46">
        <f>1/(1+$X$1867)</f>
        <v>3.057506942917667E-2</v>
      </c>
      <c r="Z1867" s="46">
        <f>IF(ISERROR($I$1867),0,$I$1867)</f>
        <v>-3.1052238374397099E-2</v>
      </c>
    </row>
    <row r="1868" spans="1:26" x14ac:dyDescent="0.25">
      <c r="A1868" s="46">
        <v>339</v>
      </c>
      <c r="B1868" s="46">
        <v>1999</v>
      </c>
      <c r="C1868" s="47">
        <v>0</v>
      </c>
      <c r="D1868" s="49">
        <v>-6.6971500000000003E-2</v>
      </c>
      <c r="E1868" s="49">
        <v>0.1324911</v>
      </c>
      <c r="F1868" s="49">
        <v>1.5987399999999999E-2</v>
      </c>
      <c r="G1868" s="49">
        <v>0.2218868</v>
      </c>
      <c r="H1868" s="49">
        <v>8.5984599999999994E-2</v>
      </c>
      <c r="I1868" s="46">
        <f>$C$1868*LN($Y$1868)+(1-$C$1868)*LN(1-$Y$1868)</f>
        <v>-4.0264978781718433E-2</v>
      </c>
      <c r="R1868" s="46">
        <f>1/(1+EXP(-($K$2+SUMPRODUCT($L$2:$P$2,$D$1868:$H$1868))))</f>
        <v>3.9465115935413339E-2</v>
      </c>
      <c r="X1868" s="46">
        <f>EXP(-($K$2+SUMPRODUCT($L$2:$P$2,$D$1868:$H$1868)))</f>
        <v>24.338833455767638</v>
      </c>
      <c r="Y1868" s="46">
        <f>1/(1+$X$1868)</f>
        <v>3.9465115935413339E-2</v>
      </c>
      <c r="Z1868" s="46">
        <f>IF(ISERROR($I$1868),0,$I$1868)</f>
        <v>-4.0264978781718433E-2</v>
      </c>
    </row>
    <row r="1869" spans="1:26" x14ac:dyDescent="0.25">
      <c r="A1869" s="46">
        <v>339</v>
      </c>
      <c r="B1869" s="46">
        <v>2000</v>
      </c>
      <c r="C1869" s="47">
        <v>0</v>
      </c>
      <c r="D1869" s="49">
        <v>-4.1897999999999996E-3</v>
      </c>
      <c r="E1869" s="49">
        <v>0.1070565</v>
      </c>
      <c r="F1869" s="49">
        <v>3.8946099999999997E-2</v>
      </c>
      <c r="G1869" s="49">
        <v>0.32173659999999998</v>
      </c>
      <c r="H1869" s="49">
        <v>0.10122920000000001</v>
      </c>
      <c r="I1869" s="46">
        <f>$C$1869*LN($Y$1869)+(1-$C$1869)*LN(1-$Y$1869)</f>
        <v>-3.0873071839549845E-2</v>
      </c>
      <c r="R1869" s="46">
        <f>1/(1+EXP(-($K$2+SUMPRODUCT($L$2:$P$2,$D$1869:$H$1869))))</f>
        <v>3.0401365363058545E-2</v>
      </c>
      <c r="X1869" s="46">
        <f>EXP(-($K$2+SUMPRODUCT($L$2:$P$2,$D$1869:$H$1869)))</f>
        <v>31.893259498638336</v>
      </c>
      <c r="Y1869" s="46">
        <f>1/(1+$X$1869)</f>
        <v>3.0401365363058545E-2</v>
      </c>
      <c r="Z1869" s="46">
        <f>IF(ISERROR($I$1869),0,$I$1869)</f>
        <v>-3.0873071839549845E-2</v>
      </c>
    </row>
    <row r="1870" spans="1:26" x14ac:dyDescent="0.25">
      <c r="A1870" s="46">
        <v>339</v>
      </c>
      <c r="B1870" s="46">
        <v>2001</v>
      </c>
      <c r="C1870" s="47">
        <v>0</v>
      </c>
      <c r="D1870" s="49">
        <v>-2.5488400000000001E-2</v>
      </c>
      <c r="E1870" s="49">
        <v>0.1122128</v>
      </c>
      <c r="F1870" s="49">
        <v>4.2870499999999999E-2</v>
      </c>
      <c r="G1870" s="49">
        <v>0.24747259999999999</v>
      </c>
      <c r="H1870" s="49">
        <v>6.9779900000000006E-2</v>
      </c>
      <c r="I1870" s="46">
        <f>$C$1870*LN($Y$1870)+(1-$C$1870)*LN(1-$Y$1870)</f>
        <v>-3.2467019786535038E-2</v>
      </c>
      <c r="R1870" s="46">
        <f>1/(1+EXP(-($K$2+SUMPRODUCT($L$2:$P$2,$D$1870:$H$1870))))</f>
        <v>3.1945624055197561E-2</v>
      </c>
      <c r="X1870" s="46">
        <f>EXP(-($K$2+SUMPRODUCT($L$2:$P$2,$D$1870:$H$1870)))</f>
        <v>30.303191894831674</v>
      </c>
      <c r="Y1870" s="46">
        <f>1/(1+$X$1870)</f>
        <v>3.1945624055197561E-2</v>
      </c>
      <c r="Z1870" s="46">
        <f>IF(ISERROR($I$1870),0,$I$1870)</f>
        <v>-3.2467019786535038E-2</v>
      </c>
    </row>
    <row r="1871" spans="1:26" x14ac:dyDescent="0.25">
      <c r="A1871" s="46">
        <v>339</v>
      </c>
      <c r="B1871" s="46">
        <v>2002</v>
      </c>
      <c r="C1871" s="47">
        <v>0</v>
      </c>
      <c r="D1871" s="49">
        <v>-7.247E-4</v>
      </c>
      <c r="E1871" s="49">
        <v>5.7922E-3</v>
      </c>
      <c r="F1871" s="49">
        <v>4.6122099999999999E-2</v>
      </c>
      <c r="G1871" s="49">
        <v>0.16075519999999999</v>
      </c>
      <c r="H1871" s="49">
        <v>7.8265000000000001E-2</v>
      </c>
      <c r="I1871" s="46">
        <f>$C$1871*LN($Y$1871)+(1-$C$1871)*LN(1-$Y$1871)</f>
        <v>-4.2838913569850076E-2</v>
      </c>
      <c r="R1871" s="46">
        <f>1/(1+EXP(-($K$2+SUMPRODUCT($L$2:$P$2,$D$1871:$H$1871))))</f>
        <v>4.1934290977732373E-2</v>
      </c>
      <c r="X1871" s="46">
        <f>EXP(-($K$2+SUMPRODUCT($L$2:$P$2,$D$1871:$H$1871)))</f>
        <v>22.846832191129984</v>
      </c>
      <c r="Y1871" s="46">
        <f>1/(1+$X$1871)</f>
        <v>4.1934290977732373E-2</v>
      </c>
      <c r="Z1871" s="46">
        <f>IF(ISERROR($I$1871),0,$I$1871)</f>
        <v>-4.2838913569850076E-2</v>
      </c>
    </row>
    <row r="1872" spans="1:26" x14ac:dyDescent="0.25">
      <c r="A1872" s="46">
        <v>339</v>
      </c>
      <c r="B1872" s="46">
        <v>2003</v>
      </c>
      <c r="C1872" s="47">
        <v>0</v>
      </c>
      <c r="D1872" s="49">
        <v>4.1288900000000003E-2</v>
      </c>
      <c r="E1872" s="49">
        <v>1.2505499999999999E-2</v>
      </c>
      <c r="F1872" s="49">
        <v>3.4242099999999998E-2</v>
      </c>
      <c r="G1872" s="49">
        <v>0.34067029999999998</v>
      </c>
      <c r="H1872" s="49">
        <v>8.7765800000000005E-2</v>
      </c>
      <c r="I1872" s="46">
        <f>$C$1872*LN($Y$1872)+(1-$C$1872)*LN(1-$Y$1872)</f>
        <v>-3.5972589465484137E-2</v>
      </c>
      <c r="R1872" s="46">
        <f>1/(1+EXP(-($K$2+SUMPRODUCT($L$2:$P$2,$D$1872:$H$1872))))</f>
        <v>3.5333264848428615E-2</v>
      </c>
      <c r="X1872" s="46">
        <f>EXP(-($K$2+SUMPRODUCT($L$2:$P$2,$D$1872:$H$1872)))</f>
        <v>27.301941648748407</v>
      </c>
      <c r="Y1872" s="46">
        <f>1/(1+$X$1872)</f>
        <v>3.5333264848428615E-2</v>
      </c>
      <c r="Z1872" s="46">
        <f>IF(ISERROR($I$1872),0,$I$1872)</f>
        <v>-3.5972589465484137E-2</v>
      </c>
    </row>
    <row r="1873" spans="1:26" x14ac:dyDescent="0.25">
      <c r="A1873" s="46">
        <v>339</v>
      </c>
      <c r="B1873" s="46">
        <v>2004</v>
      </c>
      <c r="C1873" s="47">
        <v>0</v>
      </c>
      <c r="D1873" s="49">
        <v>2.9095599999999999E-2</v>
      </c>
      <c r="E1873" s="49">
        <v>4.7631899999999998E-2</v>
      </c>
      <c r="F1873" s="49">
        <v>3.4573100000000002E-2</v>
      </c>
      <c r="G1873" s="49">
        <v>0.5635445</v>
      </c>
      <c r="H1873" s="49">
        <v>0.102502</v>
      </c>
      <c r="I1873" s="46">
        <f>$C$1873*LN($Y$1873)+(1-$C$1873)*LN(1-$Y$1873)</f>
        <v>-2.4140477538425423E-2</v>
      </c>
      <c r="R1873" s="46">
        <f>1/(1+EXP(-($K$2+SUMPRODUCT($L$2:$P$2,$D$1873:$H$1873))))</f>
        <v>2.3851426822867235E-2</v>
      </c>
      <c r="X1873" s="46">
        <f>EXP(-($K$2+SUMPRODUCT($L$2:$P$2,$D$1873:$H$1873)))</f>
        <v>40.926212944261408</v>
      </c>
      <c r="Y1873" s="46">
        <f>1/(1+$X$1873)</f>
        <v>2.3851426822867235E-2</v>
      </c>
      <c r="Z1873" s="46">
        <f>IF(ISERROR($I$1873),0,$I$1873)</f>
        <v>-2.4140477538425423E-2</v>
      </c>
    </row>
    <row r="1874" spans="1:26" x14ac:dyDescent="0.25">
      <c r="A1874" s="46">
        <v>340</v>
      </c>
      <c r="B1874" s="46">
        <v>1998</v>
      </c>
      <c r="C1874" s="47">
        <v>0</v>
      </c>
      <c r="D1874" s="49">
        <v>-9.3621999999999993E-3</v>
      </c>
      <c r="E1874" s="49">
        <v>0.17837169999999999</v>
      </c>
      <c r="F1874" s="49">
        <v>5.9791299999999999E-2</v>
      </c>
      <c r="G1874" s="49">
        <v>1.378193</v>
      </c>
      <c r="H1874" s="49">
        <v>0.3195558</v>
      </c>
      <c r="I1874" s="46">
        <f>$C$1874*LN($Y$1874)+(1-$C$1874)*LN(1-$Y$1874)</f>
        <v>-5.0631644868998722E-3</v>
      </c>
      <c r="R1874" s="46">
        <f>1/(1+EXP(-($K$2+SUMPRODUCT($L$2:$P$2,$D$1874:$H$1874))))</f>
        <v>5.0503682751399364E-3</v>
      </c>
      <c r="X1874" s="46">
        <f>EXP(-($K$2+SUMPRODUCT($L$2:$P$2,$D$1874:$H$1874)))</f>
        <v>197.00536228663282</v>
      </c>
      <c r="Y1874" s="46">
        <f>1/(1+$X$1874)</f>
        <v>5.0503682751399364E-3</v>
      </c>
      <c r="Z1874" s="46">
        <f>IF(ISERROR($I$1874),0,$I$1874)</f>
        <v>-5.0631644868998722E-3</v>
      </c>
    </row>
    <row r="1875" spans="1:26" x14ac:dyDescent="0.25">
      <c r="A1875" s="46">
        <v>340</v>
      </c>
      <c r="B1875" s="46">
        <v>1999</v>
      </c>
      <c r="C1875" s="47">
        <v>0</v>
      </c>
      <c r="D1875" s="49">
        <v>-1.08728E-2</v>
      </c>
      <c r="E1875" s="49">
        <v>0.13649919999999999</v>
      </c>
      <c r="F1875" s="49">
        <v>2.8472600000000001E-2</v>
      </c>
      <c r="G1875" s="49">
        <v>0.35147810000000002</v>
      </c>
      <c r="H1875" s="49">
        <v>0.33318750000000003</v>
      </c>
      <c r="I1875" s="46">
        <f>$C$1875*LN($Y$1875)+(1-$C$1875)*LN(1-$Y$1875)</f>
        <v>-3.5242062789067226E-2</v>
      </c>
      <c r="R1875" s="46">
        <f>1/(1+EXP(-($K$2+SUMPRODUCT($L$2:$P$2,$D$1875:$H$1875))))</f>
        <v>3.46282925953817E-2</v>
      </c>
      <c r="X1875" s="46">
        <f>EXP(-($K$2+SUMPRODUCT($L$2:$P$2,$D$1875:$H$1875)))</f>
        <v>27.878120318683223</v>
      </c>
      <c r="Y1875" s="46">
        <f>1/(1+$X$1875)</f>
        <v>3.46282925953817E-2</v>
      </c>
      <c r="Z1875" s="46">
        <f>IF(ISERROR($I$1875),0,$I$1875)</f>
        <v>-3.5242062789067226E-2</v>
      </c>
    </row>
    <row r="1876" spans="1:26" x14ac:dyDescent="0.25">
      <c r="A1876" s="46">
        <v>340</v>
      </c>
      <c r="B1876" s="46">
        <v>2000</v>
      </c>
      <c r="C1876" s="47">
        <v>0</v>
      </c>
      <c r="D1876" s="49">
        <v>1.24409E-2</v>
      </c>
      <c r="E1876" s="49">
        <v>1.26924E-2</v>
      </c>
      <c r="F1876" s="49">
        <v>2.0090799999999999E-2</v>
      </c>
      <c r="G1876" s="49">
        <v>0.19823579999999999</v>
      </c>
      <c r="H1876" s="49">
        <v>0.32564880000000002</v>
      </c>
      <c r="I1876" s="46">
        <f>$C$1876*LN($Y$1876)+(1-$C$1876)*LN(1-$Y$1876)</f>
        <v>-5.7249053537241287E-2</v>
      </c>
      <c r="R1876" s="46">
        <f>1/(1+EXP(-($K$2+SUMPRODUCT($L$2:$P$2,$D$1876:$H$1876))))</f>
        <v>5.5641155834659423E-2</v>
      </c>
      <c r="X1876" s="46">
        <f>EXP(-($K$2+SUMPRODUCT($L$2:$P$2,$D$1876:$H$1876)))</f>
        <v>16.97230817726993</v>
      </c>
      <c r="Y1876" s="46">
        <f>1/(1+$X$1876)</f>
        <v>5.5641155834659423E-2</v>
      </c>
      <c r="Z1876" s="46">
        <f>IF(ISERROR($I$1876),0,$I$1876)</f>
        <v>-5.7249053537241287E-2</v>
      </c>
    </row>
    <row r="1877" spans="1:26" x14ac:dyDescent="0.25">
      <c r="A1877" s="46">
        <v>340</v>
      </c>
      <c r="B1877" s="46">
        <v>2001</v>
      </c>
      <c r="C1877" s="47">
        <v>0</v>
      </c>
      <c r="D1877" s="49">
        <v>-2.1635499999999998E-2</v>
      </c>
      <c r="E1877" s="49">
        <v>-9.5325999999999994E-2</v>
      </c>
      <c r="F1877" s="49">
        <v>4.5633899999999998E-2</v>
      </c>
      <c r="G1877" s="49">
        <v>0.79382620000000004</v>
      </c>
      <c r="H1877" s="49">
        <v>0.34593980000000002</v>
      </c>
      <c r="I1877" s="46">
        <f>$C$1877*LN($Y$1877)+(1-$C$1877)*LN(1-$Y$1877)</f>
        <v>-2.1487600789201759E-2</v>
      </c>
      <c r="R1877" s="46">
        <f>1/(1+EXP(-($K$2+SUMPRODUCT($L$2:$P$2,$D$1877:$H$1877))))</f>
        <v>2.1258386982511316E-2</v>
      </c>
      <c r="X1877" s="46">
        <f>EXP(-($K$2+SUMPRODUCT($L$2:$P$2,$D$1877:$H$1877)))</f>
        <v>46.040257608569839</v>
      </c>
      <c r="Y1877" s="46">
        <f>1/(1+$X$1877)</f>
        <v>2.1258386982511316E-2</v>
      </c>
      <c r="Z1877" s="46">
        <f>IF(ISERROR($I$1877),0,$I$1877)</f>
        <v>-2.1487600789201759E-2</v>
      </c>
    </row>
    <row r="1878" spans="1:26" x14ac:dyDescent="0.25">
      <c r="A1878" s="46">
        <v>340</v>
      </c>
      <c r="B1878" s="46">
        <v>2002</v>
      </c>
      <c r="C1878" s="47">
        <v>0</v>
      </c>
      <c r="D1878" s="49">
        <v>-3.7165900000000002E-2</v>
      </c>
      <c r="E1878" s="49">
        <v>-0.27521129999999999</v>
      </c>
      <c r="F1878" s="49">
        <v>3.3587899999999997E-2</v>
      </c>
      <c r="G1878" s="49">
        <v>0.35124</v>
      </c>
      <c r="H1878" s="49">
        <v>0.37649569999999999</v>
      </c>
      <c r="I1878" s="46">
        <f>$C$1878*LN($Y$1878)+(1-$C$1878)*LN(1-$Y$1878)</f>
        <v>-6.1739636488472818E-2</v>
      </c>
      <c r="R1878" s="46">
        <f>1/(1+EXP(-($K$2+SUMPRODUCT($L$2:$P$2,$D$1878:$H$1878))))</f>
        <v>5.987237014038202E-2</v>
      </c>
      <c r="X1878" s="46">
        <f>EXP(-($K$2+SUMPRODUCT($L$2:$P$2,$D$1878:$H$1878)))</f>
        <v>15.70219498001018</v>
      </c>
      <c r="Y1878" s="46">
        <f>1/(1+$X$1878)</f>
        <v>5.987237014038202E-2</v>
      </c>
      <c r="Z1878" s="46">
        <f>IF(ISERROR($I$1878),0,$I$1878)</f>
        <v>-6.1739636488472818E-2</v>
      </c>
    </row>
    <row r="1879" spans="1:26" x14ac:dyDescent="0.25">
      <c r="A1879" s="46">
        <v>340</v>
      </c>
      <c r="B1879" s="46">
        <v>2003</v>
      </c>
      <c r="C1879" s="47">
        <v>0</v>
      </c>
      <c r="D1879" s="49">
        <v>-2.7819699999999999E-2</v>
      </c>
      <c r="E1879" s="49">
        <v>-0.46211150000000001</v>
      </c>
      <c r="F1879" s="49">
        <v>3.3844100000000002E-2</v>
      </c>
      <c r="G1879" s="49">
        <v>0.73421360000000002</v>
      </c>
      <c r="H1879" s="49">
        <v>0.48821360000000003</v>
      </c>
      <c r="I1879" s="46">
        <f>$C$1879*LN($Y$1879)+(1-$C$1879)*LN(1-$Y$1879)</f>
        <v>-4.7587890756442909E-2</v>
      </c>
      <c r="R1879" s="46">
        <f>1/(1+EXP(-($K$2+SUMPRODUCT($L$2:$P$2,$D$1879:$H$1879))))</f>
        <v>4.6473336730099082E-2</v>
      </c>
      <c r="X1879" s="46">
        <f>EXP(-($K$2+SUMPRODUCT($L$2:$P$2,$D$1879:$H$1879)))</f>
        <v>20.517714680304771</v>
      </c>
      <c r="Y1879" s="46">
        <f>1/(1+$X$1879)</f>
        <v>4.6473336730099082E-2</v>
      </c>
      <c r="Z1879" s="46">
        <f>IF(ISERROR($I$1879),0,$I$1879)</f>
        <v>-4.7587890756442909E-2</v>
      </c>
    </row>
    <row r="1880" spans="1:26" x14ac:dyDescent="0.25">
      <c r="A1880" s="46">
        <v>340</v>
      </c>
      <c r="B1880" s="46">
        <v>2004</v>
      </c>
      <c r="C1880" s="47">
        <v>0</v>
      </c>
      <c r="D1880" s="49">
        <v>-7.1968500000000005E-2</v>
      </c>
      <c r="E1880" s="49">
        <v>-0.47384809999999999</v>
      </c>
      <c r="F1880" s="49">
        <v>4.5018700000000002E-2</v>
      </c>
      <c r="G1880" s="49">
        <v>1.5423199999999999</v>
      </c>
      <c r="H1880" s="49">
        <v>0.57934580000000002</v>
      </c>
      <c r="I1880" s="46">
        <f>$C$1880*LN($Y$1880)+(1-$C$1880)*LN(1-$Y$1880)</f>
        <v>-1.2910930158591776E-2</v>
      </c>
      <c r="R1880" s="46">
        <f>1/(1+EXP(-($K$2+SUMPRODUCT($L$2:$P$2,$D$1880:$H$1880))))</f>
        <v>1.2827941636748628E-2</v>
      </c>
      <c r="X1880" s="46">
        <f>EXP(-($K$2+SUMPRODUCT($L$2:$P$2,$D$1880:$H$1880)))</f>
        <v>76.95482925610348</v>
      </c>
      <c r="Y1880" s="46">
        <f>1/(1+$X$1880)</f>
        <v>1.2827941636748628E-2</v>
      </c>
      <c r="Z1880" s="46">
        <f>IF(ISERROR($I$1880),0,$I$1880)</f>
        <v>-1.2910930158591776E-2</v>
      </c>
    </row>
    <row r="1881" spans="1:26" x14ac:dyDescent="0.25">
      <c r="A1881" s="46">
        <v>341</v>
      </c>
      <c r="B1881" s="46">
        <v>1995</v>
      </c>
      <c r="C1881" s="47">
        <v>0</v>
      </c>
      <c r="D1881" s="49">
        <v>0.30686560000000002</v>
      </c>
      <c r="E1881" s="49">
        <v>0.4061264</v>
      </c>
      <c r="F1881" s="49">
        <v>6.3635200000000003E-2</v>
      </c>
      <c r="G1881" s="49">
        <v>3.040721</v>
      </c>
      <c r="H1881" s="49">
        <v>0.39672210000000002</v>
      </c>
      <c r="I1881" s="46">
        <f>$C$1881*LN($Y$1881)+(1-$C$1881)*LN(1-$Y$1881)</f>
        <v>-2.9877714884085643E-4</v>
      </c>
      <c r="R1881" s="46">
        <f>1/(1+EXP(-($K$2+SUMPRODUCT($L$2:$P$2,$D$1881:$H$1881))))</f>
        <v>2.9873251939343864E-4</v>
      </c>
      <c r="X1881" s="46">
        <f>EXP(-($K$2+SUMPRODUCT($L$2:$P$2,$D$1881:$H$1881)))</f>
        <v>3346.4762038978874</v>
      </c>
      <c r="Y1881" s="46">
        <f>1/(1+$X$1881)</f>
        <v>2.9873251939343864E-4</v>
      </c>
      <c r="Z1881" s="46">
        <f>IF(ISERROR($I$1881),0,$I$1881)</f>
        <v>-2.9877714884085643E-4</v>
      </c>
    </row>
    <row r="1882" spans="1:26" x14ac:dyDescent="0.25">
      <c r="A1882" s="46">
        <v>341</v>
      </c>
      <c r="B1882" s="46">
        <v>1996</v>
      </c>
      <c r="C1882" s="47">
        <v>0</v>
      </c>
      <c r="D1882" s="49">
        <v>9.7180900000000001E-2</v>
      </c>
      <c r="E1882" s="49">
        <v>0.1168223</v>
      </c>
      <c r="F1882" s="49">
        <v>2.6910699999999999E-2</v>
      </c>
      <c r="G1882" s="49">
        <v>0.98079099999999997</v>
      </c>
      <c r="H1882" s="49">
        <v>0.53285199999999999</v>
      </c>
      <c r="I1882" s="46">
        <f>$C$1882*LN($Y$1882)+(1-$C$1882)*LN(1-$Y$1882)</f>
        <v>-1.609654850606208E-2</v>
      </c>
      <c r="R1882" s="46">
        <f>1/(1+EXP(-($K$2+SUMPRODUCT($L$2:$P$2,$D$1882:$H$1882))))</f>
        <v>1.5967691380561196E-2</v>
      </c>
      <c r="X1882" s="46">
        <f>EXP(-($K$2+SUMPRODUCT($L$2:$P$2,$D$1882:$H$1882)))</f>
        <v>61.626460905762713</v>
      </c>
      <c r="Y1882" s="46">
        <f>1/(1+$X$1882)</f>
        <v>1.5967691380561196E-2</v>
      </c>
      <c r="Z1882" s="46">
        <f>IF(ISERROR($I$1882),0,$I$1882)</f>
        <v>-1.609654850606208E-2</v>
      </c>
    </row>
    <row r="1883" spans="1:26" x14ac:dyDescent="0.25">
      <c r="A1883" s="46">
        <v>341</v>
      </c>
      <c r="B1883" s="46">
        <v>1997</v>
      </c>
      <c r="C1883" s="47">
        <v>0</v>
      </c>
      <c r="D1883" s="49">
        <v>0.1744589</v>
      </c>
      <c r="E1883" s="49">
        <v>0.15307109999999999</v>
      </c>
      <c r="F1883" s="49">
        <v>5.2562200000000003E-2</v>
      </c>
      <c r="G1883" s="49">
        <v>1.3417969999999999</v>
      </c>
      <c r="H1883" s="49">
        <v>0.60035039999999995</v>
      </c>
      <c r="I1883" s="46">
        <f>$C$1883*LN($Y$1883)+(1-$C$1883)*LN(1-$Y$1883)</f>
        <v>-7.5650773355418902E-3</v>
      </c>
      <c r="R1883" s="46">
        <f>1/(1+EXP(-($K$2+SUMPRODUCT($L$2:$P$2,$D$1883:$H$1883))))</f>
        <v>7.5365341604576603E-3</v>
      </c>
      <c r="X1883" s="46">
        <f>EXP(-($K$2+SUMPRODUCT($L$2:$P$2,$D$1883:$H$1883)))</f>
        <v>131.68698565008222</v>
      </c>
      <c r="Y1883" s="46">
        <f>1/(1+$X$1883)</f>
        <v>7.5365341604576603E-3</v>
      </c>
      <c r="Z1883" s="46">
        <f>IF(ISERROR($I$1883),0,$I$1883)</f>
        <v>-7.5650773355418902E-3</v>
      </c>
    </row>
    <row r="1884" spans="1:26" x14ac:dyDescent="0.25">
      <c r="A1884" s="46">
        <v>341</v>
      </c>
      <c r="B1884" s="46">
        <v>2002</v>
      </c>
      <c r="C1884" s="47">
        <v>0</v>
      </c>
      <c r="D1884" s="49">
        <v>0.14423849999999999</v>
      </c>
      <c r="E1884" s="49">
        <v>7.99816E-2</v>
      </c>
      <c r="F1884" s="49">
        <v>4.1180599999999998E-2</v>
      </c>
      <c r="G1884" s="49">
        <v>0.52250779999999997</v>
      </c>
      <c r="H1884" s="49">
        <v>0.60877040000000004</v>
      </c>
      <c r="I1884" s="46">
        <f>$C$1884*LN($Y$1884)+(1-$C$1884)*LN(1-$Y$1884)</f>
        <v>-3.3322808812831936E-2</v>
      </c>
      <c r="R1884" s="46">
        <f>1/(1+EXP(-($K$2+SUMPRODUCT($L$2:$P$2,$D$1884:$H$1884))))</f>
        <v>3.2773719978747978E-2</v>
      </c>
      <c r="X1884" s="46">
        <f>EXP(-($K$2+SUMPRODUCT($L$2:$P$2,$D$1884:$H$1884)))</f>
        <v>29.51225190940934</v>
      </c>
      <c r="Y1884" s="46">
        <f>1/(1+$X$1884)</f>
        <v>3.2773719978747978E-2</v>
      </c>
      <c r="Z1884" s="46">
        <f>IF(ISERROR($I$1884),0,$I$1884)</f>
        <v>-3.3322808812831936E-2</v>
      </c>
    </row>
    <row r="1885" spans="1:26" x14ac:dyDescent="0.25">
      <c r="A1885" s="46">
        <v>341</v>
      </c>
      <c r="B1885" s="46">
        <v>2003</v>
      </c>
      <c r="C1885" s="47">
        <v>1</v>
      </c>
      <c r="D1885" s="49">
        <v>0.2071114</v>
      </c>
      <c r="E1885" s="49">
        <v>0.1160848</v>
      </c>
      <c r="F1885" s="49">
        <v>3.12261E-2</v>
      </c>
      <c r="G1885" s="49">
        <v>1.1706490000000001</v>
      </c>
      <c r="H1885" s="49">
        <v>0.47583350000000002</v>
      </c>
      <c r="I1885" s="46">
        <f>$C$1885*LN($Y$1885)+(1-$C$1885)*LN(1-$Y$1885)</f>
        <v>-4.4585222097800123</v>
      </c>
      <c r="R1885" s="46">
        <f>1/(1+EXP(-($K$2+SUMPRODUCT($L$2:$P$2,$D$1885:$H$1885))))</f>
        <v>1.1579462666390275E-2</v>
      </c>
      <c r="X1885" s="46">
        <f>EXP(-($K$2+SUMPRODUCT($L$2:$P$2,$D$1885:$H$1885)))</f>
        <v>85.359793093208793</v>
      </c>
      <c r="Y1885" s="46">
        <f>1/(1+$X$1885)</f>
        <v>1.1579462666390275E-2</v>
      </c>
      <c r="Z1885" s="46">
        <f>IF(ISERROR($I$1885),0,$I$1885)</f>
        <v>-4.4585222097800123</v>
      </c>
    </row>
    <row r="1886" spans="1:26" x14ac:dyDescent="0.25">
      <c r="A1886" s="46">
        <v>342</v>
      </c>
      <c r="B1886" s="46">
        <v>1995</v>
      </c>
      <c r="C1886" s="47">
        <v>0</v>
      </c>
      <c r="D1886" s="49">
        <v>5.8667999999999998E-2</v>
      </c>
      <c r="E1886" s="49">
        <v>0.88146020000000003</v>
      </c>
      <c r="F1886" s="49">
        <v>8.8371599999999995E-2</v>
      </c>
      <c r="G1886" s="49">
        <v>5.9510290000000001</v>
      </c>
      <c r="H1886" s="49">
        <v>0.41781370000000001</v>
      </c>
      <c r="I1886" s="46">
        <f>$C$1886*LN($Y$1886)+(1-$C$1886)*LN(1-$Y$1886)</f>
        <v>-1.0867732561750113E-6</v>
      </c>
      <c r="R1886" s="46">
        <f>1/(1+EXP(-($K$2+SUMPRODUCT($L$2:$P$2,$D$1886:$H$1886))))</f>
        <v>1.0867726656531208E-6</v>
      </c>
      <c r="X1886" s="46">
        <f>EXP(-($K$2+SUMPRODUCT($L$2:$P$2,$D$1886:$H$1886)))</f>
        <v>920154.64211768913</v>
      </c>
      <c r="Y1886" s="46">
        <f>1/(1+$X$1886)</f>
        <v>1.0867726656531208E-6</v>
      </c>
      <c r="Z1886" s="46">
        <f>IF(ISERROR($I$1886),0,$I$1886)</f>
        <v>-1.0867732561750113E-6</v>
      </c>
    </row>
    <row r="1887" spans="1:26" x14ac:dyDescent="0.25">
      <c r="A1887" s="46">
        <v>342</v>
      </c>
      <c r="B1887" s="46">
        <v>1996</v>
      </c>
      <c r="C1887" s="47">
        <v>0</v>
      </c>
      <c r="D1887" s="49">
        <v>-0.1077617</v>
      </c>
      <c r="E1887" s="49">
        <v>0.8212045</v>
      </c>
      <c r="F1887" s="49">
        <v>8.2530300000000001E-2</v>
      </c>
      <c r="G1887" s="49">
        <v>3.6866889999999999</v>
      </c>
      <c r="H1887" s="49">
        <v>0.33500580000000002</v>
      </c>
      <c r="I1887" s="46">
        <f>$C$1887*LN($Y$1887)+(1-$C$1887)*LN(1-$Y$1887)</f>
        <v>-4.0677553984560764E-5</v>
      </c>
      <c r="R1887" s="46">
        <f>1/(1+EXP(-($K$2+SUMPRODUCT($L$2:$P$2,$D$1887:$H$1887))))</f>
        <v>4.0676726664129282E-5</v>
      </c>
      <c r="X1887" s="46">
        <f>EXP(-($K$2+SUMPRODUCT($L$2:$P$2,$D$1887:$H$1887)))</f>
        <v>24583.082398199673</v>
      </c>
      <c r="Y1887" s="46">
        <f>1/(1+$X$1887)</f>
        <v>4.0676726664129282E-5</v>
      </c>
      <c r="Z1887" s="46">
        <f>IF(ISERROR($I$1887),0,$I$1887)</f>
        <v>-4.0677553984560764E-5</v>
      </c>
    </row>
    <row r="1888" spans="1:26" x14ac:dyDescent="0.25">
      <c r="A1888" s="46">
        <v>342</v>
      </c>
      <c r="B1888" s="46">
        <v>1997</v>
      </c>
      <c r="C1888" s="47">
        <v>0</v>
      </c>
      <c r="D1888" s="49">
        <v>-9.1599999999999997E-3</v>
      </c>
      <c r="E1888" s="49">
        <v>0.22043650000000001</v>
      </c>
      <c r="F1888" s="49">
        <v>9.2177499999999996E-2</v>
      </c>
      <c r="G1888" s="49">
        <v>5.286505</v>
      </c>
      <c r="H1888" s="49">
        <v>0.35602070000000002</v>
      </c>
      <c r="I1888" s="46">
        <f>$C$1888*LN($Y$1888)+(1-$C$1888)*LN(1-$Y$1888)</f>
        <v>-7.4371428613778138E-6</v>
      </c>
      <c r="R1888" s="46">
        <f>1/(1+EXP(-($K$2+SUMPRODUCT($L$2:$P$2,$D$1888:$H$1888))))</f>
        <v>7.4371152059130891E-6</v>
      </c>
      <c r="X1888" s="46">
        <f>EXP(-($K$2+SUMPRODUCT($L$2:$P$2,$D$1888:$H$1888)))</f>
        <v>134459.73811051383</v>
      </c>
      <c r="Y1888" s="46">
        <f>1/(1+$X$1888)</f>
        <v>7.4371152059130891E-6</v>
      </c>
      <c r="Z1888" s="46">
        <f>IF(ISERROR($I$1888),0,$I$1888)</f>
        <v>-7.4371428613778138E-6</v>
      </c>
    </row>
    <row r="1889" spans="1:26" x14ac:dyDescent="0.25">
      <c r="A1889" s="46">
        <v>342</v>
      </c>
      <c r="B1889" s="46">
        <v>1998</v>
      </c>
      <c r="C1889" s="47">
        <v>0</v>
      </c>
      <c r="D1889" s="49">
        <v>-1.9495999999999999E-3</v>
      </c>
      <c r="E1889" s="49">
        <v>0.23940049999999999</v>
      </c>
      <c r="F1889" s="49">
        <v>4.45546E-2</v>
      </c>
      <c r="G1889" s="49">
        <v>3.3565939999999999</v>
      </c>
      <c r="H1889" s="49">
        <v>0.35125679999999998</v>
      </c>
      <c r="I1889" s="46">
        <f>$C$1889*LN($Y$1889)+(1-$C$1889)*LN(1-$Y$1889)</f>
        <v>-2.2935331479713214E-4</v>
      </c>
      <c r="R1889" s="46">
        <f>1/(1+EXP(-($K$2+SUMPRODUCT($L$2:$P$2,$D$1889:$H$1889))))</f>
        <v>2.2932701533630052E-4</v>
      </c>
      <c r="X1889" s="46">
        <f>EXP(-($K$2+SUMPRODUCT($L$2:$P$2,$D$1889:$H$1889)))</f>
        <v>4359.5852478110046</v>
      </c>
      <c r="Y1889" s="46">
        <f>1/(1+$X$1889)</f>
        <v>2.2932701533630052E-4</v>
      </c>
      <c r="Z1889" s="46">
        <f>IF(ISERROR($I$1889),0,$I$1889)</f>
        <v>-2.2935331479713214E-4</v>
      </c>
    </row>
    <row r="1890" spans="1:26" x14ac:dyDescent="0.25">
      <c r="A1890" s="46">
        <v>342</v>
      </c>
      <c r="B1890" s="46">
        <v>1999</v>
      </c>
      <c r="C1890" s="47">
        <v>0</v>
      </c>
      <c r="D1890" s="49">
        <v>3.4632799999999998E-2</v>
      </c>
      <c r="E1890" s="49">
        <v>0.24017250000000001</v>
      </c>
      <c r="F1890" s="49">
        <v>7.1950600000000003E-2</v>
      </c>
      <c r="G1890" s="49">
        <v>3.1642610000000002</v>
      </c>
      <c r="H1890" s="49">
        <v>0.35562139999999998</v>
      </c>
      <c r="I1890" s="46">
        <f>$C$1890*LN($Y$1890)+(1-$C$1890)*LN(1-$Y$1890)</f>
        <v>-2.5451267161692438E-4</v>
      </c>
      <c r="R1890" s="46">
        <f>1/(1+EXP(-($K$2+SUMPRODUCT($L$2:$P$2,$D$1890:$H$1890))))</f>
        <v>2.5448028601444592E-4</v>
      </c>
      <c r="X1890" s="46">
        <f>EXP(-($K$2+SUMPRODUCT($L$2:$P$2,$D$1890:$H$1890)))</f>
        <v>3928.5774759669735</v>
      </c>
      <c r="Y1890" s="46">
        <f>1/(1+$X$1890)</f>
        <v>2.5448028601444592E-4</v>
      </c>
      <c r="Z1890" s="46">
        <f>IF(ISERROR($I$1890),0,$I$1890)</f>
        <v>-2.5451267161692438E-4</v>
      </c>
    </row>
    <row r="1891" spans="1:26" x14ac:dyDescent="0.25">
      <c r="A1891" s="46">
        <v>342</v>
      </c>
      <c r="B1891" s="46">
        <v>2000</v>
      </c>
      <c r="C1891" s="47">
        <v>0</v>
      </c>
      <c r="D1891" s="49">
        <v>-0.14041609999999999</v>
      </c>
      <c r="E1891" s="49">
        <v>0.24944939999999999</v>
      </c>
      <c r="F1891" s="49">
        <v>6.7982000000000001E-2</v>
      </c>
      <c r="G1891" s="49">
        <v>2.691573</v>
      </c>
      <c r="H1891" s="49">
        <v>0.34874080000000002</v>
      </c>
      <c r="I1891" s="46">
        <f>$C$1891*LN($Y$1891)+(1-$C$1891)*LN(1-$Y$1891)</f>
        <v>-5.0976358583012626E-4</v>
      </c>
      <c r="R1891" s="46">
        <f>1/(1+EXP(-($K$2+SUMPRODUCT($L$2:$P$2,$D$1891:$H$1891))))</f>
        <v>5.09633678448315E-4</v>
      </c>
      <c r="X1891" s="46">
        <f>EXP(-($K$2+SUMPRODUCT($L$2:$P$2,$D$1891:$H$1891)))</f>
        <v>1961.1937134231525</v>
      </c>
      <c r="Y1891" s="46">
        <f>1/(1+$X$1891)</f>
        <v>5.09633678448315E-4</v>
      </c>
      <c r="Z1891" s="46">
        <f>IF(ISERROR($I$1891),0,$I$1891)</f>
        <v>-5.0976358583012626E-4</v>
      </c>
    </row>
    <row r="1892" spans="1:26" x14ac:dyDescent="0.25">
      <c r="A1892" s="46">
        <v>342</v>
      </c>
      <c r="B1892" s="46">
        <v>2001</v>
      </c>
      <c r="C1892" s="47">
        <v>0</v>
      </c>
      <c r="D1892" s="49">
        <v>3.3146999999999999E-3</v>
      </c>
      <c r="E1892" s="49">
        <v>0.11998109999999999</v>
      </c>
      <c r="F1892" s="49">
        <v>5.3627599999999997E-2</v>
      </c>
      <c r="G1892" s="49">
        <v>1.3196129999999999</v>
      </c>
      <c r="H1892" s="49">
        <v>0.2006444</v>
      </c>
      <c r="I1892" s="46">
        <f>$C$1892*LN($Y$1892)+(1-$C$1892)*LN(1-$Y$1892)</f>
        <v>-5.9338585259735973E-3</v>
      </c>
      <c r="R1892" s="46">
        <f>1/(1+EXP(-($K$2+SUMPRODUCT($L$2:$P$2,$D$1892:$H$1892))))</f>
        <v>5.9162879584030532E-3</v>
      </c>
      <c r="X1892" s="46">
        <f>EXP(-($K$2+SUMPRODUCT($L$2:$P$2,$D$1892:$H$1892)))</f>
        <v>168.02490328917725</v>
      </c>
      <c r="Y1892" s="46">
        <f>1/(1+$X$1892)</f>
        <v>5.9162879584030532E-3</v>
      </c>
      <c r="Z1892" s="46">
        <f>IF(ISERROR($I$1892),0,$I$1892)</f>
        <v>-5.9338585259735973E-3</v>
      </c>
    </row>
    <row r="1893" spans="1:26" x14ac:dyDescent="0.25">
      <c r="A1893" s="46">
        <v>342</v>
      </c>
      <c r="B1893" s="46">
        <v>2002</v>
      </c>
      <c r="C1893" s="47">
        <v>0</v>
      </c>
      <c r="D1893" s="49">
        <v>-8.7895299999999996E-2</v>
      </c>
      <c r="E1893" s="49">
        <v>0.1166036</v>
      </c>
      <c r="F1893" s="49">
        <v>6.2295999999999997E-2</v>
      </c>
      <c r="G1893" s="49">
        <v>1.519058</v>
      </c>
      <c r="H1893" s="49">
        <v>0.2294098</v>
      </c>
      <c r="I1893" s="46">
        <f>$C$1893*LN($Y$1893)+(1-$C$1893)*LN(1-$Y$1893)</f>
        <v>-3.9726129429584174E-3</v>
      </c>
      <c r="R1893" s="46">
        <f>1/(1+EXP(-($K$2+SUMPRODUCT($L$2:$P$2,$D$1893:$H$1893))))</f>
        <v>3.9647325548586888E-3</v>
      </c>
      <c r="X1893" s="46">
        <f>EXP(-($K$2+SUMPRODUCT($L$2:$P$2,$D$1893:$H$1893)))</f>
        <v>251.2238224554448</v>
      </c>
      <c r="Y1893" s="46">
        <f>1/(1+$X$1893)</f>
        <v>3.9647325548586888E-3</v>
      </c>
      <c r="Z1893" s="46">
        <f>IF(ISERROR($I$1893),0,$I$1893)</f>
        <v>-3.9726129429584174E-3</v>
      </c>
    </row>
    <row r="1894" spans="1:26" x14ac:dyDescent="0.25">
      <c r="A1894" s="46">
        <v>342</v>
      </c>
      <c r="B1894" s="46">
        <v>2003</v>
      </c>
      <c r="C1894" s="47">
        <v>0</v>
      </c>
      <c r="D1894" s="49">
        <v>-7.1369699999999994E-2</v>
      </c>
      <c r="E1894" s="49">
        <v>0.17161589999999999</v>
      </c>
      <c r="F1894" s="49">
        <v>8.0425200000000002E-2</v>
      </c>
      <c r="G1894" s="49">
        <v>1.798019</v>
      </c>
      <c r="H1894" s="49">
        <v>0.23843239999999999</v>
      </c>
      <c r="I1894" s="46">
        <f>$C$1894*LN($Y$1894)+(1-$C$1894)*LN(1-$Y$1894)</f>
        <v>-2.0611509325118454E-3</v>
      </c>
      <c r="R1894" s="46">
        <f>1/(1+EXP(-($K$2+SUMPRODUCT($L$2:$P$2,$D$1894:$H$1894))))</f>
        <v>2.0590282195896165E-3</v>
      </c>
      <c r="X1894" s="46">
        <f>EXP(-($K$2+SUMPRODUCT($L$2:$P$2,$D$1894:$H$1894)))</f>
        <v>484.66600034229225</v>
      </c>
      <c r="Y1894" s="46">
        <f>1/(1+$X$1894)</f>
        <v>2.0590282195896165E-3</v>
      </c>
      <c r="Z1894" s="46">
        <f>IF(ISERROR($I$1894),0,$I$1894)</f>
        <v>-2.0611509325118454E-3</v>
      </c>
    </row>
    <row r="1895" spans="1:26" x14ac:dyDescent="0.25">
      <c r="A1895" s="46">
        <v>342</v>
      </c>
      <c r="B1895" s="46">
        <v>2004</v>
      </c>
      <c r="C1895" s="47">
        <v>0</v>
      </c>
      <c r="D1895" s="49">
        <v>-4.4336599999999997E-2</v>
      </c>
      <c r="E1895" s="49">
        <v>0.2317525</v>
      </c>
      <c r="F1895" s="49">
        <v>6.6089899999999993E-2</v>
      </c>
      <c r="G1895" s="49">
        <v>2.188364</v>
      </c>
      <c r="H1895" s="49">
        <v>0.25376720000000003</v>
      </c>
      <c r="I1895" s="46">
        <f>$C$1895*LN($Y$1895)+(1-$C$1895)*LN(1-$Y$1895)</f>
        <v>-1.161368626645087E-3</v>
      </c>
      <c r="R1895" s="46">
        <f>1/(1+EXP(-($K$2+SUMPRODUCT($L$2:$P$2,$D$1895:$H$1895))))</f>
        <v>1.1606944990970038E-3</v>
      </c>
      <c r="X1895" s="46">
        <f>EXP(-($K$2+SUMPRODUCT($L$2:$P$2,$D$1895:$H$1895)))</f>
        <v>860.55314837623439</v>
      </c>
      <c r="Y1895" s="46">
        <f>1/(1+$X$1895)</f>
        <v>1.1606944990970038E-3</v>
      </c>
      <c r="Z1895" s="46">
        <f>IF(ISERROR($I$1895),0,$I$1895)</f>
        <v>-1.161368626645087E-3</v>
      </c>
    </row>
    <row r="1896" spans="1:26" x14ac:dyDescent="0.25">
      <c r="A1896" s="46">
        <v>343</v>
      </c>
      <c r="B1896" s="46">
        <v>1995</v>
      </c>
      <c r="C1896" s="47">
        <v>0</v>
      </c>
      <c r="D1896" s="49">
        <v>0.33046120000000001</v>
      </c>
      <c r="E1896" s="49">
        <v>0.36815429999999999</v>
      </c>
      <c r="F1896" s="49">
        <v>6.8178900000000001E-2</v>
      </c>
      <c r="G1896" s="49">
        <v>0.75441800000000003</v>
      </c>
      <c r="H1896" s="49">
        <v>0.54886190000000001</v>
      </c>
      <c r="I1896" s="46">
        <f>$C$1896*LN($Y$1896)+(1-$C$1896)*LN(1-$Y$1896)</f>
        <v>-1.2833110342289367E-2</v>
      </c>
      <c r="R1896" s="46">
        <f>1/(1+EXP(-($K$2+SUMPRODUCT($L$2:$P$2,$D$1896:$H$1896))))</f>
        <v>1.2751117099311007E-2</v>
      </c>
      <c r="X1896" s="46">
        <f>EXP(-($K$2+SUMPRODUCT($L$2:$P$2,$D$1896:$H$1896)))</f>
        <v>77.424501336752215</v>
      </c>
      <c r="Y1896" s="46">
        <f>1/(1+$X$1896)</f>
        <v>1.2751117099311007E-2</v>
      </c>
      <c r="Z1896" s="46">
        <f>IF(ISERROR($I$1896),0,$I$1896)</f>
        <v>-1.2833110342289367E-2</v>
      </c>
    </row>
    <row r="1897" spans="1:26" x14ac:dyDescent="0.25">
      <c r="A1897" s="46">
        <v>343</v>
      </c>
      <c r="B1897" s="46">
        <v>1996</v>
      </c>
      <c r="C1897" s="47">
        <v>0</v>
      </c>
      <c r="D1897" s="49">
        <v>0.30703469999999999</v>
      </c>
      <c r="E1897" s="49">
        <v>0.36311270000000001</v>
      </c>
      <c r="F1897" s="49">
        <v>7.0388300000000001E-2</v>
      </c>
      <c r="G1897" s="49">
        <v>0.96885540000000003</v>
      </c>
      <c r="H1897" s="49">
        <v>0.53360200000000002</v>
      </c>
      <c r="I1897" s="46">
        <f>$C$1897*LN($Y$1897)+(1-$C$1897)*LN(1-$Y$1897)</f>
        <v>-8.8709387011150394E-3</v>
      </c>
      <c r="R1897" s="46">
        <f>1/(1+EXP(-($K$2+SUMPRODUCT($L$2:$P$2,$D$1897:$H$1897))))</f>
        <v>8.831708014439341E-3</v>
      </c>
      <c r="X1897" s="46">
        <f>EXP(-($K$2+SUMPRODUCT($L$2:$P$2,$D$1897:$H$1897)))</f>
        <v>112.22838100682867</v>
      </c>
      <c r="Y1897" s="46">
        <f>1/(1+$X$1897)</f>
        <v>8.831708014439341E-3</v>
      </c>
      <c r="Z1897" s="46">
        <f>IF(ISERROR($I$1897),0,$I$1897)</f>
        <v>-8.8709387011150394E-3</v>
      </c>
    </row>
    <row r="1898" spans="1:26" x14ac:dyDescent="0.25">
      <c r="A1898" s="46">
        <v>343</v>
      </c>
      <c r="B1898" s="46">
        <v>1997</v>
      </c>
      <c r="C1898" s="47">
        <v>0</v>
      </c>
      <c r="D1898" s="49">
        <v>0.446737</v>
      </c>
      <c r="E1898" s="49">
        <v>0.33656540000000001</v>
      </c>
      <c r="F1898" s="49">
        <v>6.8524699999999994E-2</v>
      </c>
      <c r="G1898" s="49">
        <v>1.1224229999999999</v>
      </c>
      <c r="H1898" s="49">
        <v>0.52926390000000001</v>
      </c>
      <c r="I1898" s="46">
        <f>$C$1898*LN($Y$1898)+(1-$C$1898)*LN(1-$Y$1898)</f>
        <v>-7.7471901273888756E-3</v>
      </c>
      <c r="R1898" s="46">
        <f>1/(1+EXP(-($K$2+SUMPRODUCT($L$2:$P$2,$D$1898:$H$1898))))</f>
        <v>7.7172579964671301E-3</v>
      </c>
      <c r="X1898" s="46">
        <f>EXP(-($K$2+SUMPRODUCT($L$2:$P$2,$D$1898:$H$1898)))</f>
        <v>128.57970310928937</v>
      </c>
      <c r="Y1898" s="46">
        <f>1/(1+$X$1898)</f>
        <v>7.7172579964671301E-3</v>
      </c>
      <c r="Z1898" s="46">
        <f>IF(ISERROR($I$1898),0,$I$1898)</f>
        <v>-7.7471901273888756E-3</v>
      </c>
    </row>
    <row r="1899" spans="1:26" x14ac:dyDescent="0.25">
      <c r="A1899" s="46">
        <v>343</v>
      </c>
      <c r="B1899" s="46">
        <v>1998</v>
      </c>
      <c r="C1899" s="47">
        <v>0</v>
      </c>
      <c r="D1899" s="49">
        <v>0.46781410000000001</v>
      </c>
      <c r="E1899" s="49">
        <v>0.34329520000000002</v>
      </c>
      <c r="F1899" s="49">
        <v>8.2051100000000002E-2</v>
      </c>
      <c r="G1899" s="49">
        <v>0.97750210000000004</v>
      </c>
      <c r="H1899" s="49">
        <v>0.62697599999999998</v>
      </c>
      <c r="I1899" s="46">
        <f>$C$1899*LN($Y$1899)+(1-$C$1899)*LN(1-$Y$1899)</f>
        <v>-9.2887844361994182E-3</v>
      </c>
      <c r="R1899" s="46">
        <f>1/(1+EXP(-($K$2+SUMPRODUCT($L$2:$P$2,$D$1899:$H$1899))))</f>
        <v>9.245776943503833E-3</v>
      </c>
      <c r="X1899" s="46">
        <f>EXP(-($K$2+SUMPRODUCT($L$2:$P$2,$D$1899:$H$1899)))</f>
        <v>107.15748704630053</v>
      </c>
      <c r="Y1899" s="46">
        <f>1/(1+$X$1899)</f>
        <v>9.245776943503833E-3</v>
      </c>
      <c r="Z1899" s="46">
        <f>IF(ISERROR($I$1899),0,$I$1899)</f>
        <v>-9.2887844361994182E-3</v>
      </c>
    </row>
    <row r="1900" spans="1:26" x14ac:dyDescent="0.25">
      <c r="A1900" s="46">
        <v>343</v>
      </c>
      <c r="B1900" s="46">
        <v>1999</v>
      </c>
      <c r="C1900" s="47">
        <v>0</v>
      </c>
      <c r="D1900" s="49">
        <v>0.5544557</v>
      </c>
      <c r="E1900" s="49">
        <v>0.34132839999999998</v>
      </c>
      <c r="F1900" s="49">
        <v>4.9561500000000001E-2</v>
      </c>
      <c r="G1900" s="49">
        <v>0.77728109999999995</v>
      </c>
      <c r="H1900" s="49">
        <v>0.4523336</v>
      </c>
      <c r="I1900" s="46">
        <f>$C$1900*LN($Y$1900)+(1-$C$1900)*LN(1-$Y$1900)</f>
        <v>-1.5413279639103042E-2</v>
      </c>
      <c r="R1900" s="46">
        <f>1/(1+EXP(-($K$2+SUMPRODUCT($L$2:$P$2,$D$1900:$H$1900))))</f>
        <v>1.5295102986811656E-2</v>
      </c>
      <c r="X1900" s="46">
        <f>EXP(-($K$2+SUMPRODUCT($L$2:$P$2,$D$1900:$H$1900)))</f>
        <v>64.380403182787276</v>
      </c>
      <c r="Y1900" s="46">
        <f>1/(1+$X$1900)</f>
        <v>1.5295102986811656E-2</v>
      </c>
      <c r="Z1900" s="46">
        <f>IF(ISERROR($I$1900),0,$I$1900)</f>
        <v>-1.5413279639103042E-2</v>
      </c>
    </row>
    <row r="1901" spans="1:26" x14ac:dyDescent="0.25">
      <c r="A1901" s="46">
        <v>343</v>
      </c>
      <c r="B1901" s="46">
        <v>2000</v>
      </c>
      <c r="C1901" s="47">
        <v>0</v>
      </c>
      <c r="D1901" s="49">
        <v>0.45764169999999998</v>
      </c>
      <c r="E1901" s="49">
        <v>0.35649530000000001</v>
      </c>
      <c r="F1901" s="49">
        <v>2.5202599999999999E-2</v>
      </c>
      <c r="G1901" s="49">
        <v>0.64979750000000003</v>
      </c>
      <c r="H1901" s="49">
        <v>0.4577579</v>
      </c>
      <c r="I1901" s="46">
        <f>$C$1901*LN($Y$1901)+(1-$C$1901)*LN(1-$Y$1901)</f>
        <v>-2.1570695669972242E-2</v>
      </c>
      <c r="R1901" s="46">
        <f>1/(1+EXP(-($K$2+SUMPRODUCT($L$2:$P$2,$D$1901:$H$1901))))</f>
        <v>2.1339712021256205E-2</v>
      </c>
      <c r="X1901" s="46">
        <f>EXP(-($K$2+SUMPRODUCT($L$2:$P$2,$D$1901:$H$1901)))</f>
        <v>45.860988517741625</v>
      </c>
      <c r="Y1901" s="46">
        <f>1/(1+$X$1901)</f>
        <v>2.1339712021256205E-2</v>
      </c>
      <c r="Z1901" s="46">
        <f>IF(ISERROR($I$1901),0,$I$1901)</f>
        <v>-2.1570695669972242E-2</v>
      </c>
    </row>
    <row r="1902" spans="1:26" x14ac:dyDescent="0.25">
      <c r="A1902" s="46">
        <v>343</v>
      </c>
      <c r="B1902" s="46">
        <v>2001</v>
      </c>
      <c r="C1902" s="47">
        <v>0</v>
      </c>
      <c r="D1902" s="49">
        <v>0.54441569999999995</v>
      </c>
      <c r="E1902" s="49">
        <v>0.42699920000000002</v>
      </c>
      <c r="F1902" s="49">
        <v>1.7551400000000002E-2</v>
      </c>
      <c r="G1902" s="49">
        <v>0.96188269999999998</v>
      </c>
      <c r="H1902" s="49">
        <v>0.4861608</v>
      </c>
      <c r="I1902" s="46">
        <f>$C$1902*LN($Y$1902)+(1-$C$1902)*LN(1-$Y$1902)</f>
        <v>-1.3334815813350675E-2</v>
      </c>
      <c r="R1902" s="46">
        <f>1/(1+EXP(-($K$2+SUMPRODUCT($L$2:$P$2,$D$1902:$H$1902))))</f>
        <v>1.3246301036529391E-2</v>
      </c>
      <c r="X1902" s="46">
        <f>EXP(-($K$2+SUMPRODUCT($L$2:$P$2,$D$1902:$H$1902)))</f>
        <v>74.492773208331514</v>
      </c>
      <c r="Y1902" s="46">
        <f>1/(1+$X$1902)</f>
        <v>1.3246301036529391E-2</v>
      </c>
      <c r="Z1902" s="46">
        <f>IF(ISERROR($I$1902),0,$I$1902)</f>
        <v>-1.3334815813350675E-2</v>
      </c>
    </row>
    <row r="1903" spans="1:26" x14ac:dyDescent="0.25">
      <c r="A1903" s="46">
        <v>343</v>
      </c>
      <c r="B1903" s="46">
        <v>2002</v>
      </c>
      <c r="C1903" s="47">
        <v>0</v>
      </c>
      <c r="D1903" s="49">
        <v>0.51447790000000004</v>
      </c>
      <c r="E1903" s="49">
        <v>0.3839746</v>
      </c>
      <c r="F1903" s="49">
        <v>4.1084799999999998E-2</v>
      </c>
      <c r="G1903" s="49">
        <v>0.91610910000000001</v>
      </c>
      <c r="H1903" s="49">
        <v>0.43056339999999999</v>
      </c>
      <c r="I1903" s="46">
        <f>$C$1903*LN($Y$1903)+(1-$C$1903)*LN(1-$Y$1903)</f>
        <v>-1.2078232865859177E-2</v>
      </c>
      <c r="R1903" s="46">
        <f>1/(1+EXP(-($K$2+SUMPRODUCT($L$2:$P$2,$D$1903:$H$1903))))</f>
        <v>1.2005583796232082E-2</v>
      </c>
      <c r="X1903" s="46">
        <f>EXP(-($K$2+SUMPRODUCT($L$2:$P$2,$D$1903:$H$1903)))</f>
        <v>82.294575005494281</v>
      </c>
      <c r="Y1903" s="46">
        <f>1/(1+$X$1903)</f>
        <v>1.2005583796232082E-2</v>
      </c>
      <c r="Z1903" s="46">
        <f>IF(ISERROR($I$1903),0,$I$1903)</f>
        <v>-1.2078232865859177E-2</v>
      </c>
    </row>
    <row r="1904" spans="1:26" x14ac:dyDescent="0.25">
      <c r="A1904" s="46">
        <v>343</v>
      </c>
      <c r="B1904" s="46">
        <v>2003</v>
      </c>
      <c r="C1904" s="47">
        <v>0</v>
      </c>
      <c r="D1904" s="49">
        <v>0.48393130000000001</v>
      </c>
      <c r="E1904" s="49">
        <v>0.41842980000000002</v>
      </c>
      <c r="F1904" s="49">
        <v>5.2387299999999998E-2</v>
      </c>
      <c r="G1904" s="49">
        <v>1.6941660000000001</v>
      </c>
      <c r="H1904" s="49">
        <v>0.42333880000000002</v>
      </c>
      <c r="I1904" s="46">
        <f>$C$1904*LN($Y$1904)+(1-$C$1904)*LN(1-$Y$1904)</f>
        <v>-2.9993702804639111E-3</v>
      </c>
      <c r="R1904" s="46">
        <f>1/(1+EXP(-($K$2+SUMPRODUCT($L$2:$P$2,$D$1904:$H$1904))))</f>
        <v>2.9948766632209856E-3</v>
      </c>
      <c r="X1904" s="46">
        <f>EXP(-($K$2+SUMPRODUCT($L$2:$P$2,$D$1904:$H$1904)))</f>
        <v>332.90356680815745</v>
      </c>
      <c r="Y1904" s="46">
        <f>1/(1+$X$1904)</f>
        <v>2.9948766632209856E-3</v>
      </c>
      <c r="Z1904" s="46">
        <f>IF(ISERROR($I$1904),0,$I$1904)</f>
        <v>-2.9993702804639111E-3</v>
      </c>
    </row>
    <row r="1905" spans="1:26" x14ac:dyDescent="0.25">
      <c r="A1905" s="46">
        <v>343</v>
      </c>
      <c r="B1905" s="46">
        <v>2004</v>
      </c>
      <c r="C1905" s="47">
        <v>0</v>
      </c>
      <c r="D1905" s="49">
        <v>0.48793769999999997</v>
      </c>
      <c r="E1905" s="49">
        <v>0.38592769999999998</v>
      </c>
      <c r="F1905" s="49">
        <v>3.5791499999999997E-2</v>
      </c>
      <c r="G1905" s="49">
        <v>0.96911910000000001</v>
      </c>
      <c r="H1905" s="49">
        <v>0.40603460000000002</v>
      </c>
      <c r="I1905" s="46">
        <f>$C$1905*LN($Y$1905)+(1-$C$1905)*LN(1-$Y$1905)</f>
        <v>-1.1253109276012316E-2</v>
      </c>
      <c r="R1905" s="46">
        <f>1/(1+EXP(-($K$2+SUMPRODUCT($L$2:$P$2,$D$1905:$H$1905))))</f>
        <v>1.1190029876667522E-2</v>
      </c>
      <c r="X1905" s="46">
        <f>EXP(-($K$2+SUMPRODUCT($L$2:$P$2,$D$1905:$H$1905)))</f>
        <v>88.365266314892793</v>
      </c>
      <c r="Y1905" s="46">
        <f>1/(1+$X$1905)</f>
        <v>1.1190029876667522E-2</v>
      </c>
      <c r="Z1905" s="46">
        <f>IF(ISERROR($I$1905),0,$I$1905)</f>
        <v>-1.1253109276012316E-2</v>
      </c>
    </row>
    <row r="1906" spans="1:26" x14ac:dyDescent="0.25">
      <c r="A1906" s="46">
        <v>344</v>
      </c>
      <c r="B1906" s="46">
        <v>1999</v>
      </c>
      <c r="C1906" s="47">
        <v>0</v>
      </c>
      <c r="D1906" s="49">
        <v>0.21452560000000001</v>
      </c>
      <c r="E1906" s="49">
        <v>0.25362279999999998</v>
      </c>
      <c r="F1906" s="49">
        <v>4.9115499999999999E-2</v>
      </c>
      <c r="G1906" s="49">
        <v>0.72656160000000003</v>
      </c>
      <c r="H1906" s="49">
        <v>0.24358150000000001</v>
      </c>
      <c r="I1906" s="46">
        <f>$C$1906*LN($Y$1906)+(1-$C$1906)*LN(1-$Y$1906)</f>
        <v>-1.4546496254239556E-2</v>
      </c>
      <c r="R1906" s="46">
        <f>1/(1+EXP(-($K$2+SUMPRODUCT($L$2:$P$2,$D$1906:$H$1906))))</f>
        <v>1.4441207125176223E-2</v>
      </c>
      <c r="X1906" s="46">
        <f>EXP(-($K$2+SUMPRODUCT($L$2:$P$2,$D$1906:$H$1906)))</f>
        <v>68.246288854665067</v>
      </c>
      <c r="Y1906" s="46">
        <f>1/(1+$X$1906)</f>
        <v>1.4441207125176223E-2</v>
      </c>
      <c r="Z1906" s="46">
        <f>IF(ISERROR($I$1906),0,$I$1906)</f>
        <v>-1.4546496254239556E-2</v>
      </c>
    </row>
    <row r="1907" spans="1:26" x14ac:dyDescent="0.25">
      <c r="A1907" s="46">
        <v>344</v>
      </c>
      <c r="B1907" s="46">
        <v>2000</v>
      </c>
      <c r="C1907" s="47">
        <v>0</v>
      </c>
      <c r="D1907" s="49">
        <v>0.23531560000000001</v>
      </c>
      <c r="E1907" s="49">
        <v>0.2561621</v>
      </c>
      <c r="F1907" s="49">
        <v>5.6292000000000002E-2</v>
      </c>
      <c r="G1907" s="49">
        <v>0.56891230000000004</v>
      </c>
      <c r="H1907" s="49">
        <v>0.26790170000000002</v>
      </c>
      <c r="I1907" s="46">
        <f>$C$1907*LN($Y$1907)+(1-$C$1907)*LN(1-$Y$1907)</f>
        <v>-1.79833269572745E-2</v>
      </c>
      <c r="R1907" s="46">
        <f>1/(1+EXP(-($K$2+SUMPRODUCT($L$2:$P$2,$D$1907:$H$1907))))</f>
        <v>1.7822591892327013E-2</v>
      </c>
      <c r="X1907" s="46">
        <f>EXP(-($K$2+SUMPRODUCT($L$2:$P$2,$D$1907:$H$1907)))</f>
        <v>55.108561877047762</v>
      </c>
      <c r="Y1907" s="46">
        <f>1/(1+$X$1907)</f>
        <v>1.7822591892327013E-2</v>
      </c>
      <c r="Z1907" s="46">
        <f>IF(ISERROR($I$1907),0,$I$1907)</f>
        <v>-1.79833269572745E-2</v>
      </c>
    </row>
    <row r="1908" spans="1:26" x14ac:dyDescent="0.25">
      <c r="A1908" s="46">
        <v>344</v>
      </c>
      <c r="B1908" s="46">
        <v>2001</v>
      </c>
      <c r="C1908" s="47">
        <v>0</v>
      </c>
      <c r="D1908" s="49">
        <v>0.2384279</v>
      </c>
      <c r="E1908" s="49">
        <v>0.27828930000000002</v>
      </c>
      <c r="F1908" s="49">
        <v>5.3421400000000001E-2</v>
      </c>
      <c r="G1908" s="49">
        <v>1.129589</v>
      </c>
      <c r="H1908" s="49">
        <v>0.27132070000000003</v>
      </c>
      <c r="I1908" s="46">
        <f>$C$1908*LN($Y$1908)+(1-$C$1908)*LN(1-$Y$1908)</f>
        <v>-7.3557201332901737E-3</v>
      </c>
      <c r="R1908" s="46">
        <f>1/(1+EXP(-($K$2+SUMPRODUCT($L$2:$P$2,$D$1908:$H$1908))))</f>
        <v>7.3287330343402126E-3</v>
      </c>
      <c r="X1908" s="46">
        <f>EXP(-($K$2+SUMPRODUCT($L$2:$P$2,$D$1908:$H$1908)))</f>
        <v>135.44923280931428</v>
      </c>
      <c r="Y1908" s="46">
        <f>1/(1+$X$1908)</f>
        <v>7.3287330343402126E-3</v>
      </c>
      <c r="Z1908" s="46">
        <f>IF(ISERROR($I$1908),0,$I$1908)</f>
        <v>-7.3557201332901737E-3</v>
      </c>
    </row>
    <row r="1909" spans="1:26" x14ac:dyDescent="0.25">
      <c r="A1909" s="46">
        <v>344</v>
      </c>
      <c r="B1909" s="46">
        <v>2002</v>
      </c>
      <c r="C1909" s="47">
        <v>0</v>
      </c>
      <c r="D1909" s="49">
        <v>0.2835799</v>
      </c>
      <c r="E1909" s="49">
        <v>0.2092021</v>
      </c>
      <c r="F1909" s="49">
        <v>5.8959900000000003E-2</v>
      </c>
      <c r="G1909" s="49">
        <v>1.595067</v>
      </c>
      <c r="H1909" s="49">
        <v>0.2885877</v>
      </c>
      <c r="I1909" s="46">
        <f>$C$1909*LN($Y$1909)+(1-$C$1909)*LN(1-$Y$1909)</f>
        <v>-3.8229715381436799E-3</v>
      </c>
      <c r="R1909" s="46">
        <f>1/(1+EXP(-($K$2+SUMPRODUCT($L$2:$P$2,$D$1909:$H$1909))))</f>
        <v>3.8156732857521805E-3</v>
      </c>
      <c r="X1909" s="46">
        <f>EXP(-($K$2+SUMPRODUCT($L$2:$P$2,$D$1909:$H$1909)))</f>
        <v>261.0769455639782</v>
      </c>
      <c r="Y1909" s="46">
        <f>1/(1+$X$1909)</f>
        <v>3.8156732857521805E-3</v>
      </c>
      <c r="Z1909" s="46">
        <f>IF(ISERROR($I$1909),0,$I$1909)</f>
        <v>-3.8229715381436799E-3</v>
      </c>
    </row>
    <row r="1910" spans="1:26" x14ac:dyDescent="0.25">
      <c r="A1910" s="46">
        <v>344</v>
      </c>
      <c r="B1910" s="46">
        <v>2003</v>
      </c>
      <c r="C1910" s="47">
        <v>0</v>
      </c>
      <c r="D1910" s="49">
        <v>0.27290629999999999</v>
      </c>
      <c r="E1910" s="49">
        <v>0.1798951</v>
      </c>
      <c r="F1910" s="49">
        <v>4.8227300000000001E-2</v>
      </c>
      <c r="G1910" s="49">
        <v>1.172523</v>
      </c>
      <c r="H1910" s="49">
        <v>0.28069050000000001</v>
      </c>
      <c r="I1910" s="46">
        <f>$C$1910*LN($Y$1910)+(1-$C$1910)*LN(1-$Y$1910)</f>
        <v>-8.4252508149650334E-3</v>
      </c>
      <c r="R1910" s="46">
        <f>1/(1+EXP(-($K$2+SUMPRODUCT($L$2:$P$2,$D$1910:$H$1910))))</f>
        <v>8.3898578572481428E-3</v>
      </c>
      <c r="X1910" s="46">
        <f>EXP(-($K$2+SUMPRODUCT($L$2:$P$2,$D$1910:$H$1910)))</f>
        <v>118.19153065699233</v>
      </c>
      <c r="Y1910" s="46">
        <f>1/(1+$X$1910)</f>
        <v>8.3898578572481428E-3</v>
      </c>
      <c r="Z1910" s="46">
        <f>IF(ISERROR($I$1910),0,$I$1910)</f>
        <v>-8.4252508149650334E-3</v>
      </c>
    </row>
    <row r="1911" spans="1:26" x14ac:dyDescent="0.25">
      <c r="A1911" s="46">
        <v>344</v>
      </c>
      <c r="B1911" s="46">
        <v>2004</v>
      </c>
      <c r="C1911" s="47">
        <v>0</v>
      </c>
      <c r="D1911" s="49">
        <v>0.18571399999999999</v>
      </c>
      <c r="E1911" s="49">
        <v>0.20670469999999999</v>
      </c>
      <c r="F1911" s="49">
        <v>5.52092E-2</v>
      </c>
      <c r="G1911" s="49">
        <v>1.6271439999999999</v>
      </c>
      <c r="H1911" s="49">
        <v>0.3196698</v>
      </c>
      <c r="I1911" s="46">
        <f>$C$1911*LN($Y$1911)+(1-$C$1911)*LN(1-$Y$1911)</f>
        <v>-3.6778327152140709E-3</v>
      </c>
      <c r="R1911" s="46">
        <f>1/(1+EXP(-($K$2+SUMPRODUCT($L$2:$P$2,$D$1911:$H$1911))))</f>
        <v>3.6710777721944269E-3</v>
      </c>
      <c r="X1911" s="46">
        <f>EXP(-($K$2+SUMPRODUCT($L$2:$P$2,$D$1911:$H$1911)))</f>
        <v>271.39956820697893</v>
      </c>
      <c r="Y1911" s="46">
        <f>1/(1+$X$1911)</f>
        <v>3.6710777721944269E-3</v>
      </c>
      <c r="Z1911" s="46">
        <f>IF(ISERROR($I$1911),0,$I$1911)</f>
        <v>-3.6778327152140709E-3</v>
      </c>
    </row>
    <row r="1912" spans="1:26" x14ac:dyDescent="0.25">
      <c r="A1912" s="46">
        <v>345</v>
      </c>
      <c r="B1912" s="46">
        <v>1995</v>
      </c>
      <c r="C1912" s="47">
        <v>0</v>
      </c>
      <c r="D1912" s="49">
        <v>8.81218E-2</v>
      </c>
      <c r="E1912" s="49">
        <v>0.42403049999999998</v>
      </c>
      <c r="F1912" s="49">
        <v>4.1552600000000002E-2</v>
      </c>
      <c r="G1912" s="49">
        <v>1.8100039999999999</v>
      </c>
      <c r="H1912" s="49">
        <v>0.15861120000000001</v>
      </c>
      <c r="I1912" s="46">
        <f>$C$1912*LN($Y$1912)+(1-$C$1912)*LN(1-$Y$1912)</f>
        <v>-1.9440570249610492E-3</v>
      </c>
      <c r="R1912" s="46">
        <f>1/(1+EXP(-($K$2+SUMPRODUCT($L$2:$P$2,$D$1912:$H$1912))))</f>
        <v>1.9421685700558538E-3</v>
      </c>
      <c r="X1912" s="46">
        <f>EXP(-($K$2+SUMPRODUCT($L$2:$P$2,$D$1912:$H$1912)))</f>
        <v>513.88836521087433</v>
      </c>
      <c r="Y1912" s="46">
        <f>1/(1+$X$1912)</f>
        <v>1.9421685700558538E-3</v>
      </c>
      <c r="Z1912" s="46">
        <f>IF(ISERROR($I$1912),0,$I$1912)</f>
        <v>-1.9440570249610492E-3</v>
      </c>
    </row>
    <row r="1913" spans="1:26" x14ac:dyDescent="0.25">
      <c r="A1913" s="46">
        <v>345</v>
      </c>
      <c r="B1913" s="46">
        <v>1996</v>
      </c>
      <c r="C1913" s="47">
        <v>0</v>
      </c>
      <c r="D1913" s="49">
        <v>0.14045260000000001</v>
      </c>
      <c r="E1913" s="49">
        <v>0.47460010000000002</v>
      </c>
      <c r="F1913" s="49">
        <v>6.1320800000000002E-2</v>
      </c>
      <c r="G1913" s="49">
        <v>2.0152239999999999</v>
      </c>
      <c r="H1913" s="49">
        <v>0.18929699999999999</v>
      </c>
      <c r="I1913" s="46">
        <f>$C$1913*LN($Y$1913)+(1-$C$1913)*LN(1-$Y$1913)</f>
        <v>-1.1585614057632665E-3</v>
      </c>
      <c r="R1913" s="46">
        <f>1/(1+EXP(-($K$2+SUMPRODUCT($L$2:$P$2,$D$1913:$H$1913))))</f>
        <v>1.15789053260544E-3</v>
      </c>
      <c r="X1913" s="46">
        <f>EXP(-($K$2+SUMPRODUCT($L$2:$P$2,$D$1913:$H$1913)))</f>
        <v>862.63949945236971</v>
      </c>
      <c r="Y1913" s="46">
        <f>1/(1+$X$1913)</f>
        <v>1.15789053260544E-3</v>
      </c>
      <c r="Z1913" s="46">
        <f>IF(ISERROR($I$1913),0,$I$1913)</f>
        <v>-1.1585614057632665E-3</v>
      </c>
    </row>
    <row r="1914" spans="1:26" x14ac:dyDescent="0.25">
      <c r="A1914" s="46">
        <v>345</v>
      </c>
      <c r="B1914" s="46">
        <v>1997</v>
      </c>
      <c r="C1914" s="47">
        <v>0</v>
      </c>
      <c r="D1914" s="49">
        <v>7.7552399999999994E-2</v>
      </c>
      <c r="E1914" s="49">
        <v>0.49197970000000002</v>
      </c>
      <c r="F1914" s="49">
        <v>4.7125599999999997E-2</v>
      </c>
      <c r="G1914" s="49">
        <v>1.8369519999999999</v>
      </c>
      <c r="H1914" s="49">
        <v>0.13245219999999999</v>
      </c>
      <c r="I1914" s="46">
        <f>$C$1914*LN($Y$1914)+(1-$C$1914)*LN(1-$Y$1914)</f>
        <v>-1.5809799290408453E-3</v>
      </c>
      <c r="R1914" s="46">
        <f>1/(1+EXP(-($K$2+SUMPRODUCT($L$2:$P$2,$D$1914:$H$1914))))</f>
        <v>1.5797308386218548E-3</v>
      </c>
      <c r="X1914" s="46">
        <f>EXP(-($K$2+SUMPRODUCT($L$2:$P$2,$D$1914:$H$1914)))</f>
        <v>632.01923058765658</v>
      </c>
      <c r="Y1914" s="46">
        <f>1/(1+$X$1914)</f>
        <v>1.5797308386218548E-3</v>
      </c>
      <c r="Z1914" s="46">
        <f>IF(ISERROR($I$1914),0,$I$1914)</f>
        <v>-1.5809799290408453E-3</v>
      </c>
    </row>
    <row r="1915" spans="1:26" x14ac:dyDescent="0.25">
      <c r="A1915" s="46">
        <v>345</v>
      </c>
      <c r="B1915" s="46">
        <v>1998</v>
      </c>
      <c r="C1915" s="47">
        <v>0</v>
      </c>
      <c r="D1915" s="49">
        <v>0.1015321</v>
      </c>
      <c r="E1915" s="49">
        <v>0.4450887</v>
      </c>
      <c r="F1915" s="49">
        <v>-0.1002566</v>
      </c>
      <c r="G1915" s="49">
        <v>0.93077209999999999</v>
      </c>
      <c r="H1915" s="49">
        <v>0.1778825</v>
      </c>
      <c r="I1915" s="46">
        <f>$C$1915*LN($Y$1915)+(1-$C$1915)*LN(1-$Y$1915)</f>
        <v>-2.3953297217762799E-2</v>
      </c>
      <c r="R1915" s="46">
        <f>1/(1+EXP(-($K$2+SUMPRODUCT($L$2:$P$2,$D$1915:$H$1915))))</f>
        <v>2.3668693918457277E-2</v>
      </c>
      <c r="X1915" s="46">
        <f>EXP(-($K$2+SUMPRODUCT($L$2:$P$2,$D$1915:$H$1915)))</f>
        <v>41.249902062410882</v>
      </c>
      <c r="Y1915" s="46">
        <f>1/(1+$X$1915)</f>
        <v>2.3668693918457277E-2</v>
      </c>
      <c r="Z1915" s="46">
        <f>IF(ISERROR($I$1915),0,$I$1915)</f>
        <v>-2.3953297217762799E-2</v>
      </c>
    </row>
    <row r="1916" spans="1:26" x14ac:dyDescent="0.25">
      <c r="A1916" s="46">
        <v>345</v>
      </c>
      <c r="B1916" s="46">
        <v>1999</v>
      </c>
      <c r="C1916" s="47">
        <v>0</v>
      </c>
      <c r="D1916" s="49">
        <v>9.25314E-2</v>
      </c>
      <c r="E1916" s="49">
        <v>0.1389039</v>
      </c>
      <c r="F1916" s="49">
        <v>6.4113799999999999E-2</v>
      </c>
      <c r="G1916" s="49">
        <v>1.2463960000000001</v>
      </c>
      <c r="H1916" s="49">
        <v>0.16940540000000001</v>
      </c>
      <c r="I1916" s="46">
        <f>$C$1916*LN($Y$1916)+(1-$C$1916)*LN(1-$Y$1916)</f>
        <v>-6.0708667534449525E-3</v>
      </c>
      <c r="R1916" s="46">
        <f>1/(1+EXP(-($K$2+SUMPRODUCT($L$2:$P$2,$D$1916:$H$1916))))</f>
        <v>6.0524762760749877E-3</v>
      </c>
      <c r="X1916" s="46">
        <f>EXP(-($K$2+SUMPRODUCT($L$2:$P$2,$D$1916:$H$1916)))</f>
        <v>164.22163068245794</v>
      </c>
      <c r="Y1916" s="46">
        <f>1/(1+$X$1916)</f>
        <v>6.0524762760749877E-3</v>
      </c>
      <c r="Z1916" s="46">
        <f>IF(ISERROR($I$1916),0,$I$1916)</f>
        <v>-6.0708667534449525E-3</v>
      </c>
    </row>
    <row r="1917" spans="1:26" x14ac:dyDescent="0.25">
      <c r="A1917" s="46">
        <v>345</v>
      </c>
      <c r="B1917" s="46">
        <v>2000</v>
      </c>
      <c r="C1917" s="47">
        <v>0</v>
      </c>
      <c r="D1917" s="49">
        <v>1.8805200000000001E-2</v>
      </c>
      <c r="E1917" s="49">
        <v>0.21228520000000001</v>
      </c>
      <c r="F1917" s="49">
        <v>8.0737600000000007E-2</v>
      </c>
      <c r="G1917" s="49">
        <v>1.286294</v>
      </c>
      <c r="H1917" s="49">
        <v>0.19232350000000001</v>
      </c>
      <c r="I1917" s="46">
        <f>$C$1917*LN($Y$1917)+(1-$C$1917)*LN(1-$Y$1917)</f>
        <v>-4.4137640402510938E-3</v>
      </c>
      <c r="R1917" s="46">
        <f>1/(1+EXP(-($K$2+SUMPRODUCT($L$2:$P$2,$D$1917:$H$1917))))</f>
        <v>4.4040376989365965E-3</v>
      </c>
      <c r="X1917" s="46">
        <f>EXP(-($K$2+SUMPRODUCT($L$2:$P$2,$D$1917:$H$1917)))</f>
        <v>226.06435965374709</v>
      </c>
      <c r="Y1917" s="46">
        <f>1/(1+$X$1917)</f>
        <v>4.4040376989365965E-3</v>
      </c>
      <c r="Z1917" s="46">
        <f>IF(ISERROR($I$1917),0,$I$1917)</f>
        <v>-4.4137640402510938E-3</v>
      </c>
    </row>
    <row r="1918" spans="1:26" x14ac:dyDescent="0.25">
      <c r="A1918" s="46">
        <v>345</v>
      </c>
      <c r="B1918" s="46">
        <v>2001</v>
      </c>
      <c r="C1918" s="47">
        <v>0</v>
      </c>
      <c r="D1918" s="49">
        <v>4.6012900000000002E-2</v>
      </c>
      <c r="E1918" s="49">
        <v>0.16912269999999999</v>
      </c>
      <c r="F1918" s="49">
        <v>1.6549899999999999E-2</v>
      </c>
      <c r="G1918" s="49">
        <v>0.73830859999999998</v>
      </c>
      <c r="H1918" s="49">
        <v>0.1066737</v>
      </c>
      <c r="I1918" s="46">
        <f>$C$1918*LN($Y$1918)+(1-$C$1918)*LN(1-$Y$1918)</f>
        <v>-1.7914768445952082E-2</v>
      </c>
      <c r="R1918" s="46">
        <f>1/(1+EXP(-($K$2+SUMPRODUCT($L$2:$P$2,$D$1918:$H$1918))))</f>
        <v>1.7755252963070688E-2</v>
      </c>
      <c r="X1918" s="46">
        <f>EXP(-($K$2+SUMPRODUCT($L$2:$P$2,$D$1918:$H$1918)))</f>
        <v>55.321360336566819</v>
      </c>
      <c r="Y1918" s="46">
        <f>1/(1+$X$1918)</f>
        <v>1.7755252963070688E-2</v>
      </c>
      <c r="Z1918" s="46">
        <f>IF(ISERROR($I$1918),0,$I$1918)</f>
        <v>-1.7914768445952082E-2</v>
      </c>
    </row>
    <row r="1919" spans="1:26" x14ac:dyDescent="0.25">
      <c r="A1919" s="46">
        <v>345</v>
      </c>
      <c r="B1919" s="46">
        <v>2002</v>
      </c>
      <c r="C1919" s="47">
        <v>0</v>
      </c>
      <c r="D1919" s="49">
        <v>2.9131000000000001E-3</v>
      </c>
      <c r="E1919" s="49">
        <v>0.1095641</v>
      </c>
      <c r="F1919" s="49">
        <v>8.6868999999999991E-3</v>
      </c>
      <c r="G1919" s="49">
        <v>0.6329439</v>
      </c>
      <c r="H1919" s="49">
        <v>0.12995989999999999</v>
      </c>
      <c r="I1919" s="46">
        <f>$C$1919*LN($Y$1919)+(1-$C$1919)*LN(1-$Y$1919)</f>
        <v>-2.4442540872601497E-2</v>
      </c>
      <c r="R1919" s="46">
        <f>1/(1+EXP(-($K$2+SUMPRODUCT($L$2:$P$2,$D$1919:$H$1919))))</f>
        <v>2.4146240987016024E-2</v>
      </c>
      <c r="X1919" s="46">
        <f>EXP(-($K$2+SUMPRODUCT($L$2:$P$2,$D$1919:$H$1919)))</f>
        <v>40.414313745055495</v>
      </c>
      <c r="Y1919" s="46">
        <f>1/(1+$X$1919)</f>
        <v>2.4146240987016024E-2</v>
      </c>
      <c r="Z1919" s="46">
        <f>IF(ISERROR($I$1919),0,$I$1919)</f>
        <v>-2.4442540872601497E-2</v>
      </c>
    </row>
    <row r="1920" spans="1:26" x14ac:dyDescent="0.25">
      <c r="A1920" s="46">
        <v>345</v>
      </c>
      <c r="B1920" s="46">
        <v>2003</v>
      </c>
      <c r="C1920" s="47">
        <v>0</v>
      </c>
      <c r="D1920" s="49">
        <v>-2.60488E-2</v>
      </c>
      <c r="E1920" s="49">
        <v>0.1179318</v>
      </c>
      <c r="F1920" s="49">
        <v>5.8824300000000003E-2</v>
      </c>
      <c r="G1920" s="49">
        <v>0.65524660000000001</v>
      </c>
      <c r="H1920" s="49">
        <v>0.13378290000000001</v>
      </c>
      <c r="I1920" s="46">
        <f>$C$1920*LN($Y$1920)+(1-$C$1920)*LN(1-$Y$1920)</f>
        <v>-1.5524294207349383E-2</v>
      </c>
      <c r="R1920" s="46">
        <f>1/(1+EXP(-($K$2+SUMPRODUCT($L$2:$P$2,$D$1920:$H$1920))))</f>
        <v>1.540441350816127E-2</v>
      </c>
      <c r="X1920" s="46">
        <f>EXP(-($K$2+SUMPRODUCT($L$2:$P$2,$D$1920:$H$1920)))</f>
        <v>63.916460433251757</v>
      </c>
      <c r="Y1920" s="46">
        <f>1/(1+$X$1920)</f>
        <v>1.540441350816127E-2</v>
      </c>
      <c r="Z1920" s="46">
        <f>IF(ISERROR($I$1920),0,$I$1920)</f>
        <v>-1.5524294207349383E-2</v>
      </c>
    </row>
    <row r="1921" spans="1:26" x14ac:dyDescent="0.25">
      <c r="A1921" s="46">
        <v>345</v>
      </c>
      <c r="B1921" s="46">
        <v>2004</v>
      </c>
      <c r="C1921" s="47">
        <v>0</v>
      </c>
      <c r="D1921" s="49">
        <v>-1.02419E-2</v>
      </c>
      <c r="E1921" s="49">
        <v>9.5400399999999996E-2</v>
      </c>
      <c r="F1921" s="49">
        <v>4.76882E-2</v>
      </c>
      <c r="G1921" s="49">
        <v>0.97322019999999998</v>
      </c>
      <c r="H1921" s="49">
        <v>0.13410130000000001</v>
      </c>
      <c r="I1921" s="46">
        <f>$C$1921*LN($Y$1921)+(1-$C$1921)*LN(1-$Y$1921)</f>
        <v>-1.0662255192081424E-2</v>
      </c>
      <c r="R1921" s="46">
        <f>1/(1+EXP(-($K$2+SUMPRODUCT($L$2:$P$2,$D$1921:$H$1921))))</f>
        <v>1.0605614832582801E-2</v>
      </c>
      <c r="X1921" s="46">
        <f>EXP(-($K$2+SUMPRODUCT($L$2:$P$2,$D$1921:$H$1921)))</f>
        <v>93.289677287523048</v>
      </c>
      <c r="Y1921" s="46">
        <f>1/(1+$X$1921)</f>
        <v>1.0605614832582801E-2</v>
      </c>
      <c r="Z1921" s="46">
        <f>IF(ISERROR($I$1921),0,$I$1921)</f>
        <v>-1.0662255192081424E-2</v>
      </c>
    </row>
    <row r="1922" spans="1:26" x14ac:dyDescent="0.25">
      <c r="A1922" s="46">
        <v>346</v>
      </c>
      <c r="B1922" s="46">
        <v>1995</v>
      </c>
      <c r="C1922" s="47">
        <v>0</v>
      </c>
      <c r="D1922" s="49">
        <v>-5.8897999999999997E-3</v>
      </c>
      <c r="E1922" s="49">
        <v>-0.28355740000000001</v>
      </c>
      <c r="F1922" s="49">
        <v>3.6548999999999998E-2</v>
      </c>
      <c r="G1922" s="49">
        <v>0.29334569999999999</v>
      </c>
      <c r="H1922" s="49">
        <v>0.4127922</v>
      </c>
      <c r="I1922" s="46">
        <f>$C$1922*LN($Y$1922)+(1-$C$1922)*LN(1-$Y$1922)</f>
        <v>-6.9087628104242058E-2</v>
      </c>
      <c r="R1922" s="46">
        <f>1/(1+EXP(-($K$2+SUMPRODUCT($L$2:$P$2,$D$1922:$H$1922))))</f>
        <v>6.6755101986155821E-2</v>
      </c>
      <c r="X1922" s="46">
        <f>EXP(-($K$2+SUMPRODUCT($L$2:$P$2,$D$1922:$H$1922)))</f>
        <v>13.98012841336663</v>
      </c>
      <c r="Y1922" s="46">
        <f>1/(1+$X$1922)</f>
        <v>6.6755101986155821E-2</v>
      </c>
      <c r="Z1922" s="46">
        <f>IF(ISERROR($I$1922),0,$I$1922)</f>
        <v>-6.9087628104242058E-2</v>
      </c>
    </row>
    <row r="1923" spans="1:26" x14ac:dyDescent="0.25">
      <c r="A1923" s="46">
        <v>346</v>
      </c>
      <c r="B1923" s="46">
        <v>1996</v>
      </c>
      <c r="C1923" s="47">
        <v>0</v>
      </c>
      <c r="D1923" s="49">
        <v>-4.1586900000000003E-2</v>
      </c>
      <c r="E1923" s="49">
        <v>-5.7804899999999999E-2</v>
      </c>
      <c r="F1923" s="49">
        <v>2.7237500000000001E-2</v>
      </c>
      <c r="G1923" s="49">
        <v>0.31547930000000002</v>
      </c>
      <c r="H1923" s="49">
        <v>0.28462779999999999</v>
      </c>
      <c r="I1923" s="46">
        <f>$C$1923*LN($Y$1923)+(1-$C$1923)*LN(1-$Y$1923)</f>
        <v>-4.7606240441032753E-2</v>
      </c>
      <c r="R1923" s="46">
        <f>1/(1+EXP(-($K$2+SUMPRODUCT($L$2:$P$2,$D$1923:$H$1923))))</f>
        <v>4.6490833483087669E-2</v>
      </c>
      <c r="X1923" s="46">
        <f>EXP(-($K$2+SUMPRODUCT($L$2:$P$2,$D$1923:$H$1923)))</f>
        <v>20.509616521798382</v>
      </c>
      <c r="Y1923" s="46">
        <f>1/(1+$X$1923)</f>
        <v>4.6490833483087669E-2</v>
      </c>
      <c r="Z1923" s="46">
        <f>IF(ISERROR($I$1923),0,$I$1923)</f>
        <v>-4.7606240441032753E-2</v>
      </c>
    </row>
    <row r="1924" spans="1:26" x14ac:dyDescent="0.25">
      <c r="A1924" s="46">
        <v>346</v>
      </c>
      <c r="B1924" s="46">
        <v>1997</v>
      </c>
      <c r="C1924" s="47">
        <v>0</v>
      </c>
      <c r="D1924" s="49">
        <v>0.1846439</v>
      </c>
      <c r="E1924" s="49">
        <v>7.8883000000000009E-3</v>
      </c>
      <c r="F1924" s="49">
        <v>4.2542400000000001E-2</v>
      </c>
      <c r="G1924" s="49">
        <v>0.37021369999999998</v>
      </c>
      <c r="H1924" s="49">
        <v>0.23420450000000001</v>
      </c>
      <c r="I1924" s="46">
        <f>$C$1924*LN($Y$1924)+(1-$C$1924)*LN(1-$Y$1924)</f>
        <v>-3.7538428733552356E-2</v>
      </c>
      <c r="R1924" s="46">
        <f>1/(1+EXP(-($K$2+SUMPRODUCT($L$2:$P$2,$D$1924:$H$1924))))</f>
        <v>3.6842595909617866E-2</v>
      </c>
      <c r="X1924" s="46">
        <f>EXP(-($K$2+SUMPRODUCT($L$2:$P$2,$D$1924:$H$1924)))</f>
        <v>26.142495671401569</v>
      </c>
      <c r="Y1924" s="46">
        <f>1/(1+$X$1924)</f>
        <v>3.6842595909617866E-2</v>
      </c>
      <c r="Z1924" s="46">
        <f>IF(ISERROR($I$1924),0,$I$1924)</f>
        <v>-3.7538428733552356E-2</v>
      </c>
    </row>
    <row r="1925" spans="1:26" x14ac:dyDescent="0.25">
      <c r="A1925" s="46">
        <v>346</v>
      </c>
      <c r="B1925" s="46">
        <v>1998</v>
      </c>
      <c r="C1925" s="47">
        <v>0</v>
      </c>
      <c r="D1925" s="49">
        <v>2.7547200000000001E-2</v>
      </c>
      <c r="E1925" s="49">
        <v>6.8865000000000003E-3</v>
      </c>
      <c r="F1925" s="49">
        <v>2.8640800000000001E-2</v>
      </c>
      <c r="G1925" s="49">
        <v>0.2720245</v>
      </c>
      <c r="H1925" s="49">
        <v>0.22568270000000001</v>
      </c>
      <c r="I1925" s="46">
        <f>$C$1925*LN($Y$1925)+(1-$C$1925)*LN(1-$Y$1925)</f>
        <v>-4.5606574241439865E-2</v>
      </c>
      <c r="R1925" s="46">
        <f>1/(1+EXP(-($K$2+SUMPRODUCT($L$2:$P$2,$D$1925:$H$1925))))</f>
        <v>4.4582225778634563E-2</v>
      </c>
      <c r="X1925" s="46">
        <f>EXP(-($K$2+SUMPRODUCT($L$2:$P$2,$D$1925:$H$1925)))</f>
        <v>21.430463767451393</v>
      </c>
      <c r="Y1925" s="46">
        <f>1/(1+$X$1925)</f>
        <v>4.4582225778634563E-2</v>
      </c>
      <c r="Z1925" s="46">
        <f>IF(ISERROR($I$1925),0,$I$1925)</f>
        <v>-4.5606574241439865E-2</v>
      </c>
    </row>
    <row r="1926" spans="1:26" x14ac:dyDescent="0.25">
      <c r="A1926" s="46">
        <v>346</v>
      </c>
      <c r="B1926" s="46">
        <v>1999</v>
      </c>
      <c r="C1926" s="47">
        <v>0</v>
      </c>
      <c r="D1926" s="49">
        <v>3.4269999999999999E-3</v>
      </c>
      <c r="E1926" s="49">
        <v>-1.54799E-2</v>
      </c>
      <c r="F1926" s="49">
        <v>3.1400299999999999E-2</v>
      </c>
      <c r="G1926" s="49">
        <v>0.1767521</v>
      </c>
      <c r="H1926" s="49">
        <v>0.21088870000000001</v>
      </c>
      <c r="I1926" s="46">
        <f>$C$1926*LN($Y$1926)+(1-$C$1926)*LN(1-$Y$1926)</f>
        <v>-5.2442409953236825E-2</v>
      </c>
      <c r="R1926" s="46">
        <f>1/(1+EXP(-($K$2+SUMPRODUCT($L$2:$P$2,$D$1926:$H$1926))))</f>
        <v>5.1091032805955908E-2</v>
      </c>
      <c r="X1926" s="46">
        <f>EXP(-($K$2+SUMPRODUCT($L$2:$P$2,$D$1926:$H$1926)))</f>
        <v>18.572906341471054</v>
      </c>
      <c r="Y1926" s="46">
        <f>1/(1+$X$1926)</f>
        <v>5.1091032805955908E-2</v>
      </c>
      <c r="Z1926" s="46">
        <f>IF(ISERROR($I$1926),0,$I$1926)</f>
        <v>-5.2442409953236825E-2</v>
      </c>
    </row>
    <row r="1927" spans="1:26" x14ac:dyDescent="0.25">
      <c r="A1927" s="46">
        <v>346</v>
      </c>
      <c r="B1927" s="46">
        <v>2000</v>
      </c>
      <c r="C1927" s="47">
        <v>0</v>
      </c>
      <c r="D1927" s="49">
        <v>-5.5793500000000003E-2</v>
      </c>
      <c r="E1927" s="49">
        <v>-6.7352400000000007E-2</v>
      </c>
      <c r="F1927" s="49">
        <v>-4.8051999999999999E-3</v>
      </c>
      <c r="G1927" s="49">
        <v>8.3462499999999995E-2</v>
      </c>
      <c r="H1927" s="49">
        <v>0.19193830000000001</v>
      </c>
      <c r="I1927" s="46">
        <f>$C$1927*LN($Y$1927)+(1-$C$1927)*LN(1-$Y$1927)</f>
        <v>-8.3226377884319622E-2</v>
      </c>
      <c r="R1927" s="46">
        <f>1/(1+EXP(-($K$2+SUMPRODUCT($L$2:$P$2,$D$1927:$H$1927))))</f>
        <v>7.9857176344600544E-2</v>
      </c>
      <c r="X1927" s="46">
        <f>EXP(-($K$2+SUMPRODUCT($L$2:$P$2,$D$1927:$H$1927)))</f>
        <v>11.52235610842023</v>
      </c>
      <c r="Y1927" s="46">
        <f>1/(1+$X$1927)</f>
        <v>7.9857176344600544E-2</v>
      </c>
      <c r="Z1927" s="46">
        <f>IF(ISERROR($I$1927),0,$I$1927)</f>
        <v>-8.3226377884319622E-2</v>
      </c>
    </row>
    <row r="1928" spans="1:26" x14ac:dyDescent="0.25">
      <c r="A1928" s="46">
        <v>346</v>
      </c>
      <c r="B1928" s="46">
        <v>2001</v>
      </c>
      <c r="C1928" s="47">
        <v>0</v>
      </c>
      <c r="D1928" s="49">
        <v>-4.7099299999999997E-2</v>
      </c>
      <c r="E1928" s="49">
        <v>-0.1323993</v>
      </c>
      <c r="F1928" s="49">
        <v>2.2043400000000001E-2</v>
      </c>
      <c r="G1928" s="49">
        <v>5.9205399999999998E-2</v>
      </c>
      <c r="H1928" s="49">
        <v>0.1932633</v>
      </c>
      <c r="I1928" s="46">
        <f>$C$1928*LN($Y$1928)+(1-$C$1928)*LN(1-$Y$1928)</f>
        <v>-7.7282822121085726E-2</v>
      </c>
      <c r="R1928" s="46">
        <f>1/(1+EXP(-($K$2+SUMPRODUCT($L$2:$P$2,$D$1928:$H$1928))))</f>
        <v>7.4371971499082201E-2</v>
      </c>
      <c r="X1928" s="46">
        <f>EXP(-($K$2+SUMPRODUCT($L$2:$P$2,$D$1928:$H$1928)))</f>
        <v>12.445925660480045</v>
      </c>
      <c r="Y1928" s="46">
        <f>1/(1+$X$1928)</f>
        <v>7.4371971499082201E-2</v>
      </c>
      <c r="Z1928" s="46">
        <f>IF(ISERROR($I$1928),0,$I$1928)</f>
        <v>-7.7282822121085726E-2</v>
      </c>
    </row>
    <row r="1929" spans="1:26" x14ac:dyDescent="0.25">
      <c r="A1929" s="46">
        <v>347</v>
      </c>
      <c r="B1929" s="46">
        <v>1995</v>
      </c>
      <c r="C1929" s="47">
        <v>0</v>
      </c>
      <c r="D1929" s="49">
        <v>3.3318300000000002E-2</v>
      </c>
      <c r="E1929" s="49">
        <v>0.30190090000000003</v>
      </c>
      <c r="F1929" s="49">
        <v>6.3475900000000002E-2</v>
      </c>
      <c r="G1929" s="49">
        <v>3.018475</v>
      </c>
      <c r="H1929" s="49">
        <v>0.32344440000000002</v>
      </c>
      <c r="I1929" s="46">
        <f>$C$1929*LN($Y$1929)+(1-$C$1929)*LN(1-$Y$1929)</f>
        <v>-3.0772201254494703E-4</v>
      </c>
      <c r="R1929" s="46">
        <f>1/(1+EXP(-($K$2+SUMPRODUCT($L$2:$P$2,$D$1929:$H$1929))))</f>
        <v>3.076746709825515E-4</v>
      </c>
      <c r="X1929" s="46">
        <f>EXP(-($K$2+SUMPRODUCT($L$2:$P$2,$D$1929:$H$1929)))</f>
        <v>3249.1862984252962</v>
      </c>
      <c r="Y1929" s="46">
        <f>1/(1+$X$1929)</f>
        <v>3.076746709825515E-4</v>
      </c>
      <c r="Z1929" s="46">
        <f>IF(ISERROR($I$1929),0,$I$1929)</f>
        <v>-3.0772201254494703E-4</v>
      </c>
    </row>
    <row r="1930" spans="1:26" x14ac:dyDescent="0.25">
      <c r="A1930" s="46">
        <v>347</v>
      </c>
      <c r="B1930" s="46">
        <v>1996</v>
      </c>
      <c r="C1930" s="47">
        <v>0</v>
      </c>
      <c r="D1930" s="49">
        <v>1.02133E-2</v>
      </c>
      <c r="E1930" s="49">
        <v>0.3601743</v>
      </c>
      <c r="F1930" s="49">
        <v>7.5184699999999993E-2</v>
      </c>
      <c r="G1930" s="49">
        <v>3.6778870000000001</v>
      </c>
      <c r="H1930" s="49">
        <v>0.3065544</v>
      </c>
      <c r="I1930" s="46">
        <f>$C$1930*LN($Y$1930)+(1-$C$1930)*LN(1-$Y$1930)</f>
        <v>-8.8238372441991911E-5</v>
      </c>
      <c r="R1930" s="46">
        <f>1/(1+EXP(-($K$2+SUMPRODUCT($L$2:$P$2,$D$1930:$H$1930))))</f>
        <v>8.8234479551291983E-5</v>
      </c>
      <c r="X1930" s="46">
        <f>EXP(-($K$2+SUMPRODUCT($L$2:$P$2,$D$1930:$H$1930)))</f>
        <v>11332.43796082217</v>
      </c>
      <c r="Y1930" s="46">
        <f>1/(1+$X$1930)</f>
        <v>8.8234479551291983E-5</v>
      </c>
      <c r="Z1930" s="46">
        <f>IF(ISERROR($I$1930),0,$I$1930)</f>
        <v>-8.8238372441991911E-5</v>
      </c>
    </row>
    <row r="1931" spans="1:26" x14ac:dyDescent="0.25">
      <c r="A1931" s="46">
        <v>347</v>
      </c>
      <c r="B1931" s="46">
        <v>1997</v>
      </c>
      <c r="C1931" s="47">
        <v>0</v>
      </c>
      <c r="D1931" s="49">
        <v>2.1591099999999998E-2</v>
      </c>
      <c r="E1931" s="49">
        <v>0.3752935</v>
      </c>
      <c r="F1931" s="49">
        <v>6.5762200000000007E-2</v>
      </c>
      <c r="G1931" s="49">
        <v>3.8677009999999998</v>
      </c>
      <c r="H1931" s="49">
        <v>0.30403360000000001</v>
      </c>
      <c r="I1931" s="46">
        <f>$C$1931*LN($Y$1931)+(1-$C$1931)*LN(1-$Y$1931)</f>
        <v>-6.8999964404520836E-5</v>
      </c>
      <c r="R1931" s="46">
        <f>1/(1+EXP(-($K$2+SUMPRODUCT($L$2:$P$2,$D$1931:$H$1931))))</f>
        <v>6.8997583961713055E-5</v>
      </c>
      <c r="X1931" s="46">
        <f>EXP(-($K$2+SUMPRODUCT($L$2:$P$2,$D$1931:$H$1931)))</f>
        <v>14492.261105416424</v>
      </c>
      <c r="Y1931" s="46">
        <f>1/(1+$X$1931)</f>
        <v>6.8997583961713055E-5</v>
      </c>
      <c r="Z1931" s="46">
        <f>IF(ISERROR($I$1931),0,$I$1931)</f>
        <v>-6.8999964404520836E-5</v>
      </c>
    </row>
    <row r="1932" spans="1:26" x14ac:dyDescent="0.25">
      <c r="A1932" s="46">
        <v>347</v>
      </c>
      <c r="B1932" s="46">
        <v>1998</v>
      </c>
      <c r="C1932" s="47">
        <v>0</v>
      </c>
      <c r="D1932" s="49">
        <v>1.1305E-3</v>
      </c>
      <c r="E1932" s="49">
        <v>0.42032760000000002</v>
      </c>
      <c r="F1932" s="49">
        <v>5.7514799999999998E-2</v>
      </c>
      <c r="G1932" s="49">
        <v>3.8951829999999998</v>
      </c>
      <c r="H1932" s="49">
        <v>0.29099000000000003</v>
      </c>
      <c r="I1932" s="46">
        <f>$C$1932*LN($Y$1932)+(1-$C$1932)*LN(1-$Y$1932)</f>
        <v>-6.4990535338759541E-5</v>
      </c>
      <c r="R1932" s="46">
        <f>1/(1+EXP(-($K$2+SUMPRODUCT($L$2:$P$2,$D$1932:$H$1932))))</f>
        <v>6.4988423499679276E-5</v>
      </c>
      <c r="X1932" s="46">
        <f>EXP(-($K$2+SUMPRODUCT($L$2:$P$2,$D$1932:$H$1932)))</f>
        <v>15386.355872772248</v>
      </c>
      <c r="Y1932" s="46">
        <f>1/(1+$X$1932)</f>
        <v>6.4988423499679276E-5</v>
      </c>
      <c r="Z1932" s="46">
        <f>IF(ISERROR($I$1932),0,$I$1932)</f>
        <v>-6.4990535338759541E-5</v>
      </c>
    </row>
    <row r="1933" spans="1:26" x14ac:dyDescent="0.25">
      <c r="A1933" s="46">
        <v>347</v>
      </c>
      <c r="B1933" s="46">
        <v>1999</v>
      </c>
      <c r="C1933" s="47">
        <v>0</v>
      </c>
      <c r="D1933" s="49">
        <v>-4.6232000000000001E-3</v>
      </c>
      <c r="E1933" s="49">
        <v>0.46099030000000002</v>
      </c>
      <c r="F1933" s="49">
        <v>7.2642100000000001E-2</v>
      </c>
      <c r="G1933" s="49">
        <v>4.6393750000000002</v>
      </c>
      <c r="H1933" s="49">
        <v>0.29591519999999999</v>
      </c>
      <c r="I1933" s="46">
        <f>$C$1933*LN($Y$1933)+(1-$C$1933)*LN(1-$Y$1933)</f>
        <v>-1.6591123566135596E-5</v>
      </c>
      <c r="R1933" s="46">
        <f>1/(1+EXP(-($K$2+SUMPRODUCT($L$2:$P$2,$D$1933:$H$1933))))</f>
        <v>1.6590985934216063E-5</v>
      </c>
      <c r="X1933" s="46">
        <f>EXP(-($K$2+SUMPRODUCT($L$2:$P$2,$D$1933:$H$1933)))</f>
        <v>60272.693436004403</v>
      </c>
      <c r="Y1933" s="46">
        <f>1/(1+$X$1933)</f>
        <v>1.6590985934216063E-5</v>
      </c>
      <c r="Z1933" s="46">
        <f>IF(ISERROR($I$1933),0,$I$1933)</f>
        <v>-1.6591123566135596E-5</v>
      </c>
    </row>
    <row r="1934" spans="1:26" x14ac:dyDescent="0.25">
      <c r="A1934" s="46">
        <v>347</v>
      </c>
      <c r="B1934" s="46">
        <v>2000</v>
      </c>
      <c r="C1934" s="47">
        <v>0</v>
      </c>
      <c r="D1934" s="49">
        <v>-1.3990499999999999E-2</v>
      </c>
      <c r="E1934" s="49">
        <v>0.49014829999999998</v>
      </c>
      <c r="F1934" s="49">
        <v>9.2943700000000004E-2</v>
      </c>
      <c r="G1934" s="49">
        <v>4.3939320000000004</v>
      </c>
      <c r="H1934" s="49">
        <v>0.27534389999999997</v>
      </c>
      <c r="I1934" s="46">
        <f>$C$1934*LN($Y$1934)+(1-$C$1934)*LN(1-$Y$1934)</f>
        <v>-1.9659908456636709E-5</v>
      </c>
      <c r="R1934" s="46">
        <f>1/(1+EXP(-($K$2+SUMPRODUCT($L$2:$P$2,$D$1934:$H$1934))))</f>
        <v>1.9659715201909522E-5</v>
      </c>
      <c r="X1934" s="46">
        <f>EXP(-($K$2+SUMPRODUCT($L$2:$P$2,$D$1934:$H$1934)))</f>
        <v>50864.436743604063</v>
      </c>
      <c r="Y1934" s="46">
        <f>1/(1+$X$1934)</f>
        <v>1.9659715201909522E-5</v>
      </c>
      <c r="Z1934" s="46">
        <f>IF(ISERROR($I$1934),0,$I$1934)</f>
        <v>-1.9659908456636709E-5</v>
      </c>
    </row>
    <row r="1935" spans="1:26" x14ac:dyDescent="0.25">
      <c r="A1935" s="46">
        <v>347</v>
      </c>
      <c r="B1935" s="46">
        <v>2001</v>
      </c>
      <c r="C1935" s="47">
        <v>0</v>
      </c>
      <c r="D1935" s="49">
        <v>4.9481999999999998E-3</v>
      </c>
      <c r="E1935" s="49">
        <v>0.51445099999999999</v>
      </c>
      <c r="F1935" s="49">
        <v>6.6588999999999995E-2</v>
      </c>
      <c r="G1935" s="49">
        <v>3.3774489999999999</v>
      </c>
      <c r="H1935" s="49">
        <v>0.25704490000000002</v>
      </c>
      <c r="I1935" s="46">
        <f>$C$1935*LN($Y$1935)+(1-$C$1935)*LN(1-$Y$1935)</f>
        <v>-1.1796334170109499E-4</v>
      </c>
      <c r="R1935" s="46">
        <f>1/(1+EXP(-($K$2+SUMPRODUCT($L$2:$P$2,$D$1935:$H$1935))))</f>
        <v>1.1795638429968682E-4</v>
      </c>
      <c r="X1935" s="46">
        <f>EXP(-($K$2+SUMPRODUCT($L$2:$P$2,$D$1935:$H$1935)))</f>
        <v>8476.7098411167135</v>
      </c>
      <c r="Y1935" s="46">
        <f>1/(1+$X$1935)</f>
        <v>1.1795638429968682E-4</v>
      </c>
      <c r="Z1935" s="46">
        <f>IF(ISERROR($I$1935),0,$I$1935)</f>
        <v>-1.1796334170109499E-4</v>
      </c>
    </row>
    <row r="1936" spans="1:26" x14ac:dyDescent="0.25">
      <c r="A1936" s="46">
        <v>347</v>
      </c>
      <c r="B1936" s="46">
        <v>2002</v>
      </c>
      <c r="C1936" s="47">
        <v>0</v>
      </c>
      <c r="D1936" s="49">
        <v>5.3287800000000003E-2</v>
      </c>
      <c r="E1936" s="49">
        <v>0.53420480000000004</v>
      </c>
      <c r="F1936" s="49">
        <v>7.6334200000000005E-2</v>
      </c>
      <c r="G1936" s="49">
        <v>2.5020660000000001</v>
      </c>
      <c r="H1936" s="49">
        <v>0.25170880000000001</v>
      </c>
      <c r="I1936" s="46">
        <f>$C$1936*LN($Y$1936)+(1-$C$1936)*LN(1-$Y$1936)</f>
        <v>-4.3496568977934524E-4</v>
      </c>
      <c r="R1936" s="46">
        <f>1/(1+EXP(-($K$2+SUMPRODUCT($L$2:$P$2,$D$1936:$H$1936))))</f>
        <v>4.3487110591780255E-4</v>
      </c>
      <c r="X1936" s="46">
        <f>EXP(-($K$2+SUMPRODUCT($L$2:$P$2,$D$1936:$H$1936)))</f>
        <v>2298.5319449644367</v>
      </c>
      <c r="Y1936" s="46">
        <f>1/(1+$X$1936)</f>
        <v>4.3487110591780255E-4</v>
      </c>
      <c r="Z1936" s="46">
        <f>IF(ISERROR($I$1936),0,$I$1936)</f>
        <v>-4.3496568977934524E-4</v>
      </c>
    </row>
    <row r="1937" spans="1:26" x14ac:dyDescent="0.25">
      <c r="A1937" s="46">
        <v>347</v>
      </c>
      <c r="B1937" s="46">
        <v>2004</v>
      </c>
      <c r="C1937" s="47">
        <v>0</v>
      </c>
      <c r="D1937" s="49">
        <v>4.4463500000000003E-2</v>
      </c>
      <c r="E1937" s="49">
        <v>0.65808770000000005</v>
      </c>
      <c r="F1937" s="49">
        <v>6.6400500000000001E-2</v>
      </c>
      <c r="G1937" s="49">
        <v>3.1173259999999998</v>
      </c>
      <c r="H1937" s="49">
        <v>0.25814419999999999</v>
      </c>
      <c r="I1937" s="46">
        <f>$C$1937*LN($Y$1937)+(1-$C$1937)*LN(1-$Y$1937)</f>
        <v>-1.4761411808645331E-4</v>
      </c>
      <c r="R1937" s="46">
        <f>1/(1+EXP(-($K$2+SUMPRODUCT($L$2:$P$2,$D$1937:$H$1937))))</f>
        <v>1.4760322365858254E-4</v>
      </c>
      <c r="X1937" s="46">
        <f>EXP(-($K$2+SUMPRODUCT($L$2:$P$2,$D$1937:$H$1937)))</f>
        <v>6773.9197830060666</v>
      </c>
      <c r="Y1937" s="46">
        <f>1/(1+$X$1937)</f>
        <v>1.4760322365858254E-4</v>
      </c>
      <c r="Z1937" s="46">
        <f>IF(ISERROR($I$1937),0,$I$1937)</f>
        <v>-1.4761411808645331E-4</v>
      </c>
    </row>
    <row r="1938" spans="1:26" x14ac:dyDescent="0.25">
      <c r="A1938" s="46">
        <v>348</v>
      </c>
      <c r="B1938" s="46">
        <v>1995</v>
      </c>
      <c r="C1938" s="47">
        <v>0</v>
      </c>
      <c r="D1938" s="49">
        <v>3.6784799999999999E-2</v>
      </c>
      <c r="E1938" s="49">
        <v>0.30178389999999999</v>
      </c>
      <c r="F1938" s="49">
        <v>5.3466899999999998E-2</v>
      </c>
      <c r="G1938" s="49">
        <v>1.628085</v>
      </c>
      <c r="H1938" s="49">
        <v>0.26735150000000002</v>
      </c>
      <c r="I1938" s="46">
        <f>$C$1938*LN($Y$1938)+(1-$C$1938)*LN(1-$Y$1938)</f>
        <v>-2.9527533104921075E-3</v>
      </c>
      <c r="R1938" s="46">
        <f>1/(1+EXP(-($K$2+SUMPRODUCT($L$2:$P$2,$D$1938:$H$1938))))</f>
        <v>2.9483982219909921E-3</v>
      </c>
      <c r="X1938" s="46">
        <f>EXP(-($K$2+SUMPRODUCT($L$2:$P$2,$D$1938:$H$1938)))</f>
        <v>338.16721036574251</v>
      </c>
      <c r="Y1938" s="46">
        <f>1/(1+$X$1938)</f>
        <v>2.9483982219909921E-3</v>
      </c>
      <c r="Z1938" s="46">
        <f>IF(ISERROR($I$1938),0,$I$1938)</f>
        <v>-2.9527533104921075E-3</v>
      </c>
    </row>
    <row r="1939" spans="1:26" x14ac:dyDescent="0.25">
      <c r="A1939" s="46">
        <v>348</v>
      </c>
      <c r="B1939" s="46">
        <v>1996</v>
      </c>
      <c r="C1939" s="47">
        <v>0</v>
      </c>
      <c r="D1939" s="49">
        <v>4.5137499999999997E-2</v>
      </c>
      <c r="E1939" s="49">
        <v>0.31199769999999999</v>
      </c>
      <c r="F1939" s="49">
        <v>8.5207599999999994E-2</v>
      </c>
      <c r="G1939" s="49">
        <v>2.054916</v>
      </c>
      <c r="H1939" s="49">
        <v>0.25971159999999999</v>
      </c>
      <c r="I1939" s="46">
        <f>$C$1939*LN($Y$1939)+(1-$C$1939)*LN(1-$Y$1939)</f>
        <v>-1.1427404472422785E-3</v>
      </c>
      <c r="R1939" s="46">
        <f>1/(1+EXP(-($K$2+SUMPRODUCT($L$2:$P$2,$D$1939:$H$1939))))</f>
        <v>1.1420877680153819E-3</v>
      </c>
      <c r="X1939" s="46">
        <f>EXP(-($K$2+SUMPRODUCT($L$2:$P$2,$D$1939:$H$1939)))</f>
        <v>874.58944943234144</v>
      </c>
      <c r="Y1939" s="46">
        <f>1/(1+$X$1939)</f>
        <v>1.1420877680153819E-3</v>
      </c>
      <c r="Z1939" s="46">
        <f>IF(ISERROR($I$1939),0,$I$1939)</f>
        <v>-1.1427404472422785E-3</v>
      </c>
    </row>
    <row r="1940" spans="1:26" x14ac:dyDescent="0.25">
      <c r="A1940" s="46">
        <v>348</v>
      </c>
      <c r="B1940" s="46">
        <v>1997</v>
      </c>
      <c r="C1940" s="47">
        <v>0</v>
      </c>
      <c r="D1940" s="49">
        <v>5.2586300000000002E-2</v>
      </c>
      <c r="E1940" s="49">
        <v>0.18842449999999999</v>
      </c>
      <c r="F1940" s="49">
        <v>5.7665300000000003E-2</v>
      </c>
      <c r="G1940" s="49">
        <v>1.542424</v>
      </c>
      <c r="H1940" s="49">
        <v>0.21695449999999999</v>
      </c>
      <c r="I1940" s="46">
        <f>$C$1940*LN($Y$1940)+(1-$C$1940)*LN(1-$Y$1940)</f>
        <v>-3.7636930539324256E-3</v>
      </c>
      <c r="R1940" s="46">
        <f>1/(1+EXP(-($K$2+SUMPRODUCT($L$2:$P$2,$D$1940:$H$1940))))</f>
        <v>3.7566192385696051E-3</v>
      </c>
      <c r="X1940" s="46">
        <f>EXP(-($K$2+SUMPRODUCT($L$2:$P$2,$D$1940:$H$1940)))</f>
        <v>265.19679464261236</v>
      </c>
      <c r="Y1940" s="46">
        <f>1/(1+$X$1940)</f>
        <v>3.7566192385696051E-3</v>
      </c>
      <c r="Z1940" s="46">
        <f>IF(ISERROR($I$1940),0,$I$1940)</f>
        <v>-3.7636930539324256E-3</v>
      </c>
    </row>
    <row r="1941" spans="1:26" x14ac:dyDescent="0.25">
      <c r="A1941" s="46">
        <v>348</v>
      </c>
      <c r="B1941" s="46">
        <v>1998</v>
      </c>
      <c r="C1941" s="47">
        <v>0</v>
      </c>
      <c r="D1941" s="49">
        <v>3.6958999999999998E-3</v>
      </c>
      <c r="E1941" s="49">
        <v>0.1975036</v>
      </c>
      <c r="F1941" s="49">
        <v>5.3207999999999998E-2</v>
      </c>
      <c r="G1941" s="49">
        <v>1.5730740000000001</v>
      </c>
      <c r="H1941" s="49">
        <v>0.20394689999999999</v>
      </c>
      <c r="I1941" s="46">
        <f>$C$1941*LN($Y$1941)+(1-$C$1941)*LN(1-$Y$1941)</f>
        <v>-3.5636639618618171E-3</v>
      </c>
      <c r="R1941" s="46">
        <f>1/(1+EXP(-($K$2+SUMPRODUCT($L$2:$P$2,$D$1941:$H$1941))))</f>
        <v>3.5573216476410307E-3</v>
      </c>
      <c r="X1941" s="46">
        <f>EXP(-($K$2+SUMPRODUCT($L$2:$P$2,$D$1941:$H$1941)))</f>
        <v>280.11036871325109</v>
      </c>
      <c r="Y1941" s="46">
        <f>1/(1+$X$1941)</f>
        <v>3.5573216476410307E-3</v>
      </c>
      <c r="Z1941" s="46">
        <f>IF(ISERROR($I$1941),0,$I$1941)</f>
        <v>-3.5636639618618171E-3</v>
      </c>
    </row>
    <row r="1942" spans="1:26" x14ac:dyDescent="0.25">
      <c r="A1942" s="46">
        <v>348</v>
      </c>
      <c r="B1942" s="46">
        <v>1999</v>
      </c>
      <c r="C1942" s="47">
        <v>0</v>
      </c>
      <c r="D1942" s="49">
        <v>5.9231499999999999E-2</v>
      </c>
      <c r="E1942" s="49">
        <v>0.22676470000000001</v>
      </c>
      <c r="F1942" s="49">
        <v>8.0111699999999994E-2</v>
      </c>
      <c r="G1942" s="49">
        <v>2.1022090000000002</v>
      </c>
      <c r="H1942" s="49">
        <v>0.2348769</v>
      </c>
      <c r="I1942" s="46">
        <f>$C$1942*LN($Y$1942)+(1-$C$1942)*LN(1-$Y$1942)</f>
        <v>-1.2375816213158065E-3</v>
      </c>
      <c r="R1942" s="46">
        <f>1/(1+EXP(-($K$2+SUMPRODUCT($L$2:$P$2,$D$1942:$H$1942))))</f>
        <v>1.236816132998446E-3</v>
      </c>
      <c r="X1942" s="46">
        <f>EXP(-($K$2+SUMPRODUCT($L$2:$P$2,$D$1942:$H$1942)))</f>
        <v>807.52761644988698</v>
      </c>
      <c r="Y1942" s="46">
        <f>1/(1+$X$1942)</f>
        <v>1.236816132998446E-3</v>
      </c>
      <c r="Z1942" s="46">
        <f>IF(ISERROR($I$1942),0,$I$1942)</f>
        <v>-1.2375816213158065E-3</v>
      </c>
    </row>
    <row r="1943" spans="1:26" x14ac:dyDescent="0.25">
      <c r="A1943" s="46">
        <v>348</v>
      </c>
      <c r="B1943" s="46">
        <v>2000</v>
      </c>
      <c r="C1943" s="47">
        <v>0</v>
      </c>
      <c r="D1943" s="49">
        <v>5.3358599999999999E-2</v>
      </c>
      <c r="E1943" s="49">
        <v>0.1712959</v>
      </c>
      <c r="F1943" s="49">
        <v>8.6955500000000005E-2</v>
      </c>
      <c r="G1943" s="49">
        <v>1.6227</v>
      </c>
      <c r="H1943" s="49">
        <v>0.2468101</v>
      </c>
      <c r="I1943" s="46">
        <f>$C$1943*LN($Y$1943)+(1-$C$1943)*LN(1-$Y$1943)</f>
        <v>-2.7385261919093285E-3</v>
      </c>
      <c r="R1943" s="46">
        <f>1/(1+EXP(-($K$2+SUMPRODUCT($L$2:$P$2,$D$1943:$H$1943))))</f>
        <v>2.7347798496565046E-3</v>
      </c>
      <c r="X1943" s="46">
        <f>EXP(-($K$2+SUMPRODUCT($L$2:$P$2,$D$1943:$H$1943)))</f>
        <v>364.6601463279037</v>
      </c>
      <c r="Y1943" s="46">
        <f>1/(1+$X$1943)</f>
        <v>2.7347798496565046E-3</v>
      </c>
      <c r="Z1943" s="46">
        <f>IF(ISERROR($I$1943),0,$I$1943)</f>
        <v>-2.7385261919093285E-3</v>
      </c>
    </row>
    <row r="1944" spans="1:26" x14ac:dyDescent="0.25">
      <c r="A1944" s="46">
        <v>348</v>
      </c>
      <c r="B1944" s="46">
        <v>2001</v>
      </c>
      <c r="C1944" s="47">
        <v>0</v>
      </c>
      <c r="D1944" s="49">
        <v>3.5095300000000003E-2</v>
      </c>
      <c r="E1944" s="49">
        <v>0.18578359999999999</v>
      </c>
      <c r="F1944" s="49">
        <v>6.5821099999999994E-2</v>
      </c>
      <c r="G1944" s="49">
        <v>2.0953759999999999</v>
      </c>
      <c r="H1944" s="49">
        <v>0.1946494</v>
      </c>
      <c r="I1944" s="46">
        <f>$C$1944*LN($Y$1944)+(1-$C$1944)*LN(1-$Y$1944)</f>
        <v>-1.437514051951877E-3</v>
      </c>
      <c r="R1944" s="46">
        <f>1/(1+EXP(-($K$2+SUMPRODUCT($L$2:$P$2,$D$1944:$H$1944))))</f>
        <v>1.4364813235402066E-3</v>
      </c>
      <c r="X1944" s="46">
        <f>EXP(-($K$2+SUMPRODUCT($L$2:$P$2,$D$1944:$H$1944)))</f>
        <v>695.14549358393401</v>
      </c>
      <c r="Y1944" s="46">
        <f>1/(1+$X$1944)</f>
        <v>1.4364813235402066E-3</v>
      </c>
      <c r="Z1944" s="46">
        <f>IF(ISERROR($I$1944),0,$I$1944)</f>
        <v>-1.437514051951877E-3</v>
      </c>
    </row>
    <row r="1945" spans="1:26" x14ac:dyDescent="0.25">
      <c r="A1945" s="46">
        <v>348</v>
      </c>
      <c r="B1945" s="46">
        <v>2002</v>
      </c>
      <c r="C1945" s="47">
        <v>0</v>
      </c>
      <c r="D1945" s="49">
        <v>4.7306800000000003E-2</v>
      </c>
      <c r="E1945" s="49">
        <v>0.13815849999999999</v>
      </c>
      <c r="F1945" s="49">
        <v>6.6087800000000002E-2</v>
      </c>
      <c r="G1945" s="49">
        <v>1.9638040000000001</v>
      </c>
      <c r="H1945" s="49">
        <v>0.2054</v>
      </c>
      <c r="I1945" s="46">
        <f>$C$1945*LN($Y$1945)+(1-$C$1945)*LN(1-$Y$1945)</f>
        <v>-1.9178108003053309E-3</v>
      </c>
      <c r="R1945" s="46">
        <f>1/(1+EXP(-($K$2+SUMPRODUCT($L$2:$P$2,$D$1945:$H$1945))))</f>
        <v>1.9159729762264516E-3</v>
      </c>
      <c r="X1945" s="46">
        <f>EXP(-($K$2+SUMPRODUCT($L$2:$P$2,$D$1945:$H$1945)))</f>
        <v>520.92802947018629</v>
      </c>
      <c r="Y1945" s="46">
        <f>1/(1+$X$1945)</f>
        <v>1.9159729762264516E-3</v>
      </c>
      <c r="Z1945" s="46">
        <f>IF(ISERROR($I$1945),0,$I$1945)</f>
        <v>-1.9178108003053309E-3</v>
      </c>
    </row>
    <row r="1946" spans="1:26" x14ac:dyDescent="0.25">
      <c r="A1946" s="46">
        <v>348</v>
      </c>
      <c r="B1946" s="46">
        <v>2003</v>
      </c>
      <c r="C1946" s="47">
        <v>0</v>
      </c>
      <c r="D1946" s="49">
        <v>5.46402E-2</v>
      </c>
      <c r="E1946" s="49">
        <v>0.12489790000000001</v>
      </c>
      <c r="F1946" s="49">
        <v>7.3633500000000005E-2</v>
      </c>
      <c r="G1946" s="49">
        <v>2.3882819999999998</v>
      </c>
      <c r="H1946" s="49">
        <v>0.2192723</v>
      </c>
      <c r="I1946" s="46">
        <f>$C$1946*LN($Y$1946)+(1-$C$1946)*LN(1-$Y$1946)</f>
        <v>-9.4722770224912943E-4</v>
      </c>
      <c r="R1946" s="46">
        <f>1/(1+EXP(-($K$2+SUMPRODUCT($L$2:$P$2,$D$1946:$H$1946))))</f>
        <v>9.4677922370415982E-4</v>
      </c>
      <c r="X1946" s="46">
        <f>EXP(-($K$2+SUMPRODUCT($L$2:$P$2,$D$1946:$H$1946)))</f>
        <v>1055.2124463268431</v>
      </c>
      <c r="Y1946" s="46">
        <f>1/(1+$X$1946)</f>
        <v>9.4677922370415982E-4</v>
      </c>
      <c r="Z1946" s="46">
        <f>IF(ISERROR($I$1946),0,$I$1946)</f>
        <v>-9.4722770224912943E-4</v>
      </c>
    </row>
    <row r="1947" spans="1:26" x14ac:dyDescent="0.25">
      <c r="A1947" s="46">
        <v>348</v>
      </c>
      <c r="B1947" s="46">
        <v>2004</v>
      </c>
      <c r="C1947" s="47">
        <v>0</v>
      </c>
      <c r="D1947" s="49">
        <v>5.6349999999999997E-2</v>
      </c>
      <c r="E1947" s="49">
        <v>0.1052987</v>
      </c>
      <c r="F1947" s="49">
        <v>7.1097599999999997E-2</v>
      </c>
      <c r="G1947" s="49">
        <v>1.8911549999999999</v>
      </c>
      <c r="H1947" s="49">
        <v>0.22037909999999999</v>
      </c>
      <c r="I1947" s="46">
        <f>$C$1947*LN($Y$1947)+(1-$C$1947)*LN(1-$Y$1947)</f>
        <v>-2.1980101088639051E-3</v>
      </c>
      <c r="R1947" s="46">
        <f>1/(1+EXP(-($K$2+SUMPRODUCT($L$2:$P$2,$D$1947:$H$1947))))</f>
        <v>2.1955962535279146E-3</v>
      </c>
      <c r="X1947" s="46">
        <f>EXP(-($K$2+SUMPRODUCT($L$2:$P$2,$D$1947:$H$1947)))</f>
        <v>454.45714445139271</v>
      </c>
      <c r="Y1947" s="46">
        <f>1/(1+$X$1947)</f>
        <v>2.1955962535279146E-3</v>
      </c>
      <c r="Z1947" s="46">
        <f>IF(ISERROR($I$1947),0,$I$1947)</f>
        <v>-2.1980101088639051E-3</v>
      </c>
    </row>
    <row r="1948" spans="1:26" x14ac:dyDescent="0.25">
      <c r="A1948" s="46">
        <v>349</v>
      </c>
      <c r="B1948" s="46">
        <v>1995</v>
      </c>
      <c r="C1948" s="47">
        <v>0</v>
      </c>
      <c r="D1948" s="49">
        <v>0.2199554</v>
      </c>
      <c r="E1948" s="49">
        <v>-0.1047371</v>
      </c>
      <c r="F1948" s="49">
        <v>5.7938499999999997E-2</v>
      </c>
      <c r="G1948" s="49">
        <v>0.96686349999999999</v>
      </c>
      <c r="H1948" s="49">
        <v>0.46017659999999999</v>
      </c>
      <c r="I1948" s="46">
        <f>$C$1948*LN($Y$1948)+(1-$C$1948)*LN(1-$Y$1948)</f>
        <v>-1.7809608502628377E-2</v>
      </c>
      <c r="R1948" s="46">
        <f>1/(1+EXP(-($K$2+SUMPRODUCT($L$2:$P$2,$D$1948:$H$1948))))</f>
        <v>1.7651954729819321E-2</v>
      </c>
      <c r="X1948" s="46">
        <f>EXP(-($K$2+SUMPRODUCT($L$2:$P$2,$D$1948:$H$1948)))</f>
        <v>55.650949728004178</v>
      </c>
      <c r="Y1948" s="46">
        <f>1/(1+$X$1948)</f>
        <v>1.7651954729819321E-2</v>
      </c>
      <c r="Z1948" s="46">
        <f>IF(ISERROR($I$1948),0,$I$1948)</f>
        <v>-1.7809608502628377E-2</v>
      </c>
    </row>
    <row r="1949" spans="1:26" x14ac:dyDescent="0.25">
      <c r="A1949" s="46">
        <v>349</v>
      </c>
      <c r="B1949" s="46">
        <v>1996</v>
      </c>
      <c r="C1949" s="47">
        <v>0</v>
      </c>
      <c r="D1949" s="49">
        <v>0.2144143</v>
      </c>
      <c r="E1949" s="49">
        <v>-4.2503600000000002E-2</v>
      </c>
      <c r="F1949" s="49">
        <v>5.9889100000000001E-2</v>
      </c>
      <c r="G1949" s="49">
        <v>0.93135120000000005</v>
      </c>
      <c r="H1949" s="49">
        <v>0.45829910000000001</v>
      </c>
      <c r="I1949" s="46">
        <f>$C$1949*LN($Y$1949)+(1-$C$1949)*LN(1-$Y$1949)</f>
        <v>-1.6898676918694063E-2</v>
      </c>
      <c r="R1949" s="46">
        <f>1/(1+EXP(-($K$2+SUMPRODUCT($L$2:$P$2,$D$1949:$H$1949))))</f>
        <v>1.6756695170769408E-2</v>
      </c>
      <c r="X1949" s="46">
        <f>EXP(-($K$2+SUMPRODUCT($L$2:$P$2,$D$1949:$H$1949)))</f>
        <v>58.677638687634108</v>
      </c>
      <c r="Y1949" s="46">
        <f>1/(1+$X$1949)</f>
        <v>1.6756695170769408E-2</v>
      </c>
      <c r="Z1949" s="46">
        <f>IF(ISERROR($I$1949),0,$I$1949)</f>
        <v>-1.6898676918694063E-2</v>
      </c>
    </row>
    <row r="1950" spans="1:26" x14ac:dyDescent="0.25">
      <c r="A1950" s="46">
        <v>349</v>
      </c>
      <c r="B1950" s="46">
        <v>1997</v>
      </c>
      <c r="C1950" s="47">
        <v>0</v>
      </c>
      <c r="D1950" s="49">
        <v>0.2013865</v>
      </c>
      <c r="E1950" s="49">
        <v>9.9032400000000007E-2</v>
      </c>
      <c r="F1950" s="49">
        <v>6.5421499999999994E-2</v>
      </c>
      <c r="G1950" s="49">
        <v>1.7903960000000001</v>
      </c>
      <c r="H1950" s="49">
        <v>0.42746309999999998</v>
      </c>
      <c r="I1950" s="46">
        <f>$C$1950*LN($Y$1950)+(1-$C$1950)*LN(1-$Y$1950)</f>
        <v>-3.288814390552057E-3</v>
      </c>
      <c r="R1950" s="46">
        <f>1/(1+EXP(-($K$2+SUMPRODUCT($L$2:$P$2,$D$1950:$H$1950))))</f>
        <v>3.2834121644334142E-3</v>
      </c>
      <c r="X1950" s="46">
        <f>EXP(-($K$2+SUMPRODUCT($L$2:$P$2,$D$1950:$H$1950)))</f>
        <v>303.56121556477211</v>
      </c>
      <c r="Y1950" s="46">
        <f>1/(1+$X$1950)</f>
        <v>3.2834121644334142E-3</v>
      </c>
      <c r="Z1950" s="46">
        <f>IF(ISERROR($I$1950),0,$I$1950)</f>
        <v>-3.288814390552057E-3</v>
      </c>
    </row>
    <row r="1951" spans="1:26" x14ac:dyDescent="0.25">
      <c r="A1951" s="46">
        <v>349</v>
      </c>
      <c r="B1951" s="46">
        <v>1998</v>
      </c>
      <c r="C1951" s="47">
        <v>0</v>
      </c>
      <c r="D1951" s="49">
        <v>0.22824939999999999</v>
      </c>
      <c r="E1951" s="49">
        <v>0.15675800000000001</v>
      </c>
      <c r="F1951" s="49">
        <v>6.2881099999999995E-2</v>
      </c>
      <c r="G1951" s="49">
        <v>1.4145030000000001</v>
      </c>
      <c r="H1951" s="49">
        <v>0.41336859999999997</v>
      </c>
      <c r="I1951" s="46">
        <f>$C$1951*LN($Y$1951)+(1-$C$1951)*LN(1-$Y$1951)</f>
        <v>-5.6246653300133266E-3</v>
      </c>
      <c r="R1951" s="46">
        <f>1/(1+EXP(-($K$2+SUMPRODUCT($L$2:$P$2,$D$1951:$H$1951))))</f>
        <v>5.6088765161108013E-3</v>
      </c>
      <c r="X1951" s="46">
        <f>EXP(-($K$2+SUMPRODUCT($L$2:$P$2,$D$1951:$H$1951)))</f>
        <v>177.28882435325937</v>
      </c>
      <c r="Y1951" s="46">
        <f>1/(1+$X$1951)</f>
        <v>5.6088765161108013E-3</v>
      </c>
      <c r="Z1951" s="46">
        <f>IF(ISERROR($I$1951),0,$I$1951)</f>
        <v>-5.6246653300133266E-3</v>
      </c>
    </row>
    <row r="1952" spans="1:26" x14ac:dyDescent="0.25">
      <c r="A1952" s="46">
        <v>349</v>
      </c>
      <c r="B1952" s="46">
        <v>1999</v>
      </c>
      <c r="C1952" s="47">
        <v>0</v>
      </c>
      <c r="D1952" s="49">
        <v>0.1728364</v>
      </c>
      <c r="E1952" s="49">
        <v>0.13072320000000001</v>
      </c>
      <c r="F1952" s="49">
        <v>4.86404E-2</v>
      </c>
      <c r="G1952" s="49">
        <v>0.8316289</v>
      </c>
      <c r="H1952" s="49">
        <v>0.36352909999999999</v>
      </c>
      <c r="I1952" s="46">
        <f>$C$1952*LN($Y$1952)+(1-$C$1952)*LN(1-$Y$1952)</f>
        <v>-1.5625942609751985E-2</v>
      </c>
      <c r="R1952" s="46">
        <f>1/(1+EXP(-($K$2+SUMPRODUCT($L$2:$P$2,$D$1952:$H$1952))))</f>
        <v>1.5504490990096575E-2</v>
      </c>
      <c r="X1952" s="46">
        <f>EXP(-($K$2+SUMPRODUCT($L$2:$P$2,$D$1952:$H$1952)))</f>
        <v>63.497441459945094</v>
      </c>
      <c r="Y1952" s="46">
        <f>1/(1+$X$1952)</f>
        <v>1.5504490990096575E-2</v>
      </c>
      <c r="Z1952" s="46">
        <f>IF(ISERROR($I$1952),0,$I$1952)</f>
        <v>-1.5625942609751985E-2</v>
      </c>
    </row>
    <row r="1953" spans="1:26" x14ac:dyDescent="0.25">
      <c r="A1953" s="46">
        <v>350</v>
      </c>
      <c r="B1953" s="46">
        <v>1995</v>
      </c>
      <c r="C1953" s="47">
        <v>0</v>
      </c>
      <c r="D1953" s="49">
        <v>-6.3846E-2</v>
      </c>
      <c r="E1953" s="49">
        <v>-0.35873759999999999</v>
      </c>
      <c r="F1953" s="49">
        <v>8.0672099999999997E-2</v>
      </c>
      <c r="G1953" s="49">
        <v>0.7273868</v>
      </c>
      <c r="H1953" s="49">
        <v>1.1982809999999999</v>
      </c>
      <c r="I1953" s="46">
        <f>$C$1953*LN($Y$1953)+(1-$C$1953)*LN(1-$Y$1953)</f>
        <v>-4.3627189262444632E-2</v>
      </c>
      <c r="R1953" s="46">
        <f>1/(1+EXP(-($K$2+SUMPRODUCT($L$2:$P$2,$D$1953:$H$1953))))</f>
        <v>4.2689213305511564E-2</v>
      </c>
      <c r="X1953" s="46">
        <f>EXP(-($K$2+SUMPRODUCT($L$2:$P$2,$D$1953:$H$1953)))</f>
        <v>22.425121302736468</v>
      </c>
      <c r="Y1953" s="46">
        <f>1/(1+$X$1953)</f>
        <v>4.2689213305511564E-2</v>
      </c>
      <c r="Z1953" s="46">
        <f>IF(ISERROR($I$1953),0,$I$1953)</f>
        <v>-4.3627189262444632E-2</v>
      </c>
    </row>
    <row r="1954" spans="1:26" x14ac:dyDescent="0.25">
      <c r="A1954" s="46">
        <v>350</v>
      </c>
      <c r="B1954" s="46">
        <v>1996</v>
      </c>
      <c r="C1954" s="47">
        <v>0</v>
      </c>
      <c r="D1954" s="49">
        <v>-3.3932900000000002E-2</v>
      </c>
      <c r="E1954" s="49">
        <v>-0.24014050000000001</v>
      </c>
      <c r="F1954" s="49">
        <v>7.8970200000000004E-2</v>
      </c>
      <c r="G1954" s="49">
        <v>0.86464050000000003</v>
      </c>
      <c r="H1954" s="49">
        <v>1.085815</v>
      </c>
      <c r="I1954" s="46">
        <f>$C$1954*LN($Y$1954)+(1-$C$1954)*LN(1-$Y$1954)</f>
        <v>-2.8458673404400014E-2</v>
      </c>
      <c r="R1954" s="46">
        <f>1/(1+EXP(-($K$2+SUMPRODUCT($L$2:$P$2,$D$1954:$H$1954))))</f>
        <v>2.8057539610829223E-2</v>
      </c>
      <c r="X1954" s="46">
        <f>EXP(-($K$2+SUMPRODUCT($L$2:$P$2,$D$1954:$H$1954)))</f>
        <v>34.641043864517442</v>
      </c>
      <c r="Y1954" s="46">
        <f>1/(1+$X$1954)</f>
        <v>2.8057539610829223E-2</v>
      </c>
      <c r="Z1954" s="46">
        <f>IF(ISERROR($I$1954),0,$I$1954)</f>
        <v>-2.8458673404400014E-2</v>
      </c>
    </row>
    <row r="1955" spans="1:26" x14ac:dyDescent="0.25">
      <c r="A1955" s="46">
        <v>350</v>
      </c>
      <c r="B1955" s="46">
        <v>1997</v>
      </c>
      <c r="C1955" s="47">
        <v>0</v>
      </c>
      <c r="D1955" s="49">
        <v>-1.5794599999999999E-2</v>
      </c>
      <c r="E1955" s="49">
        <v>-0.16575139999999999</v>
      </c>
      <c r="F1955" s="49">
        <v>6.6106700000000004E-2</v>
      </c>
      <c r="G1955" s="49">
        <v>1.3502099999999999</v>
      </c>
      <c r="H1955" s="49">
        <v>1.0580000000000001</v>
      </c>
      <c r="I1955" s="46">
        <f>$C$1955*LN($Y$1955)+(1-$C$1955)*LN(1-$Y$1955)</f>
        <v>-1.3031968015251794E-2</v>
      </c>
      <c r="R1955" s="46">
        <f>1/(1+EXP(-($K$2+SUMPRODUCT($L$2:$P$2,$D$1955:$H$1955))))</f>
        <v>1.2947419596023624E-2</v>
      </c>
      <c r="X1955" s="46">
        <f>EXP(-($K$2+SUMPRODUCT($L$2:$P$2,$D$1955:$H$1955)))</f>
        <v>76.235467081573319</v>
      </c>
      <c r="Y1955" s="46">
        <f>1/(1+$X$1955)</f>
        <v>1.2947419596023624E-2</v>
      </c>
      <c r="Z1955" s="46">
        <f>IF(ISERROR($I$1955),0,$I$1955)</f>
        <v>-1.3031968015251794E-2</v>
      </c>
    </row>
    <row r="1956" spans="1:26" x14ac:dyDescent="0.25">
      <c r="A1956" s="46">
        <v>350</v>
      </c>
      <c r="B1956" s="46">
        <v>1998</v>
      </c>
      <c r="C1956" s="47">
        <v>0</v>
      </c>
      <c r="D1956" s="49">
        <v>-4.4053599999999998E-2</v>
      </c>
      <c r="E1956" s="49">
        <v>-9.4616000000000006E-2</v>
      </c>
      <c r="F1956" s="49">
        <v>8.6015400000000006E-2</v>
      </c>
      <c r="G1956" s="49">
        <v>2.2177709999999999</v>
      </c>
      <c r="H1956" s="49">
        <v>1.130428</v>
      </c>
      <c r="I1956" s="46">
        <f>$C$1956*LN($Y$1956)+(1-$C$1956)*LN(1-$Y$1956)</f>
        <v>-2.6132016427669259E-3</v>
      </c>
      <c r="R1956" s="46">
        <f>1/(1+EXP(-($K$2+SUMPRODUCT($L$2:$P$2,$D$1956:$H$1956))))</f>
        <v>2.6097902035938673E-3</v>
      </c>
      <c r="X1956" s="46">
        <f>EXP(-($K$2+SUMPRODUCT($L$2:$P$2,$D$1956:$H$1956)))</f>
        <v>382.17256253890775</v>
      </c>
      <c r="Y1956" s="46">
        <f>1/(1+$X$1956)</f>
        <v>2.6097902035938673E-3</v>
      </c>
      <c r="Z1956" s="46">
        <f>IF(ISERROR($I$1956),0,$I$1956)</f>
        <v>-2.6132016427669259E-3</v>
      </c>
    </row>
    <row r="1957" spans="1:26" x14ac:dyDescent="0.25">
      <c r="A1957" s="46">
        <v>350</v>
      </c>
      <c r="B1957" s="46">
        <v>1999</v>
      </c>
      <c r="C1957" s="47">
        <v>0</v>
      </c>
      <c r="D1957" s="49">
        <v>2.6142800000000001E-2</v>
      </c>
      <c r="E1957" s="49">
        <v>4.6127099999999997E-2</v>
      </c>
      <c r="F1957" s="49">
        <v>6.5608E-2</v>
      </c>
      <c r="G1957" s="49">
        <v>0.97690770000000005</v>
      </c>
      <c r="H1957" s="49">
        <v>0.65700970000000003</v>
      </c>
      <c r="I1957" s="46">
        <f>$C$1957*LN($Y$1957)+(1-$C$1957)*LN(1-$Y$1957)</f>
        <v>-1.3827872220707978E-2</v>
      </c>
      <c r="R1957" s="46">
        <f>1/(1+EXP(-($K$2+SUMPRODUCT($L$2:$P$2,$D$1957:$H$1957))))</f>
        <v>1.3732706347805157E-2</v>
      </c>
      <c r="X1957" s="46">
        <f>EXP(-($K$2+SUMPRODUCT($L$2:$P$2,$D$1957:$H$1957)))</f>
        <v>71.818858473575816</v>
      </c>
      <c r="Y1957" s="46">
        <f>1/(1+$X$1957)</f>
        <v>1.3732706347805157E-2</v>
      </c>
      <c r="Z1957" s="46">
        <f>IF(ISERROR($I$1957),0,$I$1957)</f>
        <v>-1.3827872220707978E-2</v>
      </c>
    </row>
    <row r="1958" spans="1:26" x14ac:dyDescent="0.25">
      <c r="A1958" s="46">
        <v>350</v>
      </c>
      <c r="B1958" s="46">
        <v>2000</v>
      </c>
      <c r="C1958" s="47">
        <v>0</v>
      </c>
      <c r="D1958" s="49">
        <v>1.7649600000000001E-2</v>
      </c>
      <c r="E1958" s="49">
        <v>8.6082000000000006E-2</v>
      </c>
      <c r="F1958" s="49">
        <v>7.0121900000000001E-2</v>
      </c>
      <c r="G1958" s="49">
        <v>1.3625689999999999</v>
      </c>
      <c r="H1958" s="49">
        <v>0.73484530000000003</v>
      </c>
      <c r="I1958" s="46">
        <f>$C$1958*LN($Y$1958)+(1-$C$1958)*LN(1-$Y$1958)</f>
        <v>-7.1417915514987024E-3</v>
      </c>
      <c r="R1958" s="46">
        <f>1/(1+EXP(-($K$2+SUMPRODUCT($L$2:$P$2,$D$1958:$H$1958))))</f>
        <v>7.1163495613755521E-3</v>
      </c>
      <c r="X1958" s="46">
        <f>EXP(-($K$2+SUMPRODUCT($L$2:$P$2,$D$1958:$H$1958)))</f>
        <v>139.52148385565047</v>
      </c>
      <c r="Y1958" s="46">
        <f>1/(1+$X$1958)</f>
        <v>7.1163495613755521E-3</v>
      </c>
      <c r="Z1958" s="46">
        <f>IF(ISERROR($I$1958),0,$I$1958)</f>
        <v>-7.1417915514987024E-3</v>
      </c>
    </row>
    <row r="1959" spans="1:26" x14ac:dyDescent="0.25">
      <c r="A1959" s="46">
        <v>350</v>
      </c>
      <c r="B1959" s="46">
        <v>2001</v>
      </c>
      <c r="C1959" s="47">
        <v>0</v>
      </c>
      <c r="D1959" s="49">
        <v>4.1135699999999997E-2</v>
      </c>
      <c r="E1959" s="49">
        <v>0.1431048</v>
      </c>
      <c r="F1959" s="49">
        <v>6.8371299999999996E-2</v>
      </c>
      <c r="G1959" s="49">
        <v>1.091045</v>
      </c>
      <c r="H1959" s="49">
        <v>0.66611050000000005</v>
      </c>
      <c r="I1959" s="46">
        <f>$C$1959*LN($Y$1959)+(1-$C$1959)*LN(1-$Y$1959)</f>
        <v>-9.929326432967513E-3</v>
      </c>
      <c r="R1959" s="46">
        <f>1/(1+EXP(-($K$2+SUMPRODUCT($L$2:$P$2,$D$1959:$H$1959))))</f>
        <v>9.8801934249555471E-3</v>
      </c>
      <c r="X1959" s="46">
        <f>EXP(-($K$2+SUMPRODUCT($L$2:$P$2,$D$1959:$H$1959)))</f>
        <v>100.21259341686412</v>
      </c>
      <c r="Y1959" s="46">
        <f>1/(1+$X$1959)</f>
        <v>9.8801934249555471E-3</v>
      </c>
      <c r="Z1959" s="46">
        <f>IF(ISERROR($I$1959),0,$I$1959)</f>
        <v>-9.929326432967513E-3</v>
      </c>
    </row>
    <row r="1960" spans="1:26" x14ac:dyDescent="0.25">
      <c r="A1960" s="46">
        <v>350</v>
      </c>
      <c r="B1960" s="46">
        <v>2002</v>
      </c>
      <c r="C1960" s="47">
        <v>0</v>
      </c>
      <c r="D1960" s="49">
        <v>2.80824E-2</v>
      </c>
      <c r="E1960" s="49">
        <v>0.18439240000000001</v>
      </c>
      <c r="F1960" s="49">
        <v>7.69561E-2</v>
      </c>
      <c r="G1960" s="49">
        <v>0.73403359999999995</v>
      </c>
      <c r="H1960" s="49">
        <v>0.65360859999999998</v>
      </c>
      <c r="I1960" s="46">
        <f>$C$1960*LN($Y$1960)+(1-$C$1960)*LN(1-$Y$1960)</f>
        <v>-1.5179285846704355E-2</v>
      </c>
      <c r="R1960" s="46">
        <f>1/(1+EXP(-($K$2+SUMPRODUCT($L$2:$P$2,$D$1960:$H$1960))))</f>
        <v>1.5064661193642942E-2</v>
      </c>
      <c r="X1960" s="46">
        <f>EXP(-($K$2+SUMPRODUCT($L$2:$P$2,$D$1960:$H$1960)))</f>
        <v>65.380517101970057</v>
      </c>
      <c r="Y1960" s="46">
        <f>1/(1+$X$1960)</f>
        <v>1.5064661193642942E-2</v>
      </c>
      <c r="Z1960" s="46">
        <f>IF(ISERROR($I$1960),0,$I$1960)</f>
        <v>-1.5179285846704355E-2</v>
      </c>
    </row>
    <row r="1961" spans="1:26" x14ac:dyDescent="0.25">
      <c r="A1961" s="46">
        <v>350</v>
      </c>
      <c r="B1961" s="46">
        <v>2003</v>
      </c>
      <c r="C1961" s="47">
        <v>0</v>
      </c>
      <c r="D1961" s="49">
        <v>2.9769E-2</v>
      </c>
      <c r="E1961" s="49">
        <v>0.2167897</v>
      </c>
      <c r="F1961" s="49">
        <v>6.3467300000000004E-2</v>
      </c>
      <c r="G1961" s="49">
        <v>0.87647850000000005</v>
      </c>
      <c r="H1961" s="49">
        <v>0.68250330000000003</v>
      </c>
      <c r="I1961" s="46">
        <f>$C$1961*LN($Y$1961)+(1-$C$1961)*LN(1-$Y$1961)</f>
        <v>-1.3109891417349272E-2</v>
      </c>
      <c r="R1961" s="46">
        <f>1/(1+EXP(-($K$2+SUMPRODUCT($L$2:$P$2,$D$1961:$H$1961))))</f>
        <v>1.3024331094496048E-2</v>
      </c>
      <c r="X1961" s="46">
        <f>EXP(-($K$2+SUMPRODUCT($L$2:$P$2,$D$1961:$H$1961)))</f>
        <v>75.779374905678651</v>
      </c>
      <c r="Y1961" s="46">
        <f>1/(1+$X$1961)</f>
        <v>1.3024331094496048E-2</v>
      </c>
      <c r="Z1961" s="46">
        <f>IF(ISERROR($I$1961),0,$I$1961)</f>
        <v>-1.3109891417349272E-2</v>
      </c>
    </row>
    <row r="1962" spans="1:26" x14ac:dyDescent="0.25">
      <c r="A1962" s="46">
        <v>350</v>
      </c>
      <c r="B1962" s="46">
        <v>2004</v>
      </c>
      <c r="C1962" s="47">
        <v>0</v>
      </c>
      <c r="D1962" s="49">
        <v>2.12462E-2</v>
      </c>
      <c r="E1962" s="49">
        <v>0.18874589999999999</v>
      </c>
      <c r="F1962" s="49">
        <v>5.9909799999999999E-2</v>
      </c>
      <c r="G1962" s="49">
        <v>0.7670323</v>
      </c>
      <c r="H1962" s="49">
        <v>0.69618000000000002</v>
      </c>
      <c r="I1962" s="46">
        <f>$C$1962*LN($Y$1962)+(1-$C$1962)*LN(1-$Y$1962)</f>
        <v>-1.677881971699359E-2</v>
      </c>
      <c r="R1962" s="46">
        <f>1/(1+EXP(-($K$2+SUMPRODUCT($L$2:$P$2,$D$1962:$H$1962))))</f>
        <v>1.6638839316866522E-2</v>
      </c>
      <c r="X1962" s="46">
        <f>EXP(-($K$2+SUMPRODUCT($L$2:$P$2,$D$1962:$H$1962)))</f>
        <v>59.100346001076907</v>
      </c>
      <c r="Y1962" s="46">
        <f>1/(1+$X$1962)</f>
        <v>1.6638839316866522E-2</v>
      </c>
      <c r="Z1962" s="46">
        <f>IF(ISERROR($I$1962),0,$I$1962)</f>
        <v>-1.677881971699359E-2</v>
      </c>
    </row>
    <row r="1963" spans="1:26" x14ac:dyDescent="0.25">
      <c r="A1963" s="46">
        <v>351</v>
      </c>
      <c r="B1963" s="46">
        <v>1999</v>
      </c>
      <c r="C1963" s="47">
        <v>0</v>
      </c>
      <c r="D1963" s="49">
        <v>0.47353800000000001</v>
      </c>
      <c r="E1963" s="49">
        <v>0.32877020000000001</v>
      </c>
      <c r="F1963" s="49">
        <v>5.1298400000000001E-2</v>
      </c>
      <c r="G1963" s="49">
        <v>5.5398139999999998</v>
      </c>
      <c r="H1963" s="49">
        <v>0.44556699999999999</v>
      </c>
      <c r="I1963" s="46">
        <f>$C$1963*LN($Y$1963)+(1-$C$1963)*LN(1-$Y$1963)</f>
        <v>-7.5974429765418888E-6</v>
      </c>
      <c r="R1963" s="46">
        <f>1/(1+EXP(-($K$2+SUMPRODUCT($L$2:$P$2,$D$1963:$H$1963))))</f>
        <v>7.5974141160740572E-6</v>
      </c>
      <c r="X1963" s="46">
        <f>EXP(-($K$2+SUMPRODUCT($L$2:$P$2,$D$1963:$H$1963)))</f>
        <v>131622.73206487094</v>
      </c>
      <c r="Y1963" s="46">
        <f>1/(1+$X$1963)</f>
        <v>7.5974141160740572E-6</v>
      </c>
      <c r="Z1963" s="46">
        <f>IF(ISERROR($I$1963),0,$I$1963)</f>
        <v>-7.5974429765418888E-6</v>
      </c>
    </row>
    <row r="1964" spans="1:26" x14ac:dyDescent="0.25">
      <c r="A1964" s="46">
        <v>351</v>
      </c>
      <c r="B1964" s="46">
        <v>2000</v>
      </c>
      <c r="C1964" s="47">
        <v>0</v>
      </c>
      <c r="D1964" s="49">
        <v>0.66490570000000004</v>
      </c>
      <c r="E1964" s="49">
        <v>0.33366279999999998</v>
      </c>
      <c r="F1964" s="49">
        <v>9.1216099999999994E-2</v>
      </c>
      <c r="G1964" s="49">
        <v>2.0479240000000001</v>
      </c>
      <c r="H1964" s="49">
        <v>0.3385688</v>
      </c>
      <c r="I1964" s="46">
        <f>$C$1964*LN($Y$1964)+(1-$C$1964)*LN(1-$Y$1964)</f>
        <v>-1.448534832608876E-3</v>
      </c>
      <c r="R1964" s="46">
        <f>1/(1+EXP(-($K$2+SUMPRODUCT($L$2:$P$2,$D$1964:$H$1964))))</f>
        <v>1.447486212410317E-3</v>
      </c>
      <c r="X1964" s="46">
        <f>EXP(-($K$2+SUMPRODUCT($L$2:$P$2,$D$1964:$H$1964)))</f>
        <v>689.85286714740141</v>
      </c>
      <c r="Y1964" s="46">
        <f>1/(1+$X$1964)</f>
        <v>1.447486212410317E-3</v>
      </c>
      <c r="Z1964" s="46">
        <f>IF(ISERROR($I$1964),0,$I$1964)</f>
        <v>-1.448534832608876E-3</v>
      </c>
    </row>
    <row r="1965" spans="1:26" x14ac:dyDescent="0.25">
      <c r="A1965" s="46">
        <v>351</v>
      </c>
      <c r="B1965" s="46">
        <v>2001</v>
      </c>
      <c r="C1965" s="47">
        <v>0</v>
      </c>
      <c r="D1965" s="49">
        <v>0.37515989999999999</v>
      </c>
      <c r="E1965" s="49">
        <v>0.22429560000000001</v>
      </c>
      <c r="F1965" s="49">
        <v>-1.29946E-2</v>
      </c>
      <c r="G1965" s="49">
        <v>1.2523850000000001</v>
      </c>
      <c r="H1965" s="49">
        <v>0.1871025</v>
      </c>
      <c r="I1965" s="46">
        <f>$C$1965*LN($Y$1965)+(1-$C$1965)*LN(1-$Y$1965)</f>
        <v>-1.1157709320367713E-2</v>
      </c>
      <c r="R1965" s="46">
        <f>1/(1+EXP(-($K$2+SUMPRODUCT($L$2:$P$2,$D$1965:$H$1965))))</f>
        <v>1.1095692949578982E-2</v>
      </c>
      <c r="X1965" s="46">
        <f>EXP(-($K$2+SUMPRODUCT($L$2:$P$2,$D$1965:$H$1965)))</f>
        <v>89.125060646883185</v>
      </c>
      <c r="Y1965" s="46">
        <f>1/(1+$X$1965)</f>
        <v>1.1095692949578982E-2</v>
      </c>
      <c r="Z1965" s="46">
        <f>IF(ISERROR($I$1965),0,$I$1965)</f>
        <v>-1.1157709320367713E-2</v>
      </c>
    </row>
    <row r="1966" spans="1:26" x14ac:dyDescent="0.25">
      <c r="A1966" s="46">
        <v>351</v>
      </c>
      <c r="B1966" s="46">
        <v>2002</v>
      </c>
      <c r="C1966" s="47">
        <v>0</v>
      </c>
      <c r="D1966" s="49">
        <v>0.33600210000000003</v>
      </c>
      <c r="E1966" s="49">
        <v>-0.19893920000000001</v>
      </c>
      <c r="F1966" s="49">
        <v>2.5737400000000001E-2</v>
      </c>
      <c r="G1966" s="49">
        <v>0.35601729999999998</v>
      </c>
      <c r="H1966" s="49">
        <v>0.25888329999999998</v>
      </c>
      <c r="I1966" s="46">
        <f>$C$1966*LN($Y$1966)+(1-$C$1966)*LN(1-$Y$1966)</f>
        <v>-6.33175558176792E-2</v>
      </c>
      <c r="R1966" s="46">
        <f>1/(1+EXP(-($K$2+SUMPRODUCT($L$2:$P$2,$D$1966:$H$1966))))</f>
        <v>6.1354645936092723E-2</v>
      </c>
      <c r="X1966" s="46">
        <f>EXP(-($K$2+SUMPRODUCT($L$2:$P$2,$D$1966:$H$1966)))</f>
        <v>15.298684227460205</v>
      </c>
      <c r="Y1966" s="46">
        <f>1/(1+$X$1966)</f>
        <v>6.1354645936092723E-2</v>
      </c>
      <c r="Z1966" s="46">
        <f>IF(ISERROR($I$1966),0,$I$1966)</f>
        <v>-6.33175558176792E-2</v>
      </c>
    </row>
    <row r="1967" spans="1:26" x14ac:dyDescent="0.25">
      <c r="A1967" s="46">
        <v>351</v>
      </c>
      <c r="B1967" s="46">
        <v>2003</v>
      </c>
      <c r="C1967" s="47">
        <v>0</v>
      </c>
      <c r="D1967" s="49">
        <v>0.31569960000000002</v>
      </c>
      <c r="E1967" s="49">
        <v>-0.43457200000000001</v>
      </c>
      <c r="F1967" s="49">
        <v>5.4817200000000003E-2</v>
      </c>
      <c r="G1967" s="49">
        <v>1.2703059999999999</v>
      </c>
      <c r="H1967" s="49">
        <v>0.31350929999999999</v>
      </c>
      <c r="I1967" s="46">
        <f>$C$1967*LN($Y$1967)+(1-$C$1967)*LN(1-$Y$1967)</f>
        <v>-1.7283915908523861E-2</v>
      </c>
      <c r="R1967" s="46">
        <f>1/(1+EXP(-($K$2+SUMPRODUCT($L$2:$P$2,$D$1967:$H$1967))))</f>
        <v>1.7135405876530167E-2</v>
      </c>
      <c r="X1967" s="46">
        <f>EXP(-($K$2+SUMPRODUCT($L$2:$P$2,$D$1967:$H$1967)))</f>
        <v>57.358699362334271</v>
      </c>
      <c r="Y1967" s="46">
        <f>1/(1+$X$1967)</f>
        <v>1.7135405876530167E-2</v>
      </c>
      <c r="Z1967" s="46">
        <f>IF(ISERROR($I$1967),0,$I$1967)</f>
        <v>-1.7283915908523861E-2</v>
      </c>
    </row>
    <row r="1968" spans="1:26" x14ac:dyDescent="0.25">
      <c r="A1968" s="46">
        <v>351</v>
      </c>
      <c r="B1968" s="46">
        <v>2004</v>
      </c>
      <c r="C1968" s="47">
        <v>0</v>
      </c>
      <c r="D1968" s="49">
        <v>0.43570680000000001</v>
      </c>
      <c r="E1968" s="49">
        <v>-0.27327669999999998</v>
      </c>
      <c r="F1968" s="49">
        <v>4.9431999999999997E-2</v>
      </c>
      <c r="G1968" s="49">
        <v>0.72260159999999996</v>
      </c>
      <c r="H1968" s="49">
        <v>0.33246140000000002</v>
      </c>
      <c r="I1968" s="46">
        <f>$C$1968*LN($Y$1968)+(1-$C$1968)*LN(1-$Y$1968)</f>
        <v>-3.5989362807677339E-2</v>
      </c>
      <c r="R1968" s="46">
        <f>1/(1+EXP(-($K$2+SUMPRODUCT($L$2:$P$2,$D$1968:$H$1968))))</f>
        <v>3.5349445397978359E-2</v>
      </c>
      <c r="X1968" s="46">
        <f>EXP(-($K$2+SUMPRODUCT($L$2:$P$2,$D$1968:$H$1968)))</f>
        <v>27.288986962641008</v>
      </c>
      <c r="Y1968" s="46">
        <f>1/(1+$X$1968)</f>
        <v>3.5349445397978359E-2</v>
      </c>
      <c r="Z1968" s="46">
        <f>IF(ISERROR($I$1968),0,$I$1968)</f>
        <v>-3.5989362807677339E-2</v>
      </c>
    </row>
    <row r="1969" spans="1:26" x14ac:dyDescent="0.25">
      <c r="A1969" s="46">
        <v>352</v>
      </c>
      <c r="B1969" s="46">
        <v>1995</v>
      </c>
      <c r="C1969" s="47">
        <v>0</v>
      </c>
      <c r="D1969" s="49">
        <v>0.4320486</v>
      </c>
      <c r="E1969" s="49">
        <v>0.23156860000000001</v>
      </c>
      <c r="F1969" s="49">
        <v>7.5750799999999993E-2</v>
      </c>
      <c r="G1969" s="49">
        <v>6.7143449999999998</v>
      </c>
      <c r="H1969" s="49">
        <v>0.21677389999999999</v>
      </c>
      <c r="I1969" s="46">
        <f>$C$1969*LN($Y$1969)+(1-$C$1969)*LN(1-$Y$1969)</f>
        <v>-9.4445190014911552E-7</v>
      </c>
      <c r="R1969" s="46">
        <f>1/(1+EXP(-($K$2+SUMPRODUCT($L$2:$P$2,$D$1969:$H$1969))))</f>
        <v>9.4445145410162076E-7</v>
      </c>
      <c r="X1969" s="46">
        <f>EXP(-($K$2+SUMPRODUCT($L$2:$P$2,$D$1969:$H$1969)))</f>
        <v>1058814.670892495</v>
      </c>
      <c r="Y1969" s="46">
        <f>1/(1+$X$1969)</f>
        <v>9.4445145410162076E-7</v>
      </c>
      <c r="Z1969" s="46">
        <f>IF(ISERROR($I$1969),0,$I$1969)</f>
        <v>-9.4445190014911552E-7</v>
      </c>
    </row>
    <row r="1970" spans="1:26" x14ac:dyDescent="0.25">
      <c r="A1970" s="46">
        <v>352</v>
      </c>
      <c r="B1970" s="46">
        <v>1996</v>
      </c>
      <c r="C1970" s="47">
        <v>0</v>
      </c>
      <c r="D1970" s="49">
        <v>0.39268209999999998</v>
      </c>
      <c r="E1970" s="49">
        <v>0.26500259999999998</v>
      </c>
      <c r="F1970" s="49">
        <v>5.9284000000000003E-2</v>
      </c>
      <c r="G1970" s="49">
        <v>5.4434209999999998</v>
      </c>
      <c r="H1970" s="49">
        <v>0.17741180000000001</v>
      </c>
      <c r="I1970" s="46">
        <f>$C$1970*LN($Y$1970)+(1-$C$1970)*LN(1-$Y$1970)</f>
        <v>-7.4676241822955985E-6</v>
      </c>
      <c r="R1970" s="46">
        <f>1/(1+EXP(-($K$2+SUMPRODUCT($L$2:$P$2,$D$1970:$H$1970))))</f>
        <v>7.4675962996198423E-6</v>
      </c>
      <c r="X1970" s="46">
        <f>EXP(-($K$2+SUMPRODUCT($L$2:$P$2,$D$1970:$H$1970)))</f>
        <v>133910.89880616707</v>
      </c>
      <c r="Y1970" s="46">
        <f>1/(1+$X$1970)</f>
        <v>7.4675962996198423E-6</v>
      </c>
      <c r="Z1970" s="46">
        <f>IF(ISERROR($I$1970),0,$I$1970)</f>
        <v>-7.4676241822955985E-6</v>
      </c>
    </row>
    <row r="1971" spans="1:26" x14ac:dyDescent="0.25">
      <c r="A1971" s="46">
        <v>352</v>
      </c>
      <c r="B1971" s="46">
        <v>1997</v>
      </c>
      <c r="C1971" s="47">
        <v>0</v>
      </c>
      <c r="D1971" s="49">
        <v>0.2439818</v>
      </c>
      <c r="E1971" s="49">
        <v>0.3193957</v>
      </c>
      <c r="F1971" s="49">
        <v>4.9595100000000003E-2</v>
      </c>
      <c r="G1971" s="49">
        <v>4.9316300000000002</v>
      </c>
      <c r="H1971" s="49">
        <v>0.18977869999999999</v>
      </c>
      <c r="I1971" s="46">
        <f>$C$1971*LN($Y$1971)+(1-$C$1971)*LN(1-$Y$1971)</f>
        <v>-1.5968447806016823E-5</v>
      </c>
      <c r="R1971" s="46">
        <f>1/(1+EXP(-($K$2+SUMPRODUCT($L$2:$P$2,$D$1971:$H$1971))))</f>
        <v>1.5968320311024636E-5</v>
      </c>
      <c r="X1971" s="46">
        <f>EXP(-($K$2+SUMPRODUCT($L$2:$P$2,$D$1971:$H$1971)))</f>
        <v>62622.994291346549</v>
      </c>
      <c r="Y1971" s="46">
        <f>1/(1+$X$1971)</f>
        <v>1.5968320311024636E-5</v>
      </c>
      <c r="Z1971" s="46">
        <f>IF(ISERROR($I$1971),0,$I$1971)</f>
        <v>-1.5968447806016823E-5</v>
      </c>
    </row>
    <row r="1972" spans="1:26" x14ac:dyDescent="0.25">
      <c r="A1972" s="46">
        <v>352</v>
      </c>
      <c r="B1972" s="46">
        <v>1998</v>
      </c>
      <c r="C1972" s="47">
        <v>0</v>
      </c>
      <c r="D1972" s="49">
        <v>0.1102253</v>
      </c>
      <c r="E1972" s="49">
        <v>0.22072140000000001</v>
      </c>
      <c r="F1972" s="49">
        <v>3.3451500000000002E-2</v>
      </c>
      <c r="G1972" s="49">
        <v>1.791858</v>
      </c>
      <c r="H1972" s="49">
        <v>0.1973906</v>
      </c>
      <c r="I1972" s="46">
        <f>$C$1972*LN($Y$1972)+(1-$C$1972)*LN(1-$Y$1972)</f>
        <v>-2.9647511317467774E-3</v>
      </c>
      <c r="R1972" s="46">
        <f>1/(1+EXP(-($K$2+SUMPRODUCT($L$2:$P$2,$D$1972:$H$1972))))</f>
        <v>2.9603605971294873E-3</v>
      </c>
      <c r="X1972" s="46">
        <f>EXP(-($K$2+SUMPRODUCT($L$2:$P$2,$D$1972:$H$1972)))</f>
        <v>336.79668631235319</v>
      </c>
      <c r="Y1972" s="46">
        <f>1/(1+$X$1972)</f>
        <v>2.9603605971294873E-3</v>
      </c>
      <c r="Z1972" s="46">
        <f>IF(ISERROR($I$1972),0,$I$1972)</f>
        <v>-2.9647511317467774E-3</v>
      </c>
    </row>
    <row r="1973" spans="1:26" x14ac:dyDescent="0.25">
      <c r="A1973" s="46">
        <v>352</v>
      </c>
      <c r="B1973" s="46">
        <v>1999</v>
      </c>
      <c r="C1973" s="47">
        <v>0</v>
      </c>
      <c r="D1973" s="49">
        <v>0.2809758</v>
      </c>
      <c r="E1973" s="49">
        <v>0.2053044</v>
      </c>
      <c r="F1973" s="49">
        <v>6.2707600000000002E-2</v>
      </c>
      <c r="G1973" s="49">
        <v>7.4470429999999999</v>
      </c>
      <c r="H1973" s="49">
        <v>0.20718529999999999</v>
      </c>
      <c r="I1973" s="46">
        <f>$C$1973*LN($Y$1973)+(1-$C$1973)*LN(1-$Y$1973)</f>
        <v>-3.1638529749508406E-7</v>
      </c>
      <c r="R1973" s="46">
        <f>1/(1+EXP(-($K$2+SUMPRODUCT($L$2:$P$2,$D$1973:$H$1973))))</f>
        <v>3.1638524748738112E-7</v>
      </c>
      <c r="X1973" s="46">
        <f>EXP(-($K$2+SUMPRODUCT($L$2:$P$2,$D$1973:$H$1973)))</f>
        <v>3160702.6293305191</v>
      </c>
      <c r="Y1973" s="46">
        <f>1/(1+$X$1973)</f>
        <v>3.1638524748738112E-7</v>
      </c>
      <c r="Z1973" s="46">
        <f>IF(ISERROR($I$1973),0,$I$1973)</f>
        <v>-3.1638529749508406E-7</v>
      </c>
    </row>
    <row r="1974" spans="1:26" x14ac:dyDescent="0.25">
      <c r="A1974" s="46">
        <v>352</v>
      </c>
      <c r="B1974" s="46">
        <v>2000</v>
      </c>
      <c r="C1974" s="47">
        <v>0</v>
      </c>
      <c r="D1974" s="49">
        <v>0.38340679999999999</v>
      </c>
      <c r="E1974" s="49">
        <v>0.20092879999999999</v>
      </c>
      <c r="F1974" s="49">
        <v>4.21611E-2</v>
      </c>
      <c r="G1974" s="49">
        <v>3.1517400000000002</v>
      </c>
      <c r="H1974" s="49">
        <v>0.20910020000000001</v>
      </c>
      <c r="I1974" s="46">
        <f>$C$1974*LN($Y$1974)+(1-$C$1974)*LN(1-$Y$1974)</f>
        <v>-3.6808865777334927E-4</v>
      </c>
      <c r="R1974" s="46">
        <f>1/(1+EXP(-($K$2+SUMPRODUCT($L$2:$P$2,$D$1974:$H$1974))))</f>
        <v>3.6802092145464576E-4</v>
      </c>
      <c r="X1974" s="46">
        <f>EXP(-($K$2+SUMPRODUCT($L$2:$P$2,$D$1974:$H$1974)))</f>
        <v>2716.2368246005772</v>
      </c>
      <c r="Y1974" s="46">
        <f>1/(1+$X$1974)</f>
        <v>3.6802092145464576E-4</v>
      </c>
      <c r="Z1974" s="46">
        <f>IF(ISERROR($I$1974),0,$I$1974)</f>
        <v>-3.6808865777334927E-4</v>
      </c>
    </row>
    <row r="1975" spans="1:26" x14ac:dyDescent="0.25">
      <c r="A1975" s="46">
        <v>352</v>
      </c>
      <c r="B1975" s="46">
        <v>2001</v>
      </c>
      <c r="C1975" s="47">
        <v>0</v>
      </c>
      <c r="D1975" s="49">
        <v>0.29120459999999998</v>
      </c>
      <c r="E1975" s="49">
        <v>-4.2808400000000003E-2</v>
      </c>
      <c r="F1975" s="49">
        <v>5.3921000000000004E-3</v>
      </c>
      <c r="G1975" s="49">
        <v>2.724815</v>
      </c>
      <c r="H1975" s="49">
        <v>0.1270445</v>
      </c>
      <c r="I1975" s="46">
        <f>$C$1975*LN($Y$1975)+(1-$C$1975)*LN(1-$Y$1975)</f>
        <v>-1.2711446101352096E-3</v>
      </c>
      <c r="R1975" s="46">
        <f>1/(1+EXP(-($K$2+SUMPRODUCT($L$2:$P$2,$D$1975:$H$1975))))</f>
        <v>1.2703370480375649E-3</v>
      </c>
      <c r="X1975" s="46">
        <f>EXP(-($K$2+SUMPRODUCT($L$2:$P$2,$D$1975:$H$1975)))</f>
        <v>786.19266004625661</v>
      </c>
      <c r="Y1975" s="46">
        <f>1/(1+$X$1975)</f>
        <v>1.2703370480375649E-3</v>
      </c>
      <c r="Z1975" s="46">
        <f>IF(ISERROR($I$1975),0,$I$1975)</f>
        <v>-1.2711446101352096E-3</v>
      </c>
    </row>
    <row r="1976" spans="1:26" x14ac:dyDescent="0.25">
      <c r="A1976" s="46">
        <v>352</v>
      </c>
      <c r="B1976" s="46">
        <v>2002</v>
      </c>
      <c r="C1976" s="47">
        <v>0</v>
      </c>
      <c r="D1976" s="49">
        <v>0.33498410000000001</v>
      </c>
      <c r="E1976" s="49">
        <v>-0.1261591</v>
      </c>
      <c r="F1976" s="49">
        <v>1.9485100000000002E-2</v>
      </c>
      <c r="G1976" s="49">
        <v>1.1998040000000001</v>
      </c>
      <c r="H1976" s="49">
        <v>0.14697180000000001</v>
      </c>
      <c r="I1976" s="46">
        <f>$C$1976*LN($Y$1976)+(1-$C$1976)*LN(1-$Y$1976)</f>
        <v>-1.4913764159760999E-2</v>
      </c>
      <c r="R1976" s="46">
        <f>1/(1+EXP(-($K$2+SUMPRODUCT($L$2:$P$2,$D$1976:$H$1976))))</f>
        <v>1.4803104778039306E-2</v>
      </c>
      <c r="X1976" s="46">
        <f>EXP(-($K$2+SUMPRODUCT($L$2:$P$2,$D$1976:$H$1976)))</f>
        <v>66.5533960607723</v>
      </c>
      <c r="Y1976" s="46">
        <f>1/(1+$X$1976)</f>
        <v>1.4803104778039306E-2</v>
      </c>
      <c r="Z1976" s="46">
        <f>IF(ISERROR($I$1976),0,$I$1976)</f>
        <v>-1.4913764159760999E-2</v>
      </c>
    </row>
    <row r="1977" spans="1:26" x14ac:dyDescent="0.25">
      <c r="A1977" s="46">
        <v>352</v>
      </c>
      <c r="B1977" s="46">
        <v>2003</v>
      </c>
      <c r="C1977" s="47">
        <v>0</v>
      </c>
      <c r="D1977" s="49">
        <v>0.32889309999999999</v>
      </c>
      <c r="E1977" s="49">
        <v>-0.22716720000000001</v>
      </c>
      <c r="F1977" s="49">
        <v>2.5290199999999999E-2</v>
      </c>
      <c r="G1977" s="49">
        <v>2.4265669999999999</v>
      </c>
      <c r="H1977" s="49">
        <v>0.1573427</v>
      </c>
      <c r="I1977" s="46">
        <f>$C$1977*LN($Y$1977)+(1-$C$1977)*LN(1-$Y$1977)</f>
        <v>-2.3583194362246885E-3</v>
      </c>
      <c r="R1977" s="46">
        <f>1/(1+EXP(-($K$2+SUMPRODUCT($L$2:$P$2,$D$1977:$H$1977))))</f>
        <v>2.3555407856874037E-3</v>
      </c>
      <c r="X1977" s="46">
        <f>EXP(-($K$2+SUMPRODUCT($L$2:$P$2,$D$1977:$H$1977)))</f>
        <v>423.53096379232329</v>
      </c>
      <c r="Y1977" s="46">
        <f>1/(1+$X$1977)</f>
        <v>2.3555407856874037E-3</v>
      </c>
      <c r="Z1977" s="46">
        <f>IF(ISERROR($I$1977),0,$I$1977)</f>
        <v>-2.3583194362246885E-3</v>
      </c>
    </row>
    <row r="1978" spans="1:26" x14ac:dyDescent="0.25">
      <c r="A1978" s="46">
        <v>353</v>
      </c>
      <c r="B1978" s="46">
        <v>1995</v>
      </c>
      <c r="C1978" s="47">
        <v>1</v>
      </c>
      <c r="D1978" s="49">
        <v>0.2057861</v>
      </c>
      <c r="E1978" s="49">
        <v>9.2916899999999997E-2</v>
      </c>
      <c r="F1978" s="49">
        <v>2.8566000000000001E-2</v>
      </c>
      <c r="G1978" s="49">
        <v>0.38764680000000001</v>
      </c>
      <c r="H1978" s="49">
        <v>0.2115571</v>
      </c>
      <c r="I1978" s="46">
        <f>$C$1978*LN($Y$1978)+(1-$C$1978)*LN(1-$Y$1978)</f>
        <v>-3.3443725221721738</v>
      </c>
      <c r="R1978" s="46">
        <f>1/(1+EXP(-($K$2+SUMPRODUCT($L$2:$P$2,$D$1978:$H$1978))))</f>
        <v>3.5282347103756495E-2</v>
      </c>
      <c r="X1978" s="46">
        <f>EXP(-($K$2+SUMPRODUCT($L$2:$P$2,$D$1978:$H$1978)))</f>
        <v>27.342785616253131</v>
      </c>
      <c r="Y1978" s="46">
        <f>1/(1+$X$1978)</f>
        <v>3.5282347103756495E-2</v>
      </c>
      <c r="Z1978" s="46">
        <f>IF(ISERROR($I$1978),0,$I$1978)</f>
        <v>-3.3443725221721738</v>
      </c>
    </row>
    <row r="1979" spans="1:26" x14ac:dyDescent="0.25">
      <c r="A1979" s="46">
        <v>353</v>
      </c>
      <c r="B1979" s="46">
        <v>1996</v>
      </c>
      <c r="C1979" s="47">
        <v>0</v>
      </c>
      <c r="D1979" s="49">
        <v>0.21180270000000001</v>
      </c>
      <c r="E1979" s="49">
        <v>0.13252369999999999</v>
      </c>
      <c r="F1979" s="49">
        <v>5.6167300000000003E-2</v>
      </c>
      <c r="G1979" s="49">
        <v>0.37212689999999998</v>
      </c>
      <c r="H1979" s="49">
        <v>0.2235849</v>
      </c>
      <c r="I1979" s="46">
        <f>$C$1979*LN($Y$1979)+(1-$C$1979)*LN(1-$Y$1979)</f>
        <v>-2.8259934934699617E-2</v>
      </c>
      <c r="R1979" s="46">
        <f>1/(1+EXP(-($K$2+SUMPRODUCT($L$2:$P$2,$D$1979:$H$1979))))</f>
        <v>2.7864358057947448E-2</v>
      </c>
      <c r="X1979" s="46">
        <f>EXP(-($K$2+SUMPRODUCT($L$2:$P$2,$D$1979:$H$1979)))</f>
        <v>34.888140610322829</v>
      </c>
      <c r="Y1979" s="46">
        <f>1/(1+$X$1979)</f>
        <v>2.7864358057947448E-2</v>
      </c>
      <c r="Z1979" s="46">
        <f>IF(ISERROR($I$1979),0,$I$1979)</f>
        <v>-2.8259934934699617E-2</v>
      </c>
    </row>
    <row r="1980" spans="1:26" x14ac:dyDescent="0.25">
      <c r="A1980" s="46">
        <v>353</v>
      </c>
      <c r="B1980" s="46">
        <v>1997</v>
      </c>
      <c r="C1980" s="47">
        <v>0</v>
      </c>
      <c r="D1980" s="49">
        <v>0.18628829999999999</v>
      </c>
      <c r="E1980" s="49">
        <v>0.14439650000000001</v>
      </c>
      <c r="F1980" s="49">
        <v>3.5108199999999999E-2</v>
      </c>
      <c r="G1980" s="49">
        <v>0.29710160000000002</v>
      </c>
      <c r="H1980" s="49">
        <v>0.24871209999999999</v>
      </c>
      <c r="I1980" s="46">
        <f>$C$1980*LN($Y$1980)+(1-$C$1980)*LN(1-$Y$1980)</f>
        <v>-3.7068409635665038E-2</v>
      </c>
      <c r="R1980" s="46">
        <f>1/(1+EXP(-($K$2+SUMPRODUCT($L$2:$P$2,$D$1980:$H$1980))))</f>
        <v>3.6389787129372818E-2</v>
      </c>
      <c r="X1980" s="46">
        <f>EXP(-($K$2+SUMPRODUCT($L$2:$P$2,$D$1980:$H$1980)))</f>
        <v>26.480237695395257</v>
      </c>
      <c r="Y1980" s="46">
        <f>1/(1+$X$1980)</f>
        <v>3.6389787129372818E-2</v>
      </c>
      <c r="Z1980" s="46">
        <f>IF(ISERROR($I$1980),0,$I$1980)</f>
        <v>-3.7068409635665038E-2</v>
      </c>
    </row>
    <row r="1981" spans="1:26" x14ac:dyDescent="0.25">
      <c r="A1981" s="46">
        <v>353</v>
      </c>
      <c r="B1981" s="46">
        <v>1998</v>
      </c>
      <c r="C1981" s="47">
        <v>0</v>
      </c>
      <c r="D1981" s="49">
        <v>0.1761103</v>
      </c>
      <c r="E1981" s="49">
        <v>0.1307374</v>
      </c>
      <c r="F1981" s="49">
        <v>3.9431099999999997E-2</v>
      </c>
      <c r="G1981" s="49">
        <v>0.19292960000000001</v>
      </c>
      <c r="H1981" s="49">
        <v>0.21934010000000001</v>
      </c>
      <c r="I1981" s="46">
        <f>$C$1981*LN($Y$1981)+(1-$C$1981)*LN(1-$Y$1981)</f>
        <v>-4.2061008449297332E-2</v>
      </c>
      <c r="R1981" s="46">
        <f>1/(1+EXP(-($K$2+SUMPRODUCT($L$2:$P$2,$D$1981:$H$1981))))</f>
        <v>4.1188716801471126E-2</v>
      </c>
      <c r="X1981" s="46">
        <f>EXP(-($K$2+SUMPRODUCT($L$2:$P$2,$D$1981:$H$1981)))</f>
        <v>23.278493666602483</v>
      </c>
      <c r="Y1981" s="46">
        <f>1/(1+$X$1981)</f>
        <v>4.1188716801471126E-2</v>
      </c>
      <c r="Z1981" s="46">
        <f>IF(ISERROR($I$1981),0,$I$1981)</f>
        <v>-4.2061008449297332E-2</v>
      </c>
    </row>
    <row r="1982" spans="1:26" x14ac:dyDescent="0.25">
      <c r="A1982" s="46">
        <v>353</v>
      </c>
      <c r="B1982" s="46">
        <v>1999</v>
      </c>
      <c r="C1982" s="47">
        <v>1</v>
      </c>
      <c r="D1982" s="49">
        <v>0.132908</v>
      </c>
      <c r="E1982" s="49">
        <v>8.6620199999999994E-2</v>
      </c>
      <c r="F1982" s="49">
        <v>1.9685399999999999E-2</v>
      </c>
      <c r="G1982" s="49">
        <v>0.1168295</v>
      </c>
      <c r="H1982" s="49">
        <v>0.23223869999999999</v>
      </c>
      <c r="I1982" s="46">
        <f>$C$1982*LN($Y$1982)+(1-$C$1982)*LN(1-$Y$1982)</f>
        <v>-2.872303683022944</v>
      </c>
      <c r="R1982" s="46">
        <f>1/(1+EXP(-($K$2+SUMPRODUCT($L$2:$P$2,$D$1982:$H$1982))))</f>
        <v>5.6568460559142358E-2</v>
      </c>
      <c r="X1982" s="46">
        <f>EXP(-($K$2+SUMPRODUCT($L$2:$P$2,$D$1982:$H$1982)))</f>
        <v>16.677695134632476</v>
      </c>
      <c r="Y1982" s="46">
        <f>1/(1+$X$1982)</f>
        <v>5.6568460559142358E-2</v>
      </c>
      <c r="Z1982" s="46">
        <f>IF(ISERROR($I$1982),0,$I$1982)</f>
        <v>-2.872303683022944</v>
      </c>
    </row>
    <row r="1983" spans="1:26" x14ac:dyDescent="0.25">
      <c r="A1983" s="46">
        <v>354</v>
      </c>
      <c r="B1983" s="46">
        <v>1995</v>
      </c>
      <c r="C1983" s="47">
        <v>0</v>
      </c>
      <c r="D1983" s="49">
        <v>-2.6386400000000001E-2</v>
      </c>
      <c r="E1983" s="49">
        <v>0.17445920000000001</v>
      </c>
      <c r="F1983" s="49">
        <v>6.2339699999999998E-2</v>
      </c>
      <c r="G1983" s="49">
        <v>2.2755390000000002</v>
      </c>
      <c r="H1983" s="49">
        <v>0.1217999</v>
      </c>
      <c r="I1983" s="46">
        <f>$C$1983*LN($Y$1983)+(1-$C$1983)*LN(1-$Y$1983)</f>
        <v>-1.0509476679714583E-3</v>
      </c>
      <c r="R1983" s="46">
        <f>1/(1+EXP(-($K$2+SUMPRODUCT($L$2:$P$2,$D$1983:$H$1983))))</f>
        <v>1.0503956158805917E-3</v>
      </c>
      <c r="X1983" s="46">
        <f>EXP(-($K$2+SUMPRODUCT($L$2:$P$2,$D$1983:$H$1983)))</f>
        <v>951.02225226507358</v>
      </c>
      <c r="Y1983" s="46">
        <f>1/(1+$X$1983)</f>
        <v>1.0503956158805917E-3</v>
      </c>
      <c r="Z1983" s="46">
        <f>IF(ISERROR($I$1983),0,$I$1983)</f>
        <v>-1.0509476679714583E-3</v>
      </c>
    </row>
    <row r="1984" spans="1:26" x14ac:dyDescent="0.25">
      <c r="A1984" s="46">
        <v>354</v>
      </c>
      <c r="B1984" s="46">
        <v>1996</v>
      </c>
      <c r="C1984" s="47">
        <v>0</v>
      </c>
      <c r="D1984" s="49">
        <v>-6.1929199999999997E-2</v>
      </c>
      <c r="E1984" s="49">
        <v>0.1816941</v>
      </c>
      <c r="F1984" s="49">
        <v>5.9167200000000003E-2</v>
      </c>
      <c r="G1984" s="49">
        <v>1.7982229999999999</v>
      </c>
      <c r="H1984" s="49">
        <v>0.1143768</v>
      </c>
      <c r="I1984" s="46">
        <f>$C$1984*LN($Y$1984)+(1-$C$1984)*LN(1-$Y$1984)</f>
        <v>-2.2373083207824261E-3</v>
      </c>
      <c r="R1984" s="46">
        <f>1/(1+EXP(-($K$2+SUMPRODUCT($L$2:$P$2,$D$1984:$H$1984))))</f>
        <v>2.2348074119703833E-3</v>
      </c>
      <c r="X1984" s="46">
        <f>EXP(-($K$2+SUMPRODUCT($L$2:$P$2,$D$1984:$H$1984)))</f>
        <v>446.46585081276459</v>
      </c>
      <c r="Y1984" s="46">
        <f>1/(1+$X$1984)</f>
        <v>2.2348074119703833E-3</v>
      </c>
      <c r="Z1984" s="46">
        <f>IF(ISERROR($I$1984),0,$I$1984)</f>
        <v>-2.2373083207824261E-3</v>
      </c>
    </row>
    <row r="1985" spans="1:26" x14ac:dyDescent="0.25">
      <c r="A1985" s="46">
        <v>354</v>
      </c>
      <c r="B1985" s="46">
        <v>1997</v>
      </c>
      <c r="C1985" s="47">
        <v>0</v>
      </c>
      <c r="D1985" s="49">
        <v>-3.5608300000000002E-2</v>
      </c>
      <c r="E1985" s="49">
        <v>0.2136856</v>
      </c>
      <c r="F1985" s="49">
        <v>5.1791999999999998E-2</v>
      </c>
      <c r="G1985" s="49">
        <v>1.430274</v>
      </c>
      <c r="H1985" s="49">
        <v>0.107511</v>
      </c>
      <c r="I1985" s="46">
        <f>$C$1985*LN($Y$1985)+(1-$C$1985)*LN(1-$Y$1985)</f>
        <v>-4.0952783364069595E-3</v>
      </c>
      <c r="R1985" s="46">
        <f>1/(1+EXP(-($K$2+SUMPRODUCT($L$2:$P$2,$D$1985:$H$1985))))</f>
        <v>4.0869041195637718E-3</v>
      </c>
      <c r="X1985" s="46">
        <f>EXP(-($K$2+SUMPRODUCT($L$2:$P$2,$D$1985:$H$1985)))</f>
        <v>243.68398835516064</v>
      </c>
      <c r="Y1985" s="46">
        <f>1/(1+$X$1985)</f>
        <v>4.0869041195637718E-3</v>
      </c>
      <c r="Z1985" s="46">
        <f>IF(ISERROR($I$1985),0,$I$1985)</f>
        <v>-4.0952783364069595E-3</v>
      </c>
    </row>
    <row r="1986" spans="1:26" x14ac:dyDescent="0.25">
      <c r="A1986" s="46">
        <v>355</v>
      </c>
      <c r="B1986" s="46">
        <v>1995</v>
      </c>
      <c r="C1986" s="47">
        <v>0</v>
      </c>
      <c r="D1986" s="49">
        <v>0.27807660000000001</v>
      </c>
      <c r="E1986" s="49">
        <v>0.17960470000000001</v>
      </c>
      <c r="F1986" s="49">
        <v>6.4337400000000003E-2</v>
      </c>
      <c r="G1986" s="49">
        <v>1.7943770000000001</v>
      </c>
      <c r="H1986" s="49">
        <v>0.23718230000000001</v>
      </c>
      <c r="I1986" s="46">
        <f>$C$1986*LN($Y$1986)+(1-$C$1986)*LN(1-$Y$1986)</f>
        <v>-2.690853858035963E-3</v>
      </c>
      <c r="R1986" s="46">
        <f>1/(1+EXP(-($K$2+SUMPRODUCT($L$2:$P$2,$D$1986:$H$1986))))</f>
        <v>2.6872367558851131E-3</v>
      </c>
      <c r="X1986" s="46">
        <f>EXP(-($K$2+SUMPRODUCT($L$2:$P$2,$D$1986:$H$1986)))</f>
        <v>371.12947382100811</v>
      </c>
      <c r="Y1986" s="46">
        <f>1/(1+$X$1986)</f>
        <v>2.6872367558851131E-3</v>
      </c>
      <c r="Z1986" s="46">
        <f>IF(ISERROR($I$1986),0,$I$1986)</f>
        <v>-2.690853858035963E-3</v>
      </c>
    </row>
    <row r="1987" spans="1:26" x14ac:dyDescent="0.25">
      <c r="A1987" s="46">
        <v>355</v>
      </c>
      <c r="B1987" s="46">
        <v>1996</v>
      </c>
      <c r="C1987" s="47">
        <v>0</v>
      </c>
      <c r="D1987" s="49">
        <v>0.255326</v>
      </c>
      <c r="E1987" s="49">
        <v>0.24164040000000001</v>
      </c>
      <c r="F1987" s="49">
        <v>8.7433399999999994E-2</v>
      </c>
      <c r="G1987" s="49">
        <v>2.044435</v>
      </c>
      <c r="H1987" s="49">
        <v>0.27444000000000002</v>
      </c>
      <c r="I1987" s="46">
        <f>$C$1987*LN($Y$1987)+(1-$C$1987)*LN(1-$Y$1987)</f>
        <v>-1.3919869868708925E-3</v>
      </c>
      <c r="R1987" s="46">
        <f>1/(1+EXP(-($K$2+SUMPRODUCT($L$2:$P$2,$D$1987:$H$1987))))</f>
        <v>1.3910186223541102E-3</v>
      </c>
      <c r="X1987" s="46">
        <f>EXP(-($K$2+SUMPRODUCT($L$2:$P$2,$D$1987:$H$1987)))</f>
        <v>717.89763654467527</v>
      </c>
      <c r="Y1987" s="46">
        <f>1/(1+$X$1987)</f>
        <v>1.3910186223541102E-3</v>
      </c>
      <c r="Z1987" s="46">
        <f>IF(ISERROR($I$1987),0,$I$1987)</f>
        <v>-1.3919869868708925E-3</v>
      </c>
    </row>
    <row r="1988" spans="1:26" x14ac:dyDescent="0.25">
      <c r="A1988" s="46">
        <v>355</v>
      </c>
      <c r="B1988" s="46">
        <v>1997</v>
      </c>
      <c r="C1988" s="47">
        <v>0</v>
      </c>
      <c r="D1988" s="49">
        <v>0.30180210000000002</v>
      </c>
      <c r="E1988" s="49">
        <v>0.28583350000000002</v>
      </c>
      <c r="F1988" s="49">
        <v>7.2386699999999998E-2</v>
      </c>
      <c r="G1988" s="49">
        <v>3.3215699999999999</v>
      </c>
      <c r="H1988" s="49">
        <v>0.28412690000000002</v>
      </c>
      <c r="I1988" s="46">
        <f>$C$1988*LN($Y$1988)+(1-$C$1988)*LN(1-$Y$1988)</f>
        <v>-1.973974287501171E-4</v>
      </c>
      <c r="R1988" s="46">
        <f>1/(1+EXP(-($K$2+SUMPRODUCT($L$2:$P$2,$D$1988:$H$1988))))</f>
        <v>1.9737794715951609E-4</v>
      </c>
      <c r="X1988" s="46">
        <f>EXP(-($K$2+SUMPRODUCT($L$2:$P$2,$D$1988:$H$1988)))</f>
        <v>5065.422132720958</v>
      </c>
      <c r="Y1988" s="46">
        <f>1/(1+$X$1988)</f>
        <v>1.9737794715951609E-4</v>
      </c>
      <c r="Z1988" s="46">
        <f>IF(ISERROR($I$1988),0,$I$1988)</f>
        <v>-1.973974287501171E-4</v>
      </c>
    </row>
    <row r="1989" spans="1:26" x14ac:dyDescent="0.25">
      <c r="A1989" s="46">
        <v>355</v>
      </c>
      <c r="B1989" s="46">
        <v>1998</v>
      </c>
      <c r="C1989" s="47">
        <v>0</v>
      </c>
      <c r="D1989" s="49">
        <v>0.19434999999999999</v>
      </c>
      <c r="E1989" s="49">
        <v>0.25318499999999999</v>
      </c>
      <c r="F1989" s="49">
        <v>7.4345499999999995E-2</v>
      </c>
      <c r="G1989" s="49">
        <v>1.8449469999999999</v>
      </c>
      <c r="H1989" s="49">
        <v>0.24461859999999999</v>
      </c>
      <c r="I1989" s="46">
        <f>$C$1989*LN($Y$1989)+(1-$C$1989)*LN(1-$Y$1989)</f>
        <v>-1.9986794787127163E-3</v>
      </c>
      <c r="R1989" s="46">
        <f>1/(1+EXP(-($K$2+SUMPRODUCT($L$2:$P$2,$D$1989:$H$1989))))</f>
        <v>1.996683448912749E-3</v>
      </c>
      <c r="X1989" s="46">
        <f>EXP(-($K$2+SUMPRODUCT($L$2:$P$2,$D$1989:$H$1989)))</f>
        <v>499.83051499451676</v>
      </c>
      <c r="Y1989" s="46">
        <f>1/(1+$X$1989)</f>
        <v>1.996683448912749E-3</v>
      </c>
      <c r="Z1989" s="46">
        <f>IF(ISERROR($I$1989),0,$I$1989)</f>
        <v>-1.9986794787127163E-3</v>
      </c>
    </row>
    <row r="1990" spans="1:26" x14ac:dyDescent="0.25">
      <c r="A1990" s="46">
        <v>355</v>
      </c>
      <c r="B1990" s="46">
        <v>1999</v>
      </c>
      <c r="C1990" s="47">
        <v>0</v>
      </c>
      <c r="D1990" s="49">
        <v>0.21958910000000001</v>
      </c>
      <c r="E1990" s="49">
        <v>0.31340380000000001</v>
      </c>
      <c r="F1990" s="49">
        <v>6.8873299999999998E-2</v>
      </c>
      <c r="G1990" s="49">
        <v>1.2296229999999999</v>
      </c>
      <c r="H1990" s="49">
        <v>0.23305339999999999</v>
      </c>
      <c r="I1990" s="46">
        <f>$C$1990*LN($Y$1990)+(1-$C$1990)*LN(1-$Y$1990)</f>
        <v>-5.1090308231604769E-3</v>
      </c>
      <c r="R1990" s="46">
        <f>1/(1+EXP(-($K$2+SUMPRODUCT($L$2:$P$2,$D$1990:$H$1990))))</f>
        <v>5.0960019229788879E-3</v>
      </c>
      <c r="X1990" s="46">
        <f>EXP(-($K$2+SUMPRODUCT($L$2:$P$2,$D$1990:$H$1990)))</f>
        <v>195.23226504111011</v>
      </c>
      <c r="Y1990" s="46">
        <f>1/(1+$X$1990)</f>
        <v>5.0960019229788879E-3</v>
      </c>
      <c r="Z1990" s="46">
        <f>IF(ISERROR($I$1990),0,$I$1990)</f>
        <v>-5.1090308231604769E-3</v>
      </c>
    </row>
    <row r="1991" spans="1:26" x14ac:dyDescent="0.25">
      <c r="A1991" s="46">
        <v>355</v>
      </c>
      <c r="B1991" s="46">
        <v>2000</v>
      </c>
      <c r="C1991" s="47">
        <v>0</v>
      </c>
      <c r="D1991" s="49">
        <v>0.1213345</v>
      </c>
      <c r="E1991" s="49">
        <v>0.29729800000000001</v>
      </c>
      <c r="F1991" s="49">
        <v>4.8638599999999997E-2</v>
      </c>
      <c r="G1991" s="49">
        <v>0.81505680000000003</v>
      </c>
      <c r="H1991" s="49">
        <v>0.20467869999999999</v>
      </c>
      <c r="I1991" s="46">
        <f>$C$1991*LN($Y$1991)+(1-$C$1991)*LN(1-$Y$1991)</f>
        <v>-1.1196340287617819E-2</v>
      </c>
      <c r="R1991" s="46">
        <f>1/(1+EXP(-($K$2+SUMPRODUCT($L$2:$P$2,$D$1991:$H$1991))))</f>
        <v>1.1133894541591185E-2</v>
      </c>
      <c r="X1991" s="46">
        <f>EXP(-($K$2+SUMPRODUCT($L$2:$P$2,$D$1991:$H$1991)))</f>
        <v>88.815831851510097</v>
      </c>
      <c r="Y1991" s="46">
        <f>1/(1+$X$1991)</f>
        <v>1.1133894541591185E-2</v>
      </c>
      <c r="Z1991" s="46">
        <f>IF(ISERROR($I$1991),0,$I$1991)</f>
        <v>-1.1196340287617819E-2</v>
      </c>
    </row>
    <row r="1992" spans="1:26" x14ac:dyDescent="0.25">
      <c r="A1992" s="46">
        <v>355</v>
      </c>
      <c r="B1992" s="46">
        <v>2001</v>
      </c>
      <c r="C1992" s="47">
        <v>0</v>
      </c>
      <c r="D1992" s="49">
        <v>0.10467269999999999</v>
      </c>
      <c r="E1992" s="49">
        <v>0.3189398</v>
      </c>
      <c r="F1992" s="49">
        <v>5.2453899999999998E-2</v>
      </c>
      <c r="G1992" s="49">
        <v>1.2257579999999999</v>
      </c>
      <c r="H1992" s="49">
        <v>0.22579879999999999</v>
      </c>
      <c r="I1992" s="46">
        <f>$C$1992*LN($Y$1992)+(1-$C$1992)*LN(1-$Y$1992)</f>
        <v>-5.5186750805171778E-3</v>
      </c>
      <c r="R1992" s="46">
        <f>1/(1+EXP(-($K$2+SUMPRODUCT($L$2:$P$2,$D$1992:$H$1992))))</f>
        <v>5.5034751671770065E-3</v>
      </c>
      <c r="X1992" s="46">
        <f>EXP(-($K$2+SUMPRODUCT($L$2:$P$2,$D$1992:$H$1992)))</f>
        <v>180.70337280052587</v>
      </c>
      <c r="Y1992" s="46">
        <f>1/(1+$X$1992)</f>
        <v>5.5034751671770065E-3</v>
      </c>
      <c r="Z1992" s="46">
        <f>IF(ISERROR($I$1992),0,$I$1992)</f>
        <v>-5.5186750805171778E-3</v>
      </c>
    </row>
    <row r="1993" spans="1:26" x14ac:dyDescent="0.25">
      <c r="A1993" s="46">
        <v>355</v>
      </c>
      <c r="B1993" s="46">
        <v>2002</v>
      </c>
      <c r="C1993" s="47">
        <v>0</v>
      </c>
      <c r="D1993" s="49">
        <v>0.16236890000000001</v>
      </c>
      <c r="E1993" s="49">
        <v>0.34739320000000001</v>
      </c>
      <c r="F1993" s="49">
        <v>4.0866600000000003E-2</v>
      </c>
      <c r="G1993" s="49">
        <v>1.1051960000000001</v>
      </c>
      <c r="H1993" s="49">
        <v>0.23651059999999999</v>
      </c>
      <c r="I1993" s="46">
        <f>$C$1993*LN($Y$1993)+(1-$C$1993)*LN(1-$Y$1993)</f>
        <v>-7.2518724271003225E-3</v>
      </c>
      <c r="R1993" s="46">
        <f>1/(1+EXP(-($K$2+SUMPRODUCT($L$2:$P$2,$D$1993:$H$1993))))</f>
        <v>7.2256410474247149E-3</v>
      </c>
      <c r="X1993" s="46">
        <f>EXP(-($K$2+SUMPRODUCT($L$2:$P$2,$D$1993:$H$1993)))</f>
        <v>137.39602513280246</v>
      </c>
      <c r="Y1993" s="46">
        <f>1/(1+$X$1993)</f>
        <v>7.2256410474247149E-3</v>
      </c>
      <c r="Z1993" s="46">
        <f>IF(ISERROR($I$1993),0,$I$1993)</f>
        <v>-7.2518724271003225E-3</v>
      </c>
    </row>
    <row r="1994" spans="1:26" x14ac:dyDescent="0.25">
      <c r="A1994" s="46">
        <v>355</v>
      </c>
      <c r="B1994" s="46">
        <v>2003</v>
      </c>
      <c r="C1994" s="47">
        <v>0</v>
      </c>
      <c r="D1994" s="49">
        <v>0.25781229999999999</v>
      </c>
      <c r="E1994" s="49">
        <v>0.40604129999999999</v>
      </c>
      <c r="F1994" s="49">
        <v>4.5664400000000001E-2</v>
      </c>
      <c r="G1994" s="49">
        <v>1.359777</v>
      </c>
      <c r="H1994" s="49">
        <v>0.23124829999999999</v>
      </c>
      <c r="I1994" s="46">
        <f>$C$1994*LN($Y$1994)+(1-$C$1994)*LN(1-$Y$1994)</f>
        <v>-4.4353560732506682E-3</v>
      </c>
      <c r="R1994" s="46">
        <f>1/(1+EXP(-($K$2+SUMPRODUCT($L$2:$P$2,$D$1994:$H$1994))))</f>
        <v>4.4255344077292359E-3</v>
      </c>
      <c r="X1994" s="46">
        <f>EXP(-($K$2+SUMPRODUCT($L$2:$P$2,$D$1994:$H$1994)))</f>
        <v>224.96141118087138</v>
      </c>
      <c r="Y1994" s="46">
        <f>1/(1+$X$1994)</f>
        <v>4.4255344077292359E-3</v>
      </c>
      <c r="Z1994" s="46">
        <f>IF(ISERROR($I$1994),0,$I$1994)</f>
        <v>-4.4353560732506682E-3</v>
      </c>
    </row>
    <row r="1995" spans="1:26" x14ac:dyDescent="0.25">
      <c r="A1995" s="46">
        <v>355</v>
      </c>
      <c r="B1995" s="46">
        <v>2004</v>
      </c>
      <c r="C1995" s="47">
        <v>0</v>
      </c>
      <c r="D1995" s="49">
        <v>0.1895347</v>
      </c>
      <c r="E1995" s="49">
        <v>0.44635580000000002</v>
      </c>
      <c r="F1995" s="49">
        <v>6.2553899999999996E-2</v>
      </c>
      <c r="G1995" s="49">
        <v>1.6032249999999999</v>
      </c>
      <c r="H1995" s="49">
        <v>0.22835320000000001</v>
      </c>
      <c r="I1995" s="46">
        <f>$C$1995*LN($Y$1995)+(1-$C$1995)*LN(1-$Y$1995)</f>
        <v>-2.408151166495925E-3</v>
      </c>
      <c r="R1995" s="46">
        <f>1/(1+EXP(-($K$2+SUMPRODUCT($L$2:$P$2,$D$1995:$H$1995))))</f>
        <v>2.4052538966301091E-3</v>
      </c>
      <c r="X1995" s="46">
        <f>EXP(-($K$2+SUMPRODUCT($L$2:$P$2,$D$1995:$H$1995)))</f>
        <v>414.756524249292</v>
      </c>
      <c r="Y1995" s="46">
        <f>1/(1+$X$1995)</f>
        <v>2.4052538966301091E-3</v>
      </c>
      <c r="Z1995" s="46">
        <f>IF(ISERROR($I$1995),0,$I$1995)</f>
        <v>-2.408151166495925E-3</v>
      </c>
    </row>
    <row r="1996" spans="1:26" x14ac:dyDescent="0.25">
      <c r="A1996" s="46">
        <v>356</v>
      </c>
      <c r="B1996" s="46">
        <v>1995</v>
      </c>
      <c r="C1996" s="47">
        <v>0</v>
      </c>
      <c r="D1996" s="49">
        <v>7.6336200000000007E-2</v>
      </c>
      <c r="E1996" s="49">
        <v>-1.8420000000000001E-4</v>
      </c>
      <c r="F1996" s="49">
        <v>5.1569900000000002E-2</v>
      </c>
      <c r="G1996" s="49">
        <v>0.99343139999999996</v>
      </c>
      <c r="H1996" s="49">
        <v>0.16522619999999999</v>
      </c>
      <c r="I1996" s="46">
        <f>$C$1996*LN($Y$1996)+(1-$C$1996)*LN(1-$Y$1996)</f>
        <v>-1.2144272145342219E-2</v>
      </c>
      <c r="R1996" s="46">
        <f>1/(1+EXP(-($K$2+SUMPRODUCT($L$2:$P$2,$D$1996:$H$1996))))</f>
        <v>1.2070828081244891E-2</v>
      </c>
      <c r="X1996" s="46">
        <f>EXP(-($K$2+SUMPRODUCT($L$2:$P$2,$D$1996:$H$1996)))</f>
        <v>81.844357758168627</v>
      </c>
      <c r="Y1996" s="46">
        <f>1/(1+$X$1996)</f>
        <v>1.2070828081244891E-2</v>
      </c>
      <c r="Z1996" s="46">
        <f>IF(ISERROR($I$1996),0,$I$1996)</f>
        <v>-1.2144272145342219E-2</v>
      </c>
    </row>
    <row r="1997" spans="1:26" x14ac:dyDescent="0.25">
      <c r="A1997" s="46">
        <v>356</v>
      </c>
      <c r="B1997" s="46">
        <v>1996</v>
      </c>
      <c r="C1997" s="47">
        <v>0</v>
      </c>
      <c r="D1997" s="49">
        <v>8.4791000000000005E-2</v>
      </c>
      <c r="E1997" s="49">
        <v>4.1829900000000003E-2</v>
      </c>
      <c r="F1997" s="49">
        <v>4.6330499999999997E-2</v>
      </c>
      <c r="G1997" s="49">
        <v>1.0923069999999999</v>
      </c>
      <c r="H1997" s="49">
        <v>0.1150813</v>
      </c>
      <c r="I1997" s="46">
        <f>$C$1997*LN($Y$1997)+(1-$C$1997)*LN(1-$Y$1997)</f>
        <v>-9.9111220323683455E-3</v>
      </c>
      <c r="R1997" s="46">
        <f>1/(1+EXP(-($K$2+SUMPRODUCT($L$2:$P$2,$D$1997:$H$1997))))</f>
        <v>9.8621687232915232E-3</v>
      </c>
      <c r="X1997" s="46">
        <f>EXP(-($K$2+SUMPRODUCT($L$2:$P$2,$D$1997:$H$1997)))</f>
        <v>100.39757573182621</v>
      </c>
      <c r="Y1997" s="46">
        <f>1/(1+$X$1997)</f>
        <v>9.8621687232915232E-3</v>
      </c>
      <c r="Z1997" s="46">
        <f>IF(ISERROR($I$1997),0,$I$1997)</f>
        <v>-9.9111220323683455E-3</v>
      </c>
    </row>
    <row r="1998" spans="1:26" x14ac:dyDescent="0.25">
      <c r="A1998" s="46">
        <v>356</v>
      </c>
      <c r="B1998" s="46">
        <v>1997</v>
      </c>
      <c r="C1998" s="47">
        <v>0</v>
      </c>
      <c r="D1998" s="49">
        <v>0.1080922</v>
      </c>
      <c r="E1998" s="49">
        <v>0.12288689999999999</v>
      </c>
      <c r="F1998" s="49">
        <v>3.2101900000000003E-2</v>
      </c>
      <c r="G1998" s="49">
        <v>1.483468</v>
      </c>
      <c r="H1998" s="49">
        <v>0.14982039999999999</v>
      </c>
      <c r="I1998" s="46">
        <f>$C$1998*LN($Y$1998)+(1-$C$1998)*LN(1-$Y$1998)</f>
        <v>-5.4721452065006043E-3</v>
      </c>
      <c r="R1998" s="46">
        <f>1/(1+EXP(-($K$2+SUMPRODUCT($L$2:$P$2,$D$1998:$H$1998))))</f>
        <v>5.4572002925928351E-3</v>
      </c>
      <c r="X1998" s="46">
        <f>EXP(-($K$2+SUMPRODUCT($L$2:$P$2,$D$1998:$H$1998)))</f>
        <v>182.24414468666646</v>
      </c>
      <c r="Y1998" s="46">
        <f>1/(1+$X$1998)</f>
        <v>5.4572002925928351E-3</v>
      </c>
      <c r="Z1998" s="46">
        <f>IF(ISERROR($I$1998),0,$I$1998)</f>
        <v>-5.4721452065006043E-3</v>
      </c>
    </row>
    <row r="1999" spans="1:26" x14ac:dyDescent="0.25">
      <c r="A1999" s="46">
        <v>356</v>
      </c>
      <c r="B1999" s="46">
        <v>2003</v>
      </c>
      <c r="C1999" s="47">
        <v>0</v>
      </c>
      <c r="D1999" s="49">
        <v>9.9078100000000002E-2</v>
      </c>
      <c r="E1999" s="49">
        <v>2.9340100000000001E-2</v>
      </c>
      <c r="F1999" s="49">
        <v>3.2792799999999997E-2</v>
      </c>
      <c r="G1999" s="49">
        <v>0.45345360000000001</v>
      </c>
      <c r="H1999" s="49">
        <v>0.29726829999999999</v>
      </c>
      <c r="I1999" s="46">
        <f>$C$1999*LN($Y$1999)+(1-$C$1999)*LN(1-$Y$1999)</f>
        <v>-3.4625843068876588E-2</v>
      </c>
      <c r="R1999" s="46">
        <f>1/(1+EXP(-($K$2+SUMPRODUCT($L$2:$P$2,$D$1999:$H$1999))))</f>
        <v>3.4033228185582999E-2</v>
      </c>
      <c r="X1999" s="46">
        <f>EXP(-($K$2+SUMPRODUCT($L$2:$P$2,$D$1999:$H$1999)))</f>
        <v>28.383048664881443</v>
      </c>
      <c r="Y1999" s="46">
        <f>1/(1+$X$1999)</f>
        <v>3.4033228185582999E-2</v>
      </c>
      <c r="Z1999" s="46">
        <f>IF(ISERROR($I$1999),0,$I$1999)</f>
        <v>-3.4625843068876588E-2</v>
      </c>
    </row>
    <row r="2000" spans="1:26" x14ac:dyDescent="0.25">
      <c r="A2000" s="46">
        <v>357</v>
      </c>
      <c r="B2000" s="46">
        <v>1995</v>
      </c>
      <c r="C2000" s="47">
        <v>0</v>
      </c>
      <c r="D2000" s="49">
        <v>0.51728099999999999</v>
      </c>
      <c r="E2000" s="49">
        <v>0.28170200000000001</v>
      </c>
      <c r="F2000" s="49">
        <v>7.6041899999999996E-2</v>
      </c>
      <c r="G2000" s="49">
        <v>6.0861650000000003</v>
      </c>
      <c r="H2000" s="49">
        <v>0.407281</v>
      </c>
      <c r="I2000" s="46">
        <f>$C$2000*LN($Y$2000)+(1-$C$2000)*LN(1-$Y$2000)</f>
        <v>-2.7789355169158343E-6</v>
      </c>
      <c r="R2000" s="46">
        <f>1/(1+EXP(-($K$2+SUMPRODUCT($L$2:$P$2,$D$2000:$H$2000))))</f>
        <v>2.7789316557043171E-6</v>
      </c>
      <c r="X2000" s="46">
        <f>EXP(-($K$2+SUMPRODUCT($L$2:$P$2,$D$2000:$H$2000)))</f>
        <v>359849.51951432432</v>
      </c>
      <c r="Y2000" s="46">
        <f>1/(1+$X$2000)</f>
        <v>2.7789316557043171E-6</v>
      </c>
      <c r="Z2000" s="46">
        <f>IF(ISERROR($I$2000),0,$I$2000)</f>
        <v>-2.7789355169158343E-6</v>
      </c>
    </row>
    <row r="2001" spans="1:26" x14ac:dyDescent="0.25">
      <c r="A2001" s="46">
        <v>358</v>
      </c>
      <c r="B2001" s="46">
        <v>1995</v>
      </c>
      <c r="C2001" s="47">
        <v>0</v>
      </c>
      <c r="D2001" s="49">
        <v>0.32269439999999999</v>
      </c>
      <c r="E2001" s="49">
        <v>0.52847370000000005</v>
      </c>
      <c r="F2001" s="49">
        <v>8.1988400000000003E-2</v>
      </c>
      <c r="G2001" s="49">
        <v>4.2159209999999998</v>
      </c>
      <c r="H2001" s="49">
        <v>0.43526969999999998</v>
      </c>
      <c r="I2001" s="46">
        <f>$C$2001*LN($Y$2001)+(1-$C$2001)*LN(1-$Y$2001)</f>
        <v>-3.4219196405244789E-5</v>
      </c>
      <c r="R2001" s="46">
        <f>1/(1+EXP(-($K$2+SUMPRODUCT($L$2:$P$2,$D$2001:$H$2001))))</f>
        <v>3.4218610935199148E-5</v>
      </c>
      <c r="X2001" s="46">
        <f>EXP(-($K$2+SUMPRODUCT($L$2:$P$2,$D$2001:$H$2001)))</f>
        <v>29222.863057846829</v>
      </c>
      <c r="Y2001" s="46">
        <f>1/(1+$X$2001)</f>
        <v>3.4218610935199148E-5</v>
      </c>
      <c r="Z2001" s="46">
        <f>IF(ISERROR($I$2001),0,$I$2001)</f>
        <v>-3.4219196405244789E-5</v>
      </c>
    </row>
    <row r="2002" spans="1:26" x14ac:dyDescent="0.25">
      <c r="A2002" s="46">
        <v>358</v>
      </c>
      <c r="B2002" s="46">
        <v>1996</v>
      </c>
      <c r="C2002" s="47">
        <v>0</v>
      </c>
      <c r="D2002" s="49">
        <v>0.2894736</v>
      </c>
      <c r="E2002" s="49">
        <v>0.44218580000000002</v>
      </c>
      <c r="F2002" s="49">
        <v>6.55641E-2</v>
      </c>
      <c r="G2002" s="49">
        <v>4.1749970000000003</v>
      </c>
      <c r="H2002" s="49">
        <v>0.40540490000000001</v>
      </c>
      <c r="I2002" s="46">
        <f>$C$2002*LN($Y$2002)+(1-$C$2002)*LN(1-$Y$2002)</f>
        <v>-4.5721394260385689E-5</v>
      </c>
      <c r="R2002" s="46">
        <f>1/(1+EXP(-($K$2+SUMPRODUCT($L$2:$P$2,$D$2002:$H$2002))))</f>
        <v>4.5720349053386377E-5</v>
      </c>
      <c r="X2002" s="46">
        <f>EXP(-($K$2+SUMPRODUCT($L$2:$P$2,$D$2002:$H$2002)))</f>
        <v>21871.09898227872</v>
      </c>
      <c r="Y2002" s="46">
        <f>1/(1+$X$2002)</f>
        <v>4.5720349053386377E-5</v>
      </c>
      <c r="Z2002" s="46">
        <f>IF(ISERROR($I$2002),0,$I$2002)</f>
        <v>-4.5721394260385689E-5</v>
      </c>
    </row>
    <row r="2003" spans="1:26" x14ac:dyDescent="0.25">
      <c r="A2003" s="46">
        <v>358</v>
      </c>
      <c r="B2003" s="46">
        <v>1997</v>
      </c>
      <c r="C2003" s="47">
        <v>0</v>
      </c>
      <c r="D2003" s="49">
        <v>0.30054920000000002</v>
      </c>
      <c r="E2003" s="49">
        <v>0.45071309999999998</v>
      </c>
      <c r="F2003" s="49">
        <v>8.15583E-2</v>
      </c>
      <c r="G2003" s="49">
        <v>4.3744240000000003</v>
      </c>
      <c r="H2003" s="49">
        <v>0.39367069999999998</v>
      </c>
      <c r="I2003" s="46">
        <f>$C$2003*LN($Y$2003)+(1-$C$2003)*LN(1-$Y$2003)</f>
        <v>-2.8839616318776355E-5</v>
      </c>
      <c r="R2003" s="46">
        <f>1/(1+EXP(-($K$2+SUMPRODUCT($L$2:$P$2,$D$2003:$H$2003))))</f>
        <v>2.8839200460990231E-5</v>
      </c>
      <c r="X2003" s="46">
        <f>EXP(-($K$2+SUMPRODUCT($L$2:$P$2,$D$2003:$H$2003)))</f>
        <v>34674.025105243978</v>
      </c>
      <c r="Y2003" s="46">
        <f>1/(1+$X$2003)</f>
        <v>2.8839200460990231E-5</v>
      </c>
      <c r="Z2003" s="46">
        <f>IF(ISERROR($I$2003),0,$I$2003)</f>
        <v>-2.8839616318776355E-5</v>
      </c>
    </row>
    <row r="2004" spans="1:26" x14ac:dyDescent="0.25">
      <c r="A2004" s="46">
        <v>358</v>
      </c>
      <c r="B2004" s="46">
        <v>1998</v>
      </c>
      <c r="C2004" s="47">
        <v>0</v>
      </c>
      <c r="D2004" s="49">
        <v>0.31549290000000002</v>
      </c>
      <c r="E2004" s="49">
        <v>0.44869439999999999</v>
      </c>
      <c r="F2004" s="49">
        <v>5.2333299999999999E-2</v>
      </c>
      <c r="G2004" s="49">
        <v>3.9646349999999999</v>
      </c>
      <c r="H2004" s="49">
        <v>0.35887380000000002</v>
      </c>
      <c r="I2004" s="46">
        <f>$C$2004*LN($Y$2004)+(1-$C$2004)*LN(1-$Y$2004)</f>
        <v>-6.9137806930053198E-5</v>
      </c>
      <c r="R2004" s="46">
        <f>1/(1+EXP(-($K$2+SUMPRODUCT($L$2:$P$2,$D$2004:$H$2004))))</f>
        <v>6.9135416967008523E-5</v>
      </c>
      <c r="X2004" s="46">
        <f>EXP(-($K$2+SUMPRODUCT($L$2:$P$2,$D$2004:$H$2004)))</f>
        <v>14463.36636777935</v>
      </c>
      <c r="Y2004" s="46">
        <f>1/(1+$X$2004)</f>
        <v>6.9135416967008523E-5</v>
      </c>
      <c r="Z2004" s="46">
        <f>IF(ISERROR($I$2004),0,$I$2004)</f>
        <v>-6.9137806930053198E-5</v>
      </c>
    </row>
    <row r="2005" spans="1:26" x14ac:dyDescent="0.25">
      <c r="A2005" s="46">
        <v>358</v>
      </c>
      <c r="B2005" s="46">
        <v>1999</v>
      </c>
      <c r="C2005" s="47">
        <v>0</v>
      </c>
      <c r="D2005" s="49">
        <v>0.30961610000000001</v>
      </c>
      <c r="E2005" s="49">
        <v>0.45042480000000001</v>
      </c>
      <c r="F2005" s="49">
        <v>6.9228899999999996E-2</v>
      </c>
      <c r="G2005" s="49">
        <v>3.1789610000000001</v>
      </c>
      <c r="H2005" s="49">
        <v>0.34028330000000001</v>
      </c>
      <c r="I2005" s="46">
        <f>$C$2005*LN($Y$2005)+(1-$C$2005)*LN(1-$Y$2005)</f>
        <v>-2.077745645407759E-4</v>
      </c>
      <c r="R2005" s="46">
        <f>1/(1+EXP(-($K$2+SUMPRODUCT($L$2:$P$2,$D$2005:$H$2005))))</f>
        <v>2.07752980900783E-4</v>
      </c>
      <c r="X2005" s="46">
        <f>EXP(-($K$2+SUMPRODUCT($L$2:$P$2,$D$2005:$H$2005)))</f>
        <v>4812.4086724732579</v>
      </c>
      <c r="Y2005" s="46">
        <f>1/(1+$X$2005)</f>
        <v>2.07752980900783E-4</v>
      </c>
      <c r="Z2005" s="46">
        <f>IF(ISERROR($I$2005),0,$I$2005)</f>
        <v>-2.077745645407759E-4</v>
      </c>
    </row>
    <row r="2006" spans="1:26" x14ac:dyDescent="0.25">
      <c r="A2006" s="46">
        <v>358</v>
      </c>
      <c r="B2006" s="46">
        <v>2000</v>
      </c>
      <c r="C2006" s="47">
        <v>0</v>
      </c>
      <c r="D2006" s="49">
        <v>0.29345389999999999</v>
      </c>
      <c r="E2006" s="49">
        <v>0.4493221</v>
      </c>
      <c r="F2006" s="49">
        <v>5.3972800000000001E-2</v>
      </c>
      <c r="G2006" s="49">
        <v>2.3728720000000001</v>
      </c>
      <c r="H2006" s="49">
        <v>0.32455580000000001</v>
      </c>
      <c r="I2006" s="46">
        <f>$C$2006*LN($Y$2006)+(1-$C$2006)*LN(1-$Y$2006)</f>
        <v>-8.3539879267244125E-4</v>
      </c>
      <c r="R2006" s="46">
        <f>1/(1+EXP(-($K$2+SUMPRODUCT($L$2:$P$2,$D$2006:$H$2006))))</f>
        <v>8.3504994425028477E-4</v>
      </c>
      <c r="X2006" s="46">
        <f>EXP(-($K$2+SUMPRODUCT($L$2:$P$2,$D$2006:$H$2006)))</f>
        <v>1196.5331618012488</v>
      </c>
      <c r="Y2006" s="46">
        <f>1/(1+$X$2006)</f>
        <v>8.3504994425028477E-4</v>
      </c>
      <c r="Z2006" s="46">
        <f>IF(ISERROR($I$2006),0,$I$2006)</f>
        <v>-8.3539879267244125E-4</v>
      </c>
    </row>
    <row r="2007" spans="1:26" x14ac:dyDescent="0.25">
      <c r="A2007" s="46">
        <v>358</v>
      </c>
      <c r="B2007" s="46">
        <v>2001</v>
      </c>
      <c r="C2007" s="47">
        <v>0</v>
      </c>
      <c r="D2007" s="49">
        <v>0.30535129999999999</v>
      </c>
      <c r="E2007" s="49">
        <v>0.46999930000000001</v>
      </c>
      <c r="F2007" s="49">
        <v>4.2928000000000001E-2</v>
      </c>
      <c r="G2007" s="49">
        <v>2.947168</v>
      </c>
      <c r="H2007" s="49">
        <v>0.31120130000000001</v>
      </c>
      <c r="I2007" s="46">
        <f>$C$2007*LN($Y$2007)+(1-$C$2007)*LN(1-$Y$2007)</f>
        <v>-3.5350394077755798E-4</v>
      </c>
      <c r="R2007" s="46">
        <f>1/(1+EXP(-($K$2+SUMPRODUCT($L$2:$P$2,$D$2007:$H$2007))))</f>
        <v>3.534414656214854E-4</v>
      </c>
      <c r="X2007" s="46">
        <f>EXP(-($K$2+SUMPRODUCT($L$2:$P$2,$D$2007:$H$2007)))</f>
        <v>2828.322808068423</v>
      </c>
      <c r="Y2007" s="46">
        <f>1/(1+$X$2007)</f>
        <v>3.534414656214854E-4</v>
      </c>
      <c r="Z2007" s="46">
        <f>IF(ISERROR($I$2007),0,$I$2007)</f>
        <v>-3.5350394077755798E-4</v>
      </c>
    </row>
    <row r="2008" spans="1:26" x14ac:dyDescent="0.25">
      <c r="A2008" s="46">
        <v>358</v>
      </c>
      <c r="B2008" s="46">
        <v>2002</v>
      </c>
      <c r="C2008" s="47">
        <v>0</v>
      </c>
      <c r="D2008" s="49">
        <v>0.28892849999999998</v>
      </c>
      <c r="E2008" s="49">
        <v>0.49229260000000002</v>
      </c>
      <c r="F2008" s="49">
        <v>4.6553400000000002E-2</v>
      </c>
      <c r="G2008" s="49">
        <v>2.8956789999999999</v>
      </c>
      <c r="H2008" s="49">
        <v>0.31408979999999997</v>
      </c>
      <c r="I2008" s="46">
        <f>$C$2008*LN($Y$2008)+(1-$C$2008)*LN(1-$Y$2008)</f>
        <v>-3.5906880086174567E-4</v>
      </c>
      <c r="R2008" s="46">
        <f>1/(1+EXP(-($K$2+SUMPRODUCT($L$2:$P$2,$D$2008:$H$2008))))</f>
        <v>3.590043433749866E-4</v>
      </c>
      <c r="X2008" s="46">
        <f>EXP(-($K$2+SUMPRODUCT($L$2:$P$2,$D$2008:$H$2008)))</f>
        <v>2784.4816200802388</v>
      </c>
      <c r="Y2008" s="46">
        <f>1/(1+$X$2008)</f>
        <v>3.590043433749866E-4</v>
      </c>
      <c r="Z2008" s="46">
        <f>IF(ISERROR($I$2008),0,$I$2008)</f>
        <v>-3.5906880086174567E-4</v>
      </c>
    </row>
    <row r="2009" spans="1:26" x14ac:dyDescent="0.25">
      <c r="A2009" s="46">
        <v>358</v>
      </c>
      <c r="B2009" s="46">
        <v>2003</v>
      </c>
      <c r="C2009" s="47">
        <v>0</v>
      </c>
      <c r="D2009" s="49">
        <v>0.32741920000000002</v>
      </c>
      <c r="E2009" s="49">
        <v>0.50301569999999995</v>
      </c>
      <c r="F2009" s="49">
        <v>4.3873099999999998E-2</v>
      </c>
      <c r="G2009" s="49">
        <v>2.3724820000000002</v>
      </c>
      <c r="H2009" s="49">
        <v>0.31429299999999999</v>
      </c>
      <c r="I2009" s="46">
        <f>$C$2009*LN($Y$2009)+(1-$C$2009)*LN(1-$Y$2009)</f>
        <v>-8.4467962786386971E-4</v>
      </c>
      <c r="R2009" s="46">
        <f>1/(1+EXP(-($K$2+SUMPRODUCT($L$2:$P$2,$D$2009:$H$2009))))</f>
        <v>8.4432298645000978E-4</v>
      </c>
      <c r="X2009" s="46">
        <f>EXP(-($K$2+SUMPRODUCT($L$2:$P$2,$D$2009:$H$2009)))</f>
        <v>1183.3808779914195</v>
      </c>
      <c r="Y2009" s="46">
        <f>1/(1+$X$2009)</f>
        <v>8.4432298645000978E-4</v>
      </c>
      <c r="Z2009" s="46">
        <f>IF(ISERROR($I$2009),0,$I$2009)</f>
        <v>-8.4467962786386971E-4</v>
      </c>
    </row>
    <row r="2010" spans="1:26" x14ac:dyDescent="0.25">
      <c r="A2010" s="46">
        <v>358</v>
      </c>
      <c r="B2010" s="46">
        <v>2004</v>
      </c>
      <c r="C2010" s="47">
        <v>0</v>
      </c>
      <c r="D2010" s="49">
        <v>0.28730280000000002</v>
      </c>
      <c r="E2010" s="49">
        <v>0.52298029999999995</v>
      </c>
      <c r="F2010" s="49">
        <v>3.9715500000000001E-2</v>
      </c>
      <c r="G2010" s="49">
        <v>2.919915</v>
      </c>
      <c r="H2010" s="49">
        <v>0.35102749999999999</v>
      </c>
      <c r="I2010" s="46">
        <f>$C$2010*LN($Y$2010)+(1-$C$2010)*LN(1-$Y$2010)</f>
        <v>-3.5680397093226888E-4</v>
      </c>
      <c r="R2010" s="46">
        <f>1/(1+EXP(-($K$2+SUMPRODUCT($L$2:$P$2,$D$2010:$H$2010))))</f>
        <v>3.5674032396546999E-4</v>
      </c>
      <c r="X2010" s="46">
        <f>EXP(-($K$2+SUMPRODUCT($L$2:$P$2,$D$2010:$H$2010)))</f>
        <v>2802.1594210717631</v>
      </c>
      <c r="Y2010" s="46">
        <f>1/(1+$X$2010)</f>
        <v>3.5674032396546999E-4</v>
      </c>
      <c r="Z2010" s="46">
        <f>IF(ISERROR($I$2010),0,$I$2010)</f>
        <v>-3.5680397093226888E-4</v>
      </c>
    </row>
    <row r="2011" spans="1:26" x14ac:dyDescent="0.25">
      <c r="A2011" s="46">
        <v>359</v>
      </c>
      <c r="B2011" s="46">
        <v>2003</v>
      </c>
      <c r="C2011" s="47">
        <v>0</v>
      </c>
      <c r="D2011" s="49">
        <v>0.20335039999999999</v>
      </c>
      <c r="E2011" s="49">
        <v>0.36528729999999998</v>
      </c>
      <c r="F2011" s="49">
        <v>3.1716599999999998E-2</v>
      </c>
      <c r="G2011" s="49">
        <v>1.443578</v>
      </c>
      <c r="H2011" s="49">
        <v>0.115741</v>
      </c>
      <c r="I2011" s="46">
        <f>$C$2011*LN($Y$2011)+(1-$C$2011)*LN(1-$Y$2011)</f>
        <v>-4.1906726576071739E-3</v>
      </c>
      <c r="R2011" s="46">
        <f>1/(1+EXP(-($K$2+SUMPRODUCT($L$2:$P$2,$D$2011:$H$2011))))</f>
        <v>4.1819040420210847E-3</v>
      </c>
      <c r="X2011" s="46">
        <f>EXP(-($K$2+SUMPRODUCT($L$2:$P$2,$D$2011:$H$2011)))</f>
        <v>238.12552510810534</v>
      </c>
      <c r="Y2011" s="46">
        <f>1/(1+$X$2011)</f>
        <v>4.1819040420210847E-3</v>
      </c>
      <c r="Z2011" s="46">
        <f>IF(ISERROR($I$2011),0,$I$2011)</f>
        <v>-4.1906726576071739E-3</v>
      </c>
    </row>
    <row r="2012" spans="1:26" x14ac:dyDescent="0.25">
      <c r="A2012" s="46">
        <v>359</v>
      </c>
      <c r="B2012" s="46">
        <v>2004</v>
      </c>
      <c r="C2012" s="47">
        <v>0</v>
      </c>
      <c r="D2012" s="49">
        <v>0.32971830000000002</v>
      </c>
      <c r="E2012" s="49">
        <v>0.3526977</v>
      </c>
      <c r="F2012" s="49">
        <v>4.0216799999999997E-2</v>
      </c>
      <c r="G2012" s="49">
        <v>1.9938910000000001</v>
      </c>
      <c r="H2012" s="49">
        <v>0.14877570000000001</v>
      </c>
      <c r="I2012" s="46">
        <f>$C$2012*LN($Y$2012)+(1-$C$2012)*LN(1-$Y$2012)</f>
        <v>-1.7864685582856268E-3</v>
      </c>
      <c r="R2012" s="46">
        <f>1/(1+EXP(-($K$2+SUMPRODUCT($L$2:$P$2,$D$2012:$H$2012))))</f>
        <v>1.7848737731500008E-3</v>
      </c>
      <c r="X2012" s="46">
        <f>EXP(-($K$2+SUMPRODUCT($L$2:$P$2,$D$2012:$H$2012)))</f>
        <v>559.26370886450354</v>
      </c>
      <c r="Y2012" s="46">
        <f>1/(1+$X$2012)</f>
        <v>1.7848737731500008E-3</v>
      </c>
      <c r="Z2012" s="46">
        <f>IF(ISERROR($I$2012),0,$I$2012)</f>
        <v>-1.7864685582856268E-3</v>
      </c>
    </row>
    <row r="2013" spans="1:26" x14ac:dyDescent="0.25">
      <c r="A2013" s="46">
        <v>360</v>
      </c>
      <c r="B2013" s="46">
        <v>1995</v>
      </c>
      <c r="C2013" s="47">
        <v>0</v>
      </c>
      <c r="D2013" s="49">
        <v>0.23777119999999999</v>
      </c>
      <c r="E2013" s="49">
        <v>0.24707129999999999</v>
      </c>
      <c r="F2013" s="49">
        <v>4.7146500000000001E-2</v>
      </c>
      <c r="G2013" s="49">
        <v>1.0258499999999999</v>
      </c>
      <c r="H2013" s="49">
        <v>0.39296700000000001</v>
      </c>
      <c r="I2013" s="46">
        <f>$C$2013*LN($Y$2013)+(1-$C$2013)*LN(1-$Y$2013)</f>
        <v>-1.0278272261168784E-2</v>
      </c>
      <c r="R2013" s="46">
        <f>1/(1+EXP(-($K$2+SUMPRODUCT($L$2:$P$2,$D$2013:$H$2013))))</f>
        <v>1.0225631327816648E-2</v>
      </c>
      <c r="X2013" s="46">
        <f>EXP(-($K$2+SUMPRODUCT($L$2:$P$2,$D$2013:$H$2013)))</f>
        <v>96.793472886090996</v>
      </c>
      <c r="Y2013" s="46">
        <f>1/(1+$X$2013)</f>
        <v>1.0225631327816648E-2</v>
      </c>
      <c r="Z2013" s="46">
        <f>IF(ISERROR($I$2013),0,$I$2013)</f>
        <v>-1.0278272261168784E-2</v>
      </c>
    </row>
    <row r="2014" spans="1:26" x14ac:dyDescent="0.25">
      <c r="A2014" s="46">
        <v>360</v>
      </c>
      <c r="B2014" s="46">
        <v>1996</v>
      </c>
      <c r="C2014" s="47">
        <v>0</v>
      </c>
      <c r="D2014" s="49">
        <v>0.21600610000000001</v>
      </c>
      <c r="E2014" s="49">
        <v>0.24251809999999999</v>
      </c>
      <c r="F2014" s="49">
        <v>7.59412E-2</v>
      </c>
      <c r="G2014" s="49">
        <v>1.231519</v>
      </c>
      <c r="H2014" s="49">
        <v>0.42486269999999998</v>
      </c>
      <c r="I2014" s="46">
        <f>$C$2014*LN($Y$2014)+(1-$C$2014)*LN(1-$Y$2014)</f>
        <v>-5.9982031012966149E-3</v>
      </c>
      <c r="R2014" s="46">
        <f>1/(1+EXP(-($K$2+SUMPRODUCT($L$2:$P$2,$D$2014:$H$2014))))</f>
        <v>5.98024979486918E-3</v>
      </c>
      <c r="X2014" s="46">
        <f>EXP(-($K$2+SUMPRODUCT($L$2:$P$2,$D$2014:$H$2014)))</f>
        <v>166.21709532233265</v>
      </c>
      <c r="Y2014" s="46">
        <f>1/(1+$X$2014)</f>
        <v>5.98024979486918E-3</v>
      </c>
      <c r="Z2014" s="46">
        <f>IF(ISERROR($I$2014),0,$I$2014)</f>
        <v>-5.9982031012966149E-3</v>
      </c>
    </row>
    <row r="2015" spans="1:26" x14ac:dyDescent="0.25">
      <c r="A2015" s="46">
        <v>360</v>
      </c>
      <c r="B2015" s="46">
        <v>1997</v>
      </c>
      <c r="C2015" s="47">
        <v>0</v>
      </c>
      <c r="D2015" s="49">
        <v>0.23422029999999999</v>
      </c>
      <c r="E2015" s="49">
        <v>0.26825120000000002</v>
      </c>
      <c r="F2015" s="49">
        <v>6.2217799999999997E-2</v>
      </c>
      <c r="G2015" s="49">
        <v>1.6124719999999999</v>
      </c>
      <c r="H2015" s="49">
        <v>0.42787649999999999</v>
      </c>
      <c r="I2015" s="46">
        <f>$C$2015*LN($Y$2015)+(1-$C$2015)*LN(1-$Y$2015)</f>
        <v>-3.5515162278991867E-3</v>
      </c>
      <c r="R2015" s="46">
        <f>1/(1+EXP(-($K$2+SUMPRODUCT($L$2:$P$2,$D$2015:$H$2015))))</f>
        <v>3.5452170535537927E-3</v>
      </c>
      <c r="X2015" s="46">
        <f>EXP(-($K$2+SUMPRODUCT($L$2:$P$2,$D$2015:$H$2015)))</f>
        <v>281.07017649246075</v>
      </c>
      <c r="Y2015" s="46">
        <f>1/(1+$X$2015)</f>
        <v>3.5452170535537927E-3</v>
      </c>
      <c r="Z2015" s="46">
        <f>IF(ISERROR($I$2015),0,$I$2015)</f>
        <v>-3.5515162278991867E-3</v>
      </c>
    </row>
    <row r="2016" spans="1:26" x14ac:dyDescent="0.25">
      <c r="A2016" s="46">
        <v>360</v>
      </c>
      <c r="B2016" s="46">
        <v>1998</v>
      </c>
      <c r="C2016" s="47">
        <v>0</v>
      </c>
      <c r="D2016" s="49">
        <v>0.206011</v>
      </c>
      <c r="E2016" s="49">
        <v>0.28124070000000001</v>
      </c>
      <c r="F2016" s="49">
        <v>4.4232E-2</v>
      </c>
      <c r="G2016" s="49">
        <v>0.96378019999999998</v>
      </c>
      <c r="H2016" s="49">
        <v>0.38403700000000002</v>
      </c>
      <c r="I2016" s="46">
        <f>$C$2016*LN($Y$2016)+(1-$C$2016)*LN(1-$Y$2016)</f>
        <v>-1.0843844160835373E-2</v>
      </c>
      <c r="R2016" s="46">
        <f>1/(1+EXP(-($K$2+SUMPRODUCT($L$2:$P$2,$D$2016:$H$2016))))</f>
        <v>1.078526162724458E-2</v>
      </c>
      <c r="X2016" s="46">
        <f>EXP(-($K$2+SUMPRODUCT($L$2:$P$2,$D$2016:$H$2016)))</f>
        <v>91.719123055291163</v>
      </c>
      <c r="Y2016" s="46">
        <f>1/(1+$X$2016)</f>
        <v>1.078526162724458E-2</v>
      </c>
      <c r="Z2016" s="46">
        <f>IF(ISERROR($I$2016),0,$I$2016)</f>
        <v>-1.0843844160835373E-2</v>
      </c>
    </row>
    <row r="2017" spans="1:26" x14ac:dyDescent="0.25">
      <c r="A2017" s="46">
        <v>361</v>
      </c>
      <c r="B2017" s="46">
        <v>1995</v>
      </c>
      <c r="C2017" s="47">
        <v>0</v>
      </c>
      <c r="D2017" s="49">
        <v>-2.69737E-2</v>
      </c>
      <c r="E2017" s="49">
        <v>0.48246840000000002</v>
      </c>
      <c r="F2017" s="49">
        <v>6.1396199999999998E-2</v>
      </c>
      <c r="G2017" s="49">
        <v>3.480111</v>
      </c>
      <c r="H2017" s="49">
        <v>0.14409640000000001</v>
      </c>
      <c r="I2017" s="46">
        <f>$C$2017*LN($Y$2017)+(1-$C$2017)*LN(1-$Y$2017)</f>
        <v>-1.0064478709346704E-4</v>
      </c>
      <c r="R2017" s="46">
        <f>1/(1+EXP(-($K$2+SUMPRODUCT($L$2:$P$2,$D$2017:$H$2017))))</f>
        <v>1.0063972257673951E-4</v>
      </c>
      <c r="X2017" s="46">
        <f>EXP(-($K$2+SUMPRODUCT($L$2:$P$2,$D$2017:$H$2017)))</f>
        <v>9935.4343859104229</v>
      </c>
      <c r="Y2017" s="46">
        <f>1/(1+$X$2017)</f>
        <v>1.0063972257673951E-4</v>
      </c>
      <c r="Z2017" s="46">
        <f>IF(ISERROR($I$2017),0,$I$2017)</f>
        <v>-1.0064478709346704E-4</v>
      </c>
    </row>
    <row r="2018" spans="1:26" x14ac:dyDescent="0.25">
      <c r="A2018" s="46">
        <v>361</v>
      </c>
      <c r="B2018" s="46">
        <v>1996</v>
      </c>
      <c r="C2018" s="47">
        <v>0</v>
      </c>
      <c r="D2018" s="49">
        <v>3.9148000000000004E-3</v>
      </c>
      <c r="E2018" s="49">
        <v>0.51457319999999995</v>
      </c>
      <c r="F2018" s="49">
        <v>6.2315299999999997E-2</v>
      </c>
      <c r="G2018" s="49">
        <v>4.9634859999999996</v>
      </c>
      <c r="H2018" s="49">
        <v>0.18112410000000001</v>
      </c>
      <c r="I2018" s="46">
        <f>$C$2018*LN($Y$2018)+(1-$C$2018)*LN(1-$Y$2018)</f>
        <v>-9.2948891663585597E-6</v>
      </c>
      <c r="R2018" s="46">
        <f>1/(1+EXP(-($K$2+SUMPRODUCT($L$2:$P$2,$D$2018:$H$2018))))</f>
        <v>9.2948459690351236E-6</v>
      </c>
      <c r="X2018" s="46">
        <f>EXP(-($K$2+SUMPRODUCT($L$2:$P$2,$D$2018:$H$2018)))</f>
        <v>107585.50582606779</v>
      </c>
      <c r="Y2018" s="46">
        <f>1/(1+$X$2018)</f>
        <v>9.2948459690351236E-6</v>
      </c>
      <c r="Z2018" s="46">
        <f>IF(ISERROR($I$2018),0,$I$2018)</f>
        <v>-9.2948891663585597E-6</v>
      </c>
    </row>
    <row r="2019" spans="1:26" x14ac:dyDescent="0.25">
      <c r="A2019" s="46">
        <v>361</v>
      </c>
      <c r="B2019" s="46">
        <v>1997</v>
      </c>
      <c r="C2019" s="47">
        <v>0</v>
      </c>
      <c r="D2019" s="49">
        <v>0.1229596</v>
      </c>
      <c r="E2019" s="49">
        <v>0.35759340000000001</v>
      </c>
      <c r="F2019" s="49">
        <v>7.6287900000000006E-2</v>
      </c>
      <c r="G2019" s="49">
        <v>9.7819760000000002</v>
      </c>
      <c r="H2019" s="49">
        <v>0.21062320000000001</v>
      </c>
      <c r="I2019" s="46">
        <f>$C$2019*LN($Y$2019)+(1-$C$2019)*LN(1-$Y$2019)</f>
        <v>-5.1687054769895537E-9</v>
      </c>
      <c r="R2019" s="46">
        <f>1/(1+EXP(-($K$2+SUMPRODUCT($L$2:$P$2,$D$2019:$H$2019))))</f>
        <v>5.1687054741186827E-9</v>
      </c>
      <c r="X2019" s="46">
        <f>EXP(-($K$2+SUMPRODUCT($L$2:$P$2,$D$2019:$H$2019)))</f>
        <v>193472040.50194111</v>
      </c>
      <c r="Y2019" s="46">
        <f>1/(1+$X$2019)</f>
        <v>5.1687054741186827E-9</v>
      </c>
      <c r="Z2019" s="46">
        <f>IF(ISERROR($I$2019),0,$I$2019)</f>
        <v>-5.1687054769895537E-9</v>
      </c>
    </row>
    <row r="2020" spans="1:26" x14ac:dyDescent="0.25">
      <c r="A2020" s="46">
        <v>361</v>
      </c>
      <c r="B2020" s="46">
        <v>1998</v>
      </c>
      <c r="C2020" s="47">
        <v>0</v>
      </c>
      <c r="D2020" s="49">
        <v>8.5409499999999999E-2</v>
      </c>
      <c r="E2020" s="49">
        <v>0.3466341</v>
      </c>
      <c r="F2020" s="49">
        <v>8.6288699999999996E-2</v>
      </c>
      <c r="G2020" s="49">
        <v>12.004960000000001</v>
      </c>
      <c r="H2020" s="49">
        <v>0.23792079999999999</v>
      </c>
      <c r="I2020" s="46">
        <f>$C$2020*LN($Y$2020)+(1-$C$2020)*LN(1-$Y$2020)</f>
        <v>-1.4049139630421995E-10</v>
      </c>
      <c r="R2020" s="46">
        <f>1/(1+EXP(-($K$2+SUMPRODUCT($L$2:$P$2,$D$2020:$H$2020))))</f>
        <v>1.4049135665512814E-10</v>
      </c>
      <c r="X2020" s="46">
        <f>EXP(-($K$2+SUMPRODUCT($L$2:$P$2,$D$2020:$H$2020)))</f>
        <v>7117875602.228425</v>
      </c>
      <c r="Y2020" s="46">
        <f>1/(1+$X$2020)</f>
        <v>1.4049135665512814E-10</v>
      </c>
      <c r="Z2020" s="46">
        <f>IF(ISERROR($I$2020),0,$I$2020)</f>
        <v>-1.4049139630421995E-10</v>
      </c>
    </row>
    <row r="2021" spans="1:26" x14ac:dyDescent="0.25">
      <c r="A2021" s="46">
        <v>361</v>
      </c>
      <c r="B2021" s="46">
        <v>1999</v>
      </c>
      <c r="C2021" s="47">
        <v>0</v>
      </c>
      <c r="D2021" s="49">
        <v>0.27969709999999998</v>
      </c>
      <c r="E2021" s="49">
        <v>0.3806794</v>
      </c>
      <c r="F2021" s="49">
        <v>0.10028280000000001</v>
      </c>
      <c r="G2021" s="49">
        <v>9.3054609999999993</v>
      </c>
      <c r="H2021" s="49">
        <v>0.2342813</v>
      </c>
      <c r="I2021" s="46">
        <f>$C$2021*LN($Y$2021)+(1-$C$2021)*LN(1-$Y$2021)</f>
        <v>-9.5457900928661008E-9</v>
      </c>
      <c r="R2021" s="46">
        <f>1/(1+EXP(-($K$2+SUMPRODUCT($L$2:$P$2,$D$2021:$H$2021))))</f>
        <v>9.5457900407993164E-9</v>
      </c>
      <c r="X2021" s="46">
        <f>EXP(-($K$2+SUMPRODUCT($L$2:$P$2,$D$2021:$H$2021)))</f>
        <v>104758221.8108869</v>
      </c>
      <c r="Y2021" s="46">
        <f>1/(1+$X$2021)</f>
        <v>9.5457900407993164E-9</v>
      </c>
      <c r="Z2021" s="46">
        <f>IF(ISERROR($I$2021),0,$I$2021)</f>
        <v>-9.5457900928661008E-9</v>
      </c>
    </row>
    <row r="2022" spans="1:26" x14ac:dyDescent="0.25">
      <c r="A2022" s="46">
        <v>361</v>
      </c>
      <c r="B2022" s="46">
        <v>2000</v>
      </c>
      <c r="C2022" s="47">
        <v>0</v>
      </c>
      <c r="D2022" s="49">
        <v>0.2358189</v>
      </c>
      <c r="E2022" s="49">
        <v>0.41808830000000002</v>
      </c>
      <c r="F2022" s="49">
        <v>8.3437200000000003E-2</v>
      </c>
      <c r="G2022" s="49">
        <v>12.19356</v>
      </c>
      <c r="H2022" s="49">
        <v>0.2356587</v>
      </c>
      <c r="I2022" s="46">
        <f>$C$2022*LN($Y$2022)+(1-$C$2022)*LN(1-$Y$2022)</f>
        <v>-1.0194511901837677E-10</v>
      </c>
      <c r="R2022" s="46">
        <f>1/(1+EXP(-($K$2+SUMPRODUCT($L$2:$P$2,$D$2022:$H$2022))))</f>
        <v>1.0194515519242731E-10</v>
      </c>
      <c r="X2022" s="46">
        <f>EXP(-($K$2+SUMPRODUCT($L$2:$P$2,$D$2022:$H$2022)))</f>
        <v>9809195915.298748</v>
      </c>
      <c r="Y2022" s="46">
        <f>1/(1+$X$2022)</f>
        <v>1.0194515519242731E-10</v>
      </c>
      <c r="Z2022" s="46">
        <f>IF(ISERROR($I$2022),0,$I$2022)</f>
        <v>-1.0194511901837677E-10</v>
      </c>
    </row>
    <row r="2023" spans="1:26" x14ac:dyDescent="0.25">
      <c r="A2023" s="46">
        <v>361</v>
      </c>
      <c r="B2023" s="46">
        <v>2001</v>
      </c>
      <c r="C2023" s="47">
        <v>0</v>
      </c>
      <c r="D2023" s="49">
        <v>0.14751549999999999</v>
      </c>
      <c r="E2023" s="49">
        <v>0.43441999999999997</v>
      </c>
      <c r="F2023" s="49">
        <v>7.1918700000000002E-2</v>
      </c>
      <c r="G2023" s="49">
        <v>9.4963390000000008</v>
      </c>
      <c r="H2023" s="49">
        <v>0.20693710000000001</v>
      </c>
      <c r="I2023" s="46">
        <f>$C$2023*LN($Y$2023)+(1-$C$2023)*LN(1-$Y$2023)</f>
        <v>-7.6060500409693953E-9</v>
      </c>
      <c r="R2023" s="46">
        <f>1/(1+EXP(-($K$2+SUMPRODUCT($L$2:$P$2,$D$2023:$H$2023))))</f>
        <v>7.6060500528357545E-9</v>
      </c>
      <c r="X2023" s="46">
        <f>EXP(-($K$2+SUMPRODUCT($L$2:$P$2,$D$2023:$H$2023)))</f>
        <v>131474285.00304455</v>
      </c>
      <c r="Y2023" s="46">
        <f>1/(1+$X$2023)</f>
        <v>7.6060500528357545E-9</v>
      </c>
      <c r="Z2023" s="46">
        <f>IF(ISERROR($I$2023),0,$I$2023)</f>
        <v>-7.6060500409693953E-9</v>
      </c>
    </row>
    <row r="2024" spans="1:26" x14ac:dyDescent="0.25">
      <c r="A2024" s="46">
        <v>361</v>
      </c>
      <c r="B2024" s="46">
        <v>2002</v>
      </c>
      <c r="C2024" s="47">
        <v>0</v>
      </c>
      <c r="D2024" s="49">
        <v>0.1706695</v>
      </c>
      <c r="E2024" s="49">
        <v>0.43547269999999999</v>
      </c>
      <c r="F2024" s="49">
        <v>8.0781599999999995E-2</v>
      </c>
      <c r="G2024" s="49">
        <v>6.6452989999999996</v>
      </c>
      <c r="H2024" s="49">
        <v>0.1820417</v>
      </c>
      <c r="I2024" s="46">
        <f>$C$2024*LN($Y$2024)+(1-$C$2024)*LN(1-$Y$2024)</f>
        <v>-6.6121218800011962E-7</v>
      </c>
      <c r="R2024" s="46">
        <f>1/(1+EXP(-($K$2+SUMPRODUCT($L$2:$P$2,$D$2024:$H$2024))))</f>
        <v>6.612119694218165E-7</v>
      </c>
      <c r="X2024" s="46">
        <f>EXP(-($K$2+SUMPRODUCT($L$2:$P$2,$D$2024:$H$2024)))</f>
        <v>1512373.3160221826</v>
      </c>
      <c r="Y2024" s="46">
        <f>1/(1+$X$2024)</f>
        <v>6.612119694218165E-7</v>
      </c>
      <c r="Z2024" s="46">
        <f>IF(ISERROR($I$2024),0,$I$2024)</f>
        <v>-6.6121218800011962E-7</v>
      </c>
    </row>
    <row r="2025" spans="1:26" x14ac:dyDescent="0.25">
      <c r="A2025" s="46">
        <v>361</v>
      </c>
      <c r="B2025" s="46">
        <v>2003</v>
      </c>
      <c r="C2025" s="47">
        <v>0</v>
      </c>
      <c r="D2025" s="49">
        <v>0.1813041</v>
      </c>
      <c r="E2025" s="49">
        <v>0.46034999999999998</v>
      </c>
      <c r="F2025" s="49">
        <v>7.0955299999999999E-2</v>
      </c>
      <c r="G2025" s="49">
        <v>6.659262</v>
      </c>
      <c r="H2025" s="49">
        <v>0.18748860000000001</v>
      </c>
      <c r="I2025" s="46">
        <f>$C$2025*LN($Y$2025)+(1-$C$2025)*LN(1-$Y$2025)</f>
        <v>-6.7996070476620527E-7</v>
      </c>
      <c r="R2025" s="46">
        <f>1/(1+EXP(-($K$2+SUMPRODUCT($L$2:$P$2,$D$2025:$H$2025))))</f>
        <v>6.7996047358279247E-7</v>
      </c>
      <c r="X2025" s="46">
        <f>EXP(-($K$2+SUMPRODUCT($L$2:$P$2,$D$2025:$H$2025)))</f>
        <v>1470672.7212692397</v>
      </c>
      <c r="Y2025" s="46">
        <f>1/(1+$X$2025)</f>
        <v>6.7996047358279247E-7</v>
      </c>
      <c r="Z2025" s="46">
        <f>IF(ISERROR($I$2025),0,$I$2025)</f>
        <v>-6.7996070476620527E-7</v>
      </c>
    </row>
    <row r="2026" spans="1:26" x14ac:dyDescent="0.25">
      <c r="A2026" s="46">
        <v>361</v>
      </c>
      <c r="B2026" s="46">
        <v>2004</v>
      </c>
      <c r="C2026" s="47">
        <v>0</v>
      </c>
      <c r="D2026" s="49">
        <v>0.24164550000000001</v>
      </c>
      <c r="E2026" s="49">
        <v>0.4229425</v>
      </c>
      <c r="F2026" s="49">
        <v>6.0721299999999999E-2</v>
      </c>
      <c r="G2026" s="49">
        <v>4.6363219999999998</v>
      </c>
      <c r="H2026" s="49">
        <v>0.17786460000000001</v>
      </c>
      <c r="I2026" s="46">
        <f>$C$2026*LN($Y$2026)+(1-$C$2026)*LN(1-$Y$2026)</f>
        <v>-1.9951465362301668E-5</v>
      </c>
      <c r="R2026" s="46">
        <f>1/(1+EXP(-($K$2+SUMPRODUCT($L$2:$P$2,$D$2026:$H$2026))))</f>
        <v>1.9951266333084977E-5</v>
      </c>
      <c r="X2026" s="46">
        <f>EXP(-($K$2+SUMPRODUCT($L$2:$P$2,$D$2026:$H$2026)))</f>
        <v>50121.131763722209</v>
      </c>
      <c r="Y2026" s="46">
        <f>1/(1+$X$2026)</f>
        <v>1.9951266333084977E-5</v>
      </c>
      <c r="Z2026" s="46">
        <f>IF(ISERROR($I$2026),0,$I$2026)</f>
        <v>-1.9951465362301668E-5</v>
      </c>
    </row>
    <row r="2027" spans="1:26" x14ac:dyDescent="0.25">
      <c r="A2027" s="46">
        <v>362</v>
      </c>
      <c r="B2027" s="46">
        <v>1997</v>
      </c>
      <c r="C2027" s="47">
        <v>0</v>
      </c>
      <c r="D2027" s="49">
        <v>0.13114799999999999</v>
      </c>
      <c r="E2027" s="49">
        <v>0.19071940000000001</v>
      </c>
      <c r="F2027" s="49">
        <v>7.0125699999999999E-2</v>
      </c>
      <c r="G2027" s="49">
        <v>1.2054860000000001</v>
      </c>
      <c r="H2027" s="49">
        <v>0.33559159999999999</v>
      </c>
      <c r="I2027" s="46">
        <f>$C$2027*LN($Y$2027)+(1-$C$2027)*LN(1-$Y$2027)</f>
        <v>-6.4499141560186183E-3</v>
      </c>
      <c r="R2027" s="46">
        <f>1/(1+EXP(-($K$2+SUMPRODUCT($L$2:$P$2,$D$2027:$H$2027))))</f>
        <v>6.4291581085919201E-3</v>
      </c>
      <c r="X2027" s="46">
        <f>EXP(-($K$2+SUMPRODUCT($L$2:$P$2,$D$2027:$H$2027)))</f>
        <v>154.54136064309898</v>
      </c>
      <c r="Y2027" s="46">
        <f>1/(1+$X$2027)</f>
        <v>6.4291581085919201E-3</v>
      </c>
      <c r="Z2027" s="46">
        <f>IF(ISERROR($I$2027),0,$I$2027)</f>
        <v>-6.4499141560186183E-3</v>
      </c>
    </row>
    <row r="2028" spans="1:26" x14ac:dyDescent="0.25">
      <c r="A2028" s="46">
        <v>362</v>
      </c>
      <c r="B2028" s="46">
        <v>1998</v>
      </c>
      <c r="C2028" s="47">
        <v>0</v>
      </c>
      <c r="D2028" s="49">
        <v>0.13635120000000001</v>
      </c>
      <c r="E2028" s="49">
        <v>0.2347902</v>
      </c>
      <c r="F2028" s="49">
        <v>8.7735599999999997E-2</v>
      </c>
      <c r="G2028" s="49">
        <v>1.2459009999999999</v>
      </c>
      <c r="H2028" s="49">
        <v>0.32863249999999999</v>
      </c>
      <c r="I2028" s="46">
        <f>$C$2028*LN($Y$2028)+(1-$C$2028)*LN(1-$Y$2028)</f>
        <v>-4.9200972377004566E-3</v>
      </c>
      <c r="R2028" s="46">
        <f>1/(1+EXP(-($K$2+SUMPRODUCT($L$2:$P$2,$D$2028:$H$2028))))</f>
        <v>4.9080133853187024E-3</v>
      </c>
      <c r="X2028" s="46">
        <f>EXP(-($K$2+SUMPRODUCT($L$2:$P$2,$D$2028:$H$2028)))</f>
        <v>202.74842558320873</v>
      </c>
      <c r="Y2028" s="46">
        <f>1/(1+$X$2028)</f>
        <v>4.9080133853187024E-3</v>
      </c>
      <c r="Z2028" s="46">
        <f>IF(ISERROR($I$2028),0,$I$2028)</f>
        <v>-4.9200972377004566E-3</v>
      </c>
    </row>
    <row r="2029" spans="1:26" x14ac:dyDescent="0.25">
      <c r="A2029" s="46">
        <v>362</v>
      </c>
      <c r="B2029" s="46">
        <v>1999</v>
      </c>
      <c r="C2029" s="47">
        <v>0</v>
      </c>
      <c r="D2029" s="49">
        <v>0.1177487</v>
      </c>
      <c r="E2029" s="49">
        <v>0.26911000000000002</v>
      </c>
      <c r="F2029" s="49">
        <v>6.8766099999999997E-2</v>
      </c>
      <c r="G2029" s="49">
        <v>0.92137100000000005</v>
      </c>
      <c r="H2029" s="49">
        <v>0.3495663</v>
      </c>
      <c r="I2029" s="46">
        <f>$C$2029*LN($Y$2029)+(1-$C$2029)*LN(1-$Y$2029)</f>
        <v>-9.1657320261921537E-3</v>
      </c>
      <c r="R2029" s="46">
        <f>1/(1+EXP(-($K$2+SUMPRODUCT($L$2:$P$2,$D$2029:$H$2029))))</f>
        <v>9.1238547473756759E-3</v>
      </c>
      <c r="X2029" s="46">
        <f>EXP(-($K$2+SUMPRODUCT($L$2:$P$2,$D$2029:$H$2029)))</f>
        <v>108.6027970291431</v>
      </c>
      <c r="Y2029" s="46">
        <f>1/(1+$X$2029)</f>
        <v>9.1238547473756759E-3</v>
      </c>
      <c r="Z2029" s="46">
        <f>IF(ISERROR($I$2029),0,$I$2029)</f>
        <v>-9.1657320261921537E-3</v>
      </c>
    </row>
    <row r="2030" spans="1:26" x14ac:dyDescent="0.25">
      <c r="A2030" s="46">
        <v>363</v>
      </c>
      <c r="B2030" s="46">
        <v>1995</v>
      </c>
      <c r="C2030" s="47">
        <v>0</v>
      </c>
      <c r="D2030" s="49">
        <v>0.4291355</v>
      </c>
      <c r="E2030" s="49">
        <v>0.63502369999999997</v>
      </c>
      <c r="F2030" s="49">
        <v>0.10176689999999999</v>
      </c>
      <c r="G2030" s="49">
        <v>3.5003730000000002</v>
      </c>
      <c r="H2030" s="49">
        <v>0.56831180000000003</v>
      </c>
      <c r="I2030" s="46">
        <f>$C$2030*LN($Y$2030)+(1-$C$2030)*LN(1-$Y$2030)</f>
        <v>-8.880758703365528E-5</v>
      </c>
      <c r="R2030" s="46">
        <f>1/(1+EXP(-($K$2+SUMPRODUCT($L$2:$P$2,$D$2030:$H$2030))))</f>
        <v>8.8803643756617522E-5</v>
      </c>
      <c r="X2030" s="46">
        <f>EXP(-($K$2+SUMPRODUCT($L$2:$P$2,$D$2030:$H$2030)))</f>
        <v>11259.799193563287</v>
      </c>
      <c r="Y2030" s="46">
        <f>1/(1+$X$2030)</f>
        <v>8.8803643756617522E-5</v>
      </c>
      <c r="Z2030" s="46">
        <f>IF(ISERROR($I$2030),0,$I$2030)</f>
        <v>-8.880758703365528E-5</v>
      </c>
    </row>
    <row r="2031" spans="1:26" x14ac:dyDescent="0.25">
      <c r="A2031" s="46">
        <v>363</v>
      </c>
      <c r="B2031" s="46">
        <v>1996</v>
      </c>
      <c r="C2031" s="47">
        <v>0</v>
      </c>
      <c r="D2031" s="49">
        <v>0.18133850000000001</v>
      </c>
      <c r="E2031" s="49">
        <v>0.8967984</v>
      </c>
      <c r="F2031" s="49">
        <v>0.13628180000000001</v>
      </c>
      <c r="G2031" s="49">
        <v>2.5425080000000002</v>
      </c>
      <c r="H2031" s="49">
        <v>0.74893160000000003</v>
      </c>
      <c r="I2031" s="46">
        <f>$C$2031*LN($Y$2031)+(1-$C$2031)*LN(1-$Y$2031)</f>
        <v>-2.1387450340871331E-4</v>
      </c>
      <c r="R2031" s="46">
        <f>1/(1+EXP(-($K$2+SUMPRODUCT($L$2:$P$2,$D$2031:$H$2031))))</f>
        <v>2.1385163388755866E-4</v>
      </c>
      <c r="X2031" s="46">
        <f>EXP(-($K$2+SUMPRODUCT($L$2:$P$2,$D$2031:$H$2031)))</f>
        <v>4675.1391616291849</v>
      </c>
      <c r="Y2031" s="46">
        <f>1/(1+$X$2031)</f>
        <v>2.1385163388755866E-4</v>
      </c>
      <c r="Z2031" s="46">
        <f>IF(ISERROR($I$2031),0,$I$2031)</f>
        <v>-2.1387450340871331E-4</v>
      </c>
    </row>
    <row r="2032" spans="1:26" x14ac:dyDescent="0.25">
      <c r="A2032" s="46">
        <v>363</v>
      </c>
      <c r="B2032" s="46">
        <v>1997</v>
      </c>
      <c r="C2032" s="47">
        <v>0</v>
      </c>
      <c r="D2032" s="49">
        <v>0.2490994</v>
      </c>
      <c r="E2032" s="49">
        <v>0.87779119999999999</v>
      </c>
      <c r="F2032" s="49">
        <v>0.1466441</v>
      </c>
      <c r="G2032" s="49">
        <v>3.8245450000000001</v>
      </c>
      <c r="H2032" s="49">
        <v>0.7847655</v>
      </c>
      <c r="I2032" s="46">
        <f>$C$2032*LN($Y$2032)+(1-$C$2032)*LN(1-$Y$2032)</f>
        <v>-2.7590614280441795E-5</v>
      </c>
      <c r="R2032" s="46">
        <f>1/(1+EXP(-($K$2+SUMPRODUCT($L$2:$P$2,$D$2032:$H$2032))))</f>
        <v>2.7590233662997661E-5</v>
      </c>
      <c r="X2032" s="46">
        <f>EXP(-($K$2+SUMPRODUCT($L$2:$P$2,$D$2032:$H$2032)))</f>
        <v>36243.709349494893</v>
      </c>
      <c r="Y2032" s="46">
        <f>1/(1+$X$2032)</f>
        <v>2.7590233662997661E-5</v>
      </c>
      <c r="Z2032" s="46">
        <f>IF(ISERROR($I$2032),0,$I$2032)</f>
        <v>-2.7590614280441795E-5</v>
      </c>
    </row>
    <row r="2033" spans="1:26" x14ac:dyDescent="0.25">
      <c r="A2033" s="46">
        <v>363</v>
      </c>
      <c r="B2033" s="46">
        <v>1998</v>
      </c>
      <c r="C2033" s="47">
        <v>0</v>
      </c>
      <c r="D2033" s="49">
        <v>0.26854509999999998</v>
      </c>
      <c r="E2033" s="49">
        <v>1.2482519999999999</v>
      </c>
      <c r="F2033" s="49">
        <v>0.1408597</v>
      </c>
      <c r="G2033" s="49">
        <v>3.957865</v>
      </c>
      <c r="H2033" s="49">
        <v>0.74385939999999995</v>
      </c>
      <c r="I2033" s="46">
        <f>$C$2033*LN($Y$2033)+(1-$C$2033)*LN(1-$Y$2033)</f>
        <v>-1.3401201208709717E-5</v>
      </c>
      <c r="R2033" s="46">
        <f>1/(1+EXP(-($K$2+SUMPRODUCT($L$2:$P$2,$D$2033:$H$2033))))</f>
        <v>1.3401111413037673E-5</v>
      </c>
      <c r="X2033" s="46">
        <f>EXP(-($K$2+SUMPRODUCT($L$2:$P$2,$D$2033:$H$2033)))</f>
        <v>74619.676537851934</v>
      </c>
      <c r="Y2033" s="46">
        <f>1/(1+$X$2033)</f>
        <v>1.3401111413037673E-5</v>
      </c>
      <c r="Z2033" s="46">
        <f>IF(ISERROR($I$2033),0,$I$2033)</f>
        <v>-1.3401201208709717E-5</v>
      </c>
    </row>
    <row r="2034" spans="1:26" x14ac:dyDescent="0.25">
      <c r="A2034" s="46">
        <v>363</v>
      </c>
      <c r="B2034" s="46">
        <v>1999</v>
      </c>
      <c r="C2034" s="47">
        <v>0</v>
      </c>
      <c r="D2034" s="49">
        <v>0.29111690000000001</v>
      </c>
      <c r="E2034" s="49">
        <v>1.51017</v>
      </c>
      <c r="F2034" s="49">
        <v>0.17321700000000001</v>
      </c>
      <c r="G2034" s="49">
        <v>3.4215339999999999</v>
      </c>
      <c r="H2034" s="49">
        <v>0.82735749999999997</v>
      </c>
      <c r="I2034" s="46">
        <f>$C$2034*LN($Y$2034)+(1-$C$2034)*LN(1-$Y$2034)</f>
        <v>-1.7662974269606835E-5</v>
      </c>
      <c r="R2034" s="46">
        <f>1/(1+EXP(-($K$2+SUMPRODUCT($L$2:$P$2,$D$2034:$H$2034))))</f>
        <v>1.7662818280163E-5</v>
      </c>
      <c r="X2034" s="46">
        <f>EXP(-($K$2+SUMPRODUCT($L$2:$P$2,$D$2034:$H$2034)))</f>
        <v>56615.106452450666</v>
      </c>
      <c r="Y2034" s="46">
        <f>1/(1+$X$2034)</f>
        <v>1.7662818280163E-5</v>
      </c>
      <c r="Z2034" s="46">
        <f>IF(ISERROR($I$2034),0,$I$2034)</f>
        <v>-1.7662974269606835E-5</v>
      </c>
    </row>
    <row r="2035" spans="1:26" x14ac:dyDescent="0.25">
      <c r="A2035" s="46">
        <v>363</v>
      </c>
      <c r="B2035" s="46">
        <v>2000</v>
      </c>
      <c r="C2035" s="47">
        <v>0</v>
      </c>
      <c r="D2035" s="49">
        <v>0.276229</v>
      </c>
      <c r="E2035" s="49">
        <v>0.55342170000000002</v>
      </c>
      <c r="F2035" s="49">
        <v>0.14676649999999999</v>
      </c>
      <c r="G2035" s="49">
        <v>4.9887030000000001</v>
      </c>
      <c r="H2035" s="49">
        <v>0.89079220000000003</v>
      </c>
      <c r="I2035" s="46">
        <f>$C$2035*LN($Y$2035)+(1-$C$2035)*LN(1-$Y$2035)</f>
        <v>-7.4626138685881994E-6</v>
      </c>
      <c r="R2035" s="46">
        <f>1/(1+EXP(-($K$2+SUMPRODUCT($L$2:$P$2,$D$2035:$H$2035))))</f>
        <v>7.4625860233850833E-6</v>
      </c>
      <c r="X2035" s="46">
        <f>EXP(-($K$2+SUMPRODUCT($L$2:$P$2,$D$2035:$H$2035)))</f>
        <v>134000.8053884212</v>
      </c>
      <c r="Y2035" s="46">
        <f>1/(1+$X$2035)</f>
        <v>7.4625860233850833E-6</v>
      </c>
      <c r="Z2035" s="46">
        <f>IF(ISERROR($I$2035),0,$I$2035)</f>
        <v>-7.4626138685881994E-6</v>
      </c>
    </row>
    <row r="2036" spans="1:26" x14ac:dyDescent="0.25">
      <c r="A2036" s="46">
        <v>363</v>
      </c>
      <c r="B2036" s="46">
        <v>2001</v>
      </c>
      <c r="C2036" s="47">
        <v>0</v>
      </c>
      <c r="D2036" s="49">
        <v>0.31599549999999998</v>
      </c>
      <c r="E2036" s="49">
        <v>0.56455770000000005</v>
      </c>
      <c r="F2036" s="49">
        <v>0.15886900000000001</v>
      </c>
      <c r="G2036" s="49">
        <v>4.0483359999999999</v>
      </c>
      <c r="H2036" s="49">
        <v>0.68669659999999999</v>
      </c>
      <c r="I2036" s="46">
        <f>$C$2036*LN($Y$2036)+(1-$C$2036)*LN(1-$Y$2036)</f>
        <v>-2.6721048481835676E-5</v>
      </c>
      <c r="R2036" s="46">
        <f>1/(1+EXP(-($K$2+SUMPRODUCT($L$2:$P$2,$D$2036:$H$2036))))</f>
        <v>2.6720691477747784E-5</v>
      </c>
      <c r="X2036" s="46">
        <f>EXP(-($K$2+SUMPRODUCT($L$2:$P$2,$D$2036:$H$2036)))</f>
        <v>37423.181213003823</v>
      </c>
      <c r="Y2036" s="46">
        <f>1/(1+$X$2036)</f>
        <v>2.6720691477747784E-5</v>
      </c>
      <c r="Z2036" s="46">
        <f>IF(ISERROR($I$2036),0,$I$2036)</f>
        <v>-2.6721048481835676E-5</v>
      </c>
    </row>
    <row r="2037" spans="1:26" x14ac:dyDescent="0.25">
      <c r="A2037" s="46">
        <v>363</v>
      </c>
      <c r="B2037" s="46">
        <v>2002</v>
      </c>
      <c r="C2037" s="47">
        <v>0</v>
      </c>
      <c r="D2037" s="49">
        <v>0.3346478</v>
      </c>
      <c r="E2037" s="49">
        <v>0.42427520000000002</v>
      </c>
      <c r="F2037" s="49">
        <v>9.9953E-2</v>
      </c>
      <c r="G2037" s="49">
        <v>2.7876789999999998</v>
      </c>
      <c r="H2037" s="49">
        <v>0.44294499999999998</v>
      </c>
      <c r="I2037" s="46">
        <f>$C$2037*LN($Y$2037)+(1-$C$2037)*LN(1-$Y$2037)</f>
        <v>-3.3906238733504463E-4</v>
      </c>
      <c r="R2037" s="46">
        <f>1/(1+EXP(-($K$2+SUMPRODUCT($L$2:$P$2,$D$2037:$H$2037))))</f>
        <v>3.3900491217980918E-4</v>
      </c>
      <c r="X2037" s="46">
        <f>EXP(-($K$2+SUMPRODUCT($L$2:$P$2,$D$2037:$H$2037)))</f>
        <v>2948.8097640237056</v>
      </c>
      <c r="Y2037" s="46">
        <f>1/(1+$X$2037)</f>
        <v>3.3900491217980918E-4</v>
      </c>
      <c r="Z2037" s="46">
        <f>IF(ISERROR($I$2037),0,$I$2037)</f>
        <v>-3.3906238733504463E-4</v>
      </c>
    </row>
    <row r="2038" spans="1:26" x14ac:dyDescent="0.25">
      <c r="A2038" s="46">
        <v>363</v>
      </c>
      <c r="B2038" s="46">
        <v>2003</v>
      </c>
      <c r="C2038" s="47">
        <v>0</v>
      </c>
      <c r="D2038" s="49">
        <v>0.41966249999999999</v>
      </c>
      <c r="E2038" s="49">
        <v>0.45907629999999999</v>
      </c>
      <c r="F2038" s="49">
        <v>0.104031</v>
      </c>
      <c r="G2038" s="49">
        <v>3.6346790000000002</v>
      </c>
      <c r="H2038" s="49">
        <v>0.44557540000000001</v>
      </c>
      <c r="I2038" s="46">
        <f>$C$2038*LN($Y$2038)+(1-$C$2038)*LN(1-$Y$2038)</f>
        <v>-8.3946400921857805E-5</v>
      </c>
      <c r="R2038" s="46">
        <f>1/(1+EXP(-($K$2+SUMPRODUCT($L$2:$P$2,$D$2038:$H$2038))))</f>
        <v>8.3942877521337879E-5</v>
      </c>
      <c r="X2038" s="46">
        <f>EXP(-($K$2+SUMPRODUCT($L$2:$P$2,$D$2038:$H$2038)))</f>
        <v>11911.863003127391</v>
      </c>
      <c r="Y2038" s="46">
        <f>1/(1+$X$2038)</f>
        <v>8.3942877521337879E-5</v>
      </c>
      <c r="Z2038" s="46">
        <f>IF(ISERROR($I$2038),0,$I$2038)</f>
        <v>-8.3946400921857805E-5</v>
      </c>
    </row>
    <row r="2039" spans="1:26" x14ac:dyDescent="0.25">
      <c r="A2039" s="46">
        <v>363</v>
      </c>
      <c r="B2039" s="46">
        <v>2004</v>
      </c>
      <c r="C2039" s="47">
        <v>0</v>
      </c>
      <c r="D2039" s="49">
        <v>0.2218348</v>
      </c>
      <c r="E2039" s="49">
        <v>0.58691420000000005</v>
      </c>
      <c r="F2039" s="49">
        <v>0.122252</v>
      </c>
      <c r="G2039" s="49">
        <v>2.5999050000000001</v>
      </c>
      <c r="H2039" s="49">
        <v>0.56637309999999996</v>
      </c>
      <c r="I2039" s="46">
        <f>$C$2039*LN($Y$2039)+(1-$C$2039)*LN(1-$Y$2039)</f>
        <v>-3.1116495318656928E-4</v>
      </c>
      <c r="R2039" s="46">
        <f>1/(1+EXP(-($K$2+SUMPRODUCT($L$2:$P$2,$D$2039:$H$2039))))</f>
        <v>3.1111654639350722E-4</v>
      </c>
      <c r="X2039" s="46">
        <f>EXP(-($K$2+SUMPRODUCT($L$2:$P$2,$D$2039:$H$2039)))</f>
        <v>3213.2295599256795</v>
      </c>
      <c r="Y2039" s="46">
        <f>1/(1+$X$2039)</f>
        <v>3.1111654639350722E-4</v>
      </c>
      <c r="Z2039" s="46">
        <f>IF(ISERROR($I$2039),0,$I$2039)</f>
        <v>-3.1116495318656928E-4</v>
      </c>
    </row>
    <row r="2040" spans="1:26" x14ac:dyDescent="0.25">
      <c r="A2040" s="46">
        <v>364</v>
      </c>
      <c r="B2040" s="46">
        <v>1998</v>
      </c>
      <c r="C2040" s="47">
        <v>0</v>
      </c>
      <c r="D2040" s="49">
        <v>-7.5807000000000001E-3</v>
      </c>
      <c r="E2040" s="49">
        <v>0.41167789999999999</v>
      </c>
      <c r="F2040" s="49">
        <v>8.0206899999999998E-2</v>
      </c>
      <c r="G2040" s="49">
        <v>4.8172360000000003</v>
      </c>
      <c r="H2040" s="49">
        <v>0.16519639999999999</v>
      </c>
      <c r="I2040" s="46">
        <f>$C$2040*LN($Y$2040)+(1-$C$2040)*LN(1-$Y$2040)</f>
        <v>-1.1639305311640742E-5</v>
      </c>
      <c r="R2040" s="46">
        <f>1/(1+EXP(-($K$2+SUMPRODUCT($L$2:$P$2,$D$2040:$H$2040))))</f>
        <v>1.1639237575200106E-5</v>
      </c>
      <c r="X2040" s="46">
        <f>EXP(-($K$2+SUMPRODUCT($L$2:$P$2,$D$2040:$H$2040)))</f>
        <v>85915.280472761777</v>
      </c>
      <c r="Y2040" s="46">
        <f>1/(1+$X$2040)</f>
        <v>1.1639237575200106E-5</v>
      </c>
      <c r="Z2040" s="46">
        <f>IF(ISERROR($I$2040),0,$I$2040)</f>
        <v>-1.1639305311640742E-5</v>
      </c>
    </row>
    <row r="2041" spans="1:26" x14ac:dyDescent="0.25">
      <c r="A2041" s="46">
        <v>365</v>
      </c>
      <c r="B2041" s="46">
        <v>1995</v>
      </c>
      <c r="C2041" s="47">
        <v>0</v>
      </c>
      <c r="D2041" s="49">
        <v>7.7705899999999994E-2</v>
      </c>
      <c r="E2041" s="49">
        <v>0.19859370000000001</v>
      </c>
      <c r="F2041" s="49">
        <v>5.1514900000000002E-2</v>
      </c>
      <c r="G2041" s="49">
        <v>1.0333140000000001</v>
      </c>
      <c r="H2041" s="49">
        <v>0.39946310000000002</v>
      </c>
      <c r="I2041" s="46">
        <f>$C$2041*LN($Y$2041)+(1-$C$2041)*LN(1-$Y$2041)</f>
        <v>-9.8904729284418937E-3</v>
      </c>
      <c r="R2041" s="46">
        <f>1/(1+EXP(-($K$2+SUMPRODUCT($L$2:$P$2,$D$2041:$H$2041))))</f>
        <v>9.8417230532203241E-3</v>
      </c>
      <c r="X2041" s="46">
        <f>EXP(-($K$2+SUMPRODUCT($L$2:$P$2,$D$2041:$H$2041)))</f>
        <v>100.608223945378</v>
      </c>
      <c r="Y2041" s="46">
        <f>1/(1+$X$2041)</f>
        <v>9.8417230532203241E-3</v>
      </c>
      <c r="Z2041" s="46">
        <f>IF(ISERROR($I$2041),0,$I$2041)</f>
        <v>-9.8904729284418937E-3</v>
      </c>
    </row>
    <row r="2042" spans="1:26" x14ac:dyDescent="0.25">
      <c r="A2042" s="46">
        <v>365</v>
      </c>
      <c r="B2042" s="46">
        <v>1996</v>
      </c>
      <c r="C2042" s="47">
        <v>0</v>
      </c>
      <c r="D2042" s="49">
        <v>4.7756600000000003E-2</v>
      </c>
      <c r="E2042" s="49">
        <v>0.19214639999999999</v>
      </c>
      <c r="F2042" s="49">
        <v>5.3887600000000001E-2</v>
      </c>
      <c r="G2042" s="49">
        <v>0.82710589999999995</v>
      </c>
      <c r="H2042" s="49">
        <v>0.33845049999999999</v>
      </c>
      <c r="I2042" s="46">
        <f>$C$2042*LN($Y$2042)+(1-$C$2042)*LN(1-$Y$2042)</f>
        <v>-1.292080247665434E-2</v>
      </c>
      <c r="R2042" s="46">
        <f>1/(1+EXP(-($K$2+SUMPRODUCT($L$2:$P$2,$D$2042:$H$2042))))</f>
        <v>1.2837687265185228E-2</v>
      </c>
      <c r="X2042" s="46">
        <f>EXP(-($K$2+SUMPRODUCT($L$2:$P$2,$D$2042:$H$2042)))</f>
        <v>76.895650465946403</v>
      </c>
      <c r="Y2042" s="46">
        <f>1/(1+$X$2042)</f>
        <v>1.2837687265185228E-2</v>
      </c>
      <c r="Z2042" s="46">
        <f>IF(ISERROR($I$2042),0,$I$2042)</f>
        <v>-1.292080247665434E-2</v>
      </c>
    </row>
    <row r="2043" spans="1:26" x14ac:dyDescent="0.25">
      <c r="A2043" s="46">
        <v>365</v>
      </c>
      <c r="B2043" s="46">
        <v>1997</v>
      </c>
      <c r="C2043" s="47">
        <v>0</v>
      </c>
      <c r="D2043" s="49">
        <v>6.7422899999999994E-2</v>
      </c>
      <c r="E2043" s="49">
        <v>0.22001009999999999</v>
      </c>
      <c r="F2043" s="49">
        <v>5.5257500000000001E-2</v>
      </c>
      <c r="G2043" s="49">
        <v>0.99745729999999999</v>
      </c>
      <c r="H2043" s="49">
        <v>0.33452310000000002</v>
      </c>
      <c r="I2043" s="46">
        <f>$C$2043*LN($Y$2043)+(1-$C$2043)*LN(1-$Y$2043)</f>
        <v>-9.4249717902617752E-3</v>
      </c>
      <c r="R2043" s="46">
        <f>1/(1+EXP(-($K$2+SUMPRODUCT($L$2:$P$2,$D$2043:$H$2043))))</f>
        <v>9.380695952328006E-3</v>
      </c>
      <c r="X2043" s="46">
        <f>EXP(-($K$2+SUMPRODUCT($L$2:$P$2,$D$2043:$H$2043)))</f>
        <v>105.60189873778289</v>
      </c>
      <c r="Y2043" s="46">
        <f>1/(1+$X$2043)</f>
        <v>9.380695952328006E-3</v>
      </c>
      <c r="Z2043" s="46">
        <f>IF(ISERROR($I$2043),0,$I$2043)</f>
        <v>-9.4249717902617752E-3</v>
      </c>
    </row>
    <row r="2044" spans="1:26" x14ac:dyDescent="0.25">
      <c r="A2044" s="46">
        <v>365</v>
      </c>
      <c r="B2044" s="46">
        <v>1998</v>
      </c>
      <c r="C2044" s="47">
        <v>0</v>
      </c>
      <c r="D2044" s="49">
        <v>6.9503200000000001E-2</v>
      </c>
      <c r="E2044" s="49">
        <v>0.22138859999999999</v>
      </c>
      <c r="F2044" s="49">
        <v>5.3519200000000003E-2</v>
      </c>
      <c r="G2044" s="49">
        <v>0.93989469999999997</v>
      </c>
      <c r="H2044" s="49">
        <v>0.33619840000000001</v>
      </c>
      <c r="I2044" s="46">
        <f>$C$2044*LN($Y$2044)+(1-$C$2044)*LN(1-$Y$2044)</f>
        <v>-1.0468513113752563E-2</v>
      </c>
      <c r="R2044" s="46">
        <f>1/(1+EXP(-($K$2+SUMPRODUCT($L$2:$P$2,$D$2044:$H$2044))))</f>
        <v>1.0413908937963987E-2</v>
      </c>
      <c r="X2044" s="46">
        <f>EXP(-($K$2+SUMPRODUCT($L$2:$P$2,$D$2044:$H$2044)))</f>
        <v>95.025421957982758</v>
      </c>
      <c r="Y2044" s="46">
        <f>1/(1+$X$2044)</f>
        <v>1.0413908937963987E-2</v>
      </c>
      <c r="Z2044" s="46">
        <f>IF(ISERROR($I$2044),0,$I$2044)</f>
        <v>-1.0468513113752563E-2</v>
      </c>
    </row>
    <row r="2045" spans="1:26" x14ac:dyDescent="0.25">
      <c r="A2045" s="46">
        <v>365</v>
      </c>
      <c r="B2045" s="46">
        <v>1999</v>
      </c>
      <c r="C2045" s="47">
        <v>0</v>
      </c>
      <c r="D2045" s="49">
        <v>9.6872100000000003E-2</v>
      </c>
      <c r="E2045" s="49">
        <v>0.2441885</v>
      </c>
      <c r="F2045" s="49">
        <v>5.42529E-2</v>
      </c>
      <c r="G2045" s="49">
        <v>1.109502</v>
      </c>
      <c r="H2045" s="49">
        <v>0.32081670000000001</v>
      </c>
      <c r="I2045" s="46">
        <f>$C$2045*LN($Y$2045)+(1-$C$2045)*LN(1-$Y$2045)</f>
        <v>-7.7079973542541688E-3</v>
      </c>
      <c r="R2045" s="46">
        <f>1/(1+EXP(-($K$2+SUMPRODUCT($L$2:$P$2,$D$2045:$H$2045))))</f>
        <v>7.6783669219547433E-3</v>
      </c>
      <c r="X2045" s="46">
        <f>EXP(-($K$2+SUMPRODUCT($L$2:$P$2,$D$2045:$H$2045)))</f>
        <v>129.23602677031511</v>
      </c>
      <c r="Y2045" s="46">
        <f>1/(1+$X$2045)</f>
        <v>7.6783669219547433E-3</v>
      </c>
      <c r="Z2045" s="46">
        <f>IF(ISERROR($I$2045),0,$I$2045)</f>
        <v>-7.7079973542541688E-3</v>
      </c>
    </row>
    <row r="2046" spans="1:26" x14ac:dyDescent="0.25">
      <c r="A2046" s="46">
        <v>365</v>
      </c>
      <c r="B2046" s="46">
        <v>2000</v>
      </c>
      <c r="C2046" s="47">
        <v>0</v>
      </c>
      <c r="D2046" s="49">
        <v>0.1225754</v>
      </c>
      <c r="E2046" s="49">
        <v>0.25388919999999998</v>
      </c>
      <c r="F2046" s="49">
        <v>5.3614799999999997E-2</v>
      </c>
      <c r="G2046" s="49">
        <v>0.6971543</v>
      </c>
      <c r="H2046" s="49">
        <v>0.32680550000000003</v>
      </c>
      <c r="I2046" s="46">
        <f>$C$2046*LN($Y$2046)+(1-$C$2046)*LN(1-$Y$2046)</f>
        <v>-1.4896593129391629E-2</v>
      </c>
      <c r="R2046" s="46">
        <f>1/(1+EXP(-($K$2+SUMPRODUCT($L$2:$P$2,$D$2046:$H$2046))))</f>
        <v>1.4786187786990901E-2</v>
      </c>
      <c r="X2046" s="46">
        <f>EXP(-($K$2+SUMPRODUCT($L$2:$P$2,$D$2046:$H$2046)))</f>
        <v>66.630684420213726</v>
      </c>
      <c r="Y2046" s="46">
        <f>1/(1+$X$2046)</f>
        <v>1.4786187786990901E-2</v>
      </c>
      <c r="Z2046" s="46">
        <f>IF(ISERROR($I$2046),0,$I$2046)</f>
        <v>-1.4896593129391629E-2</v>
      </c>
    </row>
    <row r="2047" spans="1:26" x14ac:dyDescent="0.25">
      <c r="A2047" s="46">
        <v>366</v>
      </c>
      <c r="B2047" s="46">
        <v>2001</v>
      </c>
      <c r="C2047" s="47">
        <v>0</v>
      </c>
      <c r="D2047" s="49">
        <v>0.36934509999999998</v>
      </c>
      <c r="E2047" s="49">
        <v>1.080117</v>
      </c>
      <c r="F2047" s="49">
        <v>8.03735E-2</v>
      </c>
      <c r="G2047" s="49">
        <v>2.9534500000000001</v>
      </c>
      <c r="H2047" s="49">
        <v>0.47763949999999999</v>
      </c>
      <c r="I2047" s="46">
        <f>$C$2047*LN($Y$2047)+(1-$C$2047)*LN(1-$Y$2047)</f>
        <v>-1.2163318455859416E-4</v>
      </c>
      <c r="R2047" s="46">
        <f>1/(1+EXP(-($K$2+SUMPRODUCT($L$2:$P$2,$D$2047:$H$2047))))</f>
        <v>1.2162578754272343E-4</v>
      </c>
      <c r="X2047" s="46">
        <f>EXP(-($K$2+SUMPRODUCT($L$2:$P$2,$D$2047:$H$2047)))</f>
        <v>8220.9405950299024</v>
      </c>
      <c r="Y2047" s="46">
        <f>1/(1+$X$2047)</f>
        <v>1.2162578754272343E-4</v>
      </c>
      <c r="Z2047" s="46">
        <f>IF(ISERROR($I$2047),0,$I$2047)</f>
        <v>-1.2163318455859416E-4</v>
      </c>
    </row>
    <row r="2048" spans="1:26" x14ac:dyDescent="0.25">
      <c r="A2048" s="46">
        <v>366</v>
      </c>
      <c r="B2048" s="46">
        <v>2002</v>
      </c>
      <c r="C2048" s="47">
        <v>0</v>
      </c>
      <c r="D2048" s="49">
        <v>0.30002760000000001</v>
      </c>
      <c r="E2048" s="49">
        <v>1.005306</v>
      </c>
      <c r="F2048" s="49">
        <v>7.3362300000000005E-2</v>
      </c>
      <c r="G2048" s="49">
        <v>3.1763840000000001</v>
      </c>
      <c r="H2048" s="49">
        <v>0.46565279999999998</v>
      </c>
      <c r="I2048" s="46">
        <f>$C$2048*LN($Y$2048)+(1-$C$2048)*LN(1-$Y$2048)</f>
        <v>-9.6975990479570607E-5</v>
      </c>
      <c r="R2048" s="46">
        <f>1/(1+EXP(-($K$2+SUMPRODUCT($L$2:$P$2,$D$2048:$H$2048))))</f>
        <v>9.6971288460214757E-5</v>
      </c>
      <c r="X2048" s="46">
        <f>EXP(-($K$2+SUMPRODUCT($L$2:$P$2,$D$2048:$H$2048)))</f>
        <v>10311.330751491238</v>
      </c>
      <c r="Y2048" s="46">
        <f>1/(1+$X$2048)</f>
        <v>9.6971288460214757E-5</v>
      </c>
      <c r="Z2048" s="46">
        <f>IF(ISERROR($I$2048),0,$I$2048)</f>
        <v>-9.6975990479570607E-5</v>
      </c>
    </row>
    <row r="2049" spans="1:26" x14ac:dyDescent="0.25">
      <c r="A2049" s="46">
        <v>366</v>
      </c>
      <c r="B2049" s="46">
        <v>2003</v>
      </c>
      <c r="C2049" s="47">
        <v>0</v>
      </c>
      <c r="D2049" s="49">
        <v>0.34186030000000001</v>
      </c>
      <c r="E2049" s="49">
        <v>0.9811957</v>
      </c>
      <c r="F2049" s="49">
        <v>6.8383600000000003E-2</v>
      </c>
      <c r="G2049" s="49">
        <v>3.791512</v>
      </c>
      <c r="H2049" s="49">
        <v>0.41506890000000002</v>
      </c>
      <c r="I2049" s="46">
        <f>$C$2049*LN($Y$2049)+(1-$C$2049)*LN(1-$Y$2049)</f>
        <v>-3.8671371522661149E-5</v>
      </c>
      <c r="R2049" s="46">
        <f>1/(1+EXP(-($K$2+SUMPRODUCT($L$2:$P$2,$D$2049:$H$2049))))</f>
        <v>3.8670623794759595E-5</v>
      </c>
      <c r="X2049" s="46">
        <f>EXP(-($K$2+SUMPRODUCT($L$2:$P$2,$D$2049:$H$2049)))</f>
        <v>25858.422524637783</v>
      </c>
      <c r="Y2049" s="46">
        <f>1/(1+$X$2049)</f>
        <v>3.8670623794759595E-5</v>
      </c>
      <c r="Z2049" s="46">
        <f>IF(ISERROR($I$2049),0,$I$2049)</f>
        <v>-3.8671371522661149E-5</v>
      </c>
    </row>
    <row r="2050" spans="1:26" x14ac:dyDescent="0.25">
      <c r="A2050" s="46">
        <v>366</v>
      </c>
      <c r="B2050" s="46">
        <v>2004</v>
      </c>
      <c r="C2050" s="47">
        <v>0</v>
      </c>
      <c r="D2050" s="49">
        <v>0.31729760000000001</v>
      </c>
      <c r="E2050" s="49">
        <v>0.93626120000000002</v>
      </c>
      <c r="F2050" s="49">
        <v>5.7705300000000001E-2</v>
      </c>
      <c r="G2050" s="49">
        <v>3.778686</v>
      </c>
      <c r="H2050" s="49">
        <v>0.4181588</v>
      </c>
      <c r="I2050" s="46">
        <f>$C$2050*LN($Y$2050)+(1-$C$2050)*LN(1-$Y$2050)</f>
        <v>-4.551418257047241E-5</v>
      </c>
      <c r="R2050" s="46">
        <f>1/(1+EXP(-($K$2+SUMPRODUCT($L$2:$P$2,$D$2050:$H$2050))))</f>
        <v>4.5513146815723989E-5</v>
      </c>
      <c r="X2050" s="46">
        <f>EXP(-($K$2+SUMPRODUCT($L$2:$P$2,$D$2050:$H$2050)))</f>
        <v>21970.673460612434</v>
      </c>
      <c r="Y2050" s="46">
        <f>1/(1+$X$2050)</f>
        <v>4.5513146815723989E-5</v>
      </c>
      <c r="Z2050" s="46">
        <f>IF(ISERROR($I$2050),0,$I$2050)</f>
        <v>-4.551418257047241E-5</v>
      </c>
    </row>
    <row r="2051" spans="1:26" x14ac:dyDescent="0.25">
      <c r="A2051" s="46">
        <v>367</v>
      </c>
      <c r="B2051" s="46">
        <v>1995</v>
      </c>
      <c r="C2051" s="47">
        <v>0</v>
      </c>
      <c r="D2051" s="49">
        <v>0.17946529999999999</v>
      </c>
      <c r="E2051" s="49">
        <v>0.30045189999999999</v>
      </c>
      <c r="F2051" s="49">
        <v>6.1104199999999997E-2</v>
      </c>
      <c r="G2051" s="49">
        <v>1.42218</v>
      </c>
      <c r="H2051" s="49">
        <v>0.37569809999999998</v>
      </c>
      <c r="I2051" s="46">
        <f>$C$2051*LN($Y$2051)+(1-$C$2051)*LN(1-$Y$2051)</f>
        <v>-4.3809607721941469E-3</v>
      </c>
      <c r="R2051" s="46">
        <f>1/(1+EXP(-($K$2+SUMPRODUCT($L$2:$P$2,$D$2051:$H$2051))))</f>
        <v>4.3713783620452562E-3</v>
      </c>
      <c r="X2051" s="46">
        <f>EXP(-($K$2+SUMPRODUCT($L$2:$P$2,$D$2051:$H$2051)))</f>
        <v>227.76079743692685</v>
      </c>
      <c r="Y2051" s="46">
        <f>1/(1+$X$2051)</f>
        <v>4.3713783620452562E-3</v>
      </c>
      <c r="Z2051" s="46">
        <f>IF(ISERROR($I$2051),0,$I$2051)</f>
        <v>-4.3809607721941469E-3</v>
      </c>
    </row>
    <row r="2052" spans="1:26" x14ac:dyDescent="0.25">
      <c r="A2052" s="46">
        <v>367</v>
      </c>
      <c r="B2052" s="46">
        <v>1996</v>
      </c>
      <c r="C2052" s="47">
        <v>0</v>
      </c>
      <c r="D2052" s="49">
        <v>5.73993E-2</v>
      </c>
      <c r="E2052" s="49">
        <v>0.21830630000000001</v>
      </c>
      <c r="F2052" s="49">
        <v>5.7584099999999999E-2</v>
      </c>
      <c r="G2052" s="49">
        <v>0.81648270000000001</v>
      </c>
      <c r="H2052" s="49">
        <v>0.28705419999999998</v>
      </c>
      <c r="I2052" s="46">
        <f>$C$2052*LN($Y$2052)+(1-$C$2052)*LN(1-$Y$2052)</f>
        <v>-1.1950731196620936E-2</v>
      </c>
      <c r="R2052" s="46">
        <f>1/(1+EXP(-($K$2+SUMPRODUCT($L$2:$P$2,$D$2052:$H$2052))))</f>
        <v>1.1879604827874316E-2</v>
      </c>
      <c r="X2052" s="46">
        <f>EXP(-($K$2+SUMPRODUCT($L$2:$P$2,$D$2052:$H$2052)))</f>
        <v>83.177884238505897</v>
      </c>
      <c r="Y2052" s="46">
        <f>1/(1+$X$2052)</f>
        <v>1.1879604827874316E-2</v>
      </c>
      <c r="Z2052" s="46">
        <f>IF(ISERROR($I$2052),0,$I$2052)</f>
        <v>-1.1950731196620936E-2</v>
      </c>
    </row>
    <row r="2053" spans="1:26" x14ac:dyDescent="0.25">
      <c r="A2053" s="46">
        <v>367</v>
      </c>
      <c r="B2053" s="46">
        <v>1997</v>
      </c>
      <c r="C2053" s="47">
        <v>0</v>
      </c>
      <c r="D2053" s="49">
        <v>5.6878400000000003E-2</v>
      </c>
      <c r="E2053" s="49">
        <v>0.19091849999999999</v>
      </c>
      <c r="F2053" s="49">
        <v>5.8259199999999997E-2</v>
      </c>
      <c r="G2053" s="49">
        <v>0.83828499999999995</v>
      </c>
      <c r="H2053" s="49">
        <v>0.31187530000000002</v>
      </c>
      <c r="I2053" s="46">
        <f>$C$2053*LN($Y$2053)+(1-$C$2053)*LN(1-$Y$2053)</f>
        <v>-1.2128380310126653E-2</v>
      </c>
      <c r="R2053" s="46">
        <f>1/(1+EXP(-($K$2+SUMPRODUCT($L$2:$P$2,$D$2053:$H$2053))))</f>
        <v>1.2055127948888496E-2</v>
      </c>
      <c r="X2053" s="46">
        <f>EXP(-($K$2+SUMPRODUCT($L$2:$P$2,$D$2053:$H$2053)))</f>
        <v>81.952251045348859</v>
      </c>
      <c r="Y2053" s="46">
        <f>1/(1+$X$2053)</f>
        <v>1.2055127948888496E-2</v>
      </c>
      <c r="Z2053" s="46">
        <f>IF(ISERROR($I$2053),0,$I$2053)</f>
        <v>-1.2128380310126653E-2</v>
      </c>
    </row>
    <row r="2054" spans="1:26" x14ac:dyDescent="0.25">
      <c r="A2054" s="46">
        <v>367</v>
      </c>
      <c r="B2054" s="46">
        <v>1998</v>
      </c>
      <c r="C2054" s="47">
        <v>0</v>
      </c>
      <c r="D2054" s="49">
        <v>3.7717100000000003E-2</v>
      </c>
      <c r="E2054" s="49">
        <v>0.23254920000000001</v>
      </c>
      <c r="F2054" s="49">
        <v>5.8103200000000001E-2</v>
      </c>
      <c r="G2054" s="49">
        <v>0.76141970000000003</v>
      </c>
      <c r="H2054" s="49">
        <v>0.27671869999999998</v>
      </c>
      <c r="I2054" s="46">
        <f>$C$2054*LN($Y$2054)+(1-$C$2054)*LN(1-$Y$2054)</f>
        <v>-1.2538734190625211E-2</v>
      </c>
      <c r="R2054" s="46">
        <f>1/(1+EXP(-($K$2+SUMPRODUCT($L$2:$P$2,$D$2054:$H$2054))))</f>
        <v>1.2460451792059641E-2</v>
      </c>
      <c r="X2054" s="46">
        <f>EXP(-($K$2+SUMPRODUCT($L$2:$P$2,$D$2054:$H$2054)))</f>
        <v>79.253911871577955</v>
      </c>
      <c r="Y2054" s="46">
        <f>1/(1+$X$2054)</f>
        <v>1.2460451792059641E-2</v>
      </c>
      <c r="Z2054" s="46">
        <f>IF(ISERROR($I$2054),0,$I$2054)</f>
        <v>-1.2538734190625211E-2</v>
      </c>
    </row>
    <row r="2055" spans="1:26" x14ac:dyDescent="0.25">
      <c r="A2055" s="46">
        <v>367</v>
      </c>
      <c r="B2055" s="46">
        <v>1999</v>
      </c>
      <c r="C2055" s="47">
        <v>0</v>
      </c>
      <c r="D2055" s="49">
        <v>9.3811199999999997E-2</v>
      </c>
      <c r="E2055" s="49">
        <v>0.22379969999999999</v>
      </c>
      <c r="F2055" s="49">
        <v>4.9354200000000001E-2</v>
      </c>
      <c r="G2055" s="49">
        <v>0.4033871</v>
      </c>
      <c r="H2055" s="49">
        <v>0.25632169999999999</v>
      </c>
      <c r="I2055" s="46">
        <f>$C$2055*LN($Y$2055)+(1-$C$2055)*LN(1-$Y$2055)</f>
        <v>-2.4211698076346645E-2</v>
      </c>
      <c r="R2055" s="46">
        <f>1/(1+EXP(-($K$2+SUMPRODUCT($L$2:$P$2,$D$2055:$H$2055))))</f>
        <v>2.3920946173707814E-2</v>
      </c>
      <c r="X2055" s="46">
        <f>EXP(-($K$2+SUMPRODUCT($L$2:$P$2,$D$2055:$H$2055)))</f>
        <v>40.804366463527607</v>
      </c>
      <c r="Y2055" s="46">
        <f>1/(1+$X$2055)</f>
        <v>2.3920946173707814E-2</v>
      </c>
      <c r="Z2055" s="46">
        <f>IF(ISERROR($I$2055),0,$I$2055)</f>
        <v>-2.4211698076346645E-2</v>
      </c>
    </row>
    <row r="2056" spans="1:26" x14ac:dyDescent="0.25">
      <c r="A2056" s="46">
        <v>367</v>
      </c>
      <c r="B2056" s="46">
        <v>2000</v>
      </c>
      <c r="C2056" s="47">
        <v>0</v>
      </c>
      <c r="D2056" s="49">
        <v>6.5651899999999999E-2</v>
      </c>
      <c r="E2056" s="49">
        <v>0.20210719999999999</v>
      </c>
      <c r="F2056" s="49">
        <v>5.1459199999999997E-2</v>
      </c>
      <c r="G2056" s="49">
        <v>0.65698639999999997</v>
      </c>
      <c r="H2056" s="49">
        <v>0.28091349999999998</v>
      </c>
      <c r="I2056" s="46">
        <f>$C$2056*LN($Y$2056)+(1-$C$2056)*LN(1-$Y$2056)</f>
        <v>-1.6524326702188553E-2</v>
      </c>
      <c r="R2056" s="46">
        <f>1/(1+EXP(-($K$2+SUMPRODUCT($L$2:$P$2,$D$2056:$H$2056))))</f>
        <v>1.6388548923214508E-2</v>
      </c>
      <c r="X2056" s="46">
        <f>EXP(-($K$2+SUMPRODUCT($L$2:$P$2,$D$2056:$H$2056)))</f>
        <v>60.018214894150397</v>
      </c>
      <c r="Y2056" s="46">
        <f>1/(1+$X$2056)</f>
        <v>1.6388548923214508E-2</v>
      </c>
      <c r="Z2056" s="46">
        <f>IF(ISERROR($I$2056),0,$I$2056)</f>
        <v>-1.6524326702188553E-2</v>
      </c>
    </row>
    <row r="2057" spans="1:26" x14ac:dyDescent="0.25">
      <c r="A2057" s="46">
        <v>367</v>
      </c>
      <c r="B2057" s="46">
        <v>2001</v>
      </c>
      <c r="C2057" s="47">
        <v>0</v>
      </c>
      <c r="D2057" s="49">
        <v>6.2155799999999997E-2</v>
      </c>
      <c r="E2057" s="49">
        <v>0.16978699999999999</v>
      </c>
      <c r="F2057" s="49">
        <v>2.9925E-2</v>
      </c>
      <c r="G2057" s="49">
        <v>0.99150709999999997</v>
      </c>
      <c r="H2057" s="49">
        <v>0.30213760000000001</v>
      </c>
      <c r="I2057" s="46">
        <f>$C$2057*LN($Y$2057)+(1-$C$2057)*LN(1-$Y$2057)</f>
        <v>-1.2241639077092012E-2</v>
      </c>
      <c r="R2057" s="46">
        <f>1/(1+EXP(-($K$2+SUMPRODUCT($L$2:$P$2,$D$2057:$H$2057))))</f>
        <v>1.2167015030710748E-2</v>
      </c>
      <c r="X2057" s="46">
        <f>EXP(-($K$2+SUMPRODUCT($L$2:$P$2,$D$2057:$H$2057)))</f>
        <v>81.189427519888909</v>
      </c>
      <c r="Y2057" s="46">
        <f>1/(1+$X$2057)</f>
        <v>1.2167015030710748E-2</v>
      </c>
      <c r="Z2057" s="46">
        <f>IF(ISERROR($I$2057),0,$I$2057)</f>
        <v>-1.2241639077092012E-2</v>
      </c>
    </row>
    <row r="2058" spans="1:26" x14ac:dyDescent="0.25">
      <c r="A2058" s="46">
        <v>367</v>
      </c>
      <c r="B2058" s="46">
        <v>2002</v>
      </c>
      <c r="C2058" s="47">
        <v>0</v>
      </c>
      <c r="D2058" s="49">
        <v>6.5967700000000004E-2</v>
      </c>
      <c r="E2058" s="49">
        <v>0.12718750000000001</v>
      </c>
      <c r="F2058" s="49">
        <v>5.5479399999999998E-2</v>
      </c>
      <c r="G2058" s="49">
        <v>1.3449789999999999</v>
      </c>
      <c r="H2058" s="49">
        <v>0.33061059999999998</v>
      </c>
      <c r="I2058" s="46">
        <f>$C$2058*LN($Y$2058)+(1-$C$2058)*LN(1-$Y$2058)</f>
        <v>-6.1801558882803838E-3</v>
      </c>
      <c r="R2058" s="46">
        <f>1/(1+EXP(-($K$2+SUMPRODUCT($L$2:$P$2,$D$2058:$H$2058))))</f>
        <v>6.1610980053190788E-3</v>
      </c>
      <c r="X2058" s="46">
        <f>EXP(-($K$2+SUMPRODUCT($L$2:$P$2,$D$2058:$H$2058)))</f>
        <v>161.30873119315211</v>
      </c>
      <c r="Y2058" s="46">
        <f>1/(1+$X$2058)</f>
        <v>6.1610980053190788E-3</v>
      </c>
      <c r="Z2058" s="46">
        <f>IF(ISERROR($I$2058),0,$I$2058)</f>
        <v>-6.1801558882803838E-3</v>
      </c>
    </row>
    <row r="2059" spans="1:26" x14ac:dyDescent="0.25">
      <c r="A2059" s="46">
        <v>367</v>
      </c>
      <c r="B2059" s="46">
        <v>2003</v>
      </c>
      <c r="C2059" s="47">
        <v>0</v>
      </c>
      <c r="D2059" s="49">
        <v>6.10138E-2</v>
      </c>
      <c r="E2059" s="49">
        <v>0.1814954</v>
      </c>
      <c r="F2059" s="49">
        <v>5.82938E-2</v>
      </c>
      <c r="G2059" s="49">
        <v>1.225835</v>
      </c>
      <c r="H2059" s="49">
        <v>0.36864950000000002</v>
      </c>
      <c r="I2059" s="46">
        <f>$C$2059*LN($Y$2059)+(1-$C$2059)*LN(1-$Y$2059)</f>
        <v>-6.8956811729169913E-3</v>
      </c>
      <c r="R2059" s="46">
        <f>1/(1+EXP(-($K$2+SUMPRODUCT($L$2:$P$2,$D$2059:$H$2059))))</f>
        <v>6.8719605181720425E-3</v>
      </c>
      <c r="X2059" s="46">
        <f>EXP(-($K$2+SUMPRODUCT($L$2:$P$2,$D$2059:$H$2059)))</f>
        <v>144.51888028978408</v>
      </c>
      <c r="Y2059" s="46">
        <f>1/(1+$X$2059)</f>
        <v>6.8719605181720425E-3</v>
      </c>
      <c r="Z2059" s="46">
        <f>IF(ISERROR($I$2059),0,$I$2059)</f>
        <v>-6.8956811729169913E-3</v>
      </c>
    </row>
    <row r="2060" spans="1:26" x14ac:dyDescent="0.25">
      <c r="A2060" s="46">
        <v>367</v>
      </c>
      <c r="B2060" s="46">
        <v>2004</v>
      </c>
      <c r="C2060" s="47">
        <v>0</v>
      </c>
      <c r="D2060" s="49">
        <v>4.7729800000000003E-2</v>
      </c>
      <c r="E2060" s="49">
        <v>0.19778129999999999</v>
      </c>
      <c r="F2060" s="49">
        <v>4.3996399999999998E-2</v>
      </c>
      <c r="G2060" s="49">
        <v>1.3636520000000001</v>
      </c>
      <c r="H2060" s="49">
        <v>0.41277069999999999</v>
      </c>
      <c r="I2060" s="46">
        <f>$C$2060*LN($Y$2060)+(1-$C$2060)*LN(1-$Y$2060)</f>
        <v>-6.1974924980092994E-3</v>
      </c>
      <c r="R2060" s="46">
        <f>1/(1+EXP(-($K$2+SUMPRODUCT($L$2:$P$2,$D$2060:$H$2060))))</f>
        <v>6.1783276531440249E-3</v>
      </c>
      <c r="X2060" s="46">
        <f>EXP(-($K$2+SUMPRODUCT($L$2:$P$2,$D$2060:$H$2060)))</f>
        <v>160.85609701212923</v>
      </c>
      <c r="Y2060" s="46">
        <f>1/(1+$X$2060)</f>
        <v>6.1783276531440249E-3</v>
      </c>
      <c r="Z2060" s="46">
        <f>IF(ISERROR($I$2060),0,$I$2060)</f>
        <v>-6.1974924980092994E-3</v>
      </c>
    </row>
    <row r="2061" spans="1:26" x14ac:dyDescent="0.25">
      <c r="A2061" s="46">
        <v>368</v>
      </c>
      <c r="B2061" s="46">
        <v>1997</v>
      </c>
      <c r="C2061" s="47">
        <v>0</v>
      </c>
      <c r="D2061" s="49">
        <v>3.3591700000000002E-2</v>
      </c>
      <c r="E2061" s="49">
        <v>5.3308000000000001E-3</v>
      </c>
      <c r="F2061" s="49">
        <v>-2.0519300000000001E-2</v>
      </c>
      <c r="G2061" s="49">
        <v>0.63490449999999998</v>
      </c>
      <c r="H2061" s="49">
        <v>7.8849199999999994E-2</v>
      </c>
      <c r="I2061" s="46">
        <f>$C$2061*LN($Y$2061)+(1-$C$2061)*LN(1-$Y$2061)</f>
        <v>-3.495758842501779E-2</v>
      </c>
      <c r="R2061" s="46">
        <f>1/(1+EXP(-($K$2+SUMPRODUCT($L$2:$P$2,$D$2061:$H$2061))))</f>
        <v>3.4353630027469002E-2</v>
      </c>
      <c r="X2061" s="46">
        <f>EXP(-($K$2+SUMPRODUCT($L$2:$P$2,$D$2061:$H$2061)))</f>
        <v>28.109005342387533</v>
      </c>
      <c r="Y2061" s="46">
        <f>1/(1+$X$2061)</f>
        <v>3.4353630027469002E-2</v>
      </c>
      <c r="Z2061" s="46">
        <f>IF(ISERROR($I$2061),0,$I$2061)</f>
        <v>-3.495758842501779E-2</v>
      </c>
    </row>
    <row r="2062" spans="1:26" x14ac:dyDescent="0.25">
      <c r="A2062" s="46">
        <v>368</v>
      </c>
      <c r="B2062" s="46">
        <v>1998</v>
      </c>
      <c r="C2062" s="47">
        <v>0</v>
      </c>
      <c r="D2062" s="49">
        <v>1.27563E-2</v>
      </c>
      <c r="E2062" s="49">
        <v>-0.19575090000000001</v>
      </c>
      <c r="F2062" s="49">
        <v>-9.4346299999999994E-2</v>
      </c>
      <c r="G2062" s="49">
        <v>0.19101380000000001</v>
      </c>
      <c r="H2062" s="49">
        <v>7.0308200000000001E-2</v>
      </c>
      <c r="I2062" s="46">
        <f>$C$2062*LN($Y$2062)+(1-$C$2062)*LN(1-$Y$2062)</f>
        <v>-0.15879212312378227</v>
      </c>
      <c r="R2062" s="46">
        <f>1/(1+EXP(-($K$2+SUMPRODUCT($L$2:$P$2,$D$2062:$H$2062))))</f>
        <v>0.14682630438088501</v>
      </c>
      <c r="X2062" s="46">
        <f>EXP(-($K$2+SUMPRODUCT($L$2:$P$2,$D$2062:$H$2062)))</f>
        <v>5.8107687121640019</v>
      </c>
      <c r="Y2062" s="46">
        <f>1/(1+$X$2062)</f>
        <v>0.14682630438088501</v>
      </c>
      <c r="Z2062" s="46">
        <f>IF(ISERROR($I$2062),0,$I$2062)</f>
        <v>-0.15879212312378227</v>
      </c>
    </row>
    <row r="2063" spans="1:26" x14ac:dyDescent="0.25">
      <c r="A2063" s="46">
        <v>368</v>
      </c>
      <c r="B2063" s="46">
        <v>1999</v>
      </c>
      <c r="C2063" s="47">
        <v>0</v>
      </c>
      <c r="D2063" s="49">
        <v>5.57893E-2</v>
      </c>
      <c r="E2063" s="49">
        <v>-0.26406439999999998</v>
      </c>
      <c r="F2063" s="49">
        <v>3.5131200000000001E-2</v>
      </c>
      <c r="G2063" s="49">
        <v>0.22019449999999999</v>
      </c>
      <c r="H2063" s="49">
        <v>7.8363600000000005E-2</v>
      </c>
      <c r="I2063" s="46">
        <f>$C$2063*LN($Y$2063)+(1-$C$2063)*LN(1-$Y$2063)</f>
        <v>-6.38106838894274E-2</v>
      </c>
      <c r="R2063" s="46">
        <f>1/(1+EXP(-($K$2+SUMPRODUCT($L$2:$P$2,$D$2063:$H$2063))))</f>
        <v>6.1817404200674671E-2</v>
      </c>
      <c r="X2063" s="46">
        <f>EXP(-($K$2+SUMPRODUCT($L$2:$P$2,$D$2063:$H$2063)))</f>
        <v>15.17667407634509</v>
      </c>
      <c r="Y2063" s="46">
        <f>1/(1+$X$2063)</f>
        <v>6.1817404200674671E-2</v>
      </c>
      <c r="Z2063" s="46">
        <f>IF(ISERROR($I$2063),0,$I$2063)</f>
        <v>-6.38106838894274E-2</v>
      </c>
    </row>
    <row r="2064" spans="1:26" x14ac:dyDescent="0.25">
      <c r="A2064" s="46">
        <v>368</v>
      </c>
      <c r="B2064" s="46">
        <v>2000</v>
      </c>
      <c r="C2064" s="47">
        <v>0</v>
      </c>
      <c r="D2064" s="49">
        <v>5.6740600000000002E-2</v>
      </c>
      <c r="E2064" s="49">
        <v>-0.23803079999999999</v>
      </c>
      <c r="F2064" s="49">
        <v>5.5438800000000003E-2</v>
      </c>
      <c r="G2064" s="49">
        <v>0.63206439999999997</v>
      </c>
      <c r="H2064" s="49">
        <v>0.1113717</v>
      </c>
      <c r="I2064" s="46">
        <f>$C$2064*LN($Y$2064)+(1-$C$2064)*LN(1-$Y$2064)</f>
        <v>-2.8165081088898945E-2</v>
      </c>
      <c r="R2064" s="46">
        <f>1/(1+EXP(-($K$2+SUMPRODUCT($L$2:$P$2,$D$2064:$H$2064))))</f>
        <v>2.7772142880256302E-2</v>
      </c>
      <c r="X2064" s="46">
        <f>EXP(-($K$2+SUMPRODUCT($L$2:$P$2,$D$2064:$H$2064)))</f>
        <v>35.007304308912992</v>
      </c>
      <c r="Y2064" s="46">
        <f>1/(1+$X$2064)</f>
        <v>2.7772142880256302E-2</v>
      </c>
      <c r="Z2064" s="46">
        <f>IF(ISERROR($I$2064),0,$I$2064)</f>
        <v>-2.8165081088898945E-2</v>
      </c>
    </row>
    <row r="2065" spans="1:26" x14ac:dyDescent="0.25">
      <c r="A2065" s="46">
        <v>368</v>
      </c>
      <c r="B2065" s="46">
        <v>2001</v>
      </c>
      <c r="C2065" s="47">
        <v>0</v>
      </c>
      <c r="D2065" s="49">
        <v>7.2609900000000005E-2</v>
      </c>
      <c r="E2065" s="49">
        <v>-0.16465779999999999</v>
      </c>
      <c r="F2065" s="49">
        <v>7.0339E-3</v>
      </c>
      <c r="G2065" s="49">
        <v>0.56012329999999999</v>
      </c>
      <c r="H2065" s="49">
        <v>9.8671200000000001E-2</v>
      </c>
      <c r="I2065" s="46">
        <f>$C$2065*LN($Y$2065)+(1-$C$2065)*LN(1-$Y$2065)</f>
        <v>-4.148135507239907E-2</v>
      </c>
      <c r="R2065" s="46">
        <f>1/(1+EXP(-($K$2+SUMPRODUCT($L$2:$P$2,$D$2065:$H$2065))))</f>
        <v>4.0632777492874347E-2</v>
      </c>
      <c r="X2065" s="46">
        <f>EXP(-($K$2+SUMPRODUCT($L$2:$P$2,$D$2065:$H$2065)))</f>
        <v>23.610673001011733</v>
      </c>
      <c r="Y2065" s="46">
        <f>1/(1+$X$2065)</f>
        <v>4.0632777492874347E-2</v>
      </c>
      <c r="Z2065" s="46">
        <f>IF(ISERROR($I$2065),0,$I$2065)</f>
        <v>-4.148135507239907E-2</v>
      </c>
    </row>
    <row r="2066" spans="1:26" x14ac:dyDescent="0.25">
      <c r="A2066" s="46">
        <v>368</v>
      </c>
      <c r="B2066" s="46">
        <v>2002</v>
      </c>
      <c r="C2066" s="47">
        <v>0</v>
      </c>
      <c r="D2066" s="49">
        <v>-1.8834199999999999E-2</v>
      </c>
      <c r="E2066" s="49">
        <v>-0.2295065</v>
      </c>
      <c r="F2066" s="49">
        <v>4.8313200000000001E-2</v>
      </c>
      <c r="G2066" s="49">
        <v>0.67584339999999998</v>
      </c>
      <c r="H2066" s="49">
        <v>0.1182105</v>
      </c>
      <c r="I2066" s="46">
        <f>$C$2066*LN($Y$2066)+(1-$C$2066)*LN(1-$Y$2066)</f>
        <v>-2.6750461600852194E-2</v>
      </c>
      <c r="R2066" s="46">
        <f>1/(1+EXP(-($K$2+SUMPRODUCT($L$2:$P$2,$D$2066:$H$2066))))</f>
        <v>2.6395837161823348E-2</v>
      </c>
      <c r="X2066" s="46">
        <f>EXP(-($K$2+SUMPRODUCT($L$2:$P$2,$D$2066:$H$2066)))</f>
        <v>36.884761671674248</v>
      </c>
      <c r="Y2066" s="46">
        <f>1/(1+$X$2066)</f>
        <v>2.6395837161823348E-2</v>
      </c>
      <c r="Z2066" s="46">
        <f>IF(ISERROR($I$2066),0,$I$2066)</f>
        <v>-2.6750461600852194E-2</v>
      </c>
    </row>
    <row r="2067" spans="1:26" x14ac:dyDescent="0.25">
      <c r="A2067" s="46">
        <v>368</v>
      </c>
      <c r="B2067" s="46">
        <v>2003</v>
      </c>
      <c r="C2067" s="47">
        <v>0</v>
      </c>
      <c r="D2067" s="49">
        <v>-1.6047100000000002E-2</v>
      </c>
      <c r="E2067" s="49">
        <v>-0.16677739999999999</v>
      </c>
      <c r="F2067" s="49">
        <v>5.3783600000000001E-2</v>
      </c>
      <c r="G2067" s="49">
        <v>0.9929308</v>
      </c>
      <c r="H2067" s="49">
        <v>9.8766699999999999E-2</v>
      </c>
      <c r="I2067" s="46">
        <f>$C$2067*LN($Y$2067)+(1-$C$2067)*LN(1-$Y$2067)</f>
        <v>-1.4037885008253457E-2</v>
      </c>
      <c r="R2067" s="46">
        <f>1/(1+EXP(-($K$2+SUMPRODUCT($L$2:$P$2,$D$2067:$H$2067))))</f>
        <v>1.3939813343090105E-2</v>
      </c>
      <c r="X2067" s="46">
        <f>EXP(-($K$2+SUMPRODUCT($L$2:$P$2,$D$2067:$H$2067)))</f>
        <v>70.736972037412173</v>
      </c>
      <c r="Y2067" s="46">
        <f>1/(1+$X$2067)</f>
        <v>1.3939813343090105E-2</v>
      </c>
      <c r="Z2067" s="46">
        <f>IF(ISERROR($I$2067),0,$I$2067)</f>
        <v>-1.4037885008253457E-2</v>
      </c>
    </row>
    <row r="2068" spans="1:26" x14ac:dyDescent="0.25">
      <c r="A2068" s="46">
        <v>368</v>
      </c>
      <c r="B2068" s="46">
        <v>2004</v>
      </c>
      <c r="C2068" s="47">
        <v>0</v>
      </c>
      <c r="D2068" s="49">
        <v>8.1606000000000005E-3</v>
      </c>
      <c r="E2068" s="49">
        <v>-5.47751E-2</v>
      </c>
      <c r="F2068" s="49">
        <v>4.62336E-2</v>
      </c>
      <c r="G2068" s="49">
        <v>1.406452</v>
      </c>
      <c r="H2068" s="49">
        <v>8.2922700000000002E-2</v>
      </c>
      <c r="I2068" s="46">
        <f>$C$2068*LN($Y$2068)+(1-$C$2068)*LN(1-$Y$2068)</f>
        <v>-6.5814993919633413E-3</v>
      </c>
      <c r="R2068" s="46">
        <f>1/(1+EXP(-($K$2+SUMPRODUCT($L$2:$P$2,$D$2068:$H$2068))))</f>
        <v>6.5598887609494526E-3</v>
      </c>
      <c r="X2068" s="46">
        <f>EXP(-($K$2+SUMPRODUCT($L$2:$P$2,$D$2068:$H$2068)))</f>
        <v>151.44160936888568</v>
      </c>
      <c r="Y2068" s="46">
        <f>1/(1+$X$2068)</f>
        <v>6.5598887609494526E-3</v>
      </c>
      <c r="Z2068" s="46">
        <f>IF(ISERROR($I$2068),0,$I$2068)</f>
        <v>-6.5814993919633413E-3</v>
      </c>
    </row>
    <row r="2069" spans="1:26" x14ac:dyDescent="0.25">
      <c r="A2069" s="46">
        <v>369</v>
      </c>
      <c r="B2069" s="46">
        <v>2001</v>
      </c>
      <c r="C2069" s="47">
        <v>0</v>
      </c>
      <c r="D2069" s="49">
        <v>0.49170229999999998</v>
      </c>
      <c r="E2069" s="49">
        <v>6.8736699999999998E-2</v>
      </c>
      <c r="F2069" s="49">
        <v>1.605E-4</v>
      </c>
      <c r="G2069" s="49">
        <v>1.6841759999999999</v>
      </c>
      <c r="H2069" s="49">
        <v>0.24069850000000001</v>
      </c>
      <c r="I2069" s="46">
        <f>$C$2069*LN($Y$2069)+(1-$C$2069)*LN(1-$Y$2069)</f>
        <v>-6.8801571221366337E-3</v>
      </c>
      <c r="R2069" s="46">
        <f>1/(1+EXP(-($K$2+SUMPRODUCT($L$2:$P$2,$D$2069:$H$2069))))</f>
        <v>6.8565430283851585E-3</v>
      </c>
      <c r="X2069" s="46">
        <f>EXP(-($K$2+SUMPRODUCT($L$2:$P$2,$D$2069:$H$2069)))</f>
        <v>144.84609122412499</v>
      </c>
      <c r="Y2069" s="46">
        <f>1/(1+$X$2069)</f>
        <v>6.8565430283851585E-3</v>
      </c>
      <c r="Z2069" s="46">
        <f>IF(ISERROR($I$2069),0,$I$2069)</f>
        <v>-6.8801571221366337E-3</v>
      </c>
    </row>
    <row r="2070" spans="1:26" x14ac:dyDescent="0.25">
      <c r="A2070" s="46">
        <v>369</v>
      </c>
      <c r="B2070" s="46">
        <v>2002</v>
      </c>
      <c r="C2070" s="47">
        <v>0</v>
      </c>
      <c r="D2070" s="49">
        <v>0.49659910000000002</v>
      </c>
      <c r="E2070" s="49">
        <v>-8.56629E-2</v>
      </c>
      <c r="F2070" s="49">
        <v>-1.9680000000000001E-4</v>
      </c>
      <c r="G2070" s="49">
        <v>1.4507650000000001</v>
      </c>
      <c r="H2070" s="49">
        <v>0.20906459999999999</v>
      </c>
      <c r="I2070" s="46">
        <f>$C$2070*LN($Y$2070)+(1-$C$2070)*LN(1-$Y$2070)</f>
        <v>-1.2276466312116593E-2</v>
      </c>
      <c r="R2070" s="46">
        <f>1/(1+EXP(-($K$2+SUMPRODUCT($L$2:$P$2,$D$2070:$H$2070))))</f>
        <v>1.2201417923161005E-2</v>
      </c>
      <c r="X2070" s="46">
        <f>EXP(-($K$2+SUMPRODUCT($L$2:$P$2,$D$2070:$H$2070)))</f>
        <v>80.957687729208715</v>
      </c>
      <c r="Y2070" s="46">
        <f>1/(1+$X$2070)</f>
        <v>1.2201417923161005E-2</v>
      </c>
      <c r="Z2070" s="46">
        <f>IF(ISERROR($I$2070),0,$I$2070)</f>
        <v>-1.2276466312116593E-2</v>
      </c>
    </row>
    <row r="2071" spans="1:26" x14ac:dyDescent="0.25">
      <c r="A2071" s="46">
        <v>369</v>
      </c>
      <c r="B2071" s="46">
        <v>2003</v>
      </c>
      <c r="C2071" s="47">
        <v>0</v>
      </c>
      <c r="D2071" s="49">
        <v>0.35804449999999999</v>
      </c>
      <c r="E2071" s="49">
        <v>-0.2163069</v>
      </c>
      <c r="F2071" s="49">
        <v>7.6979999999999995E-4</v>
      </c>
      <c r="G2071" s="49">
        <v>1.4317120000000001</v>
      </c>
      <c r="H2071" s="49">
        <v>0.25360899999999997</v>
      </c>
      <c r="I2071" s="46">
        <f>$C$2071*LN($Y$2071)+(1-$C$2071)*LN(1-$Y$2071)</f>
        <v>-1.4720462150806376E-2</v>
      </c>
      <c r="R2071" s="46">
        <f>1/(1+EXP(-($K$2+SUMPRODUCT($L$2:$P$2,$D$2071:$H$2071))))</f>
        <v>1.4612645831521578E-2</v>
      </c>
      <c r="X2071" s="46">
        <f>EXP(-($K$2+SUMPRODUCT($L$2:$P$2,$D$2071:$H$2071)))</f>
        <v>67.433876488189171</v>
      </c>
      <c r="Y2071" s="46">
        <f>1/(1+$X$2071)</f>
        <v>1.4612645831521578E-2</v>
      </c>
      <c r="Z2071" s="46">
        <f>IF(ISERROR($I$2071),0,$I$2071)</f>
        <v>-1.4720462150806376E-2</v>
      </c>
    </row>
    <row r="2072" spans="1:26" x14ac:dyDescent="0.25">
      <c r="A2072" s="46">
        <v>369</v>
      </c>
      <c r="B2072" s="46">
        <v>2004</v>
      </c>
      <c r="C2072" s="47">
        <v>0</v>
      </c>
      <c r="D2072" s="49">
        <v>0.47814259999999997</v>
      </c>
      <c r="E2072" s="49">
        <v>-2.9348800000000001E-2</v>
      </c>
      <c r="F2072" s="49">
        <v>8.71976E-2</v>
      </c>
      <c r="G2072" s="49">
        <v>3.3611659999999999</v>
      </c>
      <c r="H2072" s="49">
        <v>0.42973210000000001</v>
      </c>
      <c r="I2072" s="46">
        <f>$C$2072*LN($Y$2072)+(1-$C$2072)*LN(1-$Y$2072)</f>
        <v>-3.0648933304628967E-4</v>
      </c>
      <c r="R2072" s="46">
        <f>1/(1+EXP(-($K$2+SUMPRODUCT($L$2:$P$2,$D$2072:$H$2072))))</f>
        <v>3.0644236998870897E-4</v>
      </c>
      <c r="X2072" s="46">
        <f>EXP(-($K$2+SUMPRODUCT($L$2:$P$2,$D$2072:$H$2072)))</f>
        <v>3262.2563181026353</v>
      </c>
      <c r="Y2072" s="46">
        <f>1/(1+$X$2072)</f>
        <v>3.0644236998870897E-4</v>
      </c>
      <c r="Z2072" s="46">
        <f>IF(ISERROR($I$2072),0,$I$2072)</f>
        <v>-3.0648933304628967E-4</v>
      </c>
    </row>
    <row r="2073" spans="1:26" x14ac:dyDescent="0.25">
      <c r="A2073" s="46">
        <v>370</v>
      </c>
      <c r="B2073" s="46">
        <v>1998</v>
      </c>
      <c r="C2073" s="47">
        <v>0</v>
      </c>
      <c r="D2073" s="49">
        <v>0.15683849999999999</v>
      </c>
      <c r="E2073" s="49">
        <v>9.9538699999999994E-2</v>
      </c>
      <c r="F2073" s="49">
        <v>9.0662999999999994E-3</v>
      </c>
      <c r="G2073" s="49">
        <v>1.459554</v>
      </c>
      <c r="H2073" s="49">
        <v>0.13065779999999999</v>
      </c>
      <c r="I2073" s="46">
        <f>$C$2073*LN($Y$2073)+(1-$C$2073)*LN(1-$Y$2073)</f>
        <v>-7.1241448273964454E-3</v>
      </c>
      <c r="R2073" s="46">
        <f>1/(1+EXP(-($K$2+SUMPRODUCT($L$2:$P$2,$D$2073:$H$2073))))</f>
        <v>7.0988282629342479E-3</v>
      </c>
      <c r="X2073" s="46">
        <f>EXP(-($K$2+SUMPRODUCT($L$2:$P$2,$D$2073:$H$2073)))</f>
        <v>139.86831839859968</v>
      </c>
      <c r="Y2073" s="46">
        <f>1/(1+$X$2073)</f>
        <v>7.0988282629342479E-3</v>
      </c>
      <c r="Z2073" s="46">
        <f>IF(ISERROR($I$2073),0,$I$2073)</f>
        <v>-7.1241448273964454E-3</v>
      </c>
    </row>
    <row r="2074" spans="1:26" x14ac:dyDescent="0.25">
      <c r="A2074" s="46">
        <v>370</v>
      </c>
      <c r="B2074" s="46">
        <v>1999</v>
      </c>
      <c r="C2074" s="47">
        <v>0</v>
      </c>
      <c r="D2074" s="49">
        <v>-1.5162999999999999E-3</v>
      </c>
      <c r="E2074" s="49">
        <v>0.10218679999999999</v>
      </c>
      <c r="F2074" s="49">
        <v>5.3985600000000002E-2</v>
      </c>
      <c r="G2074" s="49">
        <v>0.81729719999999995</v>
      </c>
      <c r="H2074" s="49">
        <v>0.16806209999999999</v>
      </c>
      <c r="I2074" s="46">
        <f>$C$2074*LN($Y$2074)+(1-$C$2074)*LN(1-$Y$2074)</f>
        <v>-1.3175374633893355E-2</v>
      </c>
      <c r="R2074" s="46">
        <f>1/(1+EXP(-($K$2+SUMPRODUCT($L$2:$P$2,$D$2074:$H$2074))))</f>
        <v>1.3088959319891621E-2</v>
      </c>
      <c r="X2074" s="46">
        <f>EXP(-($K$2+SUMPRODUCT($L$2:$P$2,$D$2074:$H$2074)))</f>
        <v>75.400268009105574</v>
      </c>
      <c r="Y2074" s="46">
        <f>1/(1+$X$2074)</f>
        <v>1.3088959319891621E-2</v>
      </c>
      <c r="Z2074" s="46">
        <f>IF(ISERROR($I$2074),0,$I$2074)</f>
        <v>-1.3175374633893355E-2</v>
      </c>
    </row>
    <row r="2075" spans="1:26" x14ac:dyDescent="0.25">
      <c r="A2075" s="46">
        <v>370</v>
      </c>
      <c r="B2075" s="46">
        <v>2000</v>
      </c>
      <c r="C2075" s="47">
        <v>0</v>
      </c>
      <c r="D2075" s="49">
        <v>-1.22484E-2</v>
      </c>
      <c r="E2075" s="49">
        <v>8.3212999999999995E-2</v>
      </c>
      <c r="F2075" s="49">
        <v>4.1974299999999999E-2</v>
      </c>
      <c r="G2075" s="49">
        <v>0.69370719999999997</v>
      </c>
      <c r="H2075" s="49">
        <v>0.18259230000000001</v>
      </c>
      <c r="I2075" s="46">
        <f>$C$2075*LN($Y$2075)+(1-$C$2075)*LN(1-$Y$2075)</f>
        <v>-1.8192530711533293E-2</v>
      </c>
      <c r="R2075" s="46">
        <f>1/(1+EXP(-($K$2+SUMPRODUCT($L$2:$P$2,$D$2075:$H$2075))))</f>
        <v>1.8028045601858281E-2</v>
      </c>
      <c r="X2075" s="46">
        <f>EXP(-($K$2+SUMPRODUCT($L$2:$P$2,$D$2075:$H$2075)))</f>
        <v>54.469129715143545</v>
      </c>
      <c r="Y2075" s="46">
        <f>1/(1+$X$2075)</f>
        <v>1.8028045601858281E-2</v>
      </c>
      <c r="Z2075" s="46">
        <f>IF(ISERROR($I$2075),0,$I$2075)</f>
        <v>-1.8192530711533293E-2</v>
      </c>
    </row>
    <row r="2076" spans="1:26" x14ac:dyDescent="0.25">
      <c r="A2076" s="46">
        <v>370</v>
      </c>
      <c r="B2076" s="46">
        <v>2001</v>
      </c>
      <c r="C2076" s="47">
        <v>0</v>
      </c>
      <c r="D2076" s="49">
        <v>-1.01274E-2</v>
      </c>
      <c r="E2076" s="49">
        <v>7.9685199999999998E-2</v>
      </c>
      <c r="F2076" s="49">
        <v>4.2326900000000001E-2</v>
      </c>
      <c r="G2076" s="49">
        <v>0.58104990000000001</v>
      </c>
      <c r="H2076" s="49">
        <v>0.16260640000000001</v>
      </c>
      <c r="I2076" s="46">
        <f>$C$2076*LN($Y$2076)+(1-$C$2076)*LN(1-$Y$2076)</f>
        <v>-2.1534715831129838E-2</v>
      </c>
      <c r="R2076" s="46">
        <f>1/(1+EXP(-($K$2+SUMPRODUCT($L$2:$P$2,$D$2076:$H$2076))))</f>
        <v>2.1304499348343903E-2</v>
      </c>
      <c r="X2076" s="46">
        <f>EXP(-($K$2+SUMPRODUCT($L$2:$P$2,$D$2076:$H$2076)))</f>
        <v>45.938441671370917</v>
      </c>
      <c r="Y2076" s="46">
        <f>1/(1+$X$2076)</f>
        <v>2.1304499348343903E-2</v>
      </c>
      <c r="Z2076" s="46">
        <f>IF(ISERROR($I$2076),0,$I$2076)</f>
        <v>-2.1534715831129838E-2</v>
      </c>
    </row>
    <row r="2077" spans="1:26" x14ac:dyDescent="0.25">
      <c r="A2077" s="46">
        <v>370</v>
      </c>
      <c r="B2077" s="46">
        <v>2002</v>
      </c>
      <c r="C2077" s="47">
        <v>0</v>
      </c>
      <c r="D2077" s="49">
        <v>2.96283E-2</v>
      </c>
      <c r="E2077" s="49">
        <v>5.5252099999999998E-2</v>
      </c>
      <c r="F2077" s="49">
        <v>5.0282500000000001E-2</v>
      </c>
      <c r="G2077" s="49">
        <v>0.5593148</v>
      </c>
      <c r="H2077" s="49">
        <v>0.171741</v>
      </c>
      <c r="I2077" s="46">
        <f>$C$2077*LN($Y$2077)+(1-$C$2077)*LN(1-$Y$2077)</f>
        <v>-2.2153971618183391E-2</v>
      </c>
      <c r="R2077" s="46">
        <f>1/(1+EXP(-($K$2+SUMPRODUCT($L$2:$P$2,$D$2077:$H$2077))))</f>
        <v>2.191037458565058E-2</v>
      </c>
      <c r="X2077" s="46">
        <f>EXP(-($K$2+SUMPRODUCT($L$2:$P$2,$D$2077:$H$2077)))</f>
        <v>44.640479403529433</v>
      </c>
      <c r="Y2077" s="46">
        <f>1/(1+$X$2077)</f>
        <v>2.191037458565058E-2</v>
      </c>
      <c r="Z2077" s="46">
        <f>IF(ISERROR($I$2077),0,$I$2077)</f>
        <v>-2.2153971618183391E-2</v>
      </c>
    </row>
    <row r="2078" spans="1:26" x14ac:dyDescent="0.25">
      <c r="A2078" s="46">
        <v>370</v>
      </c>
      <c r="B2078" s="46">
        <v>2003</v>
      </c>
      <c r="C2078" s="47">
        <v>0</v>
      </c>
      <c r="D2078" s="49">
        <v>7.7355599999999997E-2</v>
      </c>
      <c r="E2078" s="49">
        <v>6.9048200000000004E-2</v>
      </c>
      <c r="F2078" s="49">
        <v>3.8616499999999998E-2</v>
      </c>
      <c r="G2078" s="49">
        <v>0.56445789999999996</v>
      </c>
      <c r="H2078" s="49">
        <v>0.15998789999999999</v>
      </c>
      <c r="I2078" s="46">
        <f>$C$2078*LN($Y$2078)+(1-$C$2078)*LN(1-$Y$2078)</f>
        <v>-2.3919312975900563E-2</v>
      </c>
      <c r="R2078" s="46">
        <f>1/(1+EXP(-($K$2+SUMPRODUCT($L$2:$P$2,$D$2078:$H$2078))))</f>
        <v>2.3635513475410819E-2</v>
      </c>
      <c r="X2078" s="46">
        <f>EXP(-($K$2+SUMPRODUCT($L$2:$P$2,$D$2078:$H$2078)))</f>
        <v>41.309214100228836</v>
      </c>
      <c r="Y2078" s="46">
        <f>1/(1+$X$2078)</f>
        <v>2.3635513475410819E-2</v>
      </c>
      <c r="Z2078" s="46">
        <f>IF(ISERROR($I$2078),0,$I$2078)</f>
        <v>-2.3919312975900563E-2</v>
      </c>
    </row>
    <row r="2079" spans="1:26" x14ac:dyDescent="0.25">
      <c r="A2079" s="46">
        <v>370</v>
      </c>
      <c r="B2079" s="46">
        <v>2004</v>
      </c>
      <c r="C2079" s="47">
        <v>0</v>
      </c>
      <c r="D2079" s="49">
        <v>8.5144899999999996E-2</v>
      </c>
      <c r="E2079" s="49">
        <v>9.4143199999999996E-2</v>
      </c>
      <c r="F2079" s="49">
        <v>4.5568400000000002E-2</v>
      </c>
      <c r="G2079" s="49">
        <v>0.71268050000000005</v>
      </c>
      <c r="H2079" s="49">
        <v>0.16005559999999999</v>
      </c>
      <c r="I2079" s="46">
        <f>$C$2079*LN($Y$2079)+(1-$C$2079)*LN(1-$Y$2079)</f>
        <v>-1.7338925362061355E-2</v>
      </c>
      <c r="R2079" s="46">
        <f>1/(1+EXP(-($K$2+SUMPRODUCT($L$2:$P$2,$D$2079:$H$2079))))</f>
        <v>1.7189471233687775E-2</v>
      </c>
      <c r="X2079" s="46">
        <f>EXP(-($K$2+SUMPRODUCT($L$2:$P$2,$D$2079:$H$2079)))</f>
        <v>57.175146076640729</v>
      </c>
      <c r="Y2079" s="46">
        <f>1/(1+$X$2079)</f>
        <v>1.7189471233687775E-2</v>
      </c>
      <c r="Z2079" s="46">
        <f>IF(ISERROR($I$2079),0,$I$2079)</f>
        <v>-1.7338925362061355E-2</v>
      </c>
    </row>
    <row r="2080" spans="1:26" x14ac:dyDescent="0.25">
      <c r="A2080" s="46">
        <v>371</v>
      </c>
      <c r="B2080" s="46">
        <v>2002</v>
      </c>
      <c r="C2080" s="47">
        <v>0</v>
      </c>
      <c r="D2080" s="49">
        <v>5.50743E-2</v>
      </c>
      <c r="E2080" s="49">
        <v>0.30308220000000002</v>
      </c>
      <c r="F2080" s="49">
        <v>4.0894699999999999E-2</v>
      </c>
      <c r="G2080" s="49">
        <v>0.42191859999999998</v>
      </c>
      <c r="H2080" s="49">
        <v>0.1880608</v>
      </c>
      <c r="I2080" s="46">
        <f>$C$2080*LN($Y$2080)+(1-$C$2080)*LN(1-$Y$2080)</f>
        <v>-2.1175869239073389E-2</v>
      </c>
      <c r="R2080" s="46">
        <f>1/(1+EXP(-($K$2+SUMPRODUCT($L$2:$P$2,$D$2080:$H$2080))))</f>
        <v>2.0953234781997218E-2</v>
      </c>
      <c r="X2080" s="46">
        <f>EXP(-($K$2+SUMPRODUCT($L$2:$P$2,$D$2080:$H$2080)))</f>
        <v>46.725327874395255</v>
      </c>
      <c r="Y2080" s="46">
        <f>1/(1+$X$2080)</f>
        <v>2.0953234781997218E-2</v>
      </c>
      <c r="Z2080" s="46">
        <f>IF(ISERROR($I$2080),0,$I$2080)</f>
        <v>-2.1175869239073389E-2</v>
      </c>
    </row>
    <row r="2081" spans="1:26" x14ac:dyDescent="0.25">
      <c r="A2081" s="46">
        <v>371</v>
      </c>
      <c r="B2081" s="46">
        <v>2003</v>
      </c>
      <c r="C2081" s="47">
        <v>0</v>
      </c>
      <c r="D2081" s="49">
        <v>5.6457E-2</v>
      </c>
      <c r="E2081" s="49">
        <v>0.30607960000000001</v>
      </c>
      <c r="F2081" s="49">
        <v>3.4396599999999999E-2</v>
      </c>
      <c r="G2081" s="49">
        <v>0.7005169</v>
      </c>
      <c r="H2081" s="49">
        <v>0.2007651</v>
      </c>
      <c r="I2081" s="46">
        <f>$C$2081*LN($Y$2081)+(1-$C$2081)*LN(1-$Y$2081)</f>
        <v>-1.4416121955880334E-2</v>
      </c>
      <c r="R2081" s="46">
        <f>1/(1+EXP(-($K$2+SUMPRODUCT($L$2:$P$2,$D$2081:$H$2081))))</f>
        <v>1.4312707212702516E-2</v>
      </c>
      <c r="X2081" s="46">
        <f>EXP(-($K$2+SUMPRODUCT($L$2:$P$2,$D$2081:$H$2081)))</f>
        <v>68.867984102441554</v>
      </c>
      <c r="Y2081" s="46">
        <f>1/(1+$X$2081)</f>
        <v>1.4312707212702516E-2</v>
      </c>
      <c r="Z2081" s="46">
        <f>IF(ISERROR($I$2081),0,$I$2081)</f>
        <v>-1.4416121955880334E-2</v>
      </c>
    </row>
    <row r="2082" spans="1:26" x14ac:dyDescent="0.25">
      <c r="A2082" s="46">
        <v>371</v>
      </c>
      <c r="B2082" s="46">
        <v>2004</v>
      </c>
      <c r="C2082" s="47">
        <v>0</v>
      </c>
      <c r="D2082" s="49">
        <v>8.0913200000000005E-2</v>
      </c>
      <c r="E2082" s="49">
        <v>0.32627109999999998</v>
      </c>
      <c r="F2082" s="49">
        <v>5.0050400000000002E-2</v>
      </c>
      <c r="G2082" s="49">
        <v>0.97407359999999998</v>
      </c>
      <c r="H2082" s="49">
        <v>0.20253689999999999</v>
      </c>
      <c r="I2082" s="46">
        <f>$C$2082*LN($Y$2082)+(1-$C$2082)*LN(1-$Y$2082)</f>
        <v>-8.1029662571775775E-3</v>
      </c>
      <c r="R2082" s="46">
        <f>1/(1+EXP(-($K$2+SUMPRODUCT($L$2:$P$2,$D$2082:$H$2082))))</f>
        <v>8.0702257176052603E-3</v>
      </c>
      <c r="X2082" s="46">
        <f>EXP(-($K$2+SUMPRODUCT($L$2:$P$2,$D$2082:$H$2082)))</f>
        <v>122.91227147692936</v>
      </c>
      <c r="Y2082" s="46">
        <f>1/(1+$X$2082)</f>
        <v>8.0702257176052603E-3</v>
      </c>
      <c r="Z2082" s="46">
        <f>IF(ISERROR($I$2082),0,$I$2082)</f>
        <v>-8.1029662571775775E-3</v>
      </c>
    </row>
    <row r="2083" spans="1:26" x14ac:dyDescent="0.25">
      <c r="A2083" s="46">
        <v>372</v>
      </c>
      <c r="B2083" s="46">
        <v>1997</v>
      </c>
      <c r="C2083" s="47">
        <v>0</v>
      </c>
      <c r="D2083" s="49">
        <v>0.27662530000000002</v>
      </c>
      <c r="E2083" s="49">
        <v>1.8072399999999999E-2</v>
      </c>
      <c r="F2083" s="49">
        <v>3.4078200000000003E-2</v>
      </c>
      <c r="G2083" s="49">
        <v>0.65458269999999996</v>
      </c>
      <c r="H2083" s="49">
        <v>0.33701049999999999</v>
      </c>
      <c r="I2083" s="46">
        <f>$C$2083*LN($Y$2083)+(1-$C$2083)*LN(1-$Y$2083)</f>
        <v>-2.7986576408034175E-2</v>
      </c>
      <c r="R2083" s="46">
        <f>1/(1+EXP(-($K$2+SUMPRODUCT($L$2:$P$2,$D$2083:$H$2083))))</f>
        <v>2.7598580166475706E-2</v>
      </c>
      <c r="X2083" s="46">
        <f>EXP(-($K$2+SUMPRODUCT($L$2:$P$2,$D$2083:$H$2083)))</f>
        <v>35.233748039499176</v>
      </c>
      <c r="Y2083" s="46">
        <f>1/(1+$X$2083)</f>
        <v>2.7598580166475706E-2</v>
      </c>
      <c r="Z2083" s="46">
        <f>IF(ISERROR($I$2083),0,$I$2083)</f>
        <v>-2.7986576408034175E-2</v>
      </c>
    </row>
    <row r="2084" spans="1:26" x14ac:dyDescent="0.25">
      <c r="A2084" s="46">
        <v>372</v>
      </c>
      <c r="B2084" s="46">
        <v>1998</v>
      </c>
      <c r="C2084" s="47">
        <v>0</v>
      </c>
      <c r="D2084" s="49">
        <v>0.29323480000000002</v>
      </c>
      <c r="E2084" s="49">
        <v>2.87881E-2</v>
      </c>
      <c r="F2084" s="49">
        <v>7.0716500000000002E-2</v>
      </c>
      <c r="G2084" s="49">
        <v>0.46315909999999999</v>
      </c>
      <c r="H2084" s="49">
        <v>0.471082</v>
      </c>
      <c r="I2084" s="46">
        <f>$C$2084*LN($Y$2084)+(1-$C$2084)*LN(1-$Y$2084)</f>
        <v>-3.047307644731434E-2</v>
      </c>
      <c r="R2084" s="46">
        <f>1/(1+EXP(-($K$2+SUMPRODUCT($L$2:$P$2,$D$2084:$H$2084))))</f>
        <v>3.0013452800439239E-2</v>
      </c>
      <c r="X2084" s="46">
        <f>EXP(-($K$2+SUMPRODUCT($L$2:$P$2,$D$2084:$H$2084)))</f>
        <v>32.318392477168281</v>
      </c>
      <c r="Y2084" s="46">
        <f>1/(1+$X$2084)</f>
        <v>3.0013452800439239E-2</v>
      </c>
      <c r="Z2084" s="46">
        <f>IF(ISERROR($I$2084),0,$I$2084)</f>
        <v>-3.047307644731434E-2</v>
      </c>
    </row>
    <row r="2085" spans="1:26" x14ac:dyDescent="0.25">
      <c r="A2085" s="46">
        <v>372</v>
      </c>
      <c r="B2085" s="46">
        <v>1999</v>
      </c>
      <c r="C2085" s="47">
        <v>0</v>
      </c>
      <c r="D2085" s="49">
        <v>0.2752753</v>
      </c>
      <c r="E2085" s="49">
        <v>2.07496E-2</v>
      </c>
      <c r="F2085" s="49">
        <v>5.0813400000000002E-2</v>
      </c>
      <c r="G2085" s="49">
        <v>0.26784839999999999</v>
      </c>
      <c r="H2085" s="49">
        <v>0.47716239999999999</v>
      </c>
      <c r="I2085" s="46">
        <f>$C$2085*LN($Y$2085)+(1-$C$2085)*LN(1-$Y$2085)</f>
        <v>-4.8721698180408099E-2</v>
      </c>
      <c r="R2085" s="46">
        <f>1/(1+EXP(-($K$2+SUMPRODUCT($L$2:$P$2,$D$2085:$H$2085))))</f>
        <v>4.7553839682977835E-2</v>
      </c>
      <c r="X2085" s="46">
        <f>EXP(-($K$2+SUMPRODUCT($L$2:$P$2,$D$2085:$H$2085)))</f>
        <v>20.02879613227017</v>
      </c>
      <c r="Y2085" s="46">
        <f>1/(1+$X$2085)</f>
        <v>4.7553839682977835E-2</v>
      </c>
      <c r="Z2085" s="46">
        <f>IF(ISERROR($I$2085),0,$I$2085)</f>
        <v>-4.8721698180408099E-2</v>
      </c>
    </row>
    <row r="2086" spans="1:26" x14ac:dyDescent="0.25">
      <c r="A2086" s="46">
        <v>372</v>
      </c>
      <c r="B2086" s="46">
        <v>2000</v>
      </c>
      <c r="C2086" s="47">
        <v>0</v>
      </c>
      <c r="D2086" s="49">
        <v>0.3297889</v>
      </c>
      <c r="E2086" s="49">
        <v>2.50102E-2</v>
      </c>
      <c r="F2086" s="49">
        <v>6.9703899999999999E-2</v>
      </c>
      <c r="G2086" s="49">
        <v>0.14195630000000001</v>
      </c>
      <c r="H2086" s="49">
        <v>0.5064862</v>
      </c>
      <c r="I2086" s="46">
        <f>$C$2086*LN($Y$2086)+(1-$C$2086)*LN(1-$Y$2086)</f>
        <v>-5.2884346197127854E-2</v>
      </c>
      <c r="R2086" s="46">
        <f>1/(1+EXP(-($K$2+SUMPRODUCT($L$2:$P$2,$D$2086:$H$2086))))</f>
        <v>5.1510297419774059E-2</v>
      </c>
      <c r="X2086" s="46">
        <f>EXP(-($K$2+SUMPRODUCT($L$2:$P$2,$D$2086:$H$2086)))</f>
        <v>18.413593982008624</v>
      </c>
      <c r="Y2086" s="46">
        <f>1/(1+$X$2086)</f>
        <v>5.1510297419774059E-2</v>
      </c>
      <c r="Z2086" s="46">
        <f>IF(ISERROR($I$2086),0,$I$2086)</f>
        <v>-5.2884346197127854E-2</v>
      </c>
    </row>
    <row r="2087" spans="1:26" x14ac:dyDescent="0.25">
      <c r="A2087" s="46">
        <v>372</v>
      </c>
      <c r="B2087" s="46">
        <v>2001</v>
      </c>
      <c r="C2087" s="47">
        <v>0</v>
      </c>
      <c r="D2087" s="49">
        <v>0.27365400000000001</v>
      </c>
      <c r="E2087" s="49">
        <v>3.5341699999999997E-2</v>
      </c>
      <c r="F2087" s="49">
        <v>3.4082500000000002E-2</v>
      </c>
      <c r="G2087" s="49">
        <v>0.13774510000000001</v>
      </c>
      <c r="H2087" s="49">
        <v>0.43603189999999997</v>
      </c>
      <c r="I2087" s="46">
        <f>$C$2087*LN($Y$2087)+(1-$C$2087)*LN(1-$Y$2087)</f>
        <v>-6.4830625293599189E-2</v>
      </c>
      <c r="R2087" s="46">
        <f>1/(1+EXP(-($K$2+SUMPRODUCT($L$2:$P$2,$D$2087:$H$2087))))</f>
        <v>6.2773807654152483E-2</v>
      </c>
      <c r="X2087" s="46">
        <f>EXP(-($K$2+SUMPRODUCT($L$2:$P$2,$D$2087:$H$2087)))</f>
        <v>14.930210980819004</v>
      </c>
      <c r="Y2087" s="46">
        <f>1/(1+$X$2087)</f>
        <v>6.2773807654152483E-2</v>
      </c>
      <c r="Z2087" s="46">
        <f>IF(ISERROR($I$2087),0,$I$2087)</f>
        <v>-6.4830625293599189E-2</v>
      </c>
    </row>
    <row r="2088" spans="1:26" x14ac:dyDescent="0.25">
      <c r="A2088" s="46">
        <v>372</v>
      </c>
      <c r="B2088" s="46">
        <v>2002</v>
      </c>
      <c r="C2088" s="47">
        <v>0</v>
      </c>
      <c r="D2088" s="49">
        <v>0.32444129999999999</v>
      </c>
      <c r="E2088" s="49">
        <v>-0.40830810000000001</v>
      </c>
      <c r="F2088" s="49">
        <v>6.1050300000000002E-2</v>
      </c>
      <c r="G2088" s="49">
        <v>7.2713100000000003E-2</v>
      </c>
      <c r="H2088" s="49">
        <v>0.5921556</v>
      </c>
      <c r="I2088" s="46">
        <f>$C$2088*LN($Y$2088)+(1-$C$2088)*LN(1-$Y$2088)</f>
        <v>-0.12080202556055425</v>
      </c>
      <c r="R2088" s="46">
        <f>1/(1+EXP(-($K$2+SUMPRODUCT($L$2:$P$2,$D$2088:$H$2088))))</f>
        <v>0.11379061096594445</v>
      </c>
      <c r="X2088" s="46">
        <f>EXP(-($K$2+SUMPRODUCT($L$2:$P$2,$D$2088:$H$2088)))</f>
        <v>7.7880712785634172</v>
      </c>
      <c r="Y2088" s="46">
        <f>1/(1+$X$2088)</f>
        <v>0.11379061096594445</v>
      </c>
      <c r="Z2088" s="46">
        <f>IF(ISERROR($I$2088),0,$I$2088)</f>
        <v>-0.12080202556055425</v>
      </c>
    </row>
    <row r="2089" spans="1:26" x14ac:dyDescent="0.25">
      <c r="A2089" s="46">
        <v>372</v>
      </c>
      <c r="B2089" s="46">
        <v>2003</v>
      </c>
      <c r="C2089" s="47">
        <v>0</v>
      </c>
      <c r="D2089" s="49">
        <v>0.36120780000000002</v>
      </c>
      <c r="E2089" s="49">
        <v>-0.67896829999999997</v>
      </c>
      <c r="F2089" s="49">
        <v>4.7518600000000001E-2</v>
      </c>
      <c r="G2089" s="49">
        <v>7.0017499999999996E-2</v>
      </c>
      <c r="H2089" s="49">
        <v>0.80380019999999996</v>
      </c>
      <c r="I2089" s="46">
        <f>$C$2089*LN($Y$2089)+(1-$C$2089)*LN(1-$Y$2089)</f>
        <v>-0.22039491462750077</v>
      </c>
      <c r="R2089" s="46">
        <f>1/(1+EXP(-($K$2+SUMPRODUCT($L$2:$P$2,$D$2089:$H$2089))))</f>
        <v>0.19779806587848026</v>
      </c>
      <c r="X2089" s="46">
        <f>EXP(-($K$2+SUMPRODUCT($L$2:$P$2,$D$2089:$H$2089)))</f>
        <v>4.0556611641205969</v>
      </c>
      <c r="Y2089" s="46">
        <f>1/(1+$X$2089)</f>
        <v>0.19779806587848026</v>
      </c>
      <c r="Z2089" s="46">
        <f>IF(ISERROR($I$2089),0,$I$2089)</f>
        <v>-0.22039491462750077</v>
      </c>
    </row>
    <row r="2090" spans="1:26" x14ac:dyDescent="0.25">
      <c r="A2090" s="46">
        <v>372</v>
      </c>
      <c r="B2090" s="46">
        <v>2004</v>
      </c>
      <c r="C2090" s="47">
        <v>0</v>
      </c>
      <c r="D2090" s="49">
        <v>0.34536919999999999</v>
      </c>
      <c r="E2090" s="49">
        <v>-0.58866099999999999</v>
      </c>
      <c r="F2090" s="49">
        <v>5.5982299999999999E-2</v>
      </c>
      <c r="G2090" s="49">
        <v>0.28807379999999999</v>
      </c>
      <c r="H2090" s="49">
        <v>0.91863989999999995</v>
      </c>
      <c r="I2090" s="46">
        <f>$C$2090*LN($Y$2090)+(1-$C$2090)*LN(1-$Y$2090)</f>
        <v>-0.14174562813442615</v>
      </c>
      <c r="R2090" s="46">
        <f>1/(1+EXP(-($K$2+SUMPRODUCT($L$2:$P$2,$D$2090:$H$2090))))</f>
        <v>0.13215801700434521</v>
      </c>
      <c r="X2090" s="46">
        <f>EXP(-($K$2+SUMPRODUCT($L$2:$P$2,$D$2090:$H$2090)))</f>
        <v>6.5666994910124989</v>
      </c>
      <c r="Y2090" s="46">
        <f>1/(1+$X$2090)</f>
        <v>0.13215801700434521</v>
      </c>
      <c r="Z2090" s="46">
        <f>IF(ISERROR($I$2090),0,$I$2090)</f>
        <v>-0.14174562813442615</v>
      </c>
    </row>
    <row r="2091" spans="1:26" x14ac:dyDescent="0.25">
      <c r="A2091" s="46">
        <v>373</v>
      </c>
      <c r="B2091" s="46">
        <v>1995</v>
      </c>
      <c r="C2091" s="47">
        <v>0</v>
      </c>
      <c r="D2091" s="49">
        <v>3.1291199999999998E-2</v>
      </c>
      <c r="E2091" s="49">
        <v>0.33437689999999998</v>
      </c>
      <c r="F2091" s="49">
        <v>4.7093999999999997E-2</v>
      </c>
      <c r="G2091" s="49">
        <v>1.331083</v>
      </c>
      <c r="H2091" s="49">
        <v>0.16562479999999999</v>
      </c>
      <c r="I2091" s="46">
        <f>$C$2091*LN($Y$2091)+(1-$C$2091)*LN(1-$Y$2091)</f>
        <v>-4.4528951105588955E-3</v>
      </c>
      <c r="R2091" s="46">
        <f>1/(1+EXP(-($K$2+SUMPRODUCT($L$2:$P$2,$D$2091:$H$2091))))</f>
        <v>4.4429956722969646E-3</v>
      </c>
      <c r="X2091" s="46">
        <f>EXP(-($K$2+SUMPRODUCT($L$2:$P$2,$D$2091:$H$2091)))</f>
        <v>224.07336800600899</v>
      </c>
      <c r="Y2091" s="46">
        <f>1/(1+$X$2091)</f>
        <v>4.4429956722969646E-3</v>
      </c>
      <c r="Z2091" s="46">
        <f>IF(ISERROR($I$2091),0,$I$2091)</f>
        <v>-4.4528951105588955E-3</v>
      </c>
    </row>
    <row r="2092" spans="1:26" x14ac:dyDescent="0.25">
      <c r="A2092" s="46">
        <v>373</v>
      </c>
      <c r="B2092" s="46">
        <v>1996</v>
      </c>
      <c r="C2092" s="47">
        <v>0</v>
      </c>
      <c r="D2092" s="49">
        <v>3.34688E-2</v>
      </c>
      <c r="E2092" s="49">
        <v>0.32758609999999999</v>
      </c>
      <c r="F2092" s="49">
        <v>7.7735600000000002E-2</v>
      </c>
      <c r="G2092" s="49">
        <v>2.0783360000000002</v>
      </c>
      <c r="H2092" s="49">
        <v>0.1515135</v>
      </c>
      <c r="I2092" s="46">
        <f>$C$2092*LN($Y$2092)+(1-$C$2092)*LN(1-$Y$2092)</f>
        <v>-1.0632837274184791E-3</v>
      </c>
      <c r="R2092" s="46">
        <f>1/(1+EXP(-($K$2+SUMPRODUCT($L$2:$P$2,$D$2092:$H$2092))))</f>
        <v>1.0627186415758845E-3</v>
      </c>
      <c r="X2092" s="46">
        <f>EXP(-($K$2+SUMPRODUCT($L$2:$P$2,$D$2092:$H$2092)))</f>
        <v>939.98283485186619</v>
      </c>
      <c r="Y2092" s="46">
        <f>1/(1+$X$2092)</f>
        <v>1.0627186415758845E-3</v>
      </c>
      <c r="Z2092" s="46">
        <f>IF(ISERROR($I$2092),0,$I$2092)</f>
        <v>-1.0632837274184791E-3</v>
      </c>
    </row>
    <row r="2093" spans="1:26" x14ac:dyDescent="0.25">
      <c r="A2093" s="46">
        <v>374</v>
      </c>
      <c r="B2093" s="46">
        <v>2000</v>
      </c>
      <c r="C2093" s="47">
        <v>0</v>
      </c>
      <c r="D2093" s="49">
        <v>0.10546030000000001</v>
      </c>
      <c r="E2093" s="49">
        <v>0.31375219999999998</v>
      </c>
      <c r="F2093" s="49">
        <v>4.6449999999999998E-3</v>
      </c>
      <c r="G2093" s="49">
        <v>0.54502700000000004</v>
      </c>
      <c r="H2093" s="49">
        <v>0.19428809999999999</v>
      </c>
      <c r="I2093" s="46">
        <f>$C$2093*LN($Y$2093)+(1-$C$2093)*LN(1-$Y$2093)</f>
        <v>-2.3446621748928472E-2</v>
      </c>
      <c r="R2093" s="46">
        <f>1/(1+EXP(-($K$2+SUMPRODUCT($L$2:$P$2,$D$2093:$H$2093))))</f>
        <v>2.317388545314077E-2</v>
      </c>
      <c r="X2093" s="46">
        <f>EXP(-($K$2+SUMPRODUCT($L$2:$P$2,$D$2093:$H$2093)))</f>
        <v>42.15202135706032</v>
      </c>
      <c r="Y2093" s="46">
        <f>1/(1+$X$2093)</f>
        <v>2.317388545314077E-2</v>
      </c>
      <c r="Z2093" s="46">
        <f>IF(ISERROR($I$2093),0,$I$2093)</f>
        <v>-2.3446621748928472E-2</v>
      </c>
    </row>
    <row r="2094" spans="1:26" x14ac:dyDescent="0.25">
      <c r="A2094" s="46">
        <v>374</v>
      </c>
      <c r="B2094" s="46">
        <v>2002</v>
      </c>
      <c r="C2094" s="47">
        <v>0</v>
      </c>
      <c r="D2094" s="49">
        <v>0.1047153</v>
      </c>
      <c r="E2094" s="49">
        <v>0.28051379999999998</v>
      </c>
      <c r="F2094" s="49">
        <v>4.14039E-2</v>
      </c>
      <c r="G2094" s="49">
        <v>0.50204839999999995</v>
      </c>
      <c r="H2094" s="49">
        <v>0.1485648</v>
      </c>
      <c r="I2094" s="46">
        <f>$C$2094*LN($Y$2094)+(1-$C$2094)*LN(1-$Y$2094)</f>
        <v>-1.9125699165500602E-2</v>
      </c>
      <c r="R2094" s="46">
        <f>1/(1+EXP(-($K$2+SUMPRODUCT($L$2:$P$2,$D$2094:$H$2094))))</f>
        <v>1.894396343310471E-2</v>
      </c>
      <c r="X2094" s="46">
        <f>EXP(-($K$2+SUMPRODUCT($L$2:$P$2,$D$2094:$H$2094)))</f>
        <v>51.787264055445384</v>
      </c>
      <c r="Y2094" s="46">
        <f>1/(1+$X$2094)</f>
        <v>1.894396343310471E-2</v>
      </c>
      <c r="Z2094" s="46">
        <f>IF(ISERROR($I$2094),0,$I$2094)</f>
        <v>-1.9125699165500602E-2</v>
      </c>
    </row>
    <row r="2095" spans="1:26" x14ac:dyDescent="0.25">
      <c r="A2095" s="46">
        <v>374</v>
      </c>
      <c r="B2095" s="46">
        <v>2003</v>
      </c>
      <c r="C2095" s="47">
        <v>0</v>
      </c>
      <c r="D2095" s="49">
        <v>0.35063569999999999</v>
      </c>
      <c r="E2095" s="49">
        <v>0.33054410000000001</v>
      </c>
      <c r="F2095" s="49">
        <v>9.0322899999999998E-2</v>
      </c>
      <c r="G2095" s="49">
        <v>1.0336209999999999</v>
      </c>
      <c r="H2095" s="49">
        <v>0.25030370000000002</v>
      </c>
      <c r="I2095" s="46">
        <f>$C$2095*LN($Y$2095)+(1-$C$2095)*LN(1-$Y$2095)</f>
        <v>-6.118687069665384E-3</v>
      </c>
      <c r="R2095" s="46">
        <f>1/(1+EXP(-($K$2+SUMPRODUCT($L$2:$P$2,$D$2095:$H$2095))))</f>
        <v>6.1000060245131301E-3</v>
      </c>
      <c r="X2095" s="46">
        <f>EXP(-($K$2+SUMPRODUCT($L$2:$P$2,$D$2095:$H$2095)))</f>
        <v>162.93426432391345</v>
      </c>
      <c r="Y2095" s="46">
        <f>1/(1+$X$2095)</f>
        <v>6.1000060245131301E-3</v>
      </c>
      <c r="Z2095" s="46">
        <f>IF(ISERROR($I$2095),0,$I$2095)</f>
        <v>-6.118687069665384E-3</v>
      </c>
    </row>
    <row r="2096" spans="1:26" x14ac:dyDescent="0.25">
      <c r="A2096" s="46">
        <v>374</v>
      </c>
      <c r="B2096" s="46">
        <v>2004</v>
      </c>
      <c r="C2096" s="47">
        <v>0</v>
      </c>
      <c r="D2096" s="49">
        <v>0.35475109999999999</v>
      </c>
      <c r="E2096" s="49">
        <v>0.40997830000000002</v>
      </c>
      <c r="F2096" s="49">
        <v>5.5138399999999997E-2</v>
      </c>
      <c r="G2096" s="49">
        <v>1.7734570000000001</v>
      </c>
      <c r="H2096" s="49">
        <v>0.20867640000000001</v>
      </c>
      <c r="I2096" s="46">
        <f>$C$2096*LN($Y$2096)+(1-$C$2096)*LN(1-$Y$2096)</f>
        <v>-2.1731506882498907E-3</v>
      </c>
      <c r="R2096" s="46">
        <f>1/(1+EXP(-($K$2+SUMPRODUCT($L$2:$P$2,$D$2096:$H$2096))))</f>
        <v>2.1707911058451448E-3</v>
      </c>
      <c r="X2096" s="46">
        <f>EXP(-($K$2+SUMPRODUCT($L$2:$P$2,$D$2096:$H$2096)))</f>
        <v>459.66155205232161</v>
      </c>
      <c r="Y2096" s="46">
        <f>1/(1+$X$2096)</f>
        <v>2.1707911058451448E-3</v>
      </c>
      <c r="Z2096" s="46">
        <f>IF(ISERROR($I$2096),0,$I$2096)</f>
        <v>-2.1731506882498907E-3</v>
      </c>
    </row>
    <row r="2097" spans="1:26" x14ac:dyDescent="0.25">
      <c r="A2097" s="46">
        <v>375</v>
      </c>
      <c r="B2097" s="46">
        <v>1995</v>
      </c>
      <c r="C2097" s="47">
        <v>0</v>
      </c>
      <c r="D2097" s="49">
        <v>0.20395579999999999</v>
      </c>
      <c r="E2097" s="49">
        <v>0.31428319999999998</v>
      </c>
      <c r="F2097" s="49">
        <v>4.9005899999999998E-2</v>
      </c>
      <c r="G2097" s="49">
        <v>2.6586699999999999</v>
      </c>
      <c r="H2097" s="49">
        <v>0.51364960000000004</v>
      </c>
      <c r="I2097" s="46">
        <f>$C$2097*LN($Y$2097)+(1-$C$2097)*LN(1-$Y$2097)</f>
        <v>-7.2683318955188111E-4</v>
      </c>
      <c r="R2097" s="46">
        <f>1/(1+EXP(-($K$2+SUMPRODUCT($L$2:$P$2,$D$2097:$H$2097))))</f>
        <v>7.265691102935069E-4</v>
      </c>
      <c r="X2097" s="46">
        <f>EXP(-($K$2+SUMPRODUCT($L$2:$P$2,$D$2097:$H$2097)))</f>
        <v>1375.3315641041183</v>
      </c>
      <c r="Y2097" s="46">
        <f>1/(1+$X$2097)</f>
        <v>7.265691102935069E-4</v>
      </c>
      <c r="Z2097" s="46">
        <f>IF(ISERROR($I$2097),0,$I$2097)</f>
        <v>-7.2683318955188111E-4</v>
      </c>
    </row>
    <row r="2098" spans="1:26" x14ac:dyDescent="0.25">
      <c r="A2098" s="46">
        <v>375</v>
      </c>
      <c r="B2098" s="46">
        <v>1996</v>
      </c>
      <c r="C2098" s="47">
        <v>0</v>
      </c>
      <c r="D2098" s="49">
        <v>0.13879130000000001</v>
      </c>
      <c r="E2098" s="49">
        <v>0.31258219999999998</v>
      </c>
      <c r="F2098" s="49">
        <v>4.3839900000000001E-2</v>
      </c>
      <c r="G2098" s="49">
        <v>2.6164130000000001</v>
      </c>
      <c r="H2098" s="49">
        <v>0.4986466</v>
      </c>
      <c r="I2098" s="46">
        <f>$C$2098*LN($Y$2098)+(1-$C$2098)*LN(1-$Y$2098)</f>
        <v>-7.8329086558828114E-4</v>
      </c>
      <c r="R2098" s="46">
        <f>1/(1+EXP(-($K$2+SUMPRODUCT($L$2:$P$2,$D$2098:$H$2098))))</f>
        <v>7.8298417337989087E-4</v>
      </c>
      <c r="X2098" s="46">
        <f>EXP(-($K$2+SUMPRODUCT($L$2:$P$2,$D$2098:$H$2098)))</f>
        <v>1276.1650232511363</v>
      </c>
      <c r="Y2098" s="46">
        <f>1/(1+$X$2098)</f>
        <v>7.8298417337989087E-4</v>
      </c>
      <c r="Z2098" s="46">
        <f>IF(ISERROR($I$2098),0,$I$2098)</f>
        <v>-7.8329086558828114E-4</v>
      </c>
    </row>
    <row r="2099" spans="1:26" x14ac:dyDescent="0.25">
      <c r="A2099" s="46">
        <v>375</v>
      </c>
      <c r="B2099" s="46">
        <v>1997</v>
      </c>
      <c r="C2099" s="47">
        <v>0</v>
      </c>
      <c r="D2099" s="49">
        <v>0.1599006</v>
      </c>
      <c r="E2099" s="49">
        <v>0.33789330000000001</v>
      </c>
      <c r="F2099" s="49">
        <v>5.2528999999999999E-2</v>
      </c>
      <c r="G2099" s="49">
        <v>3.4173830000000001</v>
      </c>
      <c r="H2099" s="49">
        <v>0.49505909999999997</v>
      </c>
      <c r="I2099" s="46">
        <f>$C$2099*LN($Y$2099)+(1-$C$2099)*LN(1-$Y$2099)</f>
        <v>-1.9786706958291442E-4</v>
      </c>
      <c r="R2099" s="46">
        <f>1/(1+EXP(-($K$2+SUMPRODUCT($L$2:$P$2,$D$2099:$H$2099))))</f>
        <v>1.9784749518541762E-4</v>
      </c>
      <c r="X2099" s="46">
        <f>EXP(-($K$2+SUMPRODUCT($L$2:$P$2,$D$2099:$H$2099)))</f>
        <v>5053.3980810210687</v>
      </c>
      <c r="Y2099" s="46">
        <f>1/(1+$X$2099)</f>
        <v>1.9784749518541762E-4</v>
      </c>
      <c r="Z2099" s="46">
        <f>IF(ISERROR($I$2099),0,$I$2099)</f>
        <v>-1.9786706958291442E-4</v>
      </c>
    </row>
    <row r="2100" spans="1:26" x14ac:dyDescent="0.25">
      <c r="A2100" s="46">
        <v>375</v>
      </c>
      <c r="B2100" s="46">
        <v>1998</v>
      </c>
      <c r="C2100" s="47">
        <v>0</v>
      </c>
      <c r="D2100" s="49">
        <v>0.14874970000000001</v>
      </c>
      <c r="E2100" s="49">
        <v>0.34786</v>
      </c>
      <c r="F2100" s="49">
        <v>5.8053899999999999E-2</v>
      </c>
      <c r="G2100" s="49">
        <v>6.4350050000000003</v>
      </c>
      <c r="H2100" s="49">
        <v>0.52566369999999996</v>
      </c>
      <c r="I2100" s="46">
        <f>$C$2100*LN($Y$2100)+(1-$C$2100)*LN(1-$Y$2100)</f>
        <v>-1.5441903554664031E-6</v>
      </c>
      <c r="R2100" s="46">
        <f>1/(1+EXP(-($K$2+SUMPRODUCT($L$2:$P$2,$D$2100:$H$2100))))</f>
        <v>1.5441891631855671E-6</v>
      </c>
      <c r="X2100" s="46">
        <f>EXP(-($K$2+SUMPRODUCT($L$2:$P$2,$D$2100:$H$2100)))</f>
        <v>647588.05439866032</v>
      </c>
      <c r="Y2100" s="46">
        <f>1/(1+$X$2100)</f>
        <v>1.5441891631855671E-6</v>
      </c>
      <c r="Z2100" s="46">
        <f>IF(ISERROR($I$2100),0,$I$2100)</f>
        <v>-1.5441903554664031E-6</v>
      </c>
    </row>
    <row r="2101" spans="1:26" x14ac:dyDescent="0.25">
      <c r="A2101" s="46">
        <v>375</v>
      </c>
      <c r="B2101" s="46">
        <v>1999</v>
      </c>
      <c r="C2101" s="47">
        <v>0</v>
      </c>
      <c r="D2101" s="49">
        <v>0.1734501</v>
      </c>
      <c r="E2101" s="49">
        <v>0.32722849999999998</v>
      </c>
      <c r="F2101" s="49">
        <v>5.5235899999999998E-2</v>
      </c>
      <c r="G2101" s="49">
        <v>3.9784799999999998</v>
      </c>
      <c r="H2101" s="49">
        <v>0.4516732</v>
      </c>
      <c r="I2101" s="46">
        <f>$C$2101*LN($Y$2101)+(1-$C$2101)*LN(1-$Y$2101)</f>
        <v>-7.8734229180641894E-5</v>
      </c>
      <c r="R2101" s="46">
        <f>1/(1+EXP(-($K$2+SUMPRODUCT($L$2:$P$2,$D$2101:$H$2101))))</f>
        <v>7.8731129722556375E-5</v>
      </c>
      <c r="X2101" s="46">
        <f>EXP(-($K$2+SUMPRODUCT($L$2:$P$2,$D$2101:$H$2101)))</f>
        <v>12700.456254012079</v>
      </c>
      <c r="Y2101" s="46">
        <f>1/(1+$X$2101)</f>
        <v>7.8731129722556375E-5</v>
      </c>
      <c r="Z2101" s="46">
        <f>IF(ISERROR($I$2101),0,$I$2101)</f>
        <v>-7.8734229180641894E-5</v>
      </c>
    </row>
    <row r="2102" spans="1:26" x14ac:dyDescent="0.25">
      <c r="A2102" s="46">
        <v>375</v>
      </c>
      <c r="B2102" s="46">
        <v>2000</v>
      </c>
      <c r="C2102" s="47">
        <v>0</v>
      </c>
      <c r="D2102" s="49">
        <v>0.15042</v>
      </c>
      <c r="E2102" s="49">
        <v>0.33285890000000001</v>
      </c>
      <c r="F2102" s="49">
        <v>4.1860799999999997E-2</v>
      </c>
      <c r="G2102" s="49">
        <v>3.5127389999999998</v>
      </c>
      <c r="H2102" s="49">
        <v>0.42142170000000001</v>
      </c>
      <c r="I2102" s="46">
        <f>$C$2102*LN($Y$2102)+(1-$C$2102)*LN(1-$Y$2102)</f>
        <v>-1.7745898343167715E-4</v>
      </c>
      <c r="R2102" s="46">
        <f>1/(1+EXP(-($K$2+SUMPRODUCT($L$2:$P$2,$D$2102:$H$2102))))</f>
        <v>1.7744323851764552E-4</v>
      </c>
      <c r="X2102" s="46">
        <f>EXP(-($K$2+SUMPRODUCT($L$2:$P$2,$D$2102:$H$2102)))</f>
        <v>5634.6049875665267</v>
      </c>
      <c r="Y2102" s="46">
        <f>1/(1+$X$2102)</f>
        <v>1.7744323851764552E-4</v>
      </c>
      <c r="Z2102" s="46">
        <f>IF(ISERROR($I$2102),0,$I$2102)</f>
        <v>-1.7745898343167715E-4</v>
      </c>
    </row>
    <row r="2103" spans="1:26" x14ac:dyDescent="0.25">
      <c r="A2103" s="46">
        <v>375</v>
      </c>
      <c r="B2103" s="46">
        <v>2001</v>
      </c>
      <c r="C2103" s="47">
        <v>0</v>
      </c>
      <c r="D2103" s="49">
        <v>0.1837191</v>
      </c>
      <c r="E2103" s="49">
        <v>0.36076259999999999</v>
      </c>
      <c r="F2103" s="49">
        <v>6.1092800000000003E-2</v>
      </c>
      <c r="G2103" s="49">
        <v>5.0803450000000003</v>
      </c>
      <c r="H2103" s="49">
        <v>0.41234900000000002</v>
      </c>
      <c r="I2103" s="46">
        <f>$C$2103*LN($Y$2103)+(1-$C$2103)*LN(1-$Y$2103)</f>
        <v>-1.2115262592907396E-5</v>
      </c>
      <c r="R2103" s="46">
        <f>1/(1+EXP(-($K$2+SUMPRODUCT($L$2:$P$2,$D$2103:$H$2103))))</f>
        <v>1.211518920336583E-5</v>
      </c>
      <c r="X2103" s="46">
        <f>EXP(-($K$2+SUMPRODUCT($L$2:$P$2,$D$2103:$H$2103)))</f>
        <v>82540.013863999833</v>
      </c>
      <c r="Y2103" s="46">
        <f>1/(1+$X$2103)</f>
        <v>1.211518920336583E-5</v>
      </c>
      <c r="Z2103" s="46">
        <f>IF(ISERROR($I$2103),0,$I$2103)</f>
        <v>-1.2115262592907396E-5</v>
      </c>
    </row>
    <row r="2104" spans="1:26" x14ac:dyDescent="0.25">
      <c r="A2104" s="46">
        <v>375</v>
      </c>
      <c r="B2104" s="46">
        <v>2002</v>
      </c>
      <c r="C2104" s="47">
        <v>0</v>
      </c>
      <c r="D2104" s="49">
        <v>0.1452244</v>
      </c>
      <c r="E2104" s="49">
        <v>0.40528560000000002</v>
      </c>
      <c r="F2104" s="49">
        <v>6.0108099999999998E-2</v>
      </c>
      <c r="G2104" s="49">
        <v>3.4443069999999998</v>
      </c>
      <c r="H2104" s="49">
        <v>0.41120489999999998</v>
      </c>
      <c r="I2104" s="46">
        <f>$C$2104*LN($Y$2104)+(1-$C$2104)*LN(1-$Y$2104)</f>
        <v>-1.526348539011249E-4</v>
      </c>
      <c r="R2104" s="46">
        <f>1/(1+EXP(-($K$2+SUMPRODUCT($L$2:$P$2,$D$2104:$H$2104))))</f>
        <v>1.5262320579448297E-4</v>
      </c>
      <c r="X2104" s="46">
        <f>EXP(-($K$2+SUMPRODUCT($L$2:$P$2,$D$2104:$H$2104)))</f>
        <v>6551.08357598362</v>
      </c>
      <c r="Y2104" s="46">
        <f>1/(1+$X$2104)</f>
        <v>1.5262320579448297E-4</v>
      </c>
      <c r="Z2104" s="46">
        <f>IF(ISERROR($I$2104),0,$I$2104)</f>
        <v>-1.526348539011249E-4</v>
      </c>
    </row>
    <row r="2105" spans="1:26" x14ac:dyDescent="0.25">
      <c r="A2105" s="46">
        <v>375</v>
      </c>
      <c r="B2105" s="46">
        <v>2003</v>
      </c>
      <c r="C2105" s="47">
        <v>0</v>
      </c>
      <c r="D2105" s="49">
        <v>0.1478168</v>
      </c>
      <c r="E2105" s="49">
        <v>0.43120330000000001</v>
      </c>
      <c r="F2105" s="49">
        <v>7.30798E-2</v>
      </c>
      <c r="G2105" s="49">
        <v>4.8492290000000002</v>
      </c>
      <c r="H2105" s="49">
        <v>0.41135310000000003</v>
      </c>
      <c r="I2105" s="46">
        <f>$C$2105*LN($Y$2105)+(1-$C$2105)*LN(1-$Y$2105)</f>
        <v>-1.4139428211472841E-5</v>
      </c>
      <c r="R2105" s="46">
        <f>1/(1+EXP(-($K$2+SUMPRODUCT($L$2:$P$2,$D$2105:$H$2105))))</f>
        <v>1.4139328250278739E-5</v>
      </c>
      <c r="X2105" s="46">
        <f>EXP(-($K$2+SUMPRODUCT($L$2:$P$2,$D$2105:$H$2105)))</f>
        <v>70723.717772945558</v>
      </c>
      <c r="Y2105" s="46">
        <f>1/(1+$X$2105)</f>
        <v>1.4139328250278739E-5</v>
      </c>
      <c r="Z2105" s="46">
        <f>IF(ISERROR($I$2105),0,$I$2105)</f>
        <v>-1.4139428211472841E-5</v>
      </c>
    </row>
    <row r="2106" spans="1:26" x14ac:dyDescent="0.25">
      <c r="A2106" s="46">
        <v>375</v>
      </c>
      <c r="B2106" s="46">
        <v>2004</v>
      </c>
      <c r="C2106" s="47">
        <v>0</v>
      </c>
      <c r="D2106" s="49">
        <v>9.72021E-2</v>
      </c>
      <c r="E2106" s="49">
        <v>0.47730119999999998</v>
      </c>
      <c r="F2106" s="49">
        <v>7.4716599999999994E-2</v>
      </c>
      <c r="G2106" s="49">
        <v>4.5858290000000004</v>
      </c>
      <c r="H2106" s="49">
        <v>0.44516850000000002</v>
      </c>
      <c r="I2106" s="46">
        <f>$C$2106*LN($Y$2106)+(1-$C$2106)*LN(1-$Y$2106)</f>
        <v>-1.9857416550428827E-5</v>
      </c>
      <c r="R2106" s="46">
        <f>1/(1+EXP(-($K$2+SUMPRODUCT($L$2:$P$2,$D$2106:$H$2106))))</f>
        <v>1.9857219393183809E-5</v>
      </c>
      <c r="X2106" s="46">
        <f>EXP(-($K$2+SUMPRODUCT($L$2:$P$2,$D$2106:$H$2106)))</f>
        <v>50358.518127863361</v>
      </c>
      <c r="Y2106" s="46">
        <f>1/(1+$X$2106)</f>
        <v>1.9857219393183809E-5</v>
      </c>
      <c r="Z2106" s="46">
        <f>IF(ISERROR($I$2106),0,$I$2106)</f>
        <v>-1.9857416550428827E-5</v>
      </c>
    </row>
    <row r="2107" spans="1:26" x14ac:dyDescent="0.25">
      <c r="A2107" s="46">
        <v>376</v>
      </c>
      <c r="B2107" s="46">
        <v>1995</v>
      </c>
      <c r="C2107" s="47">
        <v>0</v>
      </c>
      <c r="D2107" s="49">
        <v>0.29349910000000001</v>
      </c>
      <c r="E2107" s="49">
        <v>0.53560949999999996</v>
      </c>
      <c r="F2107" s="49">
        <v>4.8424599999999998E-2</v>
      </c>
      <c r="G2107" s="49">
        <v>2.7519779999999998</v>
      </c>
      <c r="H2107" s="49">
        <v>0.2794103</v>
      </c>
      <c r="I2107" s="46">
        <f>$C$2107*LN($Y$2107)+(1-$C$2107)*LN(1-$Y$2107)</f>
        <v>-4.095013006903281E-4</v>
      </c>
      <c r="R2107" s="46">
        <f>1/(1+EXP(-($K$2+SUMPRODUCT($L$2:$P$2,$D$2107:$H$2107))))</f>
        <v>4.0941746647649494E-4</v>
      </c>
      <c r="X2107" s="46">
        <f>EXP(-($K$2+SUMPRODUCT($L$2:$P$2,$D$2107:$H$2107)))</f>
        <v>2441.4947196467765</v>
      </c>
      <c r="Y2107" s="46">
        <f>1/(1+$X$2107)</f>
        <v>4.0941746647649494E-4</v>
      </c>
      <c r="Z2107" s="46">
        <f>IF(ISERROR($I$2107),0,$I$2107)</f>
        <v>-4.095013006903281E-4</v>
      </c>
    </row>
    <row r="2108" spans="1:26" x14ac:dyDescent="0.25">
      <c r="A2108" s="46">
        <v>376</v>
      </c>
      <c r="B2108" s="46">
        <v>1996</v>
      </c>
      <c r="C2108" s="47">
        <v>0</v>
      </c>
      <c r="D2108" s="49">
        <v>0.30185030000000002</v>
      </c>
      <c r="E2108" s="49">
        <v>0.54787030000000003</v>
      </c>
      <c r="F2108" s="49">
        <v>5.7859099999999997E-2</v>
      </c>
      <c r="G2108" s="49">
        <v>3.1345070000000002</v>
      </c>
      <c r="H2108" s="49">
        <v>0.29182200000000003</v>
      </c>
      <c r="I2108" s="46">
        <f>$C$2108*LN($Y$2108)+(1-$C$2108)*LN(1-$Y$2108)</f>
        <v>-2.0506061123462318E-4</v>
      </c>
      <c r="R2108" s="46">
        <f>1/(1+EXP(-($K$2+SUMPRODUCT($L$2:$P$2,$D$2108:$H$2108))))</f>
        <v>2.0503958774453513E-4</v>
      </c>
      <c r="X2108" s="46">
        <f>EXP(-($K$2+SUMPRODUCT($L$2:$P$2,$D$2108:$H$2108)))</f>
        <v>4876.1069577350572</v>
      </c>
      <c r="Y2108" s="46">
        <f>1/(1+$X$2108)</f>
        <v>2.0503958774453513E-4</v>
      </c>
      <c r="Z2108" s="46">
        <f>IF(ISERROR($I$2108),0,$I$2108)</f>
        <v>-2.0506061123462318E-4</v>
      </c>
    </row>
    <row r="2109" spans="1:26" x14ac:dyDescent="0.25">
      <c r="A2109" s="46">
        <v>376</v>
      </c>
      <c r="B2109" s="46">
        <v>1997</v>
      </c>
      <c r="C2109" s="47">
        <v>0</v>
      </c>
      <c r="D2109" s="49">
        <v>0.29822530000000003</v>
      </c>
      <c r="E2109" s="49">
        <v>0.53715259999999998</v>
      </c>
      <c r="F2109" s="49">
        <v>7.5062100000000007E-2</v>
      </c>
      <c r="G2109" s="49">
        <v>3.282778</v>
      </c>
      <c r="H2109" s="49">
        <v>0.3221657</v>
      </c>
      <c r="I2109" s="46">
        <f>$C$2109*LN($Y$2109)+(1-$C$2109)*LN(1-$Y$2109)</f>
        <v>-1.4581378534662961E-4</v>
      </c>
      <c r="R2109" s="46">
        <f>1/(1+EXP(-($K$2+SUMPRODUCT($L$2:$P$2,$D$2109:$H$2109))))</f>
        <v>1.4580315503329234E-4</v>
      </c>
      <c r="X2109" s="46">
        <f>EXP(-($K$2+SUMPRODUCT($L$2:$P$2,$D$2109:$H$2109)))</f>
        <v>6857.5621468318877</v>
      </c>
      <c r="Y2109" s="46">
        <f>1/(1+$X$2109)</f>
        <v>1.4580315503329234E-4</v>
      </c>
      <c r="Z2109" s="46">
        <f>IF(ISERROR($I$2109),0,$I$2109)</f>
        <v>-1.4581378534662961E-4</v>
      </c>
    </row>
    <row r="2110" spans="1:26" x14ac:dyDescent="0.25">
      <c r="A2110" s="46">
        <v>376</v>
      </c>
      <c r="B2110" s="46">
        <v>1998</v>
      </c>
      <c r="C2110" s="47">
        <v>0</v>
      </c>
      <c r="D2110" s="49">
        <v>0.2852904</v>
      </c>
      <c r="E2110" s="49">
        <v>0.43916870000000002</v>
      </c>
      <c r="F2110" s="49">
        <v>4.7328200000000001E-2</v>
      </c>
      <c r="G2110" s="49">
        <v>1.6570119999999999</v>
      </c>
      <c r="H2110" s="49">
        <v>0.27178989999999997</v>
      </c>
      <c r="I2110" s="46">
        <f>$C$2110*LN($Y$2110)+(1-$C$2110)*LN(1-$Y$2110)</f>
        <v>-2.6961952693808312E-3</v>
      </c>
      <c r="R2110" s="46">
        <f>1/(1+EXP(-($K$2+SUMPRODUCT($L$2:$P$2,$D$2110:$H$2110))))</f>
        <v>2.692563799366143E-3</v>
      </c>
      <c r="X2110" s="46">
        <f>EXP(-($K$2+SUMPRODUCT($L$2:$P$2,$D$2110:$H$2110)))</f>
        <v>370.3932424685388</v>
      </c>
      <c r="Y2110" s="46">
        <f>1/(1+$X$2110)</f>
        <v>2.692563799366143E-3</v>
      </c>
      <c r="Z2110" s="46">
        <f>IF(ISERROR($I$2110),0,$I$2110)</f>
        <v>-2.6961952693808312E-3</v>
      </c>
    </row>
    <row r="2111" spans="1:26" x14ac:dyDescent="0.25">
      <c r="A2111" s="46">
        <v>376</v>
      </c>
      <c r="B2111" s="46">
        <v>1999</v>
      </c>
      <c r="C2111" s="47">
        <v>0</v>
      </c>
      <c r="D2111" s="49">
        <v>0.31707930000000001</v>
      </c>
      <c r="E2111" s="49">
        <v>0.45427899999999999</v>
      </c>
      <c r="F2111" s="49">
        <v>6.2973500000000002E-2</v>
      </c>
      <c r="G2111" s="49">
        <v>1.921349</v>
      </c>
      <c r="H2111" s="49">
        <v>0.30130879999999999</v>
      </c>
      <c r="I2111" s="46">
        <f>$C$2111*LN($Y$2111)+(1-$C$2111)*LN(1-$Y$2111)</f>
        <v>-1.5769690856362725E-3</v>
      </c>
      <c r="R2111" s="46">
        <f>1/(1+EXP(-($K$2+SUMPRODUCT($L$2:$P$2,$D$2111:$H$2111))))</f>
        <v>1.575726323239567E-3</v>
      </c>
      <c r="X2111" s="46">
        <f>EXP(-($K$2+SUMPRODUCT($L$2:$P$2,$D$2111:$H$2111)))</f>
        <v>633.62797140056671</v>
      </c>
      <c r="Y2111" s="46">
        <f>1/(1+$X$2111)</f>
        <v>1.575726323239567E-3</v>
      </c>
      <c r="Z2111" s="46">
        <f>IF(ISERROR($I$2111),0,$I$2111)</f>
        <v>-1.5769690856362725E-3</v>
      </c>
    </row>
    <row r="2112" spans="1:26" x14ac:dyDescent="0.25">
      <c r="A2112" s="46">
        <v>376</v>
      </c>
      <c r="B2112" s="46">
        <v>2000</v>
      </c>
      <c r="C2112" s="47">
        <v>0</v>
      </c>
      <c r="D2112" s="49">
        <v>0.30984020000000001</v>
      </c>
      <c r="E2112" s="49">
        <v>0.42792429999999998</v>
      </c>
      <c r="F2112" s="49">
        <v>6.2529899999999999E-2</v>
      </c>
      <c r="G2112" s="49">
        <v>1.50223</v>
      </c>
      <c r="H2112" s="49">
        <v>0.30515569999999997</v>
      </c>
      <c r="I2112" s="46">
        <f>$C$2112*LN($Y$2112)+(1-$C$2112)*LN(1-$Y$2112)</f>
        <v>-3.2022339237665776E-3</v>
      </c>
      <c r="R2112" s="46">
        <f>1/(1+EXP(-($K$2+SUMPRODUCT($L$2:$P$2,$D$2112:$H$2112))))</f>
        <v>3.1971122411158688E-3</v>
      </c>
      <c r="X2112" s="46">
        <f>EXP(-($K$2+SUMPRODUCT($L$2:$P$2,$D$2112:$H$2112)))</f>
        <v>311.78226242409806</v>
      </c>
      <c r="Y2112" s="46">
        <f>1/(1+$X$2112)</f>
        <v>3.1971122411158688E-3</v>
      </c>
      <c r="Z2112" s="46">
        <f>IF(ISERROR($I$2112),0,$I$2112)</f>
        <v>-3.2022339237665776E-3</v>
      </c>
    </row>
    <row r="2113" spans="1:26" x14ac:dyDescent="0.25">
      <c r="A2113" s="46">
        <v>376</v>
      </c>
      <c r="B2113" s="46">
        <v>2001</v>
      </c>
      <c r="C2113" s="47">
        <v>0</v>
      </c>
      <c r="D2113" s="49">
        <v>0.32960990000000001</v>
      </c>
      <c r="E2113" s="49">
        <v>0.42641449999999997</v>
      </c>
      <c r="F2113" s="49">
        <v>4.8979200000000001E-2</v>
      </c>
      <c r="G2113" s="49">
        <v>2.054646</v>
      </c>
      <c r="H2113" s="49">
        <v>0.29816340000000002</v>
      </c>
      <c r="I2113" s="46">
        <f>$C$2113*LN($Y$2113)+(1-$C$2113)*LN(1-$Y$2113)</f>
        <v>-1.4900766868500492E-3</v>
      </c>
      <c r="R2113" s="46">
        <f>1/(1+EXP(-($K$2+SUMPRODUCT($L$2:$P$2,$D$2113:$H$2113))))</f>
        <v>1.4889670737882775E-3</v>
      </c>
      <c r="X2113" s="46">
        <f>EXP(-($K$2+SUMPRODUCT($L$2:$P$2,$D$2113:$H$2113)))</f>
        <v>670.60652347789539</v>
      </c>
      <c r="Y2113" s="46">
        <f>1/(1+$X$2113)</f>
        <v>1.4889670737882775E-3</v>
      </c>
      <c r="Z2113" s="46">
        <f>IF(ISERROR($I$2113),0,$I$2113)</f>
        <v>-1.4900766868500492E-3</v>
      </c>
    </row>
    <row r="2114" spans="1:26" x14ac:dyDescent="0.25">
      <c r="A2114" s="46">
        <v>376</v>
      </c>
      <c r="B2114" s="46">
        <v>2002</v>
      </c>
      <c r="C2114" s="47">
        <v>0</v>
      </c>
      <c r="D2114" s="49">
        <v>0.34737610000000002</v>
      </c>
      <c r="E2114" s="49">
        <v>0.43238599999999999</v>
      </c>
      <c r="F2114" s="49">
        <v>5.5615699999999997E-2</v>
      </c>
      <c r="G2114" s="49">
        <v>1.609998</v>
      </c>
      <c r="H2114" s="49">
        <v>0.2936358</v>
      </c>
      <c r="I2114" s="46">
        <f>$C$2114*LN($Y$2114)+(1-$C$2114)*LN(1-$Y$2114)</f>
        <v>-2.8562766294153784E-3</v>
      </c>
      <c r="R2114" s="46">
        <f>1/(1+EXP(-($K$2+SUMPRODUCT($L$2:$P$2,$D$2114:$H$2114))))</f>
        <v>2.8522013522864213E-3</v>
      </c>
      <c r="X2114" s="46">
        <f>EXP(-($K$2+SUMPRODUCT($L$2:$P$2,$D$2114:$H$2114)))</f>
        <v>349.60638310067628</v>
      </c>
      <c r="Y2114" s="46">
        <f>1/(1+$X$2114)</f>
        <v>2.8522013522864213E-3</v>
      </c>
      <c r="Z2114" s="46">
        <f>IF(ISERROR($I$2114),0,$I$2114)</f>
        <v>-2.8562766294153784E-3</v>
      </c>
    </row>
    <row r="2115" spans="1:26" x14ac:dyDescent="0.25">
      <c r="A2115" s="46">
        <v>376</v>
      </c>
      <c r="B2115" s="46">
        <v>2003</v>
      </c>
      <c r="C2115" s="47">
        <v>0</v>
      </c>
      <c r="D2115" s="49">
        <v>0.35693799999999998</v>
      </c>
      <c r="E2115" s="49">
        <v>0.4553162</v>
      </c>
      <c r="F2115" s="49">
        <v>5.7288400000000003E-2</v>
      </c>
      <c r="G2115" s="49">
        <v>1.727522</v>
      </c>
      <c r="H2115" s="49">
        <v>0.29167510000000002</v>
      </c>
      <c r="I2115" s="46">
        <f>$C$2115*LN($Y$2115)+(1-$C$2115)*LN(1-$Y$2115)</f>
        <v>-2.2672205769869243E-3</v>
      </c>
      <c r="R2115" s="46">
        <f>1/(1+EXP(-($K$2+SUMPRODUCT($L$2:$P$2,$D$2115:$H$2115))))</f>
        <v>2.2646523736756605E-3</v>
      </c>
      <c r="X2115" s="46">
        <f>EXP(-($K$2+SUMPRODUCT($L$2:$P$2,$D$2115:$H$2115)))</f>
        <v>440.5688745981542</v>
      </c>
      <c r="Y2115" s="46">
        <f>1/(1+$X$2115)</f>
        <v>2.2646523736756605E-3</v>
      </c>
      <c r="Z2115" s="46">
        <f>IF(ISERROR($I$2115),0,$I$2115)</f>
        <v>-2.2672205769869243E-3</v>
      </c>
    </row>
    <row r="2116" spans="1:26" x14ac:dyDescent="0.25">
      <c r="A2116" s="46">
        <v>376</v>
      </c>
      <c r="B2116" s="46">
        <v>2004</v>
      </c>
      <c r="C2116" s="47">
        <v>0</v>
      </c>
      <c r="D2116" s="49">
        <v>0.24221909999999999</v>
      </c>
      <c r="E2116" s="49">
        <v>0.22155910000000001</v>
      </c>
      <c r="F2116" s="49">
        <v>5.7584700000000003E-2</v>
      </c>
      <c r="G2116" s="49">
        <v>0.82833559999999995</v>
      </c>
      <c r="H2116" s="49">
        <v>0.24274090000000001</v>
      </c>
      <c r="I2116" s="46">
        <f>$C$2116*LN($Y$2116)+(1-$C$2116)*LN(1-$Y$2116)</f>
        <v>-1.225754753660384E-2</v>
      </c>
      <c r="R2116" s="46">
        <f>1/(1+EXP(-($K$2+SUMPRODUCT($L$2:$P$2,$D$2116:$H$2116))))</f>
        <v>1.2182729806757282E-2</v>
      </c>
      <c r="X2116" s="46">
        <f>EXP(-($K$2+SUMPRODUCT($L$2:$P$2,$D$2116:$H$2116)))</f>
        <v>81.083409536452109</v>
      </c>
      <c r="Y2116" s="46">
        <f>1/(1+$X$2116)</f>
        <v>1.2182729806757282E-2</v>
      </c>
      <c r="Z2116" s="46">
        <f>IF(ISERROR($I$2116),0,$I$2116)</f>
        <v>-1.225754753660384E-2</v>
      </c>
    </row>
    <row r="2117" spans="1:26" x14ac:dyDescent="0.25">
      <c r="A2117" s="46">
        <v>377</v>
      </c>
      <c r="B2117" s="46">
        <v>1995</v>
      </c>
      <c r="C2117" s="47">
        <v>0</v>
      </c>
      <c r="D2117" s="49">
        <v>0.1512221</v>
      </c>
      <c r="E2117" s="49">
        <v>0.26200289999999998</v>
      </c>
      <c r="F2117" s="49">
        <v>5.3711099999999998E-2</v>
      </c>
      <c r="G2117" s="49">
        <v>0.71421389999999996</v>
      </c>
      <c r="H2117" s="49">
        <v>0.32134600000000002</v>
      </c>
      <c r="I2117" s="46">
        <f>$C$2117*LN($Y$2117)+(1-$C$2117)*LN(1-$Y$2117)</f>
        <v>-1.4441334345360865E-2</v>
      </c>
      <c r="R2117" s="46">
        <f>1/(1+EXP(-($K$2+SUMPRODUCT($L$2:$P$2,$D$2117:$H$2117))))</f>
        <v>1.4337558431353693E-2</v>
      </c>
      <c r="X2117" s="46">
        <f>EXP(-($K$2+SUMPRODUCT($L$2:$P$2,$D$2117:$H$2117)))</f>
        <v>68.746882273426536</v>
      </c>
      <c r="Y2117" s="46">
        <f>1/(1+$X$2117)</f>
        <v>1.4337558431353693E-2</v>
      </c>
      <c r="Z2117" s="46">
        <f>IF(ISERROR($I$2117),0,$I$2117)</f>
        <v>-1.4441334345360865E-2</v>
      </c>
    </row>
    <row r="2118" spans="1:26" x14ac:dyDescent="0.25">
      <c r="A2118" s="46">
        <v>377</v>
      </c>
      <c r="B2118" s="46">
        <v>1996</v>
      </c>
      <c r="C2118" s="47">
        <v>0</v>
      </c>
      <c r="D2118" s="49">
        <v>0.13889299999999999</v>
      </c>
      <c r="E2118" s="49">
        <v>0.22247610000000001</v>
      </c>
      <c r="F2118" s="49">
        <v>2.13011E-2</v>
      </c>
      <c r="G2118" s="49">
        <v>0.50299479999999996</v>
      </c>
      <c r="H2118" s="49">
        <v>0.26507700000000001</v>
      </c>
      <c r="I2118" s="46">
        <f>$C$2118*LN($Y$2118)+(1-$C$2118)*LN(1-$Y$2118)</f>
        <v>-2.6506247937422102E-2</v>
      </c>
      <c r="R2118" s="46">
        <f>1/(1+EXP(-($K$2+SUMPRODUCT($L$2:$P$2,$D$2118:$H$2118))))</f>
        <v>2.6158040687093612E-2</v>
      </c>
      <c r="X2118" s="46">
        <f>EXP(-($K$2+SUMPRODUCT($L$2:$P$2,$D$2118:$H$2118)))</f>
        <v>37.229162954601584</v>
      </c>
      <c r="Y2118" s="46">
        <f>1/(1+$X$2118)</f>
        <v>2.6158040687093612E-2</v>
      </c>
      <c r="Z2118" s="46">
        <f>IF(ISERROR($I$2118),0,$I$2118)</f>
        <v>-2.6506247937422102E-2</v>
      </c>
    </row>
    <row r="2119" spans="1:26" x14ac:dyDescent="0.25">
      <c r="A2119" s="46">
        <v>377</v>
      </c>
      <c r="B2119" s="46">
        <v>1997</v>
      </c>
      <c r="C2119" s="47">
        <v>0</v>
      </c>
      <c r="D2119" s="49">
        <v>0.16229109999999999</v>
      </c>
      <c r="E2119" s="49">
        <v>0.1904459</v>
      </c>
      <c r="F2119" s="49">
        <v>3.0016299999999999E-2</v>
      </c>
      <c r="G2119" s="49">
        <v>0.68770169999999997</v>
      </c>
      <c r="H2119" s="49">
        <v>0.32115929999999998</v>
      </c>
      <c r="I2119" s="46">
        <f>$C$2119*LN($Y$2119)+(1-$C$2119)*LN(1-$Y$2119)</f>
        <v>-2.0236564460600175E-2</v>
      </c>
      <c r="R2119" s="46">
        <f>1/(1+EXP(-($K$2+SUMPRODUCT($L$2:$P$2,$D$2119:$H$2119))))</f>
        <v>2.0033179438535411E-2</v>
      </c>
      <c r="X2119" s="46">
        <f>EXP(-($K$2+SUMPRODUCT($L$2:$P$2,$D$2119:$H$2119)))</f>
        <v>48.917188785142145</v>
      </c>
      <c r="Y2119" s="46">
        <f>1/(1+$X$2119)</f>
        <v>2.0033179438535411E-2</v>
      </c>
      <c r="Z2119" s="46">
        <f>IF(ISERROR($I$2119),0,$I$2119)</f>
        <v>-2.0236564460600175E-2</v>
      </c>
    </row>
    <row r="2120" spans="1:26" x14ac:dyDescent="0.25">
      <c r="A2120" s="46">
        <v>378</v>
      </c>
      <c r="B2120" s="46">
        <v>1995</v>
      </c>
      <c r="C2120" s="47">
        <v>0</v>
      </c>
      <c r="D2120" s="49">
        <v>7.6869999999999998E-4</v>
      </c>
      <c r="E2120" s="49">
        <v>0.24401999999999999</v>
      </c>
      <c r="F2120" s="49">
        <v>6.2016099999999998E-2</v>
      </c>
      <c r="G2120" s="49">
        <v>1.8824939999999999</v>
      </c>
      <c r="H2120" s="49">
        <v>0.23722960000000001</v>
      </c>
      <c r="I2120" s="46">
        <f>$C$2120*LN($Y$2120)+(1-$C$2120)*LN(1-$Y$2120)</f>
        <v>-1.9344750702449294E-3</v>
      </c>
      <c r="R2120" s="46">
        <f>1/(1+EXP(-($K$2+SUMPRODUCT($L$2:$P$2,$D$2120:$H$2120))))</f>
        <v>1.9326051792930921E-3</v>
      </c>
      <c r="X2120" s="46">
        <f>EXP(-($K$2+SUMPRODUCT($L$2:$P$2,$D$2120:$H$2120)))</f>
        <v>516.43626205419764</v>
      </c>
      <c r="Y2120" s="46">
        <f>1/(1+$X$2120)</f>
        <v>1.9326051792930921E-3</v>
      </c>
      <c r="Z2120" s="46">
        <f>IF(ISERROR($I$2120),0,$I$2120)</f>
        <v>-1.9344750702449294E-3</v>
      </c>
    </row>
    <row r="2121" spans="1:26" x14ac:dyDescent="0.25">
      <c r="A2121" s="46">
        <v>378</v>
      </c>
      <c r="B2121" s="46">
        <v>1996</v>
      </c>
      <c r="C2121" s="47">
        <v>0</v>
      </c>
      <c r="D2121" s="49">
        <v>2.1434000000000002E-2</v>
      </c>
      <c r="E2121" s="49">
        <v>0.25565139999999997</v>
      </c>
      <c r="F2121" s="49">
        <v>6.2064500000000002E-2</v>
      </c>
      <c r="G2121" s="49">
        <v>1.8457650000000001</v>
      </c>
      <c r="H2121" s="49">
        <v>0.24118210000000001</v>
      </c>
      <c r="I2121" s="46">
        <f>$C$2121*LN($Y$2121)+(1-$C$2121)*LN(1-$Y$2121)</f>
        <v>-2.0381218133518233E-3</v>
      </c>
      <c r="R2121" s="46">
        <f>1/(1+EXP(-($K$2+SUMPRODUCT($L$2:$P$2,$D$2121:$H$2121))))</f>
        <v>2.0360462534095933E-3</v>
      </c>
      <c r="X2121" s="46">
        <f>EXP(-($K$2+SUMPRODUCT($L$2:$P$2,$D$2121:$H$2121)))</f>
        <v>490.14797776592019</v>
      </c>
      <c r="Y2121" s="46">
        <f>1/(1+$X$2121)</f>
        <v>2.0360462534095933E-3</v>
      </c>
      <c r="Z2121" s="46">
        <f>IF(ISERROR($I$2121),0,$I$2121)</f>
        <v>-2.0381218133518233E-3</v>
      </c>
    </row>
    <row r="2122" spans="1:26" x14ac:dyDescent="0.25">
      <c r="A2122" s="46">
        <v>378</v>
      </c>
      <c r="B2122" s="46">
        <v>1997</v>
      </c>
      <c r="C2122" s="47">
        <v>0</v>
      </c>
      <c r="D2122" s="49">
        <v>-9.08828E-2</v>
      </c>
      <c r="E2122" s="49">
        <v>0.2456305</v>
      </c>
      <c r="F2122" s="49">
        <v>2.3667000000000001E-2</v>
      </c>
      <c r="G2122" s="49">
        <v>2.1529050000000001</v>
      </c>
      <c r="H2122" s="49">
        <v>0.22995879999999999</v>
      </c>
      <c r="I2122" s="46">
        <f>$C$2122*LN($Y$2122)+(1-$C$2122)*LN(1-$Y$2122)</f>
        <v>-1.6339353627904132E-3</v>
      </c>
      <c r="R2122" s="46">
        <f>1/(1+EXP(-($K$2+SUMPRODUCT($L$2:$P$2,$D$2122:$H$2122))))</f>
        <v>1.632601217140404E-3</v>
      </c>
      <c r="X2122" s="46">
        <f>EXP(-($K$2+SUMPRODUCT($L$2:$P$2,$D$2122:$H$2122)))</f>
        <v>611.5194502498033</v>
      </c>
      <c r="Y2122" s="46">
        <f>1/(1+$X$2122)</f>
        <v>1.632601217140404E-3</v>
      </c>
      <c r="Z2122" s="46">
        <f>IF(ISERROR($I$2122),0,$I$2122)</f>
        <v>-1.6339353627904132E-3</v>
      </c>
    </row>
    <row r="2123" spans="1:26" x14ac:dyDescent="0.25">
      <c r="A2123" s="46">
        <v>379</v>
      </c>
      <c r="B2123" s="46">
        <v>1995</v>
      </c>
      <c r="C2123" s="47">
        <v>0</v>
      </c>
      <c r="D2123" s="49">
        <v>2.6486900000000001E-2</v>
      </c>
      <c r="E2123" s="49">
        <v>0.19966619999999999</v>
      </c>
      <c r="F2123" s="49">
        <v>3.9736100000000003E-2</v>
      </c>
      <c r="G2123" s="49">
        <v>0.8355243</v>
      </c>
      <c r="H2123" s="49">
        <v>0.1495908</v>
      </c>
      <c r="I2123" s="46">
        <f>$C$2123*LN($Y$2123)+(1-$C$2123)*LN(1-$Y$2123)</f>
        <v>-1.2454312652506606E-2</v>
      </c>
      <c r="R2123" s="46">
        <f>1/(1+EXP(-($K$2+SUMPRODUCT($L$2:$P$2,$D$2123:$H$2123))))</f>
        <v>1.2377078665252715E-2</v>
      </c>
      <c r="X2123" s="46">
        <f>EXP(-($K$2+SUMPRODUCT($L$2:$P$2,$D$2123:$H$2123)))</f>
        <v>79.79450951599668</v>
      </c>
      <c r="Y2123" s="46">
        <f>1/(1+$X$2123)</f>
        <v>1.2377078665252715E-2</v>
      </c>
      <c r="Z2123" s="46">
        <f>IF(ISERROR($I$2123),0,$I$2123)</f>
        <v>-1.2454312652506606E-2</v>
      </c>
    </row>
    <row r="2124" spans="1:26" x14ac:dyDescent="0.25">
      <c r="A2124" s="46">
        <v>379</v>
      </c>
      <c r="B2124" s="46">
        <v>1996</v>
      </c>
      <c r="C2124" s="47">
        <v>0</v>
      </c>
      <c r="D2124" s="49">
        <v>5.0835199999999997E-2</v>
      </c>
      <c r="E2124" s="49">
        <v>0.21085519999999999</v>
      </c>
      <c r="F2124" s="49">
        <v>6.5491900000000006E-2</v>
      </c>
      <c r="G2124" s="49">
        <v>0.93640210000000002</v>
      </c>
      <c r="H2124" s="49">
        <v>0.17352970000000001</v>
      </c>
      <c r="I2124" s="46">
        <f>$C$2124*LN($Y$2124)+(1-$C$2124)*LN(1-$Y$2124)</f>
        <v>-8.7216861654245172E-3</v>
      </c>
      <c r="R2124" s="46">
        <f>1/(1+EXP(-($K$2+SUMPRODUCT($L$2:$P$2,$D$2124:$H$2124))))</f>
        <v>8.683762593224429E-3</v>
      </c>
      <c r="X2124" s="46">
        <f>EXP(-($K$2+SUMPRODUCT($L$2:$P$2,$D$2124:$H$2124)))</f>
        <v>114.15745499309914</v>
      </c>
      <c r="Y2124" s="46">
        <f>1/(1+$X$2124)</f>
        <v>8.683762593224429E-3</v>
      </c>
      <c r="Z2124" s="46">
        <f>IF(ISERROR($I$2124),0,$I$2124)</f>
        <v>-8.7216861654245172E-3</v>
      </c>
    </row>
    <row r="2125" spans="1:26" x14ac:dyDescent="0.25">
      <c r="A2125" s="46">
        <v>379</v>
      </c>
      <c r="B2125" s="46">
        <v>1997</v>
      </c>
      <c r="C2125" s="47">
        <v>0</v>
      </c>
      <c r="D2125" s="49">
        <v>5.3953399999999999E-2</v>
      </c>
      <c r="E2125" s="49">
        <v>0.22147500000000001</v>
      </c>
      <c r="F2125" s="49">
        <v>5.9022499999999999E-2</v>
      </c>
      <c r="G2125" s="49">
        <v>1.3261579999999999</v>
      </c>
      <c r="H2125" s="49">
        <v>0.18914610000000001</v>
      </c>
      <c r="I2125" s="46">
        <f>$C$2125*LN($Y$2125)+(1-$C$2125)*LN(1-$Y$2125)</f>
        <v>-4.9228155136533825E-3</v>
      </c>
      <c r="R2125" s="46">
        <f>1/(1+EXP(-($K$2+SUMPRODUCT($L$2:$P$2,$D$2125:$H$2125))))</f>
        <v>4.9107183162604593E-3</v>
      </c>
      <c r="X2125" s="46">
        <f>EXP(-($K$2+SUMPRODUCT($L$2:$P$2,$D$2125:$H$2125)))</f>
        <v>202.63619649874479</v>
      </c>
      <c r="Y2125" s="46">
        <f>1/(1+$X$2125)</f>
        <v>4.9107183162604593E-3</v>
      </c>
      <c r="Z2125" s="46">
        <f>IF(ISERROR($I$2125),0,$I$2125)</f>
        <v>-4.9228155136533825E-3</v>
      </c>
    </row>
    <row r="2126" spans="1:26" x14ac:dyDescent="0.25">
      <c r="A2126" s="46">
        <v>379</v>
      </c>
      <c r="B2126" s="46">
        <v>1998</v>
      </c>
      <c r="C2126" s="47">
        <v>0</v>
      </c>
      <c r="D2126" s="49">
        <v>7.0495299999999997E-2</v>
      </c>
      <c r="E2126" s="49">
        <v>0.16962379999999999</v>
      </c>
      <c r="F2126" s="49">
        <v>3.7961099999999998E-2</v>
      </c>
      <c r="G2126" s="49">
        <v>1.600992</v>
      </c>
      <c r="H2126" s="49">
        <v>0.2190454</v>
      </c>
      <c r="I2126" s="46">
        <f>$C$2126*LN($Y$2126)+(1-$C$2126)*LN(1-$Y$2126)</f>
        <v>-4.1600949430361956E-3</v>
      </c>
      <c r="R2126" s="46">
        <f>1/(1+EXP(-($K$2+SUMPRODUCT($L$2:$P$2,$D$2126:$H$2126))))</f>
        <v>4.1514537349702386E-3</v>
      </c>
      <c r="X2126" s="46">
        <f>EXP(-($K$2+SUMPRODUCT($L$2:$P$2,$D$2126:$H$2126)))</f>
        <v>239.87947592343068</v>
      </c>
      <c r="Y2126" s="46">
        <f>1/(1+$X$2126)</f>
        <v>4.1514537349702386E-3</v>
      </c>
      <c r="Z2126" s="46">
        <f>IF(ISERROR($I$2126),0,$I$2126)</f>
        <v>-4.1600949430361956E-3</v>
      </c>
    </row>
    <row r="2127" spans="1:26" x14ac:dyDescent="0.25">
      <c r="A2127" s="46">
        <v>379</v>
      </c>
      <c r="B2127" s="46">
        <v>1999</v>
      </c>
      <c r="C2127" s="47">
        <v>0</v>
      </c>
      <c r="D2127" s="49">
        <v>0.12189850000000001</v>
      </c>
      <c r="E2127" s="49">
        <v>0.16680510000000001</v>
      </c>
      <c r="F2127" s="49">
        <v>4.7182200000000001E-2</v>
      </c>
      <c r="G2127" s="49">
        <v>1.073895</v>
      </c>
      <c r="H2127" s="49">
        <v>0.22678870000000001</v>
      </c>
      <c r="I2127" s="46">
        <f>$C$2127*LN($Y$2127)+(1-$C$2127)*LN(1-$Y$2127)</f>
        <v>-9.2020749073031521E-3</v>
      </c>
      <c r="R2127" s="46">
        <f>1/(1+EXP(-($K$2+SUMPRODUCT($L$2:$P$2,$D$2127:$H$2127))))</f>
        <v>9.1598653869490992E-3</v>
      </c>
      <c r="X2127" s="46">
        <f>EXP(-($K$2+SUMPRODUCT($L$2:$P$2,$D$2127:$H$2127)))</f>
        <v>108.17191003972523</v>
      </c>
      <c r="Y2127" s="46">
        <f>1/(1+$X$2127)</f>
        <v>9.1598653869490992E-3</v>
      </c>
      <c r="Z2127" s="46">
        <f>IF(ISERROR($I$2127),0,$I$2127)</f>
        <v>-9.2020749073031521E-3</v>
      </c>
    </row>
    <row r="2128" spans="1:26" x14ac:dyDescent="0.25">
      <c r="A2128" s="46">
        <v>379</v>
      </c>
      <c r="B2128" s="46">
        <v>2000</v>
      </c>
      <c r="C2128" s="47">
        <v>0</v>
      </c>
      <c r="D2128" s="49">
        <v>0.1041347</v>
      </c>
      <c r="E2128" s="49">
        <v>0.16237209999999999</v>
      </c>
      <c r="F2128" s="49">
        <v>4.8064299999999997E-2</v>
      </c>
      <c r="G2128" s="49">
        <v>1.499708</v>
      </c>
      <c r="H2128" s="49">
        <v>0.29305680000000001</v>
      </c>
      <c r="I2128" s="46">
        <f>$C$2128*LN($Y$2128)+(1-$C$2128)*LN(1-$Y$2128)</f>
        <v>-4.8362483623752865E-3</v>
      </c>
      <c r="R2128" s="46">
        <f>1/(1+EXP(-($K$2+SUMPRODUCT($L$2:$P$2,$D$2128:$H$2128))))</f>
        <v>4.824572543234454E-3</v>
      </c>
      <c r="X2128" s="46">
        <f>EXP(-($K$2+SUMPRODUCT($L$2:$P$2,$D$2128:$H$2128)))</f>
        <v>206.27224868912168</v>
      </c>
      <c r="Y2128" s="46">
        <f>1/(1+$X$2128)</f>
        <v>4.824572543234454E-3</v>
      </c>
      <c r="Z2128" s="46">
        <f>IF(ISERROR($I$2128),0,$I$2128)</f>
        <v>-4.8362483623752865E-3</v>
      </c>
    </row>
    <row r="2129" spans="1:26" x14ac:dyDescent="0.25">
      <c r="A2129" s="46">
        <v>379</v>
      </c>
      <c r="B2129" s="46">
        <v>2001</v>
      </c>
      <c r="C2129" s="47">
        <v>0</v>
      </c>
      <c r="D2129" s="49">
        <v>0.1268669</v>
      </c>
      <c r="E2129" s="49">
        <v>0.17061490000000001</v>
      </c>
      <c r="F2129" s="49">
        <v>5.9798700000000003E-2</v>
      </c>
      <c r="G2129" s="49">
        <v>1.3084789999999999</v>
      </c>
      <c r="H2129" s="49">
        <v>0.20879120000000001</v>
      </c>
      <c r="I2129" s="46">
        <f>$C$2129*LN($Y$2129)+(1-$C$2129)*LN(1-$Y$2129)</f>
        <v>-5.6509384426795773E-3</v>
      </c>
      <c r="R2129" s="46">
        <f>1/(1+EXP(-($K$2+SUMPRODUCT($L$2:$P$2,$D$2129:$H$2129))))</f>
        <v>5.6350019229329295E-3</v>
      </c>
      <c r="X2129" s="46">
        <f>EXP(-($K$2+SUMPRODUCT($L$2:$P$2,$D$2129:$H$2129)))</f>
        <v>176.46222870488671</v>
      </c>
      <c r="Y2129" s="46">
        <f>1/(1+$X$2129)</f>
        <v>5.6350019229329295E-3</v>
      </c>
      <c r="Z2129" s="46">
        <f>IF(ISERROR($I$2129),0,$I$2129)</f>
        <v>-5.6509384426795773E-3</v>
      </c>
    </row>
    <row r="2130" spans="1:26" x14ac:dyDescent="0.25">
      <c r="A2130" s="46">
        <v>379</v>
      </c>
      <c r="B2130" s="46">
        <v>2002</v>
      </c>
      <c r="C2130" s="47">
        <v>0</v>
      </c>
      <c r="D2130" s="49">
        <v>0.1039935</v>
      </c>
      <c r="E2130" s="49">
        <v>0.19204350000000001</v>
      </c>
      <c r="F2130" s="49">
        <v>4.7789999999999999E-2</v>
      </c>
      <c r="G2130" s="49">
        <v>1.1924459999999999</v>
      </c>
      <c r="H2130" s="49">
        <v>0.208313</v>
      </c>
      <c r="I2130" s="46">
        <f>$C$2130*LN($Y$2130)+(1-$C$2130)*LN(1-$Y$2130)</f>
        <v>-7.1785100021326603E-3</v>
      </c>
      <c r="R2130" s="46">
        <f>1/(1+EXP(-($K$2+SUMPRODUCT($L$2:$P$2,$D$2130:$H$2130))))</f>
        <v>7.1528060413626159E-3</v>
      </c>
      <c r="X2130" s="46">
        <f>EXP(-($K$2+SUMPRODUCT($L$2:$P$2,$D$2130:$H$2130)))</f>
        <v>138.80527281423377</v>
      </c>
      <c r="Y2130" s="46">
        <f>1/(1+$X$2130)</f>
        <v>7.1528060413626159E-3</v>
      </c>
      <c r="Z2130" s="46">
        <f>IF(ISERROR($I$2130),0,$I$2130)</f>
        <v>-7.1785100021326603E-3</v>
      </c>
    </row>
    <row r="2131" spans="1:26" x14ac:dyDescent="0.25">
      <c r="A2131" s="46">
        <v>379</v>
      </c>
      <c r="B2131" s="46">
        <v>2003</v>
      </c>
      <c r="C2131" s="47">
        <v>0</v>
      </c>
      <c r="D2131" s="49">
        <v>0.1216807</v>
      </c>
      <c r="E2131" s="49">
        <v>0.18817739999999999</v>
      </c>
      <c r="F2131" s="49">
        <v>5.3831700000000003E-2</v>
      </c>
      <c r="G2131" s="49">
        <v>1.4143239999999999</v>
      </c>
      <c r="H2131" s="49">
        <v>0.20483850000000001</v>
      </c>
      <c r="I2131" s="46">
        <f>$C$2131*LN($Y$2131)+(1-$C$2131)*LN(1-$Y$2131)</f>
        <v>-4.8604890034496832E-3</v>
      </c>
      <c r="R2131" s="46">
        <f>1/(1+EXP(-($K$2+SUMPRODUCT($L$2:$P$2,$D$2131:$H$2131))))</f>
        <v>4.8486959411929917E-3</v>
      </c>
      <c r="X2131" s="46">
        <f>EXP(-($K$2+SUMPRODUCT($L$2:$P$2,$D$2131:$H$2131)))</f>
        <v>205.24102070503437</v>
      </c>
      <c r="Y2131" s="46">
        <f>1/(1+$X$2131)</f>
        <v>4.8486959411929917E-3</v>
      </c>
      <c r="Z2131" s="46">
        <f>IF(ISERROR($I$2131),0,$I$2131)</f>
        <v>-4.8604890034496832E-3</v>
      </c>
    </row>
    <row r="2132" spans="1:26" x14ac:dyDescent="0.25">
      <c r="A2132" s="46">
        <v>379</v>
      </c>
      <c r="B2132" s="46">
        <v>2004</v>
      </c>
      <c r="C2132" s="47">
        <v>0</v>
      </c>
      <c r="D2132" s="49">
        <v>9.6977300000000002E-2</v>
      </c>
      <c r="E2132" s="49">
        <v>0.21939220000000001</v>
      </c>
      <c r="F2132" s="49">
        <v>4.1720500000000001E-2</v>
      </c>
      <c r="G2132" s="49">
        <v>1.5505770000000001</v>
      </c>
      <c r="H2132" s="49">
        <v>0.2275201</v>
      </c>
      <c r="I2132" s="46">
        <f>$C$2132*LN($Y$2132)+(1-$C$2132)*LN(1-$Y$2132)</f>
        <v>-4.1358000382266807E-3</v>
      </c>
      <c r="R2132" s="46">
        <f>1/(1+EXP(-($K$2+SUMPRODUCT($L$2:$P$2,$D$2132:$H$2132))))</f>
        <v>4.1272593954357279E-3</v>
      </c>
      <c r="X2132" s="46">
        <f>EXP(-($K$2+SUMPRODUCT($L$2:$P$2,$D$2132:$H$2132)))</f>
        <v>241.29153154412455</v>
      </c>
      <c r="Y2132" s="46">
        <f>1/(1+$X$2132)</f>
        <v>4.1272593954357279E-3</v>
      </c>
      <c r="Z2132" s="46">
        <f>IF(ISERROR($I$2132),0,$I$2132)</f>
        <v>-4.1358000382266807E-3</v>
      </c>
    </row>
    <row r="2133" spans="1:26" x14ac:dyDescent="0.25">
      <c r="A2133" s="46">
        <v>380</v>
      </c>
      <c r="B2133" s="46">
        <v>2001</v>
      </c>
      <c r="C2133" s="47">
        <v>0</v>
      </c>
      <c r="D2133" s="49">
        <v>0.20463719999999999</v>
      </c>
      <c r="E2133" s="49">
        <v>0.28065560000000001</v>
      </c>
      <c r="F2133" s="49">
        <v>4.3143599999999997E-2</v>
      </c>
      <c r="G2133" s="49">
        <v>0.95684119999999995</v>
      </c>
      <c r="H2133" s="49">
        <v>0.2494526</v>
      </c>
      <c r="I2133" s="46">
        <f>$C$2133*LN($Y$2133)+(1-$C$2133)*LN(1-$Y$2133)</f>
        <v>-1.0181474704796302E-2</v>
      </c>
      <c r="R2133" s="46">
        <f>1/(1+EXP(-($K$2+SUMPRODUCT($L$2:$P$2,$D$2133:$H$2133))))</f>
        <v>1.01298189504418E-2</v>
      </c>
      <c r="X2133" s="46">
        <f>EXP(-($K$2+SUMPRODUCT($L$2:$P$2,$D$2133:$H$2133)))</f>
        <v>97.718447475942909</v>
      </c>
      <c r="Y2133" s="46">
        <f>1/(1+$X$2133)</f>
        <v>1.01298189504418E-2</v>
      </c>
      <c r="Z2133" s="46">
        <f>IF(ISERROR($I$2133),0,$I$2133)</f>
        <v>-1.0181474704796302E-2</v>
      </c>
    </row>
    <row r="2134" spans="1:26" x14ac:dyDescent="0.25">
      <c r="A2134" s="46">
        <v>380</v>
      </c>
      <c r="B2134" s="46">
        <v>2002</v>
      </c>
      <c r="C2134" s="47">
        <v>0</v>
      </c>
      <c r="D2134" s="49">
        <v>0.2248008</v>
      </c>
      <c r="E2134" s="49">
        <v>0.32066670000000003</v>
      </c>
      <c r="F2134" s="49">
        <v>5.5767499999999998E-2</v>
      </c>
      <c r="G2134" s="49">
        <v>1.529169</v>
      </c>
      <c r="H2134" s="49">
        <v>0.24969830000000001</v>
      </c>
      <c r="I2134" s="46">
        <f>$C$2134*LN($Y$2134)+(1-$C$2134)*LN(1-$Y$2134)</f>
        <v>-3.5296368207111783E-3</v>
      </c>
      <c r="R2134" s="46">
        <f>1/(1+EXP(-($K$2+SUMPRODUCT($L$2:$P$2,$D$2134:$H$2134))))</f>
        <v>3.5234149751058818E-3</v>
      </c>
      <c r="X2134" s="46">
        <f>EXP(-($K$2+SUMPRODUCT($L$2:$P$2,$D$2134:$H$2134)))</f>
        <v>282.81556162567796</v>
      </c>
      <c r="Y2134" s="46">
        <f>1/(1+$X$2134)</f>
        <v>3.5234149751058818E-3</v>
      </c>
      <c r="Z2134" s="46">
        <f>IF(ISERROR($I$2134),0,$I$2134)</f>
        <v>-3.5296368207111783E-3</v>
      </c>
    </row>
    <row r="2135" spans="1:26" x14ac:dyDescent="0.25">
      <c r="A2135" s="46">
        <v>380</v>
      </c>
      <c r="B2135" s="46">
        <v>2003</v>
      </c>
      <c r="C2135" s="47">
        <v>0</v>
      </c>
      <c r="D2135" s="49">
        <v>0.2845163</v>
      </c>
      <c r="E2135" s="49">
        <v>0.43085220000000002</v>
      </c>
      <c r="F2135" s="49">
        <v>7.7288599999999999E-2</v>
      </c>
      <c r="G2135" s="49">
        <v>2.2961520000000002</v>
      </c>
      <c r="H2135" s="49">
        <v>0.26007350000000001</v>
      </c>
      <c r="I2135" s="46">
        <f>$C$2135*LN($Y$2135)+(1-$C$2135)*LN(1-$Y$2135)</f>
        <v>-7.7038332613996066E-4</v>
      </c>
      <c r="R2135" s="46">
        <f>1/(1+EXP(-($K$2+SUMPRODUCT($L$2:$P$2,$D$2135:$H$2135))))</f>
        <v>7.7008665709320386E-4</v>
      </c>
      <c r="X2135" s="46">
        <f>EXP(-($K$2+SUMPRODUCT($L$2:$P$2,$D$2135:$H$2135)))</f>
        <v>1297.5551571230114</v>
      </c>
      <c r="Y2135" s="46">
        <f>1/(1+$X$2135)</f>
        <v>7.7008665709320386E-4</v>
      </c>
      <c r="Z2135" s="46">
        <f>IF(ISERROR($I$2135),0,$I$2135)</f>
        <v>-7.7038332613996066E-4</v>
      </c>
    </row>
    <row r="2136" spans="1:26" x14ac:dyDescent="0.25">
      <c r="A2136" s="46">
        <v>380</v>
      </c>
      <c r="B2136" s="46">
        <v>2004</v>
      </c>
      <c r="C2136" s="47">
        <v>0</v>
      </c>
      <c r="D2136" s="49">
        <v>0.35526550000000001</v>
      </c>
      <c r="E2136" s="49">
        <v>0.46703420000000001</v>
      </c>
      <c r="F2136" s="49">
        <v>6.1023399999999998E-2</v>
      </c>
      <c r="G2136" s="49">
        <v>2.3606220000000002</v>
      </c>
      <c r="H2136" s="49">
        <v>0.24427789999999999</v>
      </c>
      <c r="I2136" s="46">
        <f>$C$2136*LN($Y$2136)+(1-$C$2136)*LN(1-$Y$2136)</f>
        <v>-7.6599657883712929E-4</v>
      </c>
      <c r="R2136" s="46">
        <f>1/(1+EXP(-($K$2+SUMPRODUCT($L$2:$P$2,$D$2136:$H$2136))))</f>
        <v>7.6570327835153546E-4</v>
      </c>
      <c r="X2136" s="46">
        <f>EXP(-($K$2+SUMPRODUCT($L$2:$P$2,$D$2136:$H$2136)))</f>
        <v>1304.9889232195485</v>
      </c>
      <c r="Y2136" s="46">
        <f>1/(1+$X$2136)</f>
        <v>7.6570327835153546E-4</v>
      </c>
      <c r="Z2136" s="46">
        <f>IF(ISERROR($I$2136),0,$I$2136)</f>
        <v>-7.6599657883712929E-4</v>
      </c>
    </row>
    <row r="2137" spans="1:26" x14ac:dyDescent="0.25">
      <c r="A2137" s="46">
        <v>381</v>
      </c>
      <c r="B2137" s="46">
        <v>1995</v>
      </c>
      <c r="C2137" s="47">
        <v>0</v>
      </c>
      <c r="D2137" s="49">
        <v>0.10648589999999999</v>
      </c>
      <c r="E2137" s="49">
        <v>0.19346169999999999</v>
      </c>
      <c r="F2137" s="49">
        <v>4.1843699999999998E-2</v>
      </c>
      <c r="G2137" s="49">
        <v>0.65571809999999997</v>
      </c>
      <c r="H2137" s="49">
        <v>0.24243210000000001</v>
      </c>
      <c r="I2137" s="46">
        <f>$C$2137*LN($Y$2137)+(1-$C$2137)*LN(1-$Y$2137)</f>
        <v>-1.7969741592860515E-2</v>
      </c>
      <c r="R2137" s="46">
        <f>1/(1+EXP(-($K$2+SUMPRODUCT($L$2:$P$2,$D$2137:$H$2137))))</f>
        <v>1.7809248563681917E-2</v>
      </c>
      <c r="X2137" s="46">
        <f>EXP(-($K$2+SUMPRODUCT($L$2:$P$2,$D$2137:$H$2137)))</f>
        <v>55.150600426751417</v>
      </c>
      <c r="Y2137" s="46">
        <f>1/(1+$X$2137)</f>
        <v>1.7809248563681917E-2</v>
      </c>
      <c r="Z2137" s="46">
        <f>IF(ISERROR($I$2137),0,$I$2137)</f>
        <v>-1.7969741592860515E-2</v>
      </c>
    </row>
    <row r="2138" spans="1:26" x14ac:dyDescent="0.25">
      <c r="A2138" s="46">
        <v>382</v>
      </c>
      <c r="B2138" s="46">
        <v>1995</v>
      </c>
      <c r="C2138" s="47">
        <v>0</v>
      </c>
      <c r="D2138" s="49">
        <v>5.40437E-2</v>
      </c>
      <c r="E2138" s="49">
        <v>0.1865443</v>
      </c>
      <c r="F2138" s="49">
        <v>5.7293999999999998E-2</v>
      </c>
      <c r="G2138" s="49">
        <v>1.285741</v>
      </c>
      <c r="H2138" s="49">
        <v>0.17268230000000001</v>
      </c>
      <c r="I2138" s="46">
        <f>$C$2138*LN($Y$2138)+(1-$C$2138)*LN(1-$Y$2138)</f>
        <v>-5.542410675192724E-3</v>
      </c>
      <c r="R2138" s="46">
        <f>1/(1+EXP(-($K$2+SUMPRODUCT($L$2:$P$2,$D$2138:$H$2138))))</f>
        <v>5.5270798534598504E-3</v>
      </c>
      <c r="X2138" s="46">
        <f>EXP(-($K$2+SUMPRODUCT($L$2:$P$2,$D$2138:$H$2138)))</f>
        <v>179.92736607994155</v>
      </c>
      <c r="Y2138" s="46">
        <f>1/(1+$X$2138)</f>
        <v>5.5270798534598504E-3</v>
      </c>
      <c r="Z2138" s="46">
        <f>IF(ISERROR($I$2138),0,$I$2138)</f>
        <v>-5.542410675192724E-3</v>
      </c>
    </row>
    <row r="2139" spans="1:26" x14ac:dyDescent="0.25">
      <c r="A2139" s="46">
        <v>382</v>
      </c>
      <c r="B2139" s="46">
        <v>1996</v>
      </c>
      <c r="C2139" s="47">
        <v>0</v>
      </c>
      <c r="D2139" s="49">
        <v>3.8972600000000003E-2</v>
      </c>
      <c r="E2139" s="49">
        <v>0.1324728</v>
      </c>
      <c r="F2139" s="49">
        <v>4.1294200000000003E-2</v>
      </c>
      <c r="G2139" s="49">
        <v>1.107226</v>
      </c>
      <c r="H2139" s="49">
        <v>0.17289199999999999</v>
      </c>
      <c r="I2139" s="46">
        <f>$C$2139*LN($Y$2139)+(1-$C$2139)*LN(1-$Y$2139)</f>
        <v>-8.9860613062945627E-3</v>
      </c>
      <c r="R2139" s="46">
        <f>1/(1+EXP(-($K$2+SUMPRODUCT($L$2:$P$2,$D$2139:$H$2139))))</f>
        <v>8.945807322553281E-3</v>
      </c>
      <c r="X2139" s="46">
        <f>EXP(-($K$2+SUMPRODUCT($L$2:$P$2,$D$2139:$H$2139)))</f>
        <v>110.78420951219231</v>
      </c>
      <c r="Y2139" s="46">
        <f>1/(1+$X$2139)</f>
        <v>8.945807322553281E-3</v>
      </c>
      <c r="Z2139" s="46">
        <f>IF(ISERROR($I$2139),0,$I$2139)</f>
        <v>-8.9860613062945627E-3</v>
      </c>
    </row>
    <row r="2140" spans="1:26" x14ac:dyDescent="0.25">
      <c r="A2140" s="46">
        <v>382</v>
      </c>
      <c r="B2140" s="46">
        <v>1997</v>
      </c>
      <c r="C2140" s="47">
        <v>0</v>
      </c>
      <c r="D2140" s="49">
        <v>4.2507499999999997E-2</v>
      </c>
      <c r="E2140" s="49">
        <v>0.14644199999999999</v>
      </c>
      <c r="F2140" s="49">
        <v>4.67797E-2</v>
      </c>
      <c r="G2140" s="49">
        <v>1.304198</v>
      </c>
      <c r="H2140" s="49">
        <v>0.18309810000000001</v>
      </c>
      <c r="I2140" s="46">
        <f>$C$2140*LN($Y$2140)+(1-$C$2140)*LN(1-$Y$2140)</f>
        <v>-6.2137788987862942E-3</v>
      </c>
      <c r="R2140" s="46">
        <f>1/(1+EXP(-($K$2+SUMPRODUCT($L$2:$P$2,$D$2140:$H$2140))))</f>
        <v>6.1945132993974361E-3</v>
      </c>
      <c r="X2140" s="46">
        <f>EXP(-($K$2+SUMPRODUCT($L$2:$P$2,$D$2140:$H$2140)))</f>
        <v>160.43318315214108</v>
      </c>
      <c r="Y2140" s="46">
        <f>1/(1+$X$2140)</f>
        <v>6.1945132993974361E-3</v>
      </c>
      <c r="Z2140" s="46">
        <f>IF(ISERROR($I$2140),0,$I$2140)</f>
        <v>-6.2137788987862942E-3</v>
      </c>
    </row>
    <row r="2141" spans="1:26" x14ac:dyDescent="0.25">
      <c r="A2141" s="46">
        <v>382</v>
      </c>
      <c r="B2141" s="46">
        <v>1998</v>
      </c>
      <c r="C2141" s="47">
        <v>0</v>
      </c>
      <c r="D2141" s="49">
        <v>0.13340489999999999</v>
      </c>
      <c r="E2141" s="49">
        <v>0.15267500000000001</v>
      </c>
      <c r="F2141" s="49">
        <v>6.5289600000000003E-2</v>
      </c>
      <c r="G2141" s="49">
        <v>1.314848</v>
      </c>
      <c r="H2141" s="49">
        <v>0.1753777</v>
      </c>
      <c r="I2141" s="46">
        <f>$C$2141*LN($Y$2141)+(1-$C$2141)*LN(1-$Y$2141)</f>
        <v>-5.3976516136789799E-3</v>
      </c>
      <c r="R2141" s="46">
        <f>1/(1+EXP(-($K$2+SUMPRODUCT($L$2:$P$2,$D$2141:$H$2141))))</f>
        <v>5.3831104666533722E-3</v>
      </c>
      <c r="X2141" s="46">
        <f>EXP(-($K$2+SUMPRODUCT($L$2:$P$2,$D$2141:$H$2141)))</f>
        <v>184.76620453818967</v>
      </c>
      <c r="Y2141" s="46">
        <f>1/(1+$X$2141)</f>
        <v>5.3831104666533722E-3</v>
      </c>
      <c r="Z2141" s="46">
        <f>IF(ISERROR($I$2141),0,$I$2141)</f>
        <v>-5.3976516136789799E-3</v>
      </c>
    </row>
    <row r="2142" spans="1:26" x14ac:dyDescent="0.25">
      <c r="A2142" s="46">
        <v>382</v>
      </c>
      <c r="B2142" s="46">
        <v>1999</v>
      </c>
      <c r="C2142" s="47">
        <v>0</v>
      </c>
      <c r="D2142" s="49">
        <v>5.03153E-2</v>
      </c>
      <c r="E2142" s="49">
        <v>0.1355507</v>
      </c>
      <c r="F2142" s="49">
        <v>7.1648600000000007E-2</v>
      </c>
      <c r="G2142" s="49">
        <v>1.0695380000000001</v>
      </c>
      <c r="H2142" s="49">
        <v>0.1802166</v>
      </c>
      <c r="I2142" s="46">
        <f>$C$2142*LN($Y$2142)+(1-$C$2142)*LN(1-$Y$2142)</f>
        <v>-7.5264397906347844E-3</v>
      </c>
      <c r="R2142" s="46">
        <f>1/(1+EXP(-($K$2+SUMPRODUCT($L$2:$P$2,$D$2142:$H$2142))))</f>
        <v>7.4981870679135853E-3</v>
      </c>
      <c r="X2142" s="46">
        <f>EXP(-($K$2+SUMPRODUCT($L$2:$P$2,$D$2142:$H$2142)))</f>
        <v>132.36557102972571</v>
      </c>
      <c r="Y2142" s="46">
        <f>1/(1+$X$2142)</f>
        <v>7.4981870679135853E-3</v>
      </c>
      <c r="Z2142" s="46">
        <f>IF(ISERROR($I$2142),0,$I$2142)</f>
        <v>-7.5264397906347844E-3</v>
      </c>
    </row>
    <row r="2143" spans="1:26" x14ac:dyDescent="0.25">
      <c r="A2143" s="46">
        <v>382</v>
      </c>
      <c r="B2143" s="46">
        <v>2000</v>
      </c>
      <c r="C2143" s="47">
        <v>0</v>
      </c>
      <c r="D2143" s="49">
        <v>4.5347699999999998E-2</v>
      </c>
      <c r="E2143" s="49">
        <v>0.13402549999999999</v>
      </c>
      <c r="F2143" s="49">
        <v>6.2525899999999995E-2</v>
      </c>
      <c r="G2143" s="49">
        <v>1.043909</v>
      </c>
      <c r="H2143" s="49">
        <v>0.2211603</v>
      </c>
      <c r="I2143" s="46">
        <f>$C$2143*LN($Y$2143)+(1-$C$2143)*LN(1-$Y$2143)</f>
        <v>-8.6469717474505822E-3</v>
      </c>
      <c r="R2143" s="46">
        <f>1/(1+EXP(-($K$2+SUMPRODUCT($L$2:$P$2,$D$2143:$H$2143))))</f>
        <v>8.6096942105649121E-3</v>
      </c>
      <c r="X2143" s="46">
        <f>EXP(-($K$2+SUMPRODUCT($L$2:$P$2,$D$2143:$H$2143)))</f>
        <v>115.14814365566028</v>
      </c>
      <c r="Y2143" s="46">
        <f>1/(1+$X$2143)</f>
        <v>8.6096942105649121E-3</v>
      </c>
      <c r="Z2143" s="46">
        <f>IF(ISERROR($I$2143),0,$I$2143)</f>
        <v>-8.6469717474505822E-3</v>
      </c>
    </row>
    <row r="2144" spans="1:26" x14ac:dyDescent="0.25">
      <c r="A2144" s="46">
        <v>382</v>
      </c>
      <c r="B2144" s="46">
        <v>2001</v>
      </c>
      <c r="C2144" s="47">
        <v>0</v>
      </c>
      <c r="D2144" s="49">
        <v>5.4712299999999998E-2</v>
      </c>
      <c r="E2144" s="49">
        <v>0.13881080000000001</v>
      </c>
      <c r="F2144" s="49">
        <v>4.3232699999999999E-2</v>
      </c>
      <c r="G2144" s="49">
        <v>1.4151910000000001</v>
      </c>
      <c r="H2144" s="49">
        <v>0.16491049999999999</v>
      </c>
      <c r="I2144" s="46">
        <f>$C$2144*LN($Y$2144)+(1-$C$2144)*LN(1-$Y$2144)</f>
        <v>-5.3847007052313239E-3</v>
      </c>
      <c r="R2144" s="46">
        <f>1/(1+EXP(-($K$2+SUMPRODUCT($L$2:$P$2,$D$2144:$H$2144))))</f>
        <v>5.3702291909646831E-3</v>
      </c>
      <c r="X2144" s="46">
        <f>EXP(-($K$2+SUMPRODUCT($L$2:$P$2,$D$2144:$H$2144)))</f>
        <v>185.21179179512163</v>
      </c>
      <c r="Y2144" s="46">
        <f>1/(1+$X$2144)</f>
        <v>5.3702291909646831E-3</v>
      </c>
      <c r="Z2144" s="46">
        <f>IF(ISERROR($I$2144),0,$I$2144)</f>
        <v>-5.3847007052313239E-3</v>
      </c>
    </row>
    <row r="2145" spans="1:26" x14ac:dyDescent="0.25">
      <c r="A2145" s="46">
        <v>382</v>
      </c>
      <c r="B2145" s="46">
        <v>2002</v>
      </c>
      <c r="C2145" s="47">
        <v>0</v>
      </c>
      <c r="D2145" s="49">
        <v>6.0453600000000003E-2</v>
      </c>
      <c r="E2145" s="49">
        <v>0.12822710000000001</v>
      </c>
      <c r="F2145" s="49">
        <v>3.8218700000000001E-2</v>
      </c>
      <c r="G2145" s="49">
        <v>1.1867369999999999</v>
      </c>
      <c r="H2145" s="49">
        <v>0.17634520000000001</v>
      </c>
      <c r="I2145" s="46">
        <f>$C$2145*LN($Y$2145)+(1-$C$2145)*LN(1-$Y$2145)</f>
        <v>-8.2577111719162356E-3</v>
      </c>
      <c r="R2145" s="46">
        <f>1/(1+EXP(-($K$2+SUMPRODUCT($L$2:$P$2,$D$2145:$H$2145))))</f>
        <v>8.2237099301963757E-3</v>
      </c>
      <c r="X2145" s="46">
        <f>EXP(-($K$2+SUMPRODUCT($L$2:$P$2,$D$2145:$H$2145)))</f>
        <v>120.59961969574489</v>
      </c>
      <c r="Y2145" s="46">
        <f>1/(1+$X$2145)</f>
        <v>8.2237099301963757E-3</v>
      </c>
      <c r="Z2145" s="46">
        <f>IF(ISERROR($I$2145),0,$I$2145)</f>
        <v>-8.2577111719162356E-3</v>
      </c>
    </row>
    <row r="2146" spans="1:26" x14ac:dyDescent="0.25">
      <c r="A2146" s="46">
        <v>382</v>
      </c>
      <c r="B2146" s="46">
        <v>2003</v>
      </c>
      <c r="C2146" s="47">
        <v>0</v>
      </c>
      <c r="D2146" s="49">
        <v>3.2515099999999998E-2</v>
      </c>
      <c r="E2146" s="49">
        <v>0.150954</v>
      </c>
      <c r="F2146" s="49">
        <v>3.5272900000000003E-2</v>
      </c>
      <c r="G2146" s="49">
        <v>1.2709550000000001</v>
      </c>
      <c r="H2146" s="49">
        <v>0.1661107</v>
      </c>
      <c r="I2146" s="46">
        <f>$C$2146*LN($Y$2146)+(1-$C$2146)*LN(1-$Y$2146)</f>
        <v>-7.0297513067092776E-3</v>
      </c>
      <c r="R2146" s="46">
        <f>1/(1+EXP(-($K$2+SUMPRODUCT($L$2:$P$2,$D$2146:$H$2146))))</f>
        <v>7.0051004020577987E-3</v>
      </c>
      <c r="X2146" s="46">
        <f>EXP(-($K$2+SUMPRODUCT($L$2:$P$2,$D$2146:$H$2146)))</f>
        <v>141.75312880686803</v>
      </c>
      <c r="Y2146" s="46">
        <f>1/(1+$X$2146)</f>
        <v>7.0051004020577987E-3</v>
      </c>
      <c r="Z2146" s="46">
        <f>IF(ISERROR($I$2146),0,$I$2146)</f>
        <v>-7.0297513067092776E-3</v>
      </c>
    </row>
    <row r="2147" spans="1:26" x14ac:dyDescent="0.25">
      <c r="A2147" s="46">
        <v>382</v>
      </c>
      <c r="B2147" s="46">
        <v>2004</v>
      </c>
      <c r="C2147" s="47">
        <v>0</v>
      </c>
      <c r="D2147" s="49">
        <v>5.5759700000000002E-2</v>
      </c>
      <c r="E2147" s="49">
        <v>0.14158770000000001</v>
      </c>
      <c r="F2147" s="49">
        <v>5.33251E-2</v>
      </c>
      <c r="G2147" s="49">
        <v>1.5238750000000001</v>
      </c>
      <c r="H2147" s="49">
        <v>0.171374</v>
      </c>
      <c r="I2147" s="46">
        <f>$C$2147*LN($Y$2147)+(1-$C$2147)*LN(1-$Y$2147)</f>
        <v>-4.1813672194105003E-3</v>
      </c>
      <c r="R2147" s="46">
        <f>1/(1+EXP(-($K$2+SUMPRODUCT($L$2:$P$2,$D$2147:$H$2147))))</f>
        <v>4.1726374751593952E-3</v>
      </c>
      <c r="X2147" s="46">
        <f>EXP(-($K$2+SUMPRODUCT($L$2:$P$2,$D$2147:$H$2147)))</f>
        <v>238.65657355886157</v>
      </c>
      <c r="Y2147" s="46">
        <f>1/(1+$X$2147)</f>
        <v>4.1726374751593952E-3</v>
      </c>
      <c r="Z2147" s="46">
        <f>IF(ISERROR($I$2147),0,$I$2147)</f>
        <v>-4.1813672194105003E-3</v>
      </c>
    </row>
    <row r="2148" spans="1:26" x14ac:dyDescent="0.25">
      <c r="A2148" s="46">
        <v>383</v>
      </c>
      <c r="B2148" s="46">
        <v>1999</v>
      </c>
      <c r="C2148" s="47">
        <v>0</v>
      </c>
      <c r="D2148" s="49">
        <v>0.1350218</v>
      </c>
      <c r="E2148" s="49">
        <v>0.25548599999999999</v>
      </c>
      <c r="F2148" s="49">
        <v>6.3040899999999997E-2</v>
      </c>
      <c r="G2148" s="49">
        <v>1.068748</v>
      </c>
      <c r="H2148" s="49">
        <v>0.39365149999999999</v>
      </c>
      <c r="I2148" s="46">
        <f>$C$2148*LN($Y$2148)+(1-$C$2148)*LN(1-$Y$2148)</f>
        <v>-8.0146718765323616E-3</v>
      </c>
      <c r="R2148" s="46">
        <f>1/(1+EXP(-($K$2+SUMPRODUCT($L$2:$P$2,$D$2148:$H$2148))))</f>
        <v>7.9826400259361708E-3</v>
      </c>
      <c r="X2148" s="46">
        <f>EXP(-($K$2+SUMPRODUCT($L$2:$P$2,$D$2148:$H$2148)))</f>
        <v>124.27183948554968</v>
      </c>
      <c r="Y2148" s="46">
        <f>1/(1+$X$2148)</f>
        <v>7.9826400259361708E-3</v>
      </c>
      <c r="Z2148" s="46">
        <f>IF(ISERROR($I$2148),0,$I$2148)</f>
        <v>-8.0146718765323616E-3</v>
      </c>
    </row>
    <row r="2149" spans="1:26" x14ac:dyDescent="0.25">
      <c r="A2149" s="46">
        <v>383</v>
      </c>
      <c r="B2149" s="46">
        <v>2000</v>
      </c>
      <c r="C2149" s="47">
        <v>0</v>
      </c>
      <c r="D2149" s="49">
        <v>0.16637469999999999</v>
      </c>
      <c r="E2149" s="49">
        <v>0.26772439999999997</v>
      </c>
      <c r="F2149" s="49">
        <v>7.0081099999999993E-2</v>
      </c>
      <c r="G2149" s="49">
        <v>1.0375749999999999</v>
      </c>
      <c r="H2149" s="49">
        <v>0.40827459999999999</v>
      </c>
      <c r="I2149" s="46">
        <f>$C$2149*LN($Y$2149)+(1-$C$2149)*LN(1-$Y$2149)</f>
        <v>-7.9957098674460058E-3</v>
      </c>
      <c r="R2149" s="46">
        <f>1/(1+EXP(-($K$2+SUMPRODUCT($L$2:$P$2,$D$2149:$H$2149))))</f>
        <v>7.9638292053975726E-3</v>
      </c>
      <c r="X2149" s="46">
        <f>EXP(-($K$2+SUMPRODUCT($L$2:$P$2,$D$2149:$H$2149)))</f>
        <v>124.56773559661966</v>
      </c>
      <c r="Y2149" s="46">
        <f>1/(1+$X$2149)</f>
        <v>7.9638292053975726E-3</v>
      </c>
      <c r="Z2149" s="46">
        <f>IF(ISERROR($I$2149),0,$I$2149)</f>
        <v>-7.9957098674460058E-3</v>
      </c>
    </row>
    <row r="2150" spans="1:26" x14ac:dyDescent="0.25">
      <c r="A2150" s="46">
        <v>383</v>
      </c>
      <c r="B2150" s="46">
        <v>2001</v>
      </c>
      <c r="C2150" s="47">
        <v>0</v>
      </c>
      <c r="D2150" s="49">
        <v>0.18537049999999999</v>
      </c>
      <c r="E2150" s="49">
        <v>0.28776970000000002</v>
      </c>
      <c r="F2150" s="49">
        <v>5.4815700000000002E-2</v>
      </c>
      <c r="G2150" s="49">
        <v>1.542546</v>
      </c>
      <c r="H2150" s="49">
        <v>0.39654420000000001</v>
      </c>
      <c r="I2150" s="46">
        <f>$C$2150*LN($Y$2150)+(1-$C$2150)*LN(1-$Y$2150)</f>
        <v>-3.9345067917698796E-3</v>
      </c>
      <c r="R2150" s="46">
        <f>1/(1+EXP(-($K$2+SUMPRODUCT($L$2:$P$2,$D$2150:$H$2150))))</f>
        <v>3.9267767611982926E-3</v>
      </c>
      <c r="X2150" s="46">
        <f>EXP(-($K$2+SUMPRODUCT($L$2:$P$2,$D$2150:$H$2150)))</f>
        <v>253.6617902706648</v>
      </c>
      <c r="Y2150" s="46">
        <f>1/(1+$X$2150)</f>
        <v>3.9267767611982926E-3</v>
      </c>
      <c r="Z2150" s="46">
        <f>IF(ISERROR($I$2150),0,$I$2150)</f>
        <v>-3.9345067917698796E-3</v>
      </c>
    </row>
    <row r="2151" spans="1:26" x14ac:dyDescent="0.25">
      <c r="A2151" s="46">
        <v>383</v>
      </c>
      <c r="B2151" s="46">
        <v>2002</v>
      </c>
      <c r="C2151" s="47">
        <v>0</v>
      </c>
      <c r="D2151" s="49">
        <v>0.17194980000000001</v>
      </c>
      <c r="E2151" s="49">
        <v>0.29052889999999998</v>
      </c>
      <c r="F2151" s="49">
        <v>4.11616E-2</v>
      </c>
      <c r="G2151" s="49">
        <v>1.1526890000000001</v>
      </c>
      <c r="H2151" s="49">
        <v>0.37657079999999998</v>
      </c>
      <c r="I2151" s="46">
        <f>$C$2151*LN($Y$2151)+(1-$C$2151)*LN(1-$Y$2151)</f>
        <v>-7.9749417830154521E-3</v>
      </c>
      <c r="R2151" s="46">
        <f>1/(1+EXP(-($K$2+SUMPRODUCT($L$2:$P$2,$D$2151:$H$2151))))</f>
        <v>7.9432263005037064E-3</v>
      </c>
      <c r="X2151" s="46">
        <f>EXP(-($K$2+SUMPRODUCT($L$2:$P$2,$D$2151:$H$2151)))</f>
        <v>124.89342946663709</v>
      </c>
      <c r="Y2151" s="46">
        <f>1/(1+$X$2151)</f>
        <v>7.9432263005037064E-3</v>
      </c>
      <c r="Z2151" s="46">
        <f>IF(ISERROR($I$2151),0,$I$2151)</f>
        <v>-7.9749417830154521E-3</v>
      </c>
    </row>
    <row r="2152" spans="1:26" x14ac:dyDescent="0.25">
      <c r="A2152" s="46">
        <v>383</v>
      </c>
      <c r="B2152" s="46">
        <v>2003</v>
      </c>
      <c r="C2152" s="47">
        <v>0</v>
      </c>
      <c r="D2152" s="49">
        <v>0.24066509999999999</v>
      </c>
      <c r="E2152" s="49">
        <v>0.32212469999999999</v>
      </c>
      <c r="F2152" s="49">
        <v>6.6207600000000005E-2</v>
      </c>
      <c r="G2152" s="49">
        <v>1.5854220000000001</v>
      </c>
      <c r="H2152" s="49">
        <v>0.50345359999999995</v>
      </c>
      <c r="I2152" s="46">
        <f>$C$2152*LN($Y$2152)+(1-$C$2152)*LN(1-$Y$2152)</f>
        <v>-3.4895466158935151E-3</v>
      </c>
      <c r="R2152" s="46">
        <f>1/(1+EXP(-($K$2+SUMPRODUCT($L$2:$P$2,$D$2152:$H$2152))))</f>
        <v>3.4834652239247419E-3</v>
      </c>
      <c r="X2152" s="46">
        <f>EXP(-($K$2+SUMPRODUCT($L$2:$P$2,$D$2152:$H$2152)))</f>
        <v>286.07047026963642</v>
      </c>
      <c r="Y2152" s="46">
        <f>1/(1+$X$2152)</f>
        <v>3.4834652239247419E-3</v>
      </c>
      <c r="Z2152" s="46">
        <f>IF(ISERROR($I$2152),0,$I$2152)</f>
        <v>-3.4895466158935151E-3</v>
      </c>
    </row>
    <row r="2153" spans="1:26" x14ac:dyDescent="0.25">
      <c r="A2153" s="46">
        <v>384</v>
      </c>
      <c r="B2153" s="46">
        <v>2003</v>
      </c>
      <c r="C2153" s="47">
        <v>0</v>
      </c>
      <c r="D2153" s="49">
        <v>0.5610676</v>
      </c>
      <c r="E2153" s="49">
        <v>0.48380590000000001</v>
      </c>
      <c r="F2153" s="49">
        <v>7.4679099999999998E-2</v>
      </c>
      <c r="G2153" s="49">
        <v>2.3484080000000001</v>
      </c>
      <c r="H2153" s="49">
        <v>0.2166536</v>
      </c>
      <c r="I2153" s="46">
        <f>$C$2153*LN($Y$2153)+(1-$C$2153)*LN(1-$Y$2153)</f>
        <v>-7.315777520825132E-4</v>
      </c>
      <c r="R2153" s="46">
        <f>1/(1+EXP(-($K$2+SUMPRODUCT($L$2:$P$2,$D$2153:$H$2153))))</f>
        <v>7.3131021432441508E-4</v>
      </c>
      <c r="X2153" s="46">
        <f>EXP(-($K$2+SUMPRODUCT($L$2:$P$2,$D$2153:$H$2153)))</f>
        <v>1366.4087691005393</v>
      </c>
      <c r="Y2153" s="46">
        <f>1/(1+$X$2153)</f>
        <v>7.3131021432441508E-4</v>
      </c>
      <c r="Z2153" s="46">
        <f>IF(ISERROR($I$2153),0,$I$2153)</f>
        <v>-7.315777520825132E-4</v>
      </c>
    </row>
    <row r="2154" spans="1:26" x14ac:dyDescent="0.25">
      <c r="A2154" s="46">
        <v>385</v>
      </c>
      <c r="B2154" s="46">
        <v>2001</v>
      </c>
      <c r="C2154" s="47">
        <v>0</v>
      </c>
      <c r="D2154" s="49">
        <v>6.1328599999999997E-2</v>
      </c>
      <c r="E2154" s="49">
        <v>0.3849745</v>
      </c>
      <c r="F2154" s="49">
        <v>4.3265100000000001E-2</v>
      </c>
      <c r="G2154" s="49">
        <v>0.94873070000000004</v>
      </c>
      <c r="H2154" s="49">
        <v>0.29357440000000001</v>
      </c>
      <c r="I2154" s="46">
        <f>$C$2154*LN($Y$2154)+(1-$C$2154)*LN(1-$Y$2154)</f>
        <v>-8.5814173020997385E-3</v>
      </c>
      <c r="R2154" s="46">
        <f>1/(1+EXP(-($K$2+SUMPRODUCT($L$2:$P$2,$D$2154:$H$2154))))</f>
        <v>8.5447020387030646E-3</v>
      </c>
      <c r="X2154" s="46">
        <f>EXP(-($K$2+SUMPRODUCT($L$2:$P$2,$D$2154:$H$2154)))</f>
        <v>116.03158231504376</v>
      </c>
      <c r="Y2154" s="46">
        <f>1/(1+$X$2154)</f>
        <v>8.5447020387030646E-3</v>
      </c>
      <c r="Z2154" s="46">
        <f>IF(ISERROR($I$2154),0,$I$2154)</f>
        <v>-8.5814173020997385E-3</v>
      </c>
    </row>
    <row r="2155" spans="1:26" x14ac:dyDescent="0.25">
      <c r="A2155" s="46">
        <v>385</v>
      </c>
      <c r="B2155" s="46">
        <v>2002</v>
      </c>
      <c r="C2155" s="47">
        <v>0</v>
      </c>
      <c r="D2155" s="49">
        <v>0.15263109999999999</v>
      </c>
      <c r="E2155" s="49">
        <v>0.23089370000000001</v>
      </c>
      <c r="F2155" s="49">
        <v>5.2737699999999998E-2</v>
      </c>
      <c r="G2155" s="49">
        <v>0.55055480000000001</v>
      </c>
      <c r="H2155" s="49">
        <v>0.2748834</v>
      </c>
      <c r="I2155" s="46">
        <f>$C$2155*LN($Y$2155)+(1-$C$2155)*LN(1-$Y$2155)</f>
        <v>-1.916985421036909E-2</v>
      </c>
      <c r="R2155" s="46">
        <f>1/(1+EXP(-($K$2+SUMPRODUCT($L$2:$P$2,$D$2155:$H$2155))))</f>
        <v>1.898728105006512E-2</v>
      </c>
      <c r="X2155" s="46">
        <f>EXP(-($K$2+SUMPRODUCT($L$2:$P$2,$D$2155:$H$2155)))</f>
        <v>51.666835096780233</v>
      </c>
      <c r="Y2155" s="46">
        <f>1/(1+$X$2155)</f>
        <v>1.898728105006512E-2</v>
      </c>
      <c r="Z2155" s="46">
        <f>IF(ISERROR($I$2155),0,$I$2155)</f>
        <v>-1.916985421036909E-2</v>
      </c>
    </row>
    <row r="2156" spans="1:26" x14ac:dyDescent="0.25">
      <c r="A2156" s="46">
        <v>385</v>
      </c>
      <c r="B2156" s="46">
        <v>2003</v>
      </c>
      <c r="C2156" s="47">
        <v>0</v>
      </c>
      <c r="D2156" s="49">
        <v>9.5233899999999996E-2</v>
      </c>
      <c r="E2156" s="49">
        <v>0.22703770000000001</v>
      </c>
      <c r="F2156" s="49">
        <v>3.4126099999999999E-2</v>
      </c>
      <c r="G2156" s="49">
        <v>0.67192810000000003</v>
      </c>
      <c r="H2156" s="49">
        <v>0.28595150000000003</v>
      </c>
      <c r="I2156" s="46">
        <f>$C$2156*LN($Y$2156)+(1-$C$2156)*LN(1-$Y$2156)</f>
        <v>-1.8137715351070564E-2</v>
      </c>
      <c r="R2156" s="46">
        <f>1/(1+EXP(-($K$2+SUMPRODUCT($L$2:$P$2,$D$2156:$H$2156))))</f>
        <v>1.7974216979909488E-2</v>
      </c>
      <c r="X2156" s="46">
        <f>EXP(-($K$2+SUMPRODUCT($L$2:$P$2,$D$2156:$H$2156)))</f>
        <v>54.635246927181335</v>
      </c>
      <c r="Y2156" s="46">
        <f>1/(1+$X$2156)</f>
        <v>1.7974216979909488E-2</v>
      </c>
      <c r="Z2156" s="46">
        <f>IF(ISERROR($I$2156),0,$I$2156)</f>
        <v>-1.8137715351070564E-2</v>
      </c>
    </row>
    <row r="2157" spans="1:26" x14ac:dyDescent="0.25">
      <c r="A2157" s="46">
        <v>385</v>
      </c>
      <c r="B2157" s="46">
        <v>2004</v>
      </c>
      <c r="C2157" s="47">
        <v>0</v>
      </c>
      <c r="D2157" s="49">
        <v>0.13047919999999999</v>
      </c>
      <c r="E2157" s="49">
        <v>0.26026840000000001</v>
      </c>
      <c r="F2157" s="49">
        <v>3.8435499999999997E-2</v>
      </c>
      <c r="G2157" s="49">
        <v>0.81232700000000002</v>
      </c>
      <c r="H2157" s="49">
        <v>0.3049713</v>
      </c>
      <c r="I2157" s="46">
        <f>$C$2157*LN($Y$2157)+(1-$C$2157)*LN(1-$Y$2157)</f>
        <v>-1.3736611287637602E-2</v>
      </c>
      <c r="R2157" s="46">
        <f>1/(1+EXP(-($K$2+SUMPRODUCT($L$2:$P$2,$D$2157:$H$2157))))</f>
        <v>1.364269456711267E-2</v>
      </c>
      <c r="X2157" s="46">
        <f>EXP(-($K$2+SUMPRODUCT($L$2:$P$2,$D$2157:$H$2157)))</f>
        <v>72.29930279393767</v>
      </c>
      <c r="Y2157" s="46">
        <f>1/(1+$X$2157)</f>
        <v>1.364269456711267E-2</v>
      </c>
      <c r="Z2157" s="46">
        <f>IF(ISERROR($I$2157),0,$I$2157)</f>
        <v>-1.3736611287637602E-2</v>
      </c>
    </row>
    <row r="2158" spans="1:26" x14ac:dyDescent="0.25">
      <c r="A2158" s="46">
        <v>386</v>
      </c>
      <c r="B2158" s="46">
        <v>1995</v>
      </c>
      <c r="C2158" s="47">
        <v>0</v>
      </c>
      <c r="D2158" s="49">
        <v>3.3802199999999998E-2</v>
      </c>
      <c r="E2158" s="49">
        <v>0.3709829</v>
      </c>
      <c r="F2158" s="49">
        <v>6.1534199999999997E-2</v>
      </c>
      <c r="G2158" s="49">
        <v>2.5460199999999999</v>
      </c>
      <c r="H2158" s="49">
        <v>0.22617590000000001</v>
      </c>
      <c r="I2158" s="46">
        <f>$C$2158*LN($Y$2158)+(1-$C$2158)*LN(1-$Y$2158)</f>
        <v>-5.650837171211606E-4</v>
      </c>
      <c r="R2158" s="46">
        <f>1/(1+EXP(-($K$2+SUMPRODUCT($L$2:$P$2,$D$2158:$H$2158))))</f>
        <v>5.6492408738693424E-4</v>
      </c>
      <c r="X2158" s="46">
        <f>EXP(-($K$2+SUMPRODUCT($L$2:$P$2,$D$2158:$H$2158)))</f>
        <v>1769.1493392245261</v>
      </c>
      <c r="Y2158" s="46">
        <f>1/(1+$X$2158)</f>
        <v>5.6492408738693424E-4</v>
      </c>
      <c r="Z2158" s="46">
        <f>IF(ISERROR($I$2158),0,$I$2158)</f>
        <v>-5.650837171211606E-4</v>
      </c>
    </row>
    <row r="2159" spans="1:26" x14ac:dyDescent="0.25">
      <c r="A2159" s="46">
        <v>386</v>
      </c>
      <c r="B2159" s="46">
        <v>1996</v>
      </c>
      <c r="C2159" s="47">
        <v>0</v>
      </c>
      <c r="D2159" s="49">
        <v>9.9682199999999999E-2</v>
      </c>
      <c r="E2159" s="49">
        <v>0.29471000000000003</v>
      </c>
      <c r="F2159" s="49">
        <v>3.2907899999999997E-2</v>
      </c>
      <c r="G2159" s="49">
        <v>1.439093</v>
      </c>
      <c r="H2159" s="49">
        <v>0.14408699999999999</v>
      </c>
      <c r="I2159" s="46">
        <f>$C$2159*LN($Y$2159)+(1-$C$2159)*LN(1-$Y$2159)</f>
        <v>-4.5156305115508204E-3</v>
      </c>
      <c r="R2159" s="46">
        <f>1/(1+EXP(-($K$2+SUMPRODUCT($L$2:$P$2,$D$2159:$H$2159))))</f>
        <v>4.5054503810926958E-3</v>
      </c>
      <c r="X2159" s="46">
        <f>EXP(-($K$2+SUMPRODUCT($L$2:$P$2,$D$2159:$H$2159)))</f>
        <v>220.9533932049369</v>
      </c>
      <c r="Y2159" s="46">
        <f>1/(1+$X$2159)</f>
        <v>4.5054503810926958E-3</v>
      </c>
      <c r="Z2159" s="46">
        <f>IF(ISERROR($I$2159),0,$I$2159)</f>
        <v>-4.5156305115508204E-3</v>
      </c>
    </row>
    <row r="2160" spans="1:26" x14ac:dyDescent="0.25">
      <c r="A2160" s="46">
        <v>387</v>
      </c>
      <c r="B2160" s="46">
        <v>1995</v>
      </c>
      <c r="C2160" s="47">
        <v>0</v>
      </c>
      <c r="D2160" s="49">
        <v>0.19767589999999999</v>
      </c>
      <c r="E2160" s="49">
        <v>2.7896399999999998E-2</v>
      </c>
      <c r="F2160" s="49">
        <v>4.6966399999999998E-2</v>
      </c>
      <c r="G2160" s="49">
        <v>1.2510019999999999</v>
      </c>
      <c r="H2160" s="49">
        <v>0.17019339999999999</v>
      </c>
      <c r="I2160" s="46">
        <f>$C$2160*LN($Y$2160)+(1-$C$2160)*LN(1-$Y$2160)</f>
        <v>-8.4789445631087597E-3</v>
      </c>
      <c r="R2160" s="46">
        <f>1/(1+EXP(-($K$2+SUMPRODUCT($L$2:$P$2,$D$2160:$H$2160))))</f>
        <v>8.4430996930874788E-3</v>
      </c>
      <c r="X2160" s="46">
        <f>EXP(-($K$2+SUMPRODUCT($L$2:$P$2,$D$2160:$H$2160)))</f>
        <v>117.43991381728188</v>
      </c>
      <c r="Y2160" s="46">
        <f>1/(1+$X$2160)</f>
        <v>8.4430996930874788E-3</v>
      </c>
      <c r="Z2160" s="46">
        <f>IF(ISERROR($I$2160),0,$I$2160)</f>
        <v>-8.4789445631087597E-3</v>
      </c>
    </row>
    <row r="2161" spans="1:26" x14ac:dyDescent="0.25">
      <c r="A2161" s="46">
        <v>388</v>
      </c>
      <c r="B2161" s="46">
        <v>1995</v>
      </c>
      <c r="C2161" s="47">
        <v>0</v>
      </c>
      <c r="D2161" s="49">
        <v>0.13512260000000001</v>
      </c>
      <c r="E2161" s="49">
        <v>0.64915560000000005</v>
      </c>
      <c r="F2161" s="49">
        <v>5.9844700000000001E-2</v>
      </c>
      <c r="G2161" s="49">
        <v>0.99236729999999995</v>
      </c>
      <c r="H2161" s="49">
        <v>0.31192049999999999</v>
      </c>
      <c r="I2161" s="46">
        <f>$C$2161*LN($Y$2161)+(1-$C$2161)*LN(1-$Y$2161)</f>
        <v>-4.988132296751842E-3</v>
      </c>
      <c r="R2161" s="46">
        <f>1/(1+EXP(-($K$2+SUMPRODUCT($L$2:$P$2,$D$2161:$H$2161))))</f>
        <v>4.9757122244161569E-3</v>
      </c>
      <c r="X2161" s="46">
        <f>EXP(-($K$2+SUMPRODUCT($L$2:$P$2,$D$2161:$H$2161)))</f>
        <v>199.97625322721282</v>
      </c>
      <c r="Y2161" s="46">
        <f>1/(1+$X$2161)</f>
        <v>4.9757122244161569E-3</v>
      </c>
      <c r="Z2161" s="46">
        <f>IF(ISERROR($I$2161),0,$I$2161)</f>
        <v>-4.988132296751842E-3</v>
      </c>
    </row>
    <row r="2162" spans="1:26" x14ac:dyDescent="0.25">
      <c r="A2162" s="46">
        <v>388</v>
      </c>
      <c r="B2162" s="46">
        <v>1996</v>
      </c>
      <c r="C2162" s="47">
        <v>0</v>
      </c>
      <c r="D2162" s="49">
        <v>4.6134700000000001E-2</v>
      </c>
      <c r="E2162" s="49">
        <v>0.35880440000000002</v>
      </c>
      <c r="F2162" s="49">
        <v>7.4421699999999993E-2</v>
      </c>
      <c r="G2162" s="49">
        <v>1.2507280000000001</v>
      </c>
      <c r="H2162" s="49">
        <v>0.49353639999999999</v>
      </c>
      <c r="I2162" s="46">
        <f>$C$2162*LN($Y$2162)+(1-$C$2162)*LN(1-$Y$2162)</f>
        <v>-4.8387940192696237E-3</v>
      </c>
      <c r="R2162" s="46">
        <f>1/(1+EXP(-($K$2+SUMPRODUCT($L$2:$P$2,$D$2162:$H$2162))))</f>
        <v>4.827105915197835E-3</v>
      </c>
      <c r="X2162" s="46">
        <f>EXP(-($K$2+SUMPRODUCT($L$2:$P$2,$D$2162:$H$2162)))</f>
        <v>206.16346762799711</v>
      </c>
      <c r="Y2162" s="46">
        <f>1/(1+$X$2162)</f>
        <v>4.827105915197835E-3</v>
      </c>
      <c r="Z2162" s="46">
        <f>IF(ISERROR($I$2162),0,$I$2162)</f>
        <v>-4.8387940192696237E-3</v>
      </c>
    </row>
    <row r="2163" spans="1:26" x14ac:dyDescent="0.25">
      <c r="A2163" s="46">
        <v>388</v>
      </c>
      <c r="B2163" s="46">
        <v>1997</v>
      </c>
      <c r="C2163" s="47">
        <v>0</v>
      </c>
      <c r="D2163" s="49">
        <v>4.7711299999999998E-2</v>
      </c>
      <c r="E2163" s="49">
        <v>0.352329</v>
      </c>
      <c r="F2163" s="49">
        <v>3.5769500000000003E-2</v>
      </c>
      <c r="G2163" s="49">
        <v>1.512985</v>
      </c>
      <c r="H2163" s="49">
        <v>0.47306179999999998</v>
      </c>
      <c r="I2163" s="46">
        <f>$C$2163*LN($Y$2163)+(1-$C$2163)*LN(1-$Y$2163)</f>
        <v>-4.3299303608922649E-3</v>
      </c>
      <c r="R2163" s="46">
        <f>1/(1+EXP(-($K$2+SUMPRODUCT($L$2:$P$2,$D$2163:$H$2163))))</f>
        <v>4.3205697275974578E-3</v>
      </c>
      <c r="X2163" s="46">
        <f>EXP(-($K$2+SUMPRODUCT($L$2:$P$2,$D$2163:$H$2163)))</f>
        <v>230.45095740789506</v>
      </c>
      <c r="Y2163" s="46">
        <f>1/(1+$X$2163)</f>
        <v>4.3205697275974578E-3</v>
      </c>
      <c r="Z2163" s="46">
        <f>IF(ISERROR($I$2163),0,$I$2163)</f>
        <v>-4.3299303608922649E-3</v>
      </c>
    </row>
    <row r="2164" spans="1:26" x14ac:dyDescent="0.25">
      <c r="A2164" s="46">
        <v>389</v>
      </c>
      <c r="B2164" s="46">
        <v>2001</v>
      </c>
      <c r="C2164" s="47">
        <v>0</v>
      </c>
      <c r="D2164" s="49">
        <v>9.5881499999999995E-2</v>
      </c>
      <c r="E2164" s="49">
        <v>0.13156100000000001</v>
      </c>
      <c r="F2164" s="49">
        <v>5.14721E-2</v>
      </c>
      <c r="G2164" s="49">
        <v>0.86277729999999997</v>
      </c>
      <c r="H2164" s="49">
        <v>0.40735440000000001</v>
      </c>
      <c r="I2164" s="46">
        <f>$C$2164*LN($Y$2164)+(1-$C$2164)*LN(1-$Y$2164)</f>
        <v>-1.4458474189079791E-2</v>
      </c>
      <c r="R2164" s="46">
        <f>1/(1+EXP(-($K$2+SUMPRODUCT($L$2:$P$2,$D$2164:$H$2164))))</f>
        <v>1.4354452386781453E-2</v>
      </c>
      <c r="X2164" s="46">
        <f>EXP(-($K$2+SUMPRODUCT($L$2:$P$2,$D$2164:$H$2164)))</f>
        <v>68.664796193888066</v>
      </c>
      <c r="Y2164" s="46">
        <f>1/(1+$X$2164)</f>
        <v>1.4354452386781453E-2</v>
      </c>
      <c r="Z2164" s="46">
        <f>IF(ISERROR($I$2164),0,$I$2164)</f>
        <v>-1.4458474189079791E-2</v>
      </c>
    </row>
    <row r="2165" spans="1:26" x14ac:dyDescent="0.25">
      <c r="A2165" s="46">
        <v>389</v>
      </c>
      <c r="B2165" s="46">
        <v>2002</v>
      </c>
      <c r="C2165" s="47">
        <v>0</v>
      </c>
      <c r="D2165" s="49">
        <v>6.1542100000000002E-2</v>
      </c>
      <c r="E2165" s="49">
        <v>0.13405220000000001</v>
      </c>
      <c r="F2165" s="49">
        <v>5.6889599999999999E-2</v>
      </c>
      <c r="G2165" s="49">
        <v>0.55010669999999995</v>
      </c>
      <c r="H2165" s="49">
        <v>0.44463740000000002</v>
      </c>
      <c r="I2165" s="46">
        <f>$C$2165*LN($Y$2165)+(1-$C$2165)*LN(1-$Y$2165)</f>
        <v>-2.2811797345705671E-2</v>
      </c>
      <c r="R2165" s="46">
        <f>1/(1+EXP(-($K$2+SUMPRODUCT($L$2:$P$2,$D$2165:$H$2165))))</f>
        <v>2.2553575524813328E-2</v>
      </c>
      <c r="X2165" s="46">
        <f>EXP(-($K$2+SUMPRODUCT($L$2:$P$2,$D$2165:$H$2165)))</f>
        <v>43.3388676398474</v>
      </c>
      <c r="Y2165" s="46">
        <f>1/(1+$X$2165)</f>
        <v>2.2553575524813328E-2</v>
      </c>
      <c r="Z2165" s="46">
        <f>IF(ISERROR($I$2165),0,$I$2165)</f>
        <v>-2.2811797345705671E-2</v>
      </c>
    </row>
    <row r="2166" spans="1:26" x14ac:dyDescent="0.25">
      <c r="A2166" s="46">
        <v>390</v>
      </c>
      <c r="B2166" s="46">
        <v>1995</v>
      </c>
      <c r="C2166" s="47">
        <v>0</v>
      </c>
      <c r="D2166" s="49">
        <v>0.2267594</v>
      </c>
      <c r="E2166" s="49">
        <v>0.11893330000000001</v>
      </c>
      <c r="F2166" s="49">
        <v>5.0688400000000002E-2</v>
      </c>
      <c r="G2166" s="49">
        <v>0.95278130000000005</v>
      </c>
      <c r="H2166" s="49">
        <v>0.29546810000000001</v>
      </c>
      <c r="I2166" s="46">
        <f>$C$2166*LN($Y$2166)+(1-$C$2166)*LN(1-$Y$2166)</f>
        <v>-1.2657878850874264E-2</v>
      </c>
      <c r="R2166" s="46">
        <f>1/(1+EXP(-($K$2+SUMPRODUCT($L$2:$P$2,$D$2166:$H$2166))))</f>
        <v>1.2578104847007615E-2</v>
      </c>
      <c r="X2166" s="46">
        <f>EXP(-($K$2+SUMPRODUCT($L$2:$P$2,$D$2166:$H$2166)))</f>
        <v>78.503232972167851</v>
      </c>
      <c r="Y2166" s="46">
        <f>1/(1+$X$2166)</f>
        <v>1.2578104847007615E-2</v>
      </c>
      <c r="Z2166" s="46">
        <f>IF(ISERROR($I$2166),0,$I$2166)</f>
        <v>-1.2657878850874264E-2</v>
      </c>
    </row>
    <row r="2167" spans="1:26" x14ac:dyDescent="0.25">
      <c r="A2167" s="46">
        <v>390</v>
      </c>
      <c r="B2167" s="46">
        <v>1996</v>
      </c>
      <c r="C2167" s="47">
        <v>0</v>
      </c>
      <c r="D2167" s="49">
        <v>0.21429210000000001</v>
      </c>
      <c r="E2167" s="49">
        <v>0.1055744</v>
      </c>
      <c r="F2167" s="49">
        <v>5.3536399999999998E-2</v>
      </c>
      <c r="G2167" s="49">
        <v>1.2525360000000001</v>
      </c>
      <c r="H2167" s="49">
        <v>0.2918405</v>
      </c>
      <c r="I2167" s="46">
        <f>$C$2167*LN($Y$2167)+(1-$C$2167)*LN(1-$Y$2167)</f>
        <v>-7.7854943853829768E-3</v>
      </c>
      <c r="R2167" s="46">
        <f>1/(1+EXP(-($K$2+SUMPRODUCT($L$2:$P$2,$D$2167:$H$2167))))</f>
        <v>7.755265922682596E-3</v>
      </c>
      <c r="X2167" s="46">
        <f>EXP(-($K$2+SUMPRODUCT($L$2:$P$2,$D$2167:$H$2167)))</f>
        <v>127.94464354538776</v>
      </c>
      <c r="Y2167" s="46">
        <f>1/(1+$X$2167)</f>
        <v>7.755265922682596E-3</v>
      </c>
      <c r="Z2167" s="46">
        <f>IF(ISERROR($I$2167),0,$I$2167)</f>
        <v>-7.7854943853829768E-3</v>
      </c>
    </row>
    <row r="2168" spans="1:26" x14ac:dyDescent="0.25">
      <c r="A2168" s="46">
        <v>390</v>
      </c>
      <c r="B2168" s="46">
        <v>1997</v>
      </c>
      <c r="C2168" s="47">
        <v>0</v>
      </c>
      <c r="D2168" s="49">
        <v>0.22853780000000001</v>
      </c>
      <c r="E2168" s="49">
        <v>9.7620799999999994E-2</v>
      </c>
      <c r="F2168" s="49">
        <v>3.0355400000000001E-2</v>
      </c>
      <c r="G2168" s="49">
        <v>0.92025489999999999</v>
      </c>
      <c r="H2168" s="49">
        <v>0.24946960000000001</v>
      </c>
      <c r="I2168" s="46">
        <f>$C$2168*LN($Y$2168)+(1-$C$2168)*LN(1-$Y$2168)</f>
        <v>-1.5712353265825329E-2</v>
      </c>
      <c r="R2168" s="46">
        <f>1/(1+EXP(-($K$2+SUMPRODUCT($L$2:$P$2,$D$2168:$H$2168))))</f>
        <v>1.5589558217520906E-2</v>
      </c>
      <c r="X2168" s="46">
        <f>EXP(-($K$2+SUMPRODUCT($L$2:$P$2,$D$2168:$H$2168)))</f>
        <v>63.14549957394641</v>
      </c>
      <c r="Y2168" s="46">
        <f>1/(1+$X$2168)</f>
        <v>1.5589558217520906E-2</v>
      </c>
      <c r="Z2168" s="46">
        <f>IF(ISERROR($I$2168),0,$I$2168)</f>
        <v>-1.5712353265825329E-2</v>
      </c>
    </row>
    <row r="2169" spans="1:26" x14ac:dyDescent="0.25">
      <c r="A2169" s="46">
        <v>390</v>
      </c>
      <c r="B2169" s="46">
        <v>1998</v>
      </c>
      <c r="C2169" s="47">
        <v>0</v>
      </c>
      <c r="D2169" s="49">
        <v>0.26280389999999998</v>
      </c>
      <c r="E2169" s="49">
        <v>9.5804600000000004E-2</v>
      </c>
      <c r="F2169" s="49">
        <v>3.8367900000000003E-2</v>
      </c>
      <c r="G2169" s="49">
        <v>0.55808369999999996</v>
      </c>
      <c r="H2169" s="49">
        <v>0.23407929999999999</v>
      </c>
      <c r="I2169" s="46">
        <f>$C$2169*LN($Y$2169)+(1-$C$2169)*LN(1-$Y$2169)</f>
        <v>-2.6298150261952789E-2</v>
      </c>
      <c r="R2169" s="46">
        <f>1/(1+EXP(-($K$2+SUMPRODUCT($L$2:$P$2,$D$2169:$H$2169))))</f>
        <v>2.5955365351684464E-2</v>
      </c>
      <c r="X2169" s="46">
        <f>EXP(-($K$2+SUMPRODUCT($L$2:$P$2,$D$2169:$H$2169)))</f>
        <v>37.527679593425624</v>
      </c>
      <c r="Y2169" s="46">
        <f>1/(1+$X$2169)</f>
        <v>2.5955365351684464E-2</v>
      </c>
      <c r="Z2169" s="46">
        <f>IF(ISERROR($I$2169),0,$I$2169)</f>
        <v>-2.6298150261952789E-2</v>
      </c>
    </row>
    <row r="2170" spans="1:26" x14ac:dyDescent="0.25">
      <c r="A2170" s="46">
        <v>390</v>
      </c>
      <c r="B2170" s="46">
        <v>1999</v>
      </c>
      <c r="C2170" s="47">
        <v>0</v>
      </c>
      <c r="D2170" s="49">
        <v>0.21847739999999999</v>
      </c>
      <c r="E2170" s="49">
        <v>0.1331928</v>
      </c>
      <c r="F2170" s="49">
        <v>4.5263100000000001E-2</v>
      </c>
      <c r="G2170" s="49">
        <v>0.59508609999999995</v>
      </c>
      <c r="H2170" s="49">
        <v>0.27350570000000002</v>
      </c>
      <c r="I2170" s="46">
        <f>$C$2170*LN($Y$2170)+(1-$C$2170)*LN(1-$Y$2170)</f>
        <v>-2.2399431296703153E-2</v>
      </c>
      <c r="R2170" s="46">
        <f>1/(1+EXP(-($K$2+SUMPRODUCT($L$2:$P$2,$D$2170:$H$2170))))</f>
        <v>2.2150426687907121E-2</v>
      </c>
      <c r="X2170" s="46">
        <f>EXP(-($K$2+SUMPRODUCT($L$2:$P$2,$D$2170:$H$2170)))</f>
        <v>44.145857192265439</v>
      </c>
      <c r="Y2170" s="46">
        <f>1/(1+$X$2170)</f>
        <v>2.2150426687907121E-2</v>
      </c>
      <c r="Z2170" s="46">
        <f>IF(ISERROR($I$2170),0,$I$2170)</f>
        <v>-2.2399431296703153E-2</v>
      </c>
    </row>
    <row r="2171" spans="1:26" x14ac:dyDescent="0.25">
      <c r="A2171" s="46">
        <v>391</v>
      </c>
      <c r="B2171" s="46">
        <v>1995</v>
      </c>
      <c r="C2171" s="47">
        <v>0</v>
      </c>
      <c r="D2171" s="49">
        <v>6.4074599999999995E-2</v>
      </c>
      <c r="E2171" s="49">
        <v>0.42133290000000001</v>
      </c>
      <c r="F2171" s="49">
        <v>6.2486E-2</v>
      </c>
      <c r="G2171" s="49">
        <v>2.4440400000000002</v>
      </c>
      <c r="H2171" s="49">
        <v>0.2466168</v>
      </c>
      <c r="I2171" s="46">
        <f>$C$2171*LN($Y$2171)+(1-$C$2171)*LN(1-$Y$2171)</f>
        <v>-6.2882009982463769E-4</v>
      </c>
      <c r="R2171" s="46">
        <f>1/(1+EXP(-($K$2+SUMPRODUCT($L$2:$P$2,$D$2171:$H$2171))))</f>
        <v>6.2862243389994897E-4</v>
      </c>
      <c r="X2171" s="46">
        <f>EXP(-($K$2+SUMPRODUCT($L$2:$P$2,$D$2171:$H$2171)))</f>
        <v>1589.7800073186047</v>
      </c>
      <c r="Y2171" s="46">
        <f>1/(1+$X$2171)</f>
        <v>6.2862243389994897E-4</v>
      </c>
      <c r="Z2171" s="46">
        <f>IF(ISERROR($I$2171),0,$I$2171)</f>
        <v>-6.2882009982463769E-4</v>
      </c>
    </row>
    <row r="2172" spans="1:26" x14ac:dyDescent="0.25">
      <c r="A2172" s="46">
        <v>391</v>
      </c>
      <c r="B2172" s="46">
        <v>1996</v>
      </c>
      <c r="C2172" s="47">
        <v>0</v>
      </c>
      <c r="D2172" s="49">
        <v>7.9436499999999993E-2</v>
      </c>
      <c r="E2172" s="49">
        <v>0.47783789999999998</v>
      </c>
      <c r="F2172" s="49">
        <v>6.7427299999999996E-2</v>
      </c>
      <c r="G2172" s="49">
        <v>2.8588789999999999</v>
      </c>
      <c r="H2172" s="49">
        <v>0.25594339999999999</v>
      </c>
      <c r="I2172" s="46">
        <f>$C$2172*LN($Y$2172)+(1-$C$2172)*LN(1-$Y$2172)</f>
        <v>-2.9101974314558169E-4</v>
      </c>
      <c r="R2172" s="46">
        <f>1/(1+EXP(-($K$2+SUMPRODUCT($L$2:$P$2,$D$2172:$H$2172))))</f>
        <v>2.9097740100772409E-4</v>
      </c>
      <c r="X2172" s="46">
        <f>EXP(-($K$2+SUMPRODUCT($L$2:$P$2,$D$2172:$H$2172)))</f>
        <v>3435.6930096177971</v>
      </c>
      <c r="Y2172" s="46">
        <f>1/(1+$X$2172)</f>
        <v>2.9097740100772409E-4</v>
      </c>
      <c r="Z2172" s="46">
        <f>IF(ISERROR($I$2172),0,$I$2172)</f>
        <v>-2.9101974314558169E-4</v>
      </c>
    </row>
    <row r="2173" spans="1:26" x14ac:dyDescent="0.25">
      <c r="A2173" s="46">
        <v>391</v>
      </c>
      <c r="B2173" s="46">
        <v>1997</v>
      </c>
      <c r="C2173" s="47">
        <v>0</v>
      </c>
      <c r="D2173" s="49">
        <v>5.79461E-2</v>
      </c>
      <c r="E2173" s="49">
        <v>0.31636799999999998</v>
      </c>
      <c r="F2173" s="49">
        <v>6.0016699999999999E-2</v>
      </c>
      <c r="G2173" s="49">
        <v>2.7365949999999999</v>
      </c>
      <c r="H2173" s="49">
        <v>0.24269959999999999</v>
      </c>
      <c r="I2173" s="46">
        <f>$C$2173*LN($Y$2173)+(1-$C$2173)*LN(1-$Y$2173)</f>
        <v>-4.6643553061969907E-4</v>
      </c>
      <c r="R2173" s="46">
        <f>1/(1+EXP(-($K$2+SUMPRODUCT($L$2:$P$2,$D$2173:$H$2173))))</f>
        <v>4.6632676647875588E-4</v>
      </c>
      <c r="X2173" s="46">
        <f>EXP(-($K$2+SUMPRODUCT($L$2:$P$2,$D$2173:$H$2173)))</f>
        <v>2143.4190466505343</v>
      </c>
      <c r="Y2173" s="46">
        <f>1/(1+$X$2173)</f>
        <v>4.6632676647875588E-4</v>
      </c>
      <c r="Z2173" s="46">
        <f>IF(ISERROR($I$2173),0,$I$2173)</f>
        <v>-4.6643553061969907E-4</v>
      </c>
    </row>
    <row r="2174" spans="1:26" x14ac:dyDescent="0.25">
      <c r="A2174" s="46">
        <v>391</v>
      </c>
      <c r="B2174" s="46">
        <v>1998</v>
      </c>
      <c r="C2174" s="47">
        <v>0</v>
      </c>
      <c r="D2174" s="49">
        <v>-0.1060189</v>
      </c>
      <c r="E2174" s="49">
        <v>0.26235920000000001</v>
      </c>
      <c r="F2174" s="49">
        <v>6.0684399999999999E-2</v>
      </c>
      <c r="G2174" s="49">
        <v>1.8492109999999999</v>
      </c>
      <c r="H2174" s="49">
        <v>0.19949910000000001</v>
      </c>
      <c r="I2174" s="46">
        <f>$C$2174*LN($Y$2174)+(1-$C$2174)*LN(1-$Y$2174)</f>
        <v>-1.876215606514846E-3</v>
      </c>
      <c r="R2174" s="46">
        <f>1/(1+EXP(-($K$2+SUMPRODUCT($L$2:$P$2,$D$2174:$H$2174))))</f>
        <v>1.8744566142687065E-3</v>
      </c>
      <c r="X2174" s="46">
        <f>EXP(-($K$2+SUMPRODUCT($L$2:$P$2,$D$2174:$H$2174)))</f>
        <v>532.48794119203251</v>
      </c>
      <c r="Y2174" s="46">
        <f>1/(1+$X$2174)</f>
        <v>1.8744566142687065E-3</v>
      </c>
      <c r="Z2174" s="46">
        <f>IF(ISERROR($I$2174),0,$I$2174)</f>
        <v>-1.876215606514846E-3</v>
      </c>
    </row>
    <row r="2175" spans="1:26" x14ac:dyDescent="0.25">
      <c r="A2175" s="46">
        <v>391</v>
      </c>
      <c r="B2175" s="46">
        <v>1999</v>
      </c>
      <c r="C2175" s="47">
        <v>0</v>
      </c>
      <c r="D2175" s="49">
        <v>-4.6677499999999997E-2</v>
      </c>
      <c r="E2175" s="49">
        <v>0.22274910000000001</v>
      </c>
      <c r="F2175" s="49">
        <v>5.9287800000000002E-2</v>
      </c>
      <c r="G2175" s="49">
        <v>2.9033350000000002</v>
      </c>
      <c r="H2175" s="49">
        <v>0.21023520000000001</v>
      </c>
      <c r="I2175" s="46">
        <f>$C$2175*LN($Y$2175)+(1-$C$2175)*LN(1-$Y$2175)</f>
        <v>-3.8680650543420454E-4</v>
      </c>
      <c r="R2175" s="46">
        <f>1/(1+EXP(-($K$2+SUMPRODUCT($L$2:$P$2,$D$2175:$H$2175))))</f>
        <v>3.8673170544255042E-4</v>
      </c>
      <c r="X2175" s="46">
        <f>EXP(-($K$2+SUMPRODUCT($L$2:$P$2,$D$2175:$H$2175)))</f>
        <v>2584.7719600612149</v>
      </c>
      <c r="Y2175" s="46">
        <f>1/(1+$X$2175)</f>
        <v>3.8673170544255042E-4</v>
      </c>
      <c r="Z2175" s="46">
        <f>IF(ISERROR($I$2175),0,$I$2175)</f>
        <v>-3.8680650543420454E-4</v>
      </c>
    </row>
    <row r="2176" spans="1:26" x14ac:dyDescent="0.25">
      <c r="A2176" s="46">
        <v>391</v>
      </c>
      <c r="B2176" s="46">
        <v>2000</v>
      </c>
      <c r="C2176" s="47">
        <v>0</v>
      </c>
      <c r="D2176" s="49">
        <v>-2.6540000000000001E-3</v>
      </c>
      <c r="E2176" s="49">
        <v>0.25429279999999999</v>
      </c>
      <c r="F2176" s="49">
        <v>7.9666200000000006E-2</v>
      </c>
      <c r="G2176" s="49">
        <v>3.7451460000000001</v>
      </c>
      <c r="H2176" s="49">
        <v>0.2154181</v>
      </c>
      <c r="I2176" s="46">
        <f>$C$2176*LN($Y$2176)+(1-$C$2176)*LN(1-$Y$2176)</f>
        <v>-8.3860588194600055E-5</v>
      </c>
      <c r="R2176" s="46">
        <f>1/(1+EXP(-($K$2+SUMPRODUCT($L$2:$P$2,$D$2176:$H$2176))))</f>
        <v>8.3857071993776968E-5</v>
      </c>
      <c r="X2176" s="46">
        <f>EXP(-($K$2+SUMPRODUCT($L$2:$P$2,$D$2176:$H$2176)))</f>
        <v>11924.05266668755</v>
      </c>
      <c r="Y2176" s="46">
        <f>1/(1+$X$2176)</f>
        <v>8.3857071993776968E-5</v>
      </c>
      <c r="Z2176" s="46">
        <f>IF(ISERROR($I$2176),0,$I$2176)</f>
        <v>-8.3860588194600055E-5</v>
      </c>
    </row>
    <row r="2177" spans="1:26" x14ac:dyDescent="0.25">
      <c r="A2177" s="46">
        <v>391</v>
      </c>
      <c r="B2177" s="46">
        <v>2001</v>
      </c>
      <c r="C2177" s="47">
        <v>0</v>
      </c>
      <c r="D2177" s="49">
        <v>1.9606499999999999E-2</v>
      </c>
      <c r="E2177" s="49">
        <v>0.29280590000000001</v>
      </c>
      <c r="F2177" s="49">
        <v>6.53585E-2</v>
      </c>
      <c r="G2177" s="49">
        <v>3.66181</v>
      </c>
      <c r="H2177" s="49">
        <v>0.1982254</v>
      </c>
      <c r="I2177" s="46">
        <f>$C$2177*LN($Y$2177)+(1-$C$2177)*LN(1-$Y$2177)</f>
        <v>-1.0138950991513953E-4</v>
      </c>
      <c r="R2177" s="46">
        <f>1/(1+EXP(-($K$2+SUMPRODUCT($L$2:$P$2,$D$2177:$H$2177))))</f>
        <v>1.0138437017245994E-4</v>
      </c>
      <c r="X2177" s="46">
        <f>EXP(-($K$2+SUMPRODUCT($L$2:$P$2,$D$2177:$H$2177)))</f>
        <v>9862.4532946148356</v>
      </c>
      <c r="Y2177" s="46">
        <f>1/(1+$X$2177)</f>
        <v>1.0138437017245994E-4</v>
      </c>
      <c r="Z2177" s="46">
        <f>IF(ISERROR($I$2177),0,$I$2177)</f>
        <v>-1.0138950991513953E-4</v>
      </c>
    </row>
    <row r="2178" spans="1:26" x14ac:dyDescent="0.25">
      <c r="A2178" s="46">
        <v>391</v>
      </c>
      <c r="B2178" s="46">
        <v>2002</v>
      </c>
      <c r="C2178" s="47">
        <v>0</v>
      </c>
      <c r="D2178" s="49">
        <v>1.5045899999999999E-2</v>
      </c>
      <c r="E2178" s="49">
        <v>0.31521529999999998</v>
      </c>
      <c r="F2178" s="49">
        <v>7.2359999999999994E-2</v>
      </c>
      <c r="G2178" s="49">
        <v>2.8320789999999998</v>
      </c>
      <c r="H2178" s="49">
        <v>0.21265210000000001</v>
      </c>
      <c r="I2178" s="46">
        <f>$C$2178*LN($Y$2178)+(1-$C$2178)*LN(1-$Y$2178)</f>
        <v>-3.5056911048395403E-4</v>
      </c>
      <c r="R2178" s="46">
        <f>1/(1+EXP(-($K$2+SUMPRODUCT($L$2:$P$2,$D$2178:$H$2178))))</f>
        <v>3.5050766831340549E-4</v>
      </c>
      <c r="X2178" s="46">
        <f>EXP(-($K$2+SUMPRODUCT($L$2:$P$2,$D$2178:$H$2178)))</f>
        <v>2852.0046284346986</v>
      </c>
      <c r="Y2178" s="46">
        <f>1/(1+$X$2178)</f>
        <v>3.5050766831340549E-4</v>
      </c>
      <c r="Z2178" s="46">
        <f>IF(ISERROR($I$2178),0,$I$2178)</f>
        <v>-3.5056911048395403E-4</v>
      </c>
    </row>
    <row r="2179" spans="1:26" x14ac:dyDescent="0.25">
      <c r="A2179" s="46">
        <v>391</v>
      </c>
      <c r="B2179" s="46">
        <v>2003</v>
      </c>
      <c r="C2179" s="47">
        <v>0</v>
      </c>
      <c r="D2179" s="49">
        <v>1.9874200000000002E-2</v>
      </c>
      <c r="E2179" s="49">
        <v>0.3561106</v>
      </c>
      <c r="F2179" s="49">
        <v>7.3885000000000006E-2</v>
      </c>
      <c r="G2179" s="49">
        <v>2.6535310000000001</v>
      </c>
      <c r="H2179" s="49">
        <v>0.2281357</v>
      </c>
      <c r="I2179" s="46">
        <f>$C$2179*LN($Y$2179)+(1-$C$2179)*LN(1-$Y$2179)</f>
        <v>-4.3877257663795275E-4</v>
      </c>
      <c r="R2179" s="46">
        <f>1/(1+EXP(-($K$2+SUMPRODUCT($L$2:$P$2,$D$2179:$H$2179))))</f>
        <v>4.3867633002829282E-4</v>
      </c>
      <c r="X2179" s="46">
        <f>EXP(-($K$2+SUMPRODUCT($L$2:$P$2,$D$2179:$H$2179)))</f>
        <v>2278.5850415168379</v>
      </c>
      <c r="Y2179" s="46">
        <f>1/(1+$X$2179)</f>
        <v>4.3867633002829282E-4</v>
      </c>
      <c r="Z2179" s="46">
        <f>IF(ISERROR($I$2179),0,$I$2179)</f>
        <v>-4.3877257663795275E-4</v>
      </c>
    </row>
    <row r="2180" spans="1:26" x14ac:dyDescent="0.25">
      <c r="A2180" s="46">
        <v>391</v>
      </c>
      <c r="B2180" s="46">
        <v>2004</v>
      </c>
      <c r="C2180" s="47">
        <v>0</v>
      </c>
      <c r="D2180" s="49">
        <v>3.7799899999999997E-2</v>
      </c>
      <c r="E2180" s="49">
        <v>0.27586899999999998</v>
      </c>
      <c r="F2180" s="49">
        <v>3.2424300000000003E-2</v>
      </c>
      <c r="G2180" s="49">
        <v>1.33525</v>
      </c>
      <c r="H2180" s="49">
        <v>0.18755079999999999</v>
      </c>
      <c r="I2180" s="46">
        <f>$C$2180*LN($Y$2180)+(1-$C$2180)*LN(1-$Y$2180)</f>
        <v>-5.5018805368297844E-3</v>
      </c>
      <c r="R2180" s="46">
        <f>1/(1+EXP(-($K$2+SUMPRODUCT($L$2:$P$2,$D$2180:$H$2180))))</f>
        <v>5.4867729115907751E-3</v>
      </c>
      <c r="X2180" s="46">
        <f>EXP(-($K$2+SUMPRODUCT($L$2:$P$2,$D$2180:$H$2180)))</f>
        <v>181.25649504966862</v>
      </c>
      <c r="Y2180" s="46">
        <f>1/(1+$X$2180)</f>
        <v>5.4867729115907751E-3</v>
      </c>
      <c r="Z2180" s="46">
        <f>IF(ISERROR($I$2180),0,$I$2180)</f>
        <v>-5.5018805368297844E-3</v>
      </c>
    </row>
    <row r="2181" spans="1:26" x14ac:dyDescent="0.25">
      <c r="A2181" s="46">
        <v>392</v>
      </c>
      <c r="B2181" s="46">
        <v>1995</v>
      </c>
      <c r="C2181" s="47">
        <v>0</v>
      </c>
      <c r="D2181" s="49">
        <v>9.2758300000000002E-2</v>
      </c>
      <c r="E2181" s="49">
        <v>0.29448980000000002</v>
      </c>
      <c r="F2181" s="49">
        <v>3.5737699999999997E-2</v>
      </c>
      <c r="G2181" s="49">
        <v>0.40246579999999998</v>
      </c>
      <c r="H2181" s="49">
        <v>0.85888500000000001</v>
      </c>
      <c r="I2181" s="46">
        <f>$C$2181*LN($Y$2181)+(1-$C$2181)*LN(1-$Y$2181)</f>
        <v>-3.5229646573203946E-2</v>
      </c>
      <c r="R2181" s="46">
        <f>1/(1+EXP(-($K$2+SUMPRODUCT($L$2:$P$2,$D$2181:$H$2181))))</f>
        <v>3.4616306257461926E-2</v>
      </c>
      <c r="X2181" s="46">
        <f>EXP(-($K$2+SUMPRODUCT($L$2:$P$2,$D$2181:$H$2181)))</f>
        <v>27.888119736473588</v>
      </c>
      <c r="Y2181" s="46">
        <f>1/(1+$X$2181)</f>
        <v>3.4616306257461926E-2</v>
      </c>
      <c r="Z2181" s="46">
        <f>IF(ISERROR($I$2181),0,$I$2181)</f>
        <v>-3.5229646573203946E-2</v>
      </c>
    </row>
    <row r="2182" spans="1:26" x14ac:dyDescent="0.25">
      <c r="A2182" s="46">
        <v>392</v>
      </c>
      <c r="B2182" s="46">
        <v>1996</v>
      </c>
      <c r="C2182" s="47">
        <v>0</v>
      </c>
      <c r="D2182" s="49">
        <v>8.6863300000000004E-2</v>
      </c>
      <c r="E2182" s="49">
        <v>0.26918239999999999</v>
      </c>
      <c r="F2182" s="49">
        <v>4.90991E-2</v>
      </c>
      <c r="G2182" s="49">
        <v>0.41489789999999999</v>
      </c>
      <c r="H2182" s="49">
        <v>0.86215359999999996</v>
      </c>
      <c r="I2182" s="46">
        <f>$C$2182*LN($Y$2182)+(1-$C$2182)*LN(1-$Y$2182)</f>
        <v>-3.2235977774821775E-2</v>
      </c>
      <c r="R2182" s="46">
        <f>1/(1+EXP(-($K$2+SUMPRODUCT($L$2:$P$2,$D$2182:$H$2182))))</f>
        <v>3.172193698517109E-2</v>
      </c>
      <c r="X2182" s="46">
        <f>EXP(-($K$2+SUMPRODUCT($L$2:$P$2,$D$2182:$H$2182)))</f>
        <v>30.523926186079539</v>
      </c>
      <c r="Y2182" s="46">
        <f>1/(1+$X$2182)</f>
        <v>3.172193698517109E-2</v>
      </c>
      <c r="Z2182" s="46">
        <f>IF(ISERROR($I$2182),0,$I$2182)</f>
        <v>-3.2235977774821775E-2</v>
      </c>
    </row>
    <row r="2183" spans="1:26" x14ac:dyDescent="0.25">
      <c r="A2183" s="46">
        <v>392</v>
      </c>
      <c r="B2183" s="46">
        <v>1997</v>
      </c>
      <c r="C2183" s="47">
        <v>0</v>
      </c>
      <c r="D2183" s="49">
        <v>0.15942519999999999</v>
      </c>
      <c r="E2183" s="49">
        <v>0.24752869999999999</v>
      </c>
      <c r="F2183" s="49">
        <v>5.5376300000000003E-2</v>
      </c>
      <c r="G2183" s="49">
        <v>0.41450910000000002</v>
      </c>
      <c r="H2183" s="49">
        <v>0.76353280000000001</v>
      </c>
      <c r="I2183" s="46">
        <f>$C$2183*LN($Y$2183)+(1-$C$2183)*LN(1-$Y$2183)</f>
        <v>-3.0713214900268886E-2</v>
      </c>
      <c r="R2183" s="46">
        <f>1/(1+EXP(-($K$2+SUMPRODUCT($L$2:$P$2,$D$2183:$H$2183))))</f>
        <v>3.0246355903655809E-2</v>
      </c>
      <c r="X2183" s="46">
        <f>EXP(-($K$2+SUMPRODUCT($L$2:$P$2,$D$2183:$H$2183)))</f>
        <v>32.061834066401772</v>
      </c>
      <c r="Y2183" s="46">
        <f>1/(1+$X$2183)</f>
        <v>3.0246355903655809E-2</v>
      </c>
      <c r="Z2183" s="46">
        <f>IF(ISERROR($I$2183),0,$I$2183)</f>
        <v>-3.0713214900268886E-2</v>
      </c>
    </row>
    <row r="2184" spans="1:26" x14ac:dyDescent="0.25">
      <c r="A2184" s="46">
        <v>392</v>
      </c>
      <c r="B2184" s="46">
        <v>1998</v>
      </c>
      <c r="C2184" s="47">
        <v>0</v>
      </c>
      <c r="D2184" s="49">
        <v>0.1611062</v>
      </c>
      <c r="E2184" s="49">
        <v>0.24190890000000001</v>
      </c>
      <c r="F2184" s="49">
        <v>5.1803500000000002E-2</v>
      </c>
      <c r="G2184" s="49">
        <v>0.28195779999999998</v>
      </c>
      <c r="H2184" s="49">
        <v>0.76358150000000002</v>
      </c>
      <c r="I2184" s="46">
        <f>$C$2184*LN($Y$2184)+(1-$C$2184)*LN(1-$Y$2184)</f>
        <v>-3.9217601923099817E-2</v>
      </c>
      <c r="R2184" s="46">
        <f>1/(1+EXP(-($K$2+SUMPRODUCT($L$2:$P$2,$D$2184:$H$2184))))</f>
        <v>3.8458546889402527E-2</v>
      </c>
      <c r="X2184" s="46">
        <f>EXP(-($K$2+SUMPRODUCT($L$2:$P$2,$D$2184:$H$2184)))</f>
        <v>25.002022460072606</v>
      </c>
      <c r="Y2184" s="46">
        <f>1/(1+$X$2184)</f>
        <v>3.8458546889402527E-2</v>
      </c>
      <c r="Z2184" s="46">
        <f>IF(ISERROR($I$2184),0,$I$2184)</f>
        <v>-3.9217601923099817E-2</v>
      </c>
    </row>
    <row r="2185" spans="1:26" x14ac:dyDescent="0.25">
      <c r="A2185" s="46">
        <v>392</v>
      </c>
      <c r="B2185" s="46">
        <v>1999</v>
      </c>
      <c r="C2185" s="47">
        <v>0</v>
      </c>
      <c r="D2185" s="49">
        <v>0.10178420000000001</v>
      </c>
      <c r="E2185" s="49">
        <v>0.2227924</v>
      </c>
      <c r="F2185" s="49">
        <v>5.7456100000000003E-2</v>
      </c>
      <c r="G2185" s="49">
        <v>0.26821919999999999</v>
      </c>
      <c r="H2185" s="49">
        <v>0.80211339999999998</v>
      </c>
      <c r="I2185" s="46">
        <f>$C$2185*LN($Y$2185)+(1-$C$2185)*LN(1-$Y$2185)</f>
        <v>-3.9362870731550613E-2</v>
      </c>
      <c r="R2185" s="46">
        <f>1/(1+EXP(-($K$2+SUMPRODUCT($L$2:$P$2,$D$2185:$H$2185))))</f>
        <v>3.8598218725345752E-2</v>
      </c>
      <c r="X2185" s="46">
        <f>EXP(-($K$2+SUMPRODUCT($L$2:$P$2,$D$2185:$H$2185)))</f>
        <v>24.907931324907075</v>
      </c>
      <c r="Y2185" s="46">
        <f>1/(1+$X$2185)</f>
        <v>3.8598218725345752E-2</v>
      </c>
      <c r="Z2185" s="46">
        <f>IF(ISERROR($I$2185),0,$I$2185)</f>
        <v>-3.9362870731550613E-2</v>
      </c>
    </row>
    <row r="2186" spans="1:26" x14ac:dyDescent="0.25">
      <c r="A2186" s="46">
        <v>392</v>
      </c>
      <c r="B2186" s="46">
        <v>2000</v>
      </c>
      <c r="C2186" s="47">
        <v>0</v>
      </c>
      <c r="D2186" s="49">
        <v>0.15385399999999999</v>
      </c>
      <c r="E2186" s="49">
        <v>0.25669160000000002</v>
      </c>
      <c r="F2186" s="49">
        <v>4.3192599999999998E-2</v>
      </c>
      <c r="G2186" s="49">
        <v>0.28361750000000002</v>
      </c>
      <c r="H2186" s="49">
        <v>0.63472740000000005</v>
      </c>
      <c r="I2186" s="46">
        <f>$C$2186*LN($Y$2186)+(1-$C$2186)*LN(1-$Y$2186)</f>
        <v>-3.7778146630850093E-2</v>
      </c>
      <c r="R2186" s="46">
        <f>1/(1+EXP(-($K$2+SUMPRODUCT($L$2:$P$2,$D$2186:$H$2186))))</f>
        <v>3.7073454305743013E-2</v>
      </c>
      <c r="X2186" s="46">
        <f>EXP(-($K$2+SUMPRODUCT($L$2:$P$2,$D$2186:$H$2186)))</f>
        <v>25.9734778894097</v>
      </c>
      <c r="Y2186" s="46">
        <f>1/(1+$X$2186)</f>
        <v>3.7073454305743013E-2</v>
      </c>
      <c r="Z2186" s="46">
        <f>IF(ISERROR($I$2186),0,$I$2186)</f>
        <v>-3.7778146630850093E-2</v>
      </c>
    </row>
    <row r="2187" spans="1:26" x14ac:dyDescent="0.25">
      <c r="A2187" s="46">
        <v>392</v>
      </c>
      <c r="B2187" s="46">
        <v>2001</v>
      </c>
      <c r="C2187" s="47">
        <v>0</v>
      </c>
      <c r="D2187" s="49">
        <v>0.17210890000000001</v>
      </c>
      <c r="E2187" s="49">
        <v>0.25137759999999998</v>
      </c>
      <c r="F2187" s="49">
        <v>2.8697E-2</v>
      </c>
      <c r="G2187" s="49">
        <v>0.28426430000000003</v>
      </c>
      <c r="H2187" s="49">
        <v>0.66936419999999996</v>
      </c>
      <c r="I2187" s="46">
        <f>$C$2187*LN($Y$2187)+(1-$C$2187)*LN(1-$Y$2187)</f>
        <v>-4.3831839491730612E-2</v>
      </c>
      <c r="R2187" s="46">
        <f>1/(1+EXP(-($K$2+SUMPRODUCT($L$2:$P$2,$D$2187:$H$2187))))</f>
        <v>4.288510713196457E-2</v>
      </c>
      <c r="X2187" s="46">
        <f>EXP(-($K$2+SUMPRODUCT($L$2:$P$2,$D$2187:$H$2187)))</f>
        <v>22.31811826709059</v>
      </c>
      <c r="Y2187" s="46">
        <f>1/(1+$X$2187)</f>
        <v>4.288510713196457E-2</v>
      </c>
      <c r="Z2187" s="46">
        <f>IF(ISERROR($I$2187),0,$I$2187)</f>
        <v>-4.3831839491730612E-2</v>
      </c>
    </row>
    <row r="2188" spans="1:26" x14ac:dyDescent="0.25">
      <c r="A2188" s="46">
        <v>392</v>
      </c>
      <c r="B2188" s="46">
        <v>2002</v>
      </c>
      <c r="C2188" s="47">
        <v>0</v>
      </c>
      <c r="D2188" s="49">
        <v>0.15553349999999999</v>
      </c>
      <c r="E2188" s="49">
        <v>0.25823420000000002</v>
      </c>
      <c r="F2188" s="49">
        <v>4.0058499999999997E-2</v>
      </c>
      <c r="G2188" s="49">
        <v>0.23930999999999999</v>
      </c>
      <c r="H2188" s="49">
        <v>0.71654859999999998</v>
      </c>
      <c r="I2188" s="46">
        <f>$C$2188*LN($Y$2188)+(1-$C$2188)*LN(1-$Y$2188)</f>
        <v>-4.3539473234573911E-2</v>
      </c>
      <c r="R2188" s="46">
        <f>1/(1+EXP(-($K$2+SUMPRODUCT($L$2:$P$2,$D$2188:$H$2188))))</f>
        <v>4.2605238122934014E-2</v>
      </c>
      <c r="X2188" s="46">
        <f>EXP(-($K$2+SUMPRODUCT($L$2:$P$2,$D$2188:$H$2188)))</f>
        <v>22.471292358807613</v>
      </c>
      <c r="Y2188" s="46">
        <f>1/(1+$X$2188)</f>
        <v>4.2605238122934014E-2</v>
      </c>
      <c r="Z2188" s="46">
        <f>IF(ISERROR($I$2188),0,$I$2188)</f>
        <v>-4.3539473234573911E-2</v>
      </c>
    </row>
    <row r="2189" spans="1:26" x14ac:dyDescent="0.25">
      <c r="A2189" s="46">
        <v>392</v>
      </c>
      <c r="B2189" s="46">
        <v>2003</v>
      </c>
      <c r="C2189" s="47">
        <v>0</v>
      </c>
      <c r="D2189" s="49">
        <v>0.14287269999999999</v>
      </c>
      <c r="E2189" s="49">
        <v>0.24390970000000001</v>
      </c>
      <c r="F2189" s="49">
        <v>3.0247900000000001E-2</v>
      </c>
      <c r="G2189" s="49">
        <v>0.26745780000000002</v>
      </c>
      <c r="H2189" s="49">
        <v>0.71152629999999994</v>
      </c>
      <c r="I2189" s="46">
        <f>$C$2189*LN($Y$2189)+(1-$C$2189)*LN(1-$Y$2189)</f>
        <v>-4.5547030825810506E-2</v>
      </c>
      <c r="R2189" s="46">
        <f>1/(1+EXP(-($K$2+SUMPRODUCT($L$2:$P$2,$D$2189:$H$2189))))</f>
        <v>4.4525335247292998E-2</v>
      </c>
      <c r="X2189" s="46">
        <f>EXP(-($K$2+SUMPRODUCT($L$2:$P$2,$D$2189:$H$2189)))</f>
        <v>21.459123428178948</v>
      </c>
      <c r="Y2189" s="46">
        <f>1/(1+$X$2189)</f>
        <v>4.4525335247292998E-2</v>
      </c>
      <c r="Z2189" s="46">
        <f>IF(ISERROR($I$2189),0,$I$2189)</f>
        <v>-4.5547030825810506E-2</v>
      </c>
    </row>
    <row r="2190" spans="1:26" x14ac:dyDescent="0.25">
      <c r="A2190" s="46">
        <v>392</v>
      </c>
      <c r="B2190" s="46">
        <v>2004</v>
      </c>
      <c r="C2190" s="47">
        <v>0</v>
      </c>
      <c r="D2190" s="49">
        <v>4.5988399999999999E-2</v>
      </c>
      <c r="E2190" s="49">
        <v>0.23919950000000001</v>
      </c>
      <c r="F2190" s="49">
        <v>2.7304499999999999E-2</v>
      </c>
      <c r="G2190" s="49">
        <v>0.25207869999999999</v>
      </c>
      <c r="H2190" s="49">
        <v>0.79626160000000001</v>
      </c>
      <c r="I2190" s="46">
        <f>$C$2190*LN($Y$2190)+(1-$C$2190)*LN(1-$Y$2190)</f>
        <v>-4.8640279123406301E-2</v>
      </c>
      <c r="R2190" s="46">
        <f>1/(1+EXP(-($K$2+SUMPRODUCT($L$2:$P$2,$D$2190:$H$2190))))</f>
        <v>4.7476289257761491E-2</v>
      </c>
      <c r="X2190" s="46">
        <f>EXP(-($K$2+SUMPRODUCT($L$2:$P$2,$D$2190:$H$2190)))</f>
        <v>20.063145743567535</v>
      </c>
      <c r="Y2190" s="46">
        <f>1/(1+$X$2190)</f>
        <v>4.7476289257761491E-2</v>
      </c>
      <c r="Z2190" s="46">
        <f>IF(ISERROR($I$2190),0,$I$2190)</f>
        <v>-4.8640279123406301E-2</v>
      </c>
    </row>
    <row r="2191" spans="1:26" x14ac:dyDescent="0.25">
      <c r="A2191" s="46">
        <v>393</v>
      </c>
      <c r="B2191" s="46">
        <v>1995</v>
      </c>
      <c r="C2191" s="47">
        <v>0</v>
      </c>
      <c r="D2191" s="49">
        <v>0.16626930000000001</v>
      </c>
      <c r="E2191" s="49">
        <v>0.40077940000000001</v>
      </c>
      <c r="F2191" s="49">
        <v>4.3353999999999997E-2</v>
      </c>
      <c r="G2191" s="49">
        <v>2.392299</v>
      </c>
      <c r="H2191" s="49">
        <v>0.22712869999999999</v>
      </c>
      <c r="I2191" s="46">
        <f>$C$2191*LN($Y$2191)+(1-$C$2191)*LN(1-$Y$2191)</f>
        <v>-8.4504175172284948E-4</v>
      </c>
      <c r="R2191" s="46">
        <f>1/(1+EXP(-($K$2+SUMPRODUCT($L$2:$P$2,$D$2191:$H$2191))))</f>
        <v>8.4468480449396109E-4</v>
      </c>
      <c r="X2191" s="46">
        <f>EXP(-($K$2+SUMPRODUCT($L$2:$P$2,$D$2191:$H$2191)))</f>
        <v>1182.8735522170143</v>
      </c>
      <c r="Y2191" s="46">
        <f>1/(1+$X$2191)</f>
        <v>8.4468480449396109E-4</v>
      </c>
      <c r="Z2191" s="46">
        <f>IF(ISERROR($I$2191),0,$I$2191)</f>
        <v>-8.4504175172284948E-4</v>
      </c>
    </row>
    <row r="2192" spans="1:26" x14ac:dyDescent="0.25">
      <c r="A2192" s="46">
        <v>393</v>
      </c>
      <c r="B2192" s="46">
        <v>1996</v>
      </c>
      <c r="C2192" s="47">
        <v>0</v>
      </c>
      <c r="D2192" s="49">
        <v>0.27343210000000001</v>
      </c>
      <c r="E2192" s="49">
        <v>0.45182369999999999</v>
      </c>
      <c r="F2192" s="49">
        <v>6.2752500000000003E-2</v>
      </c>
      <c r="G2192" s="49">
        <v>3.1392199999999999</v>
      </c>
      <c r="H2192" s="49">
        <v>0.25649739999999999</v>
      </c>
      <c r="I2192" s="46">
        <f>$C$2192*LN($Y$2192)+(1-$C$2192)*LN(1-$Y$2192)</f>
        <v>-2.1759429092768983E-4</v>
      </c>
      <c r="R2192" s="46">
        <f>1/(1+EXP(-($K$2+SUMPRODUCT($L$2:$P$2,$D$2192:$H$2192))))</f>
        <v>2.1757061900694536E-4</v>
      </c>
      <c r="X2192" s="46">
        <f>EXP(-($K$2+SUMPRODUCT($L$2:$P$2,$D$2192:$H$2192)))</f>
        <v>4595.2088289507401</v>
      </c>
      <c r="Y2192" s="46">
        <f>1/(1+$X$2192)</f>
        <v>2.1757061900694536E-4</v>
      </c>
      <c r="Z2192" s="46">
        <f>IF(ISERROR($I$2192),0,$I$2192)</f>
        <v>-2.1759429092768983E-4</v>
      </c>
    </row>
    <row r="2193" spans="1:26" x14ac:dyDescent="0.25">
      <c r="A2193" s="46">
        <v>393</v>
      </c>
      <c r="B2193" s="46">
        <v>1997</v>
      </c>
      <c r="C2193" s="47">
        <v>0</v>
      </c>
      <c r="D2193" s="49">
        <v>0.25570759999999998</v>
      </c>
      <c r="E2193" s="49">
        <v>0.4401024</v>
      </c>
      <c r="F2193" s="49">
        <v>7.4814199999999997E-2</v>
      </c>
      <c r="G2193" s="49">
        <v>4.0246310000000003</v>
      </c>
      <c r="H2193" s="49">
        <v>0.26614850000000001</v>
      </c>
      <c r="I2193" s="46">
        <f>$C$2193*LN($Y$2193)+(1-$C$2193)*LN(1-$Y$2193)</f>
        <v>-4.8956439485165535E-5</v>
      </c>
      <c r="R2193" s="46">
        <f>1/(1+EXP(-($K$2+SUMPRODUCT($L$2:$P$2,$D$2193:$H$2193))))</f>
        <v>4.895524113823983E-5</v>
      </c>
      <c r="X2193" s="46">
        <f>EXP(-($K$2+SUMPRODUCT($L$2:$P$2,$D$2193:$H$2193)))</f>
        <v>20425.822067451361</v>
      </c>
      <c r="Y2193" s="46">
        <f>1/(1+$X$2193)</f>
        <v>4.895524113823983E-5</v>
      </c>
      <c r="Z2193" s="46">
        <f>IF(ISERROR($I$2193),0,$I$2193)</f>
        <v>-4.8956439485165535E-5</v>
      </c>
    </row>
    <row r="2194" spans="1:26" x14ac:dyDescent="0.25">
      <c r="A2194" s="46">
        <v>393</v>
      </c>
      <c r="B2194" s="46">
        <v>1998</v>
      </c>
      <c r="C2194" s="47">
        <v>0</v>
      </c>
      <c r="D2194" s="49">
        <v>0.2156148</v>
      </c>
      <c r="E2194" s="49">
        <v>0.44447880000000001</v>
      </c>
      <c r="F2194" s="49">
        <v>8.0316600000000002E-2</v>
      </c>
      <c r="G2194" s="49">
        <v>4.0356120000000004</v>
      </c>
      <c r="H2194" s="49">
        <v>0.29449419999999998</v>
      </c>
      <c r="I2194" s="46">
        <f>$C$2194*LN($Y$2194)+(1-$C$2194)*LN(1-$Y$2194)</f>
        <v>-4.5787361795802079E-5</v>
      </c>
      <c r="R2194" s="46">
        <f>1/(1+EXP(-($K$2+SUMPRODUCT($L$2:$P$2,$D$2194:$H$2194))))</f>
        <v>4.5786313570594293E-5</v>
      </c>
      <c r="X2194" s="46">
        <f>EXP(-($K$2+SUMPRODUCT($L$2:$P$2,$D$2194:$H$2194)))</f>
        <v>21839.58776555966</v>
      </c>
      <c r="Y2194" s="46">
        <f>1/(1+$X$2194)</f>
        <v>4.5786313570594293E-5</v>
      </c>
      <c r="Z2194" s="46">
        <f>IF(ISERROR($I$2194),0,$I$2194)</f>
        <v>-4.5787361795802079E-5</v>
      </c>
    </row>
    <row r="2195" spans="1:26" x14ac:dyDescent="0.25">
      <c r="A2195" s="46">
        <v>393</v>
      </c>
      <c r="B2195" s="46">
        <v>1999</v>
      </c>
      <c r="C2195" s="47">
        <v>0</v>
      </c>
      <c r="D2195" s="49">
        <v>0.2296511</v>
      </c>
      <c r="E2195" s="49">
        <v>0.3401209</v>
      </c>
      <c r="F2195" s="49">
        <v>6.2240499999999997E-2</v>
      </c>
      <c r="G2195" s="49">
        <v>3.2507359999999998</v>
      </c>
      <c r="H2195" s="49">
        <v>0.27839459999999999</v>
      </c>
      <c r="I2195" s="46">
        <f>$C$2195*LN($Y$2195)+(1-$C$2195)*LN(1-$Y$2195)</f>
        <v>-2.1419026362808684E-4</v>
      </c>
      <c r="R2195" s="46">
        <f>1/(1+EXP(-($K$2+SUMPRODUCT($L$2:$P$2,$D$2195:$H$2195))))</f>
        <v>2.141673265312599E-4</v>
      </c>
      <c r="X2195" s="46">
        <f>EXP(-($K$2+SUMPRODUCT($L$2:$P$2,$D$2195:$H$2195)))</f>
        <v>4668.2463140685459</v>
      </c>
      <c r="Y2195" s="46">
        <f>1/(1+$X$2195)</f>
        <v>2.141673265312599E-4</v>
      </c>
      <c r="Z2195" s="46">
        <f>IF(ISERROR($I$2195),0,$I$2195)</f>
        <v>-2.1419026362808684E-4</v>
      </c>
    </row>
    <row r="2196" spans="1:26" x14ac:dyDescent="0.25">
      <c r="A2196" s="46">
        <v>393</v>
      </c>
      <c r="B2196" s="46">
        <v>2000</v>
      </c>
      <c r="C2196" s="47">
        <v>0</v>
      </c>
      <c r="D2196" s="49">
        <v>0.1775246</v>
      </c>
      <c r="E2196" s="49">
        <v>0.3241019</v>
      </c>
      <c r="F2196" s="49">
        <v>5.57922E-2</v>
      </c>
      <c r="G2196" s="49">
        <v>2.7365620000000002</v>
      </c>
      <c r="H2196" s="49">
        <v>0.24533160000000001</v>
      </c>
      <c r="I2196" s="46">
        <f>$C$2196*LN($Y$2196)+(1-$C$2196)*LN(1-$Y$2196)</f>
        <v>-5.0214304963142411E-4</v>
      </c>
      <c r="R2196" s="46">
        <f>1/(1+EXP(-($K$2+SUMPRODUCT($L$2:$P$2,$D$2196:$H$2196))))</f>
        <v>5.0201699690996244E-4</v>
      </c>
      <c r="X2196" s="46">
        <f>EXP(-($K$2+SUMPRODUCT($L$2:$P$2,$D$2196:$H$2196)))</f>
        <v>1990.9644278087096</v>
      </c>
      <c r="Y2196" s="46">
        <f>1/(1+$X$2196)</f>
        <v>5.0201699690996244E-4</v>
      </c>
      <c r="Z2196" s="46">
        <f>IF(ISERROR($I$2196),0,$I$2196)</f>
        <v>-5.0214304963142411E-4</v>
      </c>
    </row>
    <row r="2197" spans="1:26" x14ac:dyDescent="0.25">
      <c r="A2197" s="46">
        <v>393</v>
      </c>
      <c r="B2197" s="46">
        <v>2001</v>
      </c>
      <c r="C2197" s="47">
        <v>0</v>
      </c>
      <c r="D2197" s="49">
        <v>0.17872979999999999</v>
      </c>
      <c r="E2197" s="49">
        <v>0.283553</v>
      </c>
      <c r="F2197" s="49">
        <v>6.0858700000000002E-2</v>
      </c>
      <c r="G2197" s="49">
        <v>2.2522630000000001</v>
      </c>
      <c r="H2197" s="49">
        <v>0.24596689999999999</v>
      </c>
      <c r="I2197" s="46">
        <f>$C$2197*LN($Y$2197)+(1-$C$2197)*LN(1-$Y$2197)</f>
        <v>-1.1073018554060973E-3</v>
      </c>
      <c r="R2197" s="46">
        <f>1/(1+EXP(-($K$2+SUMPRODUCT($L$2:$P$2,$D$2197:$H$2197))))</f>
        <v>1.106689022924376E-3</v>
      </c>
      <c r="X2197" s="46">
        <f>EXP(-($K$2+SUMPRODUCT($L$2:$P$2,$D$2197:$H$2197)))</f>
        <v>902.59620388891631</v>
      </c>
      <c r="Y2197" s="46">
        <f>1/(1+$X$2197)</f>
        <v>1.106689022924376E-3</v>
      </c>
      <c r="Z2197" s="46">
        <f>IF(ISERROR($I$2197),0,$I$2197)</f>
        <v>-1.1073018554060973E-3</v>
      </c>
    </row>
    <row r="2198" spans="1:26" x14ac:dyDescent="0.25">
      <c r="A2198" s="46">
        <v>393</v>
      </c>
      <c r="B2198" s="46">
        <v>2002</v>
      </c>
      <c r="C2198" s="47">
        <v>0</v>
      </c>
      <c r="D2198" s="49">
        <v>0.21558469999999999</v>
      </c>
      <c r="E2198" s="49">
        <v>0.259772</v>
      </c>
      <c r="F2198" s="49">
        <v>6.6764799999999999E-2</v>
      </c>
      <c r="G2198" s="49">
        <v>1.556797</v>
      </c>
      <c r="H2198" s="49">
        <v>0.23643210000000001</v>
      </c>
      <c r="I2198" s="46">
        <f>$C$2198*LN($Y$2198)+(1-$C$2198)*LN(1-$Y$2198)</f>
        <v>-3.3394166739445109E-3</v>
      </c>
      <c r="R2198" s="46">
        <f>1/(1+EXP(-($K$2+SUMPRODUCT($L$2:$P$2,$D$2198:$H$2198))))</f>
        <v>3.3338470236027188E-3</v>
      </c>
      <c r="X2198" s="46">
        <f>EXP(-($K$2+SUMPRODUCT($L$2:$P$2,$D$2198:$H$2198)))</f>
        <v>298.95377499935523</v>
      </c>
      <c r="Y2198" s="46">
        <f>1/(1+$X$2198)</f>
        <v>3.3338470236027188E-3</v>
      </c>
      <c r="Z2198" s="46">
        <f>IF(ISERROR($I$2198),0,$I$2198)</f>
        <v>-3.3394166739445109E-3</v>
      </c>
    </row>
    <row r="2199" spans="1:26" x14ac:dyDescent="0.25">
      <c r="A2199" s="46">
        <v>393</v>
      </c>
      <c r="B2199" s="46">
        <v>2003</v>
      </c>
      <c r="C2199" s="47">
        <v>0</v>
      </c>
      <c r="D2199" s="49">
        <v>0.16497500000000001</v>
      </c>
      <c r="E2199" s="49">
        <v>0.3445375</v>
      </c>
      <c r="F2199" s="49">
        <v>6.9260199999999994E-2</v>
      </c>
      <c r="G2199" s="49">
        <v>1.9327289999999999</v>
      </c>
      <c r="H2199" s="49">
        <v>0.25491960000000002</v>
      </c>
      <c r="I2199" s="46">
        <f>$C$2199*LN($Y$2199)+(1-$C$2199)*LN(1-$Y$2199)</f>
        <v>-1.5759677554248559E-3</v>
      </c>
      <c r="R2199" s="46">
        <f>1/(1+EXP(-($K$2+SUMPRODUCT($L$2:$P$2,$D$2199:$H$2199))))</f>
        <v>1.5747265703499515E-3</v>
      </c>
      <c r="X2199" s="46">
        <f>EXP(-($K$2+SUMPRODUCT($L$2:$P$2,$D$2199:$H$2199)))</f>
        <v>634.03088017227651</v>
      </c>
      <c r="Y2199" s="46">
        <f>1/(1+$X$2199)</f>
        <v>1.5747265703499515E-3</v>
      </c>
      <c r="Z2199" s="46">
        <f>IF(ISERROR($I$2199),0,$I$2199)</f>
        <v>-1.5759677554248559E-3</v>
      </c>
    </row>
    <row r="2200" spans="1:26" x14ac:dyDescent="0.25">
      <c r="A2200" s="46">
        <v>393</v>
      </c>
      <c r="B2200" s="46">
        <v>2004</v>
      </c>
      <c r="C2200" s="47">
        <v>0</v>
      </c>
      <c r="D2200" s="49">
        <v>0.2216418</v>
      </c>
      <c r="E2200" s="49">
        <v>0.37656200000000001</v>
      </c>
      <c r="F2200" s="49">
        <v>7.6017699999999994E-2</v>
      </c>
      <c r="G2200" s="49">
        <v>2.3356650000000001</v>
      </c>
      <c r="H2200" s="49">
        <v>0.27850659999999999</v>
      </c>
      <c r="I2200" s="46">
        <f>$C$2200*LN($Y$2200)+(1-$C$2200)*LN(1-$Y$2200)</f>
        <v>-7.792952790073778E-4</v>
      </c>
      <c r="R2200" s="46">
        <f>1/(1+EXP(-($K$2+SUMPRODUCT($L$2:$P$2,$D$2200:$H$2200))))</f>
        <v>7.7899170730394093E-4</v>
      </c>
      <c r="X2200" s="46">
        <f>EXP(-($K$2+SUMPRODUCT($L$2:$P$2,$D$2200:$H$2200)))</f>
        <v>1282.7107129945707</v>
      </c>
      <c r="Y2200" s="46">
        <f>1/(1+$X$2200)</f>
        <v>7.7899170730394093E-4</v>
      </c>
      <c r="Z2200" s="46">
        <f>IF(ISERROR($I$2200),0,$I$2200)</f>
        <v>-7.792952790073778E-4</v>
      </c>
    </row>
    <row r="2201" spans="1:26" x14ac:dyDescent="0.25">
      <c r="A2201" s="46">
        <v>394</v>
      </c>
      <c r="B2201" s="46">
        <v>1995</v>
      </c>
      <c r="C2201" s="47">
        <v>0</v>
      </c>
      <c r="D2201" s="49">
        <v>0.22619890000000001</v>
      </c>
      <c r="E2201" s="49">
        <v>5.8716299999999999E-2</v>
      </c>
      <c r="F2201" s="49">
        <v>4.0563200000000001E-2</v>
      </c>
      <c r="G2201" s="49">
        <v>0.62735609999999997</v>
      </c>
      <c r="H2201" s="49">
        <v>0.29171609999999998</v>
      </c>
      <c r="I2201" s="46">
        <f>$C$2201*LN($Y$2201)+(1-$C$2201)*LN(1-$Y$2201)</f>
        <v>-2.4945731026794735E-2</v>
      </c>
      <c r="R2201" s="46">
        <f>1/(1+EXP(-($K$2+SUMPRODUCT($L$2:$P$2,$D$2201:$H$2201))))</f>
        <v>2.4637157467955539E-2</v>
      </c>
      <c r="X2201" s="46">
        <f>EXP(-($K$2+SUMPRODUCT($L$2:$P$2,$D$2201:$H$2201)))</f>
        <v>39.58909804431196</v>
      </c>
      <c r="Y2201" s="46">
        <f>1/(1+$X$2201)</f>
        <v>2.4637157467955539E-2</v>
      </c>
      <c r="Z2201" s="46">
        <f>IF(ISERROR($I$2201),0,$I$2201)</f>
        <v>-2.4945731026794735E-2</v>
      </c>
    </row>
    <row r="2202" spans="1:26" x14ac:dyDescent="0.25">
      <c r="A2202" s="46">
        <v>394</v>
      </c>
      <c r="B2202" s="46">
        <v>1996</v>
      </c>
      <c r="C2202" s="47">
        <v>0</v>
      </c>
      <c r="D2202" s="49">
        <v>0.22483429999999999</v>
      </c>
      <c r="E2202" s="49">
        <v>9.6444699999999994E-2</v>
      </c>
      <c r="F2202" s="49">
        <v>4.2298599999999999E-2</v>
      </c>
      <c r="G2202" s="49">
        <v>0.59648699999999999</v>
      </c>
      <c r="H2202" s="49">
        <v>0.25086619999999998</v>
      </c>
      <c r="I2202" s="46">
        <f>$C$2202*LN($Y$2202)+(1-$C$2202)*LN(1-$Y$2202)</f>
        <v>-2.3850958260362126E-2</v>
      </c>
      <c r="R2202" s="46">
        <f>1/(1+EXP(-($K$2+SUMPRODUCT($L$2:$P$2,$D$2202:$H$2202))))</f>
        <v>2.3568772077653913E-2</v>
      </c>
      <c r="X2202" s="46">
        <f>EXP(-($K$2+SUMPRODUCT($L$2:$P$2,$D$2202:$H$2202)))</f>
        <v>41.429024164059982</v>
      </c>
      <c r="Y2202" s="46">
        <f>1/(1+$X$2202)</f>
        <v>2.3568772077653913E-2</v>
      </c>
      <c r="Z2202" s="46">
        <f>IF(ISERROR($I$2202),0,$I$2202)</f>
        <v>-2.3850958260362126E-2</v>
      </c>
    </row>
    <row r="2203" spans="1:26" x14ac:dyDescent="0.25">
      <c r="A2203" s="46">
        <v>394</v>
      </c>
      <c r="B2203" s="46">
        <v>1997</v>
      </c>
      <c r="C2203" s="47">
        <v>0</v>
      </c>
      <c r="D2203" s="49">
        <v>0.17025499999999999</v>
      </c>
      <c r="E2203" s="49">
        <v>0.1284111</v>
      </c>
      <c r="F2203" s="49">
        <v>5.9865099999999997E-2</v>
      </c>
      <c r="G2203" s="49">
        <v>0.96453580000000005</v>
      </c>
      <c r="H2203" s="49">
        <v>0.22892879999999999</v>
      </c>
      <c r="I2203" s="46">
        <f>$C$2203*LN($Y$2203)+(1-$C$2203)*LN(1-$Y$2203)</f>
        <v>-1.0683496408210568E-2</v>
      </c>
      <c r="R2203" s="46">
        <f>1/(1+EXP(-($K$2+SUMPRODUCT($L$2:$P$2,$D$2203:$H$2203))))</f>
        <v>1.0626630549354615E-2</v>
      </c>
      <c r="X2203" s="46">
        <f>EXP(-($K$2+SUMPRODUCT($L$2:$P$2,$D$2203:$H$2203)))</f>
        <v>93.103205654470855</v>
      </c>
      <c r="Y2203" s="46">
        <f>1/(1+$X$2203)</f>
        <v>1.0626630549354615E-2</v>
      </c>
      <c r="Z2203" s="46">
        <f>IF(ISERROR($I$2203),0,$I$2203)</f>
        <v>-1.0683496408210568E-2</v>
      </c>
    </row>
    <row r="2204" spans="1:26" x14ac:dyDescent="0.25">
      <c r="A2204" s="46">
        <v>395</v>
      </c>
      <c r="B2204" s="46">
        <v>1995</v>
      </c>
      <c r="C2204" s="47">
        <v>0</v>
      </c>
      <c r="D2204" s="49">
        <v>0.1044967</v>
      </c>
      <c r="E2204" s="49">
        <v>-0.1436443</v>
      </c>
      <c r="F2204" s="49">
        <v>5.7207899999999999E-2</v>
      </c>
      <c r="G2204" s="49">
        <v>1.4585030000000001</v>
      </c>
      <c r="H2204" s="49">
        <v>0.3598557</v>
      </c>
      <c r="I2204" s="46">
        <f>$C$2204*LN($Y$2204)+(1-$C$2204)*LN(1-$Y$2204)</f>
        <v>-7.7965619389842086E-3</v>
      </c>
      <c r="R2204" s="46">
        <f>1/(1+EXP(-($K$2+SUMPRODUCT($L$2:$P$2,$D$2204:$H$2204))))</f>
        <v>7.7662475836923475E-3</v>
      </c>
      <c r="X2204" s="46">
        <f>EXP(-($K$2+SUMPRODUCT($L$2:$P$2,$D$2204:$H$2204)))</f>
        <v>127.76231271583603</v>
      </c>
      <c r="Y2204" s="46">
        <f>1/(1+$X$2204)</f>
        <v>7.7662475836923475E-3</v>
      </c>
      <c r="Z2204" s="46">
        <f>IF(ISERROR($I$2204),0,$I$2204)</f>
        <v>-7.7965619389842086E-3</v>
      </c>
    </row>
    <row r="2205" spans="1:26" x14ac:dyDescent="0.25">
      <c r="A2205" s="46">
        <v>396</v>
      </c>
      <c r="B2205" s="46">
        <v>1998</v>
      </c>
      <c r="C2205" s="47">
        <v>0</v>
      </c>
      <c r="D2205" s="49">
        <v>0.25389499999999998</v>
      </c>
      <c r="E2205" s="49">
        <v>0.39157609999999998</v>
      </c>
      <c r="F2205" s="49">
        <v>2.98397E-2</v>
      </c>
      <c r="G2205" s="49">
        <v>1.136649</v>
      </c>
      <c r="H2205" s="49">
        <v>0.2288541</v>
      </c>
      <c r="I2205" s="46">
        <f>$C$2205*LN($Y$2205)+(1-$C$2205)*LN(1-$Y$2205)</f>
        <v>-7.3027858636905314E-3</v>
      </c>
      <c r="R2205" s="46">
        <f>1/(1+EXP(-($K$2+SUMPRODUCT($L$2:$P$2,$D$2205:$H$2205))))</f>
        <v>7.2761853150955834E-3</v>
      </c>
      <c r="X2205" s="46">
        <f>EXP(-($K$2+SUMPRODUCT($L$2:$P$2,$D$2205:$H$2205)))</f>
        <v>136.43465245797736</v>
      </c>
      <c r="Y2205" s="46">
        <f>1/(1+$X$2205)</f>
        <v>7.2761853150955834E-3</v>
      </c>
      <c r="Z2205" s="46">
        <f>IF(ISERROR($I$2205),0,$I$2205)</f>
        <v>-7.3027858636905314E-3</v>
      </c>
    </row>
    <row r="2206" spans="1:26" x14ac:dyDescent="0.25">
      <c r="A2206" s="46">
        <v>396</v>
      </c>
      <c r="B2206" s="46">
        <v>1999</v>
      </c>
      <c r="C2206" s="47">
        <v>0</v>
      </c>
      <c r="D2206" s="49">
        <v>0.2595459</v>
      </c>
      <c r="E2206" s="49">
        <v>0.37309209999999998</v>
      </c>
      <c r="F2206" s="49">
        <v>2.9309600000000002E-2</v>
      </c>
      <c r="G2206" s="49">
        <v>1.6096779999999999</v>
      </c>
      <c r="H2206" s="49">
        <v>0.23622199999999999</v>
      </c>
      <c r="I2206" s="46">
        <f>$C$2206*LN($Y$2206)+(1-$C$2206)*LN(1-$Y$2206)</f>
        <v>-3.5763064784084604E-3</v>
      </c>
      <c r="R2206" s="46">
        <f>1/(1+EXP(-($K$2+SUMPRODUCT($L$2:$P$2,$D$2206:$H$2206))))</f>
        <v>3.5699191110578343E-3</v>
      </c>
      <c r="X2206" s="46">
        <f>EXP(-($K$2+SUMPRODUCT($L$2:$P$2,$D$2206:$H$2206)))</f>
        <v>279.1183917312012</v>
      </c>
      <c r="Y2206" s="46">
        <f>1/(1+$X$2206)</f>
        <v>3.5699191110578343E-3</v>
      </c>
      <c r="Z2206" s="46">
        <f>IF(ISERROR($I$2206),0,$I$2206)</f>
        <v>-3.5763064784084604E-3</v>
      </c>
    </row>
    <row r="2207" spans="1:26" x14ac:dyDescent="0.25">
      <c r="A2207" s="46">
        <v>396</v>
      </c>
      <c r="B2207" s="46">
        <v>2000</v>
      </c>
      <c r="C2207" s="47">
        <v>0</v>
      </c>
      <c r="D2207" s="49">
        <v>0.23789399999999999</v>
      </c>
      <c r="E2207" s="49">
        <v>0.39702019999999999</v>
      </c>
      <c r="F2207" s="49">
        <v>3.0128800000000001E-2</v>
      </c>
      <c r="G2207" s="49">
        <v>1.125548</v>
      </c>
      <c r="H2207" s="49">
        <v>0.21248320000000001</v>
      </c>
      <c r="I2207" s="46">
        <f>$C$2207*LN($Y$2207)+(1-$C$2207)*LN(1-$Y$2207)</f>
        <v>-7.2353273612673638E-3</v>
      </c>
      <c r="R2207" s="46">
        <f>1/(1+EXP(-($K$2+SUMPRODUCT($L$2:$P$2,$D$2207:$H$2207))))</f>
        <v>7.2092153944171627E-3</v>
      </c>
      <c r="X2207" s="46">
        <f>EXP(-($K$2+SUMPRODUCT($L$2:$P$2,$D$2207:$H$2207)))</f>
        <v>137.71135002768858</v>
      </c>
      <c r="Y2207" s="46">
        <f>1/(1+$X$2207)</f>
        <v>7.2092153944171627E-3</v>
      </c>
      <c r="Z2207" s="46">
        <f>IF(ISERROR($I$2207),0,$I$2207)</f>
        <v>-7.2353273612673638E-3</v>
      </c>
    </row>
    <row r="2208" spans="1:26" x14ac:dyDescent="0.25">
      <c r="A2208" s="46">
        <v>396</v>
      </c>
      <c r="B2208" s="46">
        <v>2001</v>
      </c>
      <c r="C2208" s="47">
        <v>0</v>
      </c>
      <c r="D2208" s="49">
        <v>0.21378520000000001</v>
      </c>
      <c r="E2208" s="49">
        <v>0.3259804</v>
      </c>
      <c r="F2208" s="49">
        <v>3.05332E-2</v>
      </c>
      <c r="G2208" s="49">
        <v>0.81435970000000002</v>
      </c>
      <c r="H2208" s="49">
        <v>0.2408207</v>
      </c>
      <c r="I2208" s="46">
        <f>$C$2208*LN($Y$2208)+(1-$C$2208)*LN(1-$Y$2208)</f>
        <v>-1.3190923213885727E-2</v>
      </c>
      <c r="R2208" s="46">
        <f>1/(1+EXP(-($K$2+SUMPRODUCT($L$2:$P$2,$D$2208:$H$2208))))</f>
        <v>1.3104304265856622E-2</v>
      </c>
      <c r="X2208" s="46">
        <f>EXP(-($K$2+SUMPRODUCT($L$2:$P$2,$D$2208:$H$2208)))</f>
        <v>75.310804428244893</v>
      </c>
      <c r="Y2208" s="46">
        <f>1/(1+$X$2208)</f>
        <v>1.3104304265856622E-2</v>
      </c>
      <c r="Z2208" s="46">
        <f>IF(ISERROR($I$2208),0,$I$2208)</f>
        <v>-1.3190923213885727E-2</v>
      </c>
    </row>
    <row r="2209" spans="1:26" x14ac:dyDescent="0.25">
      <c r="A2209" s="46">
        <v>396</v>
      </c>
      <c r="B2209" s="46">
        <v>2002</v>
      </c>
      <c r="C2209" s="47">
        <v>0</v>
      </c>
      <c r="D2209" s="49">
        <v>0.21762119999999999</v>
      </c>
      <c r="E2209" s="49">
        <v>0.25915870000000002</v>
      </c>
      <c r="F2209" s="49">
        <v>4.2081300000000002E-2</v>
      </c>
      <c r="G2209" s="49">
        <v>0.5695827</v>
      </c>
      <c r="H2209" s="49">
        <v>0.27995229999999999</v>
      </c>
      <c r="I2209" s="46">
        <f>$C$2209*LN($Y$2209)+(1-$C$2209)*LN(1-$Y$2209)</f>
        <v>-2.0021469259602992E-2</v>
      </c>
      <c r="R2209" s="46">
        <f>1/(1+EXP(-($K$2+SUMPRODUCT($L$2:$P$2,$D$2209:$H$2209))))</f>
        <v>1.9822370607124964E-2</v>
      </c>
      <c r="X2209" s="46">
        <f>EXP(-($K$2+SUMPRODUCT($L$2:$P$2,$D$2209:$H$2209)))</f>
        <v>49.448052849973429</v>
      </c>
      <c r="Y2209" s="46">
        <f>1/(1+$X$2209)</f>
        <v>1.9822370607124964E-2</v>
      </c>
      <c r="Z2209" s="46">
        <f>IF(ISERROR($I$2209),0,$I$2209)</f>
        <v>-2.0021469259602992E-2</v>
      </c>
    </row>
    <row r="2210" spans="1:26" x14ac:dyDescent="0.25">
      <c r="A2210" s="46">
        <v>396</v>
      </c>
      <c r="B2210" s="46">
        <v>2003</v>
      </c>
      <c r="C2210" s="47">
        <v>0</v>
      </c>
      <c r="D2210" s="49">
        <v>0.19988059999999999</v>
      </c>
      <c r="E2210" s="49">
        <v>0.31818869999999999</v>
      </c>
      <c r="F2210" s="49">
        <v>4.1529999999999997E-2</v>
      </c>
      <c r="G2210" s="49">
        <v>1.0024139999999999</v>
      </c>
      <c r="H2210" s="49">
        <v>0.2955354</v>
      </c>
      <c r="I2210" s="46">
        <f>$C$2210*LN($Y$2210)+(1-$C$2210)*LN(1-$Y$2210)</f>
        <v>-9.3305355080868946E-3</v>
      </c>
      <c r="R2210" s="46">
        <f>1/(1+EXP(-($K$2+SUMPRODUCT($L$2:$P$2,$D$2210:$H$2210))))</f>
        <v>9.2871411307878706E-3</v>
      </c>
      <c r="X2210" s="46">
        <f>EXP(-($K$2+SUMPRODUCT($L$2:$P$2,$D$2210:$H$2210)))</f>
        <v>106.67576220898512</v>
      </c>
      <c r="Y2210" s="46">
        <f>1/(1+$X$2210)</f>
        <v>9.2871411307878706E-3</v>
      </c>
      <c r="Z2210" s="46">
        <f>IF(ISERROR($I$2210),0,$I$2210)</f>
        <v>-9.3305355080868946E-3</v>
      </c>
    </row>
    <row r="2211" spans="1:26" x14ac:dyDescent="0.25">
      <c r="A2211" s="46">
        <v>397</v>
      </c>
      <c r="B2211" s="46">
        <v>1995</v>
      </c>
      <c r="C2211" s="47">
        <v>0</v>
      </c>
      <c r="D2211" s="49">
        <v>0.34197539999999998</v>
      </c>
      <c r="E2211" s="49">
        <v>0.39435579999999998</v>
      </c>
      <c r="F2211" s="49">
        <v>0.1137658</v>
      </c>
      <c r="G2211" s="49">
        <v>4.7988249999999999</v>
      </c>
      <c r="H2211" s="49">
        <v>0.47171770000000002</v>
      </c>
      <c r="I2211" s="46">
        <f>$C$2211*LN($Y$2211)+(1-$C$2211)*LN(1-$Y$2211)</f>
        <v>-1.313506938270331E-5</v>
      </c>
      <c r="R2211" s="46">
        <f>1/(1+EXP(-($K$2+SUMPRODUCT($L$2:$P$2,$D$2211:$H$2211))))</f>
        <v>1.3134983118025089E-5</v>
      </c>
      <c r="X2211" s="46">
        <f>EXP(-($K$2+SUMPRODUCT($L$2:$P$2,$D$2211:$H$2211)))</f>
        <v>76131.568349304056</v>
      </c>
      <c r="Y2211" s="46">
        <f>1/(1+$X$2211)</f>
        <v>1.3134983118025089E-5</v>
      </c>
      <c r="Z2211" s="46">
        <f>IF(ISERROR($I$2211),0,$I$2211)</f>
        <v>-1.313506938270331E-5</v>
      </c>
    </row>
    <row r="2212" spans="1:26" x14ac:dyDescent="0.25">
      <c r="A2212" s="46">
        <v>397</v>
      </c>
      <c r="B2212" s="46">
        <v>1996</v>
      </c>
      <c r="C2212" s="47">
        <v>0</v>
      </c>
      <c r="D2212" s="49">
        <v>0.31880540000000002</v>
      </c>
      <c r="E2212" s="49">
        <v>0.48868519999999999</v>
      </c>
      <c r="F2212" s="49">
        <v>8.1032800000000002E-2</v>
      </c>
      <c r="G2212" s="49">
        <v>5.2335380000000002</v>
      </c>
      <c r="H2212" s="49">
        <v>0.51901430000000004</v>
      </c>
      <c r="I2212" s="46">
        <f>$C$2212*LN($Y$2212)+(1-$C$2212)*LN(1-$Y$2212)</f>
        <v>-7.5906675577109257E-6</v>
      </c>
      <c r="R2212" s="46">
        <f>1/(1+EXP(-($K$2+SUMPRODUCT($L$2:$P$2,$D$2212:$H$2212))))</f>
        <v>7.5906387486394059E-6</v>
      </c>
      <c r="X2212" s="46">
        <f>EXP(-($K$2+SUMPRODUCT($L$2:$P$2,$D$2212:$H$2212)))</f>
        <v>131740.21877150936</v>
      </c>
      <c r="Y2212" s="46">
        <f>1/(1+$X$2212)</f>
        <v>7.5906387486394059E-6</v>
      </c>
      <c r="Z2212" s="46">
        <f>IF(ISERROR($I$2212),0,$I$2212)</f>
        <v>-7.5906675577109257E-6</v>
      </c>
    </row>
    <row r="2213" spans="1:26" x14ac:dyDescent="0.25">
      <c r="A2213" s="46">
        <v>397</v>
      </c>
      <c r="B2213" s="46">
        <v>1997</v>
      </c>
      <c r="C2213" s="47">
        <v>0</v>
      </c>
      <c r="D2213" s="49">
        <v>0.36598409999999998</v>
      </c>
      <c r="E2213" s="49">
        <v>0.36483090000000001</v>
      </c>
      <c r="F2213" s="49">
        <v>0.1134617</v>
      </c>
      <c r="G2213" s="49">
        <v>5.5065720000000002</v>
      </c>
      <c r="H2213" s="49">
        <v>0.456285</v>
      </c>
      <c r="I2213" s="46">
        <f>$C$2213*LN($Y$2213)+(1-$C$2213)*LN(1-$Y$2213)</f>
        <v>-4.4512219692799353E-6</v>
      </c>
      <c r="R2213" s="46">
        <f>1/(1+EXP(-($K$2+SUMPRODUCT($L$2:$P$2,$D$2213:$H$2213))))</f>
        <v>4.4512120625962271E-6</v>
      </c>
      <c r="X2213" s="46">
        <f>EXP(-($K$2+SUMPRODUCT($L$2:$P$2,$D$2213:$H$2213)))</f>
        <v>224656.91023596775</v>
      </c>
      <c r="Y2213" s="46">
        <f>1/(1+$X$2213)</f>
        <v>4.4512120625962271E-6</v>
      </c>
      <c r="Z2213" s="46">
        <f>IF(ISERROR($I$2213),0,$I$2213)</f>
        <v>-4.4512219692799353E-6</v>
      </c>
    </row>
    <row r="2214" spans="1:26" x14ac:dyDescent="0.25">
      <c r="A2214" s="46">
        <v>397</v>
      </c>
      <c r="B2214" s="46">
        <v>1998</v>
      </c>
      <c r="C2214" s="47">
        <v>0</v>
      </c>
      <c r="D2214" s="49">
        <v>0.2056635</v>
      </c>
      <c r="E2214" s="49">
        <v>0.38966909999999999</v>
      </c>
      <c r="F2214" s="49">
        <v>7.7913300000000005E-2</v>
      </c>
      <c r="G2214" s="49">
        <v>2.7873950000000001</v>
      </c>
      <c r="H2214" s="49">
        <v>0.44556970000000001</v>
      </c>
      <c r="I2214" s="46">
        <f>$C$2214*LN($Y$2214)+(1-$C$2214)*LN(1-$Y$2214)</f>
        <v>-4.0399218865927726E-4</v>
      </c>
      <c r="R2214" s="46">
        <f>1/(1+EXP(-($K$2+SUMPRODUCT($L$2:$P$2,$D$2214:$H$2214))))</f>
        <v>4.0391059480313481E-4</v>
      </c>
      <c r="X2214" s="46">
        <f>EXP(-($K$2+SUMPRODUCT($L$2:$P$2,$D$2214:$H$2214)))</f>
        <v>2474.7954182593253</v>
      </c>
      <c r="Y2214" s="46">
        <f>1/(1+$X$2214)</f>
        <v>4.0391059480313481E-4</v>
      </c>
      <c r="Z2214" s="46">
        <f>IF(ISERROR($I$2214),0,$I$2214)</f>
        <v>-4.0399218865927726E-4</v>
      </c>
    </row>
    <row r="2215" spans="1:26" x14ac:dyDescent="0.25">
      <c r="A2215" s="46">
        <v>397</v>
      </c>
      <c r="B2215" s="46">
        <v>1999</v>
      </c>
      <c r="C2215" s="47">
        <v>0</v>
      </c>
      <c r="D2215" s="49">
        <v>0.16120280000000001</v>
      </c>
      <c r="E2215" s="49">
        <v>7.9253000000000004E-2</v>
      </c>
      <c r="F2215" s="49">
        <v>6.88222E-2</v>
      </c>
      <c r="G2215" s="49">
        <v>1.789841</v>
      </c>
      <c r="H2215" s="49">
        <v>0.33014120000000002</v>
      </c>
      <c r="I2215" s="46">
        <f>$C$2215*LN($Y$2215)+(1-$C$2215)*LN(1-$Y$2215)</f>
        <v>-3.0529927775727757E-3</v>
      </c>
      <c r="R2215" s="46">
        <f>1/(1+EXP(-($K$2+SUMPRODUCT($L$2:$P$2,$D$2215:$H$2215))))</f>
        <v>3.048337134209861E-3</v>
      </c>
      <c r="X2215" s="46">
        <f>EXP(-($K$2+SUMPRODUCT($L$2:$P$2,$D$2215:$H$2215)))</f>
        <v>327.04770469038141</v>
      </c>
      <c r="Y2215" s="46">
        <f>1/(1+$X$2215)</f>
        <v>3.048337134209861E-3</v>
      </c>
      <c r="Z2215" s="46">
        <f>IF(ISERROR($I$2215),0,$I$2215)</f>
        <v>-3.0529927775727757E-3</v>
      </c>
    </row>
    <row r="2216" spans="1:26" x14ac:dyDescent="0.25">
      <c r="A2216" s="46">
        <v>397</v>
      </c>
      <c r="B2216" s="46">
        <v>2000</v>
      </c>
      <c r="C2216" s="47">
        <v>0</v>
      </c>
      <c r="D2216" s="49">
        <v>7.4187600000000006E-2</v>
      </c>
      <c r="E2216" s="49">
        <v>-6.5173200000000001E-2</v>
      </c>
      <c r="F2216" s="49">
        <v>7.3078599999999994E-2</v>
      </c>
      <c r="G2216" s="49">
        <v>2.1632910000000001</v>
      </c>
      <c r="H2216" s="49">
        <v>0.40005649999999998</v>
      </c>
      <c r="I2216" s="46">
        <f>$C$2216*LN($Y$2216)+(1-$C$2216)*LN(1-$Y$2216)</f>
        <v>-2.0233051180008838E-3</v>
      </c>
      <c r="R2216" s="46">
        <f>1/(1+EXP(-($K$2+SUMPRODUCT($L$2:$P$2,$D$2216:$H$2216))))</f>
        <v>2.0212596159914385E-3</v>
      </c>
      <c r="X2216" s="46">
        <f>EXP(-($K$2+SUMPRODUCT($L$2:$P$2,$D$2216:$H$2216)))</f>
        <v>493.74099818171788</v>
      </c>
      <c r="Y2216" s="46">
        <f>1/(1+$X$2216)</f>
        <v>2.0212596159914385E-3</v>
      </c>
      <c r="Z2216" s="46">
        <f>IF(ISERROR($I$2216),0,$I$2216)</f>
        <v>-2.0233051180008838E-3</v>
      </c>
    </row>
    <row r="2217" spans="1:26" x14ac:dyDescent="0.25">
      <c r="A2217" s="46">
        <v>397</v>
      </c>
      <c r="B2217" s="46">
        <v>2001</v>
      </c>
      <c r="C2217" s="47">
        <v>0</v>
      </c>
      <c r="D2217" s="49">
        <v>0.13424720000000001</v>
      </c>
      <c r="E2217" s="49">
        <v>-1.7876699999999999E-2</v>
      </c>
      <c r="F2217" s="49">
        <v>7.0797899999999997E-2</v>
      </c>
      <c r="G2217" s="49">
        <v>2.67299</v>
      </c>
      <c r="H2217" s="49">
        <v>0.38321100000000002</v>
      </c>
      <c r="I2217" s="46">
        <f>$C$2217*LN($Y$2217)+(1-$C$2217)*LN(1-$Y$2217)</f>
        <v>-8.6673796020114268E-4</v>
      </c>
      <c r="R2217" s="46">
        <f>1/(1+EXP(-($K$2+SUMPRODUCT($L$2:$P$2,$D$2217:$H$2217))))</f>
        <v>8.6636245135243229E-4</v>
      </c>
      <c r="X2217" s="46">
        <f>EXP(-($K$2+SUMPRODUCT($L$2:$P$2,$D$2217:$H$2217)))</f>
        <v>1153.2513164541622</v>
      </c>
      <c r="Y2217" s="46">
        <f>1/(1+$X$2217)</f>
        <v>8.6636245135243229E-4</v>
      </c>
      <c r="Z2217" s="46">
        <f>IF(ISERROR($I$2217),0,$I$2217)</f>
        <v>-8.6673796020114268E-4</v>
      </c>
    </row>
    <row r="2218" spans="1:26" x14ac:dyDescent="0.25">
      <c r="A2218" s="46">
        <v>397</v>
      </c>
      <c r="B2218" s="46">
        <v>2002</v>
      </c>
      <c r="C2218" s="47">
        <v>0</v>
      </c>
      <c r="D2218" s="49">
        <v>0.1937122</v>
      </c>
      <c r="E2218" s="49">
        <v>3.7728499999999998E-2</v>
      </c>
      <c r="F2218" s="49">
        <v>0.1066373</v>
      </c>
      <c r="G2218" s="49">
        <v>3.4176190000000002</v>
      </c>
      <c r="H2218" s="49">
        <v>0.403974</v>
      </c>
      <c r="I2218" s="46">
        <f>$C$2218*LN($Y$2218)+(1-$C$2218)*LN(1-$Y$2218)</f>
        <v>-1.9026496793949913E-4</v>
      </c>
      <c r="R2218" s="46">
        <f>1/(1+EXP(-($K$2+SUMPRODUCT($L$2:$P$2,$D$2218:$H$2218))))</f>
        <v>1.902468687083361E-4</v>
      </c>
      <c r="X2218" s="46">
        <f>EXP(-($K$2+SUMPRODUCT($L$2:$P$2,$D$2218:$H$2218)))</f>
        <v>5255.3283001155787</v>
      </c>
      <c r="Y2218" s="46">
        <f>1/(1+$X$2218)</f>
        <v>1.902468687083361E-4</v>
      </c>
      <c r="Z2218" s="46">
        <f>IF(ISERROR($I$2218),0,$I$2218)</f>
        <v>-1.9026496793949913E-4</v>
      </c>
    </row>
    <row r="2219" spans="1:26" x14ac:dyDescent="0.25">
      <c r="A2219" s="46">
        <v>397</v>
      </c>
      <c r="B2219" s="46">
        <v>2003</v>
      </c>
      <c r="C2219" s="47">
        <v>0</v>
      </c>
      <c r="D2219" s="49">
        <v>0.25334640000000003</v>
      </c>
      <c r="E2219" s="49">
        <v>0.13041359999999999</v>
      </c>
      <c r="F2219" s="49">
        <v>0.10592600000000001</v>
      </c>
      <c r="G2219" s="49">
        <v>3.648091</v>
      </c>
      <c r="H2219" s="49">
        <v>0.42000310000000002</v>
      </c>
      <c r="I2219" s="46">
        <f>$C$2219*LN($Y$2219)+(1-$C$2219)*LN(1-$Y$2219)</f>
        <v>-1.1991030538027808E-4</v>
      </c>
      <c r="R2219" s="46">
        <f>1/(1+EXP(-($K$2+SUMPRODUCT($L$2:$P$2,$D$2219:$H$2219))))</f>
        <v>1.1990311642696015E-4</v>
      </c>
      <c r="X2219" s="46">
        <f>EXP(-($K$2+SUMPRODUCT($L$2:$P$2,$D$2219:$H$2219)))</f>
        <v>8339.0667955878962</v>
      </c>
      <c r="Y2219" s="46">
        <f>1/(1+$X$2219)</f>
        <v>1.1990311642696015E-4</v>
      </c>
      <c r="Z2219" s="46">
        <f>IF(ISERROR($I$2219),0,$I$2219)</f>
        <v>-1.1991030538027808E-4</v>
      </c>
    </row>
    <row r="2220" spans="1:26" x14ac:dyDescent="0.25">
      <c r="A2220" s="46">
        <v>397</v>
      </c>
      <c r="B2220" s="46">
        <v>2004</v>
      </c>
      <c r="C2220" s="47">
        <v>0</v>
      </c>
      <c r="D2220" s="49">
        <v>0.2221688</v>
      </c>
      <c r="E2220" s="49">
        <v>0.2072659</v>
      </c>
      <c r="F2220" s="49">
        <v>0.1196231</v>
      </c>
      <c r="G2220" s="49">
        <v>3.432172</v>
      </c>
      <c r="H2220" s="49">
        <v>0.4155491</v>
      </c>
      <c r="I2220" s="46">
        <f>$C$2220*LN($Y$2220)+(1-$C$2220)*LN(1-$Y$2220)</f>
        <v>-1.3346438374775343E-4</v>
      </c>
      <c r="R2220" s="46">
        <f>1/(1+EXP(-($K$2+SUMPRODUCT($L$2:$P$2,$D$2220:$H$2220))))</f>
        <v>1.3345547777313276E-4</v>
      </c>
      <c r="X2220" s="46">
        <f>EXP(-($K$2+SUMPRODUCT($L$2:$P$2,$D$2220:$H$2220)))</f>
        <v>7492.1356635652455</v>
      </c>
      <c r="Y2220" s="46">
        <f>1/(1+$X$2220)</f>
        <v>1.3345547777313276E-4</v>
      </c>
      <c r="Z2220" s="46">
        <f>IF(ISERROR($I$2220),0,$I$2220)</f>
        <v>-1.3346438374775343E-4</v>
      </c>
    </row>
    <row r="2221" spans="1:26" x14ac:dyDescent="0.25">
      <c r="A2221" s="46">
        <v>398</v>
      </c>
      <c r="B2221" s="46">
        <v>1998</v>
      </c>
      <c r="C2221" s="47">
        <v>0</v>
      </c>
      <c r="D2221" s="49">
        <v>0.26120969999999999</v>
      </c>
      <c r="E2221" s="49">
        <v>-0.78619749999999999</v>
      </c>
      <c r="F2221" s="49">
        <v>6.8322300000000002E-2</v>
      </c>
      <c r="G2221" s="49">
        <v>1.9329890000000001</v>
      </c>
      <c r="H2221" s="49">
        <v>0.87272850000000002</v>
      </c>
      <c r="I2221" s="46">
        <f>$C$2221*LN($Y$2221)+(1-$C$2221)*LN(1-$Y$2221)</f>
        <v>-1.2470522649313934E-2</v>
      </c>
      <c r="R2221" s="46">
        <f>1/(1+EXP(-($K$2+SUMPRODUCT($L$2:$P$2,$D$2221:$H$2221))))</f>
        <v>1.2393087899899255E-2</v>
      </c>
      <c r="X2221" s="46">
        <f>EXP(-($K$2+SUMPRODUCT($L$2:$P$2,$D$2221:$H$2221)))</f>
        <v>79.690140187590302</v>
      </c>
      <c r="Y2221" s="46">
        <f>1/(1+$X$2221)</f>
        <v>1.2393087899899255E-2</v>
      </c>
      <c r="Z2221" s="46">
        <f>IF(ISERROR($I$2221),0,$I$2221)</f>
        <v>-1.2470522649313934E-2</v>
      </c>
    </row>
    <row r="2222" spans="1:26" x14ac:dyDescent="0.25">
      <c r="A2222" s="46">
        <v>398</v>
      </c>
      <c r="B2222" s="46">
        <v>1999</v>
      </c>
      <c r="C2222" s="47">
        <v>0</v>
      </c>
      <c r="D2222" s="49">
        <v>0.21407979999999999</v>
      </c>
      <c r="E2222" s="49">
        <v>-0.83389679999999999</v>
      </c>
      <c r="F2222" s="49">
        <v>2.6663099999999999E-2</v>
      </c>
      <c r="G2222" s="49">
        <v>1.286986</v>
      </c>
      <c r="H2222" s="49">
        <v>0.78220959999999995</v>
      </c>
      <c r="I2222" s="46">
        <f>$C$2222*LN($Y$2222)+(1-$C$2222)*LN(1-$Y$2222)</f>
        <v>-4.7567933672025144E-2</v>
      </c>
      <c r="R2222" s="46">
        <f>1/(1+EXP(-($K$2+SUMPRODUCT($L$2:$P$2,$D$2222:$H$2222))))</f>
        <v>4.6454306928096559E-2</v>
      </c>
      <c r="X2222" s="46">
        <f>EXP(-($K$2+SUMPRODUCT($L$2:$P$2,$D$2222:$H$2222)))</f>
        <v>20.526529317245686</v>
      </c>
      <c r="Y2222" s="46">
        <f>1/(1+$X$2222)</f>
        <v>4.6454306928096559E-2</v>
      </c>
      <c r="Z2222" s="46">
        <f>IF(ISERROR($I$2222),0,$I$2222)</f>
        <v>-4.7567933672025144E-2</v>
      </c>
    </row>
    <row r="2223" spans="1:26" x14ac:dyDescent="0.25">
      <c r="A2223" s="46">
        <v>398</v>
      </c>
      <c r="B2223" s="46">
        <v>2000</v>
      </c>
      <c r="C2223" s="47">
        <v>0</v>
      </c>
      <c r="D2223" s="49">
        <v>0.2088844</v>
      </c>
      <c r="E2223" s="49">
        <v>-0.71686709999999998</v>
      </c>
      <c r="F2223" s="49">
        <v>3.30301E-2</v>
      </c>
      <c r="G2223" s="49">
        <v>0.91646369999999999</v>
      </c>
      <c r="H2223" s="49">
        <v>0.74459140000000001</v>
      </c>
      <c r="I2223" s="46">
        <f>$C$2223*LN($Y$2223)+(1-$C$2223)*LN(1-$Y$2223)</f>
        <v>-6.6455108364940438E-2</v>
      </c>
      <c r="R2223" s="46">
        <f>1/(1+EXP(-($K$2+SUMPRODUCT($L$2:$P$2,$D$2223:$H$2223))))</f>
        <v>6.4295079762696258E-2</v>
      </c>
      <c r="X2223" s="46">
        <f>EXP(-($K$2+SUMPRODUCT($L$2:$P$2,$D$2223:$H$2223)))</f>
        <v>14.553289671478032</v>
      </c>
      <c r="Y2223" s="46">
        <f>1/(1+$X$2223)</f>
        <v>6.4295079762696258E-2</v>
      </c>
      <c r="Z2223" s="46">
        <f>IF(ISERROR($I$2223),0,$I$2223)</f>
        <v>-6.6455108364940438E-2</v>
      </c>
    </row>
    <row r="2224" spans="1:26" x14ac:dyDescent="0.25">
      <c r="A2224" s="46">
        <v>398</v>
      </c>
      <c r="B2224" s="46">
        <v>2001</v>
      </c>
      <c r="C2224" s="47">
        <v>0</v>
      </c>
      <c r="D2224" s="49">
        <v>6.4153500000000002E-2</v>
      </c>
      <c r="E2224" s="49">
        <v>-0.50076609999999999</v>
      </c>
      <c r="F2224" s="49">
        <v>-9.4511999999999999E-3</v>
      </c>
      <c r="G2224" s="49">
        <v>0.87823039999999997</v>
      </c>
      <c r="H2224" s="49">
        <v>0.41052650000000002</v>
      </c>
      <c r="I2224" s="46">
        <f>$C$2224*LN($Y$2224)+(1-$C$2224)*LN(1-$Y$2224)</f>
        <v>-5.5781249612948357E-2</v>
      </c>
      <c r="R2224" s="46">
        <f>1/(1+EXP(-($K$2+SUMPRODUCT($L$2:$P$2,$D$2224:$H$2224))))</f>
        <v>5.4254004433162972E-2</v>
      </c>
      <c r="X2224" s="46">
        <f>EXP(-($K$2+SUMPRODUCT($L$2:$P$2,$D$2224:$H$2224)))</f>
        <v>17.431819189161015</v>
      </c>
      <c r="Y2224" s="46">
        <f>1/(1+$X$2224)</f>
        <v>5.4254004433162972E-2</v>
      </c>
      <c r="Z2224" s="46">
        <f>IF(ISERROR($I$2224),0,$I$2224)</f>
        <v>-5.5781249612948357E-2</v>
      </c>
    </row>
    <row r="2225" spans="1:26" x14ac:dyDescent="0.25">
      <c r="A2225" s="46">
        <v>398</v>
      </c>
      <c r="B2225" s="46">
        <v>2002</v>
      </c>
      <c r="C2225" s="47">
        <v>0</v>
      </c>
      <c r="D2225" s="49">
        <v>-3.2030099999999999E-2</v>
      </c>
      <c r="E2225" s="49">
        <v>-0.70974369999999998</v>
      </c>
      <c r="F2225" s="49">
        <v>1.52912E-2</v>
      </c>
      <c r="G2225" s="49">
        <v>0.71197100000000002</v>
      </c>
      <c r="H2225" s="49">
        <v>0.47030309999999997</v>
      </c>
      <c r="I2225" s="46">
        <f>$C$2225*LN($Y$2225)+(1-$C$2225)*LN(1-$Y$2225)</f>
        <v>-7.9635091799019911E-2</v>
      </c>
      <c r="R2225" s="46">
        <f>1/(1+EXP(-($K$2+SUMPRODUCT($L$2:$P$2,$D$2225:$H$2225))))</f>
        <v>7.6546739420471535E-2</v>
      </c>
      <c r="X2225" s="46">
        <f>EXP(-($K$2+SUMPRODUCT($L$2:$P$2,$D$2225:$H$2225)))</f>
        <v>12.063913728669696</v>
      </c>
      <c r="Y2225" s="46">
        <f>1/(1+$X$2225)</f>
        <v>7.6546739420471535E-2</v>
      </c>
      <c r="Z2225" s="46">
        <f>IF(ISERROR($I$2225),0,$I$2225)</f>
        <v>-7.9635091799019911E-2</v>
      </c>
    </row>
    <row r="2226" spans="1:26" x14ac:dyDescent="0.25">
      <c r="A2226" s="46">
        <v>398</v>
      </c>
      <c r="B2226" s="46">
        <v>2003</v>
      </c>
      <c r="C2226" s="47">
        <v>0</v>
      </c>
      <c r="D2226" s="49">
        <v>0.11716119999999999</v>
      </c>
      <c r="E2226" s="49">
        <v>-0.60893059999999999</v>
      </c>
      <c r="F2226" s="49">
        <v>4.05931E-2</v>
      </c>
      <c r="G2226" s="49">
        <v>1.542961</v>
      </c>
      <c r="H2226" s="49">
        <v>0.49509740000000002</v>
      </c>
      <c r="I2226" s="46">
        <f>$C$2226*LN($Y$2226)+(1-$C$2226)*LN(1-$Y$2226)</f>
        <v>-1.6662316614002491E-2</v>
      </c>
      <c r="R2226" s="46">
        <f>1/(1+EXP(-($K$2+SUMPRODUCT($L$2:$P$2,$D$2226:$H$2226))))</f>
        <v>1.6524268016459599E-2</v>
      </c>
      <c r="X2226" s="46">
        <f>EXP(-($K$2+SUMPRODUCT($L$2:$P$2,$D$2226:$H$2226)))</f>
        <v>59.517052797976497</v>
      </c>
      <c r="Y2226" s="46">
        <f>1/(1+$X$2226)</f>
        <v>1.6524268016459599E-2</v>
      </c>
      <c r="Z2226" s="46">
        <f>IF(ISERROR($I$2226),0,$I$2226)</f>
        <v>-1.6662316614002491E-2</v>
      </c>
    </row>
    <row r="2227" spans="1:26" x14ac:dyDescent="0.25">
      <c r="A2227" s="46">
        <v>398</v>
      </c>
      <c r="B2227" s="46">
        <v>2004</v>
      </c>
      <c r="C2227" s="47">
        <v>0</v>
      </c>
      <c r="D2227" s="49">
        <v>9.8568600000000006E-2</v>
      </c>
      <c r="E2227" s="49">
        <v>-0.82120599999999999</v>
      </c>
      <c r="F2227" s="49">
        <v>1.6519699999999998E-2</v>
      </c>
      <c r="G2227" s="49">
        <v>0.89013640000000005</v>
      </c>
      <c r="H2227" s="49">
        <v>0.51791869999999995</v>
      </c>
      <c r="I2227" s="46">
        <f>$C$2227*LN($Y$2227)+(1-$C$2227)*LN(1-$Y$2227)</f>
        <v>-7.6037303454317667E-2</v>
      </c>
      <c r="R2227" s="46">
        <f>1/(1+EXP(-($K$2+SUMPRODUCT($L$2:$P$2,$D$2227:$H$2227))))</f>
        <v>7.3218366241793592E-2</v>
      </c>
      <c r="X2227" s="46">
        <f>EXP(-($K$2+SUMPRODUCT($L$2:$P$2,$D$2227:$H$2227)))</f>
        <v>12.657775382444855</v>
      </c>
      <c r="Y2227" s="46">
        <f>1/(1+$X$2227)</f>
        <v>7.3218366241793592E-2</v>
      </c>
      <c r="Z2227" s="46">
        <f>IF(ISERROR($I$2227),0,$I$2227)</f>
        <v>-7.6037303454317667E-2</v>
      </c>
    </row>
    <row r="2228" spans="1:26" x14ac:dyDescent="0.25">
      <c r="A2228" s="46">
        <v>399</v>
      </c>
      <c r="B2228" s="46">
        <v>1995</v>
      </c>
      <c r="C2228" s="47">
        <v>0</v>
      </c>
      <c r="D2228" s="49">
        <v>0.3841753</v>
      </c>
      <c r="E2228" s="49">
        <v>0.47218100000000002</v>
      </c>
      <c r="F2228" s="49">
        <v>0.104009</v>
      </c>
      <c r="G2228" s="49">
        <v>2.0451899999999998</v>
      </c>
      <c r="H2228" s="49">
        <v>0.39769169999999998</v>
      </c>
      <c r="I2228" s="46">
        <f>$C$2228*LN($Y$2228)+(1-$C$2228)*LN(1-$Y$2228)</f>
        <v>-9.9173920761186384E-4</v>
      </c>
      <c r="R2228" s="46">
        <f>1/(1+EXP(-($K$2+SUMPRODUCT($L$2:$P$2,$D$2228:$H$2228))))</f>
        <v>9.9124759681388629E-4</v>
      </c>
      <c r="X2228" s="46">
        <f>EXP(-($K$2+SUMPRODUCT($L$2:$P$2,$D$2228:$H$2228)))</f>
        <v>1007.8296841417282</v>
      </c>
      <c r="Y2228" s="46">
        <f>1/(1+$X$2228)</f>
        <v>9.9124759681388629E-4</v>
      </c>
      <c r="Z2228" s="46">
        <f>IF(ISERROR($I$2228),0,$I$2228)</f>
        <v>-9.9173920761186384E-4</v>
      </c>
    </row>
    <row r="2229" spans="1:26" x14ac:dyDescent="0.25">
      <c r="A2229" s="46">
        <v>399</v>
      </c>
      <c r="B2229" s="46">
        <v>1996</v>
      </c>
      <c r="C2229" s="47">
        <v>0</v>
      </c>
      <c r="D2229" s="49">
        <v>0.33784229999999998</v>
      </c>
      <c r="E2229" s="49">
        <v>0.3903277</v>
      </c>
      <c r="F2229" s="49">
        <v>0.10972609999999999</v>
      </c>
      <c r="G2229" s="49">
        <v>1.6796949999999999</v>
      </c>
      <c r="H2229" s="49">
        <v>0.4464514</v>
      </c>
      <c r="I2229" s="46">
        <f>$C$2229*LN($Y$2229)+(1-$C$2229)*LN(1-$Y$2229)</f>
        <v>-1.9309015850742025E-3</v>
      </c>
      <c r="R2229" s="46">
        <f>1/(1+EXP(-($K$2+SUMPRODUCT($L$2:$P$2,$D$2229:$H$2229))))</f>
        <v>1.9290385938856719E-3</v>
      </c>
      <c r="X2229" s="46">
        <f>EXP(-($K$2+SUMPRODUCT($L$2:$P$2,$D$2229:$H$2229)))</f>
        <v>517.39294619072143</v>
      </c>
      <c r="Y2229" s="46">
        <f>1/(1+$X$2229)</f>
        <v>1.9290385938856719E-3</v>
      </c>
      <c r="Z2229" s="46">
        <f>IF(ISERROR($I$2229),0,$I$2229)</f>
        <v>-1.9309015850742025E-3</v>
      </c>
    </row>
    <row r="2230" spans="1:26" x14ac:dyDescent="0.25">
      <c r="A2230" s="46">
        <v>399</v>
      </c>
      <c r="B2230" s="46">
        <v>1997</v>
      </c>
      <c r="C2230" s="47">
        <v>0</v>
      </c>
      <c r="D2230" s="49">
        <v>0.32139610000000002</v>
      </c>
      <c r="E2230" s="49">
        <v>0.39719680000000002</v>
      </c>
      <c r="F2230" s="49">
        <v>0.1025842</v>
      </c>
      <c r="G2230" s="49">
        <v>2.024432</v>
      </c>
      <c r="H2230" s="49">
        <v>0.4657114</v>
      </c>
      <c r="I2230" s="46">
        <f>$C$2230*LN($Y$2230)+(1-$C$2230)*LN(1-$Y$2230)</f>
        <v>-1.1749867266495101E-3</v>
      </c>
      <c r="R2230" s="46">
        <f>1/(1+EXP(-($K$2+SUMPRODUCT($L$2:$P$2,$D$2230:$H$2230))))</f>
        <v>1.1742967000294543E-3</v>
      </c>
      <c r="X2230" s="46">
        <f>EXP(-($K$2+SUMPRODUCT($L$2:$P$2,$D$2230:$H$2230)))</f>
        <v>850.57354182713573</v>
      </c>
      <c r="Y2230" s="46">
        <f>1/(1+$X$2230)</f>
        <v>1.1742967000294543E-3</v>
      </c>
      <c r="Z2230" s="46">
        <f>IF(ISERROR($I$2230),0,$I$2230)</f>
        <v>-1.1749867266495101E-3</v>
      </c>
    </row>
    <row r="2231" spans="1:26" x14ac:dyDescent="0.25">
      <c r="A2231" s="46">
        <v>399</v>
      </c>
      <c r="B2231" s="46">
        <v>1998</v>
      </c>
      <c r="C2231" s="47">
        <v>0</v>
      </c>
      <c r="D2231" s="49">
        <v>0.30431409999999998</v>
      </c>
      <c r="E2231" s="49">
        <v>0.39310109999999998</v>
      </c>
      <c r="F2231" s="49">
        <v>0.1222293</v>
      </c>
      <c r="G2231" s="49">
        <v>2.0594510000000001</v>
      </c>
      <c r="H2231" s="49">
        <v>0.45703090000000002</v>
      </c>
      <c r="I2231" s="46">
        <f>$C$2231*LN($Y$2231)+(1-$C$2231)*LN(1-$Y$2231)</f>
        <v>-9.4357566820317865E-4</v>
      </c>
      <c r="R2231" s="46">
        <f>1/(1+EXP(-($K$2+SUMPRODUCT($L$2:$P$2,$D$2231:$H$2231))))</f>
        <v>9.4313064066574184E-4</v>
      </c>
      <c r="X2231" s="46">
        <f>EXP(-($K$2+SUMPRODUCT($L$2:$P$2,$D$2231:$H$2231)))</f>
        <v>1059.2984961808843</v>
      </c>
      <c r="Y2231" s="46">
        <f>1/(1+$X$2231)</f>
        <v>9.4313064066574184E-4</v>
      </c>
      <c r="Z2231" s="46">
        <f>IF(ISERROR($I$2231),0,$I$2231)</f>
        <v>-9.4357566820317865E-4</v>
      </c>
    </row>
    <row r="2232" spans="1:26" x14ac:dyDescent="0.25">
      <c r="A2232" s="46">
        <v>399</v>
      </c>
      <c r="B2232" s="46">
        <v>1999</v>
      </c>
      <c r="C2232" s="47">
        <v>0</v>
      </c>
      <c r="D2232" s="49">
        <v>0.28211730000000002</v>
      </c>
      <c r="E2232" s="49">
        <v>0.381602</v>
      </c>
      <c r="F2232" s="49">
        <v>0.10931399999999999</v>
      </c>
      <c r="G2232" s="49">
        <v>1.5403</v>
      </c>
      <c r="H2232" s="49">
        <v>0.45566329999999999</v>
      </c>
      <c r="I2232" s="46">
        <f>$C$2232*LN($Y$2232)+(1-$C$2232)*LN(1-$Y$2232)</f>
        <v>-2.4072567349095421E-3</v>
      </c>
      <c r="R2232" s="46">
        <f>1/(1+EXP(-($K$2+SUMPRODUCT($L$2:$P$2,$D$2232:$H$2232))))</f>
        <v>2.404361615979826E-3</v>
      </c>
      <c r="X2232" s="46">
        <f>EXP(-($K$2+SUMPRODUCT($L$2:$P$2,$D$2232:$H$2232)))</f>
        <v>414.91081530906899</v>
      </c>
      <c r="Y2232" s="46">
        <f>1/(1+$X$2232)</f>
        <v>2.404361615979826E-3</v>
      </c>
      <c r="Z2232" s="46">
        <f>IF(ISERROR($I$2232),0,$I$2232)</f>
        <v>-2.4072567349095421E-3</v>
      </c>
    </row>
    <row r="2233" spans="1:26" x14ac:dyDescent="0.25">
      <c r="A2233" s="46">
        <v>399</v>
      </c>
      <c r="B2233" s="46">
        <v>2000</v>
      </c>
      <c r="C2233" s="47">
        <v>0</v>
      </c>
      <c r="D2233" s="49">
        <v>0.28819830000000002</v>
      </c>
      <c r="E2233" s="49">
        <v>0.34287339999999999</v>
      </c>
      <c r="F2233" s="49">
        <v>0.1169905</v>
      </c>
      <c r="G2233" s="49">
        <v>1.5333559999999999</v>
      </c>
      <c r="H2233" s="49">
        <v>0.45775579999999999</v>
      </c>
      <c r="I2233" s="46">
        <f>$C$2233*LN($Y$2233)+(1-$C$2233)*LN(1-$Y$2233)</f>
        <v>-2.4309108606500834E-3</v>
      </c>
      <c r="R2233" s="46">
        <f>1/(1+EXP(-($K$2+SUMPRODUCT($L$2:$P$2,$D$2233:$H$2233))))</f>
        <v>2.4279585895643752E-3</v>
      </c>
      <c r="X2233" s="46">
        <f>EXP(-($K$2+SUMPRODUCT($L$2:$P$2,$D$2233:$H$2233)))</f>
        <v>410.86863906909559</v>
      </c>
      <c r="Y2233" s="46">
        <f>1/(1+$X$2233)</f>
        <v>2.4279585895643752E-3</v>
      </c>
      <c r="Z2233" s="46">
        <f>IF(ISERROR($I$2233),0,$I$2233)</f>
        <v>-2.4309108606500834E-3</v>
      </c>
    </row>
    <row r="2234" spans="1:26" x14ac:dyDescent="0.25">
      <c r="A2234" s="46">
        <v>399</v>
      </c>
      <c r="B2234" s="46">
        <v>2001</v>
      </c>
      <c r="C2234" s="47">
        <v>0</v>
      </c>
      <c r="D2234" s="49">
        <v>0.2328141</v>
      </c>
      <c r="E2234" s="49">
        <v>0.34635749999999998</v>
      </c>
      <c r="F2234" s="49">
        <v>8.7161799999999998E-2</v>
      </c>
      <c r="G2234" s="49">
        <v>1.3890199999999999</v>
      </c>
      <c r="H2234" s="49">
        <v>0.4116669</v>
      </c>
      <c r="I2234" s="46">
        <f>$C$2234*LN($Y$2234)+(1-$C$2234)*LN(1-$Y$2234)</f>
        <v>-3.6681302826165698E-3</v>
      </c>
      <c r="R2234" s="46">
        <f>1/(1+EXP(-($K$2+SUMPRODUCT($L$2:$P$2,$D$2234:$H$2234))))</f>
        <v>3.6614109110855927E-3</v>
      </c>
      <c r="X2234" s="46">
        <f>EXP(-($K$2+SUMPRODUCT($L$2:$P$2,$D$2234:$H$2234)))</f>
        <v>272.11875784613977</v>
      </c>
      <c r="Y2234" s="46">
        <f>1/(1+$X$2234)</f>
        <v>3.6614109110855927E-3</v>
      </c>
      <c r="Z2234" s="46">
        <f>IF(ISERROR($I$2234),0,$I$2234)</f>
        <v>-3.6681302826165698E-3</v>
      </c>
    </row>
    <row r="2235" spans="1:26" x14ac:dyDescent="0.25">
      <c r="A2235" s="46">
        <v>399</v>
      </c>
      <c r="B2235" s="46">
        <v>2002</v>
      </c>
      <c r="C2235" s="47">
        <v>0</v>
      </c>
      <c r="D2235" s="49">
        <v>0.1892807</v>
      </c>
      <c r="E2235" s="49">
        <v>0.36727159999999998</v>
      </c>
      <c r="F2235" s="49">
        <v>8.1100900000000004E-2</v>
      </c>
      <c r="G2235" s="49">
        <v>0.78087200000000001</v>
      </c>
      <c r="H2235" s="49">
        <v>0.41996990000000001</v>
      </c>
      <c r="I2235" s="46">
        <f>$C$2235*LN($Y$2235)+(1-$C$2235)*LN(1-$Y$2235)</f>
        <v>-9.6889366360172618E-3</v>
      </c>
      <c r="R2235" s="46">
        <f>1/(1+EXP(-($K$2+SUMPRODUCT($L$2:$P$2,$D$2235:$H$2235))))</f>
        <v>9.6421501152513522E-3</v>
      </c>
      <c r="X2235" s="46">
        <f>EXP(-($K$2+SUMPRODUCT($L$2:$P$2,$D$2235:$H$2235)))</f>
        <v>102.71130796006405</v>
      </c>
      <c r="Y2235" s="46">
        <f>1/(1+$X$2235)</f>
        <v>9.6421501152513522E-3</v>
      </c>
      <c r="Z2235" s="46">
        <f>IF(ISERROR($I$2235),0,$I$2235)</f>
        <v>-9.6889366360172618E-3</v>
      </c>
    </row>
    <row r="2236" spans="1:26" x14ac:dyDescent="0.25">
      <c r="A2236" s="46">
        <v>399</v>
      </c>
      <c r="B2236" s="46">
        <v>2003</v>
      </c>
      <c r="C2236" s="47">
        <v>0</v>
      </c>
      <c r="D2236" s="49">
        <v>0.2251541</v>
      </c>
      <c r="E2236" s="49">
        <v>0.35467660000000001</v>
      </c>
      <c r="F2236" s="49">
        <v>8.1989800000000002E-2</v>
      </c>
      <c r="G2236" s="49">
        <v>1.2470870000000001</v>
      </c>
      <c r="H2236" s="49">
        <v>0.40357100000000001</v>
      </c>
      <c r="I2236" s="46">
        <f>$C$2236*LN($Y$2236)+(1-$C$2236)*LN(1-$Y$2236)</f>
        <v>-4.6947038129156338E-3</v>
      </c>
      <c r="R2236" s="46">
        <f>1/(1+EXP(-($K$2+SUMPRODUCT($L$2:$P$2,$D$2236:$H$2236))))</f>
        <v>4.6837009161514306E-3</v>
      </c>
      <c r="X2236" s="46">
        <f>EXP(-($K$2+SUMPRODUCT($L$2:$P$2,$D$2236:$H$2236)))</f>
        <v>212.50637410505155</v>
      </c>
      <c r="Y2236" s="46">
        <f>1/(1+$X$2236)</f>
        <v>4.6837009161514306E-3</v>
      </c>
      <c r="Z2236" s="46">
        <f>IF(ISERROR($I$2236),0,$I$2236)</f>
        <v>-4.6947038129156338E-3</v>
      </c>
    </row>
    <row r="2237" spans="1:26" x14ac:dyDescent="0.25">
      <c r="A2237" s="46">
        <v>399</v>
      </c>
      <c r="B2237" s="46">
        <v>2004</v>
      </c>
      <c r="C2237" s="47">
        <v>0</v>
      </c>
      <c r="D2237" s="49">
        <v>0.16673859999999999</v>
      </c>
      <c r="E2237" s="49">
        <v>0.30414570000000002</v>
      </c>
      <c r="F2237" s="49">
        <v>6.1742699999999998E-2</v>
      </c>
      <c r="G2237" s="49">
        <v>0.97552349999999999</v>
      </c>
      <c r="H2237" s="49">
        <v>0.34732039999999997</v>
      </c>
      <c r="I2237" s="46">
        <f>$C$2237*LN($Y$2237)+(1-$C$2237)*LN(1-$Y$2237)</f>
        <v>-8.6157973541806984E-3</v>
      </c>
      <c r="R2237" s="46">
        <f>1/(1+EXP(-($K$2+SUMPRODUCT($L$2:$P$2,$D$2237:$H$2237))))</f>
        <v>8.5787877375455082E-3</v>
      </c>
      <c r="X2237" s="46">
        <f>EXP(-($K$2+SUMPRODUCT($L$2:$P$2,$D$2237:$H$2237)))</f>
        <v>115.56658616501819</v>
      </c>
      <c r="Y2237" s="46">
        <f>1/(1+$X$2237)</f>
        <v>8.5787877375455082E-3</v>
      </c>
      <c r="Z2237" s="46">
        <f>IF(ISERROR($I$2237),0,$I$2237)</f>
        <v>-8.6157973541806984E-3</v>
      </c>
    </row>
    <row r="2238" spans="1:26" x14ac:dyDescent="0.25">
      <c r="A2238" s="46">
        <v>400</v>
      </c>
      <c r="B2238" s="46">
        <v>1995</v>
      </c>
      <c r="C2238" s="47">
        <v>0</v>
      </c>
      <c r="D2238" s="49">
        <v>0.28634579999999998</v>
      </c>
      <c r="E2238" s="49">
        <v>0.18842800000000001</v>
      </c>
      <c r="F2238" s="49">
        <v>6.5474900000000003E-2</v>
      </c>
      <c r="G2238" s="49">
        <v>1.4623550000000001</v>
      </c>
      <c r="H2238" s="49">
        <v>0.34873090000000001</v>
      </c>
      <c r="I2238" s="46">
        <f>$C$2238*LN($Y$2238)+(1-$C$2238)*LN(1-$Y$2238)</f>
        <v>-4.7996274559891829E-3</v>
      </c>
      <c r="R2238" s="46">
        <f>1/(1+EXP(-($K$2+SUMPRODUCT($L$2:$P$2,$D$2238:$H$2238))))</f>
        <v>4.7881276497493052E-3</v>
      </c>
      <c r="X2238" s="46">
        <f>EXP(-($K$2+SUMPRODUCT($L$2:$P$2,$D$2238:$H$2238)))</f>
        <v>207.84990400211188</v>
      </c>
      <c r="Y2238" s="46">
        <f>1/(1+$X$2238)</f>
        <v>4.7881276497493052E-3</v>
      </c>
      <c r="Z2238" s="46">
        <f>IF(ISERROR($I$2238),0,$I$2238)</f>
        <v>-4.7996274559891829E-3</v>
      </c>
    </row>
    <row r="2239" spans="1:26" x14ac:dyDescent="0.25">
      <c r="A2239" s="46">
        <v>400</v>
      </c>
      <c r="B2239" s="46">
        <v>1996</v>
      </c>
      <c r="C2239" s="47">
        <v>0</v>
      </c>
      <c r="D2239" s="49">
        <v>0.16809299999999999</v>
      </c>
      <c r="E2239" s="49">
        <v>0.2090658</v>
      </c>
      <c r="F2239" s="49">
        <v>6.0290900000000001E-2</v>
      </c>
      <c r="G2239" s="49">
        <v>1.1329050000000001</v>
      </c>
      <c r="H2239" s="49">
        <v>0.35489739999999997</v>
      </c>
      <c r="I2239" s="46">
        <f>$C$2239*LN($Y$2239)+(1-$C$2239)*LN(1-$Y$2239)</f>
        <v>-7.8326910516426998E-3</v>
      </c>
      <c r="R2239" s="46">
        <f>1/(1+EXP(-($K$2+SUMPRODUCT($L$2:$P$2,$D$2239:$H$2239))))</f>
        <v>7.8020954611370489E-3</v>
      </c>
      <c r="X2239" s="46">
        <f>EXP(-($K$2+SUMPRODUCT($L$2:$P$2,$D$2239:$H$2239)))</f>
        <v>127.17069529347485</v>
      </c>
      <c r="Y2239" s="46">
        <f>1/(1+$X$2239)</f>
        <v>7.8020954611370489E-3</v>
      </c>
      <c r="Z2239" s="46">
        <f>IF(ISERROR($I$2239),0,$I$2239)</f>
        <v>-7.8326910516426998E-3</v>
      </c>
    </row>
    <row r="2240" spans="1:26" x14ac:dyDescent="0.25">
      <c r="A2240" s="46">
        <v>400</v>
      </c>
      <c r="B2240" s="46">
        <v>1997</v>
      </c>
      <c r="C2240" s="47">
        <v>0</v>
      </c>
      <c r="D2240" s="49">
        <v>0.18653169999999999</v>
      </c>
      <c r="E2240" s="49">
        <v>0.2568764</v>
      </c>
      <c r="F2240" s="49">
        <v>8.3080200000000007E-2</v>
      </c>
      <c r="G2240" s="49">
        <v>1.8925639999999999</v>
      </c>
      <c r="H2240" s="49">
        <v>0.40532109999999999</v>
      </c>
      <c r="I2240" s="46">
        <f>$C$2240*LN($Y$2240)+(1-$C$2240)*LN(1-$Y$2240)</f>
        <v>-1.8922607470063522E-3</v>
      </c>
      <c r="R2240" s="46">
        <f>1/(1+EXP(-($K$2+SUMPRODUCT($L$2:$P$2,$D$2240:$H$2240))))</f>
        <v>1.8904715503590974E-3</v>
      </c>
      <c r="X2240" s="46">
        <f>EXP(-($K$2+SUMPRODUCT($L$2:$P$2,$D$2240:$H$2240)))</f>
        <v>527.96855274550353</v>
      </c>
      <c r="Y2240" s="46">
        <f>1/(1+$X$2240)</f>
        <v>1.8904715503590974E-3</v>
      </c>
      <c r="Z2240" s="46">
        <f>IF(ISERROR($I$2240),0,$I$2240)</f>
        <v>-1.8922607470063522E-3</v>
      </c>
    </row>
    <row r="2241" spans="1:26" x14ac:dyDescent="0.25">
      <c r="A2241" s="46">
        <v>400</v>
      </c>
      <c r="B2241" s="46">
        <v>1998</v>
      </c>
      <c r="C2241" s="47">
        <v>0</v>
      </c>
      <c r="D2241" s="49">
        <v>0.1052698</v>
      </c>
      <c r="E2241" s="49">
        <v>0.31745180000000001</v>
      </c>
      <c r="F2241" s="49">
        <v>7.5193099999999999E-2</v>
      </c>
      <c r="G2241" s="49">
        <v>2.7301449999999998</v>
      </c>
      <c r="H2241" s="49">
        <v>0.39950350000000001</v>
      </c>
      <c r="I2241" s="46">
        <f>$C$2241*LN($Y$2241)+(1-$C$2241)*LN(1-$Y$2241)</f>
        <v>-4.6834736618931214E-4</v>
      </c>
      <c r="R2241" s="46">
        <f>1/(1+EXP(-($K$2+SUMPRODUCT($L$2:$P$2,$D$2241:$H$2241))))</f>
        <v>4.6823770868153087E-4</v>
      </c>
      <c r="X2241" s="46">
        <f>EXP(-($K$2+SUMPRODUCT($L$2:$P$2,$D$2241:$H$2241)))</f>
        <v>2134.6673788956714</v>
      </c>
      <c r="Y2241" s="46">
        <f>1/(1+$X$2241)</f>
        <v>4.6823770868153087E-4</v>
      </c>
      <c r="Z2241" s="46">
        <f>IF(ISERROR($I$2241),0,$I$2241)</f>
        <v>-4.6834736618931214E-4</v>
      </c>
    </row>
    <row r="2242" spans="1:26" x14ac:dyDescent="0.25">
      <c r="A2242" s="46">
        <v>400</v>
      </c>
      <c r="B2242" s="46">
        <v>1999</v>
      </c>
      <c r="C2242" s="47">
        <v>0</v>
      </c>
      <c r="D2242" s="49">
        <v>8.9922600000000005E-2</v>
      </c>
      <c r="E2242" s="49">
        <v>0.41250819999999999</v>
      </c>
      <c r="F2242" s="49">
        <v>7.9869800000000005E-2</v>
      </c>
      <c r="G2242" s="49">
        <v>1.8614599999999999</v>
      </c>
      <c r="H2242" s="49">
        <v>0.42321340000000002</v>
      </c>
      <c r="I2242" s="46">
        <f>$C$2242*LN($Y$2242)+(1-$C$2242)*LN(1-$Y$2242)</f>
        <v>-1.5808096250630979E-3</v>
      </c>
      <c r="R2242" s="46">
        <f>1/(1+EXP(-($K$2+SUMPRODUCT($L$2:$P$2,$D$2242:$H$2242))))</f>
        <v>1.579560803664055E-3</v>
      </c>
      <c r="X2242" s="46">
        <f>EXP(-($K$2+SUMPRODUCT($L$2:$P$2,$D$2242:$H$2242)))</f>
        <v>632.08737319914053</v>
      </c>
      <c r="Y2242" s="46">
        <f>1/(1+$X$2242)</f>
        <v>1.579560803664055E-3</v>
      </c>
      <c r="Z2242" s="46">
        <f>IF(ISERROR($I$2242),0,$I$2242)</f>
        <v>-1.5808096250630979E-3</v>
      </c>
    </row>
    <row r="2243" spans="1:26" x14ac:dyDescent="0.25">
      <c r="A2243" s="46">
        <v>400</v>
      </c>
      <c r="B2243" s="46">
        <v>2000</v>
      </c>
      <c r="C2243" s="47">
        <v>0</v>
      </c>
      <c r="D2243" s="49">
        <v>7.4591699999999997E-2</v>
      </c>
      <c r="E2243" s="49">
        <v>0.45812570000000002</v>
      </c>
      <c r="F2243" s="49">
        <v>5.7926800000000001E-2</v>
      </c>
      <c r="G2243" s="49">
        <v>1.0540160000000001</v>
      </c>
      <c r="H2243" s="49">
        <v>0.3793164</v>
      </c>
      <c r="I2243" s="46">
        <f>$C$2243*LN($Y$2243)+(1-$C$2243)*LN(1-$Y$2243)</f>
        <v>-6.1596431532911404E-3</v>
      </c>
      <c r="R2243" s="46">
        <f>1/(1+EXP(-($K$2+SUMPRODUCT($L$2:$P$2,$D$2243:$H$2243))))</f>
        <v>6.140711442209016E-3</v>
      </c>
      <c r="X2243" s="46">
        <f>EXP(-($K$2+SUMPRODUCT($L$2:$P$2,$D$2243:$H$2243)))</f>
        <v>161.84758035141724</v>
      </c>
      <c r="Y2243" s="46">
        <f>1/(1+$X$2243)</f>
        <v>6.140711442209016E-3</v>
      </c>
      <c r="Z2243" s="46">
        <f>IF(ISERROR($I$2243),0,$I$2243)</f>
        <v>-6.1596431532911404E-3</v>
      </c>
    </row>
    <row r="2244" spans="1:26" x14ac:dyDescent="0.25">
      <c r="A2244" s="46">
        <v>400</v>
      </c>
      <c r="B2244" s="46">
        <v>2001</v>
      </c>
      <c r="C2244" s="47">
        <v>0</v>
      </c>
      <c r="D2244" s="49">
        <v>0.1232636</v>
      </c>
      <c r="E2244" s="49">
        <v>0.3390417</v>
      </c>
      <c r="F2244" s="49">
        <v>4.2733599999999997E-2</v>
      </c>
      <c r="G2244" s="49">
        <v>0.78829249999999995</v>
      </c>
      <c r="H2244" s="49">
        <v>0.37715539999999997</v>
      </c>
      <c r="I2244" s="46">
        <f>$C$2244*LN($Y$2244)+(1-$C$2244)*LN(1-$Y$2244)</f>
        <v>-1.2828202471646273E-2</v>
      </c>
      <c r="R2244" s="46">
        <f>1/(1+EXP(-($K$2+SUMPRODUCT($L$2:$P$2,$D$2244:$H$2244))))</f>
        <v>1.2746271797611152E-2</v>
      </c>
      <c r="X2244" s="46">
        <f>EXP(-($K$2+SUMPRODUCT($L$2:$P$2,$D$2244:$H$2244)))</f>
        <v>77.454313220232393</v>
      </c>
      <c r="Y2244" s="46">
        <f>1/(1+$X$2244)</f>
        <v>1.2746271797611152E-2</v>
      </c>
      <c r="Z2244" s="46">
        <f>IF(ISERROR($I$2244),0,$I$2244)</f>
        <v>-1.2828202471646273E-2</v>
      </c>
    </row>
    <row r="2245" spans="1:26" x14ac:dyDescent="0.25">
      <c r="A2245" s="46">
        <v>400</v>
      </c>
      <c r="B2245" s="46">
        <v>2002</v>
      </c>
      <c r="C2245" s="47">
        <v>0</v>
      </c>
      <c r="D2245" s="49">
        <v>7.9139000000000001E-2</v>
      </c>
      <c r="E2245" s="49">
        <v>0.32994269999999998</v>
      </c>
      <c r="F2245" s="49">
        <v>6.7829200000000006E-2</v>
      </c>
      <c r="G2245" s="49">
        <v>0.75811039999999996</v>
      </c>
      <c r="H2245" s="49">
        <v>0.3932406</v>
      </c>
      <c r="I2245" s="46">
        <f>$C$2245*LN($Y$2245)+(1-$C$2245)*LN(1-$Y$2245)</f>
        <v>-1.1076148199144528E-2</v>
      </c>
      <c r="R2245" s="46">
        <f>1/(1+EXP(-($K$2+SUMPRODUCT($L$2:$P$2,$D$2245:$H$2245))))</f>
        <v>1.1015033516221309E-2</v>
      </c>
      <c r="X2245" s="46">
        <f>EXP(-($K$2+SUMPRODUCT($L$2:$P$2,$D$2245:$H$2245)))</f>
        <v>89.7850165437398</v>
      </c>
      <c r="Y2245" s="46">
        <f>1/(1+$X$2245)</f>
        <v>1.1015033516221309E-2</v>
      </c>
      <c r="Z2245" s="46">
        <f>IF(ISERROR($I$2245),0,$I$2245)</f>
        <v>-1.1076148199144528E-2</v>
      </c>
    </row>
    <row r="2246" spans="1:26" x14ac:dyDescent="0.25">
      <c r="A2246" s="46">
        <v>400</v>
      </c>
      <c r="B2246" s="46">
        <v>2003</v>
      </c>
      <c r="C2246" s="47">
        <v>0</v>
      </c>
      <c r="D2246" s="49">
        <v>0.1297403</v>
      </c>
      <c r="E2246" s="49">
        <v>0.33747270000000001</v>
      </c>
      <c r="F2246" s="49">
        <v>5.1472299999999999E-2</v>
      </c>
      <c r="G2246" s="49">
        <v>0.76251360000000001</v>
      </c>
      <c r="H2246" s="49">
        <v>0.435525</v>
      </c>
      <c r="I2246" s="46">
        <f>$C$2246*LN($Y$2246)+(1-$C$2246)*LN(1-$Y$2246)</f>
        <v>-1.2986167332825855E-2</v>
      </c>
      <c r="R2246" s="46">
        <f>1/(1+EXP(-($K$2+SUMPRODUCT($L$2:$P$2,$D$2246:$H$2246))))</f>
        <v>1.2902210878963746E-2</v>
      </c>
      <c r="X2246" s="46">
        <f>EXP(-($K$2+SUMPRODUCT($L$2:$P$2,$D$2246:$H$2246)))</f>
        <v>76.506096387746837</v>
      </c>
      <c r="Y2246" s="46">
        <f>1/(1+$X$2246)</f>
        <v>1.2902210878963746E-2</v>
      </c>
      <c r="Z2246" s="46">
        <f>IF(ISERROR($I$2246),0,$I$2246)</f>
        <v>-1.2986167332825855E-2</v>
      </c>
    </row>
    <row r="2247" spans="1:26" x14ac:dyDescent="0.25">
      <c r="A2247" s="46">
        <v>400</v>
      </c>
      <c r="B2247" s="46">
        <v>2004</v>
      </c>
      <c r="C2247" s="47">
        <v>0</v>
      </c>
      <c r="D2247" s="49">
        <v>0.1960278</v>
      </c>
      <c r="E2247" s="49">
        <v>0.285603</v>
      </c>
      <c r="F2247" s="49">
        <v>4.6267799999999998E-2</v>
      </c>
      <c r="G2247" s="49">
        <v>0.56165010000000004</v>
      </c>
      <c r="H2247" s="49">
        <v>0.40917740000000002</v>
      </c>
      <c r="I2247" s="46">
        <f>$C$2247*LN($Y$2247)+(1-$C$2247)*LN(1-$Y$2247)</f>
        <v>-2.0257496799410985E-2</v>
      </c>
      <c r="R2247" s="46">
        <f>1/(1+EXP(-($K$2+SUMPRODUCT($L$2:$P$2,$D$2247:$H$2247))))</f>
        <v>2.00536922213558E-2</v>
      </c>
      <c r="X2247" s="46">
        <f>EXP(-($K$2+SUMPRODUCT($L$2:$P$2,$D$2247:$H$2247)))</f>
        <v>48.866128838612021</v>
      </c>
      <c r="Y2247" s="46">
        <f>1/(1+$X$2247)</f>
        <v>2.00536922213558E-2</v>
      </c>
      <c r="Z2247" s="46">
        <f>IF(ISERROR($I$2247),0,$I$2247)</f>
        <v>-2.0257496799410985E-2</v>
      </c>
    </row>
    <row r="2248" spans="1:26" x14ac:dyDescent="0.25">
      <c r="A2248" s="46">
        <v>401</v>
      </c>
      <c r="B2248" s="46">
        <v>1995</v>
      </c>
      <c r="C2248" s="47">
        <v>0</v>
      </c>
      <c r="D2248" s="49">
        <v>2.4473200000000001E-2</v>
      </c>
      <c r="E2248" s="49">
        <v>0.26054719999999998</v>
      </c>
      <c r="F2248" s="49">
        <v>8.3692799999999998E-2</v>
      </c>
      <c r="G2248" s="49">
        <v>1.7801940000000001</v>
      </c>
      <c r="H2248" s="49">
        <v>0.34647159999999999</v>
      </c>
      <c r="I2248" s="46">
        <f>$C$2248*LN($Y$2248)+(1-$C$2248)*LN(1-$Y$2248)</f>
        <v>-2.0196338618382031E-3</v>
      </c>
      <c r="R2248" s="46">
        <f>1/(1+EXP(-($K$2+SUMPRODUCT($L$2:$P$2,$D$2248:$H$2248))))</f>
        <v>2.0175957736651134E-3</v>
      </c>
      <c r="X2248" s="46">
        <f>EXP(-($K$2+SUMPRODUCT($L$2:$P$2,$D$2248:$H$2248)))</f>
        <v>494.63942046896011</v>
      </c>
      <c r="Y2248" s="46">
        <f>1/(1+$X$2248)</f>
        <v>2.0175957736651134E-3</v>
      </c>
      <c r="Z2248" s="46">
        <f>IF(ISERROR($I$2248),0,$I$2248)</f>
        <v>-2.0196338618382031E-3</v>
      </c>
    </row>
    <row r="2249" spans="1:26" x14ac:dyDescent="0.25">
      <c r="A2249" s="46">
        <v>401</v>
      </c>
      <c r="B2249" s="46">
        <v>1996</v>
      </c>
      <c r="C2249" s="47">
        <v>0</v>
      </c>
      <c r="D2249" s="49">
        <v>6.2737500000000002E-2</v>
      </c>
      <c r="E2249" s="49">
        <v>0.25331039999999999</v>
      </c>
      <c r="F2249" s="49">
        <v>8.5850200000000002E-2</v>
      </c>
      <c r="G2249" s="49">
        <v>2.2326739999999998</v>
      </c>
      <c r="H2249" s="49">
        <v>0.44005040000000001</v>
      </c>
      <c r="I2249" s="46">
        <f>$C$2249*LN($Y$2249)+(1-$C$2249)*LN(1-$Y$2249)</f>
        <v>-1.0506906792771972E-3</v>
      </c>
      <c r="R2249" s="46">
        <f>1/(1+EXP(-($K$2+SUMPRODUCT($L$2:$P$2,$D$2249:$H$2249))))</f>
        <v>1.0501388970931705E-3</v>
      </c>
      <c r="X2249" s="46">
        <f>EXP(-($K$2+SUMPRODUCT($L$2:$P$2,$D$2249:$H$2249)))</f>
        <v>951.25498528627304</v>
      </c>
      <c r="Y2249" s="46">
        <f>1/(1+$X$2249)</f>
        <v>1.0501388970931705E-3</v>
      </c>
      <c r="Z2249" s="46">
        <f>IF(ISERROR($I$2249),0,$I$2249)</f>
        <v>-1.0506906792771972E-3</v>
      </c>
    </row>
    <row r="2250" spans="1:26" x14ac:dyDescent="0.25">
      <c r="A2250" s="46">
        <v>401</v>
      </c>
      <c r="B2250" s="46">
        <v>1997</v>
      </c>
      <c r="C2250" s="47">
        <v>0</v>
      </c>
      <c r="D2250" s="49">
        <v>3.5118700000000003E-2</v>
      </c>
      <c r="E2250" s="49">
        <v>0.2219267</v>
      </c>
      <c r="F2250" s="49">
        <v>9.4473299999999996E-2</v>
      </c>
      <c r="G2250" s="49">
        <v>2.2932410000000001</v>
      </c>
      <c r="H2250" s="49">
        <v>0.46599190000000001</v>
      </c>
      <c r="I2250" s="46">
        <f>$C$2250*LN($Y$2250)+(1-$C$2250)*LN(1-$Y$2250)</f>
        <v>-9.3638671617012027E-4</v>
      </c>
      <c r="R2250" s="46">
        <f>1/(1+EXP(-($K$2+SUMPRODUCT($L$2:$P$2,$D$2250:$H$2250))))</f>
        <v>9.3594844293739795E-4</v>
      </c>
      <c r="X2250" s="46">
        <f>EXP(-($K$2+SUMPRODUCT($L$2:$P$2,$D$2250:$H$2250)))</f>
        <v>1067.4349202628955</v>
      </c>
      <c r="Y2250" s="46">
        <f>1/(1+$X$2250)</f>
        <v>9.3594844293739795E-4</v>
      </c>
      <c r="Z2250" s="46">
        <f>IF(ISERROR($I$2250),0,$I$2250)</f>
        <v>-9.3638671617012027E-4</v>
      </c>
    </row>
    <row r="2251" spans="1:26" x14ac:dyDescent="0.25">
      <c r="A2251" s="46">
        <v>401</v>
      </c>
      <c r="B2251" s="46">
        <v>1998</v>
      </c>
      <c r="C2251" s="47">
        <v>0</v>
      </c>
      <c r="D2251" s="49">
        <v>2.1710199999999999E-2</v>
      </c>
      <c r="E2251" s="49">
        <v>0.2081616</v>
      </c>
      <c r="F2251" s="49">
        <v>0.1041839</v>
      </c>
      <c r="G2251" s="49">
        <v>2.8107760000000002</v>
      </c>
      <c r="H2251" s="49">
        <v>0.50998889999999997</v>
      </c>
      <c r="I2251" s="46">
        <f>$C$2251*LN($Y$2251)+(1-$C$2251)*LN(1-$Y$2251)</f>
        <v>-3.9607695111816977E-4</v>
      </c>
      <c r="R2251" s="46">
        <f>1/(1+EXP(-($K$2+SUMPRODUCT($L$2:$P$2,$D$2251:$H$2251))))</f>
        <v>3.9599852299746917E-4</v>
      </c>
      <c r="X2251" s="46">
        <f>EXP(-($K$2+SUMPRODUCT($L$2:$P$2,$D$2251:$H$2251)))</f>
        <v>2524.2619439855612</v>
      </c>
      <c r="Y2251" s="46">
        <f>1/(1+$X$2251)</f>
        <v>3.9599852299746917E-4</v>
      </c>
      <c r="Z2251" s="46">
        <f>IF(ISERROR($I$2251),0,$I$2251)</f>
        <v>-3.9607695111816977E-4</v>
      </c>
    </row>
    <row r="2252" spans="1:26" x14ac:dyDescent="0.25">
      <c r="A2252" s="46">
        <v>401</v>
      </c>
      <c r="B2252" s="46">
        <v>1999</v>
      </c>
      <c r="C2252" s="47">
        <v>0</v>
      </c>
      <c r="D2252" s="49">
        <v>5.6727899999999998E-2</v>
      </c>
      <c r="E2252" s="49">
        <v>0.2144703</v>
      </c>
      <c r="F2252" s="49">
        <v>0.11003250000000001</v>
      </c>
      <c r="G2252" s="49">
        <v>2.845399</v>
      </c>
      <c r="H2252" s="49">
        <v>0.53465410000000002</v>
      </c>
      <c r="I2252" s="46">
        <f>$C$2252*LN($Y$2252)+(1-$C$2252)*LN(1-$Y$2252)</f>
        <v>-3.6514315760386123E-4</v>
      </c>
      <c r="R2252" s="46">
        <f>1/(1+EXP(-($K$2+SUMPRODUCT($L$2:$P$2,$D$2252:$H$2252))))</f>
        <v>3.6507650095442609E-4</v>
      </c>
      <c r="X2252" s="46">
        <f>EXP(-($K$2+SUMPRODUCT($L$2:$P$2,$D$2252:$H$2252)))</f>
        <v>2738.1519240095759</v>
      </c>
      <c r="Y2252" s="46">
        <f>1/(1+$X$2252)</f>
        <v>3.6507650095442609E-4</v>
      </c>
      <c r="Z2252" s="46">
        <f>IF(ISERROR($I$2252),0,$I$2252)</f>
        <v>-3.6514315760386123E-4</v>
      </c>
    </row>
    <row r="2253" spans="1:26" x14ac:dyDescent="0.25">
      <c r="A2253" s="46">
        <v>401</v>
      </c>
      <c r="B2253" s="46">
        <v>2000</v>
      </c>
      <c r="C2253" s="47">
        <v>0</v>
      </c>
      <c r="D2253" s="49">
        <v>-0.21470549999999999</v>
      </c>
      <c r="E2253" s="49">
        <v>0.138069</v>
      </c>
      <c r="F2253" s="49">
        <v>9.3712799999999999E-2</v>
      </c>
      <c r="G2253" s="49">
        <v>1.98753</v>
      </c>
      <c r="H2253" s="49">
        <v>0.42786669999999999</v>
      </c>
      <c r="I2253" s="46">
        <f>$C$2253*LN($Y$2253)+(1-$C$2253)*LN(1-$Y$2253)</f>
        <v>-1.5250369196108783E-3</v>
      </c>
      <c r="R2253" s="46">
        <f>1/(1+EXP(-($K$2+SUMPRODUCT($L$2:$P$2,$D$2253:$H$2253))))</f>
        <v>1.5238746417217583E-3</v>
      </c>
      <c r="X2253" s="46">
        <f>EXP(-($K$2+SUMPRODUCT($L$2:$P$2,$D$2253:$H$2253)))</f>
        <v>655.22195725374388</v>
      </c>
      <c r="Y2253" s="46">
        <f>1/(1+$X$2253)</f>
        <v>1.5238746417217583E-3</v>
      </c>
      <c r="Z2253" s="46">
        <f>IF(ISERROR($I$2253),0,$I$2253)</f>
        <v>-1.5250369196108783E-3</v>
      </c>
    </row>
    <row r="2254" spans="1:26" x14ac:dyDescent="0.25">
      <c r="A2254" s="46">
        <v>401</v>
      </c>
      <c r="B2254" s="46">
        <v>2001</v>
      </c>
      <c r="C2254" s="47">
        <v>0</v>
      </c>
      <c r="D2254" s="49">
        <v>-1.9768399999999998E-2</v>
      </c>
      <c r="E2254" s="49">
        <v>0.18477399999999999</v>
      </c>
      <c r="F2254" s="49">
        <v>9.6540000000000001E-2</v>
      </c>
      <c r="G2254" s="49">
        <v>2.299553</v>
      </c>
      <c r="H2254" s="49">
        <v>0.39911679999999999</v>
      </c>
      <c r="I2254" s="46">
        <f>$C$2254*LN($Y$2254)+(1-$C$2254)*LN(1-$Y$2254)</f>
        <v>-9.0260678234212687E-4</v>
      </c>
      <c r="R2254" s="46">
        <f>1/(1+EXP(-($K$2+SUMPRODUCT($L$2:$P$2,$D$2254:$H$2254))))</f>
        <v>9.0219955537148839E-4</v>
      </c>
      <c r="X2254" s="46">
        <f>EXP(-($K$2+SUMPRODUCT($L$2:$P$2,$D$2254:$H$2254)))</f>
        <v>1107.4022310210976</v>
      </c>
      <c r="Y2254" s="46">
        <f>1/(1+$X$2254)</f>
        <v>9.0219955537148839E-4</v>
      </c>
      <c r="Z2254" s="46">
        <f>IF(ISERROR($I$2254),0,$I$2254)</f>
        <v>-9.0260678234212687E-4</v>
      </c>
    </row>
    <row r="2255" spans="1:26" x14ac:dyDescent="0.25">
      <c r="A2255" s="46">
        <v>401</v>
      </c>
      <c r="B2255" s="46">
        <v>2002</v>
      </c>
      <c r="C2255" s="47">
        <v>0</v>
      </c>
      <c r="D2255" s="49">
        <v>5.19465E-2</v>
      </c>
      <c r="E2255" s="49">
        <v>0.2167558</v>
      </c>
      <c r="F2255" s="49">
        <v>9.7288399999999997E-2</v>
      </c>
      <c r="G2255" s="49">
        <v>2.5097909999999999</v>
      </c>
      <c r="H2255" s="49">
        <v>0.35034530000000003</v>
      </c>
      <c r="I2255" s="46">
        <f>$C$2255*LN($Y$2255)+(1-$C$2255)*LN(1-$Y$2255)</f>
        <v>-6.1241092006772576E-4</v>
      </c>
      <c r="R2255" s="46">
        <f>1/(1+EXP(-($K$2+SUMPRODUCT($L$2:$P$2,$D$2255:$H$2255))))</f>
        <v>6.1222343477482862E-4</v>
      </c>
      <c r="X2255" s="46">
        <f>EXP(-($K$2+SUMPRODUCT($L$2:$P$2,$D$2255:$H$2255)))</f>
        <v>1632.3905943469688</v>
      </c>
      <c r="Y2255" s="46">
        <f>1/(1+$X$2255)</f>
        <v>6.1222343477482862E-4</v>
      </c>
      <c r="Z2255" s="46">
        <f>IF(ISERROR($I$2255),0,$I$2255)</f>
        <v>-6.1241092006772576E-4</v>
      </c>
    </row>
    <row r="2256" spans="1:26" x14ac:dyDescent="0.25">
      <c r="A2256" s="46">
        <v>401</v>
      </c>
      <c r="B2256" s="46">
        <v>2003</v>
      </c>
      <c r="C2256" s="47">
        <v>0</v>
      </c>
      <c r="D2256" s="49">
        <v>6.8427199999999994E-2</v>
      </c>
      <c r="E2256" s="49">
        <v>0.25989390000000001</v>
      </c>
      <c r="F2256" s="49">
        <v>8.3786399999999997E-2</v>
      </c>
      <c r="G2256" s="49">
        <v>2.8873869999999999</v>
      </c>
      <c r="H2256" s="49">
        <v>0.35354409999999997</v>
      </c>
      <c r="I2256" s="46">
        <f>$C$2256*LN($Y$2256)+(1-$C$2256)*LN(1-$Y$2256)</f>
        <v>-3.5421025830761546E-4</v>
      </c>
      <c r="R2256" s="46">
        <f>1/(1+EXP(-($K$2+SUMPRODUCT($L$2:$P$2,$D$2256:$H$2256))))</f>
        <v>3.5414753326025748E-4</v>
      </c>
      <c r="X2256" s="46">
        <f>EXP(-($K$2+SUMPRODUCT($L$2:$P$2,$D$2256:$H$2256)))</f>
        <v>2822.6819576126077</v>
      </c>
      <c r="Y2256" s="46">
        <f>1/(1+$X$2256)</f>
        <v>3.5414753326025748E-4</v>
      </c>
      <c r="Z2256" s="46">
        <f>IF(ISERROR($I$2256),0,$I$2256)</f>
        <v>-3.5421025830761546E-4</v>
      </c>
    </row>
    <row r="2257" spans="1:26" x14ac:dyDescent="0.25">
      <c r="A2257" s="46">
        <v>401</v>
      </c>
      <c r="B2257" s="46">
        <v>2004</v>
      </c>
      <c r="C2257" s="47">
        <v>0</v>
      </c>
      <c r="D2257" s="49">
        <v>7.5504299999999996E-2</v>
      </c>
      <c r="E2257" s="49">
        <v>0.25589099999999998</v>
      </c>
      <c r="F2257" s="49">
        <v>8.1775299999999995E-2</v>
      </c>
      <c r="G2257" s="49">
        <v>3.4084310000000002</v>
      </c>
      <c r="H2257" s="49">
        <v>0.33923779999999998</v>
      </c>
      <c r="I2257" s="46">
        <f>$C$2257*LN($Y$2257)+(1-$C$2257)*LN(1-$Y$2257)</f>
        <v>-1.5690375709224625E-4</v>
      </c>
      <c r="R2257" s="46">
        <f>1/(1+EXP(-($K$2+SUMPRODUCT($L$2:$P$2,$D$2257:$H$2257))))</f>
        <v>1.5689144834152567E-4</v>
      </c>
      <c r="X2257" s="46">
        <f>EXP(-($K$2+SUMPRODUCT($L$2:$P$2,$D$2257:$H$2257)))</f>
        <v>6372.8336956592575</v>
      </c>
      <c r="Y2257" s="46">
        <f>1/(1+$X$2257)</f>
        <v>1.5689144834152567E-4</v>
      </c>
      <c r="Z2257" s="46">
        <f>IF(ISERROR($I$2257),0,$I$2257)</f>
        <v>-1.5690375709224625E-4</v>
      </c>
    </row>
    <row r="2258" spans="1:26" x14ac:dyDescent="0.25">
      <c r="A2258" s="46">
        <v>402</v>
      </c>
      <c r="B2258" s="46">
        <v>1995</v>
      </c>
      <c r="C2258" s="47">
        <v>0</v>
      </c>
      <c r="D2258" s="49">
        <v>-1.6565900000000001E-2</v>
      </c>
      <c r="E2258" s="49">
        <v>0.65799529999999995</v>
      </c>
      <c r="F2258" s="49">
        <v>8.7404999999999997E-2</v>
      </c>
      <c r="G2258" s="49">
        <v>4.2157960000000001</v>
      </c>
      <c r="H2258" s="49">
        <v>0.21024680000000001</v>
      </c>
      <c r="I2258" s="46">
        <f>$C$2258*LN($Y$2258)+(1-$C$2258)*LN(1-$Y$2258)</f>
        <v>-2.0517917278262624E-5</v>
      </c>
      <c r="R2258" s="46">
        <f>1/(1+EXP(-($K$2+SUMPRODUCT($L$2:$P$2,$D$2258:$H$2258))))</f>
        <v>2.0517706787271857E-5</v>
      </c>
      <c r="X2258" s="46">
        <f>EXP(-($K$2+SUMPRODUCT($L$2:$P$2,$D$2258:$H$2258)))</f>
        <v>48737.390228889963</v>
      </c>
      <c r="Y2258" s="46">
        <f>1/(1+$X$2258)</f>
        <v>2.0517706787271857E-5</v>
      </c>
      <c r="Z2258" s="46">
        <f>IF(ISERROR($I$2258),0,$I$2258)</f>
        <v>-2.0517917278262624E-5</v>
      </c>
    </row>
    <row r="2259" spans="1:26" x14ac:dyDescent="0.25">
      <c r="A2259" s="46">
        <v>402</v>
      </c>
      <c r="B2259" s="46">
        <v>1996</v>
      </c>
      <c r="C2259" s="47">
        <v>0</v>
      </c>
      <c r="D2259" s="49">
        <v>-2.2871800000000001E-2</v>
      </c>
      <c r="E2259" s="49">
        <v>0.66922769999999998</v>
      </c>
      <c r="F2259" s="49">
        <v>6.9549399999999997E-2</v>
      </c>
      <c r="G2259" s="49">
        <v>3.6708940000000001</v>
      </c>
      <c r="H2259" s="49">
        <v>0.1906738</v>
      </c>
      <c r="I2259" s="46">
        <f>$C$2259*LN($Y$2259)+(1-$C$2259)*LN(1-$Y$2259)</f>
        <v>-5.4673821529814157E-5</v>
      </c>
      <c r="R2259" s="46">
        <f>1/(1+EXP(-($K$2+SUMPRODUCT($L$2:$P$2,$D$2259:$H$2259))))</f>
        <v>5.4672326943661557E-5</v>
      </c>
      <c r="X2259" s="46">
        <f>EXP(-($K$2+SUMPRODUCT($L$2:$P$2,$D$2259:$H$2259)))</f>
        <v>18289.789068306432</v>
      </c>
      <c r="Y2259" s="46">
        <f>1/(1+$X$2259)</f>
        <v>5.4672326943661557E-5</v>
      </c>
      <c r="Z2259" s="46">
        <f>IF(ISERROR($I$2259),0,$I$2259)</f>
        <v>-5.4673821529814157E-5</v>
      </c>
    </row>
    <row r="2260" spans="1:26" x14ac:dyDescent="0.25">
      <c r="A2260" s="46">
        <v>402</v>
      </c>
      <c r="B2260" s="46">
        <v>1997</v>
      </c>
      <c r="C2260" s="47">
        <v>0</v>
      </c>
      <c r="D2260" s="49">
        <v>-8.6348599999999998E-2</v>
      </c>
      <c r="E2260" s="49">
        <v>0.67677710000000002</v>
      </c>
      <c r="F2260" s="49">
        <v>6.8683599999999997E-2</v>
      </c>
      <c r="G2260" s="49">
        <v>3.5431270000000001</v>
      </c>
      <c r="H2260" s="49">
        <v>0.19445270000000001</v>
      </c>
      <c r="I2260" s="46">
        <f>$C$2260*LN($Y$2260)+(1-$C$2260)*LN(1-$Y$2260)</f>
        <v>-6.5168361217916333E-5</v>
      </c>
      <c r="R2260" s="46">
        <f>1/(1+EXP(-($K$2+SUMPRODUCT($L$2:$P$2,$D$2260:$H$2260))))</f>
        <v>6.5166237806399781E-5</v>
      </c>
      <c r="X2260" s="46">
        <f>EXP(-($K$2+SUMPRODUCT($L$2:$P$2,$D$2260:$H$2260)))</f>
        <v>15344.369529707499</v>
      </c>
      <c r="Y2260" s="46">
        <f>1/(1+$X$2260)</f>
        <v>6.5166237806399781E-5</v>
      </c>
      <c r="Z2260" s="46">
        <f>IF(ISERROR($I$2260),0,$I$2260)</f>
        <v>-6.5168361217916333E-5</v>
      </c>
    </row>
    <row r="2261" spans="1:26" x14ac:dyDescent="0.25">
      <c r="A2261" s="46">
        <v>402</v>
      </c>
      <c r="B2261" s="46">
        <v>1998</v>
      </c>
      <c r="C2261" s="47">
        <v>0</v>
      </c>
      <c r="D2261" s="49">
        <v>-2.9395899999999999E-2</v>
      </c>
      <c r="E2261" s="49">
        <v>0.69797240000000005</v>
      </c>
      <c r="F2261" s="49">
        <v>7.9145900000000005E-2</v>
      </c>
      <c r="G2261" s="49">
        <v>5.1157659999999998</v>
      </c>
      <c r="H2261" s="49">
        <v>0.18853200000000001</v>
      </c>
      <c r="I2261" s="46">
        <f>$C$2261*LN($Y$2261)+(1-$C$2261)*LN(1-$Y$2261)</f>
        <v>-4.836959903593856E-6</v>
      </c>
      <c r="R2261" s="46">
        <f>1/(1+EXP(-($K$2+SUMPRODUCT($L$2:$P$2,$D$2261:$H$2261))))</f>
        <v>4.8369482055552814E-6</v>
      </c>
      <c r="X2261" s="46">
        <f>EXP(-($K$2+SUMPRODUCT($L$2:$P$2,$D$2261:$H$2261)))</f>
        <v>206740.92848529789</v>
      </c>
      <c r="Y2261" s="46">
        <f>1/(1+$X$2261)</f>
        <v>4.8369482055552814E-6</v>
      </c>
      <c r="Z2261" s="46">
        <f>IF(ISERROR($I$2261),0,$I$2261)</f>
        <v>-4.836959903593856E-6</v>
      </c>
    </row>
    <row r="2262" spans="1:26" x14ac:dyDescent="0.25">
      <c r="A2262" s="46">
        <v>402</v>
      </c>
      <c r="B2262" s="46">
        <v>1999</v>
      </c>
      <c r="C2262" s="47">
        <v>0</v>
      </c>
      <c r="D2262" s="49">
        <v>-4.1455499999999999E-2</v>
      </c>
      <c r="E2262" s="49">
        <v>0.72642479999999998</v>
      </c>
      <c r="F2262" s="49">
        <v>7.3147799999999999E-2</v>
      </c>
      <c r="G2262" s="49">
        <v>5.1669309999999999</v>
      </c>
      <c r="H2262" s="49">
        <v>0.202371</v>
      </c>
      <c r="I2262" s="46">
        <f>$C$2262*LN($Y$2262)+(1-$C$2262)*LN(1-$Y$2262)</f>
        <v>-4.503875205885057E-6</v>
      </c>
      <c r="R2262" s="46">
        <f>1/(1+EXP(-($K$2+SUMPRODUCT($L$2:$P$2,$D$2262:$H$2262))))</f>
        <v>4.5038650634609327E-6</v>
      </c>
      <c r="X2262" s="46">
        <f>EXP(-($K$2+SUMPRODUCT($L$2:$P$2,$D$2262:$H$2262)))</f>
        <v>222030.5186866553</v>
      </c>
      <c r="Y2262" s="46">
        <f>1/(1+$X$2262)</f>
        <v>4.5038650634609327E-6</v>
      </c>
      <c r="Z2262" s="46">
        <f>IF(ISERROR($I$2262),0,$I$2262)</f>
        <v>-4.503875205885057E-6</v>
      </c>
    </row>
    <row r="2263" spans="1:26" x14ac:dyDescent="0.25">
      <c r="A2263" s="46">
        <v>402</v>
      </c>
      <c r="B2263" s="46">
        <v>2000</v>
      </c>
      <c r="C2263" s="47">
        <v>0</v>
      </c>
      <c r="D2263" s="49">
        <v>5.8885999999999999E-3</v>
      </c>
      <c r="E2263" s="49">
        <v>0.77892189999999994</v>
      </c>
      <c r="F2263" s="49">
        <v>5.2122399999999999E-2</v>
      </c>
      <c r="G2263" s="49">
        <v>3.8209070000000001</v>
      </c>
      <c r="H2263" s="49">
        <v>0.2005574</v>
      </c>
      <c r="I2263" s="46">
        <f>$C$2263*LN($Y$2263)+(1-$C$2263)*LN(1-$Y$2263)</f>
        <v>-4.2960308702540115E-5</v>
      </c>
      <c r="R2263" s="46">
        <f>1/(1+EXP(-($K$2+SUMPRODUCT($L$2:$P$2,$D$2263:$H$2263))))</f>
        <v>4.2959385921737709E-5</v>
      </c>
      <c r="X2263" s="46">
        <f>EXP(-($K$2+SUMPRODUCT($L$2:$P$2,$D$2263:$H$2263)))</f>
        <v>23276.800148767816</v>
      </c>
      <c r="Y2263" s="46">
        <f>1/(1+$X$2263)</f>
        <v>4.2959385921737709E-5</v>
      </c>
      <c r="Z2263" s="46">
        <f>IF(ISERROR($I$2263),0,$I$2263)</f>
        <v>-4.2960308702540115E-5</v>
      </c>
    </row>
    <row r="2264" spans="1:26" x14ac:dyDescent="0.25">
      <c r="A2264" s="46">
        <v>402</v>
      </c>
      <c r="B2264" s="46">
        <v>2001</v>
      </c>
      <c r="C2264" s="47">
        <v>0</v>
      </c>
      <c r="D2264" s="49">
        <v>3.2292500000000002E-2</v>
      </c>
      <c r="E2264" s="49">
        <v>0.77831779999999995</v>
      </c>
      <c r="F2264" s="49">
        <v>5.3209100000000002E-2</v>
      </c>
      <c r="G2264" s="49">
        <v>2.7401710000000001</v>
      </c>
      <c r="H2264" s="49">
        <v>0.21075630000000001</v>
      </c>
      <c r="I2264" s="46">
        <f>$C$2264*LN($Y$2264)+(1-$C$2264)*LN(1-$Y$2264)</f>
        <v>-2.4271191432590592E-4</v>
      </c>
      <c r="R2264" s="46">
        <f>1/(1+EXP(-($K$2+SUMPRODUCT($L$2:$P$2,$D$2264:$H$2264))))</f>
        <v>2.4268246217208091E-4</v>
      </c>
      <c r="X2264" s="46">
        <f>EXP(-($K$2+SUMPRODUCT($L$2:$P$2,$D$2264:$H$2264)))</f>
        <v>4119.6109046764223</v>
      </c>
      <c r="Y2264" s="46">
        <f>1/(1+$X$2264)</f>
        <v>2.4268246217208091E-4</v>
      </c>
      <c r="Z2264" s="46">
        <f>IF(ISERROR($I$2264),0,$I$2264)</f>
        <v>-2.4271191432590592E-4</v>
      </c>
    </row>
    <row r="2265" spans="1:26" x14ac:dyDescent="0.25">
      <c r="A2265" s="46">
        <v>402</v>
      </c>
      <c r="B2265" s="46">
        <v>2002</v>
      </c>
      <c r="C2265" s="47">
        <v>0</v>
      </c>
      <c r="D2265" s="49">
        <v>-3.8211999999999999E-3</v>
      </c>
      <c r="E2265" s="49">
        <v>0.7507549</v>
      </c>
      <c r="F2265" s="49">
        <v>7.2363700000000003E-2</v>
      </c>
      <c r="G2265" s="49">
        <v>1.533069</v>
      </c>
      <c r="H2265" s="49">
        <v>0.20288610000000001</v>
      </c>
      <c r="I2265" s="46">
        <f>$C$2265*LN($Y$2265)+(1-$C$2265)*LN(1-$Y$2265)</f>
        <v>-1.4537640348720388E-3</v>
      </c>
      <c r="R2265" s="46">
        <f>1/(1+EXP(-($K$2+SUMPRODUCT($L$2:$P$2,$D$2265:$H$2265))))</f>
        <v>1.4527078318228655E-3</v>
      </c>
      <c r="X2265" s="46">
        <f>EXP(-($K$2+SUMPRODUCT($L$2:$P$2,$D$2265:$H$2265)))</f>
        <v>687.36966256676317</v>
      </c>
      <c r="Y2265" s="46">
        <f>1/(1+$X$2265)</f>
        <v>1.4527078318228655E-3</v>
      </c>
      <c r="Z2265" s="46">
        <f>IF(ISERROR($I$2265),0,$I$2265)</f>
        <v>-1.4537640348720388E-3</v>
      </c>
    </row>
    <row r="2266" spans="1:26" x14ac:dyDescent="0.25">
      <c r="A2266" s="46">
        <v>402</v>
      </c>
      <c r="B2266" s="46">
        <v>2003</v>
      </c>
      <c r="C2266" s="47">
        <v>0</v>
      </c>
      <c r="D2266" s="49">
        <v>2.8444E-3</v>
      </c>
      <c r="E2266" s="49">
        <v>0.81758520000000001</v>
      </c>
      <c r="F2266" s="49">
        <v>6.84332E-2</v>
      </c>
      <c r="G2266" s="49">
        <v>2.3639329999999998</v>
      </c>
      <c r="H2266" s="49">
        <v>0.20600640000000001</v>
      </c>
      <c r="I2266" s="46">
        <f>$C$2266*LN($Y$2266)+(1-$C$2266)*LN(1-$Y$2266)</f>
        <v>-3.640760640544157E-4</v>
      </c>
      <c r="R2266" s="46">
        <f>1/(1+EXP(-($K$2+SUMPRODUCT($L$2:$P$2,$D$2266:$H$2266))))</f>
        <v>3.6400979640661046E-4</v>
      </c>
      <c r="X2266" s="46">
        <f>EXP(-($K$2+SUMPRODUCT($L$2:$P$2,$D$2266:$H$2266)))</f>
        <v>2746.1788118662839</v>
      </c>
      <c r="Y2266" s="46">
        <f>1/(1+$X$2266)</f>
        <v>3.6400979640661046E-4</v>
      </c>
      <c r="Z2266" s="46">
        <f>IF(ISERROR($I$2266),0,$I$2266)</f>
        <v>-3.640760640544157E-4</v>
      </c>
    </row>
    <row r="2267" spans="1:26" x14ac:dyDescent="0.25">
      <c r="A2267" s="46">
        <v>402</v>
      </c>
      <c r="B2267" s="46">
        <v>2004</v>
      </c>
      <c r="C2267" s="47">
        <v>0</v>
      </c>
      <c r="D2267" s="49">
        <v>1.7836500000000002E-2</v>
      </c>
      <c r="E2267" s="49">
        <v>0.80493769999999998</v>
      </c>
      <c r="F2267" s="49">
        <v>6.9767599999999999E-2</v>
      </c>
      <c r="G2267" s="49">
        <v>2.9936799999999999</v>
      </c>
      <c r="H2267" s="49">
        <v>0.2141797</v>
      </c>
      <c r="I2267" s="46">
        <f>$C$2267*LN($Y$2267)+(1-$C$2267)*LN(1-$Y$2267)</f>
        <v>-1.360349263692984E-4</v>
      </c>
      <c r="R2267" s="46">
        <f>1/(1+EXP(-($K$2+SUMPRODUCT($L$2:$P$2,$D$2267:$H$2267))))</f>
        <v>1.3602567403829156E-4</v>
      </c>
      <c r="X2267" s="46">
        <f>EXP(-($K$2+SUMPRODUCT($L$2:$P$2,$D$2267:$H$2267)))</f>
        <v>7350.5533524832781</v>
      </c>
      <c r="Y2267" s="46">
        <f>1/(1+$X$2267)</f>
        <v>1.3602567403829156E-4</v>
      </c>
      <c r="Z2267" s="46">
        <f>IF(ISERROR($I$2267),0,$I$2267)</f>
        <v>-1.360349263692984E-4</v>
      </c>
    </row>
    <row r="2268" spans="1:26" x14ac:dyDescent="0.25">
      <c r="A2268" s="46">
        <v>403</v>
      </c>
      <c r="B2268" s="46">
        <v>1995</v>
      </c>
      <c r="C2268" s="47">
        <v>0</v>
      </c>
      <c r="D2268" s="49">
        <v>0.1028693</v>
      </c>
      <c r="E2268" s="49">
        <v>0.33337749999999999</v>
      </c>
      <c r="F2268" s="49">
        <v>6.4655099999999993E-2</v>
      </c>
      <c r="G2268" s="49">
        <v>2.132174</v>
      </c>
      <c r="H2268" s="49">
        <v>0.25852799999999998</v>
      </c>
      <c r="I2268" s="46">
        <f>$C$2268*LN($Y$2268)+(1-$C$2268)*LN(1-$Y$2268)</f>
        <v>-1.1815138359909754E-3</v>
      </c>
      <c r="R2268" s="46">
        <f>1/(1+EXP(-($K$2+SUMPRODUCT($L$2:$P$2,$D$2268:$H$2268))))</f>
        <v>1.1808161233314745E-3</v>
      </c>
      <c r="X2268" s="46">
        <f>EXP(-($K$2+SUMPRODUCT($L$2:$P$2,$D$2268:$H$2268)))</f>
        <v>845.87190515206373</v>
      </c>
      <c r="Y2268" s="46">
        <f>1/(1+$X$2268)</f>
        <v>1.1808161233314745E-3</v>
      </c>
      <c r="Z2268" s="46">
        <f>IF(ISERROR($I$2268),0,$I$2268)</f>
        <v>-1.1815138359909754E-3</v>
      </c>
    </row>
    <row r="2269" spans="1:26" x14ac:dyDescent="0.25">
      <c r="A2269" s="46">
        <v>403</v>
      </c>
      <c r="B2269" s="46">
        <v>1996</v>
      </c>
      <c r="C2269" s="47">
        <v>0</v>
      </c>
      <c r="D2269" s="49">
        <v>6.9612300000000002E-2</v>
      </c>
      <c r="E2269" s="49">
        <v>0.3913373</v>
      </c>
      <c r="F2269" s="49">
        <v>5.6060400000000003E-2</v>
      </c>
      <c r="G2269" s="49">
        <v>2.0317289999999999</v>
      </c>
      <c r="H2269" s="49">
        <v>0.25202219999999997</v>
      </c>
      <c r="I2269" s="46">
        <f>$C$2269*LN($Y$2269)+(1-$C$2269)*LN(1-$Y$2269)</f>
        <v>-1.3410412064333501E-3</v>
      </c>
      <c r="R2269" s="46">
        <f>1/(1+EXP(-($K$2+SUMPRODUCT($L$2:$P$2,$D$2269:$H$2269))))</f>
        <v>1.3401424124928403E-3</v>
      </c>
      <c r="X2269" s="46">
        <f>EXP(-($K$2+SUMPRODUCT($L$2:$P$2,$D$2269:$H$2269)))</f>
        <v>745.18935321946049</v>
      </c>
      <c r="Y2269" s="46">
        <f>1/(1+$X$2269)</f>
        <v>1.3401424124928403E-3</v>
      </c>
      <c r="Z2269" s="46">
        <f>IF(ISERROR($I$2269),0,$I$2269)</f>
        <v>-1.3410412064333501E-3</v>
      </c>
    </row>
    <row r="2270" spans="1:26" x14ac:dyDescent="0.25">
      <c r="A2270" s="46">
        <v>403</v>
      </c>
      <c r="B2270" s="46">
        <v>1997</v>
      </c>
      <c r="C2270" s="47">
        <v>0</v>
      </c>
      <c r="D2270" s="49">
        <v>9.4063900000000006E-2</v>
      </c>
      <c r="E2270" s="49">
        <v>0.41620390000000002</v>
      </c>
      <c r="F2270" s="49">
        <v>5.3179799999999999E-2</v>
      </c>
      <c r="G2270" s="49">
        <v>3.2342080000000002</v>
      </c>
      <c r="H2270" s="49">
        <v>0.26014470000000001</v>
      </c>
      <c r="I2270" s="46">
        <f>$C$2270*LN($Y$2270)+(1-$C$2270)*LN(1-$Y$2270)</f>
        <v>-1.9786125292193499E-4</v>
      </c>
      <c r="R2270" s="46">
        <f>1/(1+EXP(-($K$2+SUMPRODUCT($L$2:$P$2,$D$2270:$H$2270))))</f>
        <v>1.9784167967519279E-4</v>
      </c>
      <c r="X2270" s="46">
        <f>EXP(-($K$2+SUMPRODUCT($L$2:$P$2,$D$2270:$H$2270)))</f>
        <v>5053.5466538787641</v>
      </c>
      <c r="Y2270" s="46">
        <f>1/(1+$X$2270)</f>
        <v>1.9784167967519279E-4</v>
      </c>
      <c r="Z2270" s="46">
        <f>IF(ISERROR($I$2270),0,$I$2270)</f>
        <v>-1.9786125292193499E-4</v>
      </c>
    </row>
    <row r="2271" spans="1:26" x14ac:dyDescent="0.25">
      <c r="A2271" s="46">
        <v>403</v>
      </c>
      <c r="B2271" s="46">
        <v>1998</v>
      </c>
      <c r="C2271" s="47">
        <v>0</v>
      </c>
      <c r="D2271" s="49">
        <v>7.8993599999999997E-2</v>
      </c>
      <c r="E2271" s="49">
        <v>0.46129239999999999</v>
      </c>
      <c r="F2271" s="49">
        <v>6.7658599999999999E-2</v>
      </c>
      <c r="G2271" s="49">
        <v>4.5183600000000004</v>
      </c>
      <c r="H2271" s="49">
        <v>0.27724949999999998</v>
      </c>
      <c r="I2271" s="46">
        <f>$C$2271*LN($Y$2271)+(1-$C$2271)*LN(1-$Y$2271)</f>
        <v>-2.1417761800514748E-5</v>
      </c>
      <c r="R2271" s="46">
        <f>1/(1+EXP(-($K$2+SUMPRODUCT($L$2:$P$2,$D$2271:$H$2271))))</f>
        <v>2.141753244192314E-5</v>
      </c>
      <c r="X2271" s="46">
        <f>EXP(-($K$2+SUMPRODUCT($L$2:$P$2,$D$2271:$H$2271)))</f>
        <v>46689.719517369726</v>
      </c>
      <c r="Y2271" s="46">
        <f>1/(1+$X$2271)</f>
        <v>2.141753244192314E-5</v>
      </c>
      <c r="Z2271" s="46">
        <f>IF(ISERROR($I$2271),0,$I$2271)</f>
        <v>-2.1417761800514748E-5</v>
      </c>
    </row>
    <row r="2272" spans="1:26" x14ac:dyDescent="0.25">
      <c r="A2272" s="46">
        <v>403</v>
      </c>
      <c r="B2272" s="46">
        <v>1999</v>
      </c>
      <c r="C2272" s="47">
        <v>0</v>
      </c>
      <c r="D2272" s="49">
        <v>3.36884E-2</v>
      </c>
      <c r="E2272" s="49">
        <v>0.4846625</v>
      </c>
      <c r="F2272" s="49">
        <v>7.6140399999999997E-2</v>
      </c>
      <c r="G2272" s="49">
        <v>5.0630559999999996</v>
      </c>
      <c r="H2272" s="49">
        <v>0.2738138</v>
      </c>
      <c r="I2272" s="46">
        <f>$C$2272*LN($Y$2272)+(1-$C$2272)*LN(1-$Y$2272)</f>
        <v>-7.9524055575410491E-6</v>
      </c>
      <c r="R2272" s="46">
        <f>1/(1+EXP(-($K$2+SUMPRODUCT($L$2:$P$2,$D$2272:$H$2272))))</f>
        <v>7.9523739372596792E-6</v>
      </c>
      <c r="X2272" s="46">
        <f>EXP(-($K$2+SUMPRODUCT($L$2:$P$2,$D$2272:$H$2272)))</f>
        <v>125747.61392201981</v>
      </c>
      <c r="Y2272" s="46">
        <f>1/(1+$X$2272)</f>
        <v>7.9523739372596792E-6</v>
      </c>
      <c r="Z2272" s="46">
        <f>IF(ISERROR($I$2272),0,$I$2272)</f>
        <v>-7.9524055575410491E-6</v>
      </c>
    </row>
    <row r="2273" spans="1:26" x14ac:dyDescent="0.25">
      <c r="A2273" s="46">
        <v>403</v>
      </c>
      <c r="B2273" s="46">
        <v>2000</v>
      </c>
      <c r="C2273" s="47">
        <v>0</v>
      </c>
      <c r="D2273" s="49">
        <v>3.0076499999999999E-2</v>
      </c>
      <c r="E2273" s="49">
        <v>0.44341760000000002</v>
      </c>
      <c r="F2273" s="49">
        <v>7.1954799999999999E-2</v>
      </c>
      <c r="G2273" s="49">
        <v>3.6290740000000001</v>
      </c>
      <c r="H2273" s="49">
        <v>0.25314969999999998</v>
      </c>
      <c r="I2273" s="46">
        <f>$C$2273*LN($Y$2273)+(1-$C$2273)*LN(1-$Y$2273)</f>
        <v>-8.4585705438117539E-5</v>
      </c>
      <c r="R2273" s="46">
        <f>1/(1+EXP(-($K$2+SUMPRODUCT($L$2:$P$2,$D$2273:$H$2273))))</f>
        <v>8.4582128168210404E-5</v>
      </c>
      <c r="X2273" s="46">
        <f>EXP(-($K$2+SUMPRODUCT($L$2:$P$2,$D$2273:$H$2273)))</f>
        <v>11821.828553229085</v>
      </c>
      <c r="Y2273" s="46">
        <f>1/(1+$X$2273)</f>
        <v>8.4582128168210404E-5</v>
      </c>
      <c r="Z2273" s="46">
        <f>IF(ISERROR($I$2273),0,$I$2273)</f>
        <v>-8.4585705438117539E-5</v>
      </c>
    </row>
    <row r="2274" spans="1:26" x14ac:dyDescent="0.25">
      <c r="A2274" s="46">
        <v>403</v>
      </c>
      <c r="B2274" s="46">
        <v>2001</v>
      </c>
      <c r="C2274" s="47">
        <v>0</v>
      </c>
      <c r="D2274" s="49">
        <v>1.34889E-2</v>
      </c>
      <c r="E2274" s="49">
        <v>0.45316020000000001</v>
      </c>
      <c r="F2274" s="49">
        <v>7.2820099999999999E-2</v>
      </c>
      <c r="G2274" s="49">
        <v>3.5856889999999999</v>
      </c>
      <c r="H2274" s="49">
        <v>0.24914339999999999</v>
      </c>
      <c r="I2274" s="46">
        <f>$C$2274*LN($Y$2274)+(1-$C$2274)*LN(1-$Y$2274)</f>
        <v>-8.7922644624393106E-5</v>
      </c>
      <c r="R2274" s="46">
        <f>1/(1+EXP(-($K$2+SUMPRODUCT($L$2:$P$2,$D$2274:$H$2274))))</f>
        <v>8.7918779541948212E-5</v>
      </c>
      <c r="X2274" s="46">
        <f>EXP(-($K$2+SUMPRODUCT($L$2:$P$2,$D$2274:$H$2274)))</f>
        <v>11373.13423173004</v>
      </c>
      <c r="Y2274" s="46">
        <f>1/(1+$X$2274)</f>
        <v>8.7918779541948212E-5</v>
      </c>
      <c r="Z2274" s="46">
        <f>IF(ISERROR($I$2274),0,$I$2274)</f>
        <v>-8.7922644624393106E-5</v>
      </c>
    </row>
    <row r="2275" spans="1:26" x14ac:dyDescent="0.25">
      <c r="A2275" s="46">
        <v>403</v>
      </c>
      <c r="B2275" s="46">
        <v>2003</v>
      </c>
      <c r="C2275" s="47">
        <v>0</v>
      </c>
      <c r="D2275" s="49">
        <v>7.0891300000000004E-2</v>
      </c>
      <c r="E2275" s="49">
        <v>0.59980230000000001</v>
      </c>
      <c r="F2275" s="49">
        <v>7.3285100000000006E-2</v>
      </c>
      <c r="G2275" s="49">
        <v>4.7536389999999997</v>
      </c>
      <c r="H2275" s="49">
        <v>0.27084039999999998</v>
      </c>
      <c r="I2275" s="46">
        <f>$C$2275*LN($Y$2275)+(1-$C$2275)*LN(1-$Y$2275)</f>
        <v>-1.1422150639456701E-5</v>
      </c>
      <c r="R2275" s="46">
        <f>1/(1+EXP(-($K$2+SUMPRODUCT($L$2:$P$2,$D$2275:$H$2275))))</f>
        <v>1.1422085406949523E-5</v>
      </c>
      <c r="X2275" s="46">
        <f>EXP(-($K$2+SUMPRODUCT($L$2:$P$2,$D$2275:$H$2275)))</f>
        <v>87548.686801638818</v>
      </c>
      <c r="Y2275" s="46">
        <f>1/(1+$X$2275)</f>
        <v>1.1422085406949523E-5</v>
      </c>
      <c r="Z2275" s="46">
        <f>IF(ISERROR($I$2275),0,$I$2275)</f>
        <v>-1.1422150639456701E-5</v>
      </c>
    </row>
    <row r="2276" spans="1:26" x14ac:dyDescent="0.25">
      <c r="A2276" s="46">
        <v>404</v>
      </c>
      <c r="B2276" s="46">
        <v>1999</v>
      </c>
      <c r="C2276" s="47">
        <v>0</v>
      </c>
      <c r="D2276" s="49">
        <v>0.30261569999999999</v>
      </c>
      <c r="E2276" s="49">
        <v>0.2135273</v>
      </c>
      <c r="F2276" s="49">
        <v>1.3252999999999999E-2</v>
      </c>
      <c r="G2276" s="49">
        <v>0.89355989999999996</v>
      </c>
      <c r="H2276" s="49">
        <v>0.93853169999999997</v>
      </c>
      <c r="I2276" s="46">
        <f>$C$2276*LN($Y$2276)+(1-$C$2276)*LN(1-$Y$2276)</f>
        <v>-2.4986427902608358E-2</v>
      </c>
      <c r="R2276" s="46">
        <f>1/(1+EXP(-($K$2+SUMPRODUCT($L$2:$P$2,$D$2276:$H$2276))))</f>
        <v>2.4676850880726891E-2</v>
      </c>
      <c r="X2276" s="46">
        <f>EXP(-($K$2+SUMPRODUCT($L$2:$P$2,$D$2276:$H$2276)))</f>
        <v>39.523809331806589</v>
      </c>
      <c r="Y2276" s="46">
        <f>1/(1+$X$2276)</f>
        <v>2.4676850880726891E-2</v>
      </c>
      <c r="Z2276" s="46">
        <f>IF(ISERROR($I$2276),0,$I$2276)</f>
        <v>-2.4986427902608358E-2</v>
      </c>
    </row>
    <row r="2277" spans="1:26" x14ac:dyDescent="0.25">
      <c r="A2277" s="46">
        <v>404</v>
      </c>
      <c r="B2277" s="46">
        <v>2000</v>
      </c>
      <c r="C2277" s="47">
        <v>0</v>
      </c>
      <c r="D2277" s="49">
        <v>0.26279469999999999</v>
      </c>
      <c r="E2277" s="49">
        <v>0.1743719</v>
      </c>
      <c r="F2277" s="49">
        <v>2.3696700000000001E-2</v>
      </c>
      <c r="G2277" s="49">
        <v>0.98973860000000002</v>
      </c>
      <c r="H2277" s="49">
        <v>1.0181249999999999</v>
      </c>
      <c r="I2277" s="46">
        <f>$C$2277*LN($Y$2277)+(1-$C$2277)*LN(1-$Y$2277)</f>
        <v>-2.1606134287332091E-2</v>
      </c>
      <c r="R2277" s="46">
        <f>1/(1+EXP(-($K$2+SUMPRODUCT($L$2:$P$2,$D$2277:$H$2277))))</f>
        <v>2.1374393774186783E-2</v>
      </c>
      <c r="X2277" s="46">
        <f>EXP(-($K$2+SUMPRODUCT($L$2:$P$2,$D$2277:$H$2277)))</f>
        <v>45.784952619693485</v>
      </c>
      <c r="Y2277" s="46">
        <f>1/(1+$X$2277)</f>
        <v>2.1374393774186783E-2</v>
      </c>
      <c r="Z2277" s="46">
        <f>IF(ISERROR($I$2277),0,$I$2277)</f>
        <v>-2.1606134287332091E-2</v>
      </c>
    </row>
    <row r="2278" spans="1:26" x14ac:dyDescent="0.25">
      <c r="A2278" s="46">
        <v>404</v>
      </c>
      <c r="B2278" s="46">
        <v>2001</v>
      </c>
      <c r="C2278" s="47">
        <v>0</v>
      </c>
      <c r="D2278" s="49">
        <v>0.26394790000000001</v>
      </c>
      <c r="E2278" s="49">
        <v>0.19691069999999999</v>
      </c>
      <c r="F2278" s="49">
        <v>4.80919E-2</v>
      </c>
      <c r="G2278" s="49">
        <v>1.179748</v>
      </c>
      <c r="H2278" s="49">
        <v>1.012475</v>
      </c>
      <c r="I2278" s="46">
        <f>$C$2278*LN($Y$2278)+(1-$C$2278)*LN(1-$Y$2278)</f>
        <v>-1.2726651043106878E-2</v>
      </c>
      <c r="R2278" s="46">
        <f>1/(1+EXP(-($K$2+SUMPRODUCT($L$2:$P$2,$D$2278:$H$2278))))</f>
        <v>1.2646009680386906E-2</v>
      </c>
      <c r="X2278" s="46">
        <f>EXP(-($K$2+SUMPRODUCT($L$2:$P$2,$D$2278:$H$2278)))</f>
        <v>78.076327258465682</v>
      </c>
      <c r="Y2278" s="46">
        <f>1/(1+$X$2278)</f>
        <v>1.2646009680386906E-2</v>
      </c>
      <c r="Z2278" s="46">
        <f>IF(ISERROR($I$2278),0,$I$2278)</f>
        <v>-1.2726651043106878E-2</v>
      </c>
    </row>
    <row r="2279" spans="1:26" x14ac:dyDescent="0.25">
      <c r="A2279" s="46">
        <v>404</v>
      </c>
      <c r="B2279" s="46">
        <v>2002</v>
      </c>
      <c r="C2279" s="47">
        <v>0</v>
      </c>
      <c r="D2279" s="49">
        <v>0.25984970000000002</v>
      </c>
      <c r="E2279" s="49">
        <v>0.21498249999999999</v>
      </c>
      <c r="F2279" s="49">
        <v>4.6349399999999999E-2</v>
      </c>
      <c r="G2279" s="49">
        <v>0.77115469999999997</v>
      </c>
      <c r="H2279" s="49">
        <v>1.0704800000000001</v>
      </c>
      <c r="I2279" s="46">
        <f>$C$2279*LN($Y$2279)+(1-$C$2279)*LN(1-$Y$2279)</f>
        <v>-2.4796075728260231E-2</v>
      </c>
      <c r="R2279" s="46">
        <f>1/(1+EXP(-($K$2+SUMPRODUCT($L$2:$P$2,$D$2279:$H$2279))))</f>
        <v>2.4491178327573474E-2</v>
      </c>
      <c r="X2279" s="46">
        <f>EXP(-($K$2+SUMPRODUCT($L$2:$P$2,$D$2279:$H$2279)))</f>
        <v>39.831028488088165</v>
      </c>
      <c r="Y2279" s="46">
        <f>1/(1+$X$2279)</f>
        <v>2.4491178327573474E-2</v>
      </c>
      <c r="Z2279" s="46">
        <f>IF(ISERROR($I$2279),0,$I$2279)</f>
        <v>-2.4796075728260231E-2</v>
      </c>
    </row>
    <row r="2280" spans="1:26" x14ac:dyDescent="0.25">
      <c r="A2280" s="46">
        <v>404</v>
      </c>
      <c r="B2280" s="46">
        <v>2003</v>
      </c>
      <c r="C2280" s="47">
        <v>0</v>
      </c>
      <c r="D2280" s="49">
        <v>0.24718609999999999</v>
      </c>
      <c r="E2280" s="49">
        <v>0.2430871</v>
      </c>
      <c r="F2280" s="49">
        <v>4.9695200000000002E-2</v>
      </c>
      <c r="G2280" s="49">
        <v>0.83023910000000001</v>
      </c>
      <c r="H2280" s="49">
        <v>1.13646</v>
      </c>
      <c r="I2280" s="46">
        <f>$C$2280*LN($Y$2280)+(1-$C$2280)*LN(1-$Y$2280)</f>
        <v>-2.1889381691342004E-2</v>
      </c>
      <c r="R2280" s="46">
        <f>1/(1+EXP(-($K$2+SUMPRODUCT($L$2:$P$2,$D$2280:$H$2280))))</f>
        <v>2.1651547683232342E-2</v>
      </c>
      <c r="X2280" s="46">
        <f>EXP(-($K$2+SUMPRODUCT($L$2:$P$2,$D$2280:$H$2280)))</f>
        <v>45.186074761502262</v>
      </c>
      <c r="Y2280" s="46">
        <f>1/(1+$X$2280)</f>
        <v>2.1651547683232342E-2</v>
      </c>
      <c r="Z2280" s="46">
        <f>IF(ISERROR($I$2280),0,$I$2280)</f>
        <v>-2.1889381691342004E-2</v>
      </c>
    </row>
    <row r="2281" spans="1:26" x14ac:dyDescent="0.25">
      <c r="A2281" s="46">
        <v>404</v>
      </c>
      <c r="B2281" s="46">
        <v>2004</v>
      </c>
      <c r="C2281" s="47">
        <v>0</v>
      </c>
      <c r="D2281" s="49">
        <v>0.21042179999999999</v>
      </c>
      <c r="E2281" s="49">
        <v>0.19191739999999999</v>
      </c>
      <c r="F2281" s="49">
        <v>4.4833100000000001E-2</v>
      </c>
      <c r="G2281" s="49">
        <v>0.86124800000000001</v>
      </c>
      <c r="H2281" s="49">
        <v>1.1209750000000001</v>
      </c>
      <c r="I2281" s="46">
        <f>$C$2281*LN($Y$2281)+(1-$C$2281)*LN(1-$Y$2281)</f>
        <v>-2.2751169065350456E-2</v>
      </c>
      <c r="R2281" s="46">
        <f>1/(1+EXP(-($K$2+SUMPRODUCT($L$2:$P$2,$D$2281:$H$2281))))</f>
        <v>2.2494312832478561E-2</v>
      </c>
      <c r="X2281" s="46">
        <f>EXP(-($K$2+SUMPRODUCT($L$2:$P$2,$D$2281:$H$2281)))</f>
        <v>43.455681195832909</v>
      </c>
      <c r="Y2281" s="46">
        <f>1/(1+$X$2281)</f>
        <v>2.2494312832478561E-2</v>
      </c>
      <c r="Z2281" s="46">
        <f>IF(ISERROR($I$2281),0,$I$2281)</f>
        <v>-2.2751169065350456E-2</v>
      </c>
    </row>
    <row r="2282" spans="1:26" x14ac:dyDescent="0.25">
      <c r="A2282" s="46">
        <v>405</v>
      </c>
      <c r="B2282" s="46">
        <v>1995</v>
      </c>
      <c r="C2282" s="47">
        <v>0</v>
      </c>
      <c r="D2282" s="49">
        <v>0.15397469999999999</v>
      </c>
      <c r="E2282" s="49">
        <v>0.50319000000000003</v>
      </c>
      <c r="F2282" s="49">
        <v>6.30796E-2</v>
      </c>
      <c r="G2282" s="49">
        <v>1.2922370000000001</v>
      </c>
      <c r="H2282" s="49">
        <v>0.2808214</v>
      </c>
      <c r="I2282" s="46">
        <f>$C$2282*LN($Y$2282)+(1-$C$2282)*LN(1-$Y$2282)</f>
        <v>-3.6867442191016462E-3</v>
      </c>
      <c r="R2282" s="46">
        <f>1/(1+EXP(-($K$2+SUMPRODUCT($L$2:$P$2,$D$2282:$H$2282))))</f>
        <v>3.6799565216966345E-3</v>
      </c>
      <c r="X2282" s="46">
        <f>EXP(-($K$2+SUMPRODUCT($L$2:$P$2,$D$2282:$H$2282)))</f>
        <v>270.74234100433137</v>
      </c>
      <c r="Y2282" s="46">
        <f>1/(1+$X$2282)</f>
        <v>3.6799565216966345E-3</v>
      </c>
      <c r="Z2282" s="46">
        <f>IF(ISERROR($I$2282),0,$I$2282)</f>
        <v>-3.6867442191016462E-3</v>
      </c>
    </row>
    <row r="2283" spans="1:26" x14ac:dyDescent="0.25">
      <c r="A2283" s="46">
        <v>405</v>
      </c>
      <c r="B2283" s="46">
        <v>1996</v>
      </c>
      <c r="C2283" s="47">
        <v>0</v>
      </c>
      <c r="D2283" s="49">
        <v>0.12675549999999999</v>
      </c>
      <c r="E2283" s="49">
        <v>0.45312350000000001</v>
      </c>
      <c r="F2283" s="49">
        <v>3.36505E-2</v>
      </c>
      <c r="G2283" s="49">
        <v>1.1228340000000001</v>
      </c>
      <c r="H2283" s="49">
        <v>0.25752000000000003</v>
      </c>
      <c r="I2283" s="46">
        <f>$C$2283*LN($Y$2283)+(1-$C$2283)*LN(1-$Y$2283)</f>
        <v>-6.3970035219153244E-3</v>
      </c>
      <c r="R2283" s="46">
        <f>1/(1+EXP(-($K$2+SUMPRODUCT($L$2:$P$2,$D$2283:$H$2283))))</f>
        <v>6.3765862545280662E-3</v>
      </c>
      <c r="X2283" s="46">
        <f>EXP(-($K$2+SUMPRODUCT($L$2:$P$2,$D$2283:$H$2283)))</f>
        <v>155.82372355425943</v>
      </c>
      <c r="Y2283" s="46">
        <f>1/(1+$X$2283)</f>
        <v>6.3765862545280662E-3</v>
      </c>
      <c r="Z2283" s="46">
        <f>IF(ISERROR($I$2283),0,$I$2283)</f>
        <v>-6.3970035219153244E-3</v>
      </c>
    </row>
    <row r="2284" spans="1:26" x14ac:dyDescent="0.25">
      <c r="A2284" s="46">
        <v>405</v>
      </c>
      <c r="B2284" s="46">
        <v>1997</v>
      </c>
      <c r="C2284" s="47">
        <v>0</v>
      </c>
      <c r="D2284" s="49">
        <v>0.1293792</v>
      </c>
      <c r="E2284" s="49">
        <v>0.4217265</v>
      </c>
      <c r="F2284" s="49">
        <v>4.8887300000000002E-2</v>
      </c>
      <c r="G2284" s="49">
        <v>1.0218210000000001</v>
      </c>
      <c r="H2284" s="49">
        <v>0.1977815</v>
      </c>
      <c r="I2284" s="46">
        <f>$C$2284*LN($Y$2284)+(1-$C$2284)*LN(1-$Y$2284)</f>
        <v>-6.7159221507298306E-3</v>
      </c>
      <c r="R2284" s="46">
        <f>1/(1+EXP(-($K$2+SUMPRODUCT($L$2:$P$2,$D$2284:$H$2284))))</f>
        <v>6.6934207463015018E-3</v>
      </c>
      <c r="X2284" s="46">
        <f>EXP(-($K$2+SUMPRODUCT($L$2:$P$2,$D$2284:$H$2284)))</f>
        <v>148.40043931237361</v>
      </c>
      <c r="Y2284" s="46">
        <f>1/(1+$X$2284)</f>
        <v>6.6934207463015018E-3</v>
      </c>
      <c r="Z2284" s="46">
        <f>IF(ISERROR($I$2284),0,$I$2284)</f>
        <v>-6.7159221507298306E-3</v>
      </c>
    </row>
    <row r="2285" spans="1:26" x14ac:dyDescent="0.25">
      <c r="A2285" s="46">
        <v>405</v>
      </c>
      <c r="B2285" s="46">
        <v>1998</v>
      </c>
      <c r="C2285" s="47">
        <v>0</v>
      </c>
      <c r="D2285" s="49">
        <v>0.107845</v>
      </c>
      <c r="E2285" s="49">
        <v>0.42735970000000001</v>
      </c>
      <c r="F2285" s="49">
        <v>3.3694200000000001E-2</v>
      </c>
      <c r="G2285" s="49">
        <v>1.076247</v>
      </c>
      <c r="H2285" s="49">
        <v>0.19815089999999999</v>
      </c>
      <c r="I2285" s="46">
        <f>$C$2285*LN($Y$2285)+(1-$C$2285)*LN(1-$Y$2285)</f>
        <v>-6.8368896924820288E-3</v>
      </c>
      <c r="R2285" s="46">
        <f>1/(1+EXP(-($K$2+SUMPRODUCT($L$2:$P$2,$D$2285:$H$2285))))</f>
        <v>6.8135713340929781E-3</v>
      </c>
      <c r="X2285" s="46">
        <f>EXP(-($K$2+SUMPRODUCT($L$2:$P$2,$D$2285:$H$2285)))</f>
        <v>145.76591041122782</v>
      </c>
      <c r="Y2285" s="46">
        <f>1/(1+$X$2285)</f>
        <v>6.8135713340929781E-3</v>
      </c>
      <c r="Z2285" s="46">
        <f>IF(ISERROR($I$2285),0,$I$2285)</f>
        <v>-6.8368896924820288E-3</v>
      </c>
    </row>
    <row r="2286" spans="1:26" x14ac:dyDescent="0.25">
      <c r="A2286" s="46">
        <v>405</v>
      </c>
      <c r="B2286" s="46">
        <v>1999</v>
      </c>
      <c r="C2286" s="47">
        <v>0</v>
      </c>
      <c r="D2286" s="49">
        <v>8.0615199999999998E-2</v>
      </c>
      <c r="E2286" s="49">
        <v>0.39931359999999999</v>
      </c>
      <c r="F2286" s="49">
        <v>5.39257E-2</v>
      </c>
      <c r="G2286" s="49">
        <v>1.402371</v>
      </c>
      <c r="H2286" s="49">
        <v>0.20392550000000001</v>
      </c>
      <c r="I2286" s="46">
        <f>$C$2286*LN($Y$2286)+(1-$C$2286)*LN(1-$Y$2286)</f>
        <v>-3.5804762894168602E-3</v>
      </c>
      <c r="R2286" s="46">
        <f>1/(1+EXP(-($K$2+SUMPRODUCT($L$2:$P$2,$D$2286:$H$2286))))</f>
        <v>3.57407402751562E-3</v>
      </c>
      <c r="X2286" s="46">
        <f>EXP(-($K$2+SUMPRODUCT($L$2:$P$2,$D$2286:$H$2286)))</f>
        <v>278.79274975877081</v>
      </c>
      <c r="Y2286" s="46">
        <f>1/(1+$X$2286)</f>
        <v>3.57407402751562E-3</v>
      </c>
      <c r="Z2286" s="46">
        <f>IF(ISERROR($I$2286),0,$I$2286)</f>
        <v>-3.5804762894168602E-3</v>
      </c>
    </row>
    <row r="2287" spans="1:26" x14ac:dyDescent="0.25">
      <c r="A2287" s="46">
        <v>405</v>
      </c>
      <c r="B2287" s="46">
        <v>2000</v>
      </c>
      <c r="C2287" s="47">
        <v>0</v>
      </c>
      <c r="D2287" s="49">
        <v>7.6561799999999999E-2</v>
      </c>
      <c r="E2287" s="49">
        <v>0.40393630000000003</v>
      </c>
      <c r="F2287" s="49">
        <v>4.0139099999999997E-2</v>
      </c>
      <c r="G2287" s="49">
        <v>1.015479</v>
      </c>
      <c r="H2287" s="49">
        <v>0.2032419</v>
      </c>
      <c r="I2287" s="46">
        <f>$C$2287*LN($Y$2287)+(1-$C$2287)*LN(1-$Y$2287)</f>
        <v>-7.327417142749819E-3</v>
      </c>
      <c r="R2287" s="46">
        <f>1/(1+EXP(-($K$2+SUMPRODUCT($L$2:$P$2,$D$2287:$H$2287))))</f>
        <v>7.300637071263571E-3</v>
      </c>
      <c r="X2287" s="46">
        <f>EXP(-($K$2+SUMPRODUCT($L$2:$P$2,$D$2287:$H$2287)))</f>
        <v>135.97434761360122</v>
      </c>
      <c r="Y2287" s="46">
        <f>1/(1+$X$2287)</f>
        <v>7.300637071263571E-3</v>
      </c>
      <c r="Z2287" s="46">
        <f>IF(ISERROR($I$2287),0,$I$2287)</f>
        <v>-7.327417142749819E-3</v>
      </c>
    </row>
    <row r="2288" spans="1:26" x14ac:dyDescent="0.25">
      <c r="A2288" s="46">
        <v>406</v>
      </c>
      <c r="B2288" s="46">
        <v>2003</v>
      </c>
      <c r="C2288" s="47">
        <v>0</v>
      </c>
      <c r="D2288" s="49">
        <v>0.13863829999999999</v>
      </c>
      <c r="E2288" s="49">
        <v>4.1501200000000002E-2</v>
      </c>
      <c r="F2288" s="49">
        <v>7.4447299999999994E-2</v>
      </c>
      <c r="G2288" s="49">
        <v>1.8074190000000001</v>
      </c>
      <c r="H2288" s="49">
        <v>0.92004839999999999</v>
      </c>
      <c r="I2288" s="46">
        <f>$C$2288*LN($Y$2288)+(1-$C$2288)*LN(1-$Y$2288)</f>
        <v>-4.278582832073669E-3</v>
      </c>
      <c r="R2288" s="46">
        <f>1/(1+EXP(-($K$2+SUMPRODUCT($L$2:$P$2,$D$2288:$H$2288))))</f>
        <v>4.2694427367463827E-3</v>
      </c>
      <c r="X2288" s="46">
        <f>EXP(-($K$2+SUMPRODUCT($L$2:$P$2,$D$2288:$H$2288)))</f>
        <v>233.22260507048532</v>
      </c>
      <c r="Y2288" s="46">
        <f>1/(1+$X$2288)</f>
        <v>4.2694427367463827E-3</v>
      </c>
      <c r="Z2288" s="46">
        <f>IF(ISERROR($I$2288),0,$I$2288)</f>
        <v>-4.278582832073669E-3</v>
      </c>
    </row>
    <row r="2289" spans="1:26" x14ac:dyDescent="0.25">
      <c r="A2289" s="46">
        <v>406</v>
      </c>
      <c r="B2289" s="46">
        <v>2004</v>
      </c>
      <c r="C2289" s="47">
        <v>0</v>
      </c>
      <c r="D2289" s="49">
        <v>0.19807669999999999</v>
      </c>
      <c r="E2289" s="49">
        <v>9.9766199999999999E-2</v>
      </c>
      <c r="F2289" s="49">
        <v>4.6242199999999997E-2</v>
      </c>
      <c r="G2289" s="49">
        <v>2.3833630000000001</v>
      </c>
      <c r="H2289" s="49">
        <v>0.89460119999999999</v>
      </c>
      <c r="I2289" s="46">
        <f>$C$2289*LN($Y$2289)+(1-$C$2289)*LN(1-$Y$2289)</f>
        <v>-1.987158578309433E-3</v>
      </c>
      <c r="R2289" s="46">
        <f>1/(1+EXP(-($K$2+SUMPRODUCT($L$2:$P$2,$D$2289:$H$2289))))</f>
        <v>1.9851854858673156E-3</v>
      </c>
      <c r="X2289" s="46">
        <f>EXP(-($K$2+SUMPRODUCT($L$2:$P$2,$D$2289:$H$2289)))</f>
        <v>502.73126698692641</v>
      </c>
      <c r="Y2289" s="46">
        <f>1/(1+$X$2289)</f>
        <v>1.9851854858673156E-3</v>
      </c>
      <c r="Z2289" s="46">
        <f>IF(ISERROR($I$2289),0,$I$2289)</f>
        <v>-1.987158578309433E-3</v>
      </c>
    </row>
    <row r="2290" spans="1:26" x14ac:dyDescent="0.25">
      <c r="A2290" s="46">
        <v>407</v>
      </c>
      <c r="B2290" s="46">
        <v>2001</v>
      </c>
      <c r="C2290" s="47">
        <v>0</v>
      </c>
      <c r="D2290" s="49">
        <v>4.8062899999999999E-2</v>
      </c>
      <c r="E2290" s="49">
        <v>0.42620340000000001</v>
      </c>
      <c r="F2290" s="49">
        <v>2.6773700000000001E-2</v>
      </c>
      <c r="G2290" s="49">
        <v>0.84300920000000001</v>
      </c>
      <c r="H2290" s="49">
        <v>0.1069852</v>
      </c>
      <c r="I2290" s="46">
        <f>$C$2290*LN($Y$2290)+(1-$C$2290)*LN(1-$Y$2290)</f>
        <v>-9.6636470239299648E-3</v>
      </c>
      <c r="R2290" s="46">
        <f>1/(1+EXP(-($K$2+SUMPRODUCT($L$2:$P$2,$D$2290:$H$2290))))</f>
        <v>9.617104032698701E-3</v>
      </c>
      <c r="X2290" s="46">
        <f>EXP(-($K$2+SUMPRODUCT($L$2:$P$2,$D$2290:$H$2290)))</f>
        <v>102.9814061072796</v>
      </c>
      <c r="Y2290" s="46">
        <f>1/(1+$X$2290)</f>
        <v>9.617104032698701E-3</v>
      </c>
      <c r="Z2290" s="46">
        <f>IF(ISERROR($I$2290),0,$I$2290)</f>
        <v>-9.6636470239299648E-3</v>
      </c>
    </row>
    <row r="2291" spans="1:26" x14ac:dyDescent="0.25">
      <c r="A2291" s="46">
        <v>407</v>
      </c>
      <c r="B2291" s="46">
        <v>2002</v>
      </c>
      <c r="C2291" s="47">
        <v>0</v>
      </c>
      <c r="D2291" s="49">
        <v>5.3579300000000003E-2</v>
      </c>
      <c r="E2291" s="49">
        <v>0.42715779999999998</v>
      </c>
      <c r="F2291" s="49">
        <v>5.5781699999999997E-2</v>
      </c>
      <c r="G2291" s="49">
        <v>1.0809299999999999</v>
      </c>
      <c r="H2291" s="49">
        <v>0.12347909999999999</v>
      </c>
      <c r="I2291" s="46">
        <f>$C$2291*LN($Y$2291)+(1-$C$2291)*LN(1-$Y$2291)</f>
        <v>-5.3147342853488424E-3</v>
      </c>
      <c r="R2291" s="46">
        <f>1/(1+EXP(-($K$2+SUMPRODUCT($L$2:$P$2,$D$2291:$H$2291))))</f>
        <v>5.3006360722302696E-3</v>
      </c>
      <c r="X2291" s="46">
        <f>EXP(-($K$2+SUMPRODUCT($L$2:$P$2,$D$2291:$H$2291)))</f>
        <v>187.65660391946977</v>
      </c>
      <c r="Y2291" s="46">
        <f>1/(1+$X$2291)</f>
        <v>5.3006360722302696E-3</v>
      </c>
      <c r="Z2291" s="46">
        <f>IF(ISERROR($I$2291),0,$I$2291)</f>
        <v>-5.3147342853488424E-3</v>
      </c>
    </row>
    <row r="2292" spans="1:26" x14ac:dyDescent="0.25">
      <c r="A2292" s="46">
        <v>407</v>
      </c>
      <c r="B2292" s="46">
        <v>2003</v>
      </c>
      <c r="C2292" s="47">
        <v>0</v>
      </c>
      <c r="D2292" s="49">
        <v>5.2604699999999997E-2</v>
      </c>
      <c r="E2292" s="49">
        <v>0.43740830000000003</v>
      </c>
      <c r="F2292" s="49">
        <v>5.44597E-2</v>
      </c>
      <c r="G2292" s="49">
        <v>1.207662</v>
      </c>
      <c r="H2292" s="49">
        <v>0.1173676</v>
      </c>
      <c r="I2292" s="46">
        <f>$C$2292*LN($Y$2292)+(1-$C$2292)*LN(1-$Y$2292)</f>
        <v>-4.3081423943396912E-3</v>
      </c>
      <c r="R2292" s="46">
        <f>1/(1+EXP(-($K$2+SUMPRODUCT($L$2:$P$2,$D$2292:$H$2292))))</f>
        <v>4.2988756611396541E-3</v>
      </c>
      <c r="X2292" s="46">
        <f>EXP(-($K$2+SUMPRODUCT($L$2:$P$2,$D$2292:$H$2292)))</f>
        <v>231.61896338143794</v>
      </c>
      <c r="Y2292" s="46">
        <f>1/(1+$X$2292)</f>
        <v>4.2988756611396541E-3</v>
      </c>
      <c r="Z2292" s="46">
        <f>IF(ISERROR($I$2292),0,$I$2292)</f>
        <v>-4.3081423943396912E-3</v>
      </c>
    </row>
    <row r="2293" spans="1:26" x14ac:dyDescent="0.25">
      <c r="A2293" s="46">
        <v>407</v>
      </c>
      <c r="B2293" s="46">
        <v>2004</v>
      </c>
      <c r="C2293" s="47">
        <v>0</v>
      </c>
      <c r="D2293" s="49">
        <v>4.88911E-2</v>
      </c>
      <c r="E2293" s="49">
        <v>0.46246169999999998</v>
      </c>
      <c r="F2293" s="49">
        <v>5.4482700000000002E-2</v>
      </c>
      <c r="G2293" s="49">
        <v>1.297121</v>
      </c>
      <c r="H2293" s="49">
        <v>0.14487439999999999</v>
      </c>
      <c r="I2293" s="46">
        <f>$C$2293*LN($Y$2293)+(1-$C$2293)*LN(1-$Y$2293)</f>
        <v>-3.6589131176399466E-3</v>
      </c>
      <c r="R2293" s="46">
        <f>1/(1+EXP(-($K$2+SUMPRODUCT($L$2:$P$2,$D$2293:$H$2293))))</f>
        <v>3.6522274516147938E-3</v>
      </c>
      <c r="X2293" s="46">
        <f>EXP(-($K$2+SUMPRODUCT($L$2:$P$2,$D$2293:$H$2293)))</f>
        <v>272.80550999304836</v>
      </c>
      <c r="Y2293" s="46">
        <f>1/(1+$X$2293)</f>
        <v>3.6522274516147938E-3</v>
      </c>
      <c r="Z2293" s="46">
        <f>IF(ISERROR($I$2293),0,$I$2293)</f>
        <v>-3.6589131176399466E-3</v>
      </c>
    </row>
    <row r="2294" spans="1:26" x14ac:dyDescent="0.25">
      <c r="A2294" s="46">
        <v>408</v>
      </c>
      <c r="B2294" s="46">
        <v>1996</v>
      </c>
      <c r="C2294" s="47">
        <v>0</v>
      </c>
      <c r="D2294" s="49">
        <v>6.5362500000000004E-2</v>
      </c>
      <c r="E2294" s="49">
        <v>-4.34405E-2</v>
      </c>
      <c r="F2294" s="49">
        <v>5.5489200000000002E-2</v>
      </c>
      <c r="G2294" s="49">
        <v>0.42190830000000001</v>
      </c>
      <c r="H2294" s="49">
        <v>0.13823730000000001</v>
      </c>
      <c r="I2294" s="46">
        <f>$C$2294*LN($Y$2294)+(1-$C$2294)*LN(1-$Y$2294)</f>
        <v>-3.0229809759084337E-2</v>
      </c>
      <c r="R2294" s="46">
        <f>1/(1+EXP(-($K$2+SUMPRODUCT($L$2:$P$2,$D$2294:$H$2294))))</f>
        <v>2.9777458681884264E-2</v>
      </c>
      <c r="X2294" s="46">
        <f>EXP(-($K$2+SUMPRODUCT($L$2:$P$2,$D$2294:$H$2294)))</f>
        <v>32.5824494186393</v>
      </c>
      <c r="Y2294" s="46">
        <f>1/(1+$X$2294)</f>
        <v>2.9777458681884264E-2</v>
      </c>
      <c r="Z2294" s="46">
        <f>IF(ISERROR($I$2294),0,$I$2294)</f>
        <v>-3.0229809759084337E-2</v>
      </c>
    </row>
    <row r="2295" spans="1:26" x14ac:dyDescent="0.25">
      <c r="A2295" s="46">
        <v>408</v>
      </c>
      <c r="B2295" s="46">
        <v>1997</v>
      </c>
      <c r="C2295" s="47">
        <v>0</v>
      </c>
      <c r="D2295" s="49">
        <v>0.162521</v>
      </c>
      <c r="E2295" s="49">
        <v>2.18893E-2</v>
      </c>
      <c r="F2295" s="49">
        <v>3.8035199999999998E-2</v>
      </c>
      <c r="G2295" s="49">
        <v>0.81255869999999997</v>
      </c>
      <c r="H2295" s="49">
        <v>0.17224700000000001</v>
      </c>
      <c r="I2295" s="46">
        <f>$C$2295*LN($Y$2295)+(1-$C$2295)*LN(1-$Y$2295)</f>
        <v>-1.8143680613100021E-2</v>
      </c>
      <c r="R2295" s="46">
        <f>1/(1+EXP(-($K$2+SUMPRODUCT($L$2:$P$2,$D$2295:$H$2295))))</f>
        <v>1.7980075003552587E-2</v>
      </c>
      <c r="X2295" s="46">
        <f>EXP(-($K$2+SUMPRODUCT($L$2:$P$2,$D$2295:$H$2295)))</f>
        <v>54.617120607250826</v>
      </c>
      <c r="Y2295" s="46">
        <f>1/(1+$X$2295)</f>
        <v>1.7980075003552587E-2</v>
      </c>
      <c r="Z2295" s="46">
        <f>IF(ISERROR($I$2295),0,$I$2295)</f>
        <v>-1.8143680613100021E-2</v>
      </c>
    </row>
    <row r="2296" spans="1:26" x14ac:dyDescent="0.25">
      <c r="A2296" s="46">
        <v>409</v>
      </c>
      <c r="B2296" s="46">
        <v>2001</v>
      </c>
      <c r="C2296" s="47">
        <v>0</v>
      </c>
      <c r="D2296" s="49">
        <v>-2.2072700000000001E-2</v>
      </c>
      <c r="E2296" s="49">
        <v>0.61235819999999996</v>
      </c>
      <c r="F2296" s="49">
        <v>8.2020899999999994E-2</v>
      </c>
      <c r="G2296" s="49">
        <v>12.147069999999999</v>
      </c>
      <c r="H2296" s="49">
        <v>0.18774469999999999</v>
      </c>
      <c r="I2296" s="46">
        <f>$C$2296*LN($Y$2296)+(1-$C$2296)*LN(1-$Y$2296)</f>
        <v>-7.3025918648108225E-11</v>
      </c>
      <c r="R2296" s="46">
        <f>1/(1+EXP(-($K$2+SUMPRODUCT($L$2:$P$2,$D$2296:$H$2296))))</f>
        <v>7.3025967385507173E-11</v>
      </c>
      <c r="X2296" s="46">
        <f>EXP(-($K$2+SUMPRODUCT($L$2:$P$2,$D$2296:$H$2296)))</f>
        <v>13693759024.758024</v>
      </c>
      <c r="Y2296" s="46">
        <f>1/(1+$X$2296)</f>
        <v>7.3025967385507173E-11</v>
      </c>
      <c r="Z2296" s="46">
        <f>IF(ISERROR($I$2296),0,$I$2296)</f>
        <v>-7.3025918648108225E-11</v>
      </c>
    </row>
    <row r="2297" spans="1:26" x14ac:dyDescent="0.25">
      <c r="A2297" s="46">
        <v>409</v>
      </c>
      <c r="B2297" s="46">
        <v>2002</v>
      </c>
      <c r="C2297" s="47">
        <v>0</v>
      </c>
      <c r="D2297" s="49">
        <v>0.25700669999999998</v>
      </c>
      <c r="E2297" s="49">
        <v>0.66241360000000005</v>
      </c>
      <c r="F2297" s="49">
        <v>8.7400800000000001E-2</v>
      </c>
      <c r="G2297" s="49">
        <v>13.20561</v>
      </c>
      <c r="H2297" s="49">
        <v>0.2138176</v>
      </c>
      <c r="I2297" s="46">
        <f>$C$2297*LN($Y$2297)+(1-$C$2297)*LN(1-$Y$2297)</f>
        <v>-1.3734680060034595E-11</v>
      </c>
      <c r="R2297" s="46">
        <f>1/(1+EXP(-($K$2+SUMPRODUCT($L$2:$P$2,$D$2297:$H$2297))))</f>
        <v>1.3734718203424368E-11</v>
      </c>
      <c r="X2297" s="46">
        <f>EXP(-($K$2+SUMPRODUCT($L$2:$P$2,$D$2297:$H$2297)))</f>
        <v>72808191997.48439</v>
      </c>
      <c r="Y2297" s="46">
        <f>1/(1+$X$2297)</f>
        <v>1.3734718203424368E-11</v>
      </c>
      <c r="Z2297" s="46">
        <f>IF(ISERROR($I$2297),0,$I$2297)</f>
        <v>-1.3734680060034595E-11</v>
      </c>
    </row>
    <row r="2298" spans="1:26" x14ac:dyDescent="0.25">
      <c r="A2298" s="46">
        <v>409</v>
      </c>
      <c r="B2298" s="46">
        <v>2003</v>
      </c>
      <c r="C2298" s="47">
        <v>0</v>
      </c>
      <c r="D2298" s="49">
        <v>0.1066597</v>
      </c>
      <c r="E2298" s="49">
        <v>0.66428620000000005</v>
      </c>
      <c r="F2298" s="49">
        <v>9.4856300000000005E-2</v>
      </c>
      <c r="G2298" s="49">
        <v>12.17525</v>
      </c>
      <c r="H2298" s="49">
        <v>0.21648300000000001</v>
      </c>
      <c r="I2298" s="46">
        <f>$C$2298*LN($Y$2298)+(1-$C$2298)*LN(1-$Y$2298)</f>
        <v>-6.2733040986109728E-11</v>
      </c>
      <c r="R2298" s="46">
        <f>1/(1+EXP(-($K$2+SUMPRODUCT($L$2:$P$2,$D$2298:$H$2298))))</f>
        <v>6.2733007142617812E-11</v>
      </c>
      <c r="X2298" s="46">
        <f>EXP(-($K$2+SUMPRODUCT($L$2:$P$2,$D$2298:$H$2298)))</f>
        <v>15940571725.883595</v>
      </c>
      <c r="Y2298" s="46">
        <f>1/(1+$X$2298)</f>
        <v>6.2733007142617812E-11</v>
      </c>
      <c r="Z2298" s="46">
        <f>IF(ISERROR($I$2298),0,$I$2298)</f>
        <v>-6.2733040986109728E-11</v>
      </c>
    </row>
    <row r="2299" spans="1:26" x14ac:dyDescent="0.25">
      <c r="A2299" s="46">
        <v>409</v>
      </c>
      <c r="B2299" s="46">
        <v>2004</v>
      </c>
      <c r="C2299" s="47">
        <v>0</v>
      </c>
      <c r="D2299" s="49">
        <v>0.26643109999999998</v>
      </c>
      <c r="E2299" s="49">
        <v>0.65763369999999999</v>
      </c>
      <c r="F2299" s="49">
        <v>9.0188400000000002E-2</v>
      </c>
      <c r="G2299" s="49">
        <v>10.365489999999999</v>
      </c>
      <c r="H2299" s="49">
        <v>0.193439</v>
      </c>
      <c r="I2299" s="46">
        <f>$C$2299*LN($Y$2299)+(1-$C$2299)*LN(1-$Y$2299)</f>
        <v>-1.2387314515150487E-9</v>
      </c>
      <c r="R2299" s="46">
        <f>1/(1+EXP(-($K$2+SUMPRODUCT($L$2:$P$2,$D$2299:$H$2299))))</f>
        <v>1.2387314042463765E-9</v>
      </c>
      <c r="X2299" s="46">
        <f>EXP(-($K$2+SUMPRODUCT($L$2:$P$2,$D$2299:$H$2299)))</f>
        <v>807277506.11090052</v>
      </c>
      <c r="Y2299" s="46">
        <f>1/(1+$X$2299)</f>
        <v>1.2387314042463765E-9</v>
      </c>
      <c r="Z2299" s="46">
        <f>IF(ISERROR($I$2299),0,$I$2299)</f>
        <v>-1.2387314515150487E-9</v>
      </c>
    </row>
    <row r="2300" spans="1:26" x14ac:dyDescent="0.25">
      <c r="A2300" s="46">
        <v>410</v>
      </c>
      <c r="B2300" s="46">
        <v>1995</v>
      </c>
      <c r="C2300" s="47">
        <v>0</v>
      </c>
      <c r="D2300" s="49">
        <v>0.29312870000000002</v>
      </c>
      <c r="E2300" s="49">
        <v>0.46908539999999999</v>
      </c>
      <c r="F2300" s="49">
        <v>0.12439600000000001</v>
      </c>
      <c r="G2300" s="49">
        <v>3.5358610000000001</v>
      </c>
      <c r="H2300" s="49">
        <v>0.36857269999999998</v>
      </c>
      <c r="I2300" s="46">
        <f>$C$2300*LN($Y$2300)+(1-$C$2300)*LN(1-$Y$2300)</f>
        <v>-7.4444145318656259E-5</v>
      </c>
      <c r="R2300" s="46">
        <f>1/(1+EXP(-($K$2+SUMPRODUCT($L$2:$P$2,$D$2300:$H$2300))))</f>
        <v>7.4441374422062542E-5</v>
      </c>
      <c r="X2300" s="46">
        <f>EXP(-($K$2+SUMPRODUCT($L$2:$P$2,$D$2300:$H$2300)))</f>
        <v>13432.389801889865</v>
      </c>
      <c r="Y2300" s="46">
        <f>1/(1+$X$2300)</f>
        <v>7.4441374422062542E-5</v>
      </c>
      <c r="Z2300" s="46">
        <f>IF(ISERROR($I$2300),0,$I$2300)</f>
        <v>-7.4444145318656259E-5</v>
      </c>
    </row>
    <row r="2301" spans="1:26" x14ac:dyDescent="0.25">
      <c r="A2301" s="46">
        <v>411</v>
      </c>
      <c r="B2301" s="46">
        <v>1995</v>
      </c>
      <c r="C2301" s="47">
        <v>0</v>
      </c>
      <c r="D2301" s="49">
        <v>0.2161883</v>
      </c>
      <c r="E2301" s="49">
        <v>0.43141030000000002</v>
      </c>
      <c r="F2301" s="49">
        <v>2.9359900000000001E-2</v>
      </c>
      <c r="G2301" s="49">
        <v>1.380711</v>
      </c>
      <c r="H2301" s="49">
        <v>0.37611260000000002</v>
      </c>
      <c r="I2301" s="46">
        <f>$C$2301*LN($Y$2301)+(1-$C$2301)*LN(1-$Y$2301)</f>
        <v>-5.0631768937503376E-3</v>
      </c>
      <c r="R2301" s="46">
        <f>1/(1+EXP(-($K$2+SUMPRODUCT($L$2:$P$2,$D$2301:$H$2301))))</f>
        <v>5.0503806193312054E-3</v>
      </c>
      <c r="X2301" s="46">
        <f>EXP(-($K$2+SUMPRODUCT($L$2:$P$2,$D$2301:$H$2301)))</f>
        <v>197.00487831992839</v>
      </c>
      <c r="Y2301" s="46">
        <f>1/(1+$X$2301)</f>
        <v>5.0503806193312054E-3</v>
      </c>
      <c r="Z2301" s="46">
        <f>IF(ISERROR($I$2301),0,$I$2301)</f>
        <v>-5.0631768937503376E-3</v>
      </c>
    </row>
    <row r="2302" spans="1:26" x14ac:dyDescent="0.25">
      <c r="A2302" s="46">
        <v>411</v>
      </c>
      <c r="B2302" s="46">
        <v>1996</v>
      </c>
      <c r="C2302" s="47">
        <v>0</v>
      </c>
      <c r="D2302" s="49">
        <v>0.31248379999999998</v>
      </c>
      <c r="E2302" s="49">
        <v>0.39182220000000001</v>
      </c>
      <c r="F2302" s="49">
        <v>9.3370599999999998E-2</v>
      </c>
      <c r="G2302" s="49">
        <v>2.8169580000000001</v>
      </c>
      <c r="H2302" s="49">
        <v>1.1266050000000001</v>
      </c>
      <c r="I2302" s="46">
        <f>$C$2302*LN($Y$2302)+(1-$C$2302)*LN(1-$Y$2302)</f>
        <v>-5.4118426768724585E-4</v>
      </c>
      <c r="R2302" s="46">
        <f>1/(1+EXP(-($K$2+SUMPRODUCT($L$2:$P$2,$D$2302:$H$2302))))</f>
        <v>5.4103785389490147E-4</v>
      </c>
      <c r="X2302" s="46">
        <f>EXP(-($K$2+SUMPRODUCT($L$2:$P$2,$D$2302:$H$2302)))</f>
        <v>1847.2995095464312</v>
      </c>
      <c r="Y2302" s="46">
        <f>1/(1+$X$2302)</f>
        <v>5.4103785389490147E-4</v>
      </c>
      <c r="Z2302" s="46">
        <f>IF(ISERROR($I$2302),0,$I$2302)</f>
        <v>-5.4118426768724585E-4</v>
      </c>
    </row>
    <row r="2303" spans="1:26" x14ac:dyDescent="0.25">
      <c r="A2303" s="46">
        <v>411</v>
      </c>
      <c r="B2303" s="46">
        <v>1997</v>
      </c>
      <c r="C2303" s="47">
        <v>0</v>
      </c>
      <c r="D2303" s="49">
        <v>0.1961183</v>
      </c>
      <c r="E2303" s="49">
        <v>0.25324439999999998</v>
      </c>
      <c r="F2303" s="49">
        <v>8.6202500000000001E-2</v>
      </c>
      <c r="G2303" s="49">
        <v>3.4102579999999998</v>
      </c>
      <c r="H2303" s="49">
        <v>0.66793449999999999</v>
      </c>
      <c r="I2303" s="46">
        <f>$C$2303*LN($Y$2303)+(1-$C$2303)*LN(1-$Y$2303)</f>
        <v>-1.9535515273093803E-4</v>
      </c>
      <c r="R2303" s="46">
        <f>1/(1+EXP(-($K$2+SUMPRODUCT($L$2:$P$2,$D$2303:$H$2303))))</f>
        <v>1.9533607215564E-4</v>
      </c>
      <c r="X2303" s="46">
        <f>EXP(-($K$2+SUMPRODUCT($L$2:$P$2,$D$2303:$H$2303)))</f>
        <v>5118.382144651805</v>
      </c>
      <c r="Y2303" s="46">
        <f>1/(1+$X$2303)</f>
        <v>1.9533607215564E-4</v>
      </c>
      <c r="Z2303" s="46">
        <f>IF(ISERROR($I$2303),0,$I$2303)</f>
        <v>-1.9535515273093803E-4</v>
      </c>
    </row>
    <row r="2304" spans="1:26" x14ac:dyDescent="0.25">
      <c r="A2304" s="46">
        <v>411</v>
      </c>
      <c r="B2304" s="46">
        <v>1998</v>
      </c>
      <c r="C2304" s="47">
        <v>0</v>
      </c>
      <c r="D2304" s="49">
        <v>0.2070217</v>
      </c>
      <c r="E2304" s="49">
        <v>0.29995460000000002</v>
      </c>
      <c r="F2304" s="49">
        <v>6.52948E-2</v>
      </c>
      <c r="G2304" s="49">
        <v>6.0242740000000001</v>
      </c>
      <c r="H2304" s="49">
        <v>0.65415279999999998</v>
      </c>
      <c r="I2304" s="46">
        <f>$C$2304*LN($Y$2304)+(1-$C$2304)*LN(1-$Y$2304)</f>
        <v>-3.3352449831216535E-6</v>
      </c>
      <c r="R2304" s="46">
        <f>1/(1+EXP(-($K$2+SUMPRODUCT($L$2:$P$2,$D$2304:$H$2304))))</f>
        <v>3.3352394211630996E-6</v>
      </c>
      <c r="X2304" s="46">
        <f>EXP(-($K$2+SUMPRODUCT($L$2:$P$2,$D$2304:$H$2304)))</f>
        <v>299827.55013487145</v>
      </c>
      <c r="Y2304" s="46">
        <f>1/(1+$X$2304)</f>
        <v>3.3352394211630996E-6</v>
      </c>
      <c r="Z2304" s="46">
        <f>IF(ISERROR($I$2304),0,$I$2304)</f>
        <v>-3.3352449831216535E-6</v>
      </c>
    </row>
    <row r="2305" spans="1:26" x14ac:dyDescent="0.25">
      <c r="A2305" s="46">
        <v>411</v>
      </c>
      <c r="B2305" s="46">
        <v>1999</v>
      </c>
      <c r="C2305" s="47">
        <v>0</v>
      </c>
      <c r="D2305" s="49">
        <v>0.26477200000000001</v>
      </c>
      <c r="E2305" s="49">
        <v>0.33481509999999998</v>
      </c>
      <c r="F2305" s="49">
        <v>7.8568499999999999E-2</v>
      </c>
      <c r="G2305" s="49">
        <v>4.3677960000000002</v>
      </c>
      <c r="H2305" s="49">
        <v>0.74830730000000001</v>
      </c>
      <c r="I2305" s="46">
        <f>$C$2305*LN($Y$2305)+(1-$C$2305)*LN(1-$Y$2305)</f>
        <v>-4.3366598789313493E-5</v>
      </c>
      <c r="R2305" s="46">
        <f>1/(1+EXP(-($K$2+SUMPRODUCT($L$2:$P$2,$D$2305:$H$2305))))</f>
        <v>4.3365658471944094E-5</v>
      </c>
      <c r="X2305" s="46">
        <f>EXP(-($K$2+SUMPRODUCT($L$2:$P$2,$D$2305:$H$2305)))</f>
        <v>23058.721337955962</v>
      </c>
      <c r="Y2305" s="46">
        <f>1/(1+$X$2305)</f>
        <v>4.3365658471944094E-5</v>
      </c>
      <c r="Z2305" s="46">
        <f>IF(ISERROR($I$2305),0,$I$2305)</f>
        <v>-4.3366598789313493E-5</v>
      </c>
    </row>
    <row r="2306" spans="1:26" x14ac:dyDescent="0.25">
      <c r="A2306" s="46">
        <v>411</v>
      </c>
      <c r="B2306" s="46">
        <v>2000</v>
      </c>
      <c r="C2306" s="47">
        <v>0</v>
      </c>
      <c r="D2306" s="49">
        <v>0.281976</v>
      </c>
      <c r="E2306" s="49">
        <v>0.40076970000000001</v>
      </c>
      <c r="F2306" s="49">
        <v>7.6322399999999999E-2</v>
      </c>
      <c r="G2306" s="49">
        <v>6.4512539999999996</v>
      </c>
      <c r="H2306" s="49">
        <v>0.73204729999999996</v>
      </c>
      <c r="I2306" s="46">
        <f>$C$2306*LN($Y$2306)+(1-$C$2306)*LN(1-$Y$2306)</f>
        <v>-1.4457836752053908E-6</v>
      </c>
      <c r="R2306" s="46">
        <f>1/(1+EXP(-($K$2+SUMPRODUCT($L$2:$P$2,$D$2306:$H$2306))))</f>
        <v>1.4457826301088701E-6</v>
      </c>
      <c r="X2306" s="46">
        <f>EXP(-($K$2+SUMPRODUCT($L$2:$P$2,$D$2306:$H$2306)))</f>
        <v>691665.90702647204</v>
      </c>
      <c r="Y2306" s="46">
        <f>1/(1+$X$2306)</f>
        <v>1.4457826301088701E-6</v>
      </c>
      <c r="Z2306" s="46">
        <f>IF(ISERROR($I$2306),0,$I$2306)</f>
        <v>-1.4457836752053908E-6</v>
      </c>
    </row>
    <row r="2307" spans="1:26" x14ac:dyDescent="0.25">
      <c r="A2307" s="46">
        <v>411</v>
      </c>
      <c r="B2307" s="46">
        <v>2001</v>
      </c>
      <c r="C2307" s="47">
        <v>0</v>
      </c>
      <c r="D2307" s="49">
        <v>0.31687900000000002</v>
      </c>
      <c r="E2307" s="49">
        <v>0.42134949999999999</v>
      </c>
      <c r="F2307" s="49">
        <v>4.5473800000000002E-2</v>
      </c>
      <c r="G2307" s="49">
        <v>2.8789929999999999</v>
      </c>
      <c r="H2307" s="49">
        <v>0.72095609999999999</v>
      </c>
      <c r="I2307" s="46">
        <f>$C$2307*LN($Y$2307)+(1-$C$2307)*LN(1-$Y$2307)</f>
        <v>-5.3674940815162295E-4</v>
      </c>
      <c r="R2307" s="46">
        <f>1/(1+EXP(-($K$2+SUMPRODUCT($L$2:$P$2,$D$2307:$H$2307))))</f>
        <v>5.3660538395750804E-4</v>
      </c>
      <c r="X2307" s="46">
        <f>EXP(-($K$2+SUMPRODUCT($L$2:$P$2,$D$2307:$H$2307)))</f>
        <v>1862.5668405428944</v>
      </c>
      <c r="Y2307" s="46">
        <f>1/(1+$X$2307)</f>
        <v>5.3660538395750804E-4</v>
      </c>
      <c r="Z2307" s="46">
        <f>IF(ISERROR($I$2307),0,$I$2307)</f>
        <v>-5.3674940815162295E-4</v>
      </c>
    </row>
    <row r="2308" spans="1:26" x14ac:dyDescent="0.25">
      <c r="A2308" s="46">
        <v>411</v>
      </c>
      <c r="B2308" s="46">
        <v>2002</v>
      </c>
      <c r="C2308" s="47">
        <v>0</v>
      </c>
      <c r="D2308" s="49">
        <v>0.33084960000000002</v>
      </c>
      <c r="E2308" s="49">
        <v>0.4521096</v>
      </c>
      <c r="F2308" s="49">
        <v>6.0241099999999999E-2</v>
      </c>
      <c r="G2308" s="49">
        <v>2.2443569999999999</v>
      </c>
      <c r="H2308" s="49">
        <v>0.69117589999999995</v>
      </c>
      <c r="I2308" s="46">
        <f>$C$2308*LN($Y$2308)+(1-$C$2308)*LN(1-$Y$2308)</f>
        <v>-1.2377049020355858E-3</v>
      </c>
      <c r="R2308" s="46">
        <f>1/(1+EXP(-($K$2+SUMPRODUCT($L$2:$P$2,$D$2308:$H$2308))))</f>
        <v>1.236939261235017E-3</v>
      </c>
      <c r="X2308" s="46">
        <f>EXP(-($K$2+SUMPRODUCT($L$2:$P$2,$D$2308:$H$2308)))</f>
        <v>807.44713345225546</v>
      </c>
      <c r="Y2308" s="46">
        <f>1/(1+$X$2308)</f>
        <v>1.236939261235017E-3</v>
      </c>
      <c r="Z2308" s="46">
        <f>IF(ISERROR($I$2308),0,$I$2308)</f>
        <v>-1.2377049020355858E-3</v>
      </c>
    </row>
    <row r="2309" spans="1:26" x14ac:dyDescent="0.25">
      <c r="A2309" s="46">
        <v>411</v>
      </c>
      <c r="B2309" s="46">
        <v>2003</v>
      </c>
      <c r="C2309" s="47">
        <v>0</v>
      </c>
      <c r="D2309" s="49">
        <v>0.3133861</v>
      </c>
      <c r="E2309" s="49">
        <v>0.50031939999999997</v>
      </c>
      <c r="F2309" s="49">
        <v>6.3680100000000003E-2</v>
      </c>
      <c r="G2309" s="49">
        <v>3.1842890000000001</v>
      </c>
      <c r="H2309" s="49">
        <v>0.72783920000000002</v>
      </c>
      <c r="I2309" s="46">
        <f>$C$2309*LN($Y$2309)+(1-$C$2309)*LN(1-$Y$2309)</f>
        <v>-2.5506443156730386E-4</v>
      </c>
      <c r="R2309" s="46">
        <f>1/(1+EXP(-($K$2+SUMPRODUCT($L$2:$P$2,$D$2309:$H$2309))))</f>
        <v>2.550319054006316E-4</v>
      </c>
      <c r="X2309" s="46">
        <f>EXP(-($K$2+SUMPRODUCT($L$2:$P$2,$D$2309:$H$2309)))</f>
        <v>3920.0780252341065</v>
      </c>
      <c r="Y2309" s="46">
        <f>1/(1+$X$2309)</f>
        <v>2.550319054006316E-4</v>
      </c>
      <c r="Z2309" s="46">
        <f>IF(ISERROR($I$2309),0,$I$2309)</f>
        <v>-2.5506443156730386E-4</v>
      </c>
    </row>
    <row r="2310" spans="1:26" x14ac:dyDescent="0.25">
      <c r="A2310" s="46">
        <v>411</v>
      </c>
      <c r="B2310" s="46">
        <v>2004</v>
      </c>
      <c r="C2310" s="47">
        <v>0</v>
      </c>
      <c r="D2310" s="49">
        <v>0.2286714</v>
      </c>
      <c r="E2310" s="49">
        <v>0.40349760000000001</v>
      </c>
      <c r="F2310" s="49">
        <v>4.6937199999999998E-2</v>
      </c>
      <c r="G2310" s="49">
        <v>2.4364129999999999</v>
      </c>
      <c r="H2310" s="49">
        <v>0.63163939999999996</v>
      </c>
      <c r="I2310" s="46">
        <f>$C$2310*LN($Y$2310)+(1-$C$2310)*LN(1-$Y$2310)</f>
        <v>-1.0051934450956428E-3</v>
      </c>
      <c r="R2310" s="46">
        <f>1/(1+EXP(-($K$2+SUMPRODUCT($L$2:$P$2,$D$2310:$H$2310))))</f>
        <v>1.0046884073990322E-3</v>
      </c>
      <c r="X2310" s="46">
        <f>EXP(-($K$2+SUMPRODUCT($L$2:$P$2,$D$2310:$H$2310)))</f>
        <v>994.33347118917243</v>
      </c>
      <c r="Y2310" s="46">
        <f>1/(1+$X$2310)</f>
        <v>1.0046884073990322E-3</v>
      </c>
      <c r="Z2310" s="46">
        <f>IF(ISERROR($I$2310),0,$I$2310)</f>
        <v>-1.0051934450956428E-3</v>
      </c>
    </row>
    <row r="2311" spans="1:26" x14ac:dyDescent="0.25">
      <c r="A2311" s="46">
        <v>412</v>
      </c>
      <c r="B2311" s="46">
        <v>1995</v>
      </c>
      <c r="C2311" s="47">
        <v>0</v>
      </c>
      <c r="D2311" s="49">
        <v>0.52018319999999996</v>
      </c>
      <c r="E2311" s="49">
        <v>0.73729489999999998</v>
      </c>
      <c r="F2311" s="49">
        <v>8.4962700000000002E-2</v>
      </c>
      <c r="G2311" s="49">
        <v>2.973986</v>
      </c>
      <c r="H2311" s="49">
        <v>0.521733</v>
      </c>
      <c r="I2311" s="46">
        <f>$C$2311*LN($Y$2311)+(1-$C$2311)*LN(1-$Y$2311)</f>
        <v>-2.0435046423355628E-4</v>
      </c>
      <c r="R2311" s="46">
        <f>1/(1+EXP(-($K$2+SUMPRODUCT($L$2:$P$2,$D$2311:$H$2311))))</f>
        <v>2.0432958609960079E-4</v>
      </c>
      <c r="X2311" s="46">
        <f>EXP(-($K$2+SUMPRODUCT($L$2:$P$2,$D$2311:$H$2311)))</f>
        <v>4893.0538621389287</v>
      </c>
      <c r="Y2311" s="46">
        <f>1/(1+$X$2311)</f>
        <v>2.0432958609960079E-4</v>
      </c>
      <c r="Z2311" s="46">
        <f>IF(ISERROR($I$2311),0,$I$2311)</f>
        <v>-2.0435046423355628E-4</v>
      </c>
    </row>
    <row r="2312" spans="1:26" x14ac:dyDescent="0.25">
      <c r="A2312" s="46">
        <v>412</v>
      </c>
      <c r="B2312" s="46">
        <v>1996</v>
      </c>
      <c r="C2312" s="47">
        <v>0</v>
      </c>
      <c r="D2312" s="49">
        <v>0.49609579999999998</v>
      </c>
      <c r="E2312" s="49">
        <v>0.74701019999999996</v>
      </c>
      <c r="F2312" s="49">
        <v>9.2119699999999999E-2</v>
      </c>
      <c r="G2312" s="49">
        <v>3.1543570000000001</v>
      </c>
      <c r="H2312" s="49">
        <v>0.48510999999999999</v>
      </c>
      <c r="I2312" s="46">
        <f>$C$2312*LN($Y$2312)+(1-$C$2312)*LN(1-$Y$2312)</f>
        <v>-1.381553438375316E-4</v>
      </c>
      <c r="R2312" s="46">
        <f>1/(1+EXP(-($K$2+SUMPRODUCT($L$2:$P$2,$D$2312:$H$2312))))</f>
        <v>1.3814580082747313E-4</v>
      </c>
      <c r="X2312" s="46">
        <f>EXP(-($K$2+SUMPRODUCT($L$2:$P$2,$D$2312:$H$2312)))</f>
        <v>7237.7288937495487</v>
      </c>
      <c r="Y2312" s="46">
        <f>1/(1+$X$2312)</f>
        <v>1.3814580082747313E-4</v>
      </c>
      <c r="Z2312" s="46">
        <f>IF(ISERROR($I$2312),0,$I$2312)</f>
        <v>-1.381553438375316E-4</v>
      </c>
    </row>
    <row r="2313" spans="1:26" x14ac:dyDescent="0.25">
      <c r="A2313" s="46">
        <v>412</v>
      </c>
      <c r="B2313" s="46">
        <v>1997</v>
      </c>
      <c r="C2313" s="47">
        <v>0</v>
      </c>
      <c r="D2313" s="49">
        <v>0.49613760000000001</v>
      </c>
      <c r="E2313" s="49">
        <v>0.78374060000000001</v>
      </c>
      <c r="F2313" s="49">
        <v>8.3183099999999996E-2</v>
      </c>
      <c r="G2313" s="49">
        <v>4.153295</v>
      </c>
      <c r="H2313" s="49">
        <v>0.49921270000000001</v>
      </c>
      <c r="I2313" s="46">
        <f>$C$2313*LN($Y$2313)+(1-$C$2313)*LN(1-$Y$2313)</f>
        <v>-2.8886374528167219E-5</v>
      </c>
      <c r="R2313" s="46">
        <f>1/(1+EXP(-($K$2+SUMPRODUCT($L$2:$P$2,$D$2313:$H$2313))))</f>
        <v>2.8885957320839733E-5</v>
      </c>
      <c r="X2313" s="46">
        <f>EXP(-($K$2+SUMPRODUCT($L$2:$P$2,$D$2313:$H$2313)))</f>
        <v>34617.89764957007</v>
      </c>
      <c r="Y2313" s="46">
        <f>1/(1+$X$2313)</f>
        <v>2.8885957320839733E-5</v>
      </c>
      <c r="Z2313" s="46">
        <f>IF(ISERROR($I$2313),0,$I$2313)</f>
        <v>-2.8886374528167219E-5</v>
      </c>
    </row>
    <row r="2314" spans="1:26" x14ac:dyDescent="0.25">
      <c r="A2314" s="46">
        <v>413</v>
      </c>
      <c r="B2314" s="46">
        <v>1995</v>
      </c>
      <c r="C2314" s="47">
        <v>0</v>
      </c>
      <c r="D2314" s="49">
        <v>0.14715739999999999</v>
      </c>
      <c r="E2314" s="49">
        <v>0.55138779999999998</v>
      </c>
      <c r="F2314" s="49">
        <v>7.2174199999999994E-2</v>
      </c>
      <c r="G2314" s="49">
        <v>6.6948869999999996</v>
      </c>
      <c r="H2314" s="49">
        <v>0.21290870000000001</v>
      </c>
      <c r="I2314" s="46">
        <f>$C$2314*LN($Y$2314)+(1-$C$2314)*LN(1-$Y$2314)</f>
        <v>-5.5821575554650215E-7</v>
      </c>
      <c r="R2314" s="46">
        <f>1/(1+EXP(-($K$2+SUMPRODUCT($L$2:$P$2,$D$2314:$H$2314))))</f>
        <v>5.5821559973648186E-7</v>
      </c>
      <c r="X2314" s="46">
        <f>EXP(-($K$2+SUMPRODUCT($L$2:$P$2,$D$2314:$H$2314)))</f>
        <v>1791421.526479146</v>
      </c>
      <c r="Y2314" s="46">
        <f>1/(1+$X$2314)</f>
        <v>5.5821559973648186E-7</v>
      </c>
      <c r="Z2314" s="46">
        <f>IF(ISERROR($I$2314),0,$I$2314)</f>
        <v>-5.5821575554650215E-7</v>
      </c>
    </row>
    <row r="2315" spans="1:26" x14ac:dyDescent="0.25">
      <c r="A2315" s="46">
        <v>413</v>
      </c>
      <c r="B2315" s="46">
        <v>1996</v>
      </c>
      <c r="C2315" s="47">
        <v>0</v>
      </c>
      <c r="D2315" s="49">
        <v>0.15126290000000001</v>
      </c>
      <c r="E2315" s="49">
        <v>0.65078659999999999</v>
      </c>
      <c r="F2315" s="49">
        <v>7.5151399999999993E-2</v>
      </c>
      <c r="G2315" s="49">
        <v>7.8257729999999999</v>
      </c>
      <c r="H2315" s="49">
        <v>0.26072139999999999</v>
      </c>
      <c r="I2315" s="46">
        <f>$C$2315*LN($Y$2315)+(1-$C$2315)*LN(1-$Y$2315)</f>
        <v>-8.0283623530049847E-8</v>
      </c>
      <c r="R2315" s="46">
        <f>1/(1+EXP(-($K$2+SUMPRODUCT($L$2:$P$2,$D$2315:$H$2315))))</f>
        <v>8.0283620361723042E-8</v>
      </c>
      <c r="X2315" s="46">
        <f>EXP(-($K$2+SUMPRODUCT($L$2:$P$2,$D$2315:$H$2315)))</f>
        <v>12455839.873822523</v>
      </c>
      <c r="Y2315" s="46">
        <f>1/(1+$X$2315)</f>
        <v>8.0283620361723042E-8</v>
      </c>
      <c r="Z2315" s="46">
        <f>IF(ISERROR($I$2315),0,$I$2315)</f>
        <v>-8.0283623530049847E-8</v>
      </c>
    </row>
    <row r="2316" spans="1:26" x14ac:dyDescent="0.25">
      <c r="A2316" s="46">
        <v>413</v>
      </c>
      <c r="B2316" s="46">
        <v>1997</v>
      </c>
      <c r="C2316" s="47">
        <v>0</v>
      </c>
      <c r="D2316" s="49">
        <v>0.14123920000000001</v>
      </c>
      <c r="E2316" s="49">
        <v>0.70688519999999999</v>
      </c>
      <c r="F2316" s="49">
        <v>7.9731200000000002E-2</v>
      </c>
      <c r="G2316" s="49">
        <v>9.6248419999999992</v>
      </c>
      <c r="H2316" s="49">
        <v>0.28487760000000001</v>
      </c>
      <c r="I2316" s="46">
        <f>$C$2316*LN($Y$2316)+(1-$C$2316)*LN(1-$Y$2316)</f>
        <v>-4.1008743152090914E-9</v>
      </c>
      <c r="R2316" s="46">
        <f>1/(1+EXP(-($K$2+SUMPRODUCT($L$2:$P$2,$D$2316:$H$2316))))</f>
        <v>4.1008742703600154E-9</v>
      </c>
      <c r="X2316" s="46">
        <f>EXP(-($K$2+SUMPRODUCT($L$2:$P$2,$D$2316:$H$2316)))</f>
        <v>243850440.16756353</v>
      </c>
      <c r="Y2316" s="46">
        <f>1/(1+$X$2316)</f>
        <v>4.1008742703600154E-9</v>
      </c>
      <c r="Z2316" s="46">
        <f>IF(ISERROR($I$2316),0,$I$2316)</f>
        <v>-4.1008743152090914E-9</v>
      </c>
    </row>
    <row r="2317" spans="1:26" x14ac:dyDescent="0.25">
      <c r="A2317" s="46">
        <v>413</v>
      </c>
      <c r="B2317" s="46">
        <v>1998</v>
      </c>
      <c r="C2317" s="47">
        <v>0</v>
      </c>
      <c r="D2317" s="49">
        <v>0.16530800000000001</v>
      </c>
      <c r="E2317" s="49">
        <v>0.66592689999999999</v>
      </c>
      <c r="F2317" s="49">
        <v>7.7961100000000005E-2</v>
      </c>
      <c r="G2317" s="49">
        <v>9.2584400000000002</v>
      </c>
      <c r="H2317" s="49">
        <v>0.27869840000000001</v>
      </c>
      <c r="I2317" s="46">
        <f>$C$2317*LN($Y$2317)+(1-$C$2317)*LN(1-$Y$2317)</f>
        <v>-7.9641715761862786E-9</v>
      </c>
      <c r="R2317" s="46">
        <f>1/(1+EXP(-($K$2+SUMPRODUCT($L$2:$P$2,$D$2317:$H$2317))))</f>
        <v>7.9641715161553464E-9</v>
      </c>
      <c r="X2317" s="46">
        <f>EXP(-($K$2+SUMPRODUCT($L$2:$P$2,$D$2317:$H$2317)))</f>
        <v>125562337.52717723</v>
      </c>
      <c r="Y2317" s="46">
        <f>1/(1+$X$2317)</f>
        <v>7.9641715161553464E-9</v>
      </c>
      <c r="Z2317" s="46">
        <f>IF(ISERROR($I$2317),0,$I$2317)</f>
        <v>-7.9641715761862786E-9</v>
      </c>
    </row>
    <row r="2318" spans="1:26" x14ac:dyDescent="0.25">
      <c r="A2318" s="46">
        <v>413</v>
      </c>
      <c r="B2318" s="46">
        <v>1999</v>
      </c>
      <c r="C2318" s="47">
        <v>0</v>
      </c>
      <c r="D2318" s="49">
        <v>0.1130039</v>
      </c>
      <c r="E2318" s="49">
        <v>0.68495309999999998</v>
      </c>
      <c r="F2318" s="49">
        <v>8.9638200000000001E-2</v>
      </c>
      <c r="G2318" s="49">
        <v>7.0249009999999998</v>
      </c>
      <c r="H2318" s="49">
        <v>0.29488959999999997</v>
      </c>
      <c r="I2318" s="46">
        <f>$C$2318*LN($Y$2318)+(1-$C$2318)*LN(1-$Y$2318)</f>
        <v>-2.4508089430187337E-7</v>
      </c>
      <c r="R2318" s="46">
        <f>1/(1+EXP(-($K$2+SUMPRODUCT($L$2:$P$2,$D$2318:$H$2318))))</f>
        <v>2.4508086423845024E-7</v>
      </c>
      <c r="X2318" s="46">
        <f>EXP(-($K$2+SUMPRODUCT($L$2:$P$2,$D$2318:$H$2318)))</f>
        <v>4080284.9215767039</v>
      </c>
      <c r="Y2318" s="46">
        <f>1/(1+$X$2318)</f>
        <v>2.4508086423845024E-7</v>
      </c>
      <c r="Z2318" s="46">
        <f>IF(ISERROR($I$2318),0,$I$2318)</f>
        <v>-2.4508089430187337E-7</v>
      </c>
    </row>
    <row r="2319" spans="1:26" x14ac:dyDescent="0.25">
      <c r="A2319" s="46">
        <v>413</v>
      </c>
      <c r="B2319" s="46">
        <v>2000</v>
      </c>
      <c r="C2319" s="47">
        <v>0</v>
      </c>
      <c r="D2319" s="49">
        <v>0.1175964</v>
      </c>
      <c r="E2319" s="49">
        <v>0.72319049999999996</v>
      </c>
      <c r="F2319" s="49">
        <v>9.1867900000000002E-2</v>
      </c>
      <c r="G2319" s="49">
        <v>8.6263509999999997</v>
      </c>
      <c r="H2319" s="49">
        <v>0.33089619999999997</v>
      </c>
      <c r="I2319" s="46">
        <f>$C$2319*LN($Y$2319)+(1-$C$2319)*LN(1-$Y$2319)</f>
        <v>-1.8179902193491359E-8</v>
      </c>
      <c r="R2319" s="46">
        <f>1/(1+EXP(-($K$2+SUMPRODUCT($L$2:$P$2,$D$2319:$H$2319))))</f>
        <v>1.8179902027543046E-8</v>
      </c>
      <c r="X2319" s="46">
        <f>EXP(-($K$2+SUMPRODUCT($L$2:$P$2,$D$2319:$H$2319)))</f>
        <v>55005795.977616973</v>
      </c>
      <c r="Y2319" s="46">
        <f>1/(1+$X$2319)</f>
        <v>1.8179902027543046E-8</v>
      </c>
      <c r="Z2319" s="46">
        <f>IF(ISERROR($I$2319),0,$I$2319)</f>
        <v>-1.8179902193491359E-8</v>
      </c>
    </row>
    <row r="2320" spans="1:26" x14ac:dyDescent="0.25">
      <c r="A2320" s="46">
        <v>413</v>
      </c>
      <c r="B2320" s="46">
        <v>2001</v>
      </c>
      <c r="C2320" s="47">
        <v>0</v>
      </c>
      <c r="D2320" s="49">
        <v>5.0489300000000001E-2</v>
      </c>
      <c r="E2320" s="49">
        <v>0.75269839999999999</v>
      </c>
      <c r="F2320" s="49">
        <v>9.0657100000000004E-2</v>
      </c>
      <c r="G2320" s="49">
        <v>4.8189399999999996</v>
      </c>
      <c r="H2320" s="49">
        <v>0.32331280000000001</v>
      </c>
      <c r="I2320" s="46">
        <f>$C$2320*LN($Y$2320)+(1-$C$2320)*LN(1-$Y$2320)</f>
        <v>-7.3469350112816596E-6</v>
      </c>
      <c r="R2320" s="46">
        <f>1/(1+EXP(-($K$2+SUMPRODUCT($L$2:$P$2,$D$2320:$H$2320))))</f>
        <v>7.3469080226382101E-6</v>
      </c>
      <c r="X2320" s="46">
        <f>EXP(-($K$2+SUMPRODUCT($L$2:$P$2,$D$2320:$H$2320)))</f>
        <v>136110.68084841612</v>
      </c>
      <c r="Y2320" s="46">
        <f>1/(1+$X$2320)</f>
        <v>7.3469080226382101E-6</v>
      </c>
      <c r="Z2320" s="46">
        <f>IF(ISERROR($I$2320),0,$I$2320)</f>
        <v>-7.3469350112816596E-6</v>
      </c>
    </row>
    <row r="2321" spans="1:26" x14ac:dyDescent="0.25">
      <c r="A2321" s="46">
        <v>413</v>
      </c>
      <c r="B2321" s="46">
        <v>2002</v>
      </c>
      <c r="C2321" s="47">
        <v>0</v>
      </c>
      <c r="D2321" s="49">
        <v>8.9470900000000006E-2</v>
      </c>
      <c r="E2321" s="49">
        <v>0.77353300000000003</v>
      </c>
      <c r="F2321" s="49">
        <v>8.3608000000000002E-2</v>
      </c>
      <c r="G2321" s="49">
        <v>4.3690090000000001</v>
      </c>
      <c r="H2321" s="49">
        <v>0.1577556</v>
      </c>
      <c r="I2321" s="46">
        <f>$C$2321*LN($Y$2321)+(1-$C$2321)*LN(1-$Y$2321)</f>
        <v>-1.4167235376808146E-5</v>
      </c>
      <c r="R2321" s="46">
        <f>1/(1+EXP(-($K$2+SUMPRODUCT($L$2:$P$2,$D$2321:$H$2321))))</f>
        <v>1.4167135022050635E-5</v>
      </c>
      <c r="X2321" s="46">
        <f>EXP(-($K$2+SUMPRODUCT($L$2:$P$2,$D$2321:$H$2321)))</f>
        <v>70584.90169738172</v>
      </c>
      <c r="Y2321" s="46">
        <f>1/(1+$X$2321)</f>
        <v>1.4167135022050635E-5</v>
      </c>
      <c r="Z2321" s="46">
        <f>IF(ISERROR($I$2321),0,$I$2321)</f>
        <v>-1.4167235376808146E-5</v>
      </c>
    </row>
    <row r="2322" spans="1:26" x14ac:dyDescent="0.25">
      <c r="A2322" s="46">
        <v>413</v>
      </c>
      <c r="B2322" s="46">
        <v>2003</v>
      </c>
      <c r="C2322" s="47">
        <v>0</v>
      </c>
      <c r="D2322" s="49">
        <v>6.7893300000000004E-2</v>
      </c>
      <c r="E2322" s="49">
        <v>0.87856259999999997</v>
      </c>
      <c r="F2322" s="49">
        <v>9.3546199999999996E-2</v>
      </c>
      <c r="G2322" s="49">
        <v>4.1444470000000004</v>
      </c>
      <c r="H2322" s="49">
        <v>0.17106850000000001</v>
      </c>
      <c r="I2322" s="46">
        <f>$C$2322*LN($Y$2322)+(1-$C$2322)*LN(1-$Y$2322)</f>
        <v>-1.6052872293069148E-5</v>
      </c>
      <c r="R2322" s="46">
        <f>1/(1+EXP(-($K$2+SUMPRODUCT($L$2:$P$2,$D$2322:$H$2322))))</f>
        <v>1.6052743446400279E-5</v>
      </c>
      <c r="X2322" s="46">
        <f>EXP(-($K$2+SUMPRODUCT($L$2:$P$2,$D$2322:$H$2322)))</f>
        <v>62293.647848760294</v>
      </c>
      <c r="Y2322" s="46">
        <f>1/(1+$X$2322)</f>
        <v>1.6052743446400279E-5</v>
      </c>
      <c r="Z2322" s="46">
        <f>IF(ISERROR($I$2322),0,$I$2322)</f>
        <v>-1.6052872293069148E-5</v>
      </c>
    </row>
    <row r="2323" spans="1:26" x14ac:dyDescent="0.25">
      <c r="A2323" s="46">
        <v>413</v>
      </c>
      <c r="B2323" s="46">
        <v>2004</v>
      </c>
      <c r="C2323" s="47">
        <v>0</v>
      </c>
      <c r="D2323" s="49">
        <v>7.7546500000000004E-2</v>
      </c>
      <c r="E2323" s="49">
        <v>0.89712080000000005</v>
      </c>
      <c r="F2323" s="49">
        <v>7.7442300000000006E-2</v>
      </c>
      <c r="G2323" s="49">
        <v>2.8492440000000001</v>
      </c>
      <c r="H2323" s="49">
        <v>0.17775150000000001</v>
      </c>
      <c r="I2323" s="46">
        <f>$C$2323*LN($Y$2323)+(1-$C$2323)*LN(1-$Y$2323)</f>
        <v>-1.4114987416783729E-4</v>
      </c>
      <c r="R2323" s="46">
        <f>1/(1+EXP(-($K$2+SUMPRODUCT($L$2:$P$2,$D$2323:$H$2323))))</f>
        <v>1.4113991299298981E-4</v>
      </c>
      <c r="X2323" s="46">
        <f>EXP(-($K$2+SUMPRODUCT($L$2:$P$2,$D$2323:$H$2323)))</f>
        <v>7084.1680349956596</v>
      </c>
      <c r="Y2323" s="46">
        <f>1/(1+$X$2323)</f>
        <v>1.4113991299298981E-4</v>
      </c>
      <c r="Z2323" s="46">
        <f>IF(ISERROR($I$2323),0,$I$2323)</f>
        <v>-1.4114987416783729E-4</v>
      </c>
    </row>
    <row r="2324" spans="1:26" x14ac:dyDescent="0.25">
      <c r="A2324" s="46">
        <v>414</v>
      </c>
      <c r="B2324" s="46">
        <v>1995</v>
      </c>
      <c r="C2324" s="47">
        <v>1</v>
      </c>
      <c r="D2324" s="49">
        <v>4.0332300000000001E-2</v>
      </c>
      <c r="E2324" s="49">
        <v>-0.19844149999999999</v>
      </c>
      <c r="F2324" s="49">
        <v>3.4754100000000003E-2</v>
      </c>
      <c r="G2324" s="49">
        <v>0.2141342</v>
      </c>
      <c r="H2324" s="49">
        <v>6.6475900000000004E-2</v>
      </c>
      <c r="I2324" s="46">
        <f>$C$2324*LN($Y$2324)+(1-$C$2324)*LN(1-$Y$2324)</f>
        <v>-2.8743821147170374</v>
      </c>
      <c r="R2324" s="46">
        <f>1/(1+EXP(-($K$2+SUMPRODUCT($L$2:$P$2,$D$2324:$H$2324))))</f>
        <v>5.6451008977656286E-2</v>
      </c>
      <c r="X2324" s="46">
        <f>EXP(-($K$2+SUMPRODUCT($L$2:$P$2,$D$2324:$H$2324)))</f>
        <v>16.714475225691842</v>
      </c>
      <c r="Y2324" s="46">
        <f>1/(1+$X$2324)</f>
        <v>5.6451008977656286E-2</v>
      </c>
      <c r="Z2324" s="46">
        <f>IF(ISERROR($I$2324),0,$I$2324)</f>
        <v>-2.8743821147170374</v>
      </c>
    </row>
    <row r="2325" spans="1:26" x14ac:dyDescent="0.25">
      <c r="A2325" s="46">
        <v>415</v>
      </c>
      <c r="B2325" s="46">
        <v>1995</v>
      </c>
      <c r="C2325" s="47">
        <v>0</v>
      </c>
      <c r="D2325" s="49">
        <v>0.34051500000000001</v>
      </c>
      <c r="E2325" s="49">
        <v>0.1418838</v>
      </c>
      <c r="F2325" s="49">
        <v>6.1974099999999997E-2</v>
      </c>
      <c r="G2325" s="49">
        <v>0.71697100000000002</v>
      </c>
      <c r="H2325" s="49">
        <v>0.65601390000000004</v>
      </c>
      <c r="I2325" s="46">
        <f>$C$2325*LN($Y$2325)+(1-$C$2325)*LN(1-$Y$2325)</f>
        <v>-2.1256987867530976E-2</v>
      </c>
      <c r="R2325" s="46">
        <f>1/(1+EXP(-($K$2+SUMPRODUCT($L$2:$P$2,$D$2325:$H$2325))))</f>
        <v>2.1032650491697263E-2</v>
      </c>
      <c r="X2325" s="46">
        <f>EXP(-($K$2+SUMPRODUCT($L$2:$P$2,$D$2325:$H$2325)))</f>
        <v>46.545125156468259</v>
      </c>
      <c r="Y2325" s="46">
        <f>1/(1+$X$2325)</f>
        <v>2.1032650491697263E-2</v>
      </c>
      <c r="Z2325" s="46">
        <f>IF(ISERROR($I$2325),0,$I$2325)</f>
        <v>-2.1256987867530976E-2</v>
      </c>
    </row>
    <row r="2326" spans="1:26" x14ac:dyDescent="0.25">
      <c r="A2326" s="46">
        <v>415</v>
      </c>
      <c r="B2326" s="46">
        <v>1996</v>
      </c>
      <c r="C2326" s="47">
        <v>0</v>
      </c>
      <c r="D2326" s="49">
        <v>0.33793069999999997</v>
      </c>
      <c r="E2326" s="49">
        <v>0.1036189</v>
      </c>
      <c r="F2326" s="49">
        <v>4.0571299999999998E-2</v>
      </c>
      <c r="G2326" s="49">
        <v>0.71656580000000003</v>
      </c>
      <c r="H2326" s="49">
        <v>0.65698699999999999</v>
      </c>
      <c r="I2326" s="46">
        <f>$C$2326*LN($Y$2326)+(1-$C$2326)*LN(1-$Y$2326)</f>
        <v>-2.6602902466611983E-2</v>
      </c>
      <c r="R2326" s="46">
        <f>1/(1+EXP(-($K$2+SUMPRODUCT($L$2:$P$2,$D$2326:$H$2326))))</f>
        <v>2.6252162374459365E-2</v>
      </c>
      <c r="X2326" s="46">
        <f>EXP(-($K$2+SUMPRODUCT($L$2:$P$2,$D$2326:$H$2326)))</f>
        <v>37.092100213919764</v>
      </c>
      <c r="Y2326" s="46">
        <f>1/(1+$X$2326)</f>
        <v>2.6252162374459365E-2</v>
      </c>
      <c r="Z2326" s="46">
        <f>IF(ISERROR($I$2326),0,$I$2326)</f>
        <v>-2.6602902466611983E-2</v>
      </c>
    </row>
    <row r="2327" spans="1:26" x14ac:dyDescent="0.25">
      <c r="A2327" s="46">
        <v>415</v>
      </c>
      <c r="B2327" s="46">
        <v>1997</v>
      </c>
      <c r="C2327" s="47">
        <v>0</v>
      </c>
      <c r="D2327" s="49">
        <v>0.41005049999999998</v>
      </c>
      <c r="E2327" s="49">
        <v>0.12875320000000001</v>
      </c>
      <c r="F2327" s="49">
        <v>7.12034E-2</v>
      </c>
      <c r="G2327" s="49">
        <v>1.9411480000000001</v>
      </c>
      <c r="H2327" s="49">
        <v>0.58719270000000001</v>
      </c>
      <c r="I2327" s="46">
        <f>$C$2327*LN($Y$2327)+(1-$C$2327)*LN(1-$Y$2327)</f>
        <v>-2.8476768698972037E-3</v>
      </c>
      <c r="R2327" s="46">
        <f>1/(1+EXP(-($K$2+SUMPRODUCT($L$2:$P$2,$D$2327:$H$2327))))</f>
        <v>2.8436260841414834E-3</v>
      </c>
      <c r="X2327" s="46">
        <f>EXP(-($K$2+SUMPRODUCT($L$2:$P$2,$D$2327:$H$2327)))</f>
        <v>350.66367532527016</v>
      </c>
      <c r="Y2327" s="46">
        <f>1/(1+$X$2327)</f>
        <v>2.8436260841414834E-3</v>
      </c>
      <c r="Z2327" s="46">
        <f>IF(ISERROR($I$2327),0,$I$2327)</f>
        <v>-2.8476768698972037E-3</v>
      </c>
    </row>
    <row r="2328" spans="1:26" x14ac:dyDescent="0.25">
      <c r="A2328" s="46">
        <v>415</v>
      </c>
      <c r="B2328" s="46">
        <v>1998</v>
      </c>
      <c r="C2328" s="47">
        <v>0</v>
      </c>
      <c r="D2328" s="49">
        <v>0.4484901</v>
      </c>
      <c r="E2328" s="49">
        <v>0.17193140000000001</v>
      </c>
      <c r="F2328" s="49">
        <v>8.8483699999999998E-2</v>
      </c>
      <c r="G2328" s="49">
        <v>1.131175</v>
      </c>
      <c r="H2328" s="49">
        <v>0.58739079999999999</v>
      </c>
      <c r="I2328" s="46">
        <f>$C$2328*LN($Y$2328)+(1-$C$2328)*LN(1-$Y$2328)</f>
        <v>-8.5800814620825526E-3</v>
      </c>
      <c r="R2328" s="46">
        <f>1/(1+EXP(-($K$2+SUMPRODUCT($L$2:$P$2,$D$2328:$H$2328))))</f>
        <v>8.5433776121561257E-3</v>
      </c>
      <c r="X2328" s="46">
        <f>EXP(-($K$2+SUMPRODUCT($L$2:$P$2,$D$2328:$H$2328)))</f>
        <v>116.04972499133467</v>
      </c>
      <c r="Y2328" s="46">
        <f>1/(1+$X$2328)</f>
        <v>8.5433776121561257E-3</v>
      </c>
      <c r="Z2328" s="46">
        <f>IF(ISERROR($I$2328),0,$I$2328)</f>
        <v>-8.5800814620825526E-3</v>
      </c>
    </row>
    <row r="2329" spans="1:26" x14ac:dyDescent="0.25">
      <c r="A2329" s="46">
        <v>415</v>
      </c>
      <c r="B2329" s="46">
        <v>1999</v>
      </c>
      <c r="C2329" s="47">
        <v>0</v>
      </c>
      <c r="D2329" s="49">
        <v>0.43197419999999997</v>
      </c>
      <c r="E2329" s="49">
        <v>0.22220419999999999</v>
      </c>
      <c r="F2329" s="49">
        <v>9.8017099999999996E-2</v>
      </c>
      <c r="G2329" s="49">
        <v>1.5929960000000001</v>
      </c>
      <c r="H2329" s="49">
        <v>0.6405554</v>
      </c>
      <c r="I2329" s="46">
        <f>$C$2329*LN($Y$2329)+(1-$C$2329)*LN(1-$Y$2329)</f>
        <v>-3.6426384605684902E-3</v>
      </c>
      <c r="R2329" s="46">
        <f>1/(1+EXP(-($K$2+SUMPRODUCT($L$2:$P$2,$D$2329:$H$2329))))</f>
        <v>3.6360121013433735E-3</v>
      </c>
      <c r="X2329" s="46">
        <f>EXP(-($K$2+SUMPRODUCT($L$2:$P$2,$D$2329:$H$2329)))</f>
        <v>274.02658740616857</v>
      </c>
      <c r="Y2329" s="46">
        <f>1/(1+$X$2329)</f>
        <v>3.6360121013433735E-3</v>
      </c>
      <c r="Z2329" s="46">
        <f>IF(ISERROR($I$2329),0,$I$2329)</f>
        <v>-3.6426384605684902E-3</v>
      </c>
    </row>
    <row r="2330" spans="1:26" x14ac:dyDescent="0.25">
      <c r="A2330" s="46">
        <v>415</v>
      </c>
      <c r="B2330" s="46">
        <v>2000</v>
      </c>
      <c r="C2330" s="47">
        <v>0</v>
      </c>
      <c r="D2330" s="49">
        <v>0.40655570000000002</v>
      </c>
      <c r="E2330" s="49">
        <v>0.2449897</v>
      </c>
      <c r="F2330" s="49">
        <v>9.9010399999999998E-2</v>
      </c>
      <c r="G2330" s="49">
        <v>2.9023059999999998</v>
      </c>
      <c r="H2330" s="49">
        <v>0.74017849999999996</v>
      </c>
      <c r="I2330" s="46">
        <f>$C$2330*LN($Y$2330)+(1-$C$2330)*LN(1-$Y$2330)</f>
        <v>-4.5745665121061188E-4</v>
      </c>
      <c r="R2330" s="46">
        <f>1/(1+EXP(-($K$2+SUMPRODUCT($L$2:$P$2,$D$2330:$H$2330))))</f>
        <v>4.5735203386999606E-4</v>
      </c>
      <c r="X2330" s="46">
        <f>EXP(-($K$2+SUMPRODUCT($L$2:$P$2,$D$2330:$H$2330)))</f>
        <v>2185.4995144730319</v>
      </c>
      <c r="Y2330" s="46">
        <f>1/(1+$X$2330)</f>
        <v>4.5735203386999606E-4</v>
      </c>
      <c r="Z2330" s="46">
        <f>IF(ISERROR($I$2330),0,$I$2330)</f>
        <v>-4.5745665121061188E-4</v>
      </c>
    </row>
    <row r="2331" spans="1:26" x14ac:dyDescent="0.25">
      <c r="A2331" s="46">
        <v>415</v>
      </c>
      <c r="B2331" s="46">
        <v>2001</v>
      </c>
      <c r="C2331" s="47">
        <v>0</v>
      </c>
      <c r="D2331" s="49">
        <v>0.44828200000000001</v>
      </c>
      <c r="E2331" s="49">
        <v>0.28871340000000001</v>
      </c>
      <c r="F2331" s="49">
        <v>0.1111301</v>
      </c>
      <c r="G2331" s="49">
        <v>3.9279419999999998</v>
      </c>
      <c r="H2331" s="49">
        <v>0.67083000000000004</v>
      </c>
      <c r="I2331" s="46">
        <f>$C$2331*LN($Y$2331)+(1-$C$2331)*LN(1-$Y$2331)</f>
        <v>-7.4085725492509377E-5</v>
      </c>
      <c r="R2331" s="46">
        <f>1/(1+EXP(-($K$2+SUMPRODUCT($L$2:$P$2,$D$2331:$H$2331))))</f>
        <v>7.4082981212914765E-5</v>
      </c>
      <c r="X2331" s="46">
        <f>EXP(-($K$2+SUMPRODUCT($L$2:$P$2,$D$2331:$H$2331)))</f>
        <v>13497.376869121887</v>
      </c>
      <c r="Y2331" s="46">
        <f>1/(1+$X$2331)</f>
        <v>7.4082981212914765E-5</v>
      </c>
      <c r="Z2331" s="46">
        <f>IF(ISERROR($I$2331),0,$I$2331)</f>
        <v>-7.4085725492509377E-5</v>
      </c>
    </row>
    <row r="2332" spans="1:26" x14ac:dyDescent="0.25">
      <c r="A2332" s="46">
        <v>415</v>
      </c>
      <c r="B2332" s="46">
        <v>2002</v>
      </c>
      <c r="C2332" s="47">
        <v>0</v>
      </c>
      <c r="D2332" s="49">
        <v>0.51431490000000002</v>
      </c>
      <c r="E2332" s="49">
        <v>0.34846519999999997</v>
      </c>
      <c r="F2332" s="49">
        <v>9.8206600000000005E-2</v>
      </c>
      <c r="G2332" s="49">
        <v>4.1770339999999999</v>
      </c>
      <c r="H2332" s="49">
        <v>0.65079640000000005</v>
      </c>
      <c r="I2332" s="46">
        <f>$C$2332*LN($Y$2332)+(1-$C$2332)*LN(1-$Y$2332)</f>
        <v>-5.1404584781575029E-5</v>
      </c>
      <c r="R2332" s="46">
        <f>1/(1+EXP(-($K$2+SUMPRODUCT($L$2:$P$2,$D$2332:$H$2332))))</f>
        <v>5.1403263588525338E-5</v>
      </c>
      <c r="X2332" s="46">
        <f>EXP(-($K$2+SUMPRODUCT($L$2:$P$2,$D$2332:$H$2332)))</f>
        <v>19453.017706051418</v>
      </c>
      <c r="Y2332" s="46">
        <f>1/(1+$X$2332)</f>
        <v>5.1403263588525338E-5</v>
      </c>
      <c r="Z2332" s="46">
        <f>IF(ISERROR($I$2332),0,$I$2332)</f>
        <v>-5.1404584781575029E-5</v>
      </c>
    </row>
    <row r="2333" spans="1:26" x14ac:dyDescent="0.25">
      <c r="A2333" s="46">
        <v>415</v>
      </c>
      <c r="B2333" s="46">
        <v>2003</v>
      </c>
      <c r="C2333" s="47">
        <v>0</v>
      </c>
      <c r="D2333" s="49">
        <v>0.52718419999999999</v>
      </c>
      <c r="E2333" s="49">
        <v>0.40423819999999999</v>
      </c>
      <c r="F2333" s="49">
        <v>0.1165651</v>
      </c>
      <c r="G2333" s="49">
        <v>4.8299370000000001</v>
      </c>
      <c r="H2333" s="49">
        <v>0.61661189999999999</v>
      </c>
      <c r="I2333" s="46">
        <f>$C$2333*LN($Y$2333)+(1-$C$2333)*LN(1-$Y$2333)</f>
        <v>-1.4231929501778684E-5</v>
      </c>
      <c r="R2333" s="46">
        <f>1/(1+EXP(-($K$2+SUMPRODUCT($L$2:$P$2,$D$2333:$H$2333))))</f>
        <v>1.4231828228401763E-5</v>
      </c>
      <c r="X2333" s="46">
        <f>EXP(-($K$2+SUMPRODUCT($L$2:$P$2,$D$2333:$H$2333)))</f>
        <v>70264.041423444738</v>
      </c>
      <c r="Y2333" s="46">
        <f>1/(1+$X$2333)</f>
        <v>1.4231828228401763E-5</v>
      </c>
      <c r="Z2333" s="46">
        <f>IF(ISERROR($I$2333),0,$I$2333)</f>
        <v>-1.4231929501778684E-5</v>
      </c>
    </row>
    <row r="2334" spans="1:26" x14ac:dyDescent="0.25">
      <c r="A2334" s="46">
        <v>415</v>
      </c>
      <c r="B2334" s="46">
        <v>2004</v>
      </c>
      <c r="C2334" s="47">
        <v>0</v>
      </c>
      <c r="D2334" s="49">
        <v>0.53091909999999998</v>
      </c>
      <c r="E2334" s="49">
        <v>0.41170899999999999</v>
      </c>
      <c r="F2334" s="49">
        <v>0.10367899999999999</v>
      </c>
      <c r="G2334" s="49">
        <v>5.1089370000000001</v>
      </c>
      <c r="H2334" s="49">
        <v>0.59047749999999999</v>
      </c>
      <c r="I2334" s="46">
        <f>$C$2334*LN($Y$2334)+(1-$C$2334)*LN(1-$Y$2334)</f>
        <v>-9.8595853572515583E-6</v>
      </c>
      <c r="R2334" s="46">
        <f>1/(1+EXP(-($K$2+SUMPRODUCT($L$2:$P$2,$D$2334:$H$2334))))</f>
        <v>9.8595367517077776E-6</v>
      </c>
      <c r="X2334" s="46">
        <f>EXP(-($K$2+SUMPRODUCT($L$2:$P$2,$D$2334:$H$2334)))</f>
        <v>101423.64348812222</v>
      </c>
      <c r="Y2334" s="46">
        <f>1/(1+$X$2334)</f>
        <v>9.8595367517077776E-6</v>
      </c>
      <c r="Z2334" s="46">
        <f>IF(ISERROR($I$2334),0,$I$2334)</f>
        <v>-9.8595853572515583E-6</v>
      </c>
    </row>
    <row r="2335" spans="1:26" x14ac:dyDescent="0.25">
      <c r="A2335" s="46">
        <v>416</v>
      </c>
      <c r="B2335" s="46">
        <v>1999</v>
      </c>
      <c r="C2335" s="47">
        <v>0</v>
      </c>
      <c r="D2335" s="49">
        <v>-2.23742E-2</v>
      </c>
      <c r="E2335" s="49">
        <v>-6.0583E-3</v>
      </c>
      <c r="F2335" s="49">
        <v>3.5452200000000003E-2</v>
      </c>
      <c r="G2335" s="49">
        <v>0.62833159999999999</v>
      </c>
      <c r="H2335" s="49">
        <v>0.19132779999999999</v>
      </c>
      <c r="I2335" s="46">
        <f>$C$2335*LN($Y$2335)+(1-$C$2335)*LN(1-$Y$2335)</f>
        <v>-2.4176502951416348E-2</v>
      </c>
      <c r="R2335" s="46">
        <f>1/(1+EXP(-($K$2+SUMPRODUCT($L$2:$P$2,$D$2335:$H$2335))))</f>
        <v>2.3886592344926391E-2</v>
      </c>
      <c r="X2335" s="46">
        <f>EXP(-($K$2+SUMPRODUCT($L$2:$P$2,$D$2335:$H$2335)))</f>
        <v>40.864489733815212</v>
      </c>
      <c r="Y2335" s="46">
        <f>1/(1+$X$2335)</f>
        <v>2.3886592344926391E-2</v>
      </c>
      <c r="Z2335" s="46">
        <f>IF(ISERROR($I$2335),0,$I$2335)</f>
        <v>-2.4176502951416348E-2</v>
      </c>
    </row>
    <row r="2336" spans="1:26" x14ac:dyDescent="0.25">
      <c r="A2336" s="46">
        <v>416</v>
      </c>
      <c r="B2336" s="46">
        <v>2000</v>
      </c>
      <c r="C2336" s="47">
        <v>0</v>
      </c>
      <c r="D2336" s="49">
        <v>-5.2770699999999997E-2</v>
      </c>
      <c r="E2336" s="49">
        <v>-8.4940000000000005E-4</v>
      </c>
      <c r="F2336" s="49">
        <v>4.0454900000000002E-2</v>
      </c>
      <c r="G2336" s="49">
        <v>0.66069160000000005</v>
      </c>
      <c r="H2336" s="49">
        <v>0.2270788</v>
      </c>
      <c r="I2336" s="46">
        <f>$C$2336*LN($Y$2336)+(1-$C$2336)*LN(1-$Y$2336)</f>
        <v>-2.2127252858545599E-2</v>
      </c>
      <c r="R2336" s="46">
        <f>1/(1+EXP(-($K$2+SUMPRODUCT($L$2:$P$2,$D$2336:$H$2336))))</f>
        <v>2.1884240894916557E-2</v>
      </c>
      <c r="X2336" s="46">
        <f>EXP(-($K$2+SUMPRODUCT($L$2:$P$2,$D$2336:$H$2336)))</f>
        <v>44.694982284365544</v>
      </c>
      <c r="Y2336" s="46">
        <f>1/(1+$X$2336)</f>
        <v>2.1884240894916557E-2</v>
      </c>
      <c r="Z2336" s="46">
        <f>IF(ISERROR($I$2336),0,$I$2336)</f>
        <v>-2.2127252858545599E-2</v>
      </c>
    </row>
    <row r="2337" spans="1:26" x14ac:dyDescent="0.25">
      <c r="A2337" s="46">
        <v>417</v>
      </c>
      <c r="B2337" s="46">
        <v>1995</v>
      </c>
      <c r="C2337" s="47">
        <v>0</v>
      </c>
      <c r="D2337" s="49">
        <v>0.40390999999999999</v>
      </c>
      <c r="E2337" s="49">
        <v>-0.62836270000000005</v>
      </c>
      <c r="F2337" s="49">
        <v>-9.5758899999999994E-2</v>
      </c>
      <c r="G2337" s="49">
        <v>0.37424249999999998</v>
      </c>
      <c r="H2337" s="49">
        <v>0.2516099</v>
      </c>
      <c r="I2337" s="46">
        <f>$C$2337*LN($Y$2337)+(1-$C$2337)*LN(1-$Y$2337)</f>
        <v>-0.27823966336517708</v>
      </c>
      <c r="R2337" s="46">
        <f>1/(1+EXP(-($K$2+SUMPRODUCT($L$2:$P$2,$D$2337:$H$2337))))</f>
        <v>0.24288465304307624</v>
      </c>
      <c r="X2337" s="46">
        <f>EXP(-($K$2+SUMPRODUCT($L$2:$P$2,$D$2337:$H$2337)))</f>
        <v>3.1171806759756344</v>
      </c>
      <c r="Y2337" s="46">
        <f>1/(1+$X$2337)</f>
        <v>0.24288465304307624</v>
      </c>
      <c r="Z2337" s="46">
        <f>IF(ISERROR($I$2337),0,$I$2337)</f>
        <v>-0.27823966336517708</v>
      </c>
    </row>
    <row r="2338" spans="1:26" x14ac:dyDescent="0.25">
      <c r="A2338" s="46">
        <v>418</v>
      </c>
      <c r="B2338" s="46">
        <v>1997</v>
      </c>
      <c r="C2338" s="47">
        <v>0</v>
      </c>
      <c r="D2338" s="49">
        <v>0.2843482</v>
      </c>
      <c r="E2338" s="49">
        <v>0.53047639999999996</v>
      </c>
      <c r="F2338" s="49">
        <v>6.21868E-2</v>
      </c>
      <c r="G2338" s="49">
        <v>4.8164189999999998</v>
      </c>
      <c r="H2338" s="49">
        <v>0.23422470000000001</v>
      </c>
      <c r="I2338" s="46">
        <f>$C$2338*LN($Y$2338)+(1-$C$2338)*LN(1-$Y$2338)</f>
        <v>-1.3341094052673659E-5</v>
      </c>
      <c r="R2338" s="46">
        <f>1/(1+EXP(-($K$2+SUMPRODUCT($L$2:$P$2,$D$2338:$H$2338))))</f>
        <v>1.3341005060659795E-5</v>
      </c>
      <c r="X2338" s="46">
        <f>EXP(-($K$2+SUMPRODUCT($L$2:$P$2,$D$2338:$H$2338)))</f>
        <v>74955.871349132358</v>
      </c>
      <c r="Y2338" s="46">
        <f>1/(1+$X$2338)</f>
        <v>1.3341005060659795E-5</v>
      </c>
      <c r="Z2338" s="46">
        <f>IF(ISERROR($I$2338),0,$I$2338)</f>
        <v>-1.3341094052673659E-5</v>
      </c>
    </row>
    <row r="2339" spans="1:26" x14ac:dyDescent="0.25">
      <c r="A2339" s="46">
        <v>418</v>
      </c>
      <c r="B2339" s="46">
        <v>1998</v>
      </c>
      <c r="C2339" s="47">
        <v>0</v>
      </c>
      <c r="D2339" s="49">
        <v>0.1893273</v>
      </c>
      <c r="E2339" s="49">
        <v>0.4825796</v>
      </c>
      <c r="F2339" s="49">
        <v>-3.3828999999999999E-3</v>
      </c>
      <c r="G2339" s="49">
        <v>2.4646080000000001</v>
      </c>
      <c r="H2339" s="49">
        <v>0.18180450000000001</v>
      </c>
      <c r="I2339" s="46">
        <f>$C$2339*LN($Y$2339)+(1-$C$2339)*LN(1-$Y$2339)</f>
        <v>-9.5382427853308227E-4</v>
      </c>
      <c r="R2339" s="46">
        <f>1/(1+EXP(-($K$2+SUMPRODUCT($L$2:$P$2,$D$2339:$H$2339))))</f>
        <v>9.5336953274993957E-4</v>
      </c>
      <c r="X2339" s="46">
        <f>EXP(-($K$2+SUMPRODUCT($L$2:$P$2,$D$2339:$H$2339)))</f>
        <v>1047.9112203067341</v>
      </c>
      <c r="Y2339" s="46">
        <f>1/(1+$X$2339)</f>
        <v>9.5336953274993957E-4</v>
      </c>
      <c r="Z2339" s="46">
        <f>IF(ISERROR($I$2339),0,$I$2339)</f>
        <v>-9.5382427853308227E-4</v>
      </c>
    </row>
    <row r="2340" spans="1:26" x14ac:dyDescent="0.25">
      <c r="A2340" s="46">
        <v>418</v>
      </c>
      <c r="B2340" s="46">
        <v>1999</v>
      </c>
      <c r="C2340" s="47">
        <v>0</v>
      </c>
      <c r="D2340" s="49">
        <v>0.30901220000000001</v>
      </c>
      <c r="E2340" s="49">
        <v>0.30733250000000001</v>
      </c>
      <c r="F2340" s="49">
        <v>1.8616600000000001E-2</v>
      </c>
      <c r="G2340" s="49">
        <v>6.294556</v>
      </c>
      <c r="H2340" s="49">
        <v>0.1939843</v>
      </c>
      <c r="I2340" s="46">
        <f>$C$2340*LN($Y$2340)+(1-$C$2340)*LN(1-$Y$2340)</f>
        <v>-2.4438370780371672E-6</v>
      </c>
      <c r="R2340" s="46">
        <f>1/(1+EXP(-($K$2+SUMPRODUCT($L$2:$P$2,$D$2340:$H$2340))))</f>
        <v>2.4438340918660136E-6</v>
      </c>
      <c r="X2340" s="46">
        <f>EXP(-($K$2+SUMPRODUCT($L$2:$P$2,$D$2340:$H$2340)))</f>
        <v>409192.08038478182</v>
      </c>
      <c r="Y2340" s="46">
        <f>1/(1+$X$2340)</f>
        <v>2.4438340918660136E-6</v>
      </c>
      <c r="Z2340" s="46">
        <f>IF(ISERROR($I$2340),0,$I$2340)</f>
        <v>-2.4438370780371672E-6</v>
      </c>
    </row>
    <row r="2341" spans="1:26" x14ac:dyDescent="0.25">
      <c r="A2341" s="46">
        <v>418</v>
      </c>
      <c r="B2341" s="46">
        <v>2000</v>
      </c>
      <c r="C2341" s="47">
        <v>0</v>
      </c>
      <c r="D2341" s="49">
        <v>0.37306299999999998</v>
      </c>
      <c r="E2341" s="49">
        <v>0.3834497</v>
      </c>
      <c r="F2341" s="49">
        <v>0.1486152</v>
      </c>
      <c r="G2341" s="49">
        <v>13.407550000000001</v>
      </c>
      <c r="H2341" s="49">
        <v>0.25639640000000002</v>
      </c>
      <c r="I2341" s="46">
        <f>$C$2341*LN($Y$2341)+(1-$C$2341)*LN(1-$Y$2341)</f>
        <v>-9.8606678378618691E-12</v>
      </c>
      <c r="R2341" s="46">
        <f>1/(1+EXP(-($K$2+SUMPRODUCT($L$2:$P$2,$D$2341:$H$2341))))</f>
        <v>9.8607200814182528E-12</v>
      </c>
      <c r="X2341" s="46">
        <f>EXP(-($K$2+SUMPRODUCT($L$2:$P$2,$D$2341:$H$2341)))</f>
        <v>101412472084.52455</v>
      </c>
      <c r="Y2341" s="46">
        <f>1/(1+$X$2341)</f>
        <v>9.8607200814182528E-12</v>
      </c>
      <c r="Z2341" s="46">
        <f>IF(ISERROR($I$2341),0,$I$2341)</f>
        <v>-9.8606678378618691E-12</v>
      </c>
    </row>
    <row r="2342" spans="1:26" x14ac:dyDescent="0.25">
      <c r="A2342" s="46">
        <v>418</v>
      </c>
      <c r="B2342" s="46">
        <v>2001</v>
      </c>
      <c r="C2342" s="47">
        <v>0</v>
      </c>
      <c r="D2342" s="49">
        <v>0.32489889999999999</v>
      </c>
      <c r="E2342" s="49">
        <v>0.38491059999999999</v>
      </c>
      <c r="F2342" s="49">
        <v>1.5346E-2</v>
      </c>
      <c r="G2342" s="49">
        <v>18.324850000000001</v>
      </c>
      <c r="H2342" s="49">
        <v>8.5635500000000003E-2</v>
      </c>
      <c r="I2342" s="46">
        <f>$C$2342*LN($Y$2342)+(1-$C$2342)*LN(1-$Y$2342)</f>
        <v>-9.9920072216264594E-15</v>
      </c>
      <c r="R2342" s="46">
        <f>1/(1+EXP(-($K$2+SUMPRODUCT($L$2:$P$2,$D$2342:$H$2342))))</f>
        <v>9.956977924332166E-15</v>
      </c>
      <c r="X2342" s="46">
        <f>EXP(-($K$2+SUMPRODUCT($L$2:$P$2,$D$2342:$H$2342)))</f>
        <v>100432079653030.06</v>
      </c>
      <c r="Y2342" s="46">
        <f>1/(1+$X$2342)</f>
        <v>9.956977924332166E-15</v>
      </c>
      <c r="Z2342" s="46">
        <f>IF(ISERROR($I$2342),0,$I$2342)</f>
        <v>-9.9920072216264594E-15</v>
      </c>
    </row>
    <row r="2343" spans="1:26" x14ac:dyDescent="0.25">
      <c r="A2343" s="46">
        <v>418</v>
      </c>
      <c r="B2343" s="46">
        <v>2002</v>
      </c>
      <c r="C2343" s="47">
        <v>0</v>
      </c>
      <c r="D2343" s="49">
        <v>0.21017169999999999</v>
      </c>
      <c r="E2343" s="49">
        <v>0.29645739999999998</v>
      </c>
      <c r="F2343" s="49">
        <v>-3.6620199999999999E-2</v>
      </c>
      <c r="G2343" s="49">
        <v>8.7915500000000009</v>
      </c>
      <c r="H2343" s="49">
        <v>0.1240029</v>
      </c>
      <c r="I2343" s="46">
        <f>$C$2343*LN($Y$2343)+(1-$C$2343)*LN(1-$Y$2343)</f>
        <v>-6.6384757562940056E-8</v>
      </c>
      <c r="R2343" s="46">
        <f>1/(1+EXP(-($K$2+SUMPRODUCT($L$2:$P$2,$D$2343:$H$2343))))</f>
        <v>6.6384755388730743E-8</v>
      </c>
      <c r="X2343" s="46">
        <f>EXP(-($K$2+SUMPRODUCT($L$2:$P$2,$D$2343:$H$2343)))</f>
        <v>15063698.401229648</v>
      </c>
      <c r="Y2343" s="46">
        <f>1/(1+$X$2343)</f>
        <v>6.6384755388730743E-8</v>
      </c>
      <c r="Z2343" s="46">
        <f>IF(ISERROR($I$2343),0,$I$2343)</f>
        <v>-6.6384757562940056E-8</v>
      </c>
    </row>
    <row r="2344" spans="1:26" x14ac:dyDescent="0.25">
      <c r="A2344" s="46">
        <v>418</v>
      </c>
      <c r="B2344" s="46">
        <v>2003</v>
      </c>
      <c r="C2344" s="47">
        <v>0</v>
      </c>
      <c r="D2344" s="49">
        <v>0.1870329</v>
      </c>
      <c r="E2344" s="49">
        <v>0.1249764</v>
      </c>
      <c r="F2344" s="49">
        <v>6.5348000000000003E-3</v>
      </c>
      <c r="G2344" s="49">
        <v>4.1579100000000002</v>
      </c>
      <c r="H2344" s="49">
        <v>0.15376380000000001</v>
      </c>
      <c r="I2344" s="46">
        <f>$C$2344*LN($Y$2344)+(1-$C$2344)*LN(1-$Y$2344)</f>
        <v>-9.7981648418366685E-5</v>
      </c>
      <c r="R2344" s="46">
        <f>1/(1+EXP(-($K$2+SUMPRODUCT($L$2:$P$2,$D$2344:$H$2344))))</f>
        <v>9.7976848373424244E-5</v>
      </c>
      <c r="X2344" s="46">
        <f>EXP(-($K$2+SUMPRODUCT($L$2:$P$2,$D$2344:$H$2344)))</f>
        <v>10205.492825617825</v>
      </c>
      <c r="Y2344" s="46">
        <f>1/(1+$X$2344)</f>
        <v>9.7976848373424244E-5</v>
      </c>
      <c r="Z2344" s="46">
        <f>IF(ISERROR($I$2344),0,$I$2344)</f>
        <v>-9.7981648418366685E-5</v>
      </c>
    </row>
    <row r="2345" spans="1:26" x14ac:dyDescent="0.25">
      <c r="A2345" s="46">
        <v>418</v>
      </c>
      <c r="B2345" s="46">
        <v>2004</v>
      </c>
      <c r="C2345" s="47">
        <v>0</v>
      </c>
      <c r="D2345" s="49">
        <v>0.24041170000000001</v>
      </c>
      <c r="E2345" s="49">
        <v>0.1515811</v>
      </c>
      <c r="F2345" s="49">
        <v>5.2308899999999998E-2</v>
      </c>
      <c r="G2345" s="49">
        <v>3.3054549999999998</v>
      </c>
      <c r="H2345" s="49">
        <v>0.1819045</v>
      </c>
      <c r="I2345" s="46">
        <f>$C$2345*LN($Y$2345)+(1-$C$2345)*LN(1-$Y$2345)</f>
        <v>-2.6451198157623917E-4</v>
      </c>
      <c r="R2345" s="46">
        <f>1/(1+EXP(-($K$2+SUMPRODUCT($L$2:$P$2,$D$2345:$H$2345))))</f>
        <v>2.6447700136632214E-4</v>
      </c>
      <c r="X2345" s="46">
        <f>EXP(-($K$2+SUMPRODUCT($L$2:$P$2,$D$2345:$H$2345)))</f>
        <v>3780.0471036569211</v>
      </c>
      <c r="Y2345" s="46">
        <f>1/(1+$X$2345)</f>
        <v>2.6447700136632214E-4</v>
      </c>
      <c r="Z2345" s="46">
        <f>IF(ISERROR($I$2345),0,$I$2345)</f>
        <v>-2.6451198157623917E-4</v>
      </c>
    </row>
    <row r="2346" spans="1:26" x14ac:dyDescent="0.25">
      <c r="A2346" s="46">
        <v>419</v>
      </c>
      <c r="B2346" s="46">
        <v>1995</v>
      </c>
      <c r="C2346" s="47">
        <v>0</v>
      </c>
      <c r="D2346" s="49">
        <v>0.47412900000000002</v>
      </c>
      <c r="E2346" s="49">
        <v>7.4717199999999998E-2</v>
      </c>
      <c r="F2346" s="49">
        <v>8.4991399999999995E-2</v>
      </c>
      <c r="G2346" s="49">
        <v>1.118212</v>
      </c>
      <c r="H2346" s="49">
        <v>0.38382060000000001</v>
      </c>
      <c r="I2346" s="46">
        <f>$C$2346*LN($Y$2346)+(1-$C$2346)*LN(1-$Y$2346)</f>
        <v>-9.239844465542893E-3</v>
      </c>
      <c r="R2346" s="46">
        <f>1/(1+EXP(-($K$2+SUMPRODUCT($L$2:$P$2,$D$2346:$H$2346))))</f>
        <v>9.1972882743922308E-3</v>
      </c>
      <c r="X2346" s="46">
        <f>EXP(-($K$2+SUMPRODUCT($L$2:$P$2,$D$2346:$H$2346)))</f>
        <v>107.72769996611652</v>
      </c>
      <c r="Y2346" s="46">
        <f>1/(1+$X$2346)</f>
        <v>9.1972882743922308E-3</v>
      </c>
      <c r="Z2346" s="46">
        <f>IF(ISERROR($I$2346),0,$I$2346)</f>
        <v>-9.239844465542893E-3</v>
      </c>
    </row>
    <row r="2347" spans="1:26" x14ac:dyDescent="0.25">
      <c r="A2347" s="46">
        <v>419</v>
      </c>
      <c r="B2347" s="46">
        <v>1996</v>
      </c>
      <c r="C2347" s="47">
        <v>0</v>
      </c>
      <c r="D2347" s="49">
        <v>0.47232730000000001</v>
      </c>
      <c r="E2347" s="49">
        <v>0.1422281</v>
      </c>
      <c r="F2347" s="49">
        <v>7.8341999999999995E-2</v>
      </c>
      <c r="G2347" s="49">
        <v>0.93847590000000003</v>
      </c>
      <c r="H2347" s="49">
        <v>0.3780599</v>
      </c>
      <c r="I2347" s="46">
        <f>$C$2347*LN($Y$2347)+(1-$C$2347)*LN(1-$Y$2347)</f>
        <v>-1.1698135023027436E-2</v>
      </c>
      <c r="R2347" s="46">
        <f>1/(1+EXP(-($K$2+SUMPRODUCT($L$2:$P$2,$D$2347:$H$2347))))</f>
        <v>1.1629977870924294E-2</v>
      </c>
      <c r="X2347" s="46">
        <f>EXP(-($K$2+SUMPRODUCT($L$2:$P$2,$D$2347:$H$2347)))</f>
        <v>84.984686393949673</v>
      </c>
      <c r="Y2347" s="46">
        <f>1/(1+$X$2347)</f>
        <v>1.1629977870924294E-2</v>
      </c>
      <c r="Z2347" s="46">
        <f>IF(ISERROR($I$2347),0,$I$2347)</f>
        <v>-1.1698135023027436E-2</v>
      </c>
    </row>
    <row r="2348" spans="1:26" x14ac:dyDescent="0.25">
      <c r="A2348" s="46">
        <v>419</v>
      </c>
      <c r="B2348" s="46">
        <v>1997</v>
      </c>
      <c r="C2348" s="47">
        <v>0</v>
      </c>
      <c r="D2348" s="49">
        <v>0.4308863</v>
      </c>
      <c r="E2348" s="49">
        <v>0.21995719999999999</v>
      </c>
      <c r="F2348" s="49">
        <v>6.4696600000000007E-2</v>
      </c>
      <c r="G2348" s="49">
        <v>1.6509290000000001</v>
      </c>
      <c r="H2348" s="49">
        <v>0.34817029999999999</v>
      </c>
      <c r="I2348" s="46">
        <f>$C$2348*LN($Y$2348)+(1-$C$2348)*LN(1-$Y$2348)</f>
        <v>-3.6275077236064242E-3</v>
      </c>
      <c r="R2348" s="46">
        <f>1/(1+EXP(-($K$2+SUMPRODUCT($L$2:$P$2,$D$2348:$H$2348))))</f>
        <v>3.6209362658700455E-3</v>
      </c>
      <c r="X2348" s="46">
        <f>EXP(-($K$2+SUMPRODUCT($L$2:$P$2,$D$2348:$H$2348)))</f>
        <v>275.17166571688279</v>
      </c>
      <c r="Y2348" s="46">
        <f>1/(1+$X$2348)</f>
        <v>3.6209362658700455E-3</v>
      </c>
      <c r="Z2348" s="46">
        <f>IF(ISERROR($I$2348),0,$I$2348)</f>
        <v>-3.6275077236064242E-3</v>
      </c>
    </row>
    <row r="2349" spans="1:26" x14ac:dyDescent="0.25">
      <c r="A2349" s="46">
        <v>420</v>
      </c>
      <c r="B2349" s="46">
        <v>2001</v>
      </c>
      <c r="C2349" s="47">
        <v>0</v>
      </c>
      <c r="D2349" s="49">
        <v>0.26601649999999999</v>
      </c>
      <c r="E2349" s="49">
        <v>0.35102810000000001</v>
      </c>
      <c r="F2349" s="49">
        <v>2.9793099999999999E-2</v>
      </c>
      <c r="G2349" s="49">
        <v>3.4300199999999998</v>
      </c>
      <c r="H2349" s="49">
        <v>0.43842520000000001</v>
      </c>
      <c r="I2349" s="46">
        <f>$C$2349*LN($Y$2349)+(1-$C$2349)*LN(1-$Y$2349)</f>
        <v>-2.3023145738824825E-4</v>
      </c>
      <c r="R2349" s="46">
        <f>1/(1+EXP(-($K$2+SUMPRODUCT($L$2:$P$2,$D$2349:$H$2349))))</f>
        <v>2.3020495616008846E-4</v>
      </c>
      <c r="X2349" s="46">
        <f>EXP(-($K$2+SUMPRODUCT($L$2:$P$2,$D$2349:$H$2349)))</f>
        <v>4342.9551288573603</v>
      </c>
      <c r="Y2349" s="46">
        <f>1/(1+$X$2349)</f>
        <v>2.3020495616008846E-4</v>
      </c>
      <c r="Z2349" s="46">
        <f>IF(ISERROR($I$2349),0,$I$2349)</f>
        <v>-2.3023145738824825E-4</v>
      </c>
    </row>
    <row r="2350" spans="1:26" x14ac:dyDescent="0.25">
      <c r="A2350" s="46">
        <v>420</v>
      </c>
      <c r="B2350" s="46">
        <v>2002</v>
      </c>
      <c r="C2350" s="47">
        <v>0</v>
      </c>
      <c r="D2350" s="49">
        <v>0.27343149999999999</v>
      </c>
      <c r="E2350" s="49">
        <v>0.26872940000000001</v>
      </c>
      <c r="F2350" s="49">
        <v>5.4041800000000001E-2</v>
      </c>
      <c r="G2350" s="49">
        <v>2.4654579999999999</v>
      </c>
      <c r="H2350" s="49">
        <v>0.4635533</v>
      </c>
      <c r="I2350" s="46">
        <f>$C$2350*LN($Y$2350)+(1-$C$2350)*LN(1-$Y$2350)</f>
        <v>-1.0124751125436136E-3</v>
      </c>
      <c r="R2350" s="46">
        <f>1/(1+EXP(-($K$2+SUMPRODUCT($L$2:$P$2,$D$2350:$H$2350))))</f>
        <v>1.0119627325554034E-3</v>
      </c>
      <c r="X2350" s="46">
        <f>EXP(-($K$2+SUMPRODUCT($L$2:$P$2,$D$2350:$H$2350)))</f>
        <v>987.17868270188637</v>
      </c>
      <c r="Y2350" s="46">
        <f>1/(1+$X$2350)</f>
        <v>1.0119627325554034E-3</v>
      </c>
      <c r="Z2350" s="46">
        <f>IF(ISERROR($I$2350),0,$I$2350)</f>
        <v>-1.0124751125436136E-3</v>
      </c>
    </row>
    <row r="2351" spans="1:26" x14ac:dyDescent="0.25">
      <c r="A2351" s="46">
        <v>420</v>
      </c>
      <c r="B2351" s="46">
        <v>2003</v>
      </c>
      <c r="C2351" s="47">
        <v>0</v>
      </c>
      <c r="D2351" s="49">
        <v>0.28929470000000002</v>
      </c>
      <c r="E2351" s="49">
        <v>0.29546509999999998</v>
      </c>
      <c r="F2351" s="49">
        <v>6.2670199999999995E-2</v>
      </c>
      <c r="G2351" s="49">
        <v>3.3695050000000002</v>
      </c>
      <c r="H2351" s="49">
        <v>0.52416819999999997</v>
      </c>
      <c r="I2351" s="46">
        <f>$C$2351*LN($Y$2351)+(1-$C$2351)*LN(1-$Y$2351)</f>
        <v>-2.25002374898419E-4</v>
      </c>
      <c r="R2351" s="46">
        <f>1/(1+EXP(-($K$2+SUMPRODUCT($L$2:$P$2,$D$2351:$H$2351))))</f>
        <v>2.2497706376250042E-4</v>
      </c>
      <c r="X2351" s="46">
        <f>EXP(-($K$2+SUMPRODUCT($L$2:$P$2,$D$2351:$H$2351)))</f>
        <v>4443.8975521151851</v>
      </c>
      <c r="Y2351" s="46">
        <f>1/(1+$X$2351)</f>
        <v>2.2497706376250042E-4</v>
      </c>
      <c r="Z2351" s="46">
        <f>IF(ISERROR($I$2351),0,$I$2351)</f>
        <v>-2.25002374898419E-4</v>
      </c>
    </row>
    <row r="2352" spans="1:26" x14ac:dyDescent="0.25">
      <c r="A2352" s="46">
        <v>421</v>
      </c>
      <c r="B2352" s="46">
        <v>1995</v>
      </c>
      <c r="C2352" s="47">
        <v>0</v>
      </c>
      <c r="D2352" s="49">
        <v>0.2002565</v>
      </c>
      <c r="E2352" s="49">
        <v>1.0096879999999999</v>
      </c>
      <c r="F2352" s="49">
        <v>9.0636599999999998E-2</v>
      </c>
      <c r="G2352" s="49">
        <v>6.0107920000000004</v>
      </c>
      <c r="H2352" s="49">
        <v>0.30742370000000002</v>
      </c>
      <c r="I2352" s="46">
        <f>$C$2352*LN($Y$2352)+(1-$C$2352)*LN(1-$Y$2352)</f>
        <v>-7.9745775227882752E-7</v>
      </c>
      <c r="R2352" s="46">
        <f>1/(1+EXP(-($K$2+SUMPRODUCT($L$2:$P$2,$D$2352:$H$2352))))</f>
        <v>7.9745743425430741E-7</v>
      </c>
      <c r="X2352" s="46">
        <f>EXP(-($K$2+SUMPRODUCT($L$2:$P$2,$D$2352:$H$2352)))</f>
        <v>1253984.4254855467</v>
      </c>
      <c r="Y2352" s="46">
        <f>1/(1+$X$2352)</f>
        <v>7.9745743425430741E-7</v>
      </c>
      <c r="Z2352" s="46">
        <f>IF(ISERROR($I$2352),0,$I$2352)</f>
        <v>-7.9745775227882752E-7</v>
      </c>
    </row>
    <row r="2353" spans="1:26" x14ac:dyDescent="0.25">
      <c r="A2353" s="46">
        <v>421</v>
      </c>
      <c r="B2353" s="46">
        <v>1996</v>
      </c>
      <c r="C2353" s="47">
        <v>0</v>
      </c>
      <c r="D2353" s="49">
        <v>0.17903079999999999</v>
      </c>
      <c r="E2353" s="49">
        <v>0.84423479999999995</v>
      </c>
      <c r="F2353" s="49">
        <v>7.5421799999999997E-2</v>
      </c>
      <c r="G2353" s="49">
        <v>3.890018</v>
      </c>
      <c r="H2353" s="49">
        <v>0.25645200000000001</v>
      </c>
      <c r="I2353" s="46">
        <f>$C$2353*LN($Y$2353)+(1-$C$2353)*LN(1-$Y$2353)</f>
        <v>-3.2304150858591476E-5</v>
      </c>
      <c r="R2353" s="46">
        <f>1/(1+EXP(-($K$2+SUMPRODUCT($L$2:$P$2,$D$2353:$H$2353))))</f>
        <v>3.2303629085078801E-5</v>
      </c>
      <c r="X2353" s="46">
        <f>EXP(-($K$2+SUMPRODUCT($L$2:$P$2,$D$2353:$H$2353)))</f>
        <v>30955.274211986442</v>
      </c>
      <c r="Y2353" s="46">
        <f>1/(1+$X$2353)</f>
        <v>3.2303629085078801E-5</v>
      </c>
      <c r="Z2353" s="46">
        <f>IF(ISERROR($I$2353),0,$I$2353)</f>
        <v>-3.2304150858591476E-5</v>
      </c>
    </row>
    <row r="2354" spans="1:26" x14ac:dyDescent="0.25">
      <c r="A2354" s="46">
        <v>421</v>
      </c>
      <c r="B2354" s="46">
        <v>1997</v>
      </c>
      <c r="C2354" s="47">
        <v>0</v>
      </c>
      <c r="D2354" s="49">
        <v>9.7176399999999996E-2</v>
      </c>
      <c r="E2354" s="49">
        <v>0.64523240000000004</v>
      </c>
      <c r="F2354" s="49">
        <v>7.0515300000000003E-2</v>
      </c>
      <c r="G2354" s="49">
        <v>2.4380850000000001</v>
      </c>
      <c r="H2354" s="49">
        <v>0.30135859999999998</v>
      </c>
      <c r="I2354" s="46">
        <f>$C$2354*LN($Y$2354)+(1-$C$2354)*LN(1-$Y$2354)</f>
        <v>-4.5091734889910053E-4</v>
      </c>
      <c r="R2354" s="46">
        <f>1/(1+EXP(-($K$2+SUMPRODUCT($L$2:$P$2,$D$2354:$H$2354))))</f>
        <v>4.5081570095020817E-4</v>
      </c>
      <c r="X2354" s="46">
        <f>EXP(-($K$2+SUMPRODUCT($L$2:$P$2,$D$2354:$H$2354)))</f>
        <v>2217.2013578769484</v>
      </c>
      <c r="Y2354" s="46">
        <f>1/(1+$X$2354)</f>
        <v>4.5081570095020817E-4</v>
      </c>
      <c r="Z2354" s="46">
        <f>IF(ISERROR($I$2354),0,$I$2354)</f>
        <v>-4.5091734889910053E-4</v>
      </c>
    </row>
    <row r="2355" spans="1:26" x14ac:dyDescent="0.25">
      <c r="A2355" s="46">
        <v>421</v>
      </c>
      <c r="B2355" s="46">
        <v>1998</v>
      </c>
      <c r="C2355" s="47">
        <v>0</v>
      </c>
      <c r="D2355" s="49">
        <v>4.2705399999999998E-2</v>
      </c>
      <c r="E2355" s="49">
        <v>0.60836239999999997</v>
      </c>
      <c r="F2355" s="49">
        <v>5.6221699999999999E-2</v>
      </c>
      <c r="G2355" s="49">
        <v>2.0106999999999999</v>
      </c>
      <c r="H2355" s="49">
        <v>0.26873989999999998</v>
      </c>
      <c r="I2355" s="46">
        <f>$C$2355*LN($Y$2355)+(1-$C$2355)*LN(1-$Y$2355)</f>
        <v>-1.0095294443921276E-3</v>
      </c>
      <c r="R2355" s="46">
        <f>1/(1+EXP(-($K$2+SUMPRODUCT($L$2:$P$2,$D$2355:$H$2355))))</f>
        <v>1.0090200409762712E-3</v>
      </c>
      <c r="X2355" s="46">
        <f>EXP(-($K$2+SUMPRODUCT($L$2:$P$2,$D$2355:$H$2355)))</f>
        <v>990.0605928425922</v>
      </c>
      <c r="Y2355" s="46">
        <f>1/(1+$X$2355)</f>
        <v>1.0090200409762712E-3</v>
      </c>
      <c r="Z2355" s="46">
        <f>IF(ISERROR($I$2355),0,$I$2355)</f>
        <v>-1.0095294443921276E-3</v>
      </c>
    </row>
    <row r="2356" spans="1:26" x14ac:dyDescent="0.25">
      <c r="A2356" s="46">
        <v>421</v>
      </c>
      <c r="B2356" s="46">
        <v>1999</v>
      </c>
      <c r="C2356" s="47">
        <v>0</v>
      </c>
      <c r="D2356" s="49">
        <v>0.13159019999999999</v>
      </c>
      <c r="E2356" s="49">
        <v>0.58750979999999997</v>
      </c>
      <c r="F2356" s="49">
        <v>7.6432899999999998E-2</v>
      </c>
      <c r="G2356" s="49">
        <v>2.848808</v>
      </c>
      <c r="H2356" s="49">
        <v>0.30135060000000002</v>
      </c>
      <c r="I2356" s="46">
        <f>$C$2356*LN($Y$2356)+(1-$C$2356)*LN(1-$Y$2356)</f>
        <v>-2.4658644394163337E-4</v>
      </c>
      <c r="R2356" s="46">
        <f>1/(1+EXP(-($K$2+SUMPRODUCT($L$2:$P$2,$D$2356:$H$2356))))</f>
        <v>2.4655604400321453E-4</v>
      </c>
      <c r="X2356" s="46">
        <f>EXP(-($K$2+SUMPRODUCT($L$2:$P$2,$D$2356:$H$2356)))</f>
        <v>4054.8729924583081</v>
      </c>
      <c r="Y2356" s="46">
        <f>1/(1+$X$2356)</f>
        <v>2.4655604400321453E-4</v>
      </c>
      <c r="Z2356" s="46">
        <f>IF(ISERROR($I$2356),0,$I$2356)</f>
        <v>-2.4658644394163337E-4</v>
      </c>
    </row>
    <row r="2357" spans="1:26" x14ac:dyDescent="0.25">
      <c r="A2357" s="46">
        <v>421</v>
      </c>
      <c r="B2357" s="46">
        <v>2000</v>
      </c>
      <c r="C2357" s="47">
        <v>0</v>
      </c>
      <c r="D2357" s="49">
        <v>0.30120390000000002</v>
      </c>
      <c r="E2357" s="49">
        <v>0.63103529999999997</v>
      </c>
      <c r="F2357" s="49">
        <v>6.8018499999999996E-2</v>
      </c>
      <c r="G2357" s="49">
        <v>5.1546459999999996</v>
      </c>
      <c r="H2357" s="49">
        <v>0.2068683</v>
      </c>
      <c r="I2357" s="46">
        <f>$C$2357*LN($Y$2357)+(1-$C$2357)*LN(1-$Y$2357)</f>
        <v>-6.3536260024823435E-6</v>
      </c>
      <c r="R2357" s="46">
        <f>1/(1+EXP(-($K$2+SUMPRODUCT($L$2:$P$2,$D$2357:$H$2357))))</f>
        <v>6.3536058182589746E-6</v>
      </c>
      <c r="X2357" s="46">
        <f>EXP(-($K$2+SUMPRODUCT($L$2:$P$2,$D$2357:$H$2357)))</f>
        <v>157389.94123941445</v>
      </c>
      <c r="Y2357" s="46">
        <f>1/(1+$X$2357)</f>
        <v>6.3536058182589746E-6</v>
      </c>
      <c r="Z2357" s="46">
        <f>IF(ISERROR($I$2357),0,$I$2357)</f>
        <v>-6.3536260024823435E-6</v>
      </c>
    </row>
    <row r="2358" spans="1:26" x14ac:dyDescent="0.25">
      <c r="A2358" s="46">
        <v>421</v>
      </c>
      <c r="B2358" s="46">
        <v>2001</v>
      </c>
      <c r="C2358" s="47">
        <v>0</v>
      </c>
      <c r="D2358" s="49">
        <v>0.21394940000000001</v>
      </c>
      <c r="E2358" s="49">
        <v>0.58016880000000004</v>
      </c>
      <c r="F2358" s="49">
        <v>5.5480700000000001E-2</v>
      </c>
      <c r="G2358" s="49">
        <v>5.5902880000000001</v>
      </c>
      <c r="H2358" s="49">
        <v>0.2092493</v>
      </c>
      <c r="I2358" s="46">
        <f>$C$2358*LN($Y$2358)+(1-$C$2358)*LN(1-$Y$2358)</f>
        <v>-3.6486660896270085E-6</v>
      </c>
      <c r="R2358" s="46">
        <f>1/(1+EXP(-($K$2+SUMPRODUCT($L$2:$P$2,$D$2358:$H$2358))))</f>
        <v>3.648659433287768E-6</v>
      </c>
      <c r="X2358" s="46">
        <f>EXP(-($K$2+SUMPRODUCT($L$2:$P$2,$D$2358:$H$2358)))</f>
        <v>274072.26397106639</v>
      </c>
      <c r="Y2358" s="46">
        <f>1/(1+$X$2358)</f>
        <v>3.648659433287768E-6</v>
      </c>
      <c r="Z2358" s="46">
        <f>IF(ISERROR($I$2358),0,$I$2358)</f>
        <v>-3.6486660896270085E-6</v>
      </c>
    </row>
    <row r="2359" spans="1:26" x14ac:dyDescent="0.25">
      <c r="A2359" s="46">
        <v>421</v>
      </c>
      <c r="B2359" s="46">
        <v>2002</v>
      </c>
      <c r="C2359" s="47">
        <v>0</v>
      </c>
      <c r="D2359" s="49">
        <v>0.36071360000000002</v>
      </c>
      <c r="E2359" s="49">
        <v>0.53091999999999995</v>
      </c>
      <c r="F2359" s="49">
        <v>6.8433099999999997E-2</v>
      </c>
      <c r="G2359" s="49">
        <v>3.3132480000000002</v>
      </c>
      <c r="H2359" s="49">
        <v>0.2493253</v>
      </c>
      <c r="I2359" s="46">
        <f>$C$2359*LN($Y$2359)+(1-$C$2359)*LN(1-$Y$2359)</f>
        <v>-1.4498294752900257E-4</v>
      </c>
      <c r="R2359" s="46">
        <f>1/(1+EXP(-($K$2+SUMPRODUCT($L$2:$P$2,$D$2359:$H$2359))))</f>
        <v>1.4497243800931848E-4</v>
      </c>
      <c r="X2359" s="46">
        <f>EXP(-($K$2+SUMPRODUCT($L$2:$P$2,$D$2359:$H$2359)))</f>
        <v>6896.8628885010712</v>
      </c>
      <c r="Y2359" s="46">
        <f>1/(1+$X$2359)</f>
        <v>1.4497243800931848E-4</v>
      </c>
      <c r="Z2359" s="46">
        <f>IF(ISERROR($I$2359),0,$I$2359)</f>
        <v>-1.4498294752900257E-4</v>
      </c>
    </row>
    <row r="2360" spans="1:26" x14ac:dyDescent="0.25">
      <c r="A2360" s="46">
        <v>421</v>
      </c>
      <c r="B2360" s="46">
        <v>2003</v>
      </c>
      <c r="C2360" s="47">
        <v>0</v>
      </c>
      <c r="D2360" s="49">
        <v>0.33904830000000002</v>
      </c>
      <c r="E2360" s="49">
        <v>0.60565789999999997</v>
      </c>
      <c r="F2360" s="49">
        <v>6.6499600000000006E-2</v>
      </c>
      <c r="G2360" s="49">
        <v>4.3221850000000002</v>
      </c>
      <c r="H2360" s="49">
        <v>0.25754709999999997</v>
      </c>
      <c r="I2360" s="46">
        <f>$C$2360*LN($Y$2360)+(1-$C$2360)*LN(1-$Y$2360)</f>
        <v>-2.6357581261644216E-5</v>
      </c>
      <c r="R2360" s="46">
        <f>1/(1+EXP(-($K$2+SUMPRODUCT($L$2:$P$2,$D$2360:$H$2360))))</f>
        <v>2.6357233903699922E-5</v>
      </c>
      <c r="X2360" s="46">
        <f>EXP(-($K$2+SUMPRODUCT($L$2:$P$2,$D$2360:$H$2360)))</f>
        <v>37939.248345241722</v>
      </c>
      <c r="Y2360" s="46">
        <f>1/(1+$X$2360)</f>
        <v>2.6357233903699922E-5</v>
      </c>
      <c r="Z2360" s="46">
        <f>IF(ISERROR($I$2360),0,$I$2360)</f>
        <v>-2.6357581261644216E-5</v>
      </c>
    </row>
    <row r="2361" spans="1:26" x14ac:dyDescent="0.25">
      <c r="A2361" s="46">
        <v>421</v>
      </c>
      <c r="B2361" s="46">
        <v>2004</v>
      </c>
      <c r="C2361" s="47">
        <v>0</v>
      </c>
      <c r="D2361" s="49">
        <v>0.40185949999999998</v>
      </c>
      <c r="E2361" s="49">
        <v>0.5940782</v>
      </c>
      <c r="F2361" s="49">
        <v>5.79287E-2</v>
      </c>
      <c r="G2361" s="49">
        <v>6.6362880000000004</v>
      </c>
      <c r="H2361" s="49">
        <v>0.24385229999999999</v>
      </c>
      <c r="I2361" s="46">
        <f>$C$2361*LN($Y$2361)+(1-$C$2361)*LN(1-$Y$2361)</f>
        <v>-7.3123111488875015E-7</v>
      </c>
      <c r="R2361" s="46">
        <f>1/(1+EXP(-($K$2+SUMPRODUCT($L$2:$P$2,$D$2361:$H$2361))))</f>
        <v>7.3123084757856826E-7</v>
      </c>
      <c r="X2361" s="46">
        <f>EXP(-($K$2+SUMPRODUCT($L$2:$P$2,$D$2361:$H$2361)))</f>
        <v>1367556.1856841741</v>
      </c>
      <c r="Y2361" s="46">
        <f>1/(1+$X$2361)</f>
        <v>7.3123084757856826E-7</v>
      </c>
      <c r="Z2361" s="46">
        <f>IF(ISERROR($I$2361),0,$I$2361)</f>
        <v>-7.3123111488875015E-7</v>
      </c>
    </row>
    <row r="2362" spans="1:26" x14ac:dyDescent="0.25">
      <c r="A2362" s="46">
        <v>422</v>
      </c>
      <c r="B2362" s="46">
        <v>1995</v>
      </c>
      <c r="C2362" s="47">
        <v>0</v>
      </c>
      <c r="D2362" s="49">
        <v>0.2233453</v>
      </c>
      <c r="E2362" s="49">
        <v>0.63732</v>
      </c>
      <c r="F2362" s="49">
        <v>7.7727000000000004E-2</v>
      </c>
      <c r="G2362" s="49">
        <v>3.8391489999999999</v>
      </c>
      <c r="H2362" s="49">
        <v>0.26844630000000003</v>
      </c>
      <c r="I2362" s="46">
        <f>$C$2362*LN($Y$2362)+(1-$C$2362)*LN(1-$Y$2362)</f>
        <v>-4.7677929197033706E-5</v>
      </c>
      <c r="R2362" s="46">
        <f>1/(1+EXP(-($K$2+SUMPRODUCT($L$2:$P$2,$D$2362:$H$2362))))</f>
        <v>4.7676792622658482E-5</v>
      </c>
      <c r="X2362" s="46">
        <f>EXP(-($K$2+SUMPRODUCT($L$2:$P$2,$D$2362:$H$2362)))</f>
        <v>20973.565296675351</v>
      </c>
      <c r="Y2362" s="46">
        <f>1/(1+$X$2362)</f>
        <v>4.7676792622658482E-5</v>
      </c>
      <c r="Z2362" s="46">
        <f>IF(ISERROR($I$2362),0,$I$2362)</f>
        <v>-4.7677929197033706E-5</v>
      </c>
    </row>
    <row r="2363" spans="1:26" x14ac:dyDescent="0.25">
      <c r="A2363" s="46">
        <v>422</v>
      </c>
      <c r="B2363" s="46">
        <v>1996</v>
      </c>
      <c r="C2363" s="47">
        <v>0</v>
      </c>
      <c r="D2363" s="49">
        <v>0.23068089999999999</v>
      </c>
      <c r="E2363" s="49">
        <v>0.6370304</v>
      </c>
      <c r="F2363" s="49">
        <v>9.4221700000000005E-2</v>
      </c>
      <c r="G2363" s="49">
        <v>4.9335760000000004</v>
      </c>
      <c r="H2363" s="49">
        <v>0.31453720000000002</v>
      </c>
      <c r="I2363" s="46">
        <f>$C$2363*LN($Y$2363)+(1-$C$2363)*LN(1-$Y$2363)</f>
        <v>-7.5421146489102512E-6</v>
      </c>
      <c r="R2363" s="46">
        <f>1/(1+EXP(-($K$2+SUMPRODUCT($L$2:$P$2,$D$2363:$H$2363))))</f>
        <v>7.542086207181192E-6</v>
      </c>
      <c r="X2363" s="46">
        <f>EXP(-($K$2+SUMPRODUCT($L$2:$P$2,$D$2363:$H$2363)))</f>
        <v>132588.30918183495</v>
      </c>
      <c r="Y2363" s="46">
        <f>1/(1+$X$2363)</f>
        <v>7.542086207181192E-6</v>
      </c>
      <c r="Z2363" s="46">
        <f>IF(ISERROR($I$2363),0,$I$2363)</f>
        <v>-7.5421146489102512E-6</v>
      </c>
    </row>
    <row r="2364" spans="1:26" x14ac:dyDescent="0.25">
      <c r="A2364" s="46">
        <v>422</v>
      </c>
      <c r="B2364" s="46">
        <v>1997</v>
      </c>
      <c r="C2364" s="47">
        <v>0</v>
      </c>
      <c r="D2364" s="49">
        <v>0.21014840000000001</v>
      </c>
      <c r="E2364" s="49">
        <v>0.69890750000000001</v>
      </c>
      <c r="F2364" s="49">
        <v>8.1871899999999997E-2</v>
      </c>
      <c r="G2364" s="49">
        <v>4.5734260000000004</v>
      </c>
      <c r="H2364" s="49">
        <v>0.31378080000000003</v>
      </c>
      <c r="I2364" s="46">
        <f>$C$2364*LN($Y$2364)+(1-$C$2364)*LN(1-$Y$2364)</f>
        <v>-1.3386812703671901E-5</v>
      </c>
      <c r="R2364" s="46">
        <f>1/(1+EXP(-($K$2+SUMPRODUCT($L$2:$P$2,$D$2364:$H$2364))))</f>
        <v>1.3386723100736154E-5</v>
      </c>
      <c r="X2364" s="46">
        <f>EXP(-($K$2+SUMPRODUCT($L$2:$P$2,$D$2364:$H$2364)))</f>
        <v>74699.880303187019</v>
      </c>
      <c r="Y2364" s="46">
        <f>1/(1+$X$2364)</f>
        <v>1.3386723100736154E-5</v>
      </c>
      <c r="Z2364" s="46">
        <f>IF(ISERROR($I$2364),0,$I$2364)</f>
        <v>-1.3386812703671901E-5</v>
      </c>
    </row>
    <row r="2365" spans="1:26" x14ac:dyDescent="0.25">
      <c r="A2365" s="46">
        <v>422</v>
      </c>
      <c r="B2365" s="46">
        <v>1998</v>
      </c>
      <c r="C2365" s="47">
        <v>0</v>
      </c>
      <c r="D2365" s="49">
        <v>0.16398489999999999</v>
      </c>
      <c r="E2365" s="49">
        <v>0.66964009999999996</v>
      </c>
      <c r="F2365" s="49">
        <v>6.3568799999999995E-2</v>
      </c>
      <c r="G2365" s="49">
        <v>3.5005829999999998</v>
      </c>
      <c r="H2365" s="49">
        <v>0.30522050000000001</v>
      </c>
      <c r="I2365" s="46">
        <f>$C$2365*LN($Y$2365)+(1-$C$2365)*LN(1-$Y$2365)</f>
        <v>-8.7220008830795451E-5</v>
      </c>
      <c r="R2365" s="46">
        <f>1/(1+EXP(-($K$2+SUMPRODUCT($L$2:$P$2,$D$2365:$H$2365))))</f>
        <v>8.7216205276403866E-5</v>
      </c>
      <c r="X2365" s="46">
        <f>EXP(-($K$2+SUMPRODUCT($L$2:$P$2,$D$2365:$H$2365)))</f>
        <v>11464.759107849508</v>
      </c>
      <c r="Y2365" s="46">
        <f>1/(1+$X$2365)</f>
        <v>8.7216205276403866E-5</v>
      </c>
      <c r="Z2365" s="46">
        <f>IF(ISERROR($I$2365),0,$I$2365)</f>
        <v>-8.7220008830795451E-5</v>
      </c>
    </row>
    <row r="2366" spans="1:26" x14ac:dyDescent="0.25">
      <c r="A2366" s="46">
        <v>422</v>
      </c>
      <c r="B2366" s="46">
        <v>1999</v>
      </c>
      <c r="C2366" s="47">
        <v>0</v>
      </c>
      <c r="D2366" s="49">
        <v>0.1870761</v>
      </c>
      <c r="E2366" s="49">
        <v>0.73657709999999998</v>
      </c>
      <c r="F2366" s="49">
        <v>8.4925E-2</v>
      </c>
      <c r="G2366" s="49">
        <v>5.1909710000000002</v>
      </c>
      <c r="H2366" s="49">
        <v>0.32998939999999999</v>
      </c>
      <c r="I2366" s="46">
        <f>$C$2366*LN($Y$2366)+(1-$C$2366)*LN(1-$Y$2366)</f>
        <v>-4.6248784713709038E-6</v>
      </c>
      <c r="R2366" s="46">
        <f>1/(1+EXP(-($K$2+SUMPRODUCT($L$2:$P$2,$D$2366:$H$2366))))</f>
        <v>4.6248677766915935E-6</v>
      </c>
      <c r="X2366" s="46">
        <f>EXP(-($K$2+SUMPRODUCT($L$2:$P$2,$D$2366:$H$2366)))</f>
        <v>216221.39776016941</v>
      </c>
      <c r="Y2366" s="46">
        <f>1/(1+$X$2366)</f>
        <v>4.6248677766915935E-6</v>
      </c>
      <c r="Z2366" s="46">
        <f>IF(ISERROR($I$2366),0,$I$2366)</f>
        <v>-4.6248784713709038E-6</v>
      </c>
    </row>
    <row r="2367" spans="1:26" x14ac:dyDescent="0.25">
      <c r="A2367" s="46">
        <v>422</v>
      </c>
      <c r="B2367" s="46">
        <v>2000</v>
      </c>
      <c r="C2367" s="47">
        <v>0</v>
      </c>
      <c r="D2367" s="49">
        <v>0.14177870000000001</v>
      </c>
      <c r="E2367" s="49">
        <v>0.74050240000000001</v>
      </c>
      <c r="F2367" s="49">
        <v>7.2068499999999994E-2</v>
      </c>
      <c r="G2367" s="49">
        <v>5.987552</v>
      </c>
      <c r="H2367" s="49">
        <v>0.32088220000000001</v>
      </c>
      <c r="I2367" s="46">
        <f>$C$2367*LN($Y$2367)+(1-$C$2367)*LN(1-$Y$2367)</f>
        <v>-1.3975845631473801E-6</v>
      </c>
      <c r="R2367" s="46">
        <f>1/(1+EXP(-($K$2+SUMPRODUCT($L$2:$P$2,$D$2367:$H$2367))))</f>
        <v>1.3975835864771006E-6</v>
      </c>
      <c r="X2367" s="46">
        <f>EXP(-($K$2+SUMPRODUCT($L$2:$P$2,$D$2367:$H$2367)))</f>
        <v>715519.70994244248</v>
      </c>
      <c r="Y2367" s="46">
        <f>1/(1+$X$2367)</f>
        <v>1.3975835864771006E-6</v>
      </c>
      <c r="Z2367" s="46">
        <f>IF(ISERROR($I$2367),0,$I$2367)</f>
        <v>-1.3975845631473801E-6</v>
      </c>
    </row>
    <row r="2368" spans="1:26" x14ac:dyDescent="0.25">
      <c r="A2368" s="46">
        <v>422</v>
      </c>
      <c r="B2368" s="46">
        <v>2001</v>
      </c>
      <c r="C2368" s="47">
        <v>0</v>
      </c>
      <c r="D2368" s="49">
        <v>0.15523490000000001</v>
      </c>
      <c r="E2368" s="49">
        <v>0.75948789999999999</v>
      </c>
      <c r="F2368" s="49">
        <v>7.4248800000000004E-2</v>
      </c>
      <c r="G2368" s="49">
        <v>5.475454</v>
      </c>
      <c r="H2368" s="49">
        <v>0.29355530000000002</v>
      </c>
      <c r="I2368" s="46">
        <f>$C$2368*LN($Y$2368)+(1-$C$2368)*LN(1-$Y$2368)</f>
        <v>-2.9874329285345981E-6</v>
      </c>
      <c r="R2368" s="46">
        <f>1/(1+EXP(-($K$2+SUMPRODUCT($L$2:$P$2,$D$2368:$H$2368))))</f>
        <v>2.9874284661674988E-6</v>
      </c>
      <c r="X2368" s="46">
        <f>EXP(-($K$2+SUMPRODUCT($L$2:$P$2,$D$2368:$H$2368)))</f>
        <v>334735.04851964081</v>
      </c>
      <c r="Y2368" s="46">
        <f>1/(1+$X$2368)</f>
        <v>2.9874284661674988E-6</v>
      </c>
      <c r="Z2368" s="46">
        <f>IF(ISERROR($I$2368),0,$I$2368)</f>
        <v>-2.9874329285345981E-6</v>
      </c>
    </row>
    <row r="2369" spans="1:26" x14ac:dyDescent="0.25">
      <c r="A2369" s="46">
        <v>422</v>
      </c>
      <c r="B2369" s="46">
        <v>2002</v>
      </c>
      <c r="C2369" s="47">
        <v>0</v>
      </c>
      <c r="D2369" s="49">
        <v>0.12903229999999999</v>
      </c>
      <c r="E2369" s="49">
        <v>0.71852300000000002</v>
      </c>
      <c r="F2369" s="49">
        <v>7.7149999999999996E-2</v>
      </c>
      <c r="G2369" s="49">
        <v>5.1771320000000003</v>
      </c>
      <c r="H2369" s="49">
        <v>0.29716730000000002</v>
      </c>
      <c r="I2369" s="46">
        <f>$C$2369*LN($Y$2369)+(1-$C$2369)*LN(1-$Y$2369)</f>
        <v>-4.9409312627206333E-6</v>
      </c>
      <c r="R2369" s="46">
        <f>1/(1+EXP(-($K$2+SUMPRODUCT($L$2:$P$2,$D$2369:$H$2369))))</f>
        <v>4.9409190563200684E-6</v>
      </c>
      <c r="X2369" s="46">
        <f>EXP(-($K$2+SUMPRODUCT($L$2:$P$2,$D$2369:$H$2369)))</f>
        <v>202390.49611667325</v>
      </c>
      <c r="Y2369" s="46">
        <f>1/(1+$X$2369)</f>
        <v>4.9409190563200684E-6</v>
      </c>
      <c r="Z2369" s="46">
        <f>IF(ISERROR($I$2369),0,$I$2369)</f>
        <v>-4.9409312627206333E-6</v>
      </c>
    </row>
    <row r="2370" spans="1:26" x14ac:dyDescent="0.25">
      <c r="A2370" s="46">
        <v>422</v>
      </c>
      <c r="B2370" s="46">
        <v>2003</v>
      </c>
      <c r="C2370" s="47">
        <v>0</v>
      </c>
      <c r="D2370" s="49">
        <v>0.17736940000000001</v>
      </c>
      <c r="E2370" s="49">
        <v>0.73545000000000005</v>
      </c>
      <c r="F2370" s="49">
        <v>7.64658E-2</v>
      </c>
      <c r="G2370" s="49">
        <v>6.8805449999999997</v>
      </c>
      <c r="H2370" s="49">
        <v>0.3010372</v>
      </c>
      <c r="I2370" s="46">
        <f>$C$2370*LN($Y$2370)+(1-$C$2370)*LN(1-$Y$2370)</f>
        <v>-3.2834285152201725E-7</v>
      </c>
      <c r="R2370" s="46">
        <f>1/(1+EXP(-($K$2+SUMPRODUCT($L$2:$P$2,$D$2370:$H$2370))))</f>
        <v>3.2834279763666593E-7</v>
      </c>
      <c r="X2370" s="46">
        <f>EXP(-($K$2+SUMPRODUCT($L$2:$P$2,$D$2370:$H$2370)))</f>
        <v>3045596.4889589911</v>
      </c>
      <c r="Y2370" s="46">
        <f>1/(1+$X$2370)</f>
        <v>3.2834279763666593E-7</v>
      </c>
      <c r="Z2370" s="46">
        <f>IF(ISERROR($I$2370),0,$I$2370)</f>
        <v>-3.2834285152201725E-7</v>
      </c>
    </row>
    <row r="2371" spans="1:26" x14ac:dyDescent="0.25">
      <c r="A2371" s="46">
        <v>422</v>
      </c>
      <c r="B2371" s="46">
        <v>2004</v>
      </c>
      <c r="C2371" s="47">
        <v>0</v>
      </c>
      <c r="D2371" s="49">
        <v>0.15861159999999999</v>
      </c>
      <c r="E2371" s="49">
        <v>0.79749729999999996</v>
      </c>
      <c r="F2371" s="49">
        <v>8.0491199999999999E-2</v>
      </c>
      <c r="G2371" s="49">
        <v>6.2227189999999997</v>
      </c>
      <c r="H2371" s="49">
        <v>0.2688161</v>
      </c>
      <c r="I2371" s="46">
        <f>$C$2371*LN($Y$2371)+(1-$C$2371)*LN(1-$Y$2371)</f>
        <v>-8.0609728041535656E-7</v>
      </c>
      <c r="R2371" s="46">
        <f>1/(1+EXP(-($K$2+SUMPRODUCT($L$2:$P$2,$D$2371:$H$2371))))</f>
        <v>8.0609695552519184E-7</v>
      </c>
      <c r="X2371" s="46">
        <f>EXP(-($K$2+SUMPRODUCT($L$2:$P$2,$D$2371:$H$2371)))</f>
        <v>1240544.5611086828</v>
      </c>
      <c r="Y2371" s="46">
        <f>1/(1+$X$2371)</f>
        <v>8.0609695552519184E-7</v>
      </c>
      <c r="Z2371" s="46">
        <f>IF(ISERROR($I$2371),0,$I$2371)</f>
        <v>-8.0609728041535656E-7</v>
      </c>
    </row>
    <row r="2372" spans="1:26" x14ac:dyDescent="0.25">
      <c r="A2372" s="46">
        <v>423</v>
      </c>
      <c r="B2372" s="46">
        <v>1995</v>
      </c>
      <c r="C2372" s="47">
        <v>0</v>
      </c>
      <c r="D2372" s="49">
        <v>3.7317099999999999E-2</v>
      </c>
      <c r="E2372" s="49">
        <v>0.17535000000000001</v>
      </c>
      <c r="F2372" s="49">
        <v>3.3680599999999998E-2</v>
      </c>
      <c r="G2372" s="49">
        <v>0.74864520000000001</v>
      </c>
      <c r="H2372" s="49">
        <v>0.1399291</v>
      </c>
      <c r="I2372" s="46">
        <f>$C$2372*LN($Y$2372)+(1-$C$2372)*LN(1-$Y$2372)</f>
        <v>-1.5506850162256112E-2</v>
      </c>
      <c r="R2372" s="46">
        <f>1/(1+EXP(-($K$2+SUMPRODUCT($L$2:$P$2,$D$2372:$H$2372))))</f>
        <v>1.5387238028547403E-2</v>
      </c>
      <c r="X2372" s="46">
        <f>EXP(-($K$2+SUMPRODUCT($L$2:$P$2,$D$2372:$H$2372)))</f>
        <v>63.988921218007746</v>
      </c>
      <c r="Y2372" s="46">
        <f>1/(1+$X$2372)</f>
        <v>1.5387238028547403E-2</v>
      </c>
      <c r="Z2372" s="46">
        <f>IF(ISERROR($I$2372),0,$I$2372)</f>
        <v>-1.5506850162256112E-2</v>
      </c>
    </row>
    <row r="2373" spans="1:26" x14ac:dyDescent="0.25">
      <c r="A2373" s="46">
        <v>423</v>
      </c>
      <c r="B2373" s="46">
        <v>1996</v>
      </c>
      <c r="C2373" s="47">
        <v>0</v>
      </c>
      <c r="D2373" s="49">
        <v>3.4534799999999997E-2</v>
      </c>
      <c r="E2373" s="49">
        <v>0.18174760000000001</v>
      </c>
      <c r="F2373" s="49">
        <v>3.8617699999999998E-2</v>
      </c>
      <c r="G2373" s="49">
        <v>0.66036490000000003</v>
      </c>
      <c r="H2373" s="49">
        <v>0.13739209999999999</v>
      </c>
      <c r="I2373" s="46">
        <f>$C$2373*LN($Y$2373)+(1-$C$2373)*LN(1-$Y$2373)</f>
        <v>-1.6940817572714529E-2</v>
      </c>
      <c r="R2373" s="46">
        <f>1/(1+EXP(-($K$2+SUMPRODUCT($L$2:$P$2,$D$2373:$H$2373))))</f>
        <v>1.6798128813669634E-2</v>
      </c>
      <c r="X2373" s="46">
        <f>EXP(-($K$2+SUMPRODUCT($L$2:$P$2,$D$2373:$H$2373)))</f>
        <v>58.530440032477941</v>
      </c>
      <c r="Y2373" s="46">
        <f>1/(1+$X$2373)</f>
        <v>1.6798128813669634E-2</v>
      </c>
      <c r="Z2373" s="46">
        <f>IF(ISERROR($I$2373),0,$I$2373)</f>
        <v>-1.6940817572714529E-2</v>
      </c>
    </row>
    <row r="2374" spans="1:26" x14ac:dyDescent="0.25">
      <c r="A2374" s="46">
        <v>423</v>
      </c>
      <c r="B2374" s="46">
        <v>1997</v>
      </c>
      <c r="C2374" s="47">
        <v>0</v>
      </c>
      <c r="D2374" s="49">
        <v>4.7671499999999999E-2</v>
      </c>
      <c r="E2374" s="49">
        <v>0.19270029999999999</v>
      </c>
      <c r="F2374" s="49">
        <v>2.7302E-2</v>
      </c>
      <c r="G2374" s="49">
        <v>1.087615</v>
      </c>
      <c r="H2374" s="49">
        <v>0.1369824</v>
      </c>
      <c r="I2374" s="46">
        <f>$C$2374*LN($Y$2374)+(1-$C$2374)*LN(1-$Y$2374)</f>
        <v>-9.3227815759149638E-3</v>
      </c>
      <c r="R2374" s="46">
        <f>1/(1+EXP(-($K$2+SUMPRODUCT($L$2:$P$2,$D$2374:$H$2374))))</f>
        <v>9.2794591806957469E-3</v>
      </c>
      <c r="X2374" s="46">
        <f>EXP(-($K$2+SUMPRODUCT($L$2:$P$2,$D$2374:$H$2374)))</f>
        <v>106.76490100633461</v>
      </c>
      <c r="Y2374" s="46">
        <f>1/(1+$X$2374)</f>
        <v>9.2794591806957469E-3</v>
      </c>
      <c r="Z2374" s="46">
        <f>IF(ISERROR($I$2374),0,$I$2374)</f>
        <v>-9.3227815759149638E-3</v>
      </c>
    </row>
    <row r="2375" spans="1:26" x14ac:dyDescent="0.25">
      <c r="A2375" s="46">
        <v>423</v>
      </c>
      <c r="B2375" s="46">
        <v>1998</v>
      </c>
      <c r="C2375" s="47">
        <v>0</v>
      </c>
      <c r="D2375" s="49">
        <v>9.0232599999999996E-2</v>
      </c>
      <c r="E2375" s="49">
        <v>0.16998179999999999</v>
      </c>
      <c r="F2375" s="49">
        <v>3.4688799999999999E-2</v>
      </c>
      <c r="G2375" s="49">
        <v>1.1643049999999999</v>
      </c>
      <c r="H2375" s="49">
        <v>0.12736939999999999</v>
      </c>
      <c r="I2375" s="46">
        <f>$C$2375*LN($Y$2375)+(1-$C$2375)*LN(1-$Y$2375)</f>
        <v>-8.1373742093160499E-3</v>
      </c>
      <c r="R2375" s="46">
        <f>1/(1+EXP(-($K$2+SUMPRODUCT($L$2:$P$2,$D$2375:$H$2375))))</f>
        <v>8.1043554026338331E-3</v>
      </c>
      <c r="X2375" s="46">
        <f>EXP(-($K$2+SUMPRODUCT($L$2:$P$2,$D$2375:$H$2375)))</f>
        <v>122.3904425853548</v>
      </c>
      <c r="Y2375" s="46">
        <f>1/(1+$X$2375)</f>
        <v>8.1043554026338331E-3</v>
      </c>
      <c r="Z2375" s="46">
        <f>IF(ISERROR($I$2375),0,$I$2375)</f>
        <v>-8.1373742093160499E-3</v>
      </c>
    </row>
    <row r="2376" spans="1:26" x14ac:dyDescent="0.25">
      <c r="A2376" s="46">
        <v>423</v>
      </c>
      <c r="B2376" s="46">
        <v>1999</v>
      </c>
      <c r="C2376" s="47">
        <v>0</v>
      </c>
      <c r="D2376" s="49">
        <v>9.3032000000000004E-2</v>
      </c>
      <c r="E2376" s="49">
        <v>0.1672265</v>
      </c>
      <c r="F2376" s="49">
        <v>3.5234500000000002E-2</v>
      </c>
      <c r="G2376" s="49">
        <v>0.87986969999999998</v>
      </c>
      <c r="H2376" s="49">
        <v>0.13650770000000001</v>
      </c>
      <c r="I2376" s="46">
        <f>$C$2376*LN($Y$2376)+(1-$C$2376)*LN(1-$Y$2376)</f>
        <v>-1.2856399812687659E-2</v>
      </c>
      <c r="R2376" s="46">
        <f>1/(1+EXP(-($K$2+SUMPRODUCT($L$2:$P$2,$D$2376:$H$2376))))</f>
        <v>1.2774109335205517E-2</v>
      </c>
      <c r="X2376" s="46">
        <f>EXP(-($K$2+SUMPRODUCT($L$2:$P$2,$D$2376:$H$2376)))</f>
        <v>77.283344361551258</v>
      </c>
      <c r="Y2376" s="46">
        <f>1/(1+$X$2376)</f>
        <v>1.2774109335205517E-2</v>
      </c>
      <c r="Z2376" s="46">
        <f>IF(ISERROR($I$2376),0,$I$2376)</f>
        <v>-1.2856399812687659E-2</v>
      </c>
    </row>
    <row r="2377" spans="1:26" x14ac:dyDescent="0.25">
      <c r="A2377" s="46">
        <v>423</v>
      </c>
      <c r="B2377" s="46">
        <v>2000</v>
      </c>
      <c r="C2377" s="47">
        <v>0</v>
      </c>
      <c r="D2377" s="49">
        <v>5.6477800000000002E-2</v>
      </c>
      <c r="E2377" s="49">
        <v>0.15887080000000001</v>
      </c>
      <c r="F2377" s="49">
        <v>4.4975000000000001E-2</v>
      </c>
      <c r="G2377" s="49">
        <v>0.94685160000000002</v>
      </c>
      <c r="H2377" s="49">
        <v>0.1440862</v>
      </c>
      <c r="I2377" s="46">
        <f>$C$2377*LN($Y$2377)+(1-$C$2377)*LN(1-$Y$2377)</f>
        <v>-1.0718319489923819E-2</v>
      </c>
      <c r="R2377" s="46">
        <f>1/(1+EXP(-($K$2+SUMPRODUCT($L$2:$P$2,$D$2377:$H$2377))))</f>
        <v>1.0661082979170606E-2</v>
      </c>
      <c r="X2377" s="46">
        <f>EXP(-($K$2+SUMPRODUCT($L$2:$P$2,$D$2377:$H$2377)))</f>
        <v>92.799101081360917</v>
      </c>
      <c r="Y2377" s="46">
        <f>1/(1+$X$2377)</f>
        <v>1.0661082979170606E-2</v>
      </c>
      <c r="Z2377" s="46">
        <f>IF(ISERROR($I$2377),0,$I$2377)</f>
        <v>-1.0718319489923819E-2</v>
      </c>
    </row>
    <row r="2378" spans="1:26" x14ac:dyDescent="0.25">
      <c r="A2378" s="46">
        <v>423</v>
      </c>
      <c r="B2378" s="46">
        <v>2001</v>
      </c>
      <c r="C2378" s="47">
        <v>0</v>
      </c>
      <c r="D2378" s="49">
        <v>9.6775799999999995E-2</v>
      </c>
      <c r="E2378" s="49">
        <v>0.15878900000000001</v>
      </c>
      <c r="F2378" s="49">
        <v>4.4021299999999999E-2</v>
      </c>
      <c r="G2378" s="49">
        <v>1.005725</v>
      </c>
      <c r="H2378" s="49">
        <v>0.1545311</v>
      </c>
      <c r="I2378" s="46">
        <f>$C$2378*LN($Y$2378)+(1-$C$2378)*LN(1-$Y$2378)</f>
        <v>-1.0068178047732503E-2</v>
      </c>
      <c r="R2378" s="46">
        <f>1/(1+EXP(-($K$2+SUMPRODUCT($L$2:$P$2,$D$2378:$H$2378))))</f>
        <v>1.0017663614709493E-2</v>
      </c>
      <c r="X2378" s="46">
        <f>EXP(-($K$2+SUMPRODUCT($L$2:$P$2,$D$2378:$H$2378)))</f>
        <v>98.823675306050845</v>
      </c>
      <c r="Y2378" s="46">
        <f>1/(1+$X$2378)</f>
        <v>1.0017663614709493E-2</v>
      </c>
      <c r="Z2378" s="46">
        <f>IF(ISERROR($I$2378),0,$I$2378)</f>
        <v>-1.0068178047732503E-2</v>
      </c>
    </row>
    <row r="2379" spans="1:26" x14ac:dyDescent="0.25">
      <c r="A2379" s="46">
        <v>423</v>
      </c>
      <c r="B2379" s="46">
        <v>2002</v>
      </c>
      <c r="C2379" s="47">
        <v>0</v>
      </c>
      <c r="D2379" s="49">
        <v>9.1956999999999994E-3</v>
      </c>
      <c r="E2379" s="49">
        <v>0.1739185</v>
      </c>
      <c r="F2379" s="49">
        <v>5.0494799999999999E-2</v>
      </c>
      <c r="G2379" s="49">
        <v>1.035185</v>
      </c>
      <c r="H2379" s="49">
        <v>0.1460235</v>
      </c>
      <c r="I2379" s="46">
        <f>$C$2379*LN($Y$2379)+(1-$C$2379)*LN(1-$Y$2379)</f>
        <v>-8.5663272844328404E-3</v>
      </c>
      <c r="R2379" s="46">
        <f>1/(1+EXP(-($K$2+SUMPRODUCT($L$2:$P$2,$D$2379:$H$2379))))</f>
        <v>8.5297408478588396E-3</v>
      </c>
      <c r="X2379" s="46">
        <f>EXP(-($K$2+SUMPRODUCT($L$2:$P$2,$D$2379:$H$2379)))</f>
        <v>116.23685605888282</v>
      </c>
      <c r="Y2379" s="46">
        <f>1/(1+$X$2379)</f>
        <v>8.5297408478588396E-3</v>
      </c>
      <c r="Z2379" s="46">
        <f>IF(ISERROR($I$2379),0,$I$2379)</f>
        <v>-8.5663272844328404E-3</v>
      </c>
    </row>
    <row r="2380" spans="1:26" x14ac:dyDescent="0.25">
      <c r="A2380" s="46">
        <v>423</v>
      </c>
      <c r="B2380" s="46">
        <v>2003</v>
      </c>
      <c r="C2380" s="47">
        <v>0</v>
      </c>
      <c r="D2380" s="49">
        <v>7.8475900000000001E-2</v>
      </c>
      <c r="E2380" s="49">
        <v>0.24684449999999999</v>
      </c>
      <c r="F2380" s="49">
        <v>3.5034099999999999E-2</v>
      </c>
      <c r="G2380" s="49">
        <v>1.656603</v>
      </c>
      <c r="H2380" s="49">
        <v>7.4721300000000004E-2</v>
      </c>
      <c r="I2380" s="46">
        <f>$C$2380*LN($Y$2380)+(1-$C$2380)*LN(1-$Y$2380)</f>
        <v>-3.1975889288426403E-3</v>
      </c>
      <c r="R2380" s="46">
        <f>1/(1+EXP(-($K$2+SUMPRODUCT($L$2:$P$2,$D$2380:$H$2380))))</f>
        <v>3.1924820860084837E-3</v>
      </c>
      <c r="X2380" s="46">
        <f>EXP(-($K$2+SUMPRODUCT($L$2:$P$2,$D$2380:$H$2380)))</f>
        <v>312.23590017392587</v>
      </c>
      <c r="Y2380" s="46">
        <f>1/(1+$X$2380)</f>
        <v>3.1924820860084837E-3</v>
      </c>
      <c r="Z2380" s="46">
        <f>IF(ISERROR($I$2380),0,$I$2380)</f>
        <v>-3.1975889288426403E-3</v>
      </c>
    </row>
    <row r="2381" spans="1:26" x14ac:dyDescent="0.25">
      <c r="A2381" s="46">
        <v>423</v>
      </c>
      <c r="B2381" s="46">
        <v>2004</v>
      </c>
      <c r="C2381" s="47">
        <v>0</v>
      </c>
      <c r="D2381" s="49">
        <v>0.1996444</v>
      </c>
      <c r="E2381" s="49">
        <v>0.21980620000000001</v>
      </c>
      <c r="F2381" s="49">
        <v>3.5597499999999997E-2</v>
      </c>
      <c r="G2381" s="49">
        <v>1.3848819999999999</v>
      </c>
      <c r="H2381" s="49">
        <v>0.15872220000000001</v>
      </c>
      <c r="I2381" s="46">
        <f>$C$2381*LN($Y$2381)+(1-$C$2381)*LN(1-$Y$2381)</f>
        <v>-5.6477625380310127E-3</v>
      </c>
      <c r="R2381" s="46">
        <f>1/(1+EXP(-($K$2+SUMPRODUCT($L$2:$P$2,$D$2381:$H$2381))))</f>
        <v>5.6318439094984237E-3</v>
      </c>
      <c r="X2381" s="46">
        <f>EXP(-($K$2+SUMPRODUCT($L$2:$P$2,$D$2381:$H$2381)))</f>
        <v>176.56173929349202</v>
      </c>
      <c r="Y2381" s="46">
        <f>1/(1+$X$2381)</f>
        <v>5.6318439094984237E-3</v>
      </c>
      <c r="Z2381" s="46">
        <f>IF(ISERROR($I$2381),0,$I$2381)</f>
        <v>-5.6477625380310127E-3</v>
      </c>
    </row>
    <row r="2382" spans="1:26" x14ac:dyDescent="0.25">
      <c r="A2382" s="46">
        <v>424</v>
      </c>
      <c r="B2382" s="46">
        <v>1997</v>
      </c>
      <c r="C2382" s="47">
        <v>0</v>
      </c>
      <c r="D2382" s="49">
        <v>9.1997800000000005E-2</v>
      </c>
      <c r="E2382" s="49">
        <v>0.2070237</v>
      </c>
      <c r="F2382" s="49">
        <v>7.4213100000000004E-2</v>
      </c>
      <c r="G2382" s="49">
        <v>1.392536</v>
      </c>
      <c r="H2382" s="49">
        <v>0.23648810000000001</v>
      </c>
      <c r="I2382" s="46">
        <f>$C$2382*LN($Y$2382)+(1-$C$2382)*LN(1-$Y$2382)</f>
        <v>-4.1915617942746191E-3</v>
      </c>
      <c r="R2382" s="46">
        <f>1/(1+EXP(-($K$2+SUMPRODUCT($L$2:$P$2,$D$2382:$H$2382))))</f>
        <v>4.1827894600106963E-3</v>
      </c>
      <c r="X2382" s="46">
        <f>EXP(-($K$2+SUMPRODUCT($L$2:$P$2,$D$2382:$H$2382)))</f>
        <v>238.0749067244333</v>
      </c>
      <c r="Y2382" s="46">
        <f>1/(1+$X$2382)</f>
        <v>4.1827894600106963E-3</v>
      </c>
      <c r="Z2382" s="46">
        <f>IF(ISERROR($I$2382),0,$I$2382)</f>
        <v>-4.1915617942746191E-3</v>
      </c>
    </row>
    <row r="2383" spans="1:26" x14ac:dyDescent="0.25">
      <c r="A2383" s="46">
        <v>424</v>
      </c>
      <c r="B2383" s="46">
        <v>1998</v>
      </c>
      <c r="C2383" s="47">
        <v>0</v>
      </c>
      <c r="D2383" s="49">
        <v>0.1050463</v>
      </c>
      <c r="E2383" s="49">
        <v>0.20447219999999999</v>
      </c>
      <c r="F2383" s="49">
        <v>4.2243000000000003E-2</v>
      </c>
      <c r="G2383" s="49">
        <v>0.99671609999999999</v>
      </c>
      <c r="H2383" s="49">
        <v>0.19676479999999999</v>
      </c>
      <c r="I2383" s="46">
        <f>$C$2383*LN($Y$2383)+(1-$C$2383)*LN(1-$Y$2383)</f>
        <v>-9.9859409503010657E-3</v>
      </c>
      <c r="R2383" s="46">
        <f>1/(1+EXP(-($K$2+SUMPRODUCT($L$2:$P$2,$D$2383:$H$2383))))</f>
        <v>9.9362469931693446E-3</v>
      </c>
      <c r="X2383" s="46">
        <f>EXP(-($K$2+SUMPRODUCT($L$2:$P$2,$D$2383:$H$2383)))</f>
        <v>99.641620592508232</v>
      </c>
      <c r="Y2383" s="46">
        <f>1/(1+$X$2383)</f>
        <v>9.9362469931693446E-3</v>
      </c>
      <c r="Z2383" s="46">
        <f>IF(ISERROR($I$2383),0,$I$2383)</f>
        <v>-9.9859409503010657E-3</v>
      </c>
    </row>
    <row r="2384" spans="1:26" x14ac:dyDescent="0.25">
      <c r="A2384" s="46">
        <v>424</v>
      </c>
      <c r="B2384" s="46">
        <v>1999</v>
      </c>
      <c r="C2384" s="47">
        <v>0</v>
      </c>
      <c r="D2384" s="49">
        <v>0.1089171</v>
      </c>
      <c r="E2384" s="49">
        <v>0.19367110000000001</v>
      </c>
      <c r="F2384" s="49">
        <v>2.62264E-2</v>
      </c>
      <c r="G2384" s="49">
        <v>0.56059170000000003</v>
      </c>
      <c r="H2384" s="49">
        <v>0.17201830000000001</v>
      </c>
      <c r="I2384" s="46">
        <f>$C$2384*LN($Y$2384)+(1-$C$2384)*LN(1-$Y$2384)</f>
        <v>-2.2644708257125185E-2</v>
      </c>
      <c r="R2384" s="46">
        <f>1/(1+EXP(-($K$2+SUMPRODUCT($L$2:$P$2,$D$2384:$H$2384))))</f>
        <v>2.2390241247303735E-2</v>
      </c>
      <c r="X2384" s="46">
        <f>EXP(-($K$2+SUMPRODUCT($L$2:$P$2,$D$2384:$H$2384)))</f>
        <v>43.6623146644488</v>
      </c>
      <c r="Y2384" s="46">
        <f>1/(1+$X$2384)</f>
        <v>2.2390241247303735E-2</v>
      </c>
      <c r="Z2384" s="46">
        <f>IF(ISERROR($I$2384),0,$I$2384)</f>
        <v>-2.2644708257125185E-2</v>
      </c>
    </row>
    <row r="2385" spans="1:26" x14ac:dyDescent="0.25">
      <c r="A2385" s="46">
        <v>424</v>
      </c>
      <c r="B2385" s="46">
        <v>2000</v>
      </c>
      <c r="C2385" s="47">
        <v>0</v>
      </c>
      <c r="D2385" s="49">
        <v>0.12106459999999999</v>
      </c>
      <c r="E2385" s="49">
        <v>0.16134660000000001</v>
      </c>
      <c r="F2385" s="49">
        <v>3.9446799999999997E-2</v>
      </c>
      <c r="G2385" s="49">
        <v>0.29383599999999999</v>
      </c>
      <c r="H2385" s="49">
        <v>0.2000237</v>
      </c>
      <c r="I2385" s="46">
        <f>$C$2385*LN($Y$2385)+(1-$C$2385)*LN(1-$Y$2385)</f>
        <v>-3.3226546189145389E-2</v>
      </c>
      <c r="R2385" s="46">
        <f>1/(1+EXP(-($K$2+SUMPRODUCT($L$2:$P$2,$D$2385:$H$2385))))</f>
        <v>3.2680607757793176E-2</v>
      </c>
      <c r="X2385" s="46">
        <f>EXP(-($K$2+SUMPRODUCT($L$2:$P$2,$D$2385:$H$2385)))</f>
        <v>29.59918614155929</v>
      </c>
      <c r="Y2385" s="46">
        <f>1/(1+$X$2385)</f>
        <v>3.2680607757793176E-2</v>
      </c>
      <c r="Z2385" s="46">
        <f>IF(ISERROR($I$2385),0,$I$2385)</f>
        <v>-3.3226546189145389E-2</v>
      </c>
    </row>
    <row r="2386" spans="1:26" x14ac:dyDescent="0.25">
      <c r="A2386" s="46">
        <v>424</v>
      </c>
      <c r="B2386" s="46">
        <v>2001</v>
      </c>
      <c r="C2386" s="47">
        <v>0</v>
      </c>
      <c r="D2386" s="49">
        <v>0.1753815</v>
      </c>
      <c r="E2386" s="49">
        <v>4.5049400000000003E-2</v>
      </c>
      <c r="F2386" s="49">
        <v>8.5155999999999999E-3</v>
      </c>
      <c r="G2386" s="49">
        <v>0.19727890000000001</v>
      </c>
      <c r="H2386" s="49">
        <v>0.20826130000000001</v>
      </c>
      <c r="I2386" s="46">
        <f>$C$2386*LN($Y$2386)+(1-$C$2386)*LN(1-$Y$2386)</f>
        <v>-5.962374732362908E-2</v>
      </c>
      <c r="R2386" s="46">
        <f>1/(1+EXP(-($K$2+SUMPRODUCT($L$2:$P$2,$D$2386:$H$2386))))</f>
        <v>5.7881058320162819E-2</v>
      </c>
      <c r="X2386" s="46">
        <f>EXP(-($K$2+SUMPRODUCT($L$2:$P$2,$D$2386:$H$2386)))</f>
        <v>16.276809184597283</v>
      </c>
      <c r="Y2386" s="46">
        <f>1/(1+$X$2386)</f>
        <v>5.7881058320162819E-2</v>
      </c>
      <c r="Z2386" s="46">
        <f>IF(ISERROR($I$2386),0,$I$2386)</f>
        <v>-5.962374732362908E-2</v>
      </c>
    </row>
    <row r="2387" spans="1:26" x14ac:dyDescent="0.25">
      <c r="A2387" s="46">
        <v>424</v>
      </c>
      <c r="B2387" s="46">
        <v>2002</v>
      </c>
      <c r="C2387" s="47">
        <v>1</v>
      </c>
      <c r="D2387" s="49">
        <v>-9.6430000000000005E-3</v>
      </c>
      <c r="E2387" s="49">
        <v>-0.1249161</v>
      </c>
      <c r="F2387" s="49">
        <v>1.7905799999999999E-2</v>
      </c>
      <c r="G2387" s="49">
        <v>8.8655899999999996E-2</v>
      </c>
      <c r="H2387" s="49">
        <v>0.23970649999999999</v>
      </c>
      <c r="I2387" s="46">
        <f>$C$2387*LN($Y$2387)+(1-$C$2387)*LN(1-$Y$2387)</f>
        <v>-2.5805584709268166</v>
      </c>
      <c r="R2387" s="46">
        <f>1/(1+EXP(-($K$2+SUMPRODUCT($L$2:$P$2,$D$2387:$H$2387))))</f>
        <v>7.5731698258959382E-2</v>
      </c>
      <c r="X2387" s="46">
        <f>EXP(-($K$2+SUMPRODUCT($L$2:$P$2,$D$2387:$H$2387)))</f>
        <v>12.20451043604711</v>
      </c>
      <c r="Y2387" s="46">
        <f>1/(1+$X$2387)</f>
        <v>7.5731698258959382E-2</v>
      </c>
      <c r="Z2387" s="46">
        <f>IF(ISERROR($I$2387),0,$I$2387)</f>
        <v>-2.5805584709268166</v>
      </c>
    </row>
    <row r="2388" spans="1:26" x14ac:dyDescent="0.25">
      <c r="A2388" s="46">
        <v>425</v>
      </c>
      <c r="B2388" s="46">
        <v>1995</v>
      </c>
      <c r="C2388" s="47">
        <v>0</v>
      </c>
      <c r="D2388" s="49">
        <v>3.1926599999999999E-2</v>
      </c>
      <c r="E2388" s="49">
        <v>0.23320560000000001</v>
      </c>
      <c r="F2388" s="49">
        <v>4.1860500000000002E-2</v>
      </c>
      <c r="G2388" s="49">
        <v>0.71958029999999995</v>
      </c>
      <c r="H2388" s="49">
        <v>0.15647820000000001</v>
      </c>
      <c r="I2388" s="46">
        <f>$C$2388*LN($Y$2388)+(1-$C$2388)*LN(1-$Y$2388)</f>
        <v>-1.4108360269654561E-2</v>
      </c>
      <c r="R2388" s="46">
        <f>1/(1+EXP(-($K$2+SUMPRODUCT($L$2:$P$2,$D$2388:$H$2388))))</f>
        <v>1.4009303743796185E-2</v>
      </c>
      <c r="X2388" s="46">
        <f>EXP(-($K$2+SUMPRODUCT($L$2:$P$2,$D$2388:$H$2388)))</f>
        <v>70.381134872090655</v>
      </c>
      <c r="Y2388" s="46">
        <f>1/(1+$X$2388)</f>
        <v>1.4009303743796185E-2</v>
      </c>
      <c r="Z2388" s="46">
        <f>IF(ISERROR($I$2388),0,$I$2388)</f>
        <v>-1.4108360269654561E-2</v>
      </c>
    </row>
    <row r="2389" spans="1:26" x14ac:dyDescent="0.25">
      <c r="A2389" s="46">
        <v>425</v>
      </c>
      <c r="B2389" s="46">
        <v>1996</v>
      </c>
      <c r="C2389" s="47">
        <v>0</v>
      </c>
      <c r="D2389" s="49">
        <v>1.7759E-2</v>
      </c>
      <c r="E2389" s="49">
        <v>0.25226789999999999</v>
      </c>
      <c r="F2389" s="49">
        <v>6.6669099999999995E-2</v>
      </c>
      <c r="G2389" s="49">
        <v>0.93443299999999996</v>
      </c>
      <c r="H2389" s="49">
        <v>0.1940325</v>
      </c>
      <c r="I2389" s="46">
        <f>$C$2389*LN($Y$2389)+(1-$C$2389)*LN(1-$Y$2389)</f>
        <v>-8.1547644681605469E-3</v>
      </c>
      <c r="R2389" s="46">
        <f>1/(1+EXP(-($K$2+SUMPRODUCT($L$2:$P$2,$D$2389:$H$2389))))</f>
        <v>8.1216045746559783E-3</v>
      </c>
      <c r="X2389" s="46">
        <f>EXP(-($K$2+SUMPRODUCT($L$2:$P$2,$D$2389:$H$2389)))</f>
        <v>122.12837824197551</v>
      </c>
      <c r="Y2389" s="46">
        <f>1/(1+$X$2389)</f>
        <v>8.1216045746559783E-3</v>
      </c>
      <c r="Z2389" s="46">
        <f>IF(ISERROR($I$2389),0,$I$2389)</f>
        <v>-8.1547644681605469E-3</v>
      </c>
    </row>
    <row r="2390" spans="1:26" x14ac:dyDescent="0.25">
      <c r="A2390" s="46">
        <v>425</v>
      </c>
      <c r="B2390" s="46">
        <v>1997</v>
      </c>
      <c r="C2390" s="47">
        <v>0</v>
      </c>
      <c r="D2390" s="49">
        <v>7.1542599999999998E-2</v>
      </c>
      <c r="E2390" s="49">
        <v>0.31451449999999997</v>
      </c>
      <c r="F2390" s="49">
        <v>5.765E-2</v>
      </c>
      <c r="G2390" s="49">
        <v>1.6110139999999999</v>
      </c>
      <c r="H2390" s="49">
        <v>0.2000567</v>
      </c>
      <c r="I2390" s="46">
        <f>$C$2390*LN($Y$2390)+(1-$C$2390)*LN(1-$Y$2390)</f>
        <v>-2.8031531552855748E-3</v>
      </c>
      <c r="R2390" s="46">
        <f>1/(1+EXP(-($K$2+SUMPRODUCT($L$2:$P$2,$D$2390:$H$2390))))</f>
        <v>2.7992279899493478E-3</v>
      </c>
      <c r="X2390" s="46">
        <f>EXP(-($K$2+SUMPRODUCT($L$2:$P$2,$D$2390:$H$2390)))</f>
        <v>356.24135497019483</v>
      </c>
      <c r="Y2390" s="46">
        <f>1/(1+$X$2390)</f>
        <v>2.7992279899493478E-3</v>
      </c>
      <c r="Z2390" s="46">
        <f>IF(ISERROR($I$2390),0,$I$2390)</f>
        <v>-2.8031531552855748E-3</v>
      </c>
    </row>
    <row r="2391" spans="1:26" x14ac:dyDescent="0.25">
      <c r="A2391" s="46">
        <v>425</v>
      </c>
      <c r="B2391" s="46">
        <v>1998</v>
      </c>
      <c r="C2391" s="47">
        <v>0</v>
      </c>
      <c r="D2391" s="49">
        <v>-0.10008690000000001</v>
      </c>
      <c r="E2391" s="49">
        <v>0.27573330000000001</v>
      </c>
      <c r="F2391" s="49">
        <v>-2.1656399999999999E-2</v>
      </c>
      <c r="G2391" s="49">
        <v>0.75931669999999996</v>
      </c>
      <c r="H2391" s="49">
        <v>0.1730537</v>
      </c>
      <c r="I2391" s="46">
        <f>$C$2391*LN($Y$2391)+(1-$C$2391)*LN(1-$Y$2391)</f>
        <v>-1.9735687194428808E-2</v>
      </c>
      <c r="R2391" s="46">
        <f>1/(1+EXP(-($K$2+SUMPRODUCT($L$2:$P$2,$D$2391:$H$2391))))</f>
        <v>1.954221338991223E-2</v>
      </c>
      <c r="X2391" s="46">
        <f>EXP(-($K$2+SUMPRODUCT($L$2:$P$2,$D$2391:$H$2391)))</f>
        <v>50.171276254521096</v>
      </c>
      <c r="Y2391" s="46">
        <f>1/(1+$X$2391)</f>
        <v>1.954221338991223E-2</v>
      </c>
      <c r="Z2391" s="46">
        <f>IF(ISERROR($I$2391),0,$I$2391)</f>
        <v>-1.9735687194428808E-2</v>
      </c>
    </row>
    <row r="2392" spans="1:26" x14ac:dyDescent="0.25">
      <c r="A2392" s="46">
        <v>425</v>
      </c>
      <c r="B2392" s="46">
        <v>1999</v>
      </c>
      <c r="C2392" s="47">
        <v>0</v>
      </c>
      <c r="D2392" s="49">
        <v>-2.6068999999999998E-2</v>
      </c>
      <c r="E2392" s="49">
        <v>0.3269667</v>
      </c>
      <c r="F2392" s="49">
        <v>8.6579699999999996E-2</v>
      </c>
      <c r="G2392" s="49">
        <v>1.469776</v>
      </c>
      <c r="H2392" s="49">
        <v>0.25748969999999999</v>
      </c>
      <c r="I2392" s="46">
        <f>$C$2392*LN($Y$2392)+(1-$C$2392)*LN(1-$Y$2392)</f>
        <v>-2.7223281410980208E-3</v>
      </c>
      <c r="R2392" s="46">
        <f>1/(1+EXP(-($K$2+SUMPRODUCT($L$2:$P$2,$D$2392:$H$2392))))</f>
        <v>2.7186259661178681E-3</v>
      </c>
      <c r="X2392" s="46">
        <f>EXP(-($K$2+SUMPRODUCT($L$2:$P$2,$D$2392:$H$2392)))</f>
        <v>366.83287309948554</v>
      </c>
      <c r="Y2392" s="46">
        <f>1/(1+$X$2392)</f>
        <v>2.7186259661178681E-3</v>
      </c>
      <c r="Z2392" s="46">
        <f>IF(ISERROR($I$2392),0,$I$2392)</f>
        <v>-2.7223281410980208E-3</v>
      </c>
    </row>
    <row r="2393" spans="1:26" x14ac:dyDescent="0.25">
      <c r="A2393" s="46">
        <v>425</v>
      </c>
      <c r="B2393" s="46">
        <v>2000</v>
      </c>
      <c r="C2393" s="47">
        <v>0</v>
      </c>
      <c r="D2393" s="49">
        <v>1.05702E-2</v>
      </c>
      <c r="E2393" s="49">
        <v>0.39347589999999999</v>
      </c>
      <c r="F2393" s="49">
        <v>0.1206047</v>
      </c>
      <c r="G2393" s="49">
        <v>3.395241</v>
      </c>
      <c r="H2393" s="49">
        <v>0.3977484</v>
      </c>
      <c r="I2393" s="46">
        <f>$C$2393*LN($Y$2393)+(1-$C$2393)*LN(1-$Y$2393)</f>
        <v>-9.706526651825776E-5</v>
      </c>
      <c r="R2393" s="46">
        <f>1/(1+EXP(-($K$2+SUMPRODUCT($L$2:$P$2,$D$2393:$H$2393))))</f>
        <v>9.7060555837713227E-5</v>
      </c>
      <c r="X2393" s="46">
        <f>EXP(-($K$2+SUMPRODUCT($L$2:$P$2,$D$2393:$H$2393)))</f>
        <v>10301.846417570652</v>
      </c>
      <c r="Y2393" s="46">
        <f>1/(1+$X$2393)</f>
        <v>9.7060555837713227E-5</v>
      </c>
      <c r="Z2393" s="46">
        <f>IF(ISERROR($I$2393),0,$I$2393)</f>
        <v>-9.706526651825776E-5</v>
      </c>
    </row>
    <row r="2394" spans="1:26" x14ac:dyDescent="0.25">
      <c r="A2394" s="46">
        <v>426</v>
      </c>
      <c r="B2394" s="46">
        <v>1995</v>
      </c>
      <c r="C2394" s="47">
        <v>0</v>
      </c>
      <c r="D2394" s="49">
        <v>6.1827999999999996E-3</v>
      </c>
      <c r="E2394" s="49">
        <v>0.460005</v>
      </c>
      <c r="F2394" s="49">
        <v>3.1271599999999997E-2</v>
      </c>
      <c r="G2394" s="49">
        <v>1.8393919999999999</v>
      </c>
      <c r="H2394" s="49">
        <v>0.4452952</v>
      </c>
      <c r="I2394" s="46">
        <f>$C$2394*LN($Y$2394)+(1-$C$2394)*LN(1-$Y$2394)</f>
        <v>-2.2066014111939776E-3</v>
      </c>
      <c r="R2394" s="46">
        <f>1/(1+EXP(-($K$2+SUMPRODUCT($L$2:$P$2,$D$2394:$H$2394))))</f>
        <v>2.204168656002703E-3</v>
      </c>
      <c r="X2394" s="46">
        <f>EXP(-($K$2+SUMPRODUCT($L$2:$P$2,$D$2394:$H$2394)))</f>
        <v>452.68579091108069</v>
      </c>
      <c r="Y2394" s="46">
        <f>1/(1+$X$2394)</f>
        <v>2.204168656002703E-3</v>
      </c>
      <c r="Z2394" s="46">
        <f>IF(ISERROR($I$2394),0,$I$2394)</f>
        <v>-2.2066014111939776E-3</v>
      </c>
    </row>
    <row r="2395" spans="1:26" x14ac:dyDescent="0.25">
      <c r="A2395" s="46">
        <v>426</v>
      </c>
      <c r="B2395" s="46">
        <v>1996</v>
      </c>
      <c r="C2395" s="47">
        <v>0</v>
      </c>
      <c r="D2395" s="49">
        <v>-3.1811999999999999E-3</v>
      </c>
      <c r="E2395" s="49">
        <v>0.4344249</v>
      </c>
      <c r="F2395" s="49">
        <v>5.8260100000000002E-2</v>
      </c>
      <c r="G2395" s="49">
        <v>1.7932809999999999</v>
      </c>
      <c r="H2395" s="49">
        <v>0.4627773</v>
      </c>
      <c r="I2395" s="46">
        <f>$C$2395*LN($Y$2395)+(1-$C$2395)*LN(1-$Y$2395)</f>
        <v>-2.0003131006114524E-3</v>
      </c>
      <c r="R2395" s="46">
        <f>1/(1+EXP(-($K$2+SUMPRODUCT($L$2:$P$2,$D$2395:$H$2395))))</f>
        <v>1.9983138076540364E-3</v>
      </c>
      <c r="X2395" s="46">
        <f>EXP(-($K$2+SUMPRODUCT($L$2:$P$2,$D$2395:$H$2395)))</f>
        <v>499.4219037919633</v>
      </c>
      <c r="Y2395" s="46">
        <f>1/(1+$X$2395)</f>
        <v>1.9983138076540364E-3</v>
      </c>
      <c r="Z2395" s="46">
        <f>IF(ISERROR($I$2395),0,$I$2395)</f>
        <v>-2.0003131006114524E-3</v>
      </c>
    </row>
    <row r="2396" spans="1:26" x14ac:dyDescent="0.25">
      <c r="A2396" s="46">
        <v>426</v>
      </c>
      <c r="B2396" s="46">
        <v>1997</v>
      </c>
      <c r="C2396" s="47">
        <v>0</v>
      </c>
      <c r="D2396" s="49">
        <v>-4.1900899999999998E-2</v>
      </c>
      <c r="E2396" s="49">
        <v>0.49444949999999999</v>
      </c>
      <c r="F2396" s="49">
        <v>4.5368800000000001E-2</v>
      </c>
      <c r="G2396" s="49">
        <v>2.3838029999999999</v>
      </c>
      <c r="H2396" s="49">
        <v>0.36059999999999998</v>
      </c>
      <c r="I2396" s="46">
        <f>$C$2396*LN($Y$2396)+(1-$C$2396)*LN(1-$Y$2396)</f>
        <v>-7.3297895289090292E-4</v>
      </c>
      <c r="R2396" s="46">
        <f>1/(1+EXP(-($K$2+SUMPRODUCT($L$2:$P$2,$D$2396:$H$2396))))</f>
        <v>7.3271038943939373E-4</v>
      </c>
      <c r="X2396" s="46">
        <f>EXP(-($K$2+SUMPRODUCT($L$2:$P$2,$D$2396:$H$2396)))</f>
        <v>1363.7957152144561</v>
      </c>
      <c r="Y2396" s="46">
        <f>1/(1+$X$2396)</f>
        <v>7.3271038943939373E-4</v>
      </c>
      <c r="Z2396" s="46">
        <f>IF(ISERROR($I$2396),0,$I$2396)</f>
        <v>-7.3297895289090292E-4</v>
      </c>
    </row>
    <row r="2397" spans="1:26" x14ac:dyDescent="0.25">
      <c r="A2397" s="46">
        <v>426</v>
      </c>
      <c r="B2397" s="46">
        <v>1998</v>
      </c>
      <c r="C2397" s="47">
        <v>0</v>
      </c>
      <c r="D2397" s="49">
        <v>-6.6572400000000004E-2</v>
      </c>
      <c r="E2397" s="49">
        <v>0.47506910000000002</v>
      </c>
      <c r="F2397" s="49">
        <v>2.5363799999999999E-2</v>
      </c>
      <c r="G2397" s="49">
        <v>2.80661</v>
      </c>
      <c r="H2397" s="49">
        <v>0.28977330000000001</v>
      </c>
      <c r="I2397" s="46">
        <f>$C$2397*LN($Y$2397)+(1-$C$2397)*LN(1-$Y$2397)</f>
        <v>-4.2733695050865768E-4</v>
      </c>
      <c r="R2397" s="46">
        <f>1/(1+EXP(-($K$2+SUMPRODUCT($L$2:$P$2,$D$2397:$H$2397))))</f>
        <v>4.2724565507907798E-4</v>
      </c>
      <c r="X2397" s="46">
        <f>EXP(-($K$2+SUMPRODUCT($L$2:$P$2,$D$2397:$H$2397)))</f>
        <v>2339.5738317336713</v>
      </c>
      <c r="Y2397" s="46">
        <f>1/(1+$X$2397)</f>
        <v>4.2724565507907798E-4</v>
      </c>
      <c r="Z2397" s="46">
        <f>IF(ISERROR($I$2397),0,$I$2397)</f>
        <v>-4.2733695050865768E-4</v>
      </c>
    </row>
    <row r="2398" spans="1:26" x14ac:dyDescent="0.25">
      <c r="A2398" s="46">
        <v>427</v>
      </c>
      <c r="B2398" s="46">
        <v>1995</v>
      </c>
      <c r="C2398" s="47">
        <v>0</v>
      </c>
      <c r="D2398" s="49">
        <v>-1.12432E-2</v>
      </c>
      <c r="E2398" s="49">
        <v>0.15128720000000001</v>
      </c>
      <c r="F2398" s="49">
        <v>2.4241800000000001E-2</v>
      </c>
      <c r="G2398" s="49">
        <v>0.83858180000000004</v>
      </c>
      <c r="H2398" s="49">
        <v>0.13698830000000001</v>
      </c>
      <c r="I2398" s="46">
        <f>$C$2398*LN($Y$2398)+(1-$C$2398)*LN(1-$Y$2398)</f>
        <v>-1.468629765935648E-2</v>
      </c>
      <c r="R2398" s="46">
        <f>1/(1+EXP(-($K$2+SUMPRODUCT($L$2:$P$2,$D$2398:$H$2398))))</f>
        <v>1.4578979998600423E-2</v>
      </c>
      <c r="X2398" s="46">
        <f>EXP(-($K$2+SUMPRODUCT($L$2:$P$2,$D$2398:$H$2398)))</f>
        <v>67.591904241311781</v>
      </c>
      <c r="Y2398" s="46">
        <f>1/(1+$X$2398)</f>
        <v>1.4578979998600423E-2</v>
      </c>
      <c r="Z2398" s="46">
        <f>IF(ISERROR($I$2398),0,$I$2398)</f>
        <v>-1.468629765935648E-2</v>
      </c>
    </row>
    <row r="2399" spans="1:26" x14ac:dyDescent="0.25">
      <c r="A2399" s="46">
        <v>427</v>
      </c>
      <c r="B2399" s="46">
        <v>1996</v>
      </c>
      <c r="C2399" s="47">
        <v>0</v>
      </c>
      <c r="D2399" s="49">
        <v>1.6539E-3</v>
      </c>
      <c r="E2399" s="49">
        <v>0.14222370000000001</v>
      </c>
      <c r="F2399" s="49">
        <v>5.15971E-2</v>
      </c>
      <c r="G2399" s="49">
        <v>0.71853900000000004</v>
      </c>
      <c r="H2399" s="49">
        <v>0.14240729999999999</v>
      </c>
      <c r="I2399" s="46">
        <f>$C$2399*LN($Y$2399)+(1-$C$2399)*LN(1-$Y$2399)</f>
        <v>-1.460435183192178E-2</v>
      </c>
      <c r="R2399" s="46">
        <f>1/(1+EXP(-($K$2+SUMPRODUCT($L$2:$P$2,$D$2399:$H$2399))))</f>
        <v>1.4498225549044992E-2</v>
      </c>
      <c r="X2399" s="46">
        <f>EXP(-($K$2+SUMPRODUCT($L$2:$P$2,$D$2399:$H$2399)))</f>
        <v>67.973957993491879</v>
      </c>
      <c r="Y2399" s="46">
        <f>1/(1+$X$2399)</f>
        <v>1.4498225549044992E-2</v>
      </c>
      <c r="Z2399" s="46">
        <f>IF(ISERROR($I$2399),0,$I$2399)</f>
        <v>-1.460435183192178E-2</v>
      </c>
    </row>
    <row r="2400" spans="1:26" x14ac:dyDescent="0.25">
      <c r="A2400" s="46">
        <v>427</v>
      </c>
      <c r="B2400" s="46">
        <v>1997</v>
      </c>
      <c r="C2400" s="47">
        <v>0</v>
      </c>
      <c r="D2400" s="49">
        <v>-4.4325999999999997E-2</v>
      </c>
      <c r="E2400" s="49">
        <v>0.1531805</v>
      </c>
      <c r="F2400" s="49">
        <v>5.1671099999999998E-2</v>
      </c>
      <c r="G2400" s="49">
        <v>1.028664</v>
      </c>
      <c r="H2400" s="49">
        <v>0.12456689999999999</v>
      </c>
      <c r="I2400" s="46">
        <f>$C$2400*LN($Y$2400)+(1-$C$2400)*LN(1-$Y$2400)</f>
        <v>-8.5293861939530029E-3</v>
      </c>
      <c r="R2400" s="46">
        <f>1/(1+EXP(-($K$2+SUMPRODUCT($L$2:$P$2,$D$2400:$H$2400))))</f>
        <v>8.493114178797008E-3</v>
      </c>
      <c r="X2400" s="46">
        <f>EXP(-($K$2+SUMPRODUCT($L$2:$P$2,$D$2400:$H$2400)))</f>
        <v>116.74244157655293</v>
      </c>
      <c r="Y2400" s="46">
        <f>1/(1+$X$2400)</f>
        <v>8.493114178797008E-3</v>
      </c>
      <c r="Z2400" s="46">
        <f>IF(ISERROR($I$2400),0,$I$2400)</f>
        <v>-8.5293861939530029E-3</v>
      </c>
    </row>
    <row r="2401" spans="1:26" x14ac:dyDescent="0.25">
      <c r="A2401" s="46">
        <v>427</v>
      </c>
      <c r="B2401" s="46">
        <v>1998</v>
      </c>
      <c r="C2401" s="47">
        <v>0</v>
      </c>
      <c r="D2401" s="49">
        <v>-5.3468999999999999E-3</v>
      </c>
      <c r="E2401" s="49">
        <v>0.170241</v>
      </c>
      <c r="F2401" s="49">
        <v>6.8061099999999999E-2</v>
      </c>
      <c r="G2401" s="49">
        <v>1.77851</v>
      </c>
      <c r="H2401" s="49">
        <v>0.16771430000000001</v>
      </c>
      <c r="I2401" s="46">
        <f>$C$2401*LN($Y$2401)+(1-$C$2401)*LN(1-$Y$2401)</f>
        <v>-2.313269687880573E-3</v>
      </c>
      <c r="R2401" s="46">
        <f>1/(1+EXP(-($K$2+SUMPRODUCT($L$2:$P$2,$D$2401:$H$2401))))</f>
        <v>2.3105961414980575E-3</v>
      </c>
      <c r="X2401" s="46">
        <f>EXP(-($K$2+SUMPRODUCT($L$2:$P$2,$D$2401:$H$2401)))</f>
        <v>431.78874314732371</v>
      </c>
      <c r="Y2401" s="46">
        <f>1/(1+$X$2401)</f>
        <v>2.3105961414980575E-3</v>
      </c>
      <c r="Z2401" s="46">
        <f>IF(ISERROR($I$2401),0,$I$2401)</f>
        <v>-2.313269687880573E-3</v>
      </c>
    </row>
    <row r="2402" spans="1:26" x14ac:dyDescent="0.25">
      <c r="A2402" s="46">
        <v>427</v>
      </c>
      <c r="B2402" s="46">
        <v>1999</v>
      </c>
      <c r="C2402" s="47">
        <v>0</v>
      </c>
      <c r="D2402" s="49">
        <v>0.13475429999999999</v>
      </c>
      <c r="E2402" s="49">
        <v>0.2028527</v>
      </c>
      <c r="F2402" s="49">
        <v>3.5528700000000003E-2</v>
      </c>
      <c r="G2402" s="49">
        <v>2.0312049999999999</v>
      </c>
      <c r="H2402" s="49">
        <v>8.6182599999999998E-2</v>
      </c>
      <c r="I2402" s="46">
        <f>$C$2402*LN($Y$2402)+(1-$C$2402)*LN(1-$Y$2402)</f>
        <v>-1.9280380847607637E-3</v>
      </c>
      <c r="R2402" s="46">
        <f>1/(1+EXP(-($K$2+SUMPRODUCT($L$2:$P$2,$D$2402:$H$2402))))</f>
        <v>1.9261806132829273E-3</v>
      </c>
      <c r="X2402" s="46">
        <f>EXP(-($K$2+SUMPRODUCT($L$2:$P$2,$D$2402:$H$2402)))</f>
        <v>518.16211444763144</v>
      </c>
      <c r="Y2402" s="46">
        <f>1/(1+$X$2402)</f>
        <v>1.9261806132829273E-3</v>
      </c>
      <c r="Z2402" s="46">
        <f>IF(ISERROR($I$2402),0,$I$2402)</f>
        <v>-1.9280380847607637E-3</v>
      </c>
    </row>
    <row r="2403" spans="1:26" x14ac:dyDescent="0.25">
      <c r="A2403" s="46">
        <v>427</v>
      </c>
      <c r="B2403" s="46">
        <v>2000</v>
      </c>
      <c r="C2403" s="47">
        <v>0</v>
      </c>
      <c r="D2403" s="49">
        <v>-7.1161000000000002E-3</v>
      </c>
      <c r="E2403" s="49">
        <v>0.26048739999999998</v>
      </c>
      <c r="F2403" s="49">
        <v>3.9342500000000002E-2</v>
      </c>
      <c r="G2403" s="49">
        <v>1.353102</v>
      </c>
      <c r="H2403" s="49">
        <v>0.14065659999999999</v>
      </c>
      <c r="I2403" s="46">
        <f>$C$2403*LN($Y$2403)+(1-$C$2403)*LN(1-$Y$2403)</f>
        <v>-4.9346255697361114E-3</v>
      </c>
      <c r="R2403" s="46">
        <f>1/(1+EXP(-($K$2+SUMPRODUCT($L$2:$P$2,$D$2403:$H$2403))))</f>
        <v>4.9224703070885178E-3</v>
      </c>
      <c r="X2403" s="46">
        <f>EXP(-($K$2+SUMPRODUCT($L$2:$P$2,$D$2403:$H$2403)))</f>
        <v>202.1500319179107</v>
      </c>
      <c r="Y2403" s="46">
        <f>1/(1+$X$2403)</f>
        <v>4.9224703070885178E-3</v>
      </c>
      <c r="Z2403" s="46">
        <f>IF(ISERROR($I$2403),0,$I$2403)</f>
        <v>-4.9346255697361114E-3</v>
      </c>
    </row>
    <row r="2404" spans="1:26" x14ac:dyDescent="0.25">
      <c r="A2404" s="46">
        <v>428</v>
      </c>
      <c r="B2404" s="46">
        <v>1995</v>
      </c>
      <c r="C2404" s="47">
        <v>0</v>
      </c>
      <c r="D2404" s="49">
        <v>0.4239406</v>
      </c>
      <c r="E2404" s="49">
        <v>0.18414</v>
      </c>
      <c r="F2404" s="49">
        <v>5.2638699999999997E-2</v>
      </c>
      <c r="G2404" s="49">
        <v>0.35920279999999999</v>
      </c>
      <c r="H2404" s="49">
        <v>0.25307590000000002</v>
      </c>
      <c r="I2404" s="46">
        <f>$C$2404*LN($Y$2404)+(1-$C$2404)*LN(1-$Y$2404)</f>
        <v>-3.0576626972617333E-2</v>
      </c>
      <c r="R2404" s="46">
        <f>1/(1+EXP(-($K$2+SUMPRODUCT($L$2:$P$2,$D$2404:$H$2404))))</f>
        <v>3.0113890216675258E-2</v>
      </c>
      <c r="X2404" s="46">
        <f>EXP(-($K$2+SUMPRODUCT($L$2:$P$2,$D$2404:$H$2404)))</f>
        <v>32.207267237969148</v>
      </c>
      <c r="Y2404" s="46">
        <f>1/(1+$X$2404)</f>
        <v>3.0113890216675258E-2</v>
      </c>
      <c r="Z2404" s="46">
        <f>IF(ISERROR($I$2404),0,$I$2404)</f>
        <v>-3.0576626972617333E-2</v>
      </c>
    </row>
    <row r="2405" spans="1:26" x14ac:dyDescent="0.25">
      <c r="A2405" s="46">
        <v>428</v>
      </c>
      <c r="B2405" s="46">
        <v>1996</v>
      </c>
      <c r="C2405" s="47">
        <v>0</v>
      </c>
      <c r="D2405" s="49">
        <v>0.46394150000000001</v>
      </c>
      <c r="E2405" s="49">
        <v>0.20428950000000001</v>
      </c>
      <c r="F2405" s="49">
        <v>5.3380400000000001E-2</v>
      </c>
      <c r="G2405" s="49">
        <v>0.4861589</v>
      </c>
      <c r="H2405" s="49">
        <v>0.26036130000000002</v>
      </c>
      <c r="I2405" s="46">
        <f>$C$2405*LN($Y$2405)+(1-$C$2405)*LN(1-$Y$2405)</f>
        <v>-2.4698262756607008E-2</v>
      </c>
      <c r="R2405" s="46">
        <f>1/(1+EXP(-($K$2+SUMPRODUCT($L$2:$P$2,$D$2405:$H$2405))))</f>
        <v>2.4395756244169165E-2</v>
      </c>
      <c r="X2405" s="46">
        <f>EXP(-($K$2+SUMPRODUCT($L$2:$P$2,$D$2405:$H$2405)))</f>
        <v>39.990735847305828</v>
      </c>
      <c r="Y2405" s="46">
        <f>1/(1+$X$2405)</f>
        <v>2.4395756244169165E-2</v>
      </c>
      <c r="Z2405" s="46">
        <f>IF(ISERROR($I$2405),0,$I$2405)</f>
        <v>-2.4698262756607008E-2</v>
      </c>
    </row>
    <row r="2406" spans="1:26" x14ac:dyDescent="0.25">
      <c r="A2406" s="46">
        <v>428</v>
      </c>
      <c r="B2406" s="46">
        <v>1997</v>
      </c>
      <c r="C2406" s="47">
        <v>0</v>
      </c>
      <c r="D2406" s="49">
        <v>0.397314</v>
      </c>
      <c r="E2406" s="49">
        <v>0.21640039999999999</v>
      </c>
      <c r="F2406" s="49">
        <v>5.93196E-2</v>
      </c>
      <c r="G2406" s="49">
        <v>0.78091270000000002</v>
      </c>
      <c r="H2406" s="49">
        <v>0.27414300000000003</v>
      </c>
      <c r="I2406" s="46">
        <f>$C$2406*LN($Y$2406)+(1-$C$2406)*LN(1-$Y$2406)</f>
        <v>-1.4268596550957344E-2</v>
      </c>
      <c r="R2406" s="46">
        <f>1/(1+EXP(-($K$2+SUMPRODUCT($L$2:$P$2,$D$2406:$H$2406))))</f>
        <v>1.416728256905566E-2</v>
      </c>
      <c r="X2406" s="46">
        <f>EXP(-($K$2+SUMPRODUCT($L$2:$P$2,$D$2406:$H$2406)))</f>
        <v>69.585166571337496</v>
      </c>
      <c r="Y2406" s="46">
        <f>1/(1+$X$2406)</f>
        <v>1.416728256905566E-2</v>
      </c>
      <c r="Z2406" s="46">
        <f>IF(ISERROR($I$2406),0,$I$2406)</f>
        <v>-1.4268596550957344E-2</v>
      </c>
    </row>
    <row r="2407" spans="1:26" x14ac:dyDescent="0.25">
      <c r="A2407" s="46">
        <v>428</v>
      </c>
      <c r="B2407" s="46">
        <v>1998</v>
      </c>
      <c r="C2407" s="47">
        <v>0</v>
      </c>
      <c r="D2407" s="49">
        <v>0.42331649999999998</v>
      </c>
      <c r="E2407" s="49">
        <v>0.2084888</v>
      </c>
      <c r="F2407" s="49">
        <v>4.8545900000000003E-2</v>
      </c>
      <c r="G2407" s="49">
        <v>0.7589323</v>
      </c>
      <c r="H2407" s="49">
        <v>0.28880790000000001</v>
      </c>
      <c r="I2407" s="46">
        <f>$C$2407*LN($Y$2407)+(1-$C$2407)*LN(1-$Y$2407)</f>
        <v>-1.6601054482981166E-2</v>
      </c>
      <c r="R2407" s="46">
        <f>1/(1+EXP(-($K$2+SUMPRODUCT($L$2:$P$2,$D$2407:$H$2407))))</f>
        <v>1.6464016351756653E-2</v>
      </c>
      <c r="X2407" s="46">
        <f>EXP(-($K$2+SUMPRODUCT($L$2:$P$2,$D$2407:$H$2407)))</f>
        <v>59.738520822308558</v>
      </c>
      <c r="Y2407" s="46">
        <f>1/(1+$X$2407)</f>
        <v>1.6464016351756653E-2</v>
      </c>
      <c r="Z2407" s="46">
        <f>IF(ISERROR($I$2407),0,$I$2407)</f>
        <v>-1.6601054482981166E-2</v>
      </c>
    </row>
    <row r="2408" spans="1:26" x14ac:dyDescent="0.25">
      <c r="A2408" s="46">
        <v>428</v>
      </c>
      <c r="B2408" s="46">
        <v>1999</v>
      </c>
      <c r="C2408" s="47">
        <v>0</v>
      </c>
      <c r="D2408" s="49">
        <v>0.32097330000000002</v>
      </c>
      <c r="E2408" s="49">
        <v>0.19187480000000001</v>
      </c>
      <c r="F2408" s="49">
        <v>4.5155899999999999E-2</v>
      </c>
      <c r="G2408" s="49">
        <v>0.49367440000000001</v>
      </c>
      <c r="H2408" s="49">
        <v>0.22660910000000001</v>
      </c>
      <c r="I2408" s="46">
        <f>$C$2408*LN($Y$2408)+(1-$C$2408)*LN(1-$Y$2408)</f>
        <v>-2.4496614253084147E-2</v>
      </c>
      <c r="R2408" s="46">
        <f>1/(1+EXP(-($K$2+SUMPRODUCT($L$2:$P$2,$D$2408:$H$2408))))</f>
        <v>2.4199007271983975E-2</v>
      </c>
      <c r="X2408" s="46">
        <f>EXP(-($K$2+SUMPRODUCT($L$2:$P$2,$D$2408:$H$2408)))</f>
        <v>40.324009235607548</v>
      </c>
      <c r="Y2408" s="46">
        <f>1/(1+$X$2408)</f>
        <v>2.4199007271983975E-2</v>
      </c>
      <c r="Z2408" s="46">
        <f>IF(ISERROR($I$2408),0,$I$2408)</f>
        <v>-2.4496614253084147E-2</v>
      </c>
    </row>
    <row r="2409" spans="1:26" x14ac:dyDescent="0.25">
      <c r="A2409" s="46">
        <v>428</v>
      </c>
      <c r="B2409" s="46">
        <v>2000</v>
      </c>
      <c r="C2409" s="47">
        <v>0</v>
      </c>
      <c r="D2409" s="49">
        <v>0.3276365</v>
      </c>
      <c r="E2409" s="49">
        <v>0.2250086</v>
      </c>
      <c r="F2409" s="49">
        <v>6.6665600000000005E-2</v>
      </c>
      <c r="G2409" s="49">
        <v>0.51908969999999999</v>
      </c>
      <c r="H2409" s="49">
        <v>0.2433003</v>
      </c>
      <c r="I2409" s="46">
        <f>$C$2409*LN($Y$2409)+(1-$C$2409)*LN(1-$Y$2409)</f>
        <v>-1.9174369807367357E-2</v>
      </c>
      <c r="R2409" s="46">
        <f>1/(1+EXP(-($K$2+SUMPRODUCT($L$2:$P$2,$D$2409:$H$2409))))</f>
        <v>1.899171089815228E-2</v>
      </c>
      <c r="X2409" s="46">
        <f>EXP(-($K$2+SUMPRODUCT($L$2:$P$2,$D$2409:$H$2409)))</f>
        <v>51.654550470083812</v>
      </c>
      <c r="Y2409" s="46">
        <f>1/(1+$X$2409)</f>
        <v>1.899171089815228E-2</v>
      </c>
      <c r="Z2409" s="46">
        <f>IF(ISERROR($I$2409),0,$I$2409)</f>
        <v>-1.9174369807367357E-2</v>
      </c>
    </row>
    <row r="2410" spans="1:26" x14ac:dyDescent="0.25">
      <c r="A2410" s="46">
        <v>428</v>
      </c>
      <c r="B2410" s="46">
        <v>2001</v>
      </c>
      <c r="C2410" s="47">
        <v>0</v>
      </c>
      <c r="D2410" s="49">
        <v>0.33193679999999998</v>
      </c>
      <c r="E2410" s="49">
        <v>0.22135089999999999</v>
      </c>
      <c r="F2410" s="49">
        <v>4.6996999999999997E-2</v>
      </c>
      <c r="G2410" s="49">
        <v>0.52615679999999998</v>
      </c>
      <c r="H2410" s="49">
        <v>0.25306099999999998</v>
      </c>
      <c r="I2410" s="46">
        <f>$C$2410*LN($Y$2410)+(1-$C$2410)*LN(1-$Y$2410)</f>
        <v>-2.2446848370205809E-2</v>
      </c>
      <c r="R2410" s="46">
        <f>1/(1+EXP(-($K$2+SUMPRODUCT($L$2:$P$2,$D$2410:$H$2410))))</f>
        <v>2.2196792353728591E-2</v>
      </c>
      <c r="X2410" s="46">
        <f>EXP(-($K$2+SUMPRODUCT($L$2:$P$2,$D$2410:$H$2410)))</f>
        <v>44.051554479763432</v>
      </c>
      <c r="Y2410" s="46">
        <f>1/(1+$X$2410)</f>
        <v>2.2196792353728591E-2</v>
      </c>
      <c r="Z2410" s="46">
        <f>IF(ISERROR($I$2410),0,$I$2410)</f>
        <v>-2.2446848370205809E-2</v>
      </c>
    </row>
    <row r="2411" spans="1:26" x14ac:dyDescent="0.25">
      <c r="A2411" s="46">
        <v>428</v>
      </c>
      <c r="B2411" s="46">
        <v>2002</v>
      </c>
      <c r="C2411" s="47">
        <v>0</v>
      </c>
      <c r="D2411" s="49">
        <v>0.3424449</v>
      </c>
      <c r="E2411" s="49">
        <v>0.24396219999999999</v>
      </c>
      <c r="F2411" s="49">
        <v>3.99715E-2</v>
      </c>
      <c r="G2411" s="49">
        <v>0.76640750000000002</v>
      </c>
      <c r="H2411" s="49">
        <v>0.25231819999999999</v>
      </c>
      <c r="I2411" s="46">
        <f>$C$2411*LN($Y$2411)+(1-$C$2411)*LN(1-$Y$2411)</f>
        <v>-1.5781627892897176E-2</v>
      </c>
      <c r="R2411" s="46">
        <f>1/(1+EXP(-($K$2+SUMPRODUCT($L$2:$P$2,$D$2411:$H$2411))))</f>
        <v>1.5657750521735604E-2</v>
      </c>
      <c r="X2411" s="46">
        <f>EXP(-($K$2+SUMPRODUCT($L$2:$P$2,$D$2411:$H$2411)))</f>
        <v>62.866134449634444</v>
      </c>
      <c r="Y2411" s="46">
        <f>1/(1+$X$2411)</f>
        <v>1.5657750521735604E-2</v>
      </c>
      <c r="Z2411" s="46">
        <f>IF(ISERROR($I$2411),0,$I$2411)</f>
        <v>-1.5781627892897176E-2</v>
      </c>
    </row>
    <row r="2412" spans="1:26" x14ac:dyDescent="0.25">
      <c r="A2412" s="46">
        <v>428</v>
      </c>
      <c r="B2412" s="46">
        <v>2003</v>
      </c>
      <c r="C2412" s="47">
        <v>0</v>
      </c>
      <c r="D2412" s="49">
        <v>0.36522779999999999</v>
      </c>
      <c r="E2412" s="49">
        <v>0.27114670000000002</v>
      </c>
      <c r="F2412" s="49">
        <v>6.0047400000000001E-2</v>
      </c>
      <c r="G2412" s="49">
        <v>1.192553</v>
      </c>
      <c r="H2412" s="49">
        <v>0.22124170000000001</v>
      </c>
      <c r="I2412" s="46">
        <f>$C$2412*LN($Y$2412)+(1-$C$2412)*LN(1-$Y$2412)</f>
        <v>-6.517252328569945E-3</v>
      </c>
      <c r="R2412" s="46">
        <f>1/(1+EXP(-($K$2+SUMPRODUCT($L$2:$P$2,$D$2412:$H$2412))))</f>
        <v>6.4960611007972039E-3</v>
      </c>
      <c r="X2412" s="46">
        <f>EXP(-($K$2+SUMPRODUCT($L$2:$P$2,$D$2412:$H$2412)))</f>
        <v>152.93943875886248</v>
      </c>
      <c r="Y2412" s="46">
        <f>1/(1+$X$2412)</f>
        <v>6.4960611007972039E-3</v>
      </c>
      <c r="Z2412" s="46">
        <f>IF(ISERROR($I$2412),0,$I$2412)</f>
        <v>-6.517252328569945E-3</v>
      </c>
    </row>
    <row r="2413" spans="1:26" x14ac:dyDescent="0.25">
      <c r="A2413" s="46">
        <v>428</v>
      </c>
      <c r="B2413" s="46">
        <v>2004</v>
      </c>
      <c r="C2413" s="47">
        <v>0</v>
      </c>
      <c r="D2413" s="49">
        <v>0.3173067</v>
      </c>
      <c r="E2413" s="49">
        <v>0.28263070000000001</v>
      </c>
      <c r="F2413" s="49">
        <v>4.3548900000000001E-2</v>
      </c>
      <c r="G2413" s="49">
        <v>1.442232</v>
      </c>
      <c r="H2413" s="49">
        <v>0.24856690000000001</v>
      </c>
      <c r="I2413" s="46">
        <f>$C$2413*LN($Y$2413)+(1-$C$2413)*LN(1-$Y$2413)</f>
        <v>-4.9024024969565282E-3</v>
      </c>
      <c r="R2413" s="46">
        <f>1/(1+EXP(-($K$2+SUMPRODUCT($L$2:$P$2,$D$2413:$H$2413))))</f>
        <v>4.8904053348146877E-3</v>
      </c>
      <c r="X2413" s="46">
        <f>EXP(-($K$2+SUMPRODUCT($L$2:$P$2,$D$2413:$H$2413)))</f>
        <v>203.48202787630345</v>
      </c>
      <c r="Y2413" s="46">
        <f>1/(1+$X$2413)</f>
        <v>4.8904053348146877E-3</v>
      </c>
      <c r="Z2413" s="46">
        <f>IF(ISERROR($I$2413),0,$I$2413)</f>
        <v>-4.9024024969565282E-3</v>
      </c>
    </row>
    <row r="2414" spans="1:26" x14ac:dyDescent="0.25">
      <c r="A2414" s="46">
        <v>429</v>
      </c>
      <c r="B2414" s="46">
        <v>1995</v>
      </c>
      <c r="C2414" s="47">
        <v>0</v>
      </c>
      <c r="D2414" s="49">
        <v>0.3097992</v>
      </c>
      <c r="E2414" s="49">
        <v>0.52483849999999999</v>
      </c>
      <c r="F2414" s="49">
        <v>6.2930600000000003E-2</v>
      </c>
      <c r="G2414" s="49">
        <v>1.3841829999999999</v>
      </c>
      <c r="H2414" s="49">
        <v>0.36066749999999997</v>
      </c>
      <c r="I2414" s="46">
        <f>$C$2414*LN($Y$2414)+(1-$C$2414)*LN(1-$Y$2414)</f>
        <v>-3.4628816786137556E-3</v>
      </c>
      <c r="R2414" s="46">
        <f>1/(1+EXP(-($K$2+SUMPRODUCT($L$2:$P$2,$D$2414:$H$2414))))</f>
        <v>3.4568928187525051E-3</v>
      </c>
      <c r="X2414" s="46">
        <f>EXP(-($K$2+SUMPRODUCT($L$2:$P$2,$D$2414:$H$2414)))</f>
        <v>288.27712035945382</v>
      </c>
      <c r="Y2414" s="46">
        <f>1/(1+$X$2414)</f>
        <v>3.4568928187525051E-3</v>
      </c>
      <c r="Z2414" s="46">
        <f>IF(ISERROR($I$2414),0,$I$2414)</f>
        <v>-3.4628816786137556E-3</v>
      </c>
    </row>
    <row r="2415" spans="1:26" x14ac:dyDescent="0.25">
      <c r="A2415" s="46">
        <v>429</v>
      </c>
      <c r="B2415" s="46">
        <v>1996</v>
      </c>
      <c r="C2415" s="47">
        <v>0</v>
      </c>
      <c r="D2415" s="49">
        <v>0.1844751</v>
      </c>
      <c r="E2415" s="49">
        <v>0.57540599999999997</v>
      </c>
      <c r="F2415" s="49">
        <v>5.1169800000000001E-2</v>
      </c>
      <c r="G2415" s="49">
        <v>1.962925</v>
      </c>
      <c r="H2415" s="49">
        <v>0.30570269999999999</v>
      </c>
      <c r="I2415" s="46">
        <f>$C$2415*LN($Y$2415)+(1-$C$2415)*LN(1-$Y$2415)</f>
        <v>-1.2910583866451875E-3</v>
      </c>
      <c r="R2415" s="46">
        <f>1/(1+EXP(-($K$2+SUMPRODUCT($L$2:$P$2,$D$2415:$H$2415))))</f>
        <v>1.2902253293134677E-3</v>
      </c>
      <c r="X2415" s="46">
        <f>EXP(-($K$2+SUMPRODUCT($L$2:$P$2,$D$2415:$H$2415)))</f>
        <v>774.0584159838985</v>
      </c>
      <c r="Y2415" s="46">
        <f>1/(1+$X$2415)</f>
        <v>1.2902253293134677E-3</v>
      </c>
      <c r="Z2415" s="46">
        <f>IF(ISERROR($I$2415),0,$I$2415)</f>
        <v>-1.2910583866451875E-3</v>
      </c>
    </row>
    <row r="2416" spans="1:26" x14ac:dyDescent="0.25">
      <c r="A2416" s="46">
        <v>429</v>
      </c>
      <c r="B2416" s="46">
        <v>1997</v>
      </c>
      <c r="C2416" s="47">
        <v>0</v>
      </c>
      <c r="D2416" s="49">
        <v>0.2410313</v>
      </c>
      <c r="E2416" s="49">
        <v>0.62339869999999997</v>
      </c>
      <c r="F2416" s="49">
        <v>6.6888199999999995E-2</v>
      </c>
      <c r="G2416" s="49">
        <v>3.8910550000000002</v>
      </c>
      <c r="H2416" s="49">
        <v>0.33899190000000001</v>
      </c>
      <c r="I2416" s="46">
        <f>$C$2416*LN($Y$2416)+(1-$C$2416)*LN(1-$Y$2416)</f>
        <v>-5.140521632943438E-5</v>
      </c>
      <c r="R2416" s="46">
        <f>1/(1+EXP(-($K$2+SUMPRODUCT($L$2:$P$2,$D$2416:$H$2416))))</f>
        <v>5.140389510396783E-5</v>
      </c>
      <c r="X2416" s="46">
        <f>EXP(-($K$2+SUMPRODUCT($L$2:$P$2,$D$2416:$H$2416)))</f>
        <v>19452.778706408004</v>
      </c>
      <c r="Y2416" s="46">
        <f>1/(1+$X$2416)</f>
        <v>5.140389510396783E-5</v>
      </c>
      <c r="Z2416" s="46">
        <f>IF(ISERROR($I$2416),0,$I$2416)</f>
        <v>-5.140521632943438E-5</v>
      </c>
    </row>
    <row r="2417" spans="1:26" x14ac:dyDescent="0.25">
      <c r="A2417" s="46">
        <v>429</v>
      </c>
      <c r="B2417" s="46">
        <v>1998</v>
      </c>
      <c r="C2417" s="47">
        <v>0</v>
      </c>
      <c r="D2417" s="49">
        <v>6.3658900000000004E-2</v>
      </c>
      <c r="E2417" s="49">
        <v>0.2497249</v>
      </c>
      <c r="F2417" s="49">
        <v>4.6088299999999999E-2</v>
      </c>
      <c r="G2417" s="49">
        <v>0.65593380000000001</v>
      </c>
      <c r="H2417" s="49">
        <v>0.2614262</v>
      </c>
      <c r="I2417" s="46">
        <f>$C$2417*LN($Y$2417)+(1-$C$2417)*LN(1-$Y$2417)</f>
        <v>-1.592095073093525E-2</v>
      </c>
      <c r="R2417" s="46">
        <f>1/(1+EXP(-($K$2+SUMPRODUCT($L$2:$P$2,$D$2417:$H$2417))))</f>
        <v>1.5794882324515872E-2</v>
      </c>
      <c r="X2417" s="46">
        <f>EXP(-($K$2+SUMPRODUCT($L$2:$P$2,$D$2417:$H$2417)))</f>
        <v>62.311646105008322</v>
      </c>
      <c r="Y2417" s="46">
        <f>1/(1+$X$2417)</f>
        <v>1.5794882324515872E-2</v>
      </c>
      <c r="Z2417" s="46">
        <f>IF(ISERROR($I$2417),0,$I$2417)</f>
        <v>-1.592095073093525E-2</v>
      </c>
    </row>
    <row r="2418" spans="1:26" x14ac:dyDescent="0.25">
      <c r="A2418" s="46">
        <v>429</v>
      </c>
      <c r="B2418" s="46">
        <v>1999</v>
      </c>
      <c r="C2418" s="47">
        <v>0</v>
      </c>
      <c r="D2418" s="49">
        <v>6.2890399999999999E-2</v>
      </c>
      <c r="E2418" s="49">
        <v>0.35269929999999999</v>
      </c>
      <c r="F2418" s="49">
        <v>6.8974599999999997E-2</v>
      </c>
      <c r="G2418" s="49">
        <v>0.75909380000000004</v>
      </c>
      <c r="H2418" s="49">
        <v>0.29221520000000001</v>
      </c>
      <c r="I2418" s="46">
        <f>$C$2418*LN($Y$2418)+(1-$C$2418)*LN(1-$Y$2418)</f>
        <v>-9.8969405572328483E-3</v>
      </c>
      <c r="R2418" s="46">
        <f>1/(1+EXP(-($K$2+SUMPRODUCT($L$2:$P$2,$D$2418:$H$2418))))</f>
        <v>9.8481270086906436E-3</v>
      </c>
      <c r="X2418" s="46">
        <f>EXP(-($K$2+SUMPRODUCT($L$2:$P$2,$D$2418:$H$2418)))</f>
        <v>100.54215102196929</v>
      </c>
      <c r="Y2418" s="46">
        <f>1/(1+$X$2418)</f>
        <v>9.8481270086906436E-3</v>
      </c>
      <c r="Z2418" s="46">
        <f>IF(ISERROR($I$2418),0,$I$2418)</f>
        <v>-9.8969405572328483E-3</v>
      </c>
    </row>
    <row r="2419" spans="1:26" x14ac:dyDescent="0.25">
      <c r="A2419" s="46">
        <v>430</v>
      </c>
      <c r="B2419" s="46">
        <v>1995</v>
      </c>
      <c r="C2419" s="47">
        <v>0</v>
      </c>
      <c r="D2419" s="49">
        <v>0.14246339999999999</v>
      </c>
      <c r="E2419" s="49">
        <v>0.35381669999999998</v>
      </c>
      <c r="F2419" s="49">
        <v>6.59106E-2</v>
      </c>
      <c r="G2419" s="49">
        <v>2.9072200000000001</v>
      </c>
      <c r="H2419" s="49">
        <v>0.34019100000000002</v>
      </c>
      <c r="I2419" s="46">
        <f>$C$2419*LN($Y$2419)+(1-$C$2419)*LN(1-$Y$2419)</f>
        <v>-3.5322816406846181E-4</v>
      </c>
      <c r="R2419" s="46">
        <f>1/(1+EXP(-($K$2+SUMPRODUCT($L$2:$P$2,$D$2419:$H$2419))))</f>
        <v>3.5316578634527726E-4</v>
      </c>
      <c r="X2419" s="46">
        <f>EXP(-($K$2+SUMPRODUCT($L$2:$P$2,$D$2419:$H$2419)))</f>
        <v>2830.531361937582</v>
      </c>
      <c r="Y2419" s="46">
        <f>1/(1+$X$2419)</f>
        <v>3.5316578634527726E-4</v>
      </c>
      <c r="Z2419" s="46">
        <f>IF(ISERROR($I$2419),0,$I$2419)</f>
        <v>-3.5322816406846181E-4</v>
      </c>
    </row>
    <row r="2420" spans="1:26" x14ac:dyDescent="0.25">
      <c r="A2420" s="46">
        <v>430</v>
      </c>
      <c r="B2420" s="46">
        <v>1996</v>
      </c>
      <c r="C2420" s="47">
        <v>0</v>
      </c>
      <c r="D2420" s="49">
        <v>0.17593130000000001</v>
      </c>
      <c r="E2420" s="49">
        <v>0.39148850000000002</v>
      </c>
      <c r="F2420" s="49">
        <v>5.41523E-2</v>
      </c>
      <c r="G2420" s="49">
        <v>2.9993810000000001</v>
      </c>
      <c r="H2420" s="49">
        <v>0.3486264</v>
      </c>
      <c r="I2420" s="46">
        <f>$C$2420*LN($Y$2420)+(1-$C$2420)*LN(1-$Y$2420)</f>
        <v>-3.2331869722848638E-4</v>
      </c>
      <c r="R2420" s="46">
        <f>1/(1+EXP(-($K$2+SUMPRODUCT($L$2:$P$2,$D$2420:$H$2420))))</f>
        <v>3.2326643537103724E-4</v>
      </c>
      <c r="X2420" s="46">
        <f>EXP(-($K$2+SUMPRODUCT($L$2:$P$2,$D$2420:$H$2420)))</f>
        <v>3092.4235373128813</v>
      </c>
      <c r="Y2420" s="46">
        <f>1/(1+$X$2420)</f>
        <v>3.2326643537103724E-4</v>
      </c>
      <c r="Z2420" s="46">
        <f>IF(ISERROR($I$2420),0,$I$2420)</f>
        <v>-3.2331869722848638E-4</v>
      </c>
    </row>
    <row r="2421" spans="1:26" x14ac:dyDescent="0.25">
      <c r="A2421" s="46">
        <v>430</v>
      </c>
      <c r="B2421" s="46">
        <v>1997</v>
      </c>
      <c r="C2421" s="47">
        <v>0</v>
      </c>
      <c r="D2421" s="49">
        <v>0.18214530000000001</v>
      </c>
      <c r="E2421" s="49">
        <v>0.37337399999999998</v>
      </c>
      <c r="F2421" s="49">
        <v>5.2726599999999998E-2</v>
      </c>
      <c r="G2421" s="49">
        <v>2.4609779999999999</v>
      </c>
      <c r="H2421" s="49">
        <v>0.32549260000000002</v>
      </c>
      <c r="I2421" s="46">
        <f>$C$2421*LN($Y$2421)+(1-$C$2421)*LN(1-$Y$2421)</f>
        <v>-7.8241436294616839E-4</v>
      </c>
      <c r="R2421" s="46">
        <f>1/(1+EXP(-($K$2+SUMPRODUCT($L$2:$P$2,$D$2421:$H$2421))))</f>
        <v>7.8210835664160319E-4</v>
      </c>
      <c r="X2421" s="46">
        <f>EXP(-($K$2+SUMPRODUCT($L$2:$P$2,$D$2421:$H$2421)))</f>
        <v>1277.5952119141523</v>
      </c>
      <c r="Y2421" s="46">
        <f>1/(1+$X$2421)</f>
        <v>7.8210835664160319E-4</v>
      </c>
      <c r="Z2421" s="46">
        <f>IF(ISERROR($I$2421),0,$I$2421)</f>
        <v>-7.8241436294616839E-4</v>
      </c>
    </row>
    <row r="2422" spans="1:26" x14ac:dyDescent="0.25">
      <c r="A2422" s="46">
        <v>430</v>
      </c>
      <c r="B2422" s="46">
        <v>1998</v>
      </c>
      <c r="C2422" s="47">
        <v>0</v>
      </c>
      <c r="D2422" s="49">
        <v>0.1044746</v>
      </c>
      <c r="E2422" s="49">
        <v>0.32124730000000001</v>
      </c>
      <c r="F2422" s="49">
        <v>4.0792099999999998E-2</v>
      </c>
      <c r="G2422" s="49">
        <v>2.2516560000000001</v>
      </c>
      <c r="H2422" s="49">
        <v>0.31540309999999999</v>
      </c>
      <c r="I2422" s="46">
        <f>$C$2422*LN($Y$2422)+(1-$C$2422)*LN(1-$Y$2422)</f>
        <v>-1.2470610845747257E-3</v>
      </c>
      <c r="R2422" s="46">
        <f>1/(1+EXP(-($K$2+SUMPRODUCT($L$2:$P$2,$D$2422:$H$2422))))</f>
        <v>1.2462838270298044E-3</v>
      </c>
      <c r="X2422" s="46">
        <f>EXP(-($K$2+SUMPRODUCT($L$2:$P$2,$D$2422:$H$2422)))</f>
        <v>801.38544247440143</v>
      </c>
      <c r="Y2422" s="46">
        <f>1/(1+$X$2422)</f>
        <v>1.2462838270298044E-3</v>
      </c>
      <c r="Z2422" s="46">
        <f>IF(ISERROR($I$2422),0,$I$2422)</f>
        <v>-1.2470610845747257E-3</v>
      </c>
    </row>
    <row r="2423" spans="1:26" x14ac:dyDescent="0.25">
      <c r="A2423" s="46">
        <v>430</v>
      </c>
      <c r="B2423" s="46">
        <v>1999</v>
      </c>
      <c r="C2423" s="47">
        <v>0</v>
      </c>
      <c r="D2423" s="49">
        <v>0.1414832</v>
      </c>
      <c r="E2423" s="49">
        <v>0.34277449999999998</v>
      </c>
      <c r="F2423" s="49">
        <v>3.2851400000000003E-2</v>
      </c>
      <c r="G2423" s="49">
        <v>4.303382</v>
      </c>
      <c r="H2423" s="49">
        <v>0.26487050000000001</v>
      </c>
      <c r="I2423" s="46">
        <f>$C$2423*LN($Y$2423)+(1-$C$2423)*LN(1-$Y$2423)</f>
        <v>-4.8219840311544428E-5</v>
      </c>
      <c r="R2423" s="46">
        <f>1/(1+EXP(-($K$2+SUMPRODUCT($L$2:$P$2,$D$2423:$H$2423))))</f>
        <v>4.8218677753695883E-5</v>
      </c>
      <c r="X2423" s="46">
        <f>EXP(-($K$2+SUMPRODUCT($L$2:$P$2,$D$2423:$H$2423)))</f>
        <v>20737.851552671447</v>
      </c>
      <c r="Y2423" s="46">
        <f>1/(1+$X$2423)</f>
        <v>4.8218677753695883E-5</v>
      </c>
      <c r="Z2423" s="46">
        <f>IF(ISERROR($I$2423),0,$I$2423)</f>
        <v>-4.8219840311544428E-5</v>
      </c>
    </row>
    <row r="2424" spans="1:26" x14ac:dyDescent="0.25">
      <c r="A2424" s="46">
        <v>430</v>
      </c>
      <c r="B2424" s="46">
        <v>2000</v>
      </c>
      <c r="C2424" s="47">
        <v>0</v>
      </c>
      <c r="D2424" s="49">
        <v>0.1194326</v>
      </c>
      <c r="E2424" s="49">
        <v>0.29157050000000001</v>
      </c>
      <c r="F2424" s="49">
        <v>3.29821E-2</v>
      </c>
      <c r="G2424" s="49">
        <v>1.890204</v>
      </c>
      <c r="H2424" s="49">
        <v>0.27719510000000003</v>
      </c>
      <c r="I2424" s="46">
        <f>$C$2424*LN($Y$2424)+(1-$C$2424)*LN(1-$Y$2424)</f>
        <v>-2.4214155583540259E-3</v>
      </c>
      <c r="R2424" s="46">
        <f>1/(1+EXP(-($K$2+SUMPRODUCT($L$2:$P$2,$D$2424:$H$2424))))</f>
        <v>2.4184862964979621E-3</v>
      </c>
      <c r="X2424" s="46">
        <f>EXP(-($K$2+SUMPRODUCT($L$2:$P$2,$D$2424:$H$2424)))</f>
        <v>412.48177223415689</v>
      </c>
      <c r="Y2424" s="46">
        <f>1/(1+$X$2424)</f>
        <v>2.4184862964979621E-3</v>
      </c>
      <c r="Z2424" s="46">
        <f>IF(ISERROR($I$2424),0,$I$2424)</f>
        <v>-2.4214155583540259E-3</v>
      </c>
    </row>
    <row r="2425" spans="1:26" x14ac:dyDescent="0.25">
      <c r="A2425" s="46">
        <v>430</v>
      </c>
      <c r="B2425" s="46">
        <v>2001</v>
      </c>
      <c r="C2425" s="47">
        <v>0</v>
      </c>
      <c r="D2425" s="49">
        <v>0.24878710000000001</v>
      </c>
      <c r="E2425" s="49">
        <v>0.18669559999999999</v>
      </c>
      <c r="F2425" s="49">
        <v>2.8076199999999999E-2</v>
      </c>
      <c r="G2425" s="49">
        <v>1.7283390000000001</v>
      </c>
      <c r="H2425" s="49">
        <v>0.2547354</v>
      </c>
      <c r="I2425" s="46">
        <f>$C$2425*LN($Y$2425)+(1-$C$2425)*LN(1-$Y$2425)</f>
        <v>-3.9469915900278837E-3</v>
      </c>
      <c r="R2425" s="46">
        <f>1/(1+EXP(-($K$2+SUMPRODUCT($L$2:$P$2,$D$2425:$H$2425))))</f>
        <v>3.9392124568119382E-3</v>
      </c>
      <c r="X2425" s="46">
        <f>EXP(-($K$2+SUMPRODUCT($L$2:$P$2,$D$2425:$H$2425)))</f>
        <v>252.85784873591575</v>
      </c>
      <c r="Y2425" s="46">
        <f>1/(1+$X$2425)</f>
        <v>3.9392124568119382E-3</v>
      </c>
      <c r="Z2425" s="46">
        <f>IF(ISERROR($I$2425),0,$I$2425)</f>
        <v>-3.9469915900278837E-3</v>
      </c>
    </row>
    <row r="2426" spans="1:26" x14ac:dyDescent="0.25">
      <c r="A2426" s="46">
        <v>430</v>
      </c>
      <c r="B2426" s="46">
        <v>2002</v>
      </c>
      <c r="C2426" s="47">
        <v>0</v>
      </c>
      <c r="D2426" s="49">
        <v>0.2624146</v>
      </c>
      <c r="E2426" s="49">
        <v>0.1059664</v>
      </c>
      <c r="F2426" s="49">
        <v>3.9822799999999998E-2</v>
      </c>
      <c r="G2426" s="49">
        <v>1.0336270000000001</v>
      </c>
      <c r="H2426" s="49">
        <v>0.29062139999999997</v>
      </c>
      <c r="I2426" s="46">
        <f>$C$2426*LN($Y$2426)+(1-$C$2426)*LN(1-$Y$2426)</f>
        <v>-1.2516605366939038E-2</v>
      </c>
      <c r="R2426" s="46">
        <f>1/(1+EXP(-($K$2+SUMPRODUCT($L$2:$P$2,$D$2426:$H$2426))))</f>
        <v>1.2438598461720924E-2</v>
      </c>
      <c r="X2426" s="46">
        <f>EXP(-($K$2+SUMPRODUCT($L$2:$P$2,$D$2426:$H$2426)))</f>
        <v>79.394909689981787</v>
      </c>
      <c r="Y2426" s="46">
        <f>1/(1+$X$2426)</f>
        <v>1.2438598461720924E-2</v>
      </c>
      <c r="Z2426" s="46">
        <f>IF(ISERROR($I$2426),0,$I$2426)</f>
        <v>-1.2516605366939038E-2</v>
      </c>
    </row>
    <row r="2427" spans="1:26" x14ac:dyDescent="0.25">
      <c r="A2427" s="46">
        <v>430</v>
      </c>
      <c r="B2427" s="46">
        <v>2003</v>
      </c>
      <c r="C2427" s="47">
        <v>0</v>
      </c>
      <c r="D2427" s="49">
        <v>0.2914467</v>
      </c>
      <c r="E2427" s="49">
        <v>0.14056250000000001</v>
      </c>
      <c r="F2427" s="49">
        <v>4.23592E-2</v>
      </c>
      <c r="G2427" s="49">
        <v>1.7498320000000001</v>
      </c>
      <c r="H2427" s="49">
        <v>0.2766477</v>
      </c>
      <c r="I2427" s="46">
        <f>$C$2427*LN($Y$2427)+(1-$C$2427)*LN(1-$Y$2427)</f>
        <v>-3.7542346615468949E-3</v>
      </c>
      <c r="R2427" s="46">
        <f>1/(1+EXP(-($K$2+SUMPRODUCT($L$2:$P$2,$D$2427:$H$2427))))</f>
        <v>3.7471963332001536E-3</v>
      </c>
      <c r="X2427" s="46">
        <f>EXP(-($K$2+SUMPRODUCT($L$2:$P$2,$D$2427:$H$2427)))</f>
        <v>265.86618769878737</v>
      </c>
      <c r="Y2427" s="46">
        <f>1/(1+$X$2427)</f>
        <v>3.7471963332001536E-3</v>
      </c>
      <c r="Z2427" s="46">
        <f>IF(ISERROR($I$2427),0,$I$2427)</f>
        <v>-3.7542346615468949E-3</v>
      </c>
    </row>
    <row r="2428" spans="1:26" x14ac:dyDescent="0.25">
      <c r="A2428" s="46">
        <v>431</v>
      </c>
      <c r="B2428" s="46">
        <v>1999</v>
      </c>
      <c r="C2428" s="47">
        <v>0</v>
      </c>
      <c r="D2428" s="49">
        <v>7.8319899999999998E-2</v>
      </c>
      <c r="E2428" s="49">
        <v>0.27727829999999998</v>
      </c>
      <c r="F2428" s="49">
        <v>6.4557299999999998E-2</v>
      </c>
      <c r="G2428" s="49">
        <v>1.892301</v>
      </c>
      <c r="H2428" s="49">
        <v>0.29902610000000002</v>
      </c>
      <c r="I2428" s="46">
        <f>$C$2428*LN($Y$2428)+(1-$C$2428)*LN(1-$Y$2428)</f>
        <v>-1.9078346146043604E-3</v>
      </c>
      <c r="R2428" s="46">
        <f>1/(1+EXP(-($K$2+SUMPRODUCT($L$2:$P$2,$D$2428:$H$2428))))</f>
        <v>1.9060158549607112E-3</v>
      </c>
      <c r="X2428" s="46">
        <f>EXP(-($K$2+SUMPRODUCT($L$2:$P$2,$D$2428:$H$2428)))</f>
        <v>523.65460735667023</v>
      </c>
      <c r="Y2428" s="46">
        <f>1/(1+$X$2428)</f>
        <v>1.9060158549607112E-3</v>
      </c>
      <c r="Z2428" s="46">
        <f>IF(ISERROR($I$2428),0,$I$2428)</f>
        <v>-1.9078346146043604E-3</v>
      </c>
    </row>
    <row r="2429" spans="1:26" x14ac:dyDescent="0.25">
      <c r="A2429" s="46">
        <v>431</v>
      </c>
      <c r="B2429" s="46">
        <v>2000</v>
      </c>
      <c r="C2429" s="47">
        <v>0</v>
      </c>
      <c r="D2429" s="49">
        <v>4.4345500000000003E-2</v>
      </c>
      <c r="E2429" s="49">
        <v>0.28296070000000001</v>
      </c>
      <c r="F2429" s="49">
        <v>6.8904000000000007E-2</v>
      </c>
      <c r="G2429" s="49">
        <v>1.4798960000000001</v>
      </c>
      <c r="H2429" s="49">
        <v>0.43481170000000002</v>
      </c>
      <c r="I2429" s="46">
        <f>$C$2429*LN($Y$2429)+(1-$C$2429)*LN(1-$Y$2429)</f>
        <v>-3.7783093466755846E-3</v>
      </c>
      <c r="R2429" s="46">
        <f>1/(1+EXP(-($K$2+SUMPRODUCT($L$2:$P$2,$D$2429:$H$2429))))</f>
        <v>3.7711805170500099E-3</v>
      </c>
      <c r="X2429" s="46">
        <f>EXP(-($K$2+SUMPRODUCT($L$2:$P$2,$D$2429:$H$2429)))</f>
        <v>264.16895584257151</v>
      </c>
      <c r="Y2429" s="46">
        <f>1/(1+$X$2429)</f>
        <v>3.7711805170500099E-3</v>
      </c>
      <c r="Z2429" s="46">
        <f>IF(ISERROR($I$2429),0,$I$2429)</f>
        <v>-3.7783093466755846E-3</v>
      </c>
    </row>
    <row r="2430" spans="1:26" x14ac:dyDescent="0.25">
      <c r="A2430" s="46">
        <v>431</v>
      </c>
      <c r="B2430" s="46">
        <v>2002</v>
      </c>
      <c r="C2430" s="47">
        <v>0</v>
      </c>
      <c r="D2430" s="49">
        <v>6.5760299999999994E-2</v>
      </c>
      <c r="E2430" s="49">
        <v>0.31522830000000002</v>
      </c>
      <c r="F2430" s="49">
        <v>5.2878000000000001E-2</v>
      </c>
      <c r="G2430" s="49">
        <v>1.7357750000000001</v>
      </c>
      <c r="H2430" s="49">
        <v>0.31736209999999998</v>
      </c>
      <c r="I2430" s="46">
        <f>$C$2430*LN($Y$2430)+(1-$C$2430)*LN(1-$Y$2430)</f>
        <v>-2.5586598095283871E-3</v>
      </c>
      <c r="R2430" s="46">
        <f>1/(1+EXP(-($K$2+SUMPRODUCT($L$2:$P$2,$D$2430:$H$2430))))</f>
        <v>2.5553892295464399E-3</v>
      </c>
      <c r="X2430" s="46">
        <f>EXP(-($K$2+SUMPRODUCT($L$2:$P$2,$D$2430:$H$2430)))</f>
        <v>390.32981717133231</v>
      </c>
      <c r="Y2430" s="46">
        <f>1/(1+$X$2430)</f>
        <v>2.5553892295464399E-3</v>
      </c>
      <c r="Z2430" s="46">
        <f>IF(ISERROR($I$2430),0,$I$2430)</f>
        <v>-2.5586598095283871E-3</v>
      </c>
    </row>
    <row r="2431" spans="1:26" x14ac:dyDescent="0.25">
      <c r="A2431" s="46">
        <v>431</v>
      </c>
      <c r="B2431" s="46">
        <v>2003</v>
      </c>
      <c r="C2431" s="47">
        <v>0</v>
      </c>
      <c r="D2431" s="49">
        <v>8.7081099999999995E-2</v>
      </c>
      <c r="E2431" s="49">
        <v>0.3263336</v>
      </c>
      <c r="F2431" s="49">
        <v>5.4392299999999998E-2</v>
      </c>
      <c r="G2431" s="49">
        <v>2.1928070000000002</v>
      </c>
      <c r="H2431" s="49">
        <v>0.31994610000000001</v>
      </c>
      <c r="I2431" s="46">
        <f>$C$2431*LN($Y$2431)+(1-$C$2431)*LN(1-$Y$2431)</f>
        <v>-1.2141090395132263E-3</v>
      </c>
      <c r="R2431" s="46">
        <f>1/(1+EXP(-($K$2+SUMPRODUCT($L$2:$P$2,$D$2431:$H$2431))))</f>
        <v>1.2133723073212252E-3</v>
      </c>
      <c r="X2431" s="46">
        <f>EXP(-($K$2+SUMPRODUCT($L$2:$P$2,$D$2431:$H$2431)))</f>
        <v>823.14935132952758</v>
      </c>
      <c r="Y2431" s="46">
        <f>1/(1+$X$2431)</f>
        <v>1.2133723073212252E-3</v>
      </c>
      <c r="Z2431" s="46">
        <f>IF(ISERROR($I$2431),0,$I$2431)</f>
        <v>-1.2141090395132263E-3</v>
      </c>
    </row>
    <row r="2432" spans="1:26" x14ac:dyDescent="0.25">
      <c r="A2432" s="46">
        <v>431</v>
      </c>
      <c r="B2432" s="46">
        <v>2004</v>
      </c>
      <c r="C2432" s="47">
        <v>0</v>
      </c>
      <c r="D2432" s="49">
        <v>0.10212499999999999</v>
      </c>
      <c r="E2432" s="49">
        <v>0.42508839999999998</v>
      </c>
      <c r="F2432" s="49">
        <v>7.5827699999999998E-2</v>
      </c>
      <c r="G2432" s="49">
        <v>2.6744189999999999</v>
      </c>
      <c r="H2432" s="49">
        <v>0.44159120000000002</v>
      </c>
      <c r="I2432" s="46">
        <f>$C$2432*LN($Y$2432)+(1-$C$2432)*LN(1-$Y$2432)</f>
        <v>-4.4640334053604115E-4</v>
      </c>
      <c r="R2432" s="46">
        <f>1/(1+EXP(-($K$2+SUMPRODUCT($L$2:$P$2,$D$2432:$H$2432))))</f>
        <v>4.4630371738939973E-4</v>
      </c>
      <c r="X2432" s="46">
        <f>EXP(-($K$2+SUMPRODUCT($L$2:$P$2,$D$2432:$H$2432)))</f>
        <v>2239.6266428820727</v>
      </c>
      <c r="Y2432" s="46">
        <f>1/(1+$X$2432)</f>
        <v>4.4630371738939973E-4</v>
      </c>
      <c r="Z2432" s="46">
        <f>IF(ISERROR($I$2432),0,$I$2432)</f>
        <v>-4.4640334053604115E-4</v>
      </c>
    </row>
    <row r="2433" spans="1:26" x14ac:dyDescent="0.25">
      <c r="A2433" s="46">
        <v>432</v>
      </c>
      <c r="B2433" s="46">
        <v>1996</v>
      </c>
      <c r="C2433" s="47">
        <v>0</v>
      </c>
      <c r="D2433" s="49">
        <v>0.2870859</v>
      </c>
      <c r="E2433" s="49">
        <v>2.5883900000000001E-2</v>
      </c>
      <c r="F2433" s="49">
        <v>5.8351399999999998E-2</v>
      </c>
      <c r="G2433" s="49">
        <v>0.89905630000000003</v>
      </c>
      <c r="H2433" s="49">
        <v>0.41666570000000003</v>
      </c>
      <c r="I2433" s="46">
        <f>$C$2433*LN($Y$2433)+(1-$C$2433)*LN(1-$Y$2433)</f>
        <v>-1.638123204366617E-2</v>
      </c>
      <c r="R2433" s="46">
        <f>1/(1+EXP(-($K$2+SUMPRODUCT($L$2:$P$2,$D$2433:$H$2433))))</f>
        <v>1.6247789307769621E-2</v>
      </c>
      <c r="X2433" s="46">
        <f>EXP(-($K$2+SUMPRODUCT($L$2:$P$2,$D$2433:$H$2433)))</f>
        <v>60.54683452977843</v>
      </c>
      <c r="Y2433" s="46">
        <f>1/(1+$X$2433)</f>
        <v>1.6247789307769621E-2</v>
      </c>
      <c r="Z2433" s="46">
        <f>IF(ISERROR($I$2433),0,$I$2433)</f>
        <v>-1.638123204366617E-2</v>
      </c>
    </row>
    <row r="2434" spans="1:26" x14ac:dyDescent="0.25">
      <c r="A2434" s="46">
        <v>432</v>
      </c>
      <c r="B2434" s="46">
        <v>1997</v>
      </c>
      <c r="C2434" s="47">
        <v>0</v>
      </c>
      <c r="D2434" s="49">
        <v>0.28825970000000001</v>
      </c>
      <c r="E2434" s="49">
        <v>7.0641999999999996E-3</v>
      </c>
      <c r="F2434" s="49">
        <v>4.23264E-2</v>
      </c>
      <c r="G2434" s="49">
        <v>0.75677369999999999</v>
      </c>
      <c r="H2434" s="49">
        <v>0.41747990000000001</v>
      </c>
      <c r="I2434" s="46">
        <f>$C$2434*LN($Y$2434)+(1-$C$2434)*LN(1-$Y$2434)</f>
        <v>-2.3941749773566036E-2</v>
      </c>
      <c r="R2434" s="46">
        <f>1/(1+EXP(-($K$2+SUMPRODUCT($L$2:$P$2,$D$2434:$H$2434))))</f>
        <v>2.3657419722088801E-2</v>
      </c>
      <c r="X2434" s="46">
        <f>EXP(-($K$2+SUMPRODUCT($L$2:$P$2,$D$2434:$H$2434)))</f>
        <v>41.270036705072513</v>
      </c>
      <c r="Y2434" s="46">
        <f>1/(1+$X$2434)</f>
        <v>2.3657419722088801E-2</v>
      </c>
      <c r="Z2434" s="46">
        <f>IF(ISERROR($I$2434),0,$I$2434)</f>
        <v>-2.3941749773566036E-2</v>
      </c>
    </row>
    <row r="2435" spans="1:26" x14ac:dyDescent="0.25">
      <c r="A2435" s="46">
        <v>432</v>
      </c>
      <c r="B2435" s="46">
        <v>1998</v>
      </c>
      <c r="C2435" s="47">
        <v>0</v>
      </c>
      <c r="D2435" s="49">
        <v>0.2134305</v>
      </c>
      <c r="E2435" s="49">
        <v>6.1679100000000001E-2</v>
      </c>
      <c r="F2435" s="49">
        <v>5.7336199999999997E-2</v>
      </c>
      <c r="G2435" s="49">
        <v>1.2332920000000001</v>
      </c>
      <c r="H2435" s="49">
        <v>0.44877929999999999</v>
      </c>
      <c r="I2435" s="46">
        <f>$C$2435*LN($Y$2435)+(1-$C$2435)*LN(1-$Y$2435)</f>
        <v>-9.1392922071970133E-3</v>
      </c>
      <c r="R2435" s="46">
        <f>1/(1+EXP(-($K$2+SUMPRODUCT($L$2:$P$2,$D$2435:$H$2435))))</f>
        <v>9.097655815102617E-3</v>
      </c>
      <c r="X2435" s="46">
        <f>EXP(-($K$2+SUMPRODUCT($L$2:$P$2,$D$2435:$H$2435)))</f>
        <v>108.91842517716971</v>
      </c>
      <c r="Y2435" s="46">
        <f>1/(1+$X$2435)</f>
        <v>9.097655815102617E-3</v>
      </c>
      <c r="Z2435" s="46">
        <f>IF(ISERROR($I$2435),0,$I$2435)</f>
        <v>-9.1392922071970133E-3</v>
      </c>
    </row>
    <row r="2436" spans="1:26" x14ac:dyDescent="0.25">
      <c r="A2436" s="46">
        <v>432</v>
      </c>
      <c r="B2436" s="46">
        <v>1999</v>
      </c>
      <c r="C2436" s="47">
        <v>0</v>
      </c>
      <c r="D2436" s="49">
        <v>0.20782200000000001</v>
      </c>
      <c r="E2436" s="49">
        <v>0.1504933</v>
      </c>
      <c r="F2436" s="49">
        <v>5.6423899999999999E-2</v>
      </c>
      <c r="G2436" s="49">
        <v>1.134598</v>
      </c>
      <c r="H2436" s="49">
        <v>0.38995180000000002</v>
      </c>
      <c r="I2436" s="46">
        <f>$C$2436*LN($Y$2436)+(1-$C$2436)*LN(1-$Y$2436)</f>
        <v>-9.1089255885056977E-3</v>
      </c>
      <c r="R2436" s="46">
        <f>1/(1+EXP(-($K$2+SUMPRODUCT($L$2:$P$2,$D$2436:$H$2436))))</f>
        <v>9.0675650045806289E-3</v>
      </c>
      <c r="X2436" s="46">
        <f>EXP(-($K$2+SUMPRODUCT($L$2:$P$2,$D$2436:$H$2436)))</f>
        <v>109.28319063550508</v>
      </c>
      <c r="Y2436" s="46">
        <f>1/(1+$X$2436)</f>
        <v>9.0675650045806289E-3</v>
      </c>
      <c r="Z2436" s="46">
        <f>IF(ISERROR($I$2436),0,$I$2436)</f>
        <v>-9.1089255885056977E-3</v>
      </c>
    </row>
    <row r="2437" spans="1:26" x14ac:dyDescent="0.25">
      <c r="A2437" s="46">
        <v>432</v>
      </c>
      <c r="B2437" s="46">
        <v>2000</v>
      </c>
      <c r="C2437" s="47">
        <v>0</v>
      </c>
      <c r="D2437" s="49">
        <v>0.11664919999999999</v>
      </c>
      <c r="E2437" s="49">
        <v>0.15064179999999999</v>
      </c>
      <c r="F2437" s="49">
        <v>5.7108699999999998E-2</v>
      </c>
      <c r="G2437" s="49">
        <v>1.4358919999999999</v>
      </c>
      <c r="H2437" s="49">
        <v>0.37750699999999998</v>
      </c>
      <c r="I2437" s="46">
        <f>$C$2437*LN($Y$2437)+(1-$C$2437)*LN(1-$Y$2437)</f>
        <v>-5.3644966095582631E-3</v>
      </c>
      <c r="R2437" s="46">
        <f>1/(1+EXP(-($K$2+SUMPRODUCT($L$2:$P$2,$D$2437:$H$2437))))</f>
        <v>5.3501333929079301E-3</v>
      </c>
      <c r="X2437" s="46">
        <f>EXP(-($K$2+SUMPRODUCT($L$2:$P$2,$D$2437:$H$2437)))</f>
        <v>185.91122754538932</v>
      </c>
      <c r="Y2437" s="46">
        <f>1/(1+$X$2437)</f>
        <v>5.3501333929079301E-3</v>
      </c>
      <c r="Z2437" s="46">
        <f>IF(ISERROR($I$2437),0,$I$2437)</f>
        <v>-5.3644966095582631E-3</v>
      </c>
    </row>
    <row r="2438" spans="1:26" x14ac:dyDescent="0.25">
      <c r="A2438" s="46">
        <v>432</v>
      </c>
      <c r="B2438" s="46">
        <v>2001</v>
      </c>
      <c r="C2438" s="47">
        <v>0</v>
      </c>
      <c r="D2438" s="49">
        <v>0.1263271</v>
      </c>
      <c r="E2438" s="49">
        <v>0.19279099999999999</v>
      </c>
      <c r="F2438" s="49">
        <v>4.8882299999999997E-2</v>
      </c>
      <c r="G2438" s="49">
        <v>1.303909</v>
      </c>
      <c r="H2438" s="49">
        <v>0.36293350000000002</v>
      </c>
      <c r="I2438" s="46">
        <f>$C$2438*LN($Y$2438)+(1-$C$2438)*LN(1-$Y$2438)</f>
        <v>-6.6127603503942775E-3</v>
      </c>
      <c r="R2438" s="46">
        <f>1/(1+EXP(-($K$2+SUMPRODUCT($L$2:$P$2,$D$2438:$H$2438))))</f>
        <v>6.5909441655571952E-3</v>
      </c>
      <c r="X2438" s="46">
        <f>EXP(-($K$2+SUMPRODUCT($L$2:$P$2,$D$2438:$H$2438)))</f>
        <v>150.7233305094249</v>
      </c>
      <c r="Y2438" s="46">
        <f>1/(1+$X$2438)</f>
        <v>6.5909441655571952E-3</v>
      </c>
      <c r="Z2438" s="46">
        <f>IF(ISERROR($I$2438),0,$I$2438)</f>
        <v>-6.6127603503942775E-3</v>
      </c>
    </row>
    <row r="2439" spans="1:26" x14ac:dyDescent="0.25">
      <c r="A2439" s="46">
        <v>432</v>
      </c>
      <c r="B2439" s="46">
        <v>2002</v>
      </c>
      <c r="C2439" s="47">
        <v>0</v>
      </c>
      <c r="D2439" s="49">
        <v>0.19738439999999999</v>
      </c>
      <c r="E2439" s="49">
        <v>4.9005300000000002E-2</v>
      </c>
      <c r="F2439" s="49">
        <v>5.7634100000000001E-2</v>
      </c>
      <c r="G2439" s="49">
        <v>0.72246069999999996</v>
      </c>
      <c r="H2439" s="49">
        <v>0.36236170000000001</v>
      </c>
      <c r="I2439" s="46">
        <f>$C$2439*LN($Y$2439)+(1-$C$2439)*LN(1-$Y$2439)</f>
        <v>-1.9633160688486223E-2</v>
      </c>
      <c r="R2439" s="46">
        <f>1/(1+EXP(-($K$2+SUMPRODUCT($L$2:$P$2,$D$2439:$H$2439))))</f>
        <v>1.9441685325519393E-2</v>
      </c>
      <c r="X2439" s="46">
        <f>EXP(-($K$2+SUMPRODUCT($L$2:$P$2,$D$2439:$H$2439)))</f>
        <v>50.435870052242223</v>
      </c>
      <c r="Y2439" s="46">
        <f>1/(1+$X$2439)</f>
        <v>1.9441685325519393E-2</v>
      </c>
      <c r="Z2439" s="46">
        <f>IF(ISERROR($I$2439),0,$I$2439)</f>
        <v>-1.9633160688486223E-2</v>
      </c>
    </row>
    <row r="2440" spans="1:26" x14ac:dyDescent="0.25">
      <c r="A2440" s="46">
        <v>432</v>
      </c>
      <c r="B2440" s="46">
        <v>2003</v>
      </c>
      <c r="C2440" s="47">
        <v>0</v>
      </c>
      <c r="D2440" s="49">
        <v>0.1931332</v>
      </c>
      <c r="E2440" s="49">
        <v>0.154672</v>
      </c>
      <c r="F2440" s="49">
        <v>5.5725900000000002E-2</v>
      </c>
      <c r="G2440" s="49">
        <v>1.050036</v>
      </c>
      <c r="H2440" s="49">
        <v>0.32725650000000001</v>
      </c>
      <c r="I2440" s="46">
        <f>$C$2440*LN($Y$2440)+(1-$C$2440)*LN(1-$Y$2440)</f>
        <v>-9.9557932627311555E-3</v>
      </c>
      <c r="R2440" s="46">
        <f>1/(1+EXP(-($K$2+SUMPRODUCT($L$2:$P$2,$D$2440:$H$2440))))</f>
        <v>9.9063984105387509E-3</v>
      </c>
      <c r="X2440" s="46">
        <f>EXP(-($K$2+SUMPRODUCT($L$2:$P$2,$D$2440:$H$2440)))</f>
        <v>99.944859933774453</v>
      </c>
      <c r="Y2440" s="46">
        <f>1/(1+$X$2440)</f>
        <v>9.9063984105387509E-3</v>
      </c>
      <c r="Z2440" s="46">
        <f>IF(ISERROR($I$2440),0,$I$2440)</f>
        <v>-9.9557932627311555E-3</v>
      </c>
    </row>
    <row r="2441" spans="1:26" x14ac:dyDescent="0.25">
      <c r="A2441" s="46">
        <v>432</v>
      </c>
      <c r="B2441" s="46">
        <v>2004</v>
      </c>
      <c r="C2441" s="47">
        <v>0</v>
      </c>
      <c r="D2441" s="49">
        <v>0.19178719999999999</v>
      </c>
      <c r="E2441" s="49">
        <v>0.22114700000000001</v>
      </c>
      <c r="F2441" s="49">
        <v>5.2720400000000001E-2</v>
      </c>
      <c r="G2441" s="49">
        <v>1.8921539999999999</v>
      </c>
      <c r="H2441" s="49">
        <v>0.34167969999999998</v>
      </c>
      <c r="I2441" s="46">
        <f>$C$2441*LN($Y$2441)+(1-$C$2441)*LN(1-$Y$2441)</f>
        <v>-2.4490160611354843E-3</v>
      </c>
      <c r="R2441" s="46">
        <f>1/(1+EXP(-($K$2+SUMPRODUCT($L$2:$P$2,$D$2441:$H$2441))))</f>
        <v>2.4460196678724928E-3</v>
      </c>
      <c r="X2441" s="46">
        <f>EXP(-($K$2+SUMPRODUCT($L$2:$P$2,$D$2441:$H$2441)))</f>
        <v>407.82745675948854</v>
      </c>
      <c r="Y2441" s="46">
        <f>1/(1+$X$2441)</f>
        <v>2.4460196678724928E-3</v>
      </c>
      <c r="Z2441" s="46">
        <f>IF(ISERROR($I$2441),0,$I$2441)</f>
        <v>-2.4490160611354843E-3</v>
      </c>
    </row>
    <row r="2442" spans="1:26" x14ac:dyDescent="0.25">
      <c r="A2442" s="46">
        <v>433</v>
      </c>
      <c r="B2442" s="46">
        <v>1995</v>
      </c>
      <c r="C2442" s="47">
        <v>0</v>
      </c>
      <c r="D2442" s="49">
        <v>0.23292280000000001</v>
      </c>
      <c r="E2442" s="49">
        <v>-0.4407566</v>
      </c>
      <c r="F2442" s="49">
        <v>6.8524799999999997E-2</v>
      </c>
      <c r="G2442" s="49">
        <v>0.46617690000000001</v>
      </c>
      <c r="H2442" s="49">
        <v>0.2069114</v>
      </c>
      <c r="I2442" s="46">
        <f>$C$2442*LN($Y$2442)+(1-$C$2442)*LN(1-$Y$2442)</f>
        <v>-5.0084796880369979E-2</v>
      </c>
      <c r="R2442" s="46">
        <f>1/(1+EXP(-($K$2+SUMPRODUCT($L$2:$P$2,$D$2442:$H$2442))))</f>
        <v>4.8851233367183666E-2</v>
      </c>
      <c r="X2442" s="46">
        <f>EXP(-($K$2+SUMPRODUCT($L$2:$P$2,$D$2442:$H$2442)))</f>
        <v>19.470312233135154</v>
      </c>
      <c r="Y2442" s="46">
        <f>1/(1+$X$2442)</f>
        <v>4.8851233367183666E-2</v>
      </c>
      <c r="Z2442" s="46">
        <f>IF(ISERROR($I$2442),0,$I$2442)</f>
        <v>-5.0084796880369979E-2</v>
      </c>
    </row>
    <row r="2443" spans="1:26" x14ac:dyDescent="0.25">
      <c r="A2443" s="46">
        <v>433</v>
      </c>
      <c r="B2443" s="46">
        <v>1996</v>
      </c>
      <c r="C2443" s="47">
        <v>0</v>
      </c>
      <c r="D2443" s="49">
        <v>0.19653470000000001</v>
      </c>
      <c r="E2443" s="49">
        <v>-0.46116000000000001</v>
      </c>
      <c r="F2443" s="49">
        <v>4.2300999999999998E-2</v>
      </c>
      <c r="G2443" s="49">
        <v>0.42693639999999999</v>
      </c>
      <c r="H2443" s="49">
        <v>0.23349809999999999</v>
      </c>
      <c r="I2443" s="46">
        <f>$C$2443*LN($Y$2443)+(1-$C$2443)*LN(1-$Y$2443)</f>
        <v>-6.7249837207915969E-2</v>
      </c>
      <c r="R2443" s="46">
        <f>1/(1+EXP(-($K$2+SUMPRODUCT($L$2:$P$2,$D$2443:$H$2443))))</f>
        <v>6.5038416036810529E-2</v>
      </c>
      <c r="X2443" s="46">
        <f>EXP(-($K$2+SUMPRODUCT($L$2:$P$2,$D$2443:$H$2443)))</f>
        <v>14.375528202193895</v>
      </c>
      <c r="Y2443" s="46">
        <f>1/(1+$X$2443)</f>
        <v>6.5038416036810529E-2</v>
      </c>
      <c r="Z2443" s="46">
        <f>IF(ISERROR($I$2443),0,$I$2443)</f>
        <v>-6.7249837207915969E-2</v>
      </c>
    </row>
    <row r="2444" spans="1:26" x14ac:dyDescent="0.25">
      <c r="A2444" s="46">
        <v>433</v>
      </c>
      <c r="B2444" s="46">
        <v>1997</v>
      </c>
      <c r="C2444" s="47">
        <v>0</v>
      </c>
      <c r="D2444" s="49">
        <v>0.1990083</v>
      </c>
      <c r="E2444" s="49">
        <v>-0.53642480000000003</v>
      </c>
      <c r="F2444" s="49">
        <v>5.5804600000000003E-2</v>
      </c>
      <c r="G2444" s="49">
        <v>0.56179259999999998</v>
      </c>
      <c r="H2444" s="49">
        <v>0.22422980000000001</v>
      </c>
      <c r="I2444" s="46">
        <f>$C$2444*LN($Y$2444)+(1-$C$2444)*LN(1-$Y$2444)</f>
        <v>-5.4417834462117461E-2</v>
      </c>
      <c r="R2444" s="46">
        <f>1/(1+EXP(-($K$2+SUMPRODUCT($L$2:$P$2,$D$2444:$H$2444))))</f>
        <v>5.2963680590313117E-2</v>
      </c>
      <c r="X2444" s="46">
        <f>EXP(-($K$2+SUMPRODUCT($L$2:$P$2,$D$2444:$H$2444)))</f>
        <v>17.88086305283883</v>
      </c>
      <c r="Y2444" s="46">
        <f>1/(1+$X$2444)</f>
        <v>5.2963680590313117E-2</v>
      </c>
      <c r="Z2444" s="46">
        <f>IF(ISERROR($I$2444),0,$I$2444)</f>
        <v>-5.4417834462117461E-2</v>
      </c>
    </row>
    <row r="2445" spans="1:26" x14ac:dyDescent="0.25">
      <c r="A2445" s="46">
        <v>433</v>
      </c>
      <c r="B2445" s="46">
        <v>1998</v>
      </c>
      <c r="C2445" s="47">
        <v>0</v>
      </c>
      <c r="D2445" s="49">
        <v>0.22453409999999999</v>
      </c>
      <c r="E2445" s="49">
        <v>-0.20416770000000001</v>
      </c>
      <c r="F2445" s="49">
        <v>7.76646E-2</v>
      </c>
      <c r="G2445" s="49">
        <v>0.77164600000000005</v>
      </c>
      <c r="H2445" s="49">
        <v>0.2028768</v>
      </c>
      <c r="I2445" s="46">
        <f>$C$2445*LN($Y$2445)+(1-$C$2445)*LN(1-$Y$2445)</f>
        <v>-2.0465276901171614E-2</v>
      </c>
      <c r="R2445" s="46">
        <f>1/(1+EXP(-($K$2+SUMPRODUCT($L$2:$P$2,$D$2445:$H$2445))))</f>
        <v>2.0257284412970353E-2</v>
      </c>
      <c r="X2445" s="46">
        <f>EXP(-($K$2+SUMPRODUCT($L$2:$P$2,$D$2445:$H$2445)))</f>
        <v>48.364958284325567</v>
      </c>
      <c r="Y2445" s="46">
        <f>1/(1+$X$2445)</f>
        <v>2.0257284412970353E-2</v>
      </c>
      <c r="Z2445" s="46">
        <f>IF(ISERROR($I$2445),0,$I$2445)</f>
        <v>-2.0465276901171614E-2</v>
      </c>
    </row>
    <row r="2446" spans="1:26" x14ac:dyDescent="0.25">
      <c r="A2446" s="46">
        <v>433</v>
      </c>
      <c r="B2446" s="46">
        <v>1999</v>
      </c>
      <c r="C2446" s="47">
        <v>0</v>
      </c>
      <c r="D2446" s="49">
        <v>0.25600509999999999</v>
      </c>
      <c r="E2446" s="49">
        <v>-0.1054583</v>
      </c>
      <c r="F2446" s="49">
        <v>5.1489500000000001E-2</v>
      </c>
      <c r="G2446" s="49">
        <v>1.026872</v>
      </c>
      <c r="H2446" s="49">
        <v>0.25963399999999998</v>
      </c>
      <c r="I2446" s="46">
        <f>$C$2446*LN($Y$2446)+(1-$C$2446)*LN(1-$Y$2446)</f>
        <v>-1.531226014077626E-2</v>
      </c>
      <c r="R2446" s="46">
        <f>1/(1+EXP(-($K$2+SUMPRODUCT($L$2:$P$2,$D$2446:$H$2446))))</f>
        <v>1.5195623567519622E-2</v>
      </c>
      <c r="X2446" s="46">
        <f>EXP(-($K$2+SUMPRODUCT($L$2:$P$2,$D$2446:$H$2446)))</f>
        <v>64.808421454811665</v>
      </c>
      <c r="Y2446" s="46">
        <f>1/(1+$X$2446)</f>
        <v>1.5195623567519622E-2</v>
      </c>
      <c r="Z2446" s="46">
        <f>IF(ISERROR($I$2446),0,$I$2446)</f>
        <v>-1.531226014077626E-2</v>
      </c>
    </row>
    <row r="2447" spans="1:26" x14ac:dyDescent="0.25">
      <c r="A2447" s="46">
        <v>433</v>
      </c>
      <c r="B2447" s="46">
        <v>2000</v>
      </c>
      <c r="C2447" s="47">
        <v>0</v>
      </c>
      <c r="D2447" s="49">
        <v>0.26285510000000001</v>
      </c>
      <c r="E2447" s="49">
        <v>-1.26289E-2</v>
      </c>
      <c r="F2447" s="49">
        <v>5.5804100000000002E-2</v>
      </c>
      <c r="G2447" s="49">
        <v>1.6029169999999999</v>
      </c>
      <c r="H2447" s="49">
        <v>0.20873449999999999</v>
      </c>
      <c r="I2447" s="46">
        <f>$C$2447*LN($Y$2447)+(1-$C$2447)*LN(1-$Y$2447)</f>
        <v>-5.0411009847960847E-3</v>
      </c>
      <c r="R2447" s="46">
        <f>1/(1+EXP(-($K$2+SUMPRODUCT($L$2:$P$2,$D$2447:$H$2447))))</f>
        <v>5.0284159596755938E-3</v>
      </c>
      <c r="X2447" s="46">
        <f>EXP(-($K$2+SUMPRODUCT($L$2:$P$2,$D$2447:$H$2447)))</f>
        <v>197.8697848426435</v>
      </c>
      <c r="Y2447" s="46">
        <f>1/(1+$X$2447)</f>
        <v>5.0284159596755938E-3</v>
      </c>
      <c r="Z2447" s="46">
        <f>IF(ISERROR($I$2447),0,$I$2447)</f>
        <v>-5.0411009847960847E-3</v>
      </c>
    </row>
    <row r="2448" spans="1:26" x14ac:dyDescent="0.25">
      <c r="A2448" s="46">
        <v>433</v>
      </c>
      <c r="B2448" s="46">
        <v>2001</v>
      </c>
      <c r="C2448" s="47">
        <v>0</v>
      </c>
      <c r="D2448" s="49">
        <v>0.26775850000000001</v>
      </c>
      <c r="E2448" s="49">
        <v>3.53324E-2</v>
      </c>
      <c r="F2448" s="49">
        <v>6.2009500000000002E-2</v>
      </c>
      <c r="G2448" s="49">
        <v>1.0122059999999999</v>
      </c>
      <c r="H2448" s="49">
        <v>0.19015070000000001</v>
      </c>
      <c r="I2448" s="46">
        <f>$C$2448*LN($Y$2448)+(1-$C$2448)*LN(1-$Y$2448)</f>
        <v>-1.1324526103793035E-2</v>
      </c>
      <c r="R2448" s="46">
        <f>1/(1+EXP(-($K$2+SUMPRODUCT($L$2:$P$2,$D$2448:$H$2448))))</f>
        <v>1.1260645026426621E-2</v>
      </c>
      <c r="X2448" s="46">
        <f>EXP(-($K$2+SUMPRODUCT($L$2:$P$2,$D$2448:$H$2448)))</f>
        <v>87.804859548737014</v>
      </c>
      <c r="Y2448" s="46">
        <f>1/(1+$X$2448)</f>
        <v>1.1260645026426621E-2</v>
      </c>
      <c r="Z2448" s="46">
        <f>IF(ISERROR($I$2448),0,$I$2448)</f>
        <v>-1.1324526103793035E-2</v>
      </c>
    </row>
    <row r="2449" spans="1:26" x14ac:dyDescent="0.25">
      <c r="A2449" s="46">
        <v>434</v>
      </c>
      <c r="B2449" s="46">
        <v>2002</v>
      </c>
      <c r="C2449" s="47">
        <v>0</v>
      </c>
      <c r="D2449" s="49">
        <v>-3.4337399999999997E-2</v>
      </c>
      <c r="E2449" s="49">
        <v>3.69465E-2</v>
      </c>
      <c r="F2449" s="49">
        <v>2.9261300000000001E-2</v>
      </c>
      <c r="G2449" s="49">
        <v>0.47925509999999999</v>
      </c>
      <c r="H2449" s="49">
        <v>0.1210552</v>
      </c>
      <c r="I2449" s="46">
        <f>$C$2449*LN($Y$2449)+(1-$C$2449)*LN(1-$Y$2449)</f>
        <v>-2.8764114988323486E-2</v>
      </c>
      <c r="R2449" s="46">
        <f>1/(1+EXP(-($K$2+SUMPRODUCT($L$2:$P$2,$D$2449:$H$2449))))</f>
        <v>2.8354365921556029E-2</v>
      </c>
      <c r="X2449" s="46">
        <f>EXP(-($K$2+SUMPRODUCT($L$2:$P$2,$D$2449:$H$2449)))</f>
        <v>34.26793731753893</v>
      </c>
      <c r="Y2449" s="46">
        <f>1/(1+$X$2449)</f>
        <v>2.8354365921556029E-2</v>
      </c>
      <c r="Z2449" s="46">
        <f>IF(ISERROR($I$2449),0,$I$2449)</f>
        <v>-2.8764114988323486E-2</v>
      </c>
    </row>
    <row r="2450" spans="1:26" x14ac:dyDescent="0.25">
      <c r="A2450" s="46">
        <v>434</v>
      </c>
      <c r="B2450" s="46">
        <v>2003</v>
      </c>
      <c r="C2450" s="47">
        <v>0</v>
      </c>
      <c r="D2450" s="49">
        <v>-6.94911E-2</v>
      </c>
      <c r="E2450" s="49">
        <v>-1.55405E-2</v>
      </c>
      <c r="F2450" s="49">
        <v>-2.3590699999999999E-2</v>
      </c>
      <c r="G2450" s="49">
        <v>0.31432450000000001</v>
      </c>
      <c r="H2450" s="49">
        <v>0.12821360000000001</v>
      </c>
      <c r="I2450" s="46">
        <f>$C$2450*LN($Y$2450)+(1-$C$2450)*LN(1-$Y$2450)</f>
        <v>-6.0048644060455202E-2</v>
      </c>
      <c r="R2450" s="46">
        <f>1/(1+EXP(-($K$2+SUMPRODUCT($L$2:$P$2,$D$2450:$H$2450))))</f>
        <v>5.8281276552453021E-2</v>
      </c>
      <c r="X2450" s="46">
        <f>EXP(-($K$2+SUMPRODUCT($L$2:$P$2,$D$2450:$H$2450)))</f>
        <v>16.158169126580511</v>
      </c>
      <c r="Y2450" s="46">
        <f>1/(1+$X$2450)</f>
        <v>5.8281276552453021E-2</v>
      </c>
      <c r="Z2450" s="46">
        <f>IF(ISERROR($I$2450),0,$I$2450)</f>
        <v>-6.0048644060455202E-2</v>
      </c>
    </row>
    <row r="2451" spans="1:26" x14ac:dyDescent="0.25">
      <c r="A2451" s="46">
        <v>435</v>
      </c>
      <c r="B2451" s="46">
        <v>1995</v>
      </c>
      <c r="C2451" s="47">
        <v>0</v>
      </c>
      <c r="D2451" s="49">
        <v>-4.1207800000000003E-2</v>
      </c>
      <c r="E2451" s="49">
        <v>-0.18419759999999999</v>
      </c>
      <c r="F2451" s="49">
        <v>3.01255E-2</v>
      </c>
      <c r="G2451" s="49">
        <v>0.58802679999999996</v>
      </c>
      <c r="H2451" s="49">
        <v>0.28605750000000002</v>
      </c>
      <c r="I2451" s="46">
        <f>$C$2451*LN($Y$2451)+(1-$C$2451)*LN(1-$Y$2451)</f>
        <v>-3.6451080459717247E-2</v>
      </c>
      <c r="R2451" s="46">
        <f>1/(1+EXP(-($K$2+SUMPRODUCT($L$2:$P$2,$D$2451:$H$2451))))</f>
        <v>3.5794738779270217E-2</v>
      </c>
      <c r="X2451" s="46">
        <f>EXP(-($K$2+SUMPRODUCT($L$2:$P$2,$D$2451:$H$2451)))</f>
        <v>26.937066566305809</v>
      </c>
      <c r="Y2451" s="46">
        <f>1/(1+$X$2451)</f>
        <v>3.5794738779270217E-2</v>
      </c>
      <c r="Z2451" s="46">
        <f>IF(ISERROR($I$2451),0,$I$2451)</f>
        <v>-3.6451080459717247E-2</v>
      </c>
    </row>
    <row r="2452" spans="1:26" x14ac:dyDescent="0.25">
      <c r="A2452" s="46">
        <v>435</v>
      </c>
      <c r="B2452" s="46">
        <v>1996</v>
      </c>
      <c r="C2452" s="47">
        <v>0</v>
      </c>
      <c r="D2452" s="49">
        <v>-5.99803E-2</v>
      </c>
      <c r="E2452" s="49">
        <v>-8.3421300000000004E-2</v>
      </c>
      <c r="F2452" s="49">
        <v>3.0775E-2</v>
      </c>
      <c r="G2452" s="49">
        <v>0.51639360000000001</v>
      </c>
      <c r="H2452" s="49">
        <v>0.307172</v>
      </c>
      <c r="I2452" s="46">
        <f>$C$2452*LN($Y$2452)+(1-$C$2452)*LN(1-$Y$2452)</f>
        <v>-3.5313897092154017E-2</v>
      </c>
      <c r="R2452" s="46">
        <f>1/(1+EXP(-($K$2+SUMPRODUCT($L$2:$P$2,$D$2452:$H$2452))))</f>
        <v>3.4697636908522733E-2</v>
      </c>
      <c r="X2452" s="46">
        <f>EXP(-($K$2+SUMPRODUCT($L$2:$P$2,$D$2452:$H$2452)))</f>
        <v>27.820406491554802</v>
      </c>
      <c r="Y2452" s="46">
        <f>1/(1+$X$2452)</f>
        <v>3.4697636908522733E-2</v>
      </c>
      <c r="Z2452" s="46">
        <f>IF(ISERROR($I$2452),0,$I$2452)</f>
        <v>-3.5313897092154017E-2</v>
      </c>
    </row>
    <row r="2453" spans="1:26" x14ac:dyDescent="0.25">
      <c r="A2453" s="46">
        <v>435</v>
      </c>
      <c r="B2453" s="46">
        <v>1997</v>
      </c>
      <c r="C2453" s="47">
        <v>0</v>
      </c>
      <c r="D2453" s="49">
        <v>-4.6001399999999998E-2</v>
      </c>
      <c r="E2453" s="49">
        <v>-0.1104031</v>
      </c>
      <c r="F2453" s="49">
        <v>5.4908699999999998E-2</v>
      </c>
      <c r="G2453" s="49">
        <v>0.57739079999999998</v>
      </c>
      <c r="H2453" s="49">
        <v>0.2876611</v>
      </c>
      <c r="I2453" s="46">
        <f>$C$2453*LN($Y$2453)+(1-$C$2453)*LN(1-$Y$2453)</f>
        <v>-2.7410629320416921E-2</v>
      </c>
      <c r="R2453" s="46">
        <f>1/(1+EXP(-($K$2+SUMPRODUCT($L$2:$P$2,$D$2453:$H$2453))))</f>
        <v>2.7038367089668659E-2</v>
      </c>
      <c r="X2453" s="46">
        <f>EXP(-($K$2+SUMPRODUCT($L$2:$P$2,$D$2453:$H$2453)))</f>
        <v>35.984481965336556</v>
      </c>
      <c r="Y2453" s="46">
        <f>1/(1+$X$2453)</f>
        <v>2.7038367089668659E-2</v>
      </c>
      <c r="Z2453" s="46">
        <f>IF(ISERROR($I$2453),0,$I$2453)</f>
        <v>-2.7410629320416921E-2</v>
      </c>
    </row>
    <row r="2454" spans="1:26" x14ac:dyDescent="0.25">
      <c r="A2454" s="46">
        <v>435</v>
      </c>
      <c r="B2454" s="46">
        <v>1998</v>
      </c>
      <c r="C2454" s="47">
        <v>0</v>
      </c>
      <c r="D2454" s="49">
        <v>-0.1222748</v>
      </c>
      <c r="E2454" s="49">
        <v>-3.8411300000000002E-2</v>
      </c>
      <c r="F2454" s="49">
        <v>1.9500400000000001E-2</v>
      </c>
      <c r="G2454" s="49">
        <v>0.23538049999999999</v>
      </c>
      <c r="H2454" s="49">
        <v>0.24658089999999999</v>
      </c>
      <c r="I2454" s="46">
        <f>$C$2454*LN($Y$2454)+(1-$C$2454)*LN(1-$Y$2454)</f>
        <v>-5.2705165975456061E-2</v>
      </c>
      <c r="R2454" s="46">
        <f>1/(1+EXP(-($K$2+SUMPRODUCT($L$2:$P$2,$D$2454:$H$2454))))</f>
        <v>5.1340331597810242E-2</v>
      </c>
      <c r="X2454" s="46">
        <f>EXP(-($K$2+SUMPRODUCT($L$2:$P$2,$D$2454:$H$2454)))</f>
        <v>18.477864066671742</v>
      </c>
      <c r="Y2454" s="46">
        <f>1/(1+$X$2454)</f>
        <v>5.1340331597810242E-2</v>
      </c>
      <c r="Z2454" s="46">
        <f>IF(ISERROR($I$2454),0,$I$2454)</f>
        <v>-5.2705165975456061E-2</v>
      </c>
    </row>
    <row r="2455" spans="1:26" x14ac:dyDescent="0.25">
      <c r="A2455" s="46">
        <v>435</v>
      </c>
      <c r="B2455" s="46">
        <v>1999</v>
      </c>
      <c r="C2455" s="47">
        <v>0</v>
      </c>
      <c r="D2455" s="49">
        <v>-0.1061909</v>
      </c>
      <c r="E2455" s="49">
        <v>-8.3788000000000005E-3</v>
      </c>
      <c r="F2455" s="49">
        <v>3.32941E-2</v>
      </c>
      <c r="G2455" s="49">
        <v>0.21257129999999999</v>
      </c>
      <c r="H2455" s="49">
        <v>0.26632699999999998</v>
      </c>
      <c r="I2455" s="46">
        <f>$C$2455*LN($Y$2455)+(1-$C$2455)*LN(1-$Y$2455)</f>
        <v>-4.7865718162978549E-2</v>
      </c>
      <c r="R2455" s="46">
        <f>1/(1+EXP(-($K$2+SUMPRODUCT($L$2:$P$2,$D$2455:$H$2455))))</f>
        <v>4.6738215772985467E-2</v>
      </c>
      <c r="X2455" s="46">
        <f>EXP(-($K$2+SUMPRODUCT($L$2:$P$2,$D$2455:$H$2455)))</f>
        <v>20.395767541858042</v>
      </c>
      <c r="Y2455" s="46">
        <f>1/(1+$X$2455)</f>
        <v>4.6738215772985467E-2</v>
      </c>
      <c r="Z2455" s="46">
        <f>IF(ISERROR($I$2455),0,$I$2455)</f>
        <v>-4.7865718162978549E-2</v>
      </c>
    </row>
    <row r="2456" spans="1:26" x14ac:dyDescent="0.25">
      <c r="A2456" s="46">
        <v>435</v>
      </c>
      <c r="B2456" s="46">
        <v>2000</v>
      </c>
      <c r="C2456" s="47">
        <v>0</v>
      </c>
      <c r="D2456" s="49">
        <v>-0.1059597</v>
      </c>
      <c r="E2456" s="49">
        <v>1.52154E-2</v>
      </c>
      <c r="F2456" s="49">
        <v>2.7847899999999998E-2</v>
      </c>
      <c r="G2456" s="49">
        <v>0.2827789</v>
      </c>
      <c r="H2456" s="49">
        <v>0.2888733</v>
      </c>
      <c r="I2456" s="46">
        <f>$C$2456*LN($Y$2456)+(1-$C$2456)*LN(1-$Y$2456)</f>
        <v>-4.3896880035490589E-2</v>
      </c>
      <c r="R2456" s="46">
        <f>1/(1+EXP(-($K$2+SUMPRODUCT($L$2:$P$2,$D$2456:$H$2456))))</f>
        <v>4.2947356380653078E-2</v>
      </c>
      <c r="X2456" s="46">
        <f>EXP(-($K$2+SUMPRODUCT($L$2:$P$2,$D$2456:$H$2456)))</f>
        <v>22.284320253306205</v>
      </c>
      <c r="Y2456" s="46">
        <f>1/(1+$X$2456)</f>
        <v>4.2947356380653078E-2</v>
      </c>
      <c r="Z2456" s="46">
        <f>IF(ISERROR($I$2456),0,$I$2456)</f>
        <v>-4.3896880035490589E-2</v>
      </c>
    </row>
    <row r="2457" spans="1:26" x14ac:dyDescent="0.25">
      <c r="A2457" s="46">
        <v>435</v>
      </c>
      <c r="B2457" s="46">
        <v>2001</v>
      </c>
      <c r="C2457" s="47">
        <v>0</v>
      </c>
      <c r="D2457" s="49">
        <v>8.1911999999999992E-3</v>
      </c>
      <c r="E2457" s="49">
        <v>-2.3649E-2</v>
      </c>
      <c r="F2457" s="49">
        <v>5.2160000000000002E-3</v>
      </c>
      <c r="G2457" s="49">
        <v>0.1251882</v>
      </c>
      <c r="H2457" s="49">
        <v>0.1655914</v>
      </c>
      <c r="I2457" s="46">
        <f>$C$2457*LN($Y$2457)+(1-$C$2457)*LN(1-$Y$2457)</f>
        <v>-6.8644101291294626E-2</v>
      </c>
      <c r="R2457" s="46">
        <f>1/(1+EXP(-($K$2+SUMPRODUCT($L$2:$P$2,$D$2457:$H$2457))))</f>
        <v>6.6341091045150583E-2</v>
      </c>
      <c r="X2457" s="46">
        <f>EXP(-($K$2+SUMPRODUCT($L$2:$P$2,$D$2457:$H$2457)))</f>
        <v>14.073614018789916</v>
      </c>
      <c r="Y2457" s="46">
        <f>1/(1+$X$2457)</f>
        <v>6.6341091045150583E-2</v>
      </c>
      <c r="Z2457" s="46">
        <f>IF(ISERROR($I$2457),0,$I$2457)</f>
        <v>-6.8644101291294626E-2</v>
      </c>
    </row>
    <row r="2458" spans="1:26" x14ac:dyDescent="0.25">
      <c r="A2458" s="46">
        <v>435</v>
      </c>
      <c r="B2458" s="46">
        <v>2002</v>
      </c>
      <c r="C2458" s="47">
        <v>0</v>
      </c>
      <c r="D2458" s="49">
        <v>-2.6938799999999999E-2</v>
      </c>
      <c r="E2458" s="49">
        <v>-0.16094320000000001</v>
      </c>
      <c r="F2458" s="49">
        <v>2.8590999999999998E-2</v>
      </c>
      <c r="G2458" s="49">
        <v>7.9917000000000002E-2</v>
      </c>
      <c r="H2458" s="49">
        <v>0.21362919999999999</v>
      </c>
      <c r="I2458" s="46">
        <f>$C$2458*LN($Y$2458)+(1-$C$2458)*LN(1-$Y$2458)</f>
        <v>-7.5597535867891336E-2</v>
      </c>
      <c r="R2458" s="46">
        <f>1/(1+EXP(-($K$2+SUMPRODUCT($L$2:$P$2,$D$2458:$H$2458))))</f>
        <v>7.2810708088720394E-2</v>
      </c>
      <c r="X2458" s="46">
        <f>EXP(-($K$2+SUMPRODUCT($L$2:$P$2,$D$2458:$H$2458)))</f>
        <v>12.734243578313954</v>
      </c>
      <c r="Y2458" s="46">
        <f>1/(1+$X$2458)</f>
        <v>7.2810708088720394E-2</v>
      </c>
      <c r="Z2458" s="46">
        <f>IF(ISERROR($I$2458),0,$I$2458)</f>
        <v>-7.5597535867891336E-2</v>
      </c>
    </row>
    <row r="2459" spans="1:26" x14ac:dyDescent="0.25">
      <c r="A2459" s="46">
        <v>435</v>
      </c>
      <c r="B2459" s="46">
        <v>2003</v>
      </c>
      <c r="C2459" s="47">
        <v>0</v>
      </c>
      <c r="D2459" s="49">
        <v>1.75598E-2</v>
      </c>
      <c r="E2459" s="49">
        <v>-0.13261419999999999</v>
      </c>
      <c r="F2459" s="49">
        <v>3.1966599999999998E-2</v>
      </c>
      <c r="G2459" s="49">
        <v>9.8017300000000002E-2</v>
      </c>
      <c r="H2459" s="49">
        <v>0.20454149999999999</v>
      </c>
      <c r="I2459" s="46">
        <f>$C$2459*LN($Y$2459)+(1-$C$2459)*LN(1-$Y$2459)</f>
        <v>-6.9698573811513273E-2</v>
      </c>
      <c r="R2459" s="46">
        <f>1/(1+EXP(-($K$2+SUMPRODUCT($L$2:$P$2,$D$2459:$H$2459))))</f>
        <v>6.7325089816891795E-2</v>
      </c>
      <c r="X2459" s="46">
        <f>EXP(-($K$2+SUMPRODUCT($L$2:$P$2,$D$2459:$H$2459)))</f>
        <v>13.853303615632178</v>
      </c>
      <c r="Y2459" s="46">
        <f>1/(1+$X$2459)</f>
        <v>6.7325089816891795E-2</v>
      </c>
      <c r="Z2459" s="46">
        <f>IF(ISERROR($I$2459),0,$I$2459)</f>
        <v>-6.9698573811513273E-2</v>
      </c>
    </row>
    <row r="2460" spans="1:26" x14ac:dyDescent="0.25">
      <c r="A2460" s="46">
        <v>435</v>
      </c>
      <c r="B2460" s="46">
        <v>2004</v>
      </c>
      <c r="C2460" s="47">
        <v>0</v>
      </c>
      <c r="D2460" s="49">
        <v>-3.9556800000000003E-2</v>
      </c>
      <c r="E2460" s="49">
        <v>-0.23446049999999999</v>
      </c>
      <c r="F2460" s="49">
        <v>2.2753000000000001E-3</v>
      </c>
      <c r="G2460" s="49">
        <v>8.0405299999999999E-2</v>
      </c>
      <c r="H2460" s="49">
        <v>0.22785710000000001</v>
      </c>
      <c r="I2460" s="46">
        <f>$C$2460*LN($Y$2460)+(1-$C$2460)*LN(1-$Y$2460)</f>
        <v>-0.10270646153959659</v>
      </c>
      <c r="R2460" s="46">
        <f>1/(1+EXP(-($K$2+SUMPRODUCT($L$2:$P$2,$D$2460:$H$2460))))</f>
        <v>9.7608178685988548E-2</v>
      </c>
      <c r="X2460" s="46">
        <f>EXP(-($K$2+SUMPRODUCT($L$2:$P$2,$D$2460:$H$2460)))</f>
        <v>9.2450431250957035</v>
      </c>
      <c r="Y2460" s="46">
        <f>1/(1+$X$2460)</f>
        <v>9.7608178685988548E-2</v>
      </c>
      <c r="Z2460" s="46">
        <f>IF(ISERROR($I$2460),0,$I$2460)</f>
        <v>-0.10270646153959659</v>
      </c>
    </row>
    <row r="2461" spans="1:26" x14ac:dyDescent="0.25">
      <c r="A2461" s="46">
        <v>436</v>
      </c>
      <c r="B2461" s="46">
        <v>1998</v>
      </c>
      <c r="C2461" s="47">
        <v>0</v>
      </c>
      <c r="D2461" s="49">
        <v>0.1199622</v>
      </c>
      <c r="E2461" s="49">
        <v>0.60159949999999995</v>
      </c>
      <c r="F2461" s="49">
        <v>6.0892599999999998E-2</v>
      </c>
      <c r="G2461" s="49">
        <v>1.9468730000000001</v>
      </c>
      <c r="H2461" s="49">
        <v>0.27811190000000002</v>
      </c>
      <c r="I2461" s="46">
        <f>$C$2461*LN($Y$2461)+(1-$C$2461)*LN(1-$Y$2461)</f>
        <v>-1.1291125753481064E-3</v>
      </c>
      <c r="R2461" s="46">
        <f>1/(1+EXP(-($K$2+SUMPRODUCT($L$2:$P$2,$D$2461:$H$2461))))</f>
        <v>1.1284753675932253E-3</v>
      </c>
      <c r="X2461" s="46">
        <f>EXP(-($K$2+SUMPRODUCT($L$2:$P$2,$D$2461:$H$2461)))</f>
        <v>885.15137619952372</v>
      </c>
      <c r="Y2461" s="46">
        <f>1/(1+$X$2461)</f>
        <v>1.1284753675932253E-3</v>
      </c>
      <c r="Z2461" s="46">
        <f>IF(ISERROR($I$2461),0,$I$2461)</f>
        <v>-1.1291125753481064E-3</v>
      </c>
    </row>
    <row r="2462" spans="1:26" x14ac:dyDescent="0.25">
      <c r="A2462" s="46">
        <v>437</v>
      </c>
      <c r="B2462" s="46">
        <v>1998</v>
      </c>
      <c r="C2462" s="47">
        <v>0</v>
      </c>
      <c r="D2462" s="49">
        <v>0.1968857</v>
      </c>
      <c r="E2462" s="49">
        <v>0.18610170000000001</v>
      </c>
      <c r="F2462" s="49">
        <v>2.2102799999999999E-2</v>
      </c>
      <c r="G2462" s="49">
        <v>0.26054100000000002</v>
      </c>
      <c r="H2462" s="49">
        <v>1.1903319999999999</v>
      </c>
      <c r="I2462" s="46">
        <f>$C$2462*LN($Y$2462)+(1-$C$2462)*LN(1-$Y$2462)</f>
        <v>-7.2562209024918112E-2</v>
      </c>
      <c r="R2462" s="46">
        <f>1/(1+EXP(-($K$2+SUMPRODUCT($L$2:$P$2,$D$2462:$H$2462))))</f>
        <v>6.9992110023308435E-2</v>
      </c>
      <c r="X2462" s="46">
        <f>EXP(-($K$2+SUMPRODUCT($L$2:$P$2,$D$2462:$H$2462)))</f>
        <v>13.287324666551484</v>
      </c>
      <c r="Y2462" s="46">
        <f>1/(1+$X$2462)</f>
        <v>6.9992110023308435E-2</v>
      </c>
      <c r="Z2462" s="46">
        <f>IF(ISERROR($I$2462),0,$I$2462)</f>
        <v>-7.2562209024918112E-2</v>
      </c>
    </row>
    <row r="2463" spans="1:26" x14ac:dyDescent="0.25">
      <c r="A2463" s="46">
        <v>437</v>
      </c>
      <c r="B2463" s="46">
        <v>1999</v>
      </c>
      <c r="C2463" s="47">
        <v>0</v>
      </c>
      <c r="D2463" s="49">
        <v>0.19966390000000001</v>
      </c>
      <c r="E2463" s="49">
        <v>0.18943989999999999</v>
      </c>
      <c r="F2463" s="49">
        <v>5.1431600000000001E-2</v>
      </c>
      <c r="G2463" s="49">
        <v>0.1350384</v>
      </c>
      <c r="H2463" s="49">
        <v>1.1482429999999999</v>
      </c>
      <c r="I2463" s="46">
        <f>$C$2463*LN($Y$2463)+(1-$C$2463)*LN(1-$Y$2463)</f>
        <v>-6.8187943291435696E-2</v>
      </c>
      <c r="R2463" s="46">
        <f>1/(1+EXP(-($K$2+SUMPRODUCT($L$2:$P$2,$D$2463:$H$2463))))</f>
        <v>6.5915097911990281E-2</v>
      </c>
      <c r="X2463" s="46">
        <f>EXP(-($K$2+SUMPRODUCT($L$2:$P$2,$D$2463:$H$2463)))</f>
        <v>14.171031094199362</v>
      </c>
      <c r="Y2463" s="46">
        <f>1/(1+$X$2463)</f>
        <v>6.5915097911990281E-2</v>
      </c>
      <c r="Z2463" s="46">
        <f>IF(ISERROR($I$2463),0,$I$2463)</f>
        <v>-6.8187943291435696E-2</v>
      </c>
    </row>
    <row r="2464" spans="1:26" x14ac:dyDescent="0.25">
      <c r="A2464" s="46">
        <v>437</v>
      </c>
      <c r="B2464" s="46">
        <v>2000</v>
      </c>
      <c r="C2464" s="47">
        <v>0</v>
      </c>
      <c r="D2464" s="49">
        <v>0.1437889</v>
      </c>
      <c r="E2464" s="49">
        <v>0.1923531</v>
      </c>
      <c r="F2464" s="49">
        <v>3.31715E-2</v>
      </c>
      <c r="G2464" s="49">
        <v>0.2191553</v>
      </c>
      <c r="H2464" s="49">
        <v>1.127111</v>
      </c>
      <c r="I2464" s="46">
        <f>$C$2464*LN($Y$2464)+(1-$C$2464)*LN(1-$Y$2464)</f>
        <v>-6.6336070590961152E-2</v>
      </c>
      <c r="R2464" s="46">
        <f>1/(1+EXP(-($K$2+SUMPRODUCT($L$2:$P$2,$D$2464:$H$2464))))</f>
        <v>6.418368890216114E-2</v>
      </c>
      <c r="X2464" s="46">
        <f>EXP(-($K$2+SUMPRODUCT($L$2:$P$2,$D$2464:$H$2464)))</f>
        <v>14.580282422288896</v>
      </c>
      <c r="Y2464" s="46">
        <f>1/(1+$X$2464)</f>
        <v>6.418368890216114E-2</v>
      </c>
      <c r="Z2464" s="46">
        <f>IF(ISERROR($I$2464),0,$I$2464)</f>
        <v>-6.6336070590961152E-2</v>
      </c>
    </row>
    <row r="2465" spans="1:26" x14ac:dyDescent="0.25">
      <c r="A2465" s="46">
        <v>437</v>
      </c>
      <c r="B2465" s="46">
        <v>2001</v>
      </c>
      <c r="C2465" s="47">
        <v>0</v>
      </c>
      <c r="D2465" s="49">
        <v>0.13519510000000001</v>
      </c>
      <c r="E2465" s="49">
        <v>0.1921022</v>
      </c>
      <c r="F2465" s="49">
        <v>5.3583199999999997E-2</v>
      </c>
      <c r="G2465" s="49">
        <v>0.50703600000000004</v>
      </c>
      <c r="H2465" s="49">
        <v>1.0006569999999999</v>
      </c>
      <c r="I2465" s="46">
        <f>$C$2465*LN($Y$2465)+(1-$C$2465)*LN(1-$Y$2465)</f>
        <v>-3.3373125771372372E-2</v>
      </c>
      <c r="R2465" s="46">
        <f>1/(1+EXP(-($K$2+SUMPRODUCT($L$2:$P$2,$D$2465:$H$2465))))</f>
        <v>3.2822386638989662E-2</v>
      </c>
      <c r="X2465" s="46">
        <f>EXP(-($K$2+SUMPRODUCT($L$2:$P$2,$D$2465:$H$2465)))</f>
        <v>29.467010549808755</v>
      </c>
      <c r="Y2465" s="46">
        <f>1/(1+$X$2465)</f>
        <v>3.2822386638989662E-2</v>
      </c>
      <c r="Z2465" s="46">
        <f>IF(ISERROR($I$2465),0,$I$2465)</f>
        <v>-3.3373125771372372E-2</v>
      </c>
    </row>
    <row r="2466" spans="1:26" x14ac:dyDescent="0.25">
      <c r="A2466" s="46">
        <v>437</v>
      </c>
      <c r="B2466" s="46">
        <v>2002</v>
      </c>
      <c r="C2466" s="47">
        <v>0</v>
      </c>
      <c r="D2466" s="49">
        <v>0.18969939999999999</v>
      </c>
      <c r="E2466" s="49">
        <v>0.22726270000000001</v>
      </c>
      <c r="F2466" s="49">
        <v>5.2744199999999998E-2</v>
      </c>
      <c r="G2466" s="49">
        <v>0.1614805</v>
      </c>
      <c r="H2466" s="49">
        <v>0.96261839999999999</v>
      </c>
      <c r="I2466" s="46">
        <f>$C$2466*LN($Y$2466)+(1-$C$2466)*LN(1-$Y$2466)</f>
        <v>-5.4722329313262007E-2</v>
      </c>
      <c r="R2466" s="46">
        <f>1/(1+EXP(-($K$2+SUMPRODUCT($L$2:$P$2,$D$2466:$H$2466))))</f>
        <v>5.3252004374638617E-2</v>
      </c>
      <c r="X2466" s="46">
        <f>EXP(-($K$2+SUMPRODUCT($L$2:$P$2,$D$2466:$H$2466)))</f>
        <v>17.778635879408366</v>
      </c>
      <c r="Y2466" s="46">
        <f>1/(1+$X$2466)</f>
        <v>5.3252004374638617E-2</v>
      </c>
      <c r="Z2466" s="46">
        <f>IF(ISERROR($I$2466),0,$I$2466)</f>
        <v>-5.4722329313262007E-2</v>
      </c>
    </row>
    <row r="2467" spans="1:26" x14ac:dyDescent="0.25">
      <c r="A2467" s="46">
        <v>437</v>
      </c>
      <c r="B2467" s="46">
        <v>2003</v>
      </c>
      <c r="C2467" s="47">
        <v>0</v>
      </c>
      <c r="D2467" s="49">
        <v>0.17616889999999999</v>
      </c>
      <c r="E2467" s="49">
        <v>0.27060299999999998</v>
      </c>
      <c r="F2467" s="49">
        <v>6.3284400000000005E-2</v>
      </c>
      <c r="G2467" s="49">
        <v>0.46345059999999999</v>
      </c>
      <c r="H2467" s="49">
        <v>1.1696169999999999</v>
      </c>
      <c r="I2467" s="46">
        <f>$C$2467*LN($Y$2467)+(1-$C$2467)*LN(1-$Y$2467)</f>
        <v>-3.3353518817101684E-2</v>
      </c>
      <c r="R2467" s="46">
        <f>1/(1+EXP(-($K$2+SUMPRODUCT($L$2:$P$2,$D$2467:$H$2467))))</f>
        <v>3.2803423045844264E-2</v>
      </c>
      <c r="X2467" s="46">
        <f>EXP(-($K$2+SUMPRODUCT($L$2:$P$2,$D$2467:$H$2467)))</f>
        <v>29.484623467570898</v>
      </c>
      <c r="Y2467" s="46">
        <f>1/(1+$X$2467)</f>
        <v>3.2803423045844264E-2</v>
      </c>
      <c r="Z2467" s="46">
        <f>IF(ISERROR($I$2467),0,$I$2467)</f>
        <v>-3.3353518817101684E-2</v>
      </c>
    </row>
    <row r="2468" spans="1:26" x14ac:dyDescent="0.25">
      <c r="A2468" s="46">
        <v>437</v>
      </c>
      <c r="B2468" s="46">
        <v>2004</v>
      </c>
      <c r="C2468" s="47">
        <v>0</v>
      </c>
      <c r="D2468" s="49">
        <v>0.1797532</v>
      </c>
      <c r="E2468" s="49">
        <v>0.30370049999999998</v>
      </c>
      <c r="F2468" s="49">
        <v>6.12037E-2</v>
      </c>
      <c r="G2468" s="49">
        <v>0.89498900000000003</v>
      </c>
      <c r="H2468" s="49">
        <v>1.171133</v>
      </c>
      <c r="I2468" s="46">
        <f>$C$2468*LN($Y$2468)+(1-$C$2468)*LN(1-$Y$2468)</f>
        <v>-1.6426736135183331E-2</v>
      </c>
      <c r="R2468" s="46">
        <f>1/(1+EXP(-($K$2+SUMPRODUCT($L$2:$P$2,$D$2468:$H$2468))))</f>
        <v>1.6292553039920925E-2</v>
      </c>
      <c r="X2468" s="46">
        <f>EXP(-($K$2+SUMPRODUCT($L$2:$P$2,$D$2468:$H$2468)))</f>
        <v>60.3777348184624</v>
      </c>
      <c r="Y2468" s="46">
        <f>1/(1+$X$2468)</f>
        <v>1.6292553039920925E-2</v>
      </c>
      <c r="Z2468" s="46">
        <f>IF(ISERROR($I$2468),0,$I$2468)</f>
        <v>-1.6426736135183331E-2</v>
      </c>
    </row>
    <row r="2469" spans="1:26" x14ac:dyDescent="0.25">
      <c r="A2469" s="46">
        <v>438</v>
      </c>
      <c r="B2469" s="46">
        <v>1997</v>
      </c>
      <c r="C2469" s="47">
        <v>0</v>
      </c>
      <c r="D2469" s="49">
        <v>1.7175699999999999E-2</v>
      </c>
      <c r="E2469" s="49">
        <v>3.01365E-2</v>
      </c>
      <c r="F2469" s="49">
        <v>5.92086E-2</v>
      </c>
      <c r="G2469" s="49">
        <v>3.334908</v>
      </c>
      <c r="H2469" s="49">
        <v>0.27819070000000001</v>
      </c>
      <c r="I2469" s="46">
        <f>$C$2469*LN($Y$2469)+(1-$C$2469)*LN(1-$Y$2469)</f>
        <v>-2.7575150016192595E-4</v>
      </c>
      <c r="R2469" s="46">
        <f>1/(1+EXP(-($K$2+SUMPRODUCT($L$2:$P$2,$D$2469:$H$2469))))</f>
        <v>2.7571348421140651E-4</v>
      </c>
      <c r="X2469" s="46">
        <f>EXP(-($K$2+SUMPRODUCT($L$2:$P$2,$D$2469:$H$2469)))</f>
        <v>3625.9535487543963</v>
      </c>
      <c r="Y2469" s="46">
        <f>1/(1+$X$2469)</f>
        <v>2.7571348421140651E-4</v>
      </c>
      <c r="Z2469" s="46">
        <f>IF(ISERROR($I$2469),0,$I$2469)</f>
        <v>-2.7575150016192595E-4</v>
      </c>
    </row>
    <row r="2470" spans="1:26" x14ac:dyDescent="0.25">
      <c r="A2470" s="46">
        <v>438</v>
      </c>
      <c r="B2470" s="46">
        <v>1998</v>
      </c>
      <c r="C2470" s="47">
        <v>0</v>
      </c>
      <c r="D2470" s="49">
        <v>9.0985700000000003E-2</v>
      </c>
      <c r="E2470" s="49">
        <v>0.13702439999999999</v>
      </c>
      <c r="F2470" s="49">
        <v>6.9197700000000001E-2</v>
      </c>
      <c r="G2470" s="49">
        <v>4.509398</v>
      </c>
      <c r="H2470" s="49">
        <v>0.27067439999999998</v>
      </c>
      <c r="I2470" s="46">
        <f>$C$2470*LN($Y$2470)+(1-$C$2470)*LN(1-$Y$2470)</f>
        <v>-3.4417743979253576E-5</v>
      </c>
      <c r="R2470" s="46">
        <f>1/(1+EXP(-($K$2+SUMPRODUCT($L$2:$P$2,$D$2470:$H$2470))))</f>
        <v>3.4417151695493406E-5</v>
      </c>
      <c r="X2470" s="46">
        <f>EXP(-($K$2+SUMPRODUCT($L$2:$P$2,$D$2470:$H$2470)))</f>
        <v>29054.280601007442</v>
      </c>
      <c r="Y2470" s="46">
        <f>1/(1+$X$2470)</f>
        <v>3.4417151695493406E-5</v>
      </c>
      <c r="Z2470" s="46">
        <f>IF(ISERROR($I$2470),0,$I$2470)</f>
        <v>-3.4417743979253576E-5</v>
      </c>
    </row>
    <row r="2471" spans="1:26" x14ac:dyDescent="0.25">
      <c r="A2471" s="46">
        <v>438</v>
      </c>
      <c r="B2471" s="46">
        <v>1999</v>
      </c>
      <c r="C2471" s="47">
        <v>0</v>
      </c>
      <c r="D2471" s="49">
        <v>1.3526699999999999E-2</v>
      </c>
      <c r="E2471" s="49">
        <v>4.4601200000000001E-2</v>
      </c>
      <c r="F2471" s="49">
        <v>4.7596800000000002E-2</v>
      </c>
      <c r="G2471" s="49">
        <v>1.976831</v>
      </c>
      <c r="H2471" s="49">
        <v>0.15922539999999999</v>
      </c>
      <c r="I2471" s="46">
        <f>$C$2471*LN($Y$2471)+(1-$C$2471)*LN(1-$Y$2471)</f>
        <v>-2.3905407460097332E-3</v>
      </c>
      <c r="R2471" s="46">
        <f>1/(1+EXP(-($K$2+SUMPRODUCT($L$2:$P$2,$D$2471:$H$2471))))</f>
        <v>2.3876856789851052E-3</v>
      </c>
      <c r="X2471" s="46">
        <f>EXP(-($K$2+SUMPRODUCT($L$2:$P$2,$D$2471:$H$2471)))</f>
        <v>417.81559570481397</v>
      </c>
      <c r="Y2471" s="46">
        <f>1/(1+$X$2471)</f>
        <v>2.3876856789851052E-3</v>
      </c>
      <c r="Z2471" s="46">
        <f>IF(ISERROR($I$2471),0,$I$2471)</f>
        <v>-2.3905407460097332E-3</v>
      </c>
    </row>
    <row r="2472" spans="1:26" x14ac:dyDescent="0.25">
      <c r="A2472" s="46">
        <v>438</v>
      </c>
      <c r="B2472" s="46">
        <v>2000</v>
      </c>
      <c r="C2472" s="47">
        <v>0</v>
      </c>
      <c r="D2472" s="49">
        <v>0.1489038</v>
      </c>
      <c r="E2472" s="49">
        <v>0.1311232</v>
      </c>
      <c r="F2472" s="49">
        <v>7.9457799999999995E-2</v>
      </c>
      <c r="G2472" s="49">
        <v>3.8469609999999999</v>
      </c>
      <c r="H2472" s="49">
        <v>0.22877210000000001</v>
      </c>
      <c r="I2472" s="46">
        <f>$C$2472*LN($Y$2472)+(1-$C$2472)*LN(1-$Y$2472)</f>
        <v>-9.1719887979406335E-5</v>
      </c>
      <c r="R2472" s="46">
        <f>1/(1+EXP(-($K$2+SUMPRODUCT($L$2:$P$2,$D$2472:$H$2472))))</f>
        <v>9.1715681839032662E-5</v>
      </c>
      <c r="X2472" s="46">
        <f>EXP(-($K$2+SUMPRODUCT($L$2:$P$2,$D$2472:$H$2472)))</f>
        <v>10902.260815910075</v>
      </c>
      <c r="Y2472" s="46">
        <f>1/(1+$X$2472)</f>
        <v>9.1715681839032662E-5</v>
      </c>
      <c r="Z2472" s="46">
        <f>IF(ISERROR($I$2472),0,$I$2472)</f>
        <v>-9.1719887979406335E-5</v>
      </c>
    </row>
    <row r="2473" spans="1:26" x14ac:dyDescent="0.25">
      <c r="A2473" s="46">
        <v>438</v>
      </c>
      <c r="B2473" s="46">
        <v>2001</v>
      </c>
      <c r="C2473" s="47">
        <v>0</v>
      </c>
      <c r="D2473" s="49">
        <v>-8.2908499999999996E-2</v>
      </c>
      <c r="E2473" s="49">
        <v>9.5057100000000005E-2</v>
      </c>
      <c r="F2473" s="49">
        <v>5.5205900000000002E-2</v>
      </c>
      <c r="G2473" s="49">
        <v>2.7818710000000002</v>
      </c>
      <c r="H2473" s="49">
        <v>0.1672544</v>
      </c>
      <c r="I2473" s="46">
        <f>$C$2473*LN($Y$2473)+(1-$C$2473)*LN(1-$Y$2473)</f>
        <v>-5.6007470656141043E-4</v>
      </c>
      <c r="R2473" s="46">
        <f>1/(1+EXP(-($K$2+SUMPRODUCT($L$2:$P$2,$D$2473:$H$2473))))</f>
        <v>5.5991789399989446E-4</v>
      </c>
      <c r="X2473" s="46">
        <f>EXP(-($K$2+SUMPRODUCT($L$2:$P$2,$D$2473:$H$2473)))</f>
        <v>1784.976141709428</v>
      </c>
      <c r="Y2473" s="46">
        <f>1/(1+$X$2473)</f>
        <v>5.5991789399989446E-4</v>
      </c>
      <c r="Z2473" s="46">
        <f>IF(ISERROR($I$2473),0,$I$2473)</f>
        <v>-5.6007470656141043E-4</v>
      </c>
    </row>
    <row r="2474" spans="1:26" x14ac:dyDescent="0.25">
      <c r="A2474" s="46">
        <v>438</v>
      </c>
      <c r="B2474" s="46">
        <v>2002</v>
      </c>
      <c r="C2474" s="47">
        <v>0</v>
      </c>
      <c r="D2474" s="49">
        <v>4.48017E-2</v>
      </c>
      <c r="E2474" s="49">
        <v>0.14654020000000001</v>
      </c>
      <c r="F2474" s="49">
        <v>5.8567800000000003E-2</v>
      </c>
      <c r="G2474" s="49">
        <v>1.475007</v>
      </c>
      <c r="H2474" s="49">
        <v>0.19274649999999999</v>
      </c>
      <c r="I2474" s="46">
        <f>$C$2474*LN($Y$2474)+(1-$C$2474)*LN(1-$Y$2474)</f>
        <v>-4.3405478184834695E-3</v>
      </c>
      <c r="R2474" s="46">
        <f>1/(1+EXP(-($K$2+SUMPRODUCT($L$2:$P$2,$D$2474:$H$2474))))</f>
        <v>4.3311412556013172E-3</v>
      </c>
      <c r="X2474" s="46">
        <f>EXP(-($K$2+SUMPRODUCT($L$2:$P$2,$D$2474:$H$2474)))</f>
        <v>229.88602771999967</v>
      </c>
      <c r="Y2474" s="46">
        <f>1/(1+$X$2474)</f>
        <v>4.3311412556013172E-3</v>
      </c>
      <c r="Z2474" s="46">
        <f>IF(ISERROR($I$2474),0,$I$2474)</f>
        <v>-4.3405478184834695E-3</v>
      </c>
    </row>
    <row r="2475" spans="1:26" x14ac:dyDescent="0.25">
      <c r="A2475" s="46">
        <v>438</v>
      </c>
      <c r="B2475" s="46">
        <v>2003</v>
      </c>
      <c r="C2475" s="47">
        <v>0</v>
      </c>
      <c r="D2475" s="49">
        <v>8.1034800000000004E-2</v>
      </c>
      <c r="E2475" s="49">
        <v>0.13428319999999999</v>
      </c>
      <c r="F2475" s="49">
        <v>3.62945E-2</v>
      </c>
      <c r="G2475" s="49">
        <v>1.61009</v>
      </c>
      <c r="H2475" s="49">
        <v>0.1681841</v>
      </c>
      <c r="I2475" s="46">
        <f>$C$2475*LN($Y$2475)+(1-$C$2475)*LN(1-$Y$2475)</f>
        <v>-4.2569622495511458E-3</v>
      </c>
      <c r="R2475" s="46">
        <f>1/(1+EXP(-($K$2+SUMPRODUCT($L$2:$P$2,$D$2475:$H$2475))))</f>
        <v>4.2479142293342896E-3</v>
      </c>
      <c r="X2475" s="46">
        <f>EXP(-($K$2+SUMPRODUCT($L$2:$P$2,$D$2475:$H$2475)))</f>
        <v>234.40964953916094</v>
      </c>
      <c r="Y2475" s="46">
        <f>1/(1+$X$2475)</f>
        <v>4.2479142293342896E-3</v>
      </c>
      <c r="Z2475" s="46">
        <f>IF(ISERROR($I$2475),0,$I$2475)</f>
        <v>-4.2569622495511458E-3</v>
      </c>
    </row>
    <row r="2476" spans="1:26" x14ac:dyDescent="0.25">
      <c r="A2476" s="46">
        <v>439</v>
      </c>
      <c r="B2476" s="46">
        <v>1995</v>
      </c>
      <c r="C2476" s="47">
        <v>0</v>
      </c>
      <c r="D2476" s="49">
        <v>0.2035643</v>
      </c>
      <c r="E2476" s="49">
        <v>-0.73698680000000005</v>
      </c>
      <c r="F2476" s="49">
        <v>4.2724900000000003E-2</v>
      </c>
      <c r="G2476" s="49">
        <v>1.670291</v>
      </c>
      <c r="H2476" s="49">
        <v>0.39922259999999998</v>
      </c>
      <c r="I2476" s="46">
        <f>$C$2476*LN($Y$2476)+(1-$C$2476)*LN(1-$Y$2476)</f>
        <v>-1.5740442267539127E-2</v>
      </c>
      <c r="R2476" s="46">
        <f>1/(1+EXP(-($K$2+SUMPRODUCT($L$2:$P$2,$D$2476:$H$2476))))</f>
        <v>1.5617208935764947E-2</v>
      </c>
      <c r="X2476" s="46">
        <f>EXP(-($K$2+SUMPRODUCT($L$2:$P$2,$D$2476:$H$2476)))</f>
        <v>63.031928119364622</v>
      </c>
      <c r="Y2476" s="46">
        <f>1/(1+$X$2476)</f>
        <v>1.5617208935764947E-2</v>
      </c>
      <c r="Z2476" s="46">
        <f>IF(ISERROR($I$2476),0,$I$2476)</f>
        <v>-1.5740442267539127E-2</v>
      </c>
    </row>
    <row r="2477" spans="1:26" x14ac:dyDescent="0.25">
      <c r="A2477" s="46">
        <v>439</v>
      </c>
      <c r="B2477" s="46">
        <v>1996</v>
      </c>
      <c r="C2477" s="47">
        <v>0</v>
      </c>
      <c r="D2477" s="49">
        <v>0.29255569999999997</v>
      </c>
      <c r="E2477" s="49">
        <v>-0.50111870000000003</v>
      </c>
      <c r="F2477" s="49">
        <v>8.2877999999999993E-2</v>
      </c>
      <c r="G2477" s="49">
        <v>2.9141319999999999</v>
      </c>
      <c r="H2477" s="49">
        <v>0.40388869999999999</v>
      </c>
      <c r="I2477" s="46">
        <f>$C$2477*LN($Y$2477)+(1-$C$2477)*LN(1-$Y$2477)</f>
        <v>-1.1699723335163008E-3</v>
      </c>
      <c r="R2477" s="46">
        <f>1/(1+EXP(-($K$2+SUMPRODUCT($L$2:$P$2,$D$2477:$H$2477))))</f>
        <v>1.1692881827241952E-3</v>
      </c>
      <c r="X2477" s="46">
        <f>EXP(-($K$2+SUMPRODUCT($L$2:$P$2,$D$2477:$H$2477)))</f>
        <v>854.22116341773904</v>
      </c>
      <c r="Y2477" s="46">
        <f>1/(1+$X$2477)</f>
        <v>1.1692881827241952E-3</v>
      </c>
      <c r="Z2477" s="46">
        <f>IF(ISERROR($I$2477),0,$I$2477)</f>
        <v>-1.1699723335163008E-3</v>
      </c>
    </row>
    <row r="2478" spans="1:26" x14ac:dyDescent="0.25">
      <c r="A2478" s="46">
        <v>440</v>
      </c>
      <c r="B2478" s="46">
        <v>1995</v>
      </c>
      <c r="C2478" s="47">
        <v>0</v>
      </c>
      <c r="D2478" s="49">
        <v>-7.0245600000000005E-2</v>
      </c>
      <c r="E2478" s="49">
        <v>0.22732540000000001</v>
      </c>
      <c r="F2478" s="49">
        <v>1.7645500000000001E-2</v>
      </c>
      <c r="G2478" s="49">
        <v>0.89087490000000003</v>
      </c>
      <c r="H2478" s="49">
        <v>0.10643370000000001</v>
      </c>
      <c r="I2478" s="46">
        <f>$C$2478*LN($Y$2478)+(1-$C$2478)*LN(1-$Y$2478)</f>
        <v>-1.2226808725512912E-2</v>
      </c>
      <c r="R2478" s="46">
        <f>1/(1+EXP(-($K$2+SUMPRODUCT($L$2:$P$2,$D$2478:$H$2478))))</f>
        <v>1.2152365011609937E-2</v>
      </c>
      <c r="X2478" s="46">
        <f>EXP(-($K$2+SUMPRODUCT($L$2:$P$2,$D$2478:$H$2478)))</f>
        <v>81.288509195093766</v>
      </c>
      <c r="Y2478" s="46">
        <f>1/(1+$X$2478)</f>
        <v>1.2152365011609937E-2</v>
      </c>
      <c r="Z2478" s="46">
        <f>IF(ISERROR($I$2478),0,$I$2478)</f>
        <v>-1.2226808725512912E-2</v>
      </c>
    </row>
    <row r="2479" spans="1:26" x14ac:dyDescent="0.25">
      <c r="A2479" s="46">
        <v>440</v>
      </c>
      <c r="B2479" s="46">
        <v>1996</v>
      </c>
      <c r="C2479" s="47">
        <v>0</v>
      </c>
      <c r="D2479" s="49">
        <v>-3.6564899999999997E-2</v>
      </c>
      <c r="E2479" s="49">
        <v>0.23653920000000001</v>
      </c>
      <c r="F2479" s="49">
        <v>4.4510800000000003E-2</v>
      </c>
      <c r="G2479" s="49">
        <v>1.1084240000000001</v>
      </c>
      <c r="H2479" s="49">
        <v>0.1000108</v>
      </c>
      <c r="I2479" s="46">
        <f>$C$2479*LN($Y$2479)+(1-$C$2479)*LN(1-$Y$2479)</f>
        <v>-6.967545300804681E-3</v>
      </c>
      <c r="R2479" s="46">
        <f>1/(1+EXP(-($K$2+SUMPRODUCT($L$2:$P$2,$D$2479:$H$2479))))</f>
        <v>6.9433282341902413E-3</v>
      </c>
      <c r="X2479" s="46">
        <f>EXP(-($K$2+SUMPRODUCT($L$2:$P$2,$D$2479:$H$2479)))</f>
        <v>143.02314945674235</v>
      </c>
      <c r="Y2479" s="46">
        <f>1/(1+$X$2479)</f>
        <v>6.9433282341902413E-3</v>
      </c>
      <c r="Z2479" s="46">
        <f>IF(ISERROR($I$2479),0,$I$2479)</f>
        <v>-6.967545300804681E-3</v>
      </c>
    </row>
    <row r="2480" spans="1:26" x14ac:dyDescent="0.25">
      <c r="A2480" s="46">
        <v>440</v>
      </c>
      <c r="B2480" s="46">
        <v>1997</v>
      </c>
      <c r="C2480" s="47">
        <v>0</v>
      </c>
      <c r="D2480" s="49">
        <v>-6.2907199999999996E-2</v>
      </c>
      <c r="E2480" s="49">
        <v>0.2432619</v>
      </c>
      <c r="F2480" s="49">
        <v>4.4996099999999997E-2</v>
      </c>
      <c r="G2480" s="49">
        <v>1.262124</v>
      </c>
      <c r="H2480" s="49">
        <v>0.1029219</v>
      </c>
      <c r="I2480" s="46">
        <f>$C$2480*LN($Y$2480)+(1-$C$2480)*LN(1-$Y$2480)</f>
        <v>-5.3354652664427803E-3</v>
      </c>
      <c r="R2480" s="46">
        <f>1/(1+EXP(-($K$2+SUMPRODUCT($L$2:$P$2,$D$2480:$H$2480))))</f>
        <v>5.3212569521917828E-3</v>
      </c>
      <c r="X2480" s="46">
        <f>EXP(-($K$2+SUMPRODUCT($L$2:$P$2,$D$2480:$H$2480)))</f>
        <v>186.92552379717503</v>
      </c>
      <c r="Y2480" s="46">
        <f>1/(1+$X$2480)</f>
        <v>5.3212569521917828E-3</v>
      </c>
      <c r="Z2480" s="46">
        <f>IF(ISERROR($I$2480),0,$I$2480)</f>
        <v>-5.3354652664427803E-3</v>
      </c>
    </row>
    <row r="2481" spans="1:26" x14ac:dyDescent="0.25">
      <c r="A2481" s="46">
        <v>440</v>
      </c>
      <c r="B2481" s="46">
        <v>1998</v>
      </c>
      <c r="C2481" s="47">
        <v>0</v>
      </c>
      <c r="D2481" s="49">
        <v>-0.1460388</v>
      </c>
      <c r="E2481" s="49">
        <v>0.18441260000000001</v>
      </c>
      <c r="F2481" s="49">
        <v>2.59887E-2</v>
      </c>
      <c r="G2481" s="49">
        <v>1.0521240000000001</v>
      </c>
      <c r="H2481" s="49">
        <v>9.1901499999999997E-2</v>
      </c>
      <c r="I2481" s="46">
        <f>$C$2481*LN($Y$2481)+(1-$C$2481)*LN(1-$Y$2481)</f>
        <v>-9.056638938381819E-3</v>
      </c>
      <c r="R2481" s="46">
        <f>1/(1+EXP(-($K$2+SUMPRODUCT($L$2:$P$2,$D$2481:$H$2481))))</f>
        <v>9.0157511124799496E-3</v>
      </c>
      <c r="X2481" s="46">
        <f>EXP(-($K$2+SUMPRODUCT($L$2:$P$2,$D$2481:$H$2481)))</f>
        <v>109.91699266362417</v>
      </c>
      <c r="Y2481" s="46">
        <f>1/(1+$X$2481)</f>
        <v>9.0157511124799496E-3</v>
      </c>
      <c r="Z2481" s="46">
        <f>IF(ISERROR($I$2481),0,$I$2481)</f>
        <v>-9.056638938381819E-3</v>
      </c>
    </row>
    <row r="2482" spans="1:26" x14ac:dyDescent="0.25">
      <c r="A2482" s="46">
        <v>440</v>
      </c>
      <c r="B2482" s="46">
        <v>1999</v>
      </c>
      <c r="C2482" s="47">
        <v>0</v>
      </c>
      <c r="D2482" s="49">
        <v>-0.1093939</v>
      </c>
      <c r="E2482" s="49">
        <v>0.18125430000000001</v>
      </c>
      <c r="F2482" s="49">
        <v>4.6288599999999999E-2</v>
      </c>
      <c r="G2482" s="49">
        <v>0.99535830000000003</v>
      </c>
      <c r="H2482" s="49">
        <v>9.4625200000000007E-2</v>
      </c>
      <c r="I2482" s="46">
        <f>$C$2482*LN($Y$2482)+(1-$C$2482)*LN(1-$Y$2482)</f>
        <v>-8.6129503383299139E-3</v>
      </c>
      <c r="R2482" s="46">
        <f>1/(1+EXP(-($K$2+SUMPRODUCT($L$2:$P$2,$D$2482:$H$2482))))</f>
        <v>8.5759651416214468E-3</v>
      </c>
      <c r="X2482" s="46">
        <f>EXP(-($K$2+SUMPRODUCT($L$2:$P$2,$D$2482:$H$2482)))</f>
        <v>115.60495156944297</v>
      </c>
      <c r="Y2482" s="46">
        <f>1/(1+$X$2482)</f>
        <v>8.5759651416214468E-3</v>
      </c>
      <c r="Z2482" s="46">
        <f>IF(ISERROR($I$2482),0,$I$2482)</f>
        <v>-8.6129503383299139E-3</v>
      </c>
    </row>
    <row r="2483" spans="1:26" x14ac:dyDescent="0.25">
      <c r="A2483" s="46">
        <v>440</v>
      </c>
      <c r="B2483" s="46">
        <v>2000</v>
      </c>
      <c r="C2483" s="47">
        <v>0</v>
      </c>
      <c r="D2483" s="49">
        <v>-0.11787019999999999</v>
      </c>
      <c r="E2483" s="49">
        <v>0.17369789999999999</v>
      </c>
      <c r="F2483" s="49">
        <v>3.4512500000000002E-2</v>
      </c>
      <c r="G2483" s="49">
        <v>1.0044470000000001</v>
      </c>
      <c r="H2483" s="49">
        <v>0.1034689</v>
      </c>
      <c r="I2483" s="46">
        <f>$C$2483*LN($Y$2483)+(1-$C$2483)*LN(1-$Y$2483)</f>
        <v>-9.4453212926744277E-3</v>
      </c>
      <c r="R2483" s="46">
        <f>1/(1+EXP(-($K$2+SUMPRODUCT($L$2:$P$2,$D$2483:$H$2483))))</f>
        <v>9.4008543571383121E-3</v>
      </c>
      <c r="X2483" s="46">
        <f>EXP(-($K$2+SUMPRODUCT($L$2:$P$2,$D$2483:$H$2483)))</f>
        <v>105.37331055348966</v>
      </c>
      <c r="Y2483" s="46">
        <f>1/(1+$X$2483)</f>
        <v>9.4008543571383121E-3</v>
      </c>
      <c r="Z2483" s="46">
        <f>IF(ISERROR($I$2483),0,$I$2483)</f>
        <v>-9.4453212926744277E-3</v>
      </c>
    </row>
    <row r="2484" spans="1:26" x14ac:dyDescent="0.25">
      <c r="A2484" s="46">
        <v>440</v>
      </c>
      <c r="B2484" s="46">
        <v>2001</v>
      </c>
      <c r="C2484" s="47">
        <v>0</v>
      </c>
      <c r="D2484" s="49">
        <v>-0.1302693</v>
      </c>
      <c r="E2484" s="49">
        <v>0.1559555</v>
      </c>
      <c r="F2484" s="49">
        <v>-6.3645000000000004E-3</v>
      </c>
      <c r="G2484" s="49">
        <v>0.79855220000000005</v>
      </c>
      <c r="H2484" s="49">
        <v>0.1073711</v>
      </c>
      <c r="I2484" s="46">
        <f>$C$2484*LN($Y$2484)+(1-$C$2484)*LN(1-$Y$2484)</f>
        <v>-1.8525287651021339E-2</v>
      </c>
      <c r="R2484" s="46">
        <f>1/(1+EXP(-($K$2+SUMPRODUCT($L$2:$P$2,$D$2484:$H$2484))))</f>
        <v>1.8354749224603572E-2</v>
      </c>
      <c r="X2484" s="46">
        <f>EXP(-($K$2+SUMPRODUCT($L$2:$P$2,$D$2484:$H$2484)))</f>
        <v>53.481812187308599</v>
      </c>
      <c r="Y2484" s="46">
        <f>1/(1+$X$2484)</f>
        <v>1.8354749224603572E-2</v>
      </c>
      <c r="Z2484" s="46">
        <f>IF(ISERROR($I$2484),0,$I$2484)</f>
        <v>-1.8525287651021339E-2</v>
      </c>
    </row>
    <row r="2485" spans="1:26" x14ac:dyDescent="0.25">
      <c r="A2485" s="46">
        <v>440</v>
      </c>
      <c r="B2485" s="46">
        <v>2002</v>
      </c>
      <c r="C2485" s="47">
        <v>0</v>
      </c>
      <c r="D2485" s="49">
        <v>-9.8034200000000002E-2</v>
      </c>
      <c r="E2485" s="49">
        <v>0.1591535</v>
      </c>
      <c r="F2485" s="49">
        <v>3.92097E-2</v>
      </c>
      <c r="G2485" s="49">
        <v>0.70708329999999997</v>
      </c>
      <c r="H2485" s="49">
        <v>0.1090097</v>
      </c>
      <c r="I2485" s="46">
        <f>$C$2485*LN($Y$2485)+(1-$C$2485)*LN(1-$Y$2485)</f>
        <v>-1.5056540616030517E-2</v>
      </c>
      <c r="R2485" s="46">
        <f>1/(1+EXP(-($K$2+SUMPRODUCT($L$2:$P$2,$D$2485:$H$2485))))</f>
        <v>1.4943757658267956E-2</v>
      </c>
      <c r="X2485" s="46">
        <f>EXP(-($K$2+SUMPRODUCT($L$2:$P$2,$D$2485:$H$2485)))</f>
        <v>65.917573402077252</v>
      </c>
      <c r="Y2485" s="46">
        <f>1/(1+$X$2485)</f>
        <v>1.4943757658267956E-2</v>
      </c>
      <c r="Z2485" s="46">
        <f>IF(ISERROR($I$2485),0,$I$2485)</f>
        <v>-1.5056540616030517E-2</v>
      </c>
    </row>
    <row r="2486" spans="1:26" x14ac:dyDescent="0.25">
      <c r="A2486" s="46">
        <v>440</v>
      </c>
      <c r="B2486" s="46">
        <v>2003</v>
      </c>
      <c r="C2486" s="47">
        <v>0</v>
      </c>
      <c r="D2486" s="49">
        <v>-6.7945000000000002E-3</v>
      </c>
      <c r="E2486" s="49">
        <v>0.17633080000000001</v>
      </c>
      <c r="F2486" s="49">
        <v>2.66185E-2</v>
      </c>
      <c r="G2486" s="49">
        <v>0.75211479999999997</v>
      </c>
      <c r="H2486" s="49">
        <v>0.101439</v>
      </c>
      <c r="I2486" s="46">
        <f>$C$2486*LN($Y$2486)+(1-$C$2486)*LN(1-$Y$2486)</f>
        <v>-1.5621165505478889E-2</v>
      </c>
      <c r="R2486" s="46">
        <f>1/(1+EXP(-($K$2+SUMPRODUCT($L$2:$P$2,$D$2486:$H$2486))))</f>
        <v>1.5499787941160187E-2</v>
      </c>
      <c r="X2486" s="46">
        <f>EXP(-($K$2+SUMPRODUCT($L$2:$P$2,$D$2486:$H$2486)))</f>
        <v>63.517011703396783</v>
      </c>
      <c r="Y2486" s="46">
        <f>1/(1+$X$2486)</f>
        <v>1.5499787941160187E-2</v>
      </c>
      <c r="Z2486" s="46">
        <f>IF(ISERROR($I$2486),0,$I$2486)</f>
        <v>-1.5621165505478889E-2</v>
      </c>
    </row>
    <row r="2487" spans="1:26" x14ac:dyDescent="0.25">
      <c r="A2487" s="46">
        <v>440</v>
      </c>
      <c r="B2487" s="46">
        <v>2004</v>
      </c>
      <c r="C2487" s="47">
        <v>0</v>
      </c>
      <c r="D2487" s="49">
        <v>-2.0249999999999999E-4</v>
      </c>
      <c r="E2487" s="49">
        <v>0.20327339999999999</v>
      </c>
      <c r="F2487" s="49">
        <v>3.4744799999999999E-2</v>
      </c>
      <c r="G2487" s="49">
        <v>0.97212589999999999</v>
      </c>
      <c r="H2487" s="49">
        <v>0.1086661</v>
      </c>
      <c r="I2487" s="46">
        <f>$C$2487*LN($Y$2487)+(1-$C$2487)*LN(1-$Y$2487)</f>
        <v>-1.0012776169733397E-2</v>
      </c>
      <c r="R2487" s="46">
        <f>1/(1+EXP(-($K$2+SUMPRODUCT($L$2:$P$2,$D$2487:$H$2487))))</f>
        <v>9.9628152147495947E-3</v>
      </c>
      <c r="X2487" s="46">
        <f>EXP(-($K$2+SUMPRODUCT($L$2:$P$2,$D$2487:$H$2487)))</f>
        <v>99.373235721519293</v>
      </c>
      <c r="Y2487" s="46">
        <f>1/(1+$X$2487)</f>
        <v>9.9628152147495947E-3</v>
      </c>
      <c r="Z2487" s="46">
        <f>IF(ISERROR($I$2487),0,$I$2487)</f>
        <v>-1.0012776169733397E-2</v>
      </c>
    </row>
    <row r="2488" spans="1:26" x14ac:dyDescent="0.25">
      <c r="A2488" s="46">
        <v>441</v>
      </c>
      <c r="B2488" s="46">
        <v>1995</v>
      </c>
      <c r="C2488" s="47">
        <v>0</v>
      </c>
      <c r="D2488" s="49">
        <v>6.6785899999999995E-2</v>
      </c>
      <c r="E2488" s="49">
        <v>0.1661376</v>
      </c>
      <c r="F2488" s="49">
        <v>7.5450000000000003E-2</v>
      </c>
      <c r="G2488" s="49">
        <v>0.84355239999999998</v>
      </c>
      <c r="H2488" s="49">
        <v>0.28357209999999999</v>
      </c>
      <c r="I2488" s="46">
        <f>$C$2488*LN($Y$2488)+(1-$C$2488)*LN(1-$Y$2488)</f>
        <v>-1.0728913868480973E-2</v>
      </c>
      <c r="R2488" s="46">
        <f>1/(1+EXP(-($K$2+SUMPRODUCT($L$2:$P$2,$D$2488:$H$2488))))</f>
        <v>1.0671564354656927E-2</v>
      </c>
      <c r="X2488" s="46">
        <f>EXP(-($K$2+SUMPRODUCT($L$2:$P$2,$D$2488:$H$2488)))</f>
        <v>92.70697367004243</v>
      </c>
      <c r="Y2488" s="46">
        <f>1/(1+$X$2488)</f>
        <v>1.0671564354656927E-2</v>
      </c>
      <c r="Z2488" s="46">
        <f>IF(ISERROR($I$2488),0,$I$2488)</f>
        <v>-1.0728913868480973E-2</v>
      </c>
    </row>
    <row r="2489" spans="1:26" x14ac:dyDescent="0.25">
      <c r="A2489" s="46">
        <v>441</v>
      </c>
      <c r="B2489" s="46">
        <v>1996</v>
      </c>
      <c r="C2489" s="47">
        <v>0</v>
      </c>
      <c r="D2489" s="49">
        <v>7.2496900000000003E-2</v>
      </c>
      <c r="E2489" s="49">
        <v>0.11611340000000001</v>
      </c>
      <c r="F2489" s="49">
        <v>6.5792100000000006E-2</v>
      </c>
      <c r="G2489" s="49">
        <v>1.014022</v>
      </c>
      <c r="H2489" s="49">
        <v>0.22246099999999999</v>
      </c>
      <c r="I2489" s="46">
        <f>$C$2489*LN($Y$2489)+(1-$C$2489)*LN(1-$Y$2489)</f>
        <v>-9.175590062005419E-3</v>
      </c>
      <c r="R2489" s="46">
        <f>1/(1+EXP(-($K$2+SUMPRODUCT($L$2:$P$2,$D$2489:$H$2489))))</f>
        <v>9.1336227917551676E-3</v>
      </c>
      <c r="X2489" s="46">
        <f>EXP(-($K$2+SUMPRODUCT($L$2:$P$2,$D$2489:$H$2489)))</f>
        <v>108.48558122004889</v>
      </c>
      <c r="Y2489" s="46">
        <f>1/(1+$X$2489)</f>
        <v>9.1336227917551676E-3</v>
      </c>
      <c r="Z2489" s="46">
        <f>IF(ISERROR($I$2489),0,$I$2489)</f>
        <v>-9.175590062005419E-3</v>
      </c>
    </row>
    <row r="2490" spans="1:26" x14ac:dyDescent="0.25">
      <c r="A2490" s="46">
        <v>441</v>
      </c>
      <c r="B2490" s="46">
        <v>1997</v>
      </c>
      <c r="C2490" s="47">
        <v>0</v>
      </c>
      <c r="D2490" s="49">
        <v>0.1326658</v>
      </c>
      <c r="E2490" s="49">
        <v>0.11796189999999999</v>
      </c>
      <c r="F2490" s="49">
        <v>5.8742099999999998E-2</v>
      </c>
      <c r="G2490" s="49">
        <v>1.199973</v>
      </c>
      <c r="H2490" s="49">
        <v>0.23503969999999999</v>
      </c>
      <c r="I2490" s="46">
        <f>$C$2490*LN($Y$2490)+(1-$C$2490)*LN(1-$Y$2490)</f>
        <v>-7.4448173191261919E-3</v>
      </c>
      <c r="R2490" s="46">
        <f>1/(1+EXP(-($K$2+SUMPRODUCT($L$2:$P$2,$D$2490:$H$2490))))</f>
        <v>7.4171733107387594E-3</v>
      </c>
      <c r="X2490" s="46">
        <f>EXP(-($K$2+SUMPRODUCT($L$2:$P$2,$D$2490:$H$2490)))</f>
        <v>133.82225075584742</v>
      </c>
      <c r="Y2490" s="46">
        <f>1/(1+$X$2490)</f>
        <v>7.4171733107387594E-3</v>
      </c>
      <c r="Z2490" s="46">
        <f>IF(ISERROR($I$2490),0,$I$2490)</f>
        <v>-7.4448173191261919E-3</v>
      </c>
    </row>
    <row r="2491" spans="1:26" x14ac:dyDescent="0.25">
      <c r="A2491" s="46">
        <v>441</v>
      </c>
      <c r="B2491" s="46">
        <v>1998</v>
      </c>
      <c r="C2491" s="47">
        <v>0</v>
      </c>
      <c r="D2491" s="49">
        <v>0.1680546</v>
      </c>
      <c r="E2491" s="49">
        <v>0.1211015</v>
      </c>
      <c r="F2491" s="49">
        <v>4.8938799999999998E-2</v>
      </c>
      <c r="G2491" s="49">
        <v>0.78870059999999997</v>
      </c>
      <c r="H2491" s="49">
        <v>0.24653939999999999</v>
      </c>
      <c r="I2491" s="46">
        <f>$C$2491*LN($Y$2491)+(1-$C$2491)*LN(1-$Y$2491)</f>
        <v>-1.5711926309922408E-2</v>
      </c>
      <c r="R2491" s="46">
        <f>1/(1+EXP(-($K$2+SUMPRODUCT($L$2:$P$2,$D$2491:$H$2491))))</f>
        <v>1.5589137917582218E-2</v>
      </c>
      <c r="X2491" s="46">
        <f>EXP(-($K$2+SUMPRODUCT($L$2:$P$2,$D$2491:$H$2491)))</f>
        <v>63.147229005662297</v>
      </c>
      <c r="Y2491" s="46">
        <f>1/(1+$X$2491)</f>
        <v>1.5589137917582218E-2</v>
      </c>
      <c r="Z2491" s="46">
        <f>IF(ISERROR($I$2491),0,$I$2491)</f>
        <v>-1.5711926309922408E-2</v>
      </c>
    </row>
    <row r="2492" spans="1:26" x14ac:dyDescent="0.25">
      <c r="A2492" s="46">
        <v>441</v>
      </c>
      <c r="B2492" s="46">
        <v>1999</v>
      </c>
      <c r="C2492" s="47">
        <v>0</v>
      </c>
      <c r="D2492" s="49">
        <v>0.16046199999999999</v>
      </c>
      <c r="E2492" s="49">
        <v>0.1614806</v>
      </c>
      <c r="F2492" s="49">
        <v>5.7603099999999997E-2</v>
      </c>
      <c r="G2492" s="49">
        <v>0.91488769999999997</v>
      </c>
      <c r="H2492" s="49">
        <v>0.25237860000000001</v>
      </c>
      <c r="I2492" s="46">
        <f>$C$2492*LN($Y$2492)+(1-$C$2492)*LN(1-$Y$2492)</f>
        <v>-1.1335919238090478E-2</v>
      </c>
      <c r="R2492" s="46">
        <f>1/(1+EXP(-($K$2+SUMPRODUCT($L$2:$P$2,$D$2492:$H$2492))))</f>
        <v>1.1271909802512393E-2</v>
      </c>
      <c r="X2492" s="46">
        <f>EXP(-($K$2+SUMPRODUCT($L$2:$P$2,$D$2492:$H$2492)))</f>
        <v>87.716110891617518</v>
      </c>
      <c r="Y2492" s="46">
        <f>1/(1+$X$2492)</f>
        <v>1.1271909802512393E-2</v>
      </c>
      <c r="Z2492" s="46">
        <f>IF(ISERROR($I$2492),0,$I$2492)</f>
        <v>-1.1335919238090478E-2</v>
      </c>
    </row>
    <row r="2493" spans="1:26" x14ac:dyDescent="0.25">
      <c r="A2493" s="46">
        <v>441</v>
      </c>
      <c r="B2493" s="46">
        <v>2000</v>
      </c>
      <c r="C2493" s="47">
        <v>0</v>
      </c>
      <c r="D2493" s="49">
        <v>0.1232731</v>
      </c>
      <c r="E2493" s="49">
        <v>0.19565080000000001</v>
      </c>
      <c r="F2493" s="49">
        <v>6.7057500000000006E-2</v>
      </c>
      <c r="G2493" s="49">
        <v>1.892401</v>
      </c>
      <c r="H2493" s="49">
        <v>0.27501959999999998</v>
      </c>
      <c r="I2493" s="46">
        <f>$C$2493*LN($Y$2493)+(1-$C$2493)*LN(1-$Y$2493)</f>
        <v>-2.1130804594852344E-3</v>
      </c>
      <c r="R2493" s="46">
        <f>1/(1+EXP(-($K$2+SUMPRODUCT($L$2:$P$2,$D$2493:$H$2493))))</f>
        <v>2.1108494766631574E-3</v>
      </c>
      <c r="X2493" s="46">
        <f>EXP(-($K$2+SUMPRODUCT($L$2:$P$2,$D$2493:$H$2493)))</f>
        <v>472.74292248484034</v>
      </c>
      <c r="Y2493" s="46">
        <f>1/(1+$X$2493)</f>
        <v>2.1108494766631574E-3</v>
      </c>
      <c r="Z2493" s="46">
        <f>IF(ISERROR($I$2493),0,$I$2493)</f>
        <v>-2.1130804594852344E-3</v>
      </c>
    </row>
    <row r="2494" spans="1:26" x14ac:dyDescent="0.25">
      <c r="A2494" s="46">
        <v>441</v>
      </c>
      <c r="B2494" s="46">
        <v>2001</v>
      </c>
      <c r="C2494" s="47">
        <v>0</v>
      </c>
      <c r="D2494" s="49">
        <v>7.9629099999999994E-2</v>
      </c>
      <c r="E2494" s="49">
        <v>0.25395459999999997</v>
      </c>
      <c r="F2494" s="49">
        <v>6.8719199999999994E-2</v>
      </c>
      <c r="G2494" s="49">
        <v>2.9880260000000001</v>
      </c>
      <c r="H2494" s="49">
        <v>0.29996349999999999</v>
      </c>
      <c r="I2494" s="46">
        <f>$C$2494*LN($Y$2494)+(1-$C$2494)*LN(1-$Y$2494)</f>
        <v>-3.3365911904781483E-4</v>
      </c>
      <c r="R2494" s="46">
        <f>1/(1+EXP(-($K$2+SUMPRODUCT($L$2:$P$2,$D$2494:$H$2494))))</f>
        <v>3.3360346103436669E-4</v>
      </c>
      <c r="X2494" s="46">
        <f>EXP(-($K$2+SUMPRODUCT($L$2:$P$2,$D$2494:$H$2494)))</f>
        <v>2996.5708192577276</v>
      </c>
      <c r="Y2494" s="46">
        <f>1/(1+$X$2494)</f>
        <v>3.3360346103436669E-4</v>
      </c>
      <c r="Z2494" s="46">
        <f>IF(ISERROR($I$2494),0,$I$2494)</f>
        <v>-3.3365911904781483E-4</v>
      </c>
    </row>
    <row r="2495" spans="1:26" x14ac:dyDescent="0.25">
      <c r="A2495" s="46">
        <v>441</v>
      </c>
      <c r="B2495" s="46">
        <v>2003</v>
      </c>
      <c r="C2495" s="47">
        <v>0</v>
      </c>
      <c r="D2495" s="49">
        <v>0.17477999999999999</v>
      </c>
      <c r="E2495" s="49">
        <v>0.16040370000000001</v>
      </c>
      <c r="F2495" s="49">
        <v>3.7668199999999999E-2</v>
      </c>
      <c r="G2495" s="49">
        <v>0.97039220000000004</v>
      </c>
      <c r="H2495" s="49">
        <v>0.2317196</v>
      </c>
      <c r="I2495" s="46">
        <f>$C$2495*LN($Y$2495)+(1-$C$2495)*LN(1-$Y$2495)</f>
        <v>-1.2101124774184843E-2</v>
      </c>
      <c r="R2495" s="46">
        <f>1/(1+EXP(-($K$2+SUMPRODUCT($L$2:$P$2,$D$2495:$H$2495))))</f>
        <v>1.2028200614962009E-2</v>
      </c>
      <c r="X2495" s="46">
        <f>EXP(-($K$2+SUMPRODUCT($L$2:$P$2,$D$2495:$H$2495)))</f>
        <v>82.137954878811144</v>
      </c>
      <c r="Y2495" s="46">
        <f>1/(1+$X$2495)</f>
        <v>1.2028200614962009E-2</v>
      </c>
      <c r="Z2495" s="46">
        <f>IF(ISERROR($I$2495),0,$I$2495)</f>
        <v>-1.2101124774184843E-2</v>
      </c>
    </row>
    <row r="2496" spans="1:26" x14ac:dyDescent="0.25">
      <c r="A2496" s="46">
        <v>441</v>
      </c>
      <c r="B2496" s="46">
        <v>2004</v>
      </c>
      <c r="C2496" s="47">
        <v>0</v>
      </c>
      <c r="D2496" s="49">
        <v>0.20884030000000001</v>
      </c>
      <c r="E2496" s="49">
        <v>-6.2304400000000003E-2</v>
      </c>
      <c r="F2496" s="49">
        <v>2.3867099999999999E-2</v>
      </c>
      <c r="G2496" s="49">
        <v>0.64584339999999996</v>
      </c>
      <c r="H2496" s="49">
        <v>0.26892179999999999</v>
      </c>
      <c r="I2496" s="46">
        <f>$C$2496*LN($Y$2496)+(1-$C$2496)*LN(1-$Y$2496)</f>
        <v>-3.2194653104866938E-2</v>
      </c>
      <c r="R2496" s="46">
        <f>1/(1+EXP(-($K$2+SUMPRODUCT($L$2:$P$2,$D$2496:$H$2496))))</f>
        <v>3.1681922387003167E-2</v>
      </c>
      <c r="X2496" s="46">
        <f>EXP(-($K$2+SUMPRODUCT($L$2:$P$2,$D$2496:$H$2496)))</f>
        <v>30.563741233399039</v>
      </c>
      <c r="Y2496" s="46">
        <f>1/(1+$X$2496)</f>
        <v>3.1681922387003167E-2</v>
      </c>
      <c r="Z2496" s="46">
        <f>IF(ISERROR($I$2496),0,$I$2496)</f>
        <v>-3.2194653104866938E-2</v>
      </c>
    </row>
    <row r="2497" spans="1:26" x14ac:dyDescent="0.25">
      <c r="A2497" s="46">
        <v>442</v>
      </c>
      <c r="B2497" s="46">
        <v>1995</v>
      </c>
      <c r="C2497" s="47">
        <v>0</v>
      </c>
      <c r="D2497" s="49">
        <v>0.24896450000000001</v>
      </c>
      <c r="E2497" s="49">
        <v>0.24731020000000001</v>
      </c>
      <c r="F2497" s="49">
        <v>3.6323800000000003E-2</v>
      </c>
      <c r="G2497" s="49">
        <v>2.085636</v>
      </c>
      <c r="H2497" s="49">
        <v>0.25765919999999998</v>
      </c>
      <c r="I2497" s="46">
        <f>$C$2497*LN($Y$2497)+(1-$C$2497)*LN(1-$Y$2497)</f>
        <v>-1.9200666769175142E-3</v>
      </c>
      <c r="R2497" s="46">
        <f>1/(1+EXP(-($K$2+SUMPRODUCT($L$2:$P$2,$D$2497:$H$2497))))</f>
        <v>1.9182245281004447E-3</v>
      </c>
      <c r="X2497" s="46">
        <f>EXP(-($K$2+SUMPRODUCT($L$2:$P$2,$D$2497:$H$2497)))</f>
        <v>520.31540669551725</v>
      </c>
      <c r="Y2497" s="46">
        <f>1/(1+$X$2497)</f>
        <v>1.9182245281004447E-3</v>
      </c>
      <c r="Z2497" s="46">
        <f>IF(ISERROR($I$2497),0,$I$2497)</f>
        <v>-1.9200666769175142E-3</v>
      </c>
    </row>
    <row r="2498" spans="1:26" x14ac:dyDescent="0.25">
      <c r="A2498" s="46">
        <v>442</v>
      </c>
      <c r="B2498" s="46">
        <v>1996</v>
      </c>
      <c r="C2498" s="47">
        <v>0</v>
      </c>
      <c r="D2498" s="49">
        <v>0.29520730000000001</v>
      </c>
      <c r="E2498" s="49">
        <v>0.25668410000000003</v>
      </c>
      <c r="F2498" s="49">
        <v>4.8525600000000002E-2</v>
      </c>
      <c r="G2498" s="49">
        <v>3.5317949999999998</v>
      </c>
      <c r="H2498" s="49">
        <v>0.26482159999999999</v>
      </c>
      <c r="I2498" s="46">
        <f>$C$2498*LN($Y$2498)+(1-$C$2498)*LN(1-$Y$2498)</f>
        <v>-1.7569876771441606E-4</v>
      </c>
      <c r="R2498" s="46">
        <f>1/(1+EXP(-($K$2+SUMPRODUCT($L$2:$P$2,$D$2498:$H$2498))))</f>
        <v>1.756833335898298E-4</v>
      </c>
      <c r="X2498" s="46">
        <f>EXP(-($K$2+SUMPRODUCT($L$2:$P$2,$D$2498:$H$2498)))</f>
        <v>5691.0595685798698</v>
      </c>
      <c r="Y2498" s="46">
        <f>1/(1+$X$2498)</f>
        <v>1.756833335898298E-4</v>
      </c>
      <c r="Z2498" s="46">
        <f>IF(ISERROR($I$2498),0,$I$2498)</f>
        <v>-1.7569876771441606E-4</v>
      </c>
    </row>
    <row r="2499" spans="1:26" x14ac:dyDescent="0.25">
      <c r="A2499" s="46">
        <v>442</v>
      </c>
      <c r="B2499" s="46">
        <v>1997</v>
      </c>
      <c r="C2499" s="47">
        <v>0</v>
      </c>
      <c r="D2499" s="49">
        <v>0.205345</v>
      </c>
      <c r="E2499" s="49">
        <v>0.2179989</v>
      </c>
      <c r="F2499" s="49">
        <v>5.2024999999999997E-3</v>
      </c>
      <c r="G2499" s="49">
        <v>2.1828630000000002</v>
      </c>
      <c r="H2499" s="49">
        <v>0.20223099999999999</v>
      </c>
      <c r="I2499" s="46">
        <f>$C$2499*LN($Y$2499)+(1-$C$2499)*LN(1-$Y$2499)</f>
        <v>-2.088550782743915E-3</v>
      </c>
      <c r="R2499" s="46">
        <f>1/(1+EXP(-($K$2+SUMPRODUCT($L$2:$P$2,$D$2499:$H$2499))))</f>
        <v>2.0863712781572061E-3</v>
      </c>
      <c r="X2499" s="46">
        <f>EXP(-($K$2+SUMPRODUCT($L$2:$P$2,$D$2499:$H$2499)))</f>
        <v>478.30107669199373</v>
      </c>
      <c r="Y2499" s="46">
        <f>1/(1+$X$2499)</f>
        <v>2.0863712781572061E-3</v>
      </c>
      <c r="Z2499" s="46">
        <f>IF(ISERROR($I$2499),0,$I$2499)</f>
        <v>-2.088550782743915E-3</v>
      </c>
    </row>
    <row r="2500" spans="1:26" x14ac:dyDescent="0.25">
      <c r="A2500" s="46">
        <v>442</v>
      </c>
      <c r="B2500" s="46">
        <v>1998</v>
      </c>
      <c r="C2500" s="47">
        <v>0</v>
      </c>
      <c r="D2500" s="49">
        <v>0.194382</v>
      </c>
      <c r="E2500" s="49">
        <v>-0.17734549999999999</v>
      </c>
      <c r="F2500" s="49">
        <v>-1.27619E-2</v>
      </c>
      <c r="G2500" s="49">
        <v>2.8819910000000002</v>
      </c>
      <c r="H2500" s="49">
        <v>0.25753589999999998</v>
      </c>
      <c r="I2500" s="46">
        <f>$C$2500*LN($Y$2500)+(1-$C$2500)*LN(1-$Y$2500)</f>
        <v>-1.4490894858478437E-3</v>
      </c>
      <c r="R2500" s="46">
        <f>1/(1+EXP(-($K$2+SUMPRODUCT($L$2:$P$2,$D$2500:$H$2500))))</f>
        <v>1.4480400626427476E-3</v>
      </c>
      <c r="X2500" s="46">
        <f>EXP(-($K$2+SUMPRODUCT($L$2:$P$2,$D$2500:$H$2500)))</f>
        <v>689.58862789676448</v>
      </c>
      <c r="Y2500" s="46">
        <f>1/(1+$X$2500)</f>
        <v>1.4480400626427476E-3</v>
      </c>
      <c r="Z2500" s="46">
        <f>IF(ISERROR($I$2500),0,$I$2500)</f>
        <v>-1.4490894858478437E-3</v>
      </c>
    </row>
    <row r="2501" spans="1:26" x14ac:dyDescent="0.25">
      <c r="A2501" s="46">
        <v>443</v>
      </c>
      <c r="B2501" s="46">
        <v>1997</v>
      </c>
      <c r="C2501" s="47">
        <v>0</v>
      </c>
      <c r="D2501" s="49">
        <v>0.1562017</v>
      </c>
      <c r="E2501" s="49">
        <v>0.15506320000000001</v>
      </c>
      <c r="F2501" s="49">
        <v>7.3236200000000001E-2</v>
      </c>
      <c r="G2501" s="49">
        <v>0.95646390000000003</v>
      </c>
      <c r="H2501" s="49">
        <v>0.2373239</v>
      </c>
      <c r="I2501" s="46">
        <f>$C$2501*LN($Y$2501)+(1-$C$2501)*LN(1-$Y$2501)</f>
        <v>-9.3548868346916003E-3</v>
      </c>
      <c r="R2501" s="46">
        <f>1/(1+EXP(-($K$2+SUMPRODUCT($L$2:$P$2,$D$2501:$H$2501))))</f>
        <v>9.3112660094480798E-3</v>
      </c>
      <c r="X2501" s="46">
        <f>EXP(-($K$2+SUMPRODUCT($L$2:$P$2,$D$2501:$H$2501)))</f>
        <v>106.39678138131879</v>
      </c>
      <c r="Y2501" s="46">
        <f>1/(1+$X$2501)</f>
        <v>9.3112660094480798E-3</v>
      </c>
      <c r="Z2501" s="46">
        <f>IF(ISERROR($I$2501),0,$I$2501)</f>
        <v>-9.3548868346916003E-3</v>
      </c>
    </row>
    <row r="2502" spans="1:26" x14ac:dyDescent="0.25">
      <c r="A2502" s="46">
        <v>443</v>
      </c>
      <c r="B2502" s="46">
        <v>1998</v>
      </c>
      <c r="C2502" s="47">
        <v>0</v>
      </c>
      <c r="D2502" s="49">
        <v>0.20804139999999999</v>
      </c>
      <c r="E2502" s="49">
        <v>0.25812449999999998</v>
      </c>
      <c r="F2502" s="49">
        <v>7.3835399999999995E-2</v>
      </c>
      <c r="G2502" s="49">
        <v>1.9852920000000001</v>
      </c>
      <c r="H2502" s="49">
        <v>0.33066719999999999</v>
      </c>
      <c r="I2502" s="46">
        <f>$C$2502*LN($Y$2502)+(1-$C$2502)*LN(1-$Y$2502)</f>
        <v>-1.6902671545816633E-3</v>
      </c>
      <c r="R2502" s="46">
        <f>1/(1+EXP(-($K$2+SUMPRODUCT($L$2:$P$2,$D$2502:$H$2502))))</f>
        <v>1.688839457564535E-3</v>
      </c>
      <c r="X2502" s="46">
        <f>EXP(-($K$2+SUMPRODUCT($L$2:$P$2,$D$2502:$H$2502)))</f>
        <v>591.12259372604535</v>
      </c>
      <c r="Y2502" s="46">
        <f>1/(1+$X$2502)</f>
        <v>1.688839457564535E-3</v>
      </c>
      <c r="Z2502" s="46">
        <f>IF(ISERROR($I$2502),0,$I$2502)</f>
        <v>-1.6902671545816633E-3</v>
      </c>
    </row>
    <row r="2503" spans="1:26" x14ac:dyDescent="0.25">
      <c r="A2503" s="46">
        <v>443</v>
      </c>
      <c r="B2503" s="46">
        <v>1999</v>
      </c>
      <c r="C2503" s="47">
        <v>0</v>
      </c>
      <c r="D2503" s="49">
        <v>0.2440447</v>
      </c>
      <c r="E2503" s="49">
        <v>0.25359310000000002</v>
      </c>
      <c r="F2503" s="49">
        <v>7.90627E-2</v>
      </c>
      <c r="G2503" s="49">
        <v>1.6486890000000001</v>
      </c>
      <c r="H2503" s="49">
        <v>0.34891220000000001</v>
      </c>
      <c r="I2503" s="46">
        <f>$C$2503*LN($Y$2503)+(1-$C$2503)*LN(1-$Y$2503)</f>
        <v>-2.8625395899653156E-3</v>
      </c>
      <c r="R2503" s="46">
        <f>1/(1+EXP(-($K$2+SUMPRODUCT($L$2:$P$2,$D$2503:$H$2503))))</f>
        <v>2.8584464300555577E-3</v>
      </c>
      <c r="X2503" s="46">
        <f>EXP(-($K$2+SUMPRODUCT($L$2:$P$2,$D$2503:$H$2503)))</f>
        <v>348.84038514255582</v>
      </c>
      <c r="Y2503" s="46">
        <f>1/(1+$X$2503)</f>
        <v>2.8584464300555577E-3</v>
      </c>
      <c r="Z2503" s="46">
        <f>IF(ISERROR($I$2503),0,$I$2503)</f>
        <v>-2.8625395899653156E-3</v>
      </c>
    </row>
    <row r="2504" spans="1:26" x14ac:dyDescent="0.25">
      <c r="A2504" s="46">
        <v>443</v>
      </c>
      <c r="B2504" s="46">
        <v>2000</v>
      </c>
      <c r="C2504" s="47">
        <v>0</v>
      </c>
      <c r="D2504" s="49">
        <v>0.19524749999999999</v>
      </c>
      <c r="E2504" s="49">
        <v>0.27354689999999998</v>
      </c>
      <c r="F2504" s="49">
        <v>8.0674599999999999E-2</v>
      </c>
      <c r="G2504" s="49">
        <v>1.371947</v>
      </c>
      <c r="H2504" s="49">
        <v>0.31662810000000002</v>
      </c>
      <c r="I2504" s="46">
        <f>$C$2504*LN($Y$2504)+(1-$C$2504)*LN(1-$Y$2504)</f>
        <v>-4.0958332243971147E-3</v>
      </c>
      <c r="R2504" s="46">
        <f>1/(1+EXP(-($K$2+SUMPRODUCT($L$2:$P$2,$D$2504:$H$2504))))</f>
        <v>4.0874567396265811E-3</v>
      </c>
      <c r="X2504" s="46">
        <f>EXP(-($K$2+SUMPRODUCT($L$2:$P$2,$D$2504:$H$2504)))</f>
        <v>243.65090732467479</v>
      </c>
      <c r="Y2504" s="46">
        <f>1/(1+$X$2504)</f>
        <v>4.0874567396265811E-3</v>
      </c>
      <c r="Z2504" s="46">
        <f>IF(ISERROR($I$2504),0,$I$2504)</f>
        <v>-4.0958332243971147E-3</v>
      </c>
    </row>
    <row r="2505" spans="1:26" x14ac:dyDescent="0.25">
      <c r="A2505" s="46">
        <v>443</v>
      </c>
      <c r="B2505" s="46">
        <v>2001</v>
      </c>
      <c r="C2505" s="47">
        <v>0</v>
      </c>
      <c r="D2505" s="49">
        <v>0.21355959999999999</v>
      </c>
      <c r="E2505" s="49">
        <v>0.27874690000000002</v>
      </c>
      <c r="F2505" s="49">
        <v>5.9536100000000002E-2</v>
      </c>
      <c r="G2505" s="49">
        <v>2.1526869999999998</v>
      </c>
      <c r="H2505" s="49">
        <v>0.33721079999999998</v>
      </c>
      <c r="I2505" s="46">
        <f>$C$2505*LN($Y$2505)+(1-$C$2505)*LN(1-$Y$2505)</f>
        <v>-1.4176511358202574E-3</v>
      </c>
      <c r="R2505" s="46">
        <f>1/(1+EXP(-($K$2+SUMPRODUCT($L$2:$P$2,$D$2505:$H$2505))))</f>
        <v>1.4166467431310393E-3</v>
      </c>
      <c r="X2505" s="46">
        <f>EXP(-($K$2+SUMPRODUCT($L$2:$P$2,$D$2505:$H$2505)))</f>
        <v>704.89228037882162</v>
      </c>
      <c r="Y2505" s="46">
        <f>1/(1+$X$2505)</f>
        <v>1.4166467431310393E-3</v>
      </c>
      <c r="Z2505" s="46">
        <f>IF(ISERROR($I$2505),0,$I$2505)</f>
        <v>-1.4176511358202574E-3</v>
      </c>
    </row>
    <row r="2506" spans="1:26" x14ac:dyDescent="0.25">
      <c r="A2506" s="46">
        <v>443</v>
      </c>
      <c r="B2506" s="46">
        <v>2002</v>
      </c>
      <c r="C2506" s="47">
        <v>0</v>
      </c>
      <c r="D2506" s="49">
        <v>0.28179769999999998</v>
      </c>
      <c r="E2506" s="49">
        <v>0.42737910000000001</v>
      </c>
      <c r="F2506" s="49">
        <v>8.2391800000000001E-2</v>
      </c>
      <c r="G2506" s="49">
        <v>2.7550349999999999</v>
      </c>
      <c r="H2506" s="49">
        <v>0.36969570000000002</v>
      </c>
      <c r="I2506" s="46">
        <f>$C$2506*LN($Y$2506)+(1-$C$2506)*LN(1-$Y$2506)</f>
        <v>-3.8254586196273619E-4</v>
      </c>
      <c r="R2506" s="46">
        <f>1/(1+EXP(-($K$2+SUMPRODUCT($L$2:$P$2,$D$2506:$H$2506))))</f>
        <v>3.8247270062402372E-4</v>
      </c>
      <c r="X2506" s="46">
        <f>EXP(-($K$2+SUMPRODUCT($L$2:$P$2,$D$2506:$H$2506)))</f>
        <v>2613.5656889196248</v>
      </c>
      <c r="Y2506" s="46">
        <f>1/(1+$X$2506)</f>
        <v>3.8247270062402372E-4</v>
      </c>
      <c r="Z2506" s="46">
        <f>IF(ISERROR($I$2506),0,$I$2506)</f>
        <v>-3.8254586196273619E-4</v>
      </c>
    </row>
    <row r="2507" spans="1:26" x14ac:dyDescent="0.25">
      <c r="A2507" s="46">
        <v>443</v>
      </c>
      <c r="B2507" s="46">
        <v>2003</v>
      </c>
      <c r="C2507" s="47">
        <v>0</v>
      </c>
      <c r="D2507" s="49">
        <v>0.29500300000000002</v>
      </c>
      <c r="E2507" s="49">
        <v>0.34281099999999998</v>
      </c>
      <c r="F2507" s="49">
        <v>5.7611599999999999E-2</v>
      </c>
      <c r="G2507" s="49">
        <v>2.267963</v>
      </c>
      <c r="H2507" s="49">
        <v>0.31851770000000001</v>
      </c>
      <c r="I2507" s="46">
        <f>$C$2507*LN($Y$2507)+(1-$C$2507)*LN(1-$Y$2507)</f>
        <v>-1.1161196659163824E-3</v>
      </c>
      <c r="R2507" s="46">
        <f>1/(1+EXP(-($K$2+SUMPRODUCT($L$2:$P$2,$D$2507:$H$2507))))</f>
        <v>1.1154970360268072E-3</v>
      </c>
      <c r="X2507" s="46">
        <f>EXP(-($K$2+SUMPRODUCT($L$2:$P$2,$D$2507:$H$2507)))</f>
        <v>895.46136897128292</v>
      </c>
      <c r="Y2507" s="46">
        <f>1/(1+$X$2507)</f>
        <v>1.1154970360268072E-3</v>
      </c>
      <c r="Z2507" s="46">
        <f>IF(ISERROR($I$2507),0,$I$2507)</f>
        <v>-1.1161196659163824E-3</v>
      </c>
    </row>
    <row r="2508" spans="1:26" x14ac:dyDescent="0.25">
      <c r="A2508" s="46">
        <v>443</v>
      </c>
      <c r="B2508" s="46">
        <v>2004</v>
      </c>
      <c r="C2508" s="47">
        <v>0</v>
      </c>
      <c r="D2508" s="49">
        <v>0.32729239999999998</v>
      </c>
      <c r="E2508" s="49">
        <v>0.44206050000000002</v>
      </c>
      <c r="F2508" s="49">
        <v>6.20244E-2</v>
      </c>
      <c r="G2508" s="49">
        <v>2.466809</v>
      </c>
      <c r="H2508" s="49">
        <v>0.3810074</v>
      </c>
      <c r="I2508" s="46">
        <f>$C$2508*LN($Y$2508)+(1-$C$2508)*LN(1-$Y$2508)</f>
        <v>-7.1582231970209777E-4</v>
      </c>
      <c r="R2508" s="46">
        <f>1/(1+EXP(-($K$2+SUMPRODUCT($L$2:$P$2,$D$2508:$H$2508))))</f>
        <v>7.1556618002585441E-4</v>
      </c>
      <c r="X2508" s="46">
        <f>EXP(-($K$2+SUMPRODUCT($L$2:$P$2,$D$2508:$H$2508)))</f>
        <v>1396.494778140393</v>
      </c>
      <c r="Y2508" s="46">
        <f>1/(1+$X$2508)</f>
        <v>7.1556618002585441E-4</v>
      </c>
      <c r="Z2508" s="46">
        <f>IF(ISERROR($I$2508),0,$I$2508)</f>
        <v>-7.1582231970209777E-4</v>
      </c>
    </row>
    <row r="2509" spans="1:26" x14ac:dyDescent="0.25">
      <c r="A2509" s="46">
        <v>444</v>
      </c>
      <c r="B2509" s="46">
        <v>1999</v>
      </c>
      <c r="C2509" s="47">
        <v>0</v>
      </c>
      <c r="D2509" s="49">
        <v>-0.14430109999999999</v>
      </c>
      <c r="E2509" s="49">
        <v>5.84825E-2</v>
      </c>
      <c r="F2509" s="49">
        <v>2.39188E-2</v>
      </c>
      <c r="G2509" s="49">
        <v>0.3852293</v>
      </c>
      <c r="H2509" s="49">
        <v>9.9105399999999996E-2</v>
      </c>
      <c r="I2509" s="46">
        <f>$C$2509*LN($Y$2509)+(1-$C$2509)*LN(1-$Y$2509)</f>
        <v>-3.180705600212233E-2</v>
      </c>
      <c r="R2509" s="46">
        <f>1/(1+EXP(-($K$2+SUMPRODUCT($L$2:$P$2,$D$2509:$H$2509))))</f>
        <v>3.1306532360241376E-2</v>
      </c>
      <c r="X2509" s="46">
        <f>EXP(-($K$2+SUMPRODUCT($L$2:$P$2,$D$2509:$H$2509)))</f>
        <v>30.942215397511685</v>
      </c>
      <c r="Y2509" s="46">
        <f>1/(1+$X$2509)</f>
        <v>3.1306532360241376E-2</v>
      </c>
      <c r="Z2509" s="46">
        <f>IF(ISERROR($I$2509),0,$I$2509)</f>
        <v>-3.180705600212233E-2</v>
      </c>
    </row>
    <row r="2510" spans="1:26" x14ac:dyDescent="0.25">
      <c r="A2510" s="46">
        <v>444</v>
      </c>
      <c r="B2510" s="46">
        <v>2000</v>
      </c>
      <c r="C2510" s="47">
        <v>0</v>
      </c>
      <c r="D2510" s="49">
        <v>-8.1420000000000006E-2</v>
      </c>
      <c r="E2510" s="49">
        <v>2.7994499999999999E-2</v>
      </c>
      <c r="F2510" s="49">
        <v>2.54909E-2</v>
      </c>
      <c r="G2510" s="49">
        <v>0.33394299999999999</v>
      </c>
      <c r="H2510" s="49">
        <v>0.13163530000000001</v>
      </c>
      <c r="I2510" s="46">
        <f>$C$2510*LN($Y$2510)+(1-$C$2510)*LN(1-$Y$2510)</f>
        <v>-3.7213468038995855E-2</v>
      </c>
      <c r="R2510" s="46">
        <f>1/(1+EXP(-($K$2+SUMPRODUCT($L$2:$P$2,$D$2510:$H$2510))))</f>
        <v>3.6529556750660934E-2</v>
      </c>
      <c r="X2510" s="46">
        <f>EXP(-($K$2+SUMPRODUCT($L$2:$P$2,$D$2510:$H$2510)))</f>
        <v>26.375092635962709</v>
      </c>
      <c r="Y2510" s="46">
        <f>1/(1+$X$2510)</f>
        <v>3.6529556750660934E-2</v>
      </c>
      <c r="Z2510" s="46">
        <f>IF(ISERROR($I$2510),0,$I$2510)</f>
        <v>-3.7213468038995855E-2</v>
      </c>
    </row>
    <row r="2511" spans="1:26" x14ac:dyDescent="0.25">
      <c r="A2511" s="46">
        <v>444</v>
      </c>
      <c r="B2511" s="46">
        <v>2001</v>
      </c>
      <c r="C2511" s="47">
        <v>0</v>
      </c>
      <c r="D2511" s="49">
        <v>-1.3583899999999999E-2</v>
      </c>
      <c r="E2511" s="49">
        <v>3.48288E-2</v>
      </c>
      <c r="F2511" s="49">
        <v>3.9668299999999997E-2</v>
      </c>
      <c r="G2511" s="49">
        <v>0.25995600000000002</v>
      </c>
      <c r="H2511" s="49">
        <v>0.12168039999999999</v>
      </c>
      <c r="I2511" s="46">
        <f>$C$2511*LN($Y$2511)+(1-$C$2511)*LN(1-$Y$2511)</f>
        <v>-3.7821147583677849E-2</v>
      </c>
      <c r="R2511" s="46">
        <f>1/(1+EXP(-($K$2+SUMPRODUCT($L$2:$P$2,$D$2511:$H$2511))))</f>
        <v>3.7114860174458766E-2</v>
      </c>
      <c r="X2511" s="46">
        <f>EXP(-($K$2+SUMPRODUCT($L$2:$P$2,$D$2511:$H$2511)))</f>
        <v>25.9433858917827</v>
      </c>
      <c r="Y2511" s="46">
        <f>1/(1+$X$2511)</f>
        <v>3.7114860174458766E-2</v>
      </c>
      <c r="Z2511" s="46">
        <f>IF(ISERROR($I$2511),0,$I$2511)</f>
        <v>-3.7821147583677849E-2</v>
      </c>
    </row>
    <row r="2512" spans="1:26" x14ac:dyDescent="0.25">
      <c r="A2512" s="46">
        <v>444</v>
      </c>
      <c r="B2512" s="46">
        <v>2002</v>
      </c>
      <c r="C2512" s="47">
        <v>0</v>
      </c>
      <c r="D2512" s="49">
        <v>-7.9489999999999997E-4</v>
      </c>
      <c r="E2512" s="49">
        <v>-1.13784E-2</v>
      </c>
      <c r="F2512" s="49">
        <v>3.2073299999999999E-2</v>
      </c>
      <c r="G2512" s="49">
        <v>0.15022269999999999</v>
      </c>
      <c r="H2512" s="49">
        <v>0.11880739999999999</v>
      </c>
      <c r="I2512" s="46">
        <f>$C$2512*LN($Y$2512)+(1-$C$2512)*LN(1-$Y$2512)</f>
        <v>-5.1036455718383111E-2</v>
      </c>
      <c r="R2512" s="46">
        <f>1/(1+EXP(-($K$2+SUMPRODUCT($L$2:$P$2,$D$2512:$H$2512))))</f>
        <v>4.9755971927709738E-2</v>
      </c>
      <c r="X2512" s="46">
        <f>EXP(-($K$2+SUMPRODUCT($L$2:$P$2,$D$2512:$H$2512)))</f>
        <v>19.09808996300778</v>
      </c>
      <c r="Y2512" s="46">
        <f>1/(1+$X$2512)</f>
        <v>4.9755971927709738E-2</v>
      </c>
      <c r="Z2512" s="46">
        <f>IF(ISERROR($I$2512),0,$I$2512)</f>
        <v>-5.1036455718383111E-2</v>
      </c>
    </row>
    <row r="2513" spans="1:26" x14ac:dyDescent="0.25">
      <c r="A2513" s="46">
        <v>444</v>
      </c>
      <c r="B2513" s="46">
        <v>2003</v>
      </c>
      <c r="C2513" s="47">
        <v>0</v>
      </c>
      <c r="D2513" s="49">
        <v>2.5405199999999999E-2</v>
      </c>
      <c r="E2513" s="49">
        <v>-3.6577999999999999E-2</v>
      </c>
      <c r="F2513" s="49">
        <v>1.8848299999999998E-2</v>
      </c>
      <c r="G2513" s="49">
        <v>0.1914283</v>
      </c>
      <c r="H2513" s="49">
        <v>0.12490809999999999</v>
      </c>
      <c r="I2513" s="46">
        <f>$C$2513*LN($Y$2513)+(1-$C$2513)*LN(1-$Y$2513)</f>
        <v>-5.5787237756674518E-2</v>
      </c>
      <c r="R2513" s="46">
        <f>1/(1+EXP(-($K$2+SUMPRODUCT($L$2:$P$2,$D$2513:$H$2513))))</f>
        <v>5.4259667679156673E-2</v>
      </c>
      <c r="X2513" s="46">
        <f>EXP(-($K$2+SUMPRODUCT($L$2:$P$2,$D$2513:$H$2513)))</f>
        <v>17.42989540431963</v>
      </c>
      <c r="Y2513" s="46">
        <f>1/(1+$X$2513)</f>
        <v>5.4259667679156673E-2</v>
      </c>
      <c r="Z2513" s="46">
        <f>IF(ISERROR($I$2513),0,$I$2513)</f>
        <v>-5.5787237756674518E-2</v>
      </c>
    </row>
    <row r="2514" spans="1:26" x14ac:dyDescent="0.25">
      <c r="A2514" s="46">
        <v>444</v>
      </c>
      <c r="B2514" s="46">
        <v>2004</v>
      </c>
      <c r="C2514" s="47">
        <v>0</v>
      </c>
      <c r="D2514" s="49">
        <v>6.0865000000000002E-2</v>
      </c>
      <c r="E2514" s="49">
        <v>-2.48998E-2</v>
      </c>
      <c r="F2514" s="49">
        <v>3.7248799999999999E-2</v>
      </c>
      <c r="G2514" s="49">
        <v>0.24883749999999999</v>
      </c>
      <c r="H2514" s="49">
        <v>0.1304274</v>
      </c>
      <c r="I2514" s="46">
        <f>$C$2514*LN($Y$2514)+(1-$C$2514)*LN(1-$Y$2514)</f>
        <v>-4.4248585807945669E-2</v>
      </c>
      <c r="R2514" s="46">
        <f>1/(1+EXP(-($K$2+SUMPRODUCT($L$2:$P$2,$D$2514:$H$2514))))</f>
        <v>4.328389813464948E-2</v>
      </c>
      <c r="X2514" s="46">
        <f>EXP(-($K$2+SUMPRODUCT($L$2:$P$2,$D$2514:$H$2514)))</f>
        <v>22.103279581916478</v>
      </c>
      <c r="Y2514" s="46">
        <f>1/(1+$X$2514)</f>
        <v>4.328389813464948E-2</v>
      </c>
      <c r="Z2514" s="46">
        <f>IF(ISERROR($I$2514),0,$I$2514)</f>
        <v>-4.4248585807945669E-2</v>
      </c>
    </row>
    <row r="2515" spans="1:26" x14ac:dyDescent="0.25">
      <c r="A2515" s="46">
        <v>445</v>
      </c>
      <c r="B2515" s="46">
        <v>2000</v>
      </c>
      <c r="C2515" s="47">
        <v>0</v>
      </c>
      <c r="D2515" s="49">
        <v>-7.7479999999999997E-3</v>
      </c>
      <c r="E2515" s="49">
        <v>0.15682280000000001</v>
      </c>
      <c r="F2515" s="49">
        <v>4.9995100000000001E-2</v>
      </c>
      <c r="G2515" s="49">
        <v>0.51710020000000001</v>
      </c>
      <c r="H2515" s="49">
        <v>0.184721</v>
      </c>
      <c r="I2515" s="46">
        <f>$C$2515*LN($Y$2515)+(1-$C$2515)*LN(1-$Y$2515)</f>
        <v>-2.0355684418867075E-2</v>
      </c>
      <c r="R2515" s="46">
        <f>1/(1+EXP(-($K$2+SUMPRODUCT($L$2:$P$2,$D$2515:$H$2515))))</f>
        <v>2.0149906092928563E-2</v>
      </c>
      <c r="X2515" s="46">
        <f>EXP(-($K$2+SUMPRODUCT($L$2:$P$2,$D$2515:$H$2515)))</f>
        <v>48.628022849741292</v>
      </c>
      <c r="Y2515" s="46">
        <f>1/(1+$X$2515)</f>
        <v>2.0149906092928563E-2</v>
      </c>
      <c r="Z2515" s="46">
        <f>IF(ISERROR($I$2515),0,$I$2515)</f>
        <v>-2.0355684418867075E-2</v>
      </c>
    </row>
    <row r="2516" spans="1:26" x14ac:dyDescent="0.25">
      <c r="A2516" s="46">
        <v>445</v>
      </c>
      <c r="B2516" s="46">
        <v>2001</v>
      </c>
      <c r="C2516" s="47">
        <v>0</v>
      </c>
      <c r="D2516" s="49">
        <v>7.5389800000000007E-2</v>
      </c>
      <c r="E2516" s="49">
        <v>0.15933130000000001</v>
      </c>
      <c r="F2516" s="49">
        <v>6.4717899999999995E-2</v>
      </c>
      <c r="G2516" s="49">
        <v>0.43472670000000002</v>
      </c>
      <c r="H2516" s="49">
        <v>0.16649410000000001</v>
      </c>
      <c r="I2516" s="46">
        <f>$C$2516*LN($Y$2516)+(1-$C$2516)*LN(1-$Y$2516)</f>
        <v>-2.1031699319447702E-2</v>
      </c>
      <c r="R2516" s="46">
        <f>1/(1+EXP(-($K$2+SUMPRODUCT($L$2:$P$2,$D$2516:$H$2516))))</f>
        <v>2.0812075513330155E-2</v>
      </c>
      <c r="X2516" s="46">
        <f>EXP(-($K$2+SUMPRODUCT($L$2:$P$2,$D$2516:$H$2516)))</f>
        <v>47.049028044295675</v>
      </c>
      <c r="Y2516" s="46">
        <f>1/(1+$X$2516)</f>
        <v>2.0812075513330155E-2</v>
      </c>
      <c r="Z2516" s="46">
        <f>IF(ISERROR($I$2516),0,$I$2516)</f>
        <v>-2.1031699319447702E-2</v>
      </c>
    </row>
    <row r="2517" spans="1:26" x14ac:dyDescent="0.25">
      <c r="A2517" s="46">
        <v>445</v>
      </c>
      <c r="B2517" s="46">
        <v>2002</v>
      </c>
      <c r="C2517" s="47">
        <v>0</v>
      </c>
      <c r="D2517" s="49">
        <v>1.35005E-2</v>
      </c>
      <c r="E2517" s="49">
        <v>0.12918869999999999</v>
      </c>
      <c r="F2517" s="49">
        <v>5.1629300000000003E-2</v>
      </c>
      <c r="G2517" s="49">
        <v>0.4385135</v>
      </c>
      <c r="H2517" s="49">
        <v>0.12804560000000001</v>
      </c>
      <c r="I2517" s="46">
        <f>$C$2517*LN($Y$2517)+(1-$C$2517)*LN(1-$Y$2517)</f>
        <v>-2.3058390789182891E-2</v>
      </c>
      <c r="R2517" s="46">
        <f>1/(1+EXP(-($K$2+SUMPRODUCT($L$2:$P$2,$D$2517:$H$2517))))</f>
        <v>2.2794577688441228E-2</v>
      </c>
      <c r="X2517" s="46">
        <f>EXP(-($K$2+SUMPRODUCT($L$2:$P$2,$D$2517:$H$2517)))</f>
        <v>42.870082335725144</v>
      </c>
      <c r="Y2517" s="46">
        <f>1/(1+$X$2517)</f>
        <v>2.2794577688441228E-2</v>
      </c>
      <c r="Z2517" s="46">
        <f>IF(ISERROR($I$2517),0,$I$2517)</f>
        <v>-2.3058390789182891E-2</v>
      </c>
    </row>
    <row r="2518" spans="1:26" x14ac:dyDescent="0.25">
      <c r="A2518" s="46">
        <v>445</v>
      </c>
      <c r="B2518" s="46">
        <v>2003</v>
      </c>
      <c r="C2518" s="47">
        <v>0</v>
      </c>
      <c r="D2518" s="49">
        <v>3.6633800000000001E-2</v>
      </c>
      <c r="E2518" s="49">
        <v>0.12942409999999999</v>
      </c>
      <c r="F2518" s="49">
        <v>3.72129E-2</v>
      </c>
      <c r="G2518" s="49">
        <v>0.41999839999999999</v>
      </c>
      <c r="H2518" s="49">
        <v>0.14042650000000001</v>
      </c>
      <c r="I2518" s="46">
        <f>$C$2518*LN($Y$2518)+(1-$C$2518)*LN(1-$Y$2518)</f>
        <v>-2.7052095720214768E-2</v>
      </c>
      <c r="R2518" s="46">
        <f>1/(1+EXP(-($K$2+SUMPRODUCT($L$2:$P$2,$D$2518:$H$2518))))</f>
        <v>2.6689465109758774E-2</v>
      </c>
      <c r="X2518" s="46">
        <f>EXP(-($K$2+SUMPRODUCT($L$2:$P$2,$D$2518:$H$2518)))</f>
        <v>36.467967075681806</v>
      </c>
      <c r="Y2518" s="46">
        <f>1/(1+$X$2518)</f>
        <v>2.6689465109758774E-2</v>
      </c>
      <c r="Z2518" s="46">
        <f>IF(ISERROR($I$2518),0,$I$2518)</f>
        <v>-2.7052095720214768E-2</v>
      </c>
    </row>
    <row r="2519" spans="1:26" x14ac:dyDescent="0.25">
      <c r="A2519" s="46">
        <v>445</v>
      </c>
      <c r="B2519" s="46">
        <v>2004</v>
      </c>
      <c r="C2519" s="47">
        <v>0</v>
      </c>
      <c r="D2519" s="49">
        <v>7.3092799999999999E-2</v>
      </c>
      <c r="E2519" s="49">
        <v>0.13807530000000001</v>
      </c>
      <c r="F2519" s="49">
        <v>4.55261E-2</v>
      </c>
      <c r="G2519" s="49">
        <v>0.5136752</v>
      </c>
      <c r="H2519" s="49">
        <v>0.16093679999999999</v>
      </c>
      <c r="I2519" s="46">
        <f>$C$2519*LN($Y$2519)+(1-$C$2519)*LN(1-$Y$2519)</f>
        <v>-2.2190516615421808E-2</v>
      </c>
      <c r="R2519" s="46">
        <f>1/(1+EXP(-($K$2+SUMPRODUCT($L$2:$P$2,$D$2519:$H$2519))))</f>
        <v>2.194611821518094E-2</v>
      </c>
      <c r="X2519" s="46">
        <f>EXP(-($K$2+SUMPRODUCT($L$2:$P$2,$D$2519:$H$2519)))</f>
        <v>44.566144782190371</v>
      </c>
      <c r="Y2519" s="46">
        <f>1/(1+$X$2519)</f>
        <v>2.194611821518094E-2</v>
      </c>
      <c r="Z2519" s="46">
        <f>IF(ISERROR($I$2519),0,$I$2519)</f>
        <v>-2.2190516615421808E-2</v>
      </c>
    </row>
    <row r="2520" spans="1:26" x14ac:dyDescent="0.25">
      <c r="A2520" s="46">
        <v>446</v>
      </c>
      <c r="B2520" s="46">
        <v>1995</v>
      </c>
      <c r="C2520" s="47">
        <v>0</v>
      </c>
      <c r="D2520" s="49">
        <v>9.8277E-3</v>
      </c>
      <c r="E2520" s="49">
        <v>0.3807739</v>
      </c>
      <c r="F2520" s="49">
        <v>5.0300900000000003E-2</v>
      </c>
      <c r="G2520" s="49">
        <v>1.6744239999999999</v>
      </c>
      <c r="H2520" s="49">
        <v>0.2168503</v>
      </c>
      <c r="I2520" s="46">
        <f>$C$2520*LN($Y$2520)+(1-$C$2520)*LN(1-$Y$2520)</f>
        <v>-2.4040896319059762E-3</v>
      </c>
      <c r="R2520" s="46">
        <f>1/(1+EXP(-($K$2+SUMPRODUCT($L$2:$P$2,$D$2520:$H$2520))))</f>
        <v>2.4012021228339512E-3</v>
      </c>
      <c r="X2520" s="46">
        <f>EXP(-($K$2+SUMPRODUCT($L$2:$P$2,$D$2520:$H$2520)))</f>
        <v>415.45806926897859</v>
      </c>
      <c r="Y2520" s="46">
        <f>1/(1+$X$2520)</f>
        <v>2.4012021228339512E-3</v>
      </c>
      <c r="Z2520" s="46">
        <f>IF(ISERROR($I$2520),0,$I$2520)</f>
        <v>-2.4040896319059762E-3</v>
      </c>
    </row>
    <row r="2521" spans="1:26" x14ac:dyDescent="0.25">
      <c r="A2521" s="46">
        <v>446</v>
      </c>
      <c r="B2521" s="46">
        <v>1996</v>
      </c>
      <c r="C2521" s="47">
        <v>0</v>
      </c>
      <c r="D2521" s="49">
        <v>-2.7060899999999999E-2</v>
      </c>
      <c r="E2521" s="49">
        <v>0.38678069999999998</v>
      </c>
      <c r="F2521" s="49">
        <v>7.0615399999999995E-2</v>
      </c>
      <c r="G2521" s="49">
        <v>1.972056</v>
      </c>
      <c r="H2521" s="49">
        <v>0.2340208</v>
      </c>
      <c r="I2521" s="46">
        <f>$C$2521*LN($Y$2521)+(1-$C$2521)*LN(1-$Y$2521)</f>
        <v>-1.2555400177091647E-3</v>
      </c>
      <c r="R2521" s="46">
        <f>1/(1+EXP(-($K$2+SUMPRODUCT($L$2:$P$2,$D$2521:$H$2521))))</f>
        <v>1.2547521571058108E-3</v>
      </c>
      <c r="X2521" s="46">
        <f>EXP(-($K$2+SUMPRODUCT($L$2:$P$2,$D$2521:$H$2521)))</f>
        <v>795.97013815587479</v>
      </c>
      <c r="Y2521" s="46">
        <f>1/(1+$X$2521)</f>
        <v>1.2547521571058108E-3</v>
      </c>
      <c r="Z2521" s="46">
        <f>IF(ISERROR($I$2521),0,$I$2521)</f>
        <v>-1.2555400177091647E-3</v>
      </c>
    </row>
    <row r="2522" spans="1:26" x14ac:dyDescent="0.25">
      <c r="A2522" s="46">
        <v>446</v>
      </c>
      <c r="B2522" s="46">
        <v>1997</v>
      </c>
      <c r="C2522" s="47">
        <v>0</v>
      </c>
      <c r="D2522" s="49">
        <v>1.2105299999999999E-2</v>
      </c>
      <c r="E2522" s="49">
        <v>0.43492029999999998</v>
      </c>
      <c r="F2522" s="49">
        <v>7.3487300000000005E-2</v>
      </c>
      <c r="G2522" s="49">
        <v>3.3669959999999999</v>
      </c>
      <c r="H2522" s="49">
        <v>0.23537949999999999</v>
      </c>
      <c r="I2522" s="46">
        <f>$C$2522*LN($Y$2522)+(1-$C$2522)*LN(1-$Y$2522)</f>
        <v>-1.2609385013706055E-4</v>
      </c>
      <c r="R2522" s="46">
        <f>1/(1+EXP(-($K$2+SUMPRODUCT($L$2:$P$2,$D$2522:$H$2522))))</f>
        <v>1.2608590064167236E-4</v>
      </c>
      <c r="X2522" s="46">
        <f>EXP(-($K$2+SUMPRODUCT($L$2:$P$2,$D$2522:$H$2522)))</f>
        <v>7930.1008995520651</v>
      </c>
      <c r="Y2522" s="46">
        <f>1/(1+$X$2522)</f>
        <v>1.2608590064167236E-4</v>
      </c>
      <c r="Z2522" s="46">
        <f>IF(ISERROR($I$2522),0,$I$2522)</f>
        <v>-1.2609385013706055E-4</v>
      </c>
    </row>
    <row r="2523" spans="1:26" x14ac:dyDescent="0.25">
      <c r="A2523" s="46">
        <v>446</v>
      </c>
      <c r="B2523" s="46">
        <v>1998</v>
      </c>
      <c r="C2523" s="47">
        <v>0</v>
      </c>
      <c r="D2523" s="49">
        <v>1.449E-3</v>
      </c>
      <c r="E2523" s="49">
        <v>0.50909340000000003</v>
      </c>
      <c r="F2523" s="49">
        <v>7.1861700000000001E-2</v>
      </c>
      <c r="G2523" s="49">
        <v>3.2867459999999999</v>
      </c>
      <c r="H2523" s="49">
        <v>0.25365690000000002</v>
      </c>
      <c r="I2523" s="46">
        <f>$C$2523*LN($Y$2523)+(1-$C$2523)*LN(1-$Y$2523)</f>
        <v>-1.3123301060382787E-4</v>
      </c>
      <c r="R2523" s="46">
        <f>1/(1+EXP(-($K$2+SUMPRODUCT($L$2:$P$2,$D$2523:$H$2523))))</f>
        <v>1.3122439992901847E-4</v>
      </c>
      <c r="X2523" s="46">
        <f>EXP(-($K$2+SUMPRODUCT($L$2:$P$2,$D$2523:$H$2523)))</f>
        <v>7619.5339901795487</v>
      </c>
      <c r="Y2523" s="46">
        <f>1/(1+$X$2523)</f>
        <v>1.3122439992901847E-4</v>
      </c>
      <c r="Z2523" s="46">
        <f>IF(ISERROR($I$2523),0,$I$2523)</f>
        <v>-1.3123301060382787E-4</v>
      </c>
    </row>
    <row r="2524" spans="1:26" x14ac:dyDescent="0.25">
      <c r="A2524" s="46">
        <v>446</v>
      </c>
      <c r="B2524" s="46">
        <v>1999</v>
      </c>
      <c r="C2524" s="47">
        <v>0</v>
      </c>
      <c r="D2524" s="49">
        <v>5.9794000000000002E-3</v>
      </c>
      <c r="E2524" s="49">
        <v>0.48351909999999998</v>
      </c>
      <c r="F2524" s="49">
        <v>9.51182E-2</v>
      </c>
      <c r="G2524" s="49">
        <v>4.1291029999999997</v>
      </c>
      <c r="H2524" s="49">
        <v>0.29281040000000003</v>
      </c>
      <c r="I2524" s="46">
        <f>$C$2524*LN($Y$2524)+(1-$C$2524)*LN(1-$Y$2524)</f>
        <v>-3.0324316715686002E-5</v>
      </c>
      <c r="R2524" s="46">
        <f>1/(1+EXP(-($K$2+SUMPRODUCT($L$2:$P$2,$D$2524:$H$2524))))</f>
        <v>3.0323856938296088E-5</v>
      </c>
      <c r="X2524" s="46">
        <f>EXP(-($K$2+SUMPRODUCT($L$2:$P$2,$D$2524:$H$2524)))</f>
        <v>32976.335371118214</v>
      </c>
      <c r="Y2524" s="46">
        <f>1/(1+$X$2524)</f>
        <v>3.0323856938296088E-5</v>
      </c>
      <c r="Z2524" s="46">
        <f>IF(ISERROR($I$2524),0,$I$2524)</f>
        <v>-3.0324316715686002E-5</v>
      </c>
    </row>
    <row r="2525" spans="1:26" x14ac:dyDescent="0.25">
      <c r="A2525" s="46">
        <v>446</v>
      </c>
      <c r="B2525" s="46">
        <v>2000</v>
      </c>
      <c r="C2525" s="47">
        <v>0</v>
      </c>
      <c r="D2525" s="49">
        <v>-3.8220200000000003E-2</v>
      </c>
      <c r="E2525" s="49">
        <v>0.43721500000000002</v>
      </c>
      <c r="F2525" s="49">
        <v>8.8757699999999995E-2</v>
      </c>
      <c r="G2525" s="49">
        <v>2.828754</v>
      </c>
      <c r="H2525" s="49">
        <v>0.29474699999999998</v>
      </c>
      <c r="I2525" s="46">
        <f>$C$2525*LN($Y$2525)+(1-$C$2525)*LN(1-$Y$2525)</f>
        <v>-2.664389019002573E-4</v>
      </c>
      <c r="R2525" s="46">
        <f>1/(1+EXP(-($K$2+SUMPRODUCT($L$2:$P$2,$D$2525:$H$2525))))</f>
        <v>2.6640341020821409E-4</v>
      </c>
      <c r="X2525" s="46">
        <f>EXP(-($K$2+SUMPRODUCT($L$2:$P$2,$D$2525:$H$2525)))</f>
        <v>3752.7057022596882</v>
      </c>
      <c r="Y2525" s="46">
        <f>1/(1+$X$2525)</f>
        <v>2.6640341020821409E-4</v>
      </c>
      <c r="Z2525" s="46">
        <f>IF(ISERROR($I$2525),0,$I$2525)</f>
        <v>-2.664389019002573E-4</v>
      </c>
    </row>
    <row r="2526" spans="1:26" x14ac:dyDescent="0.25">
      <c r="A2526" s="46">
        <v>446</v>
      </c>
      <c r="B2526" s="46">
        <v>2001</v>
      </c>
      <c r="C2526" s="47">
        <v>0</v>
      </c>
      <c r="D2526" s="49">
        <v>-6.7250000000000004E-2</v>
      </c>
      <c r="E2526" s="49">
        <v>0.41809000000000002</v>
      </c>
      <c r="F2526" s="49">
        <v>8.0649999999999999E-2</v>
      </c>
      <c r="G2526" s="49">
        <v>2.880709</v>
      </c>
      <c r="H2526" s="49">
        <v>0.26900770000000002</v>
      </c>
      <c r="I2526" s="46">
        <f>$C$2526*LN($Y$2526)+(1-$C$2526)*LN(1-$Y$2526)</f>
        <v>-2.6165675517594942E-4</v>
      </c>
      <c r="R2526" s="46">
        <f>1/(1+EXP(-($K$2+SUMPRODUCT($L$2:$P$2,$D$2526:$H$2526))))</f>
        <v>2.6162252603272658E-4</v>
      </c>
      <c r="X2526" s="46">
        <f>EXP(-($K$2+SUMPRODUCT($L$2:$P$2,$D$2526:$H$2526)))</f>
        <v>3821.300836109614</v>
      </c>
      <c r="Y2526" s="46">
        <f>1/(1+$X$2526)</f>
        <v>2.6162252603272658E-4</v>
      </c>
      <c r="Z2526" s="46">
        <f>IF(ISERROR($I$2526),0,$I$2526)</f>
        <v>-2.6165675517594942E-4</v>
      </c>
    </row>
    <row r="2527" spans="1:26" x14ac:dyDescent="0.25">
      <c r="A2527" s="46">
        <v>446</v>
      </c>
      <c r="B2527" s="46">
        <v>2002</v>
      </c>
      <c r="C2527" s="47">
        <v>0</v>
      </c>
      <c r="D2527" s="49">
        <v>-2.5251599999999999E-2</v>
      </c>
      <c r="E2527" s="49">
        <v>0.43782949999999998</v>
      </c>
      <c r="F2527" s="49">
        <v>7.8006800000000001E-2</v>
      </c>
      <c r="G2527" s="49">
        <v>2.9527239999999999</v>
      </c>
      <c r="H2527" s="49">
        <v>0.26601639999999999</v>
      </c>
      <c r="I2527" s="46">
        <f>$C$2527*LN($Y$2527)+(1-$C$2527)*LN(1-$Y$2527)</f>
        <v>-2.3516230393859044E-4</v>
      </c>
      <c r="R2527" s="46">
        <f>1/(1+EXP(-($K$2+SUMPRODUCT($L$2:$P$2,$D$2527:$H$2527))))</f>
        <v>2.3513465545136662E-4</v>
      </c>
      <c r="X2527" s="46">
        <f>EXP(-($K$2+SUMPRODUCT($L$2:$P$2,$D$2527:$H$2527)))</f>
        <v>4251.8822392445336</v>
      </c>
      <c r="Y2527" s="46">
        <f>1/(1+$X$2527)</f>
        <v>2.3513465545136662E-4</v>
      </c>
      <c r="Z2527" s="46">
        <f>IF(ISERROR($I$2527),0,$I$2527)</f>
        <v>-2.3516230393859044E-4</v>
      </c>
    </row>
    <row r="2528" spans="1:26" x14ac:dyDescent="0.25">
      <c r="A2528" s="46">
        <v>446</v>
      </c>
      <c r="B2528" s="46">
        <v>2003</v>
      </c>
      <c r="C2528" s="47">
        <v>0</v>
      </c>
      <c r="D2528" s="49">
        <v>8.8080000000000005E-4</v>
      </c>
      <c r="E2528" s="49">
        <v>0.47671980000000003</v>
      </c>
      <c r="F2528" s="49">
        <v>8.1869600000000001E-2</v>
      </c>
      <c r="G2528" s="49">
        <v>2.9742259999999998</v>
      </c>
      <c r="H2528" s="49">
        <v>0.263374</v>
      </c>
      <c r="I2528" s="46">
        <f>$C$2528*LN($Y$2528)+(1-$C$2528)*LN(1-$Y$2528)</f>
        <v>-2.1013883818909836E-4</v>
      </c>
      <c r="R2528" s="46">
        <f>1/(1+EXP(-($K$2+SUMPRODUCT($L$2:$P$2,$D$2528:$H$2528))))</f>
        <v>2.1011676056987592E-4</v>
      </c>
      <c r="X2528" s="46">
        <f>EXP(-($K$2+SUMPRODUCT($L$2:$P$2,$D$2528:$H$2528)))</f>
        <v>4758.2586012073152</v>
      </c>
      <c r="Y2528" s="46">
        <f>1/(1+$X$2528)</f>
        <v>2.1011676056987592E-4</v>
      </c>
      <c r="Z2528" s="46">
        <f>IF(ISERROR($I$2528),0,$I$2528)</f>
        <v>-2.1013883818909836E-4</v>
      </c>
    </row>
    <row r="2529" spans="1:26" x14ac:dyDescent="0.25">
      <c r="A2529" s="46">
        <v>446</v>
      </c>
      <c r="B2529" s="46">
        <v>2004</v>
      </c>
      <c r="C2529" s="47">
        <v>0</v>
      </c>
      <c r="D2529" s="49">
        <v>-9.7467399999999996E-2</v>
      </c>
      <c r="E2529" s="49">
        <v>0.44952710000000001</v>
      </c>
      <c r="F2529" s="49">
        <v>7.0667499999999994E-2</v>
      </c>
      <c r="G2529" s="49">
        <v>2.3597299999999999</v>
      </c>
      <c r="H2529" s="49">
        <v>0.25655679999999997</v>
      </c>
      <c r="I2529" s="46">
        <f>$C$2529*LN($Y$2529)+(1-$C$2529)*LN(1-$Y$2529)</f>
        <v>-6.0849558021118283E-4</v>
      </c>
      <c r="R2529" s="46">
        <f>1/(1+EXP(-($K$2+SUMPRODUCT($L$2:$P$2,$D$2529:$H$2529))))</f>
        <v>6.083104843208969E-4</v>
      </c>
      <c r="X2529" s="46">
        <f>EXP(-($K$2+SUMPRODUCT($L$2:$P$2,$D$2529:$H$2529)))</f>
        <v>1642.8973612568518</v>
      </c>
      <c r="Y2529" s="46">
        <f>1/(1+$X$2529)</f>
        <v>6.083104843208969E-4</v>
      </c>
      <c r="Z2529" s="46">
        <f>IF(ISERROR($I$2529),0,$I$2529)</f>
        <v>-6.0849558021118283E-4</v>
      </c>
    </row>
    <row r="2530" spans="1:26" x14ac:dyDescent="0.25">
      <c r="A2530" s="46">
        <v>447</v>
      </c>
      <c r="B2530" s="46">
        <v>1998</v>
      </c>
      <c r="C2530" s="47">
        <v>0</v>
      </c>
      <c r="D2530" s="49">
        <v>0.17090089999999999</v>
      </c>
      <c r="E2530" s="49">
        <v>0.1056407</v>
      </c>
      <c r="F2530" s="49">
        <v>4.76508E-2</v>
      </c>
      <c r="G2530" s="49">
        <v>0.1311928</v>
      </c>
      <c r="H2530" s="49">
        <v>0.3246734</v>
      </c>
      <c r="I2530" s="46">
        <f>$C$2530*LN($Y$2530)+(1-$C$2530)*LN(1-$Y$2530)</f>
        <v>-4.7867617432200825E-2</v>
      </c>
      <c r="R2530" s="46">
        <f>1/(1+EXP(-($K$2+SUMPRODUCT($L$2:$P$2,$D$2530:$H$2530))))</f>
        <v>4.6740026272033698E-2</v>
      </c>
      <c r="X2530" s="46">
        <f>EXP(-($K$2+SUMPRODUCT($L$2:$P$2,$D$2530:$H$2530)))</f>
        <v>20.394938765756265</v>
      </c>
      <c r="Y2530" s="46">
        <f>1/(1+$X$2530)</f>
        <v>4.6740026272033698E-2</v>
      </c>
      <c r="Z2530" s="46">
        <f>IF(ISERROR($I$2530),0,$I$2530)</f>
        <v>-4.7867617432200825E-2</v>
      </c>
    </row>
    <row r="2531" spans="1:26" x14ac:dyDescent="0.25">
      <c r="A2531" s="46">
        <v>447</v>
      </c>
      <c r="B2531" s="46">
        <v>1999</v>
      </c>
      <c r="C2531" s="47">
        <v>0</v>
      </c>
      <c r="D2531" s="49">
        <v>0.12284929999999999</v>
      </c>
      <c r="E2531" s="49">
        <v>5.6317300000000001E-2</v>
      </c>
      <c r="F2531" s="49">
        <v>3.7127899999999998E-2</v>
      </c>
      <c r="G2531" s="49">
        <v>9.3242900000000004E-2</v>
      </c>
      <c r="H2531" s="49">
        <v>0.35812880000000002</v>
      </c>
      <c r="I2531" s="46">
        <f>$C$2531*LN($Y$2531)+(1-$C$2531)*LN(1-$Y$2531)</f>
        <v>-5.9141914993712984E-2</v>
      </c>
      <c r="R2531" s="46">
        <f>1/(1+EXP(-($K$2+SUMPRODUCT($L$2:$P$2,$D$2531:$H$2531))))</f>
        <v>5.7427005575573627E-2</v>
      </c>
      <c r="X2531" s="46">
        <f>EXP(-($K$2+SUMPRODUCT($L$2:$P$2,$D$2531:$H$2531)))</f>
        <v>16.413410119112086</v>
      </c>
      <c r="Y2531" s="46">
        <f>1/(1+$X$2531)</f>
        <v>5.7427005575573627E-2</v>
      </c>
      <c r="Z2531" s="46">
        <f>IF(ISERROR($I$2531),0,$I$2531)</f>
        <v>-5.9141914993712984E-2</v>
      </c>
    </row>
    <row r="2532" spans="1:26" x14ac:dyDescent="0.25">
      <c r="A2532" s="46">
        <v>447</v>
      </c>
      <c r="B2532" s="46">
        <v>2000</v>
      </c>
      <c r="C2532" s="47">
        <v>1</v>
      </c>
      <c r="D2532" s="49">
        <v>0.1069628</v>
      </c>
      <c r="E2532" s="49">
        <v>3.5254300000000002E-2</v>
      </c>
      <c r="F2532" s="49">
        <v>1.14603E-2</v>
      </c>
      <c r="G2532" s="49">
        <v>5.0194700000000002E-2</v>
      </c>
      <c r="H2532" s="49">
        <v>0.2750668</v>
      </c>
      <c r="I2532" s="46">
        <f>$C$2532*LN($Y$2532)+(1-$C$2532)*LN(1-$Y$2532)</f>
        <v>-2.6266797854981956</v>
      </c>
      <c r="R2532" s="46">
        <f>1/(1+EXP(-($K$2+SUMPRODUCT($L$2:$P$2,$D$2532:$H$2532))))</f>
        <v>7.2318175924573527E-2</v>
      </c>
      <c r="X2532" s="46">
        <f>EXP(-($K$2+SUMPRODUCT($L$2:$P$2,$D$2532:$H$2532)))</f>
        <v>12.827782396544139</v>
      </c>
      <c r="Y2532" s="46">
        <f>1/(1+$X$2532)</f>
        <v>7.2318175924573527E-2</v>
      </c>
      <c r="Z2532" s="46">
        <f>IF(ISERROR($I$2532),0,$I$2532)</f>
        <v>-2.6266797854981956</v>
      </c>
    </row>
    <row r="2533" spans="1:26" x14ac:dyDescent="0.25">
      <c r="A2533" s="46">
        <v>448</v>
      </c>
      <c r="B2533" s="46">
        <v>1995</v>
      </c>
      <c r="C2533" s="47">
        <v>0</v>
      </c>
      <c r="D2533" s="49">
        <v>0.1835822</v>
      </c>
      <c r="E2533" s="49">
        <v>0.34885250000000001</v>
      </c>
      <c r="F2533" s="49">
        <v>5.6515599999999999E-2</v>
      </c>
      <c r="G2533" s="49">
        <v>2.5480209999999999</v>
      </c>
      <c r="H2533" s="49">
        <v>0.26593030000000001</v>
      </c>
      <c r="I2533" s="46">
        <f>$C$2533*LN($Y$2533)+(1-$C$2533)*LN(1-$Y$2533)</f>
        <v>-6.6034625052043753E-4</v>
      </c>
      <c r="R2533" s="46">
        <f>1/(1+EXP(-($K$2+SUMPRODUCT($L$2:$P$2,$D$2533:$H$2533))))</f>
        <v>6.601282699186965E-4</v>
      </c>
      <c r="X2533" s="46">
        <f>EXP(-($K$2+SUMPRODUCT($L$2:$P$2,$D$2533:$H$2533)))</f>
        <v>1513.8571051549773</v>
      </c>
      <c r="Y2533" s="46">
        <f>1/(1+$X$2533)</f>
        <v>6.601282699186965E-4</v>
      </c>
      <c r="Z2533" s="46">
        <f>IF(ISERROR($I$2533),0,$I$2533)</f>
        <v>-6.6034625052043753E-4</v>
      </c>
    </row>
    <row r="2534" spans="1:26" x14ac:dyDescent="0.25">
      <c r="A2534" s="46">
        <v>448</v>
      </c>
      <c r="B2534" s="46">
        <v>1996</v>
      </c>
      <c r="C2534" s="47">
        <v>0</v>
      </c>
      <c r="D2534" s="49">
        <v>0.19139349999999999</v>
      </c>
      <c r="E2534" s="49">
        <v>0.399727</v>
      </c>
      <c r="F2534" s="49">
        <v>7.2111400000000006E-2</v>
      </c>
      <c r="G2534" s="49">
        <v>3.3425349999999998</v>
      </c>
      <c r="H2534" s="49">
        <v>0.27180470000000001</v>
      </c>
      <c r="I2534" s="46">
        <f>$C$2534*LN($Y$2534)+(1-$C$2534)*LN(1-$Y$2534)</f>
        <v>-1.5370585147991841E-4</v>
      </c>
      <c r="R2534" s="46">
        <f>1/(1+EXP(-($K$2+SUMPRODUCT($L$2:$P$2,$D$2534:$H$2534))))</f>
        <v>1.5369403934078143E-4</v>
      </c>
      <c r="X2534" s="46">
        <f>EXP(-($K$2+SUMPRODUCT($L$2:$P$2,$D$2534:$H$2534)))</f>
        <v>6505.433198640374</v>
      </c>
      <c r="Y2534" s="46">
        <f>1/(1+$X$2534)</f>
        <v>1.5369403934078143E-4</v>
      </c>
      <c r="Z2534" s="46">
        <f>IF(ISERROR($I$2534),0,$I$2534)</f>
        <v>-1.5370585147991841E-4</v>
      </c>
    </row>
    <row r="2535" spans="1:26" x14ac:dyDescent="0.25">
      <c r="A2535" s="46">
        <v>448</v>
      </c>
      <c r="B2535" s="46">
        <v>1997</v>
      </c>
      <c r="C2535" s="47">
        <v>0</v>
      </c>
      <c r="D2535" s="49">
        <v>0.20666399999999999</v>
      </c>
      <c r="E2535" s="49">
        <v>0.35842279999999999</v>
      </c>
      <c r="F2535" s="49">
        <v>6.9636199999999995E-2</v>
      </c>
      <c r="G2535" s="49">
        <v>3.0753339999999998</v>
      </c>
      <c r="H2535" s="49">
        <v>0.27306540000000001</v>
      </c>
      <c r="I2535" s="46">
        <f>$C$2535*LN($Y$2535)+(1-$C$2535)*LN(1-$Y$2535)</f>
        <v>-2.5666301913823236E-4</v>
      </c>
      <c r="R2535" s="46">
        <f>1/(1+EXP(-($K$2+SUMPRODUCT($L$2:$P$2,$D$2535:$H$2535))))</f>
        <v>2.5663008400328609E-4</v>
      </c>
      <c r="X2535" s="46">
        <f>EXP(-($K$2+SUMPRODUCT($L$2:$P$2,$D$2535:$H$2535)))</f>
        <v>3895.6592863960382</v>
      </c>
      <c r="Y2535" s="46">
        <f>1/(1+$X$2535)</f>
        <v>2.5663008400328609E-4</v>
      </c>
      <c r="Z2535" s="46">
        <f>IF(ISERROR($I$2535),0,$I$2535)</f>
        <v>-2.5666301913823236E-4</v>
      </c>
    </row>
    <row r="2536" spans="1:26" x14ac:dyDescent="0.25">
      <c r="A2536" s="46">
        <v>448</v>
      </c>
      <c r="B2536" s="46">
        <v>1998</v>
      </c>
      <c r="C2536" s="47">
        <v>0</v>
      </c>
      <c r="D2536" s="49">
        <v>0.2112387</v>
      </c>
      <c r="E2536" s="49">
        <v>0.3953507</v>
      </c>
      <c r="F2536" s="49">
        <v>8.1041299999999997E-2</v>
      </c>
      <c r="G2536" s="49">
        <v>2.8028960000000001</v>
      </c>
      <c r="H2536" s="49">
        <v>0.41166340000000001</v>
      </c>
      <c r="I2536" s="46">
        <f>$C$2536*LN($Y$2536)+(1-$C$2536)*LN(1-$Y$2536)</f>
        <v>-3.7417506669336993E-4</v>
      </c>
      <c r="R2536" s="46">
        <f>1/(1+EXP(-($K$2+SUMPRODUCT($L$2:$P$2,$D$2536:$H$2536))))</f>
        <v>3.7410507193345025E-4</v>
      </c>
      <c r="X2536" s="46">
        <f>EXP(-($K$2+SUMPRODUCT($L$2:$P$2,$D$2536:$H$2536)))</f>
        <v>2672.0458232811411</v>
      </c>
      <c r="Y2536" s="46">
        <f>1/(1+$X$2536)</f>
        <v>3.7410507193345025E-4</v>
      </c>
      <c r="Z2536" s="46">
        <f>IF(ISERROR($I$2536),0,$I$2536)</f>
        <v>-3.7417506669336993E-4</v>
      </c>
    </row>
    <row r="2537" spans="1:26" x14ac:dyDescent="0.25">
      <c r="A2537" s="46">
        <v>448</v>
      </c>
      <c r="B2537" s="46">
        <v>1999</v>
      </c>
      <c r="C2537" s="47">
        <v>0</v>
      </c>
      <c r="D2537" s="49">
        <v>0.17836750000000001</v>
      </c>
      <c r="E2537" s="49">
        <v>0.36819429999999997</v>
      </c>
      <c r="F2537" s="49">
        <v>7.0682599999999998E-2</v>
      </c>
      <c r="G2537" s="49">
        <v>2.0582400000000001</v>
      </c>
      <c r="H2537" s="49">
        <v>0.28730080000000002</v>
      </c>
      <c r="I2537" s="46">
        <f>$C$2537*LN($Y$2537)+(1-$C$2537)*LN(1-$Y$2537)</f>
        <v>-1.2647238593879401E-3</v>
      </c>
      <c r="R2537" s="46">
        <f>1/(1+EXP(-($K$2+SUMPRODUCT($L$2:$P$2,$D$2537:$H$2537))))</f>
        <v>1.2639244332210131E-3</v>
      </c>
      <c r="X2537" s="46">
        <f>EXP(-($K$2+SUMPRODUCT($L$2:$P$2,$D$2537:$H$2537)))</f>
        <v>790.18654067915895</v>
      </c>
      <c r="Y2537" s="46">
        <f>1/(1+$X$2537)</f>
        <v>1.2639244332210131E-3</v>
      </c>
      <c r="Z2537" s="46">
        <f>IF(ISERROR($I$2537),0,$I$2537)</f>
        <v>-1.2647238593879401E-3</v>
      </c>
    </row>
    <row r="2538" spans="1:26" x14ac:dyDescent="0.25">
      <c r="A2538" s="46">
        <v>448</v>
      </c>
      <c r="B2538" s="46">
        <v>2000</v>
      </c>
      <c r="C2538" s="47">
        <v>0</v>
      </c>
      <c r="D2538" s="49">
        <v>0.2181497</v>
      </c>
      <c r="E2538" s="49">
        <v>0.36076540000000001</v>
      </c>
      <c r="F2538" s="49">
        <v>6.8928500000000004E-2</v>
      </c>
      <c r="G2538" s="49">
        <v>1.290403</v>
      </c>
      <c r="H2538" s="49">
        <v>0.26707059999999999</v>
      </c>
      <c r="I2538" s="46">
        <f>$C$2538*LN($Y$2538)+(1-$C$2538)*LN(1-$Y$2538)</f>
        <v>-4.4179486149390724E-3</v>
      </c>
      <c r="R2538" s="46">
        <f>1/(1+EXP(-($K$2+SUMPRODUCT($L$2:$P$2,$D$2538:$H$2538))))</f>
        <v>4.4082038358831165E-3</v>
      </c>
      <c r="X2538" s="46">
        <f>EXP(-($K$2+SUMPRODUCT($L$2:$P$2,$D$2538:$H$2538)))</f>
        <v>225.84976403766169</v>
      </c>
      <c r="Y2538" s="46">
        <f>1/(1+$X$2538)</f>
        <v>4.4082038358831165E-3</v>
      </c>
      <c r="Z2538" s="46">
        <f>IF(ISERROR($I$2538),0,$I$2538)</f>
        <v>-4.4179486149390724E-3</v>
      </c>
    </row>
    <row r="2539" spans="1:26" x14ac:dyDescent="0.25">
      <c r="A2539" s="46">
        <v>448</v>
      </c>
      <c r="B2539" s="46">
        <v>2001</v>
      </c>
      <c r="C2539" s="47">
        <v>0</v>
      </c>
      <c r="D2539" s="49">
        <v>6.8702799999999994E-2</v>
      </c>
      <c r="E2539" s="49">
        <v>0.34983409999999998</v>
      </c>
      <c r="F2539" s="49">
        <v>5.8675199999999997E-2</v>
      </c>
      <c r="G2539" s="49">
        <v>1.549029</v>
      </c>
      <c r="H2539" s="49">
        <v>0.27934170000000003</v>
      </c>
      <c r="I2539" s="46">
        <f>$C$2539*LN($Y$2539)+(1-$C$2539)*LN(1-$Y$2539)</f>
        <v>-3.058112372485826E-3</v>
      </c>
      <c r="R2539" s="46">
        <f>1/(1+EXP(-($K$2+SUMPRODUCT($L$2:$P$2,$D$2539:$H$2539))))</f>
        <v>3.0534411098064526E-3</v>
      </c>
      <c r="X2539" s="46">
        <f>EXP(-($K$2+SUMPRODUCT($L$2:$P$2,$D$2539:$H$2539)))</f>
        <v>326.49935696758422</v>
      </c>
      <c r="Y2539" s="46">
        <f>1/(1+$X$2539)</f>
        <v>3.0534411098064526E-3</v>
      </c>
      <c r="Z2539" s="46">
        <f>IF(ISERROR($I$2539),0,$I$2539)</f>
        <v>-3.058112372485826E-3</v>
      </c>
    </row>
    <row r="2540" spans="1:26" x14ac:dyDescent="0.25">
      <c r="A2540" s="46">
        <v>448</v>
      </c>
      <c r="B2540" s="46">
        <v>2002</v>
      </c>
      <c r="C2540" s="47">
        <v>0</v>
      </c>
      <c r="D2540" s="49">
        <v>9.1571799999999995E-2</v>
      </c>
      <c r="E2540" s="49">
        <v>0.2842035</v>
      </c>
      <c r="F2540" s="49">
        <v>5.1302899999999999E-2</v>
      </c>
      <c r="G2540" s="49">
        <v>1.5482830000000001</v>
      </c>
      <c r="H2540" s="49">
        <v>0.29635610000000001</v>
      </c>
      <c r="I2540" s="46">
        <f>$C$2540*LN($Y$2540)+(1-$C$2540)*LN(1-$Y$2540)</f>
        <v>-3.6441180701916685E-3</v>
      </c>
      <c r="R2540" s="46">
        <f>1/(1+EXP(-($K$2+SUMPRODUCT($L$2:$P$2,$D$2540:$H$2540))))</f>
        <v>3.6374863299973893E-3</v>
      </c>
      <c r="X2540" s="46">
        <f>EXP(-($K$2+SUMPRODUCT($L$2:$P$2,$D$2540:$H$2540)))</f>
        <v>273.91512249909067</v>
      </c>
      <c r="Y2540" s="46">
        <f>1/(1+$X$2540)</f>
        <v>3.6374863299973893E-3</v>
      </c>
      <c r="Z2540" s="46">
        <f>IF(ISERROR($I$2540),0,$I$2540)</f>
        <v>-3.6441180701916685E-3</v>
      </c>
    </row>
    <row r="2541" spans="1:26" x14ac:dyDescent="0.25">
      <c r="A2541" s="46">
        <v>448</v>
      </c>
      <c r="B2541" s="46">
        <v>2003</v>
      </c>
      <c r="C2541" s="47">
        <v>0</v>
      </c>
      <c r="D2541" s="49">
        <v>0.16693939999999999</v>
      </c>
      <c r="E2541" s="49">
        <v>0.25802799999999998</v>
      </c>
      <c r="F2541" s="49">
        <v>5.4843299999999998E-2</v>
      </c>
      <c r="G2541" s="49">
        <v>1.161529</v>
      </c>
      <c r="H2541" s="49">
        <v>0.27060600000000001</v>
      </c>
      <c r="I2541" s="46">
        <f>$C$2541*LN($Y$2541)+(1-$C$2541)*LN(1-$Y$2541)</f>
        <v>-6.908978691985296E-3</v>
      </c>
      <c r="R2541" s="46">
        <f>1/(1+EXP(-($K$2+SUMPRODUCT($L$2:$P$2,$D$2541:$H$2541))))</f>
        <v>6.8851665694103122E-3</v>
      </c>
      <c r="X2541" s="46">
        <f>EXP(-($K$2+SUMPRODUCT($L$2:$P$2,$D$2541:$H$2541)))</f>
        <v>144.23976869969118</v>
      </c>
      <c r="Y2541" s="46">
        <f>1/(1+$X$2541)</f>
        <v>6.8851665694103122E-3</v>
      </c>
      <c r="Z2541" s="46">
        <f>IF(ISERROR($I$2541),0,$I$2541)</f>
        <v>-6.908978691985296E-3</v>
      </c>
    </row>
    <row r="2542" spans="1:26" x14ac:dyDescent="0.25">
      <c r="A2542" s="46">
        <v>448</v>
      </c>
      <c r="B2542" s="46">
        <v>2004</v>
      </c>
      <c r="C2542" s="47">
        <v>0</v>
      </c>
      <c r="D2542" s="49">
        <v>0.20351</v>
      </c>
      <c r="E2542" s="49">
        <v>0.2371085</v>
      </c>
      <c r="F2542" s="49">
        <v>5.2448000000000002E-2</v>
      </c>
      <c r="G2542" s="49">
        <v>1.3828020000000001</v>
      </c>
      <c r="H2542" s="49">
        <v>0.3007917</v>
      </c>
      <c r="I2542" s="46">
        <f>$C$2542*LN($Y$2542)+(1-$C$2542)*LN(1-$Y$2542)</f>
        <v>-5.2827996545175065E-3</v>
      </c>
      <c r="R2542" s="46">
        <f>1/(1+EXP(-($K$2+SUMPRODUCT($L$2:$P$2,$D$2542:$H$2542))))</f>
        <v>5.2688702080422312E-3</v>
      </c>
      <c r="X2542" s="46">
        <f>EXP(-($K$2+SUMPRODUCT($L$2:$P$2,$D$2542:$H$2542)))</f>
        <v>188.79400905978528</v>
      </c>
      <c r="Y2542" s="46">
        <f>1/(1+$X$2542)</f>
        <v>5.2688702080422312E-3</v>
      </c>
      <c r="Z2542" s="46">
        <f>IF(ISERROR($I$2542),0,$I$2542)</f>
        <v>-5.2827996545175065E-3</v>
      </c>
    </row>
    <row r="2543" spans="1:26" x14ac:dyDescent="0.25">
      <c r="A2543" s="46">
        <v>449</v>
      </c>
      <c r="B2543" s="46">
        <v>1997</v>
      </c>
      <c r="C2543" s="47">
        <v>0</v>
      </c>
      <c r="D2543" s="49">
        <v>0.2260596</v>
      </c>
      <c r="E2543" s="49">
        <v>-4.7496999999999999E-3</v>
      </c>
      <c r="F2543" s="49">
        <v>6.1944899999999997E-2</v>
      </c>
      <c r="G2543" s="49">
        <v>6.3655220000000003</v>
      </c>
      <c r="H2543" s="49">
        <v>0.18141119999999999</v>
      </c>
      <c r="I2543" s="46">
        <f>$C$2543*LN($Y$2543)+(1-$C$2543)*LN(1-$Y$2543)</f>
        <v>-2.329143480373027E-6</v>
      </c>
      <c r="R2543" s="46">
        <f>1/(1+EXP(-($K$2+SUMPRODUCT($L$2:$P$2,$D$2543:$H$2543))))</f>
        <v>2.3291407679439242E-6</v>
      </c>
      <c r="X2543" s="46">
        <f>EXP(-($K$2+SUMPRODUCT($L$2:$P$2,$D$2543:$H$2543)))</f>
        <v>429341.87775262358</v>
      </c>
      <c r="Y2543" s="46">
        <f>1/(1+$X$2543)</f>
        <v>2.3291407679439242E-6</v>
      </c>
      <c r="Z2543" s="46">
        <f>IF(ISERROR($I$2543),0,$I$2543)</f>
        <v>-2.329143480373027E-6</v>
      </c>
    </row>
    <row r="2544" spans="1:26" x14ac:dyDescent="0.25">
      <c r="A2544" s="46">
        <v>449</v>
      </c>
      <c r="B2544" s="46">
        <v>1998</v>
      </c>
      <c r="C2544" s="47">
        <v>0</v>
      </c>
      <c r="D2544" s="49">
        <v>0.18174299999999999</v>
      </c>
      <c r="E2544" s="49">
        <v>-0.1159582</v>
      </c>
      <c r="F2544" s="49">
        <v>-2.3987999999999999E-2</v>
      </c>
      <c r="G2544" s="49">
        <v>1.805722</v>
      </c>
      <c r="H2544" s="49">
        <v>0.1489104</v>
      </c>
      <c r="I2544" s="46">
        <f>$C$2544*LN($Y$2544)+(1-$C$2544)*LN(1-$Y$2544)</f>
        <v>-7.4710735230961176E-3</v>
      </c>
      <c r="R2544" s="46">
        <f>1/(1+EXP(-($K$2+SUMPRODUCT($L$2:$P$2,$D$2544:$H$2544))))</f>
        <v>7.443234425758909E-3</v>
      </c>
      <c r="X2544" s="46">
        <f>EXP(-($K$2+SUMPRODUCT($L$2:$P$2,$D$2544:$H$2544)))</f>
        <v>133.35019546600407</v>
      </c>
      <c r="Y2544" s="46">
        <f>1/(1+$X$2544)</f>
        <v>7.443234425758909E-3</v>
      </c>
      <c r="Z2544" s="46">
        <f>IF(ISERROR($I$2544),0,$I$2544)</f>
        <v>-7.4710735230961176E-3</v>
      </c>
    </row>
    <row r="2545" spans="1:26" x14ac:dyDescent="0.25">
      <c r="A2545" s="46">
        <v>449</v>
      </c>
      <c r="B2545" s="46">
        <v>1999</v>
      </c>
      <c r="C2545" s="47">
        <v>0</v>
      </c>
      <c r="D2545" s="49">
        <v>0.13653970000000001</v>
      </c>
      <c r="E2545" s="49">
        <v>-0.29553600000000002</v>
      </c>
      <c r="F2545" s="49">
        <v>7.4897999999999996E-3</v>
      </c>
      <c r="G2545" s="49">
        <v>1.626028</v>
      </c>
      <c r="H2545" s="49">
        <v>0.14995549999999999</v>
      </c>
      <c r="I2545" s="46">
        <f>$C$2545*LN($Y$2545)+(1-$C$2545)*LN(1-$Y$2545)</f>
        <v>-9.8496832281700589E-3</v>
      </c>
      <c r="R2545" s="46">
        <f>1/(1+EXP(-($K$2+SUMPRODUCT($L$2:$P$2,$D$2545:$H$2545))))</f>
        <v>9.8013339701582495E-3</v>
      </c>
      <c r="X2545" s="46">
        <f>EXP(-($K$2+SUMPRODUCT($L$2:$P$2,$D$2545:$H$2545)))</f>
        <v>101.02692848184361</v>
      </c>
      <c r="Y2545" s="46">
        <f>1/(1+$X$2545)</f>
        <v>9.8013339701582495E-3</v>
      </c>
      <c r="Z2545" s="46">
        <f>IF(ISERROR($I$2545),0,$I$2545)</f>
        <v>-9.8496832281700589E-3</v>
      </c>
    </row>
    <row r="2546" spans="1:26" x14ac:dyDescent="0.25">
      <c r="A2546" s="46">
        <v>449</v>
      </c>
      <c r="B2546" s="46">
        <v>2000</v>
      </c>
      <c r="C2546" s="47">
        <v>0</v>
      </c>
      <c r="D2546" s="49">
        <v>0.25210719999999998</v>
      </c>
      <c r="E2546" s="49">
        <v>-0.2482703</v>
      </c>
      <c r="F2546" s="49">
        <v>5.7575500000000002E-2</v>
      </c>
      <c r="G2546" s="49">
        <v>2.7161580000000001</v>
      </c>
      <c r="H2546" s="49">
        <v>0.18769079999999999</v>
      </c>
      <c r="I2546" s="46">
        <f>$C$2546*LN($Y$2546)+(1-$C$2546)*LN(1-$Y$2546)</f>
        <v>-1.1693809045931493E-3</v>
      </c>
      <c r="R2546" s="46">
        <f>1/(1+EXP(-($K$2+SUMPRODUCT($L$2:$P$2,$D$2546:$H$2546))))</f>
        <v>1.1686974451772278E-3</v>
      </c>
      <c r="X2546" s="46">
        <f>EXP(-($K$2+SUMPRODUCT($L$2:$P$2,$D$2546:$H$2546)))</f>
        <v>854.65344916823574</v>
      </c>
      <c r="Y2546" s="46">
        <f>1/(1+$X$2546)</f>
        <v>1.1686974451772278E-3</v>
      </c>
      <c r="Z2546" s="46">
        <f>IF(ISERROR($I$2546),0,$I$2546)</f>
        <v>-1.1693809045931493E-3</v>
      </c>
    </row>
    <row r="2547" spans="1:26" x14ac:dyDescent="0.25">
      <c r="A2547" s="46">
        <v>449</v>
      </c>
      <c r="B2547" s="46">
        <v>2001</v>
      </c>
      <c r="C2547" s="47">
        <v>0</v>
      </c>
      <c r="D2547" s="49">
        <v>0.22252479999999999</v>
      </c>
      <c r="E2547" s="49">
        <v>-0.1839586</v>
      </c>
      <c r="F2547" s="49">
        <v>5.8230400000000002E-2</v>
      </c>
      <c r="G2547" s="49">
        <v>2.466008</v>
      </c>
      <c r="H2547" s="49">
        <v>0.20955670000000001</v>
      </c>
      <c r="I2547" s="46">
        <f>$C$2547*LN($Y$2547)+(1-$C$2547)*LN(1-$Y$2547)</f>
        <v>-1.5800373770607458E-3</v>
      </c>
      <c r="R2547" s="46">
        <f>1/(1+EXP(-($K$2+SUMPRODUCT($L$2:$P$2,$D$2547:$H$2547))))</f>
        <v>1.5787897751766856E-3</v>
      </c>
      <c r="X2547" s="46">
        <f>EXP(-($K$2+SUMPRODUCT($L$2:$P$2,$D$2547:$H$2547)))</f>
        <v>632.39655204448479</v>
      </c>
      <c r="Y2547" s="46">
        <f>1/(1+$X$2547)</f>
        <v>1.5787897751766856E-3</v>
      </c>
      <c r="Z2547" s="46">
        <f>IF(ISERROR($I$2547),0,$I$2547)</f>
        <v>-1.5800373770607458E-3</v>
      </c>
    </row>
    <row r="2548" spans="1:26" x14ac:dyDescent="0.25">
      <c r="A2548" s="46">
        <v>449</v>
      </c>
      <c r="B2548" s="46">
        <v>2002</v>
      </c>
      <c r="C2548" s="47">
        <v>0</v>
      </c>
      <c r="D2548" s="49">
        <v>0.2512702</v>
      </c>
      <c r="E2548" s="49">
        <v>-0.18132580000000001</v>
      </c>
      <c r="F2548" s="49">
        <v>4.1841299999999998E-2</v>
      </c>
      <c r="G2548" s="49">
        <v>1.4056949999999999</v>
      </c>
      <c r="H2548" s="49">
        <v>0.20031189999999999</v>
      </c>
      <c r="I2548" s="46">
        <f>$C$2548*LN($Y$2548)+(1-$C$2548)*LN(1-$Y$2548)</f>
        <v>-9.7427164501664772E-3</v>
      </c>
      <c r="R2548" s="46">
        <f>1/(1+EXP(-($K$2+SUMPRODUCT($L$2:$P$2,$D$2548:$H$2548))))</f>
        <v>9.6954099441947175E-3</v>
      </c>
      <c r="X2548" s="46">
        <f>EXP(-($K$2+SUMPRODUCT($L$2:$P$2,$D$2548:$H$2548)))</f>
        <v>102.14159027373216</v>
      </c>
      <c r="Y2548" s="46">
        <f>1/(1+$X$2548)</f>
        <v>9.6954099441947175E-3</v>
      </c>
      <c r="Z2548" s="46">
        <f>IF(ISERROR($I$2548),0,$I$2548)</f>
        <v>-9.7427164501664772E-3</v>
      </c>
    </row>
    <row r="2549" spans="1:26" x14ac:dyDescent="0.25">
      <c r="A2549" s="46">
        <v>449</v>
      </c>
      <c r="B2549" s="46">
        <v>2003</v>
      </c>
      <c r="C2549" s="47">
        <v>0</v>
      </c>
      <c r="D2549" s="49">
        <v>0.2691114</v>
      </c>
      <c r="E2549" s="49">
        <v>-0.1534913</v>
      </c>
      <c r="F2549" s="49">
        <v>3.3379300000000001E-2</v>
      </c>
      <c r="G2549" s="49">
        <v>1.5137370000000001</v>
      </c>
      <c r="H2549" s="49">
        <v>0.205426</v>
      </c>
      <c r="I2549" s="46">
        <f>$C$2549*LN($Y$2549)+(1-$C$2549)*LN(1-$Y$2549)</f>
        <v>-8.5227145444935239E-3</v>
      </c>
      <c r="R2549" s="46">
        <f>1/(1+EXP(-($K$2+SUMPRODUCT($L$2:$P$2,$D$2549:$H$2549))))</f>
        <v>8.4864991703517117E-3</v>
      </c>
      <c r="X2549" s="46">
        <f>EXP(-($K$2+SUMPRODUCT($L$2:$P$2,$D$2549:$H$2549)))</f>
        <v>116.83421878995557</v>
      </c>
      <c r="Y2549" s="46">
        <f>1/(1+$X$2549)</f>
        <v>8.4864991703517117E-3</v>
      </c>
      <c r="Z2549" s="46">
        <f>IF(ISERROR($I$2549),0,$I$2549)</f>
        <v>-8.5227145444935239E-3</v>
      </c>
    </row>
    <row r="2550" spans="1:26" x14ac:dyDescent="0.25">
      <c r="A2550" s="46">
        <v>449</v>
      </c>
      <c r="B2550" s="46">
        <v>2004</v>
      </c>
      <c r="C2550" s="47">
        <v>0</v>
      </c>
      <c r="D2550" s="49">
        <v>0.27363850000000001</v>
      </c>
      <c r="E2550" s="49">
        <v>-0.15168690000000001</v>
      </c>
      <c r="F2550" s="49">
        <v>2.8397499999999999E-2</v>
      </c>
      <c r="G2550" s="49">
        <v>1.6511849999999999</v>
      </c>
      <c r="H2550" s="49">
        <v>0.2309862</v>
      </c>
      <c r="I2550" s="46">
        <f>$C$2550*LN($Y$2550)+(1-$C$2550)*LN(1-$Y$2550)</f>
        <v>-7.2375651151869785E-3</v>
      </c>
      <c r="R2550" s="46">
        <f>1/(1+EXP(-($K$2+SUMPRODUCT($L$2:$P$2,$D$2550:$H$2550))))</f>
        <v>7.2114370134010609E-3</v>
      </c>
      <c r="X2550" s="46">
        <f>EXP(-($K$2+SUMPRODUCT($L$2:$P$2,$D$2550:$H$2550)))</f>
        <v>137.66861738398234</v>
      </c>
      <c r="Y2550" s="46">
        <f>1/(1+$X$2550)</f>
        <v>7.2114370134010609E-3</v>
      </c>
      <c r="Z2550" s="46">
        <f>IF(ISERROR($I$2550),0,$I$2550)</f>
        <v>-7.2375651151869785E-3</v>
      </c>
    </row>
    <row r="2551" spans="1:26" x14ac:dyDescent="0.25">
      <c r="A2551" s="46">
        <v>450</v>
      </c>
      <c r="B2551" s="46">
        <v>1995</v>
      </c>
      <c r="C2551" s="47">
        <v>0</v>
      </c>
      <c r="D2551" s="49">
        <v>5.83621E-2</v>
      </c>
      <c r="E2551" s="49">
        <v>7.9676200000000003E-2</v>
      </c>
      <c r="F2551" s="49">
        <v>3.3581100000000003E-2</v>
      </c>
      <c r="G2551" s="49">
        <v>0.23204630000000001</v>
      </c>
      <c r="H2551" s="49">
        <v>0.12850690000000001</v>
      </c>
      <c r="I2551" s="46">
        <f>$C$2551*LN($Y$2551)+(1-$C$2551)*LN(1-$Y$2551)</f>
        <v>-4.0192441871845681E-2</v>
      </c>
      <c r="R2551" s="46">
        <f>1/(1+EXP(-($K$2+SUMPRODUCT($L$2:$P$2,$D$2551:$H$2551))))</f>
        <v>3.9395439176060448E-2</v>
      </c>
      <c r="X2551" s="46">
        <f>EXP(-($K$2+SUMPRODUCT($L$2:$P$2,$D$2551:$H$2551)))</f>
        <v>24.383648993756445</v>
      </c>
      <c r="Y2551" s="46">
        <f>1/(1+$X$2551)</f>
        <v>3.9395439176060448E-2</v>
      </c>
      <c r="Z2551" s="46">
        <f>IF(ISERROR($I$2551),0,$I$2551)</f>
        <v>-4.0192441871845681E-2</v>
      </c>
    </row>
    <row r="2552" spans="1:26" x14ac:dyDescent="0.25">
      <c r="A2552" s="46">
        <v>450</v>
      </c>
      <c r="B2552" s="46">
        <v>1996</v>
      </c>
      <c r="C2552" s="47">
        <v>0</v>
      </c>
      <c r="D2552" s="49">
        <v>6.6994100000000001E-2</v>
      </c>
      <c r="E2552" s="49">
        <v>8.88602E-2</v>
      </c>
      <c r="F2552" s="49">
        <v>2.60974E-2</v>
      </c>
      <c r="G2552" s="49">
        <v>0.2638066</v>
      </c>
      <c r="H2552" s="49">
        <v>0.13466310000000001</v>
      </c>
      <c r="I2552" s="46">
        <f>$C$2552*LN($Y$2552)+(1-$C$2552)*LN(1-$Y$2552)</f>
        <v>-4.0322183808271649E-2</v>
      </c>
      <c r="R2552" s="46">
        <f>1/(1+EXP(-($K$2+SUMPRODUCT($L$2:$P$2,$D$2552:$H$2552))))</f>
        <v>3.9520061787357071E-2</v>
      </c>
      <c r="X2552" s="46">
        <f>EXP(-($K$2+SUMPRODUCT($L$2:$P$2,$D$2552:$H$2552)))</f>
        <v>24.303604163896111</v>
      </c>
      <c r="Y2552" s="46">
        <f>1/(1+$X$2552)</f>
        <v>3.9520061787357071E-2</v>
      </c>
      <c r="Z2552" s="46">
        <f>IF(ISERROR($I$2552),0,$I$2552)</f>
        <v>-4.0322183808271649E-2</v>
      </c>
    </row>
    <row r="2553" spans="1:26" x14ac:dyDescent="0.25">
      <c r="A2553" s="46">
        <v>450</v>
      </c>
      <c r="B2553" s="46">
        <v>1997</v>
      </c>
      <c r="C2553" s="47">
        <v>0</v>
      </c>
      <c r="D2553" s="49">
        <v>9.8483600000000004E-2</v>
      </c>
      <c r="E2553" s="49">
        <v>0.1221018</v>
      </c>
      <c r="F2553" s="49">
        <v>3.7000600000000002E-2</v>
      </c>
      <c r="G2553" s="49">
        <v>0.26645380000000002</v>
      </c>
      <c r="H2553" s="49">
        <v>0.14382900000000001</v>
      </c>
      <c r="I2553" s="46">
        <f>$C$2553*LN($Y$2553)+(1-$C$2553)*LN(1-$Y$2553)</f>
        <v>-3.5806707226070253E-2</v>
      </c>
      <c r="R2553" s="46">
        <f>1/(1+EXP(-($K$2+SUMPRODUCT($L$2:$P$2,$D$2553:$H$2553))))</f>
        <v>3.5173230497052253E-2</v>
      </c>
      <c r="X2553" s="46">
        <f>EXP(-($K$2+SUMPRODUCT($L$2:$P$2,$D$2553:$H$2553)))</f>
        <v>27.430712387473381</v>
      </c>
      <c r="Y2553" s="46">
        <f>1/(1+$X$2553)</f>
        <v>3.5173230497052253E-2</v>
      </c>
      <c r="Z2553" s="46">
        <f>IF(ISERROR($I$2553),0,$I$2553)</f>
        <v>-3.5806707226070253E-2</v>
      </c>
    </row>
    <row r="2554" spans="1:26" x14ac:dyDescent="0.25">
      <c r="A2554" s="46">
        <v>450</v>
      </c>
      <c r="B2554" s="46">
        <v>1998</v>
      </c>
      <c r="C2554" s="47">
        <v>0</v>
      </c>
      <c r="D2554" s="49">
        <v>3.80519E-2</v>
      </c>
      <c r="E2554" s="49">
        <v>7.8237399999999999E-2</v>
      </c>
      <c r="F2554" s="49">
        <v>2.9988000000000001E-2</v>
      </c>
      <c r="G2554" s="49">
        <v>0.33068419999999998</v>
      </c>
      <c r="H2554" s="49">
        <v>0.1024718</v>
      </c>
      <c r="I2554" s="46">
        <f>$C$2554*LN($Y$2554)+(1-$C$2554)*LN(1-$Y$2554)</f>
        <v>-3.4658986848269152E-2</v>
      </c>
      <c r="R2554" s="46">
        <f>1/(1+EXP(-($K$2+SUMPRODUCT($L$2:$P$2,$D$2554:$H$2554))))</f>
        <v>3.4065243444612286E-2</v>
      </c>
      <c r="X2554" s="46">
        <f>EXP(-($K$2+SUMPRODUCT($L$2:$P$2,$D$2554:$H$2554)))</f>
        <v>28.355433834662897</v>
      </c>
      <c r="Y2554" s="46">
        <f>1/(1+$X$2554)</f>
        <v>3.4065243444612286E-2</v>
      </c>
      <c r="Z2554" s="46">
        <f>IF(ISERROR($I$2554),0,$I$2554)</f>
        <v>-3.4658986848269152E-2</v>
      </c>
    </row>
    <row r="2555" spans="1:26" x14ac:dyDescent="0.25">
      <c r="A2555" s="46">
        <v>450</v>
      </c>
      <c r="B2555" s="46">
        <v>1999</v>
      </c>
      <c r="C2555" s="47">
        <v>0</v>
      </c>
      <c r="D2555" s="49">
        <v>-4.5166E-3</v>
      </c>
      <c r="E2555" s="49">
        <v>8.7674100000000005E-2</v>
      </c>
      <c r="F2555" s="49">
        <v>4.5173400000000002E-2</v>
      </c>
      <c r="G2555" s="49">
        <v>0.31459409999999999</v>
      </c>
      <c r="H2555" s="49">
        <v>9.9903900000000004E-2</v>
      </c>
      <c r="I2555" s="46">
        <f>$C$2555*LN($Y$2555)+(1-$C$2555)*LN(1-$Y$2555)</f>
        <v>-3.0534279266362176E-2</v>
      </c>
      <c r="R2555" s="46">
        <f>1/(1+EXP(-($K$2+SUMPRODUCT($L$2:$P$2,$D$2555:$H$2555))))</f>
        <v>3.0072816894922846E-2</v>
      </c>
      <c r="X2555" s="46">
        <f>EXP(-($K$2+SUMPRODUCT($L$2:$P$2,$D$2555:$H$2555)))</f>
        <v>32.252621578287489</v>
      </c>
      <c r="Y2555" s="46">
        <f>1/(1+$X$2555)</f>
        <v>3.0072816894922846E-2</v>
      </c>
      <c r="Z2555" s="46">
        <f>IF(ISERROR($I$2555),0,$I$2555)</f>
        <v>-3.0534279266362176E-2</v>
      </c>
    </row>
    <row r="2556" spans="1:26" x14ac:dyDescent="0.25">
      <c r="A2556" s="46">
        <v>450</v>
      </c>
      <c r="B2556" s="46">
        <v>2000</v>
      </c>
      <c r="C2556" s="47">
        <v>0</v>
      </c>
      <c r="D2556" s="49">
        <v>-2.7093200000000001E-2</v>
      </c>
      <c r="E2556" s="49">
        <v>8.1805299999999997E-2</v>
      </c>
      <c r="F2556" s="49">
        <v>2.9571E-2</v>
      </c>
      <c r="G2556" s="49">
        <v>0.3101082</v>
      </c>
      <c r="H2556" s="49">
        <v>0.1208423</v>
      </c>
      <c r="I2556" s="46">
        <f>$C$2556*LN($Y$2556)+(1-$C$2556)*LN(1-$Y$2556)</f>
        <v>-3.5184967600520568E-2</v>
      </c>
      <c r="R2556" s="46">
        <f>1/(1+EXP(-($K$2+SUMPRODUCT($L$2:$P$2,$D$2556:$H$2556))))</f>
        <v>3.4573172942211287E-2</v>
      </c>
      <c r="X2556" s="46">
        <f>EXP(-($K$2+SUMPRODUCT($L$2:$P$2,$D$2556:$H$2556)))</f>
        <v>27.924160408172256</v>
      </c>
      <c r="Y2556" s="46">
        <f>1/(1+$X$2556)</f>
        <v>3.4573172942211287E-2</v>
      </c>
      <c r="Z2556" s="46">
        <f>IF(ISERROR($I$2556),0,$I$2556)</f>
        <v>-3.5184967600520568E-2</v>
      </c>
    </row>
    <row r="2557" spans="1:26" x14ac:dyDescent="0.25">
      <c r="A2557" s="46">
        <v>451</v>
      </c>
      <c r="B2557" s="46">
        <v>1999</v>
      </c>
      <c r="C2557" s="47">
        <v>0</v>
      </c>
      <c r="D2557" s="49">
        <v>0.2687812</v>
      </c>
      <c r="E2557" s="49">
        <v>0.49969580000000002</v>
      </c>
      <c r="F2557" s="49">
        <v>7.2231699999999996E-2</v>
      </c>
      <c r="G2557" s="49">
        <v>2.7620100000000001</v>
      </c>
      <c r="H2557" s="49">
        <v>0.41739009999999999</v>
      </c>
      <c r="I2557" s="46">
        <f>$C$2557*LN($Y$2557)+(1-$C$2557)*LN(1-$Y$2557)</f>
        <v>-3.7842572637874854E-4</v>
      </c>
      <c r="R2557" s="46">
        <f>1/(1+EXP(-($K$2+SUMPRODUCT($L$2:$P$2,$D$2557:$H$2557))))</f>
        <v>3.7835413239479978E-4</v>
      </c>
      <c r="X2557" s="46">
        <f>EXP(-($K$2+SUMPRODUCT($L$2:$P$2,$D$2557:$H$2557)))</f>
        <v>2642.0265044826674</v>
      </c>
      <c r="Y2557" s="46">
        <f>1/(1+$X$2557)</f>
        <v>3.7835413239479978E-4</v>
      </c>
      <c r="Z2557" s="46">
        <f>IF(ISERROR($I$2557),0,$I$2557)</f>
        <v>-3.7842572637874854E-4</v>
      </c>
    </row>
    <row r="2558" spans="1:26" x14ac:dyDescent="0.25">
      <c r="A2558" s="46">
        <v>451</v>
      </c>
      <c r="B2558" s="46">
        <v>2000</v>
      </c>
      <c r="C2558" s="47">
        <v>0</v>
      </c>
      <c r="D2558" s="49">
        <v>0.36288589999999998</v>
      </c>
      <c r="E2558" s="49">
        <v>0.55014379999999996</v>
      </c>
      <c r="F2558" s="49">
        <v>8.3461999999999995E-2</v>
      </c>
      <c r="G2558" s="49">
        <v>3.081893</v>
      </c>
      <c r="H2558" s="49">
        <v>0.45403450000000001</v>
      </c>
      <c r="I2558" s="46">
        <f>$C$2558*LN($Y$2558)+(1-$C$2558)*LN(1-$Y$2558)</f>
        <v>-2.0538067674423269E-4</v>
      </c>
      <c r="R2558" s="46">
        <f>1/(1+EXP(-($K$2+SUMPRODUCT($L$2:$P$2,$D$2558:$H$2558))))</f>
        <v>2.0535958757685339E-4</v>
      </c>
      <c r="X2558" s="46">
        <f>EXP(-($K$2+SUMPRODUCT($L$2:$P$2,$D$2558:$H$2558)))</f>
        <v>4868.5072472609145</v>
      </c>
      <c r="Y2558" s="46">
        <f>1/(1+$X$2558)</f>
        <v>2.0535958757685339E-4</v>
      </c>
      <c r="Z2558" s="46">
        <f>IF(ISERROR($I$2558),0,$I$2558)</f>
        <v>-2.0538067674423269E-4</v>
      </c>
    </row>
    <row r="2559" spans="1:26" x14ac:dyDescent="0.25">
      <c r="A2559" s="46">
        <v>451</v>
      </c>
      <c r="B2559" s="46">
        <v>2001</v>
      </c>
      <c r="C2559" s="47">
        <v>0</v>
      </c>
      <c r="D2559" s="49">
        <v>0.38800220000000002</v>
      </c>
      <c r="E2559" s="49">
        <v>0.54539899999999997</v>
      </c>
      <c r="F2559" s="49">
        <v>8.4487099999999996E-2</v>
      </c>
      <c r="G2559" s="49">
        <v>3.5365769999999999</v>
      </c>
      <c r="H2559" s="49">
        <v>0.45055319999999999</v>
      </c>
      <c r="I2559" s="46">
        <f>$C$2559*LN($Y$2559)+(1-$C$2559)*LN(1-$Y$2559)</f>
        <v>-1.0021195970368956E-4</v>
      </c>
      <c r="R2559" s="46">
        <f>1/(1+EXP(-($K$2+SUMPRODUCT($L$2:$P$2,$D$2559:$H$2559))))</f>
        <v>1.0020693865301511E-4</v>
      </c>
      <c r="X2559" s="46">
        <f>EXP(-($K$2+SUMPRODUCT($L$2:$P$2,$D$2559:$H$2559)))</f>
        <v>9978.3488698690144</v>
      </c>
      <c r="Y2559" s="46">
        <f>1/(1+$X$2559)</f>
        <v>1.0020693865301511E-4</v>
      </c>
      <c r="Z2559" s="46">
        <f>IF(ISERROR($I$2559),0,$I$2559)</f>
        <v>-1.0021195970368956E-4</v>
      </c>
    </row>
    <row r="2560" spans="1:26" x14ac:dyDescent="0.25">
      <c r="A2560" s="46">
        <v>451</v>
      </c>
      <c r="B2560" s="46">
        <v>2002</v>
      </c>
      <c r="C2560" s="47">
        <v>0</v>
      </c>
      <c r="D2560" s="49">
        <v>0.4247456</v>
      </c>
      <c r="E2560" s="49">
        <v>0.53319439999999996</v>
      </c>
      <c r="F2560" s="49">
        <v>0.1005089</v>
      </c>
      <c r="G2560" s="49">
        <v>3.4527649999999999</v>
      </c>
      <c r="H2560" s="49">
        <v>0.46999590000000002</v>
      </c>
      <c r="I2560" s="46">
        <f>$C$2560*LN($Y$2560)+(1-$C$2560)*LN(1-$Y$2560)</f>
        <v>-1.0539430882945259E-4</v>
      </c>
      <c r="R2560" s="46">
        <f>1/(1+EXP(-($K$2+SUMPRODUCT($L$2:$P$2,$D$2560:$H$2560))))</f>
        <v>1.0538875504442816E-4</v>
      </c>
      <c r="X2560" s="46">
        <f>EXP(-($K$2+SUMPRODUCT($L$2:$P$2,$D$2560:$H$2560)))</f>
        <v>9487.6783659075918</v>
      </c>
      <c r="Y2560" s="46">
        <f>1/(1+$X$2560)</f>
        <v>1.0538875504442816E-4</v>
      </c>
      <c r="Z2560" s="46">
        <f>IF(ISERROR($I$2560),0,$I$2560)</f>
        <v>-1.0539430882945259E-4</v>
      </c>
    </row>
    <row r="2561" spans="1:26" x14ac:dyDescent="0.25">
      <c r="A2561" s="46">
        <v>451</v>
      </c>
      <c r="B2561" s="46">
        <v>2003</v>
      </c>
      <c r="C2561" s="47">
        <v>0</v>
      </c>
      <c r="D2561" s="49">
        <v>0.47697919999999999</v>
      </c>
      <c r="E2561" s="49">
        <v>0.53616229999999998</v>
      </c>
      <c r="F2561" s="49">
        <v>8.5619600000000004E-2</v>
      </c>
      <c r="G2561" s="49">
        <v>4.2940009999999997</v>
      </c>
      <c r="H2561" s="49">
        <v>0.474966</v>
      </c>
      <c r="I2561" s="46">
        <f>$C$2561*LN($Y$2561)+(1-$C$2561)*LN(1-$Y$2561)</f>
        <v>-3.1711211154530955E-5</v>
      </c>
      <c r="R2561" s="46">
        <f>1/(1+EXP(-($K$2+SUMPRODUCT($L$2:$P$2,$D$2561:$H$2561))))</f>
        <v>3.1710708359410028E-5</v>
      </c>
      <c r="X2561" s="46">
        <f>EXP(-($K$2+SUMPRODUCT($L$2:$P$2,$D$2561:$H$2561)))</f>
        <v>31534.088673074497</v>
      </c>
      <c r="Y2561" s="46">
        <f>1/(1+$X$2561)</f>
        <v>3.1710708359410028E-5</v>
      </c>
      <c r="Z2561" s="46">
        <f>IF(ISERROR($I$2561),0,$I$2561)</f>
        <v>-3.1711211154530955E-5</v>
      </c>
    </row>
    <row r="2562" spans="1:26" x14ac:dyDescent="0.25">
      <c r="A2562" s="46">
        <v>452</v>
      </c>
      <c r="B2562" s="46">
        <v>2004</v>
      </c>
      <c r="C2562" s="47">
        <v>0</v>
      </c>
      <c r="D2562" s="49">
        <v>6.6047700000000001E-2</v>
      </c>
      <c r="E2562" s="49">
        <v>0.21462010000000001</v>
      </c>
      <c r="F2562" s="49">
        <v>2.7777699999999999E-2</v>
      </c>
      <c r="G2562" s="49">
        <v>0.63445110000000005</v>
      </c>
      <c r="H2562" s="49">
        <v>0.1479549</v>
      </c>
      <c r="I2562" s="46">
        <f>$C$2562*LN($Y$2562)+(1-$C$2562)*LN(1-$Y$2562)</f>
        <v>-1.8702472646940232E-2</v>
      </c>
      <c r="R2562" s="46">
        <f>1/(1+EXP(-($K$2+SUMPRODUCT($L$2:$P$2,$D$2562:$H$2562))))</f>
        <v>1.8528666626123933E-2</v>
      </c>
      <c r="X2562" s="46">
        <f>EXP(-($K$2+SUMPRODUCT($L$2:$P$2,$D$2562:$H$2562)))</f>
        <v>52.97042432562742</v>
      </c>
      <c r="Y2562" s="46">
        <f>1/(1+$X$2562)</f>
        <v>1.8528666626123933E-2</v>
      </c>
      <c r="Z2562" s="46">
        <f>IF(ISERROR($I$2562),0,$I$2562)</f>
        <v>-1.8702472646940232E-2</v>
      </c>
    </row>
    <row r="2563" spans="1:26" x14ac:dyDescent="0.25">
      <c r="A2563" s="46">
        <v>453</v>
      </c>
      <c r="B2563" s="46">
        <v>1995</v>
      </c>
      <c r="C2563" s="47">
        <v>0</v>
      </c>
      <c r="D2563" s="49">
        <v>5.1002499999999999E-2</v>
      </c>
      <c r="E2563" s="49">
        <v>0.1417079</v>
      </c>
      <c r="F2563" s="49">
        <v>5.6405900000000002E-2</v>
      </c>
      <c r="G2563" s="49">
        <v>2.6316069999999998</v>
      </c>
      <c r="H2563" s="49">
        <v>0.1701676</v>
      </c>
      <c r="I2563" s="46">
        <f>$C$2563*LN($Y$2563)+(1-$C$2563)*LN(1-$Y$2563)</f>
        <v>-6.9737819639398443E-4</v>
      </c>
      <c r="R2563" s="46">
        <f>1/(1+EXP(-($K$2+SUMPRODUCT($L$2:$P$2,$D$2563:$H$2563))))</f>
        <v>6.9713508473642598E-4</v>
      </c>
      <c r="X2563" s="46">
        <f>EXP(-($K$2+SUMPRODUCT($L$2:$P$2,$D$2563:$H$2563)))</f>
        <v>1433.4422220237011</v>
      </c>
      <c r="Y2563" s="46">
        <f>1/(1+$X$2563)</f>
        <v>6.9713508473642598E-4</v>
      </c>
      <c r="Z2563" s="46">
        <f>IF(ISERROR($I$2563),0,$I$2563)</f>
        <v>-6.9737819639398443E-4</v>
      </c>
    </row>
    <row r="2564" spans="1:26" x14ac:dyDescent="0.25">
      <c r="A2564" s="46">
        <v>453</v>
      </c>
      <c r="B2564" s="46">
        <v>1996</v>
      </c>
      <c r="C2564" s="47">
        <v>0</v>
      </c>
      <c r="D2564" s="49">
        <v>5.6511899999999997E-2</v>
      </c>
      <c r="E2564" s="49">
        <v>0.12630720000000001</v>
      </c>
      <c r="F2564" s="49">
        <v>5.1754099999999997E-2</v>
      </c>
      <c r="G2564" s="49">
        <v>2.2341389999999999</v>
      </c>
      <c r="H2564" s="49">
        <v>0.1813284</v>
      </c>
      <c r="I2564" s="46">
        <f>$C$2564*LN($Y$2564)+(1-$C$2564)*LN(1-$Y$2564)</f>
        <v>-1.406946317932296E-3</v>
      </c>
      <c r="R2564" s="46">
        <f>1/(1+EXP(-($K$2+SUMPRODUCT($L$2:$P$2,$D$2564:$H$2564))))</f>
        <v>1.4059570329728614E-3</v>
      </c>
      <c r="X2564" s="46">
        <f>EXP(-($K$2+SUMPRODUCT($L$2:$P$2,$D$2564:$H$2564)))</f>
        <v>710.25928925831022</v>
      </c>
      <c r="Y2564" s="46">
        <f>1/(1+$X$2564)</f>
        <v>1.4059570329728614E-3</v>
      </c>
      <c r="Z2564" s="46">
        <f>IF(ISERROR($I$2564),0,$I$2564)</f>
        <v>-1.406946317932296E-3</v>
      </c>
    </row>
    <row r="2565" spans="1:26" x14ac:dyDescent="0.25">
      <c r="A2565" s="46">
        <v>453</v>
      </c>
      <c r="B2565" s="46">
        <v>1997</v>
      </c>
      <c r="C2565" s="47">
        <v>0</v>
      </c>
      <c r="D2565" s="49">
        <v>5.1717899999999997E-2</v>
      </c>
      <c r="E2565" s="49">
        <v>0.173763</v>
      </c>
      <c r="F2565" s="49">
        <v>4.7139100000000003E-2</v>
      </c>
      <c r="G2565" s="49">
        <v>1.9273439999999999</v>
      </c>
      <c r="H2565" s="49">
        <v>0.18380260000000001</v>
      </c>
      <c r="I2565" s="46">
        <f>$C$2565*LN($Y$2565)+(1-$C$2565)*LN(1-$Y$2565)</f>
        <v>-2.219720458971335E-3</v>
      </c>
      <c r="R2565" s="46">
        <f>1/(1+EXP(-($K$2+SUMPRODUCT($L$2:$P$2,$D$2565:$H$2565))))</f>
        <v>2.2172587013214915E-3</v>
      </c>
      <c r="X2565" s="46">
        <f>EXP(-($K$2+SUMPRODUCT($L$2:$P$2,$D$2565:$H$2565)))</f>
        <v>450.00736301271365</v>
      </c>
      <c r="Y2565" s="46">
        <f>1/(1+$X$2565)</f>
        <v>2.2172587013214915E-3</v>
      </c>
      <c r="Z2565" s="46">
        <f>IF(ISERROR($I$2565),0,$I$2565)</f>
        <v>-2.219720458971335E-3</v>
      </c>
    </row>
    <row r="2566" spans="1:26" x14ac:dyDescent="0.25">
      <c r="A2566" s="46">
        <v>453</v>
      </c>
      <c r="B2566" s="46">
        <v>1998</v>
      </c>
      <c r="C2566" s="47">
        <v>0</v>
      </c>
      <c r="D2566" s="49">
        <v>6.6991800000000004E-2</v>
      </c>
      <c r="E2566" s="49">
        <v>9.8084000000000005E-2</v>
      </c>
      <c r="F2566" s="49">
        <v>-0.11098379999999999</v>
      </c>
      <c r="G2566" s="49">
        <v>1.3805689999999999</v>
      </c>
      <c r="H2566" s="49">
        <v>0.1499529</v>
      </c>
      <c r="I2566" s="46">
        <f>$C$2566*LN($Y$2566)+(1-$C$2566)*LN(1-$Y$2566)</f>
        <v>-2.0487028035106304E-2</v>
      </c>
      <c r="R2566" s="46">
        <f>1/(1+EXP(-($K$2+SUMPRODUCT($L$2:$P$2,$D$2566:$H$2566))))</f>
        <v>2.027859469623643E-2</v>
      </c>
      <c r="X2566" s="46">
        <f>EXP(-($K$2+SUMPRODUCT($L$2:$P$2,$D$2566:$H$2566)))</f>
        <v>48.313081847116024</v>
      </c>
      <c r="Y2566" s="46">
        <f>1/(1+$X$2566)</f>
        <v>2.027859469623643E-2</v>
      </c>
      <c r="Z2566" s="46">
        <f>IF(ISERROR($I$2566),0,$I$2566)</f>
        <v>-2.0487028035106304E-2</v>
      </c>
    </row>
    <row r="2567" spans="1:26" x14ac:dyDescent="0.25">
      <c r="A2567" s="46">
        <v>453</v>
      </c>
      <c r="B2567" s="46">
        <v>1999</v>
      </c>
      <c r="C2567" s="47">
        <v>0</v>
      </c>
      <c r="D2567" s="49">
        <v>7.3539E-3</v>
      </c>
      <c r="E2567" s="49">
        <v>0.12075379999999999</v>
      </c>
      <c r="F2567" s="49">
        <v>6.9060899999999995E-2</v>
      </c>
      <c r="G2567" s="49">
        <v>1.627786</v>
      </c>
      <c r="H2567" s="49">
        <v>0.20034099999999999</v>
      </c>
      <c r="I2567" s="46">
        <f>$C$2567*LN($Y$2567)+(1-$C$2567)*LN(1-$Y$2567)</f>
        <v>-3.2150531659098981E-3</v>
      </c>
      <c r="R2567" s="46">
        <f>1/(1+EXP(-($K$2+SUMPRODUCT($L$2:$P$2,$D$2567:$H$2567))))</f>
        <v>3.2098904167997466E-3</v>
      </c>
      <c r="X2567" s="46">
        <f>EXP(-($K$2+SUMPRODUCT($L$2:$P$2,$D$2567:$H$2567)))</f>
        <v>310.53711502618762</v>
      </c>
      <c r="Y2567" s="46">
        <f>1/(1+$X$2567)</f>
        <v>3.2098904167997466E-3</v>
      </c>
      <c r="Z2567" s="46">
        <f>IF(ISERROR($I$2567),0,$I$2567)</f>
        <v>-3.2150531659098981E-3</v>
      </c>
    </row>
    <row r="2568" spans="1:26" x14ac:dyDescent="0.25">
      <c r="A2568" s="46">
        <v>453</v>
      </c>
      <c r="B2568" s="46">
        <v>2000</v>
      </c>
      <c r="C2568" s="47">
        <v>0</v>
      </c>
      <c r="D2568" s="49">
        <v>-2.5682000000000001E-3</v>
      </c>
      <c r="E2568" s="49">
        <v>0.20209060000000001</v>
      </c>
      <c r="F2568" s="49">
        <v>9.4595399999999996E-2</v>
      </c>
      <c r="G2568" s="49">
        <v>2.5390920000000001</v>
      </c>
      <c r="H2568" s="49">
        <v>0.26456459999999998</v>
      </c>
      <c r="I2568" s="46">
        <f>$C$2568*LN($Y$2568)+(1-$C$2568)*LN(1-$Y$2568)</f>
        <v>-5.6557749240122054E-4</v>
      </c>
      <c r="R2568" s="46">
        <f>1/(1+EXP(-($K$2+SUMPRODUCT($L$2:$P$2,$D$2568:$H$2568))))</f>
        <v>5.6541758359964498E-4</v>
      </c>
      <c r="X2568" s="46">
        <f>EXP(-($K$2+SUMPRODUCT($L$2:$P$2,$D$2568:$H$2568)))</f>
        <v>1767.6043536772454</v>
      </c>
      <c r="Y2568" s="46">
        <f>1/(1+$X$2568)</f>
        <v>5.6541758359964498E-4</v>
      </c>
      <c r="Z2568" s="46">
        <f>IF(ISERROR($I$2568),0,$I$2568)</f>
        <v>-5.6557749240122054E-4</v>
      </c>
    </row>
    <row r="2569" spans="1:26" x14ac:dyDescent="0.25">
      <c r="A2569" s="46">
        <v>453</v>
      </c>
      <c r="B2569" s="46">
        <v>2001</v>
      </c>
      <c r="C2569" s="47">
        <v>0</v>
      </c>
      <c r="D2569" s="49">
        <v>1.7314300000000001E-2</v>
      </c>
      <c r="E2569" s="49">
        <v>0.2097888</v>
      </c>
      <c r="F2569" s="49">
        <v>2.93945E-2</v>
      </c>
      <c r="G2569" s="49">
        <v>1.3983220000000001</v>
      </c>
      <c r="H2569" s="49">
        <v>0.14989340000000001</v>
      </c>
      <c r="I2569" s="46">
        <f>$C$2569*LN($Y$2569)+(1-$C$2569)*LN(1-$Y$2569)</f>
        <v>-5.4363248070890694E-3</v>
      </c>
      <c r="R2569" s="46">
        <f>1/(1+EXP(-($K$2+SUMPRODUCT($L$2:$P$2,$D$2569:$H$2569))))</f>
        <v>5.4215747342183937E-3</v>
      </c>
      <c r="X2569" s="46">
        <f>EXP(-($K$2+SUMPRODUCT($L$2:$P$2,$D$2569:$H$2569)))</f>
        <v>183.44825516993743</v>
      </c>
      <c r="Y2569" s="46">
        <f>1/(1+$X$2569)</f>
        <v>5.4215747342183937E-3</v>
      </c>
      <c r="Z2569" s="46">
        <f>IF(ISERROR($I$2569),0,$I$2569)</f>
        <v>-5.4363248070890694E-3</v>
      </c>
    </row>
    <row r="2570" spans="1:26" x14ac:dyDescent="0.25">
      <c r="A2570" s="46">
        <v>453</v>
      </c>
      <c r="B2570" s="46">
        <v>2002</v>
      </c>
      <c r="C2570" s="47">
        <v>0</v>
      </c>
      <c r="D2570" s="49">
        <v>-1.09537E-2</v>
      </c>
      <c r="E2570" s="49">
        <v>0.1882788</v>
      </c>
      <c r="F2570" s="49">
        <v>4.0099799999999998E-2</v>
      </c>
      <c r="G2570" s="49">
        <v>1.2833920000000001</v>
      </c>
      <c r="H2570" s="49">
        <v>9.8600599999999997E-2</v>
      </c>
      <c r="I2570" s="46">
        <f>$C$2570*LN($Y$2570)+(1-$C$2570)*LN(1-$Y$2570)</f>
        <v>-5.9189277505565727E-3</v>
      </c>
      <c r="R2570" s="46">
        <f>1/(1+EXP(-($K$2+SUMPRODUCT($L$2:$P$2,$D$2570:$H$2570))))</f>
        <v>5.9014454069476882E-3</v>
      </c>
      <c r="X2570" s="46">
        <f>EXP(-($K$2+SUMPRODUCT($L$2:$P$2,$D$2570:$H$2570)))</f>
        <v>168.45001284307639</v>
      </c>
      <c r="Y2570" s="46">
        <f>1/(1+$X$2570)</f>
        <v>5.9014454069476882E-3</v>
      </c>
      <c r="Z2570" s="46">
        <f>IF(ISERROR($I$2570),0,$I$2570)</f>
        <v>-5.9189277505565727E-3</v>
      </c>
    </row>
    <row r="2571" spans="1:26" x14ac:dyDescent="0.25">
      <c r="A2571" s="46">
        <v>453</v>
      </c>
      <c r="B2571" s="46">
        <v>2003</v>
      </c>
      <c r="C2571" s="47">
        <v>0</v>
      </c>
      <c r="D2571" s="49">
        <v>-3.1887899999999997E-2</v>
      </c>
      <c r="E2571" s="49">
        <v>0.20197560000000001</v>
      </c>
      <c r="F2571" s="49">
        <v>5.0789800000000003E-2</v>
      </c>
      <c r="G2571" s="49">
        <v>1.4633080000000001</v>
      </c>
      <c r="H2571" s="49">
        <v>0.1069354</v>
      </c>
      <c r="I2571" s="46">
        <f>$C$2571*LN($Y$2571)+(1-$C$2571)*LN(1-$Y$2571)</f>
        <v>-3.9887328332578794E-3</v>
      </c>
      <c r="R2571" s="46">
        <f>1/(1+EXP(-($K$2+SUMPRODUCT($L$2:$P$2,$D$2571:$H$2571))))</f>
        <v>3.9807884046947403E-3</v>
      </c>
      <c r="X2571" s="46">
        <f>EXP(-($K$2+SUMPRODUCT($L$2:$P$2,$D$2571:$H$2571)))</f>
        <v>250.20651949765798</v>
      </c>
      <c r="Y2571" s="46">
        <f>1/(1+$X$2571)</f>
        <v>3.9807884046947403E-3</v>
      </c>
      <c r="Z2571" s="46">
        <f>IF(ISERROR($I$2571),0,$I$2571)</f>
        <v>-3.9887328332578794E-3</v>
      </c>
    </row>
    <row r="2572" spans="1:26" x14ac:dyDescent="0.25">
      <c r="A2572" s="46">
        <v>453</v>
      </c>
      <c r="B2572" s="46">
        <v>2004</v>
      </c>
      <c r="C2572" s="47">
        <v>0</v>
      </c>
      <c r="D2572" s="49">
        <v>4.7141799999999998E-2</v>
      </c>
      <c r="E2572" s="49">
        <v>0.27009420000000001</v>
      </c>
      <c r="F2572" s="49">
        <v>6.7621200000000006E-2</v>
      </c>
      <c r="G2572" s="49">
        <v>1.8715189999999999</v>
      </c>
      <c r="H2572" s="49">
        <v>0.1266477</v>
      </c>
      <c r="I2572" s="46">
        <f>$C$2572*LN($Y$2572)+(1-$C$2572)*LN(1-$Y$2572)</f>
        <v>-1.7252446749676017E-3</v>
      </c>
      <c r="R2572" s="46">
        <f>1/(1+EXP(-($K$2+SUMPRODUCT($L$2:$P$2,$D$2572:$H$2572))))</f>
        <v>1.7237572958606561E-3</v>
      </c>
      <c r="X2572" s="46">
        <f>EXP(-($K$2+SUMPRODUCT($L$2:$P$2,$D$2572:$H$2572)))</f>
        <v>579.12807394715583</v>
      </c>
      <c r="Y2572" s="46">
        <f>1/(1+$X$2572)</f>
        <v>1.7237572958606561E-3</v>
      </c>
      <c r="Z2572" s="46">
        <f>IF(ISERROR($I$2572),0,$I$2572)</f>
        <v>-1.7252446749676017E-3</v>
      </c>
    </row>
    <row r="2573" spans="1:26" x14ac:dyDescent="0.25">
      <c r="A2573" s="46">
        <v>454</v>
      </c>
      <c r="B2573" s="46">
        <v>2001</v>
      </c>
      <c r="C2573" s="47">
        <v>0</v>
      </c>
      <c r="D2573" s="49">
        <v>9.6722299999999997E-2</v>
      </c>
      <c r="E2573" s="49">
        <v>0.11591070000000001</v>
      </c>
      <c r="F2573" s="49">
        <v>3.8040299999999999E-2</v>
      </c>
      <c r="G2573" s="49">
        <v>0.46323140000000002</v>
      </c>
      <c r="H2573" s="49">
        <v>0.13871700000000001</v>
      </c>
      <c r="I2573" s="46">
        <f>$C$2573*LN($Y$2573)+(1-$C$2573)*LN(1-$Y$2573)</f>
        <v>-2.621056761766662E-2</v>
      </c>
      <c r="R2573" s="46">
        <f>1/(1+EXP(-($K$2+SUMPRODUCT($L$2:$P$2,$D$2573:$H$2573))))</f>
        <v>2.587005221100842E-2</v>
      </c>
      <c r="X2573" s="46">
        <f>EXP(-($K$2+SUMPRODUCT($L$2:$P$2,$D$2573:$H$2573)))</f>
        <v>37.65473451091345</v>
      </c>
      <c r="Y2573" s="46">
        <f>1/(1+$X$2573)</f>
        <v>2.587005221100842E-2</v>
      </c>
      <c r="Z2573" s="46">
        <f>IF(ISERROR($I$2573),0,$I$2573)</f>
        <v>-2.621056761766662E-2</v>
      </c>
    </row>
    <row r="2574" spans="1:26" x14ac:dyDescent="0.25">
      <c r="A2574" s="46">
        <v>454</v>
      </c>
      <c r="B2574" s="46">
        <v>2002</v>
      </c>
      <c r="C2574" s="47">
        <v>0</v>
      </c>
      <c r="D2574" s="49">
        <v>0.1122153</v>
      </c>
      <c r="E2574" s="49">
        <v>4.8098200000000001E-2</v>
      </c>
      <c r="F2574" s="49">
        <v>2.94951E-2</v>
      </c>
      <c r="G2574" s="49">
        <v>0.42154370000000002</v>
      </c>
      <c r="H2574" s="49">
        <v>0.13258880000000001</v>
      </c>
      <c r="I2574" s="46">
        <f>$C$2574*LN($Y$2574)+(1-$C$2574)*LN(1-$Y$2574)</f>
        <v>-3.30732384270358E-2</v>
      </c>
      <c r="R2574" s="46">
        <f>1/(1+EXP(-($K$2+SUMPRODUCT($L$2:$P$2,$D$2574:$H$2574))))</f>
        <v>3.2532298818358001E-2</v>
      </c>
      <c r="X2574" s="46">
        <f>EXP(-($K$2+SUMPRODUCT($L$2:$P$2,$D$2574:$H$2574)))</f>
        <v>29.73868236559106</v>
      </c>
      <c r="Y2574" s="46">
        <f>1/(1+$X$2574)</f>
        <v>3.2532298818358001E-2</v>
      </c>
      <c r="Z2574" s="46">
        <f>IF(ISERROR($I$2574),0,$I$2574)</f>
        <v>-3.30732384270358E-2</v>
      </c>
    </row>
    <row r="2575" spans="1:26" x14ac:dyDescent="0.25">
      <c r="A2575" s="46">
        <v>454</v>
      </c>
      <c r="B2575" s="46">
        <v>2003</v>
      </c>
      <c r="C2575" s="47">
        <v>0</v>
      </c>
      <c r="D2575" s="49">
        <v>0.15705820000000001</v>
      </c>
      <c r="E2575" s="49">
        <v>6.5080100000000002E-2</v>
      </c>
      <c r="F2575" s="49">
        <v>6.3731099999999999E-2</v>
      </c>
      <c r="G2575" s="49">
        <v>0.85065950000000001</v>
      </c>
      <c r="H2575" s="49">
        <v>0.1883494</v>
      </c>
      <c r="I2575" s="46">
        <f>$C$2575*LN($Y$2575)+(1-$C$2575)*LN(1-$Y$2575)</f>
        <v>-1.3190017193249831E-2</v>
      </c>
      <c r="R2575" s="46">
        <f>1/(1+EXP(-($K$2+SUMPRODUCT($L$2:$P$2,$D$2575:$H$2575))))</f>
        <v>1.3103410117585737E-2</v>
      </c>
      <c r="X2575" s="46">
        <f>EXP(-($K$2+SUMPRODUCT($L$2:$P$2,$D$2575:$H$2575)))</f>
        <v>75.316011711938003</v>
      </c>
      <c r="Y2575" s="46">
        <f>1/(1+$X$2575)</f>
        <v>1.3103410117585737E-2</v>
      </c>
      <c r="Z2575" s="46">
        <f>IF(ISERROR($I$2575),0,$I$2575)</f>
        <v>-1.3190017193249831E-2</v>
      </c>
    </row>
    <row r="2576" spans="1:26" x14ac:dyDescent="0.25">
      <c r="A2576" s="46">
        <v>454</v>
      </c>
      <c r="B2576" s="46">
        <v>2004</v>
      </c>
      <c r="C2576" s="47">
        <v>0</v>
      </c>
      <c r="D2576" s="49">
        <v>0.18718170000000001</v>
      </c>
      <c r="E2576" s="49">
        <v>9.5041600000000004E-2</v>
      </c>
      <c r="F2576" s="49">
        <v>5.86618E-2</v>
      </c>
      <c r="G2576" s="49">
        <v>0.84168670000000001</v>
      </c>
      <c r="H2576" s="49">
        <v>0.23394899999999999</v>
      </c>
      <c r="I2576" s="46">
        <f>$C$2576*LN($Y$2576)+(1-$C$2576)*LN(1-$Y$2576)</f>
        <v>-1.3889535959779731E-2</v>
      </c>
      <c r="R2576" s="46">
        <f>1/(1+EXP(-($K$2+SUMPRODUCT($L$2:$P$2,$D$2576:$H$2576))))</f>
        <v>1.3793521401794902E-2</v>
      </c>
      <c r="X2576" s="46">
        <f>EXP(-($K$2+SUMPRODUCT($L$2:$P$2,$D$2576:$H$2576)))</f>
        <v>71.497803198382215</v>
      </c>
      <c r="Y2576" s="46">
        <f>1/(1+$X$2576)</f>
        <v>1.3793521401794902E-2</v>
      </c>
      <c r="Z2576" s="46">
        <f>IF(ISERROR($I$2576),0,$I$2576)</f>
        <v>-1.3889535959779731E-2</v>
      </c>
    </row>
    <row r="2577" spans="1:26" x14ac:dyDescent="0.25">
      <c r="A2577" s="46">
        <v>455</v>
      </c>
      <c r="B2577" s="46">
        <v>1995</v>
      </c>
      <c r="C2577" s="47">
        <v>0</v>
      </c>
      <c r="D2577" s="49">
        <v>0.31429230000000002</v>
      </c>
      <c r="E2577" s="49">
        <v>0.49705159999999998</v>
      </c>
      <c r="F2577" s="49">
        <v>6.1180400000000003E-2</v>
      </c>
      <c r="G2577" s="49">
        <v>2.452048</v>
      </c>
      <c r="H2577" s="49">
        <v>0.50442739999999997</v>
      </c>
      <c r="I2577" s="46">
        <f>$C$2577*LN($Y$2577)+(1-$C$2577)*LN(1-$Y$2577)</f>
        <v>-7.3131124227333508E-4</v>
      </c>
      <c r="R2577" s="46">
        <f>1/(1+EXP(-($K$2+SUMPRODUCT($L$2:$P$2,$D$2577:$H$2577))))</f>
        <v>7.3104389938102139E-4</v>
      </c>
      <c r="X2577" s="46">
        <f>EXP(-($K$2+SUMPRODUCT($L$2:$P$2,$D$2577:$H$2577)))</f>
        <v>1366.9069079800886</v>
      </c>
      <c r="Y2577" s="46">
        <f>1/(1+$X$2577)</f>
        <v>7.3104389938102139E-4</v>
      </c>
      <c r="Z2577" s="46">
        <f>IF(ISERROR($I$2577),0,$I$2577)</f>
        <v>-7.3131124227333508E-4</v>
      </c>
    </row>
    <row r="2578" spans="1:26" x14ac:dyDescent="0.25">
      <c r="A2578" s="46">
        <v>455</v>
      </c>
      <c r="B2578" s="46">
        <v>1996</v>
      </c>
      <c r="C2578" s="47">
        <v>0</v>
      </c>
      <c r="D2578" s="49">
        <v>0.32671460000000002</v>
      </c>
      <c r="E2578" s="49">
        <v>0.50517990000000002</v>
      </c>
      <c r="F2578" s="49">
        <v>6.92387E-2</v>
      </c>
      <c r="G2578" s="49">
        <v>2.43065</v>
      </c>
      <c r="H2578" s="49">
        <v>0.53675320000000004</v>
      </c>
      <c r="I2578" s="46">
        <f>$C$2578*LN($Y$2578)+(1-$C$2578)*LN(1-$Y$2578)</f>
        <v>-7.1899048522761457E-4</v>
      </c>
      <c r="R2578" s="46">
        <f>1/(1+EXP(-($K$2+SUMPRODUCT($L$2:$P$2,$D$2578:$H$2578))))</f>
        <v>7.1873207350422064E-4</v>
      </c>
      <c r="X2578" s="46">
        <f>EXP(-($K$2+SUMPRODUCT($L$2:$P$2,$D$2578:$H$2578)))</f>
        <v>1390.3390495076155</v>
      </c>
      <c r="Y2578" s="46">
        <f>1/(1+$X$2578)</f>
        <v>7.1873207350422064E-4</v>
      </c>
      <c r="Z2578" s="46">
        <f>IF(ISERROR($I$2578),0,$I$2578)</f>
        <v>-7.1899048522761457E-4</v>
      </c>
    </row>
    <row r="2579" spans="1:26" x14ac:dyDescent="0.25">
      <c r="A2579" s="46">
        <v>455</v>
      </c>
      <c r="B2579" s="46">
        <v>1997</v>
      </c>
      <c r="C2579" s="47">
        <v>0</v>
      </c>
      <c r="D2579" s="49">
        <v>0.25874740000000002</v>
      </c>
      <c r="E2579" s="49">
        <v>0.45941680000000001</v>
      </c>
      <c r="F2579" s="49">
        <v>7.2032399999999996E-2</v>
      </c>
      <c r="G2579" s="49">
        <v>2.8350759999999999</v>
      </c>
      <c r="H2579" s="49">
        <v>0.54536720000000005</v>
      </c>
      <c r="I2579" s="46">
        <f>$C$2579*LN($Y$2579)+(1-$C$2579)*LN(1-$Y$2579)</f>
        <v>-3.8563530529926081E-4</v>
      </c>
      <c r="R2579" s="46">
        <f>1/(1+EXP(-($K$2+SUMPRODUCT($L$2:$P$2,$D$2579:$H$2579))))</f>
        <v>3.8556095756224999E-4</v>
      </c>
      <c r="X2579" s="46">
        <f>EXP(-($K$2+SUMPRODUCT($L$2:$P$2,$D$2579:$H$2579)))</f>
        <v>2592.6236031848398</v>
      </c>
      <c r="Y2579" s="46">
        <f>1/(1+$X$2579)</f>
        <v>3.8556095756224999E-4</v>
      </c>
      <c r="Z2579" s="46">
        <f>IF(ISERROR($I$2579),0,$I$2579)</f>
        <v>-3.8563530529926081E-4</v>
      </c>
    </row>
    <row r="2580" spans="1:26" x14ac:dyDescent="0.25">
      <c r="A2580" s="46">
        <v>455</v>
      </c>
      <c r="B2580" s="46">
        <v>1998</v>
      </c>
      <c r="C2580" s="47">
        <v>0</v>
      </c>
      <c r="D2580" s="49">
        <v>0.31634699999999999</v>
      </c>
      <c r="E2580" s="49">
        <v>0.38112390000000002</v>
      </c>
      <c r="F2580" s="49">
        <v>6.4574400000000004E-2</v>
      </c>
      <c r="G2580" s="49">
        <v>3.3152020000000002</v>
      </c>
      <c r="H2580" s="49">
        <v>0.49392970000000003</v>
      </c>
      <c r="I2580" s="46">
        <f>$C$2580*LN($Y$2580)+(1-$C$2580)*LN(1-$Y$2580)</f>
        <v>-2.11736692532686E-4</v>
      </c>
      <c r="R2580" s="46">
        <f>1/(1+EXP(-($K$2+SUMPRODUCT($L$2:$P$2,$D$2580:$H$2580))))</f>
        <v>2.1171427790121411E-4</v>
      </c>
      <c r="X2580" s="46">
        <f>EXP(-($K$2+SUMPRODUCT($L$2:$P$2,$D$2580:$H$2580)))</f>
        <v>4722.3470029196615</v>
      </c>
      <c r="Y2580" s="46">
        <f>1/(1+$X$2580)</f>
        <v>2.1171427790121411E-4</v>
      </c>
      <c r="Z2580" s="46">
        <f>IF(ISERROR($I$2580),0,$I$2580)</f>
        <v>-2.11736692532686E-4</v>
      </c>
    </row>
    <row r="2581" spans="1:26" x14ac:dyDescent="0.25">
      <c r="A2581" s="46">
        <v>455</v>
      </c>
      <c r="B2581" s="46">
        <v>1999</v>
      </c>
      <c r="C2581" s="47">
        <v>0</v>
      </c>
      <c r="D2581" s="49">
        <v>0.26324350000000002</v>
      </c>
      <c r="E2581" s="49">
        <v>0.33175280000000001</v>
      </c>
      <c r="F2581" s="49">
        <v>7.3122199999999998E-2</v>
      </c>
      <c r="G2581" s="49">
        <v>1.6146149999999999</v>
      </c>
      <c r="H2581" s="49">
        <v>0.5561545</v>
      </c>
      <c r="I2581" s="46">
        <f>$C$2581*LN($Y$2581)+(1-$C$2581)*LN(1-$Y$2581)</f>
        <v>-3.2416441342645675E-3</v>
      </c>
      <c r="R2581" s="46">
        <f>1/(1+EXP(-($K$2+SUMPRODUCT($L$2:$P$2,$D$2581:$H$2581))))</f>
        <v>3.2363956786581232E-3</v>
      </c>
      <c r="X2581" s="46">
        <f>EXP(-($K$2+SUMPRODUCT($L$2:$P$2,$D$2581:$H$2581)))</f>
        <v>307.98570486740385</v>
      </c>
      <c r="Y2581" s="46">
        <f>1/(1+$X$2581)</f>
        <v>3.2363956786581232E-3</v>
      </c>
      <c r="Z2581" s="46">
        <f>IF(ISERROR($I$2581),0,$I$2581)</f>
        <v>-3.2416441342645675E-3</v>
      </c>
    </row>
    <row r="2582" spans="1:26" x14ac:dyDescent="0.25">
      <c r="A2582" s="46">
        <v>455</v>
      </c>
      <c r="B2582" s="46">
        <v>2000</v>
      </c>
      <c r="C2582" s="47">
        <v>0</v>
      </c>
      <c r="D2582" s="49">
        <v>0.27473760000000003</v>
      </c>
      <c r="E2582" s="49">
        <v>0.28228019999999998</v>
      </c>
      <c r="F2582" s="49">
        <v>5.6971500000000001E-2</v>
      </c>
      <c r="G2582" s="49">
        <v>1.1822710000000001</v>
      </c>
      <c r="H2582" s="49">
        <v>0.50183449999999996</v>
      </c>
      <c r="I2582" s="46">
        <f>$C$2582*LN($Y$2582)+(1-$C$2582)*LN(1-$Y$2582)</f>
        <v>-7.6528400217523787E-3</v>
      </c>
      <c r="R2582" s="46">
        <f>1/(1+EXP(-($K$2+SUMPRODUCT($L$2:$P$2,$D$2582:$H$2582))))</f>
        <v>7.6236315981770154E-3</v>
      </c>
      <c r="X2582" s="46">
        <f>EXP(-($K$2+SUMPRODUCT($L$2:$P$2,$D$2582:$H$2582)))</f>
        <v>130.17108127826151</v>
      </c>
      <c r="Y2582" s="46">
        <f>1/(1+$X$2582)</f>
        <v>7.6236315981770154E-3</v>
      </c>
      <c r="Z2582" s="46">
        <f>IF(ISERROR($I$2582),0,$I$2582)</f>
        <v>-7.6528400217523787E-3</v>
      </c>
    </row>
    <row r="2583" spans="1:26" x14ac:dyDescent="0.25">
      <c r="A2583" s="46">
        <v>455</v>
      </c>
      <c r="B2583" s="46">
        <v>2001</v>
      </c>
      <c r="C2583" s="47">
        <v>0</v>
      </c>
      <c r="D2583" s="49">
        <v>0.30325360000000001</v>
      </c>
      <c r="E2583" s="49">
        <v>0.279669</v>
      </c>
      <c r="F2583" s="49">
        <v>5.00706E-2</v>
      </c>
      <c r="G2583" s="49">
        <v>1.284181</v>
      </c>
      <c r="H2583" s="49">
        <v>0.45370240000000001</v>
      </c>
      <c r="I2583" s="46">
        <f>$C$2583*LN($Y$2583)+(1-$C$2583)*LN(1-$Y$2583)</f>
        <v>-6.7808085184737302E-3</v>
      </c>
      <c r="R2583" s="46">
        <f>1/(1+EXP(-($K$2+SUMPRODUCT($L$2:$P$2,$D$2583:$H$2583))))</f>
        <v>6.7578707113007119E-3</v>
      </c>
      <c r="X2583" s="46">
        <f>EXP(-($K$2+SUMPRODUCT($L$2:$P$2,$D$2583:$H$2583)))</f>
        <v>146.97560396172869</v>
      </c>
      <c r="Y2583" s="46">
        <f>1/(1+$X$2583)</f>
        <v>6.7578707113007119E-3</v>
      </c>
      <c r="Z2583" s="46">
        <f>IF(ISERROR($I$2583),0,$I$2583)</f>
        <v>-6.7808085184737302E-3</v>
      </c>
    </row>
    <row r="2584" spans="1:26" x14ac:dyDescent="0.25">
      <c r="A2584" s="46">
        <v>455</v>
      </c>
      <c r="B2584" s="46">
        <v>2002</v>
      </c>
      <c r="C2584" s="47">
        <v>0</v>
      </c>
      <c r="D2584" s="49">
        <v>0.3326887</v>
      </c>
      <c r="E2584" s="49">
        <v>0.29877049999999999</v>
      </c>
      <c r="F2584" s="49">
        <v>5.4125699999999999E-2</v>
      </c>
      <c r="G2584" s="49">
        <v>0.92456360000000004</v>
      </c>
      <c r="H2584" s="49">
        <v>0.46927020000000003</v>
      </c>
      <c r="I2584" s="46">
        <f>$C$2584*LN($Y$2584)+(1-$C$2584)*LN(1-$Y$2584)</f>
        <v>-1.1547014003689524E-2</v>
      </c>
      <c r="R2584" s="46">
        <f>1/(1+EXP(-($K$2+SUMPRODUCT($L$2:$P$2,$D$2584:$H$2584))))</f>
        <v>1.1480603099147559E-2</v>
      </c>
      <c r="X2584" s="46">
        <f>EXP(-($K$2+SUMPRODUCT($L$2:$P$2,$D$2584:$H$2584)))</f>
        <v>86.103437978293186</v>
      </c>
      <c r="Y2584" s="46">
        <f>1/(1+$X$2584)</f>
        <v>1.1480603099147559E-2</v>
      </c>
      <c r="Z2584" s="46">
        <f>IF(ISERROR($I$2584),0,$I$2584)</f>
        <v>-1.1547014003689524E-2</v>
      </c>
    </row>
    <row r="2585" spans="1:26" x14ac:dyDescent="0.25">
      <c r="A2585" s="46">
        <v>455</v>
      </c>
      <c r="B2585" s="46">
        <v>2003</v>
      </c>
      <c r="C2585" s="47">
        <v>0</v>
      </c>
      <c r="D2585" s="49">
        <v>0.34789360000000003</v>
      </c>
      <c r="E2585" s="49">
        <v>0.30379220000000001</v>
      </c>
      <c r="F2585" s="49">
        <v>6.8793099999999996E-2</v>
      </c>
      <c r="G2585" s="49">
        <v>1.9529000000000001</v>
      </c>
      <c r="H2585" s="49">
        <v>0.47491850000000002</v>
      </c>
      <c r="I2585" s="46">
        <f>$C$2585*LN($Y$2585)+(1-$C$2585)*LN(1-$Y$2585)</f>
        <v>-2.0089823395158619E-3</v>
      </c>
      <c r="R2585" s="46">
        <f>1/(1+EXP(-($K$2+SUMPRODUCT($L$2:$P$2,$D$2585:$H$2585))))</f>
        <v>2.0069656851959966E-3</v>
      </c>
      <c r="X2585" s="46">
        <f>EXP(-($K$2+SUMPRODUCT($L$2:$P$2,$D$2585:$H$2585)))</f>
        <v>497.26462274682177</v>
      </c>
      <c r="Y2585" s="46">
        <f>1/(1+$X$2585)</f>
        <v>2.0069656851959966E-3</v>
      </c>
      <c r="Z2585" s="46">
        <f>IF(ISERROR($I$2585),0,$I$2585)</f>
        <v>-2.0089823395158619E-3</v>
      </c>
    </row>
    <row r="2586" spans="1:26" x14ac:dyDescent="0.25">
      <c r="A2586" s="46">
        <v>455</v>
      </c>
      <c r="B2586" s="46">
        <v>2004</v>
      </c>
      <c r="C2586" s="47">
        <v>0</v>
      </c>
      <c r="D2586" s="49">
        <v>0.31263210000000002</v>
      </c>
      <c r="E2586" s="49">
        <v>0.29270119999999999</v>
      </c>
      <c r="F2586" s="49">
        <v>8.2152699999999995E-2</v>
      </c>
      <c r="G2586" s="49">
        <v>2.4319959999999998</v>
      </c>
      <c r="H2586" s="49">
        <v>0.49180679999999999</v>
      </c>
      <c r="I2586" s="46">
        <f>$C$2586*LN($Y$2586)+(1-$C$2586)*LN(1-$Y$2586)</f>
        <v>-8.52007716857281E-4</v>
      </c>
      <c r="R2586" s="46">
        <f>1/(1+EXP(-($K$2+SUMPRODUCT($L$2:$P$2,$D$2586:$H$2586))))</f>
        <v>8.5164486134165906E-4</v>
      </c>
      <c r="X2586" s="46">
        <f>EXP(-($K$2+SUMPRODUCT($L$2:$P$2,$D$2586:$H$2586)))</f>
        <v>1173.198360599072</v>
      </c>
      <c r="Y2586" s="46">
        <f>1/(1+$X$2586)</f>
        <v>8.5164486134165906E-4</v>
      </c>
      <c r="Z2586" s="46">
        <f>IF(ISERROR($I$2586),0,$I$2586)</f>
        <v>-8.52007716857281E-4</v>
      </c>
    </row>
    <row r="2587" spans="1:26" x14ac:dyDescent="0.25">
      <c r="A2587" s="46">
        <v>456</v>
      </c>
      <c r="B2587" s="46">
        <v>1995</v>
      </c>
      <c r="C2587" s="47">
        <v>0</v>
      </c>
      <c r="D2587" s="49">
        <v>4.80195E-2</v>
      </c>
      <c r="E2587" s="49">
        <v>0.42072530000000002</v>
      </c>
      <c r="F2587" s="49">
        <v>6.4604700000000001E-2</v>
      </c>
      <c r="G2587" s="49">
        <v>1.7069479999999999</v>
      </c>
      <c r="H2587" s="49">
        <v>0.1465138</v>
      </c>
      <c r="I2587" s="46">
        <f>$C$2587*LN($Y$2587)+(1-$C$2587)*LN(1-$Y$2587)</f>
        <v>-1.8688796326035342E-3</v>
      </c>
      <c r="R2587" s="46">
        <f>1/(1+EXP(-($K$2+SUMPRODUCT($L$2:$P$2,$D$2587:$H$2587))))</f>
        <v>1.8671343644643139E-3</v>
      </c>
      <c r="X2587" s="46">
        <f>EXP(-($K$2+SUMPRODUCT($L$2:$P$2,$D$2587:$H$2587)))</f>
        <v>534.58009484063177</v>
      </c>
      <c r="Y2587" s="46">
        <f>1/(1+$X$2587)</f>
        <v>1.8671343644643139E-3</v>
      </c>
      <c r="Z2587" s="46">
        <f>IF(ISERROR($I$2587),0,$I$2587)</f>
        <v>-1.8688796326035342E-3</v>
      </c>
    </row>
    <row r="2588" spans="1:26" x14ac:dyDescent="0.25">
      <c r="A2588" s="46">
        <v>456</v>
      </c>
      <c r="B2588" s="46">
        <v>1997</v>
      </c>
      <c r="C2588" s="47">
        <v>0</v>
      </c>
      <c r="D2588" s="49">
        <v>4.1266400000000002E-2</v>
      </c>
      <c r="E2588" s="49">
        <v>0.3017553</v>
      </c>
      <c r="F2588" s="49">
        <v>6.1184799999999998E-2</v>
      </c>
      <c r="G2588" s="49">
        <v>1.002194</v>
      </c>
      <c r="H2588" s="49">
        <v>9.96504E-2</v>
      </c>
      <c r="I2588" s="46">
        <f>$C$2588*LN($Y$2588)+(1-$C$2588)*LN(1-$Y$2588)</f>
        <v>-6.78334051049024E-3</v>
      </c>
      <c r="R2588" s="46">
        <f>1/(1+EXP(-($K$2+SUMPRODUCT($L$2:$P$2,$D$2588:$H$2588))))</f>
        <v>6.7603855892587302E-3</v>
      </c>
      <c r="X2588" s="46">
        <f>EXP(-($K$2+SUMPRODUCT($L$2:$P$2,$D$2588:$H$2588)))</f>
        <v>146.92055671925795</v>
      </c>
      <c r="Y2588" s="46">
        <f>1/(1+$X$2588)</f>
        <v>6.7603855892587302E-3</v>
      </c>
      <c r="Z2588" s="46">
        <f>IF(ISERROR($I$2588),0,$I$2588)</f>
        <v>-6.78334051049024E-3</v>
      </c>
    </row>
    <row r="2589" spans="1:26" x14ac:dyDescent="0.25">
      <c r="A2589" s="46">
        <v>456</v>
      </c>
      <c r="B2589" s="46">
        <v>1998</v>
      </c>
      <c r="C2589" s="47">
        <v>0</v>
      </c>
      <c r="D2589" s="49">
        <v>3.7264100000000001E-2</v>
      </c>
      <c r="E2589" s="49">
        <v>0.31050559999999999</v>
      </c>
      <c r="F2589" s="49">
        <v>5.0507900000000001E-2</v>
      </c>
      <c r="G2589" s="49">
        <v>1.0063</v>
      </c>
      <c r="H2589" s="49">
        <v>8.6196800000000004E-2</v>
      </c>
      <c r="I2589" s="46">
        <f>$C$2589*LN($Y$2589)+(1-$C$2589)*LN(1-$Y$2589)</f>
        <v>-7.1736676260607604E-3</v>
      </c>
      <c r="R2589" s="46">
        <f>1/(1+EXP(-($K$2+SUMPRODUCT($L$2:$P$2,$D$2589:$H$2589))))</f>
        <v>7.1479982902271054E-3</v>
      </c>
      <c r="X2589" s="46">
        <f>EXP(-($K$2+SUMPRODUCT($L$2:$P$2,$D$2589:$H$2589)))</f>
        <v>138.89930598713505</v>
      </c>
      <c r="Y2589" s="46">
        <f>1/(1+$X$2589)</f>
        <v>7.1479982902271054E-3</v>
      </c>
      <c r="Z2589" s="46">
        <f>IF(ISERROR($I$2589),0,$I$2589)</f>
        <v>-7.1736676260607604E-3</v>
      </c>
    </row>
    <row r="2590" spans="1:26" x14ac:dyDescent="0.25">
      <c r="A2590" s="46">
        <v>456</v>
      </c>
      <c r="B2590" s="46">
        <v>1999</v>
      </c>
      <c r="C2590" s="47">
        <v>0</v>
      </c>
      <c r="D2590" s="49">
        <v>1.9719999999999998E-3</v>
      </c>
      <c r="E2590" s="49">
        <v>0.30781999999999998</v>
      </c>
      <c r="F2590" s="49">
        <v>3.2110300000000001E-2</v>
      </c>
      <c r="G2590" s="49">
        <v>0.62740169999999995</v>
      </c>
      <c r="H2590" s="49">
        <v>9.7783400000000006E-2</v>
      </c>
      <c r="I2590" s="46">
        <f>$C$2590*LN($Y$2590)+(1-$C$2590)*LN(1-$Y$2590)</f>
        <v>-1.5087785428243489E-2</v>
      </c>
      <c r="R2590" s="46">
        <f>1/(1+EXP(-($K$2+SUMPRODUCT($L$2:$P$2,$D$2590:$H$2590))))</f>
        <v>1.4974535074759359E-2</v>
      </c>
      <c r="X2590" s="46">
        <f>EXP(-($K$2+SUMPRODUCT($L$2:$P$2,$D$2590:$H$2590)))</f>
        <v>65.780036575931561</v>
      </c>
      <c r="Y2590" s="46">
        <f>1/(1+$X$2590)</f>
        <v>1.4974535074759359E-2</v>
      </c>
      <c r="Z2590" s="46">
        <f>IF(ISERROR($I$2590),0,$I$2590)</f>
        <v>-1.5087785428243489E-2</v>
      </c>
    </row>
    <row r="2591" spans="1:26" x14ac:dyDescent="0.25">
      <c r="A2591" s="46">
        <v>456</v>
      </c>
      <c r="B2591" s="46">
        <v>2000</v>
      </c>
      <c r="C2591" s="47">
        <v>0</v>
      </c>
      <c r="D2591" s="49">
        <v>-2.6356000000000001E-2</v>
      </c>
      <c r="E2591" s="49">
        <v>0.30792429999999998</v>
      </c>
      <c r="F2591" s="49">
        <v>3.9312600000000003E-2</v>
      </c>
      <c r="G2591" s="49">
        <v>0.42296990000000001</v>
      </c>
      <c r="H2591" s="49">
        <v>0.10719480000000001</v>
      </c>
      <c r="I2591" s="46">
        <f>$C$2591*LN($Y$2591)+(1-$C$2591)*LN(1-$Y$2591)</f>
        <v>-1.9565173054881573E-2</v>
      </c>
      <c r="R2591" s="46">
        <f>1/(1+EXP(-($K$2+SUMPRODUCT($L$2:$P$2,$D$2591:$H$2591))))</f>
        <v>1.9375017219815639E-2</v>
      </c>
      <c r="X2591" s="46">
        <f>EXP(-($K$2+SUMPRODUCT($L$2:$P$2,$D$2591:$H$2591)))</f>
        <v>50.6128573541219</v>
      </c>
      <c r="Y2591" s="46">
        <f>1/(1+$X$2591)</f>
        <v>1.9375017219815639E-2</v>
      </c>
      <c r="Z2591" s="46">
        <f>IF(ISERROR($I$2591),0,$I$2591)</f>
        <v>-1.9565173054881573E-2</v>
      </c>
    </row>
    <row r="2592" spans="1:26" x14ac:dyDescent="0.25">
      <c r="A2592" s="46">
        <v>456</v>
      </c>
      <c r="B2592" s="46">
        <v>2001</v>
      </c>
      <c r="C2592" s="47">
        <v>0</v>
      </c>
      <c r="D2592" s="49">
        <v>-4.26944E-2</v>
      </c>
      <c r="E2592" s="49">
        <v>0.30817549999999999</v>
      </c>
      <c r="F2592" s="49">
        <v>4.4765100000000002E-2</v>
      </c>
      <c r="G2592" s="49">
        <v>0.56638080000000002</v>
      </c>
      <c r="H2592" s="49">
        <v>0.1097451</v>
      </c>
      <c r="I2592" s="46">
        <f>$C$2592*LN($Y$2592)+(1-$C$2592)*LN(1-$Y$2592)</f>
        <v>-1.4856002625082767E-2</v>
      </c>
      <c r="R2592" s="46">
        <f>1/(1+EXP(-($K$2+SUMPRODUCT($L$2:$P$2,$D$2592:$H$2592))))</f>
        <v>1.474619664987638E-2</v>
      </c>
      <c r="X2592" s="46">
        <f>EXP(-($K$2+SUMPRODUCT($L$2:$P$2,$D$2592:$H$2592)))</f>
        <v>66.814096322144408</v>
      </c>
      <c r="Y2592" s="46">
        <f>1/(1+$X$2592)</f>
        <v>1.474619664987638E-2</v>
      </c>
      <c r="Z2592" s="46">
        <f>IF(ISERROR($I$2592),0,$I$2592)</f>
        <v>-1.4856002625082767E-2</v>
      </c>
    </row>
    <row r="2593" spans="1:26" x14ac:dyDescent="0.25">
      <c r="A2593" s="46">
        <v>456</v>
      </c>
      <c r="B2593" s="46">
        <v>2002</v>
      </c>
      <c r="C2593" s="47">
        <v>0</v>
      </c>
      <c r="D2593" s="49">
        <v>-2.0462000000000002E-3</v>
      </c>
      <c r="E2593" s="49">
        <v>0.30745899999999998</v>
      </c>
      <c r="F2593" s="49">
        <v>4.4430200000000003E-2</v>
      </c>
      <c r="G2593" s="49">
        <v>0.60209860000000004</v>
      </c>
      <c r="H2593" s="49">
        <v>0.1210817</v>
      </c>
      <c r="I2593" s="46">
        <f>$C$2593*LN($Y$2593)+(1-$C$2593)*LN(1-$Y$2593)</f>
        <v>-1.4429702231267789E-2</v>
      </c>
      <c r="R2593" s="46">
        <f>1/(1+EXP(-($K$2+SUMPRODUCT($L$2:$P$2,$D$2593:$H$2593))))</f>
        <v>1.4326093026692712E-2</v>
      </c>
      <c r="X2593" s="46">
        <f>EXP(-($K$2+SUMPRODUCT($L$2:$P$2,$D$2593:$H$2593)))</f>
        <v>68.802701834811245</v>
      </c>
      <c r="Y2593" s="46">
        <f>1/(1+$X$2593)</f>
        <v>1.4326093026692712E-2</v>
      </c>
      <c r="Z2593" s="46">
        <f>IF(ISERROR($I$2593),0,$I$2593)</f>
        <v>-1.4429702231267789E-2</v>
      </c>
    </row>
    <row r="2594" spans="1:26" x14ac:dyDescent="0.25">
      <c r="A2594" s="46">
        <v>456</v>
      </c>
      <c r="B2594" s="46">
        <v>2003</v>
      </c>
      <c r="C2594" s="47">
        <v>0</v>
      </c>
      <c r="D2594" s="49">
        <v>1.03205E-2</v>
      </c>
      <c r="E2594" s="49">
        <v>0.33655960000000001</v>
      </c>
      <c r="F2594" s="49">
        <v>4.5101000000000002E-2</v>
      </c>
      <c r="G2594" s="49">
        <v>0.7049185</v>
      </c>
      <c r="H2594" s="49">
        <v>0.1193467</v>
      </c>
      <c r="I2594" s="46">
        <f>$C$2594*LN($Y$2594)+(1-$C$2594)*LN(1-$Y$2594)</f>
        <v>-1.1741781842431586E-2</v>
      </c>
      <c r="R2594" s="46">
        <f>1/(1+EXP(-($K$2+SUMPRODUCT($L$2:$P$2,$D$2594:$H$2594))))</f>
        <v>1.1673116137353832E-2</v>
      </c>
      <c r="X2594" s="46">
        <f>EXP(-($K$2+SUMPRODUCT($L$2:$P$2,$D$2594:$H$2594)))</f>
        <v>84.666928027899246</v>
      </c>
      <c r="Y2594" s="46">
        <f>1/(1+$X$2594)</f>
        <v>1.1673116137353832E-2</v>
      </c>
      <c r="Z2594" s="46">
        <f>IF(ISERROR($I$2594),0,$I$2594)</f>
        <v>-1.1741781842431586E-2</v>
      </c>
    </row>
    <row r="2595" spans="1:26" x14ac:dyDescent="0.25">
      <c r="A2595" s="46">
        <v>456</v>
      </c>
      <c r="B2595" s="46">
        <v>2004</v>
      </c>
      <c r="C2595" s="47">
        <v>0</v>
      </c>
      <c r="D2595" s="49">
        <v>2.5882100000000002E-2</v>
      </c>
      <c r="E2595" s="49">
        <v>0.31988840000000002</v>
      </c>
      <c r="F2595" s="49">
        <v>4.6434200000000002E-2</v>
      </c>
      <c r="G2595" s="49">
        <v>0.87979929999999995</v>
      </c>
      <c r="H2595" s="49">
        <v>0.10331</v>
      </c>
      <c r="I2595" s="46">
        <f>$C$2595*LN($Y$2595)+(1-$C$2595)*LN(1-$Y$2595)</f>
        <v>-8.9883615022970063E-3</v>
      </c>
      <c r="R2595" s="46">
        <f>1/(1+EXP(-($K$2+SUMPRODUCT($L$2:$P$2,$D$2595:$H$2595))))</f>
        <v>8.9480869388236066E-3</v>
      </c>
      <c r="X2595" s="46">
        <f>EXP(-($K$2+SUMPRODUCT($L$2:$P$2,$D$2595:$H$2595)))</f>
        <v>110.75573134646686</v>
      </c>
      <c r="Y2595" s="46">
        <f>1/(1+$X$2595)</f>
        <v>8.9480869388236066E-3</v>
      </c>
      <c r="Z2595" s="46">
        <f>IF(ISERROR($I$2595),0,$I$2595)</f>
        <v>-8.9883615022970063E-3</v>
      </c>
    </row>
    <row r="2596" spans="1:26" x14ac:dyDescent="0.25">
      <c r="A2596" s="46">
        <v>457</v>
      </c>
      <c r="B2596" s="46">
        <v>1995</v>
      </c>
      <c r="C2596" s="47">
        <v>0</v>
      </c>
      <c r="D2596" s="49">
        <v>0.28048820000000002</v>
      </c>
      <c r="E2596" s="49">
        <v>5.3118199999999997E-2</v>
      </c>
      <c r="F2596" s="49">
        <v>5.2703100000000003E-2</v>
      </c>
      <c r="G2596" s="49">
        <v>0.33614959999999999</v>
      </c>
      <c r="H2596" s="49">
        <v>0.36807210000000001</v>
      </c>
      <c r="I2596" s="46">
        <f>$C$2596*LN($Y$2596)+(1-$C$2596)*LN(1-$Y$2596)</f>
        <v>-3.8656825352493734E-2</v>
      </c>
      <c r="R2596" s="46">
        <f>1/(1+EXP(-($K$2+SUMPRODUCT($L$2:$P$2,$D$2596:$H$2596))))</f>
        <v>3.7919185754422179E-2</v>
      </c>
      <c r="X2596" s="46">
        <f>EXP(-($K$2+SUMPRODUCT($L$2:$P$2,$D$2596:$H$2596)))</f>
        <v>25.371874292774834</v>
      </c>
      <c r="Y2596" s="46">
        <f>1/(1+$X$2596)</f>
        <v>3.7919185754422179E-2</v>
      </c>
      <c r="Z2596" s="46">
        <f>IF(ISERROR($I$2596),0,$I$2596)</f>
        <v>-3.8656825352493734E-2</v>
      </c>
    </row>
    <row r="2597" spans="1:26" x14ac:dyDescent="0.25">
      <c r="A2597" s="46">
        <v>457</v>
      </c>
      <c r="B2597" s="46">
        <v>1997</v>
      </c>
      <c r="C2597" s="47">
        <v>0</v>
      </c>
      <c r="D2597" s="49">
        <v>0.29574719999999999</v>
      </c>
      <c r="E2597" s="49">
        <v>7.7399499999999996E-2</v>
      </c>
      <c r="F2597" s="49">
        <v>4.51948E-2</v>
      </c>
      <c r="G2597" s="49">
        <v>0.23485519999999999</v>
      </c>
      <c r="H2597" s="49">
        <v>0.36080570000000001</v>
      </c>
      <c r="I2597" s="46">
        <f>$C$2597*LN($Y$2597)+(1-$C$2597)*LN(1-$Y$2597)</f>
        <v>-4.6468991462744982E-2</v>
      </c>
      <c r="R2597" s="46">
        <f>1/(1+EXP(-($K$2+SUMPRODUCT($L$2:$P$2,$D$2597:$H$2597))))</f>
        <v>4.5405839320365224E-2</v>
      </c>
      <c r="X2597" s="46">
        <f>EXP(-($K$2+SUMPRODUCT($L$2:$P$2,$D$2597:$H$2597)))</f>
        <v>21.023599056156737</v>
      </c>
      <c r="Y2597" s="46">
        <f>1/(1+$X$2597)</f>
        <v>4.5405839320365224E-2</v>
      </c>
      <c r="Z2597" s="46">
        <f>IF(ISERROR($I$2597),0,$I$2597)</f>
        <v>-4.6468991462744982E-2</v>
      </c>
    </row>
    <row r="2598" spans="1:26" x14ac:dyDescent="0.25">
      <c r="A2598" s="46">
        <v>458</v>
      </c>
      <c r="B2598" s="46">
        <v>1996</v>
      </c>
      <c r="C2598" s="47">
        <v>0</v>
      </c>
      <c r="D2598" s="49">
        <v>0.33598800000000001</v>
      </c>
      <c r="E2598" s="49">
        <v>-0.23771030000000001</v>
      </c>
      <c r="F2598" s="49">
        <v>5.0487400000000002E-2</v>
      </c>
      <c r="G2598" s="49">
        <v>2.6449739999999999</v>
      </c>
      <c r="H2598" s="49">
        <v>0.36782939999999997</v>
      </c>
      <c r="I2598" s="46">
        <f>$C$2598*LN($Y$2598)+(1-$C$2598)*LN(1-$Y$2598)</f>
        <v>-1.5800343873331353E-3</v>
      </c>
      <c r="R2598" s="46">
        <f>1/(1+EXP(-($K$2+SUMPRODUCT($L$2:$P$2,$D$2598:$H$2598))))</f>
        <v>1.5787867901691773E-3</v>
      </c>
      <c r="X2598" s="46">
        <f>EXP(-($K$2+SUMPRODUCT($L$2:$P$2,$D$2598:$H$2598)))</f>
        <v>632.39774960546981</v>
      </c>
      <c r="Y2598" s="46">
        <f>1/(1+$X$2598)</f>
        <v>1.5787867901691773E-3</v>
      </c>
      <c r="Z2598" s="46">
        <f>IF(ISERROR($I$2598),0,$I$2598)</f>
        <v>-1.5800343873331353E-3</v>
      </c>
    </row>
    <row r="2599" spans="1:26" x14ac:dyDescent="0.25">
      <c r="A2599" s="46">
        <v>458</v>
      </c>
      <c r="B2599" s="46">
        <v>1997</v>
      </c>
      <c r="C2599" s="47">
        <v>0</v>
      </c>
      <c r="D2599" s="49">
        <v>0.30977359999999998</v>
      </c>
      <c r="E2599" s="49">
        <v>-0.25673679999999999</v>
      </c>
      <c r="F2599" s="49">
        <v>3.4948000000000002E-3</v>
      </c>
      <c r="G2599" s="49">
        <v>0.82114980000000004</v>
      </c>
      <c r="H2599" s="49">
        <v>0.30280899999999999</v>
      </c>
      <c r="I2599" s="46">
        <f>$C$2599*LN($Y$2599)+(1-$C$2599)*LN(1-$Y$2599)</f>
        <v>-4.0319771898031959E-2</v>
      </c>
      <c r="R2599" s="46">
        <f>1/(1+EXP(-($K$2+SUMPRODUCT($L$2:$P$2,$D$2599:$H$2599))))</f>
        <v>3.9517745193165477E-2</v>
      </c>
      <c r="X2599" s="46">
        <f>EXP(-($K$2+SUMPRODUCT($L$2:$P$2,$D$2599:$H$2599)))</f>
        <v>24.30508750213178</v>
      </c>
      <c r="Y2599" s="46">
        <f>1/(1+$X$2599)</f>
        <v>3.9517745193165477E-2</v>
      </c>
      <c r="Z2599" s="46">
        <f>IF(ISERROR($I$2599),0,$I$2599)</f>
        <v>-4.0319771898031959E-2</v>
      </c>
    </row>
    <row r="2600" spans="1:26" x14ac:dyDescent="0.25">
      <c r="A2600" s="46">
        <v>458</v>
      </c>
      <c r="B2600" s="46">
        <v>1998</v>
      </c>
      <c r="C2600" s="47">
        <v>0</v>
      </c>
      <c r="D2600" s="49">
        <v>0.2136025</v>
      </c>
      <c r="E2600" s="49">
        <v>-0.37053829999999999</v>
      </c>
      <c r="F2600" s="49">
        <v>2.9567400000000001E-2</v>
      </c>
      <c r="G2600" s="49">
        <v>0.60274119999999998</v>
      </c>
      <c r="H2600" s="49">
        <v>0.31211100000000003</v>
      </c>
      <c r="I2600" s="46">
        <f>$C$2600*LN($Y$2600)+(1-$C$2600)*LN(1-$Y$2600)</f>
        <v>-5.2539445391880983E-2</v>
      </c>
      <c r="R2600" s="46">
        <f>1/(1+EXP(-($K$2+SUMPRODUCT($L$2:$P$2,$D$2600:$H$2600))))</f>
        <v>5.1183106136560748E-2</v>
      </c>
      <c r="X2600" s="46">
        <f>EXP(-($K$2+SUMPRODUCT($L$2:$P$2,$D$2600:$H$2600)))</f>
        <v>18.537696624583852</v>
      </c>
      <c r="Y2600" s="46">
        <f>1/(1+$X$2600)</f>
        <v>5.1183106136560748E-2</v>
      </c>
      <c r="Z2600" s="46">
        <f>IF(ISERROR($I$2600),0,$I$2600)</f>
        <v>-5.2539445391880983E-2</v>
      </c>
    </row>
    <row r="2601" spans="1:26" x14ac:dyDescent="0.25">
      <c r="A2601" s="46">
        <v>458</v>
      </c>
      <c r="B2601" s="46">
        <v>1999</v>
      </c>
      <c r="C2601" s="47">
        <v>0</v>
      </c>
      <c r="D2601" s="49">
        <v>0.2024803</v>
      </c>
      <c r="E2601" s="49">
        <v>-0.35690329999999998</v>
      </c>
      <c r="F2601" s="49">
        <v>3.7426399999999999E-2</v>
      </c>
      <c r="G2601" s="49">
        <v>1.069423</v>
      </c>
      <c r="H2601" s="49">
        <v>0.319303</v>
      </c>
      <c r="I2601" s="46">
        <f>$C$2601*LN($Y$2601)+(1-$C$2601)*LN(1-$Y$2601)</f>
        <v>-2.3329524504925803E-2</v>
      </c>
      <c r="R2601" s="46">
        <f>1/(1+EXP(-($K$2+SUMPRODUCT($L$2:$P$2,$D$2601:$H$2601))))</f>
        <v>2.3059495109991324E-2</v>
      </c>
      <c r="X2601" s="46">
        <f>EXP(-($K$2+SUMPRODUCT($L$2:$P$2,$D$2601:$H$2601)))</f>
        <v>42.366083915979381</v>
      </c>
      <c r="Y2601" s="46">
        <f>1/(1+$X$2601)</f>
        <v>2.3059495109991324E-2</v>
      </c>
      <c r="Z2601" s="46">
        <f>IF(ISERROR($I$2601),0,$I$2601)</f>
        <v>-2.3329524504925803E-2</v>
      </c>
    </row>
    <row r="2602" spans="1:26" x14ac:dyDescent="0.25">
      <c r="A2602" s="46">
        <v>458</v>
      </c>
      <c r="B2602" s="46">
        <v>2000</v>
      </c>
      <c r="C2602" s="47">
        <v>0</v>
      </c>
      <c r="D2602" s="49">
        <v>0.2081404</v>
      </c>
      <c r="E2602" s="49">
        <v>-0.32949830000000002</v>
      </c>
      <c r="F2602" s="49">
        <v>3.9883200000000001E-2</v>
      </c>
      <c r="G2602" s="49">
        <v>1.2218290000000001</v>
      </c>
      <c r="H2602" s="49">
        <v>0.32041150000000002</v>
      </c>
      <c r="I2602" s="46">
        <f>$C$2602*LN($Y$2602)+(1-$C$2602)*LN(1-$Y$2602)</f>
        <v>-1.734634068323504E-2</v>
      </c>
      <c r="R2602" s="46">
        <f>1/(1+EXP(-($K$2+SUMPRODUCT($L$2:$P$2,$D$2602:$H$2602))))</f>
        <v>1.719675906239064E-2</v>
      </c>
      <c r="X2602" s="46">
        <f>EXP(-($K$2+SUMPRODUCT($L$2:$P$2,$D$2602:$H$2602)))</f>
        <v>57.150491983515828</v>
      </c>
      <c r="Y2602" s="46">
        <f>1/(1+$X$2602)</f>
        <v>1.719675906239064E-2</v>
      </c>
      <c r="Z2602" s="46">
        <f>IF(ISERROR($I$2602),0,$I$2602)</f>
        <v>-1.734634068323504E-2</v>
      </c>
    </row>
    <row r="2603" spans="1:26" x14ac:dyDescent="0.25">
      <c r="A2603" s="46">
        <v>458</v>
      </c>
      <c r="B2603" s="46">
        <v>2001</v>
      </c>
      <c r="C2603" s="47">
        <v>0</v>
      </c>
      <c r="D2603" s="49">
        <v>0.50266500000000003</v>
      </c>
      <c r="E2603" s="49">
        <v>0.1100718</v>
      </c>
      <c r="F2603" s="49">
        <v>4.8390299999999997E-2</v>
      </c>
      <c r="G2603" s="49">
        <v>3.2275689999999999</v>
      </c>
      <c r="H2603" s="49">
        <v>0.2114066</v>
      </c>
      <c r="I2603" s="46">
        <f>$C$2603*LN($Y$2603)+(1-$C$2603)*LN(1-$Y$2603)</f>
        <v>-3.7263923910465829E-4</v>
      </c>
      <c r="R2603" s="46">
        <f>1/(1+EXP(-($K$2+SUMPRODUCT($L$2:$P$2,$D$2603:$H$2603))))</f>
        <v>3.7256981772668699E-4</v>
      </c>
      <c r="X2603" s="46">
        <f>EXP(-($K$2+SUMPRODUCT($L$2:$P$2,$D$2603:$H$2603)))</f>
        <v>2683.0606845227294</v>
      </c>
      <c r="Y2603" s="46">
        <f>1/(1+$X$2603)</f>
        <v>3.7256981772668699E-4</v>
      </c>
      <c r="Z2603" s="46">
        <f>IF(ISERROR($I$2603),0,$I$2603)</f>
        <v>-3.7263923910465829E-4</v>
      </c>
    </row>
    <row r="2604" spans="1:26" x14ac:dyDescent="0.25">
      <c r="A2604" s="46">
        <v>459</v>
      </c>
      <c r="B2604" s="46">
        <v>1995</v>
      </c>
      <c r="C2604" s="47">
        <v>1</v>
      </c>
      <c r="D2604" s="49">
        <v>-4.4067099999999998E-2</v>
      </c>
      <c r="E2604" s="49">
        <v>-0.25792500000000002</v>
      </c>
      <c r="F2604" s="49">
        <v>5.03978E-2</v>
      </c>
      <c r="G2604" s="49">
        <v>0.30961729999999998</v>
      </c>
      <c r="H2604" s="49">
        <v>0.17560439999999999</v>
      </c>
      <c r="I2604" s="46">
        <f>$C$2604*LN($Y$2604)+(1-$C$2604)*LN(1-$Y$2604)</f>
        <v>-3.0242409650859461</v>
      </c>
      <c r="R2604" s="46">
        <f>1/(1+EXP(-($K$2+SUMPRODUCT($L$2:$P$2,$D$2604:$H$2604))))</f>
        <v>4.8594692343149982E-2</v>
      </c>
      <c r="X2604" s="46">
        <f>EXP(-($K$2+SUMPRODUCT($L$2:$P$2,$D$2604:$H$2604)))</f>
        <v>19.578379073552512</v>
      </c>
      <c r="Y2604" s="46">
        <f>1/(1+$X$2604)</f>
        <v>4.8594692343149982E-2</v>
      </c>
      <c r="Z2604" s="46">
        <f>IF(ISERROR($I$2604),0,$I$2604)</f>
        <v>-3.0242409650859461</v>
      </c>
    </row>
    <row r="2605" spans="1:26" x14ac:dyDescent="0.25">
      <c r="A2605" s="46">
        <v>460</v>
      </c>
      <c r="B2605" s="46">
        <v>1995</v>
      </c>
      <c r="C2605" s="47">
        <v>0</v>
      </c>
      <c r="D2605" s="49">
        <v>2.3157500000000001E-2</v>
      </c>
      <c r="E2605" s="49">
        <v>0.12608079999999999</v>
      </c>
      <c r="F2605" s="49">
        <v>6.1205099999999998E-2</v>
      </c>
      <c r="G2605" s="49">
        <v>0.42947380000000002</v>
      </c>
      <c r="H2605" s="49">
        <v>0.12390619999999999</v>
      </c>
      <c r="I2605" s="46">
        <f>$C$2605*LN($Y$2605)+(1-$C$2605)*LN(1-$Y$2605)</f>
        <v>-2.1811106748777811E-2</v>
      </c>
      <c r="R2605" s="46">
        <f>1/(1+EXP(-($K$2+SUMPRODUCT($L$2:$P$2,$D$2605:$H$2605))))</f>
        <v>2.1574964517087066E-2</v>
      </c>
      <c r="X2605" s="46">
        <f>EXP(-($K$2+SUMPRODUCT($L$2:$P$2,$D$2605:$H$2605)))</f>
        <v>45.350018291247437</v>
      </c>
      <c r="Y2605" s="46">
        <f>1/(1+$X$2605)</f>
        <v>2.1574964517087066E-2</v>
      </c>
      <c r="Z2605" s="46">
        <f>IF(ISERROR($I$2605),0,$I$2605)</f>
        <v>-2.1811106748777811E-2</v>
      </c>
    </row>
    <row r="2606" spans="1:26" x14ac:dyDescent="0.25">
      <c r="A2606" s="46">
        <v>460</v>
      </c>
      <c r="B2606" s="46">
        <v>1996</v>
      </c>
      <c r="C2606" s="47">
        <v>0</v>
      </c>
      <c r="D2606" s="49">
        <v>9.9755E-3</v>
      </c>
      <c r="E2606" s="49">
        <v>0.1161832</v>
      </c>
      <c r="F2606" s="49">
        <v>3.1430600000000003E-2</v>
      </c>
      <c r="G2606" s="49">
        <v>0.24628559999999999</v>
      </c>
      <c r="H2606" s="49">
        <v>0.1210233</v>
      </c>
      <c r="I2606" s="46">
        <f>$C$2606*LN($Y$2606)+(1-$C$2606)*LN(1-$Y$2606)</f>
        <v>-3.7040233254002804E-2</v>
      </c>
      <c r="R2606" s="46">
        <f>1/(1+EXP(-($K$2+SUMPRODUCT($L$2:$P$2,$D$2606:$H$2606))))</f>
        <v>3.6362635697728615E-2</v>
      </c>
      <c r="X2606" s="46">
        <f>EXP(-($K$2+SUMPRODUCT($L$2:$P$2,$D$2606:$H$2606)))</f>
        <v>26.500756774417891</v>
      </c>
      <c r="Y2606" s="46">
        <f>1/(1+$X$2606)</f>
        <v>3.6362635697728615E-2</v>
      </c>
      <c r="Z2606" s="46">
        <f>IF(ISERROR($I$2606),0,$I$2606)</f>
        <v>-3.7040233254002804E-2</v>
      </c>
    </row>
    <row r="2607" spans="1:26" x14ac:dyDescent="0.25">
      <c r="A2607" s="46">
        <v>460</v>
      </c>
      <c r="B2607" s="46">
        <v>1997</v>
      </c>
      <c r="C2607" s="47">
        <v>0</v>
      </c>
      <c r="D2607" s="49">
        <v>7.7464999999999999E-3</v>
      </c>
      <c r="E2607" s="49">
        <v>9.7737900000000003E-2</v>
      </c>
      <c r="F2607" s="49">
        <v>3.1436600000000002E-2</v>
      </c>
      <c r="G2607" s="49">
        <v>0.22952800000000001</v>
      </c>
      <c r="H2607" s="49">
        <v>0.1184125</v>
      </c>
      <c r="I2607" s="46">
        <f>$C$2607*LN($Y$2607)+(1-$C$2607)*LN(1-$Y$2607)</f>
        <v>-3.8938540975597125E-2</v>
      </c>
      <c r="R2607" s="46">
        <f>1/(1+EXP(-($K$2+SUMPRODUCT($L$2:$P$2,$D$2607:$H$2607))))</f>
        <v>3.8190180776925209E-2</v>
      </c>
      <c r="X2607" s="46">
        <f>EXP(-($K$2+SUMPRODUCT($L$2:$P$2,$D$2607:$H$2607)))</f>
        <v>25.184741199345343</v>
      </c>
      <c r="Y2607" s="46">
        <f>1/(1+$X$2607)</f>
        <v>3.8190180776925209E-2</v>
      </c>
      <c r="Z2607" s="46">
        <f>IF(ISERROR($I$2607),0,$I$2607)</f>
        <v>-3.8938540975597125E-2</v>
      </c>
    </row>
    <row r="2608" spans="1:26" x14ac:dyDescent="0.25">
      <c r="A2608" s="46">
        <v>460</v>
      </c>
      <c r="B2608" s="46">
        <v>1998</v>
      </c>
      <c r="C2608" s="47">
        <v>0</v>
      </c>
      <c r="D2608" s="49">
        <v>1.47064E-2</v>
      </c>
      <c r="E2608" s="49">
        <v>7.9379199999999997E-2</v>
      </c>
      <c r="F2608" s="49">
        <v>3.9423699999999999E-2</v>
      </c>
      <c r="G2608" s="49">
        <v>0.29907450000000002</v>
      </c>
      <c r="H2608" s="49">
        <v>0.1247496</v>
      </c>
      <c r="I2608" s="46">
        <f>$C$2608*LN($Y$2608)+(1-$C$2608)*LN(1-$Y$2608)</f>
        <v>-3.389638272737272E-2</v>
      </c>
      <c r="R2608" s="46">
        <f>1/(1+EXP(-($K$2+SUMPRODUCT($L$2:$P$2,$D$2608:$H$2608))))</f>
        <v>3.3328336670387891E-2</v>
      </c>
      <c r="X2608" s="46">
        <f>EXP(-($K$2+SUMPRODUCT($L$2:$P$2,$D$2608:$H$2608)))</f>
        <v>29.004497670851258</v>
      </c>
      <c r="Y2608" s="46">
        <f>1/(1+$X$2608)</f>
        <v>3.3328336670387891E-2</v>
      </c>
      <c r="Z2608" s="46">
        <f>IF(ISERROR($I$2608),0,$I$2608)</f>
        <v>-3.389638272737272E-2</v>
      </c>
    </row>
    <row r="2609" spans="1:26" x14ac:dyDescent="0.25">
      <c r="A2609" s="46">
        <v>460</v>
      </c>
      <c r="B2609" s="46">
        <v>1999</v>
      </c>
      <c r="C2609" s="47">
        <v>0</v>
      </c>
      <c r="D2609" s="49">
        <v>-2.3732900000000001E-2</v>
      </c>
      <c r="E2609" s="49">
        <v>9.9453700000000006E-2</v>
      </c>
      <c r="F2609" s="49">
        <v>4.3780800000000002E-2</v>
      </c>
      <c r="G2609" s="49">
        <v>0.39842499999999997</v>
      </c>
      <c r="H2609" s="49">
        <v>0.16221340000000001</v>
      </c>
      <c r="I2609" s="46">
        <f>$C$2609*LN($Y$2609)+(1-$C$2609)*LN(1-$Y$2609)</f>
        <v>-2.7425762207197866E-2</v>
      </c>
      <c r="R2609" s="46">
        <f>1/(1+EXP(-($K$2+SUMPRODUCT($L$2:$P$2,$D$2609:$H$2609))))</f>
        <v>2.7053090696496095E-2</v>
      </c>
      <c r="X2609" s="46">
        <f>EXP(-($K$2+SUMPRODUCT($L$2:$P$2,$D$2609:$H$2609)))</f>
        <v>35.964353212681893</v>
      </c>
      <c r="Y2609" s="46">
        <f>1/(1+$X$2609)</f>
        <v>2.7053090696496095E-2</v>
      </c>
      <c r="Z2609" s="46">
        <f>IF(ISERROR($I$2609),0,$I$2609)</f>
        <v>-2.7425762207197866E-2</v>
      </c>
    </row>
    <row r="2610" spans="1:26" x14ac:dyDescent="0.25">
      <c r="A2610" s="46">
        <v>460</v>
      </c>
      <c r="B2610" s="46">
        <v>2000</v>
      </c>
      <c r="C2610" s="47">
        <v>0</v>
      </c>
      <c r="D2610" s="49">
        <v>-0.1041908</v>
      </c>
      <c r="E2610" s="49">
        <v>7.2909699999999994E-2</v>
      </c>
      <c r="F2610" s="49">
        <v>5.1640600000000002E-2</v>
      </c>
      <c r="G2610" s="49">
        <v>0.48425299999999999</v>
      </c>
      <c r="H2610" s="49">
        <v>0.1804133</v>
      </c>
      <c r="I2610" s="46">
        <f>$C$2610*LN($Y$2610)+(1-$C$2610)*LN(1-$Y$2610)</f>
        <v>-2.2888812896080014E-2</v>
      </c>
      <c r="R2610" s="46">
        <f>1/(1+EXP(-($K$2+SUMPRODUCT($L$2:$P$2,$D$2610:$H$2610))))</f>
        <v>2.2628851200419721E-2</v>
      </c>
      <c r="X2610" s="46">
        <f>EXP(-($K$2+SUMPRODUCT($L$2:$P$2,$D$2610:$H$2610)))</f>
        <v>43.191372825035501</v>
      </c>
      <c r="Y2610" s="46">
        <f>1/(1+$X$2610)</f>
        <v>2.2628851200419721E-2</v>
      </c>
      <c r="Z2610" s="46">
        <f>IF(ISERROR($I$2610),0,$I$2610)</f>
        <v>-2.2888812896080014E-2</v>
      </c>
    </row>
    <row r="2611" spans="1:26" x14ac:dyDescent="0.25">
      <c r="A2611" s="46">
        <v>460</v>
      </c>
      <c r="B2611" s="46">
        <v>2001</v>
      </c>
      <c r="C2611" s="47">
        <v>0</v>
      </c>
      <c r="D2611" s="49">
        <v>2.427E-2</v>
      </c>
      <c r="E2611" s="49">
        <v>8.2949700000000001E-2</v>
      </c>
      <c r="F2611" s="49">
        <v>4.1299000000000002E-2</v>
      </c>
      <c r="G2611" s="49">
        <v>0.32309650000000001</v>
      </c>
      <c r="H2611" s="49">
        <v>0.15789010000000001</v>
      </c>
      <c r="I2611" s="46">
        <f>$C$2611*LN($Y$2611)+(1-$C$2611)*LN(1-$Y$2611)</f>
        <v>-3.2782534278857647E-2</v>
      </c>
      <c r="R2611" s="46">
        <f>1/(1+EXP(-($K$2+SUMPRODUCT($L$2:$P$2,$D$2611:$H$2611))))</f>
        <v>3.2251011060618007E-2</v>
      </c>
      <c r="X2611" s="46">
        <f>EXP(-($K$2+SUMPRODUCT($L$2:$P$2,$D$2611:$H$2611)))</f>
        <v>30.006779853209281</v>
      </c>
      <c r="Y2611" s="46">
        <f>1/(1+$X$2611)</f>
        <v>3.2251011060618007E-2</v>
      </c>
      <c r="Z2611" s="46">
        <f>IF(ISERROR($I$2611),0,$I$2611)</f>
        <v>-3.2782534278857647E-2</v>
      </c>
    </row>
    <row r="2612" spans="1:26" x14ac:dyDescent="0.25">
      <c r="A2612" s="46">
        <v>460</v>
      </c>
      <c r="B2612" s="46">
        <v>2002</v>
      </c>
      <c r="C2612" s="47">
        <v>0</v>
      </c>
      <c r="D2612" s="49">
        <v>4.7185600000000001E-2</v>
      </c>
      <c r="E2612" s="49">
        <v>0.1201318</v>
      </c>
      <c r="F2612" s="49">
        <v>4.6927499999999997E-2</v>
      </c>
      <c r="G2612" s="49">
        <v>0.28577370000000002</v>
      </c>
      <c r="H2612" s="49">
        <v>0.1645886</v>
      </c>
      <c r="I2612" s="46">
        <f>$C$2612*LN($Y$2612)+(1-$C$2612)*LN(1-$Y$2612)</f>
        <v>-3.195567368798484E-2</v>
      </c>
      <c r="R2612" s="46">
        <f>1/(1+EXP(-($K$2+SUMPRODUCT($L$2:$P$2,$D$2612:$H$2612))))</f>
        <v>3.1450486644370869E-2</v>
      </c>
      <c r="X2612" s="46">
        <f>EXP(-($K$2+SUMPRODUCT($L$2:$P$2,$D$2612:$H$2612)))</f>
        <v>30.796010386344335</v>
      </c>
      <c r="Y2612" s="46">
        <f>1/(1+$X$2612)</f>
        <v>3.1450486644370869E-2</v>
      </c>
      <c r="Z2612" s="46">
        <f>IF(ISERROR($I$2612),0,$I$2612)</f>
        <v>-3.195567368798484E-2</v>
      </c>
    </row>
    <row r="2613" spans="1:26" x14ac:dyDescent="0.25">
      <c r="A2613" s="46">
        <v>460</v>
      </c>
      <c r="B2613" s="46">
        <v>2003</v>
      </c>
      <c r="C2613" s="47">
        <v>0</v>
      </c>
      <c r="D2613" s="49">
        <v>5.6000000000000001E-2</v>
      </c>
      <c r="E2613" s="49">
        <v>0.1043299</v>
      </c>
      <c r="F2613" s="49">
        <v>3.3343299999999999E-2</v>
      </c>
      <c r="G2613" s="49">
        <v>0.32903500000000002</v>
      </c>
      <c r="H2613" s="49">
        <v>0.15446589999999999</v>
      </c>
      <c r="I2613" s="46">
        <f>$C$2613*LN($Y$2613)+(1-$C$2613)*LN(1-$Y$2613)</f>
        <v>-3.3901100393629799E-2</v>
      </c>
      <c r="R2613" s="46">
        <f>1/(1+EXP(-($K$2+SUMPRODUCT($L$2:$P$2,$D$2613:$H$2613))))</f>
        <v>3.3332897093918415E-2</v>
      </c>
      <c r="X2613" s="46">
        <f>EXP(-($K$2+SUMPRODUCT($L$2:$P$2,$D$2613:$H$2613)))</f>
        <v>29.000392620611727</v>
      </c>
      <c r="Y2613" s="46">
        <f>1/(1+$X$2613)</f>
        <v>3.3332897093918415E-2</v>
      </c>
      <c r="Z2613" s="46">
        <f>IF(ISERROR($I$2613),0,$I$2613)</f>
        <v>-3.3901100393629799E-2</v>
      </c>
    </row>
    <row r="2614" spans="1:26" x14ac:dyDescent="0.25">
      <c r="A2614" s="46">
        <v>460</v>
      </c>
      <c r="B2614" s="46">
        <v>2004</v>
      </c>
      <c r="C2614" s="47">
        <v>0</v>
      </c>
      <c r="D2614" s="49">
        <v>3.6098400000000003E-2</v>
      </c>
      <c r="E2614" s="49">
        <v>0.1020982</v>
      </c>
      <c r="F2614" s="49">
        <v>4.9940100000000001E-2</v>
      </c>
      <c r="G2614" s="49">
        <v>0.28940909999999997</v>
      </c>
      <c r="H2614" s="49">
        <v>0.18824750000000001</v>
      </c>
      <c r="I2614" s="46">
        <f>$C$2614*LN($Y$2614)+(1-$C$2614)*LN(1-$Y$2614)</f>
        <v>-3.2157500830198554E-2</v>
      </c>
      <c r="R2614" s="46">
        <f>1/(1+EXP(-($K$2+SUMPRODUCT($L$2:$P$2,$D$2614:$H$2614))))</f>
        <v>3.1645946499528448E-2</v>
      </c>
      <c r="X2614" s="46">
        <f>EXP(-($K$2+SUMPRODUCT($L$2:$P$2,$D$2614:$H$2614)))</f>
        <v>30.599623667912759</v>
      </c>
      <c r="Y2614" s="46">
        <f>1/(1+$X$2614)</f>
        <v>3.1645946499528448E-2</v>
      </c>
      <c r="Z2614" s="46">
        <f>IF(ISERROR($I$2614),0,$I$2614)</f>
        <v>-3.2157500830198554E-2</v>
      </c>
    </row>
    <row r="2615" spans="1:26" x14ac:dyDescent="0.25">
      <c r="A2615" s="46">
        <v>461</v>
      </c>
      <c r="B2615" s="46">
        <v>1999</v>
      </c>
      <c r="C2615" s="47">
        <v>0</v>
      </c>
      <c r="D2615" s="49">
        <v>-7.3064599999999993E-2</v>
      </c>
      <c r="E2615" s="49">
        <v>0.13478190000000001</v>
      </c>
      <c r="F2615" s="49">
        <v>4.3366000000000002E-2</v>
      </c>
      <c r="G2615" s="49">
        <v>0.44584570000000001</v>
      </c>
      <c r="H2615" s="49">
        <v>0.14862130000000001</v>
      </c>
      <c r="I2615" s="46">
        <f>$C$2615*LN($Y$2615)+(1-$C$2615)*LN(1-$Y$2615)</f>
        <v>-2.3592347326050755E-2</v>
      </c>
      <c r="R2615" s="46">
        <f>1/(1+EXP(-($K$2+SUMPRODUCT($L$2:$P$2,$D$2615:$H$2615))))</f>
        <v>2.3316223631022762E-2</v>
      </c>
      <c r="X2615" s="46">
        <f>EXP(-($K$2+SUMPRODUCT($L$2:$P$2,$D$2615:$H$2615)))</f>
        <v>41.888591901712481</v>
      </c>
      <c r="Y2615" s="46">
        <f>1/(1+$X$2615)</f>
        <v>2.3316223631022762E-2</v>
      </c>
      <c r="Z2615" s="46">
        <f>IF(ISERROR($I$2615),0,$I$2615)</f>
        <v>-2.3592347326050755E-2</v>
      </c>
    </row>
    <row r="2616" spans="1:26" x14ac:dyDescent="0.25">
      <c r="A2616" s="46">
        <v>461</v>
      </c>
      <c r="B2616" s="46">
        <v>2000</v>
      </c>
      <c r="C2616" s="47">
        <v>0</v>
      </c>
      <c r="D2616" s="49">
        <v>-8.2842899999999997E-2</v>
      </c>
      <c r="E2616" s="49">
        <v>6.2715400000000004E-2</v>
      </c>
      <c r="F2616" s="49">
        <v>3.3337199999999997E-2</v>
      </c>
      <c r="G2616" s="49">
        <v>0.42322470000000001</v>
      </c>
      <c r="H2616" s="49">
        <v>0.1741163</v>
      </c>
      <c r="I2616" s="46">
        <f>$C$2616*LN($Y$2616)+(1-$C$2616)*LN(1-$Y$2616)</f>
        <v>-2.9685713546675457E-2</v>
      </c>
      <c r="R2616" s="46">
        <f>1/(1+EXP(-($K$2+SUMPRODUCT($L$2:$P$2,$D$2616:$H$2616))))</f>
        <v>2.9249420633235015E-2</v>
      </c>
      <c r="X2616" s="46">
        <f>EXP(-($K$2+SUMPRODUCT($L$2:$P$2,$D$2616:$H$2616)))</f>
        <v>33.188711377884104</v>
      </c>
      <c r="Y2616" s="46">
        <f>1/(1+$X$2616)</f>
        <v>2.9249420633235015E-2</v>
      </c>
      <c r="Z2616" s="46">
        <f>IF(ISERROR($I$2616),0,$I$2616)</f>
        <v>-2.9685713546675457E-2</v>
      </c>
    </row>
    <row r="2617" spans="1:26" x14ac:dyDescent="0.25">
      <c r="A2617" s="46">
        <v>461</v>
      </c>
      <c r="B2617" s="46">
        <v>2001</v>
      </c>
      <c r="C2617" s="47">
        <v>0</v>
      </c>
      <c r="D2617" s="49">
        <v>-8.6544599999999999E-2</v>
      </c>
      <c r="E2617" s="49">
        <v>8.5035600000000003E-2</v>
      </c>
      <c r="F2617" s="49">
        <v>5.0113699999999997E-2</v>
      </c>
      <c r="G2617" s="49">
        <v>0.38127939999999999</v>
      </c>
      <c r="H2617" s="49">
        <v>0.14493039999999999</v>
      </c>
      <c r="I2617" s="46">
        <f>$C$2617*LN($Y$2617)+(1-$C$2617)*LN(1-$Y$2617)</f>
        <v>-2.6387615268516632E-2</v>
      </c>
      <c r="R2617" s="46">
        <f>1/(1+EXP(-($K$2+SUMPRODUCT($L$2:$P$2,$D$2617:$H$2617))))</f>
        <v>2.6042504363312412E-2</v>
      </c>
      <c r="X2617" s="46">
        <f>EXP(-($K$2+SUMPRODUCT($L$2:$P$2,$D$2617:$H$2617)))</f>
        <v>37.398764805767222</v>
      </c>
      <c r="Y2617" s="46">
        <f>1/(1+$X$2617)</f>
        <v>2.6042504363312412E-2</v>
      </c>
      <c r="Z2617" s="46">
        <f>IF(ISERROR($I$2617),0,$I$2617)</f>
        <v>-2.6387615268516632E-2</v>
      </c>
    </row>
    <row r="2618" spans="1:26" x14ac:dyDescent="0.25">
      <c r="A2618" s="46">
        <v>461</v>
      </c>
      <c r="B2618" s="46">
        <v>2002</v>
      </c>
      <c r="C2618" s="47">
        <v>0</v>
      </c>
      <c r="D2618" s="49">
        <v>-0.1114052</v>
      </c>
      <c r="E2618" s="49">
        <v>6.9658300000000006E-2</v>
      </c>
      <c r="F2618" s="49">
        <v>4.8197299999999998E-2</v>
      </c>
      <c r="G2618" s="49">
        <v>0.47049299999999999</v>
      </c>
      <c r="H2618" s="49">
        <v>0.12432310000000001</v>
      </c>
      <c r="I2618" s="46">
        <f>$C$2618*LN($Y$2618)+(1-$C$2618)*LN(1-$Y$2618)</f>
        <v>-2.326403372612389E-2</v>
      </c>
      <c r="R2618" s="46">
        <f>1/(1+EXP(-($K$2+SUMPRODUCT($L$2:$P$2,$D$2618:$H$2618))))</f>
        <v>2.2995512420367646E-2</v>
      </c>
      <c r="X2618" s="46">
        <f>EXP(-($K$2+SUMPRODUCT($L$2:$P$2,$D$2618:$H$2618)))</f>
        <v>42.486745662352682</v>
      </c>
      <c r="Y2618" s="46">
        <f>1/(1+$X$2618)</f>
        <v>2.2995512420367646E-2</v>
      </c>
      <c r="Z2618" s="46">
        <f>IF(ISERROR($I$2618),0,$I$2618)</f>
        <v>-2.326403372612389E-2</v>
      </c>
    </row>
    <row r="2619" spans="1:26" x14ac:dyDescent="0.25">
      <c r="A2619" s="46">
        <v>461</v>
      </c>
      <c r="B2619" s="46">
        <v>2003</v>
      </c>
      <c r="C2619" s="47">
        <v>0</v>
      </c>
      <c r="D2619" s="49">
        <v>-1.6239E-3</v>
      </c>
      <c r="E2619" s="49">
        <v>7.7733300000000005E-2</v>
      </c>
      <c r="F2619" s="49">
        <v>4.49132E-2</v>
      </c>
      <c r="G2619" s="49">
        <v>0.53450640000000005</v>
      </c>
      <c r="H2619" s="49">
        <v>0.1320133</v>
      </c>
      <c r="I2619" s="46">
        <f>$C$2619*LN($Y$2619)+(1-$C$2619)*LN(1-$Y$2619)</f>
        <v>-2.2423427884062434E-2</v>
      </c>
      <c r="R2619" s="46">
        <f>1/(1+EXP(-($K$2+SUMPRODUCT($L$2:$P$2,$D$2619:$H$2619))))</f>
        <v>2.2173891459078963E-2</v>
      </c>
      <c r="X2619" s="46">
        <f>EXP(-($K$2+SUMPRODUCT($L$2:$P$2,$D$2619:$H$2619)))</f>
        <v>44.098083114795628</v>
      </c>
      <c r="Y2619" s="46">
        <f>1/(1+$X$2619)</f>
        <v>2.2173891459078963E-2</v>
      </c>
      <c r="Z2619" s="46">
        <f>IF(ISERROR($I$2619),0,$I$2619)</f>
        <v>-2.2423427884062434E-2</v>
      </c>
    </row>
    <row r="2620" spans="1:26" x14ac:dyDescent="0.25">
      <c r="A2620" s="46">
        <v>461</v>
      </c>
      <c r="B2620" s="46">
        <v>2004</v>
      </c>
      <c r="C2620" s="47">
        <v>0</v>
      </c>
      <c r="D2620" s="49">
        <v>-5.6448900000000003E-2</v>
      </c>
      <c r="E2620" s="49">
        <v>7.6405100000000004E-2</v>
      </c>
      <c r="F2620" s="49">
        <v>6.1131900000000003E-2</v>
      </c>
      <c r="G2620" s="49">
        <v>0.52773460000000005</v>
      </c>
      <c r="H2620" s="49">
        <v>0.1616679</v>
      </c>
      <c r="I2620" s="46">
        <f>$C$2620*LN($Y$2620)+(1-$C$2620)*LN(1-$Y$2620)</f>
        <v>-1.9886202710261688E-2</v>
      </c>
      <c r="R2620" s="46">
        <f>1/(1+EXP(-($K$2+SUMPRODUCT($L$2:$P$2,$D$2620:$H$2620))))</f>
        <v>1.9689776393876864E-2</v>
      </c>
      <c r="X2620" s="46">
        <f>EXP(-($K$2+SUMPRODUCT($L$2:$P$2,$D$2620:$H$2620)))</f>
        <v>49.787778387924227</v>
      </c>
      <c r="Y2620" s="46">
        <f>1/(1+$X$2620)</f>
        <v>1.9689776393876864E-2</v>
      </c>
      <c r="Z2620" s="46">
        <f>IF(ISERROR($I$2620),0,$I$2620)</f>
        <v>-1.9886202710261688E-2</v>
      </c>
    </row>
    <row r="2621" spans="1:26" x14ac:dyDescent="0.25">
      <c r="A2621" s="46">
        <v>462</v>
      </c>
      <c r="B2621" s="46">
        <v>2000</v>
      </c>
      <c r="C2621" s="47">
        <v>0</v>
      </c>
      <c r="D2621" s="49">
        <v>-3.6909200000000003E-2</v>
      </c>
      <c r="E2621" s="49">
        <v>0.13483410000000001</v>
      </c>
      <c r="F2621" s="49">
        <v>4.07205E-2</v>
      </c>
      <c r="G2621" s="49">
        <v>0.636131</v>
      </c>
      <c r="H2621" s="49">
        <v>0.20361580000000001</v>
      </c>
      <c r="I2621" s="46">
        <f>$C$2621*LN($Y$2621)+(1-$C$2621)*LN(1-$Y$2621)</f>
        <v>-1.8732752744921328E-2</v>
      </c>
      <c r="R2621" s="46">
        <f>1/(1+EXP(-($K$2+SUMPRODUCT($L$2:$P$2,$D$2621:$H$2621))))</f>
        <v>1.8558385224320829E-2</v>
      </c>
      <c r="X2621" s="46">
        <f>EXP(-($K$2+SUMPRODUCT($L$2:$P$2,$D$2621:$H$2621)))</f>
        <v>52.883998414339217</v>
      </c>
      <c r="Y2621" s="46">
        <f>1/(1+$X$2621)</f>
        <v>1.8558385224320829E-2</v>
      </c>
      <c r="Z2621" s="46">
        <f>IF(ISERROR($I$2621),0,$I$2621)</f>
        <v>-1.8732752744921328E-2</v>
      </c>
    </row>
    <row r="2622" spans="1:26" x14ac:dyDescent="0.25">
      <c r="A2622" s="46">
        <v>462</v>
      </c>
      <c r="B2622" s="46">
        <v>2001</v>
      </c>
      <c r="C2622" s="47">
        <v>0</v>
      </c>
      <c r="D2622" s="49">
        <v>-4.8681599999999998E-2</v>
      </c>
      <c r="E2622" s="49">
        <v>0.1096583</v>
      </c>
      <c r="F2622" s="49">
        <v>4.2596000000000002E-2</v>
      </c>
      <c r="G2622" s="49">
        <v>0.4562001</v>
      </c>
      <c r="H2622" s="49">
        <v>0.1023183</v>
      </c>
      <c r="I2622" s="46">
        <f>$C$2622*LN($Y$2622)+(1-$C$2622)*LN(1-$Y$2622)</f>
        <v>-2.3770163746814996E-2</v>
      </c>
      <c r="R2622" s="46">
        <f>1/(1+EXP(-($K$2+SUMPRODUCT($L$2:$P$2,$D$2622:$H$2622))))</f>
        <v>2.3489878604544736E-2</v>
      </c>
      <c r="X2622" s="46">
        <f>EXP(-($K$2+SUMPRODUCT($L$2:$P$2,$D$2622:$H$2622)))</f>
        <v>41.571526947207111</v>
      </c>
      <c r="Y2622" s="46">
        <f>1/(1+$X$2622)</f>
        <v>2.3489878604544736E-2</v>
      </c>
      <c r="Z2622" s="46">
        <f>IF(ISERROR($I$2622),0,$I$2622)</f>
        <v>-2.3770163746814996E-2</v>
      </c>
    </row>
    <row r="2623" spans="1:26" x14ac:dyDescent="0.25">
      <c r="A2623" s="46">
        <v>462</v>
      </c>
      <c r="B2623" s="46">
        <v>2002</v>
      </c>
      <c r="C2623" s="47">
        <v>0</v>
      </c>
      <c r="D2623" s="49">
        <v>-0.29682550000000002</v>
      </c>
      <c r="E2623" s="49">
        <v>2.5428800000000001E-2</v>
      </c>
      <c r="F2623" s="49">
        <v>3.1231399999999999E-2</v>
      </c>
      <c r="G2623" s="49">
        <v>0.23725060000000001</v>
      </c>
      <c r="H2623" s="49">
        <v>0.1038138</v>
      </c>
      <c r="I2623" s="46">
        <f>$C$2623*LN($Y$2623)+(1-$C$2623)*LN(1-$Y$2623)</f>
        <v>-3.7411083585021078E-2</v>
      </c>
      <c r="R2623" s="46">
        <f>1/(1+EXP(-($K$2+SUMPRODUCT($L$2:$P$2,$D$2623:$H$2623))))</f>
        <v>3.6719934676944316E-2</v>
      </c>
      <c r="X2623" s="46">
        <f>EXP(-($K$2+SUMPRODUCT($L$2:$P$2,$D$2623:$H$2623)))</f>
        <v>26.233163914855197</v>
      </c>
      <c r="Y2623" s="46">
        <f>1/(1+$X$2623)</f>
        <v>3.6719934676944316E-2</v>
      </c>
      <c r="Z2623" s="46">
        <f>IF(ISERROR($I$2623),0,$I$2623)</f>
        <v>-3.7411083585021078E-2</v>
      </c>
    </row>
    <row r="2624" spans="1:26" x14ac:dyDescent="0.25">
      <c r="A2624" s="46">
        <v>462</v>
      </c>
      <c r="B2624" s="46">
        <v>2003</v>
      </c>
      <c r="C2624" s="47">
        <v>0</v>
      </c>
      <c r="D2624" s="49">
        <v>5.3957499999999999E-2</v>
      </c>
      <c r="E2624" s="49">
        <v>3.6774599999999998E-2</v>
      </c>
      <c r="F2624" s="49">
        <v>4.2874500000000003E-2</v>
      </c>
      <c r="G2624" s="49">
        <v>0.4889174</v>
      </c>
      <c r="H2624" s="49">
        <v>0.1256428</v>
      </c>
      <c r="I2624" s="46">
        <f>$C$2624*LN($Y$2624)+(1-$C$2624)*LN(1-$Y$2624)</f>
        <v>-2.6461124266206941E-2</v>
      </c>
      <c r="R2624" s="46">
        <f>1/(1+EXP(-($K$2+SUMPRODUCT($L$2:$P$2,$D$2624:$H$2624))))</f>
        <v>2.611409637124909E-2</v>
      </c>
      <c r="X2624" s="46">
        <f>EXP(-($K$2+SUMPRODUCT($L$2:$P$2,$D$2624:$H$2624)))</f>
        <v>37.293494279241948</v>
      </c>
      <c r="Y2624" s="46">
        <f>1/(1+$X$2624)</f>
        <v>2.611409637124909E-2</v>
      </c>
      <c r="Z2624" s="46">
        <f>IF(ISERROR($I$2624),0,$I$2624)</f>
        <v>-2.6461124266206941E-2</v>
      </c>
    </row>
    <row r="2625" spans="1:26" x14ac:dyDescent="0.25">
      <c r="A2625" s="46">
        <v>462</v>
      </c>
      <c r="B2625" s="46">
        <v>2004</v>
      </c>
      <c r="C2625" s="47">
        <v>0</v>
      </c>
      <c r="D2625" s="49">
        <v>2.9545399999999999E-2</v>
      </c>
      <c r="E2625" s="49">
        <v>5.6256E-2</v>
      </c>
      <c r="F2625" s="49">
        <v>3.6356699999999999E-2</v>
      </c>
      <c r="G2625" s="49">
        <v>0.52731450000000002</v>
      </c>
      <c r="H2625" s="49">
        <v>0.1378105</v>
      </c>
      <c r="I2625" s="46">
        <f>$C$2625*LN($Y$2625)+(1-$C$2625)*LN(1-$Y$2625)</f>
        <v>-2.5437782148126861E-2</v>
      </c>
      <c r="R2625" s="46">
        <f>1/(1+EXP(-($K$2+SUMPRODUCT($L$2:$P$2,$D$2625:$H$2625))))</f>
        <v>2.511696779304419E-2</v>
      </c>
      <c r="X2625" s="46">
        <f>EXP(-($K$2+SUMPRODUCT($L$2:$P$2,$D$2625:$H$2625)))</f>
        <v>38.813723067198289</v>
      </c>
      <c r="Y2625" s="46">
        <f>1/(1+$X$2625)</f>
        <v>2.511696779304419E-2</v>
      </c>
      <c r="Z2625" s="46">
        <f>IF(ISERROR($I$2625),0,$I$2625)</f>
        <v>-2.5437782148126861E-2</v>
      </c>
    </row>
    <row r="2626" spans="1:26" x14ac:dyDescent="0.25">
      <c r="A2626" s="46">
        <v>463</v>
      </c>
      <c r="B2626" s="46">
        <v>1995</v>
      </c>
      <c r="C2626" s="47">
        <v>0</v>
      </c>
      <c r="D2626" s="49">
        <v>9.7838599999999998E-2</v>
      </c>
      <c r="E2626" s="49">
        <v>0.25053399999999998</v>
      </c>
      <c r="F2626" s="49">
        <v>5.5086999999999997E-2</v>
      </c>
      <c r="G2626" s="49">
        <v>0.81967880000000004</v>
      </c>
      <c r="H2626" s="49">
        <v>0.35610619999999998</v>
      </c>
      <c r="I2626" s="46">
        <f>$C$2626*LN($Y$2626)+(1-$C$2626)*LN(1-$Y$2626)</f>
        <v>-1.2282781222731586E-2</v>
      </c>
      <c r="R2626" s="46">
        <f>1/(1+EXP(-($K$2+SUMPRODUCT($L$2:$P$2,$D$2626:$H$2626))))</f>
        <v>1.2207655763216713E-2</v>
      </c>
      <c r="X2626" s="46">
        <f>EXP(-($K$2+SUMPRODUCT($L$2:$P$2,$D$2626:$H$2626)))</f>
        <v>80.915809177150351</v>
      </c>
      <c r="Y2626" s="46">
        <f>1/(1+$X$2626)</f>
        <v>1.2207655763216713E-2</v>
      </c>
      <c r="Z2626" s="46">
        <f>IF(ISERROR($I$2626),0,$I$2626)</f>
        <v>-1.2282781222731586E-2</v>
      </c>
    </row>
    <row r="2627" spans="1:26" x14ac:dyDescent="0.25">
      <c r="A2627" s="46">
        <v>463</v>
      </c>
      <c r="B2627" s="46">
        <v>1996</v>
      </c>
      <c r="C2627" s="47">
        <v>0</v>
      </c>
      <c r="D2627" s="49">
        <v>3.1183800000000001E-2</v>
      </c>
      <c r="E2627" s="49">
        <v>0.16933110000000001</v>
      </c>
      <c r="F2627" s="49">
        <v>5.3587200000000001E-2</v>
      </c>
      <c r="G2627" s="49">
        <v>0.68796610000000002</v>
      </c>
      <c r="H2627" s="49">
        <v>0.28659089999999998</v>
      </c>
      <c r="I2627" s="46">
        <f>$C$2627*LN($Y$2627)+(1-$C$2627)*LN(1-$Y$2627)</f>
        <v>-1.6047832802419226E-2</v>
      </c>
      <c r="R2627" s="46">
        <f>1/(1+EXP(-($K$2+SUMPRODUCT($L$2:$P$2,$D$2627:$H$2627))))</f>
        <v>1.5919752386558062E-2</v>
      </c>
      <c r="X2627" s="46">
        <f>EXP(-($K$2+SUMPRODUCT($L$2:$P$2,$D$2627:$H$2627)))</f>
        <v>61.815047352391986</v>
      </c>
      <c r="Y2627" s="46">
        <f>1/(1+$X$2627)</f>
        <v>1.5919752386558062E-2</v>
      </c>
      <c r="Z2627" s="46">
        <f>IF(ISERROR($I$2627),0,$I$2627)</f>
        <v>-1.6047832802419226E-2</v>
      </c>
    </row>
    <row r="2628" spans="1:26" x14ac:dyDescent="0.25">
      <c r="A2628" s="46">
        <v>463</v>
      </c>
      <c r="B2628" s="46">
        <v>1997</v>
      </c>
      <c r="C2628" s="47">
        <v>0</v>
      </c>
      <c r="D2628" s="49">
        <v>4.7902899999999998E-2</v>
      </c>
      <c r="E2628" s="49">
        <v>0.21172779999999999</v>
      </c>
      <c r="F2628" s="49">
        <v>6.08111E-2</v>
      </c>
      <c r="G2628" s="49">
        <v>1.1299360000000001</v>
      </c>
      <c r="H2628" s="49">
        <v>0.29454639999999999</v>
      </c>
      <c r="I2628" s="46">
        <f>$C$2628*LN($Y$2628)+(1-$C$2628)*LN(1-$Y$2628)</f>
        <v>-7.1573295900627465E-3</v>
      </c>
      <c r="R2628" s="46">
        <f>1/(1+EXP(-($K$2+SUMPRODUCT($L$2:$P$2,$D$2628:$H$2628))))</f>
        <v>7.131776905969953E-3</v>
      </c>
      <c r="X2628" s="46">
        <f>EXP(-($K$2+SUMPRODUCT($L$2:$P$2,$D$2628:$H$2628)))</f>
        <v>139.21751005179482</v>
      </c>
      <c r="Y2628" s="46">
        <f>1/(1+$X$2628)</f>
        <v>7.131776905969953E-3</v>
      </c>
      <c r="Z2628" s="46">
        <f>IF(ISERROR($I$2628),0,$I$2628)</f>
        <v>-7.1573295900627465E-3</v>
      </c>
    </row>
    <row r="2629" spans="1:26" x14ac:dyDescent="0.25">
      <c r="A2629" s="46">
        <v>463</v>
      </c>
      <c r="B2629" s="46">
        <v>1998</v>
      </c>
      <c r="C2629" s="47">
        <v>0</v>
      </c>
      <c r="D2629" s="49">
        <v>0.1045879</v>
      </c>
      <c r="E2629" s="49">
        <v>0.23037489999999999</v>
      </c>
      <c r="F2629" s="49">
        <v>5.2080500000000002E-2</v>
      </c>
      <c r="G2629" s="49">
        <v>0.78326609999999997</v>
      </c>
      <c r="H2629" s="49">
        <v>0.31630999999999998</v>
      </c>
      <c r="I2629" s="46">
        <f>$C$2629*LN($Y$2629)+(1-$C$2629)*LN(1-$Y$2629)</f>
        <v>-1.3425394344827946E-2</v>
      </c>
      <c r="R2629" s="46">
        <f>1/(1+EXP(-($K$2+SUMPRODUCT($L$2:$P$2,$D$2629:$H$2629))))</f>
        <v>1.3335675689737729E-2</v>
      </c>
      <c r="X2629" s="46">
        <f>EXP(-($K$2+SUMPRODUCT($L$2:$P$2,$D$2629:$H$2629)))</f>
        <v>73.986826559492229</v>
      </c>
      <c r="Y2629" s="46">
        <f>1/(1+$X$2629)</f>
        <v>1.3335675689737729E-2</v>
      </c>
      <c r="Z2629" s="46">
        <f>IF(ISERROR($I$2629),0,$I$2629)</f>
        <v>-1.3425394344827946E-2</v>
      </c>
    </row>
    <row r="2630" spans="1:26" x14ac:dyDescent="0.25">
      <c r="A2630" s="46">
        <v>463</v>
      </c>
      <c r="B2630" s="46">
        <v>1999</v>
      </c>
      <c r="C2630" s="47">
        <v>0</v>
      </c>
      <c r="D2630" s="49">
        <v>7.0150699999999996E-2</v>
      </c>
      <c r="E2630" s="49">
        <v>0.26247510000000002</v>
      </c>
      <c r="F2630" s="49">
        <v>5.3447799999999997E-2</v>
      </c>
      <c r="G2630" s="49">
        <v>0.66837219999999997</v>
      </c>
      <c r="H2630" s="49">
        <v>0.25583669999999997</v>
      </c>
      <c r="I2630" s="46">
        <f>$C$2630*LN($Y$2630)+(1-$C$2630)*LN(1-$Y$2630)</f>
        <v>-1.4445340183260694E-2</v>
      </c>
      <c r="R2630" s="46">
        <f>1/(1+EXP(-($K$2+SUMPRODUCT($L$2:$P$2,$D$2630:$H$2630))))</f>
        <v>1.434150682741025E-2</v>
      </c>
      <c r="X2630" s="46">
        <f>EXP(-($K$2+SUMPRODUCT($L$2:$P$2,$D$2630:$H$2630)))</f>
        <v>68.727680085104225</v>
      </c>
      <c r="Y2630" s="46">
        <f>1/(1+$X$2630)</f>
        <v>1.434150682741025E-2</v>
      </c>
      <c r="Z2630" s="46">
        <f>IF(ISERROR($I$2630),0,$I$2630)</f>
        <v>-1.4445340183260694E-2</v>
      </c>
    </row>
    <row r="2631" spans="1:26" x14ac:dyDescent="0.25">
      <c r="A2631" s="46">
        <v>463</v>
      </c>
      <c r="B2631" s="46">
        <v>2000</v>
      </c>
      <c r="C2631" s="47">
        <v>0</v>
      </c>
      <c r="D2631" s="49">
        <v>1.68022E-2</v>
      </c>
      <c r="E2631" s="49">
        <v>0.30050900000000003</v>
      </c>
      <c r="F2631" s="49">
        <v>6.3611899999999999E-2</v>
      </c>
      <c r="G2631" s="49">
        <v>1.0361560000000001</v>
      </c>
      <c r="H2631" s="49">
        <v>0.26278040000000003</v>
      </c>
      <c r="I2631" s="46">
        <f>$C$2631*LN($Y$2631)+(1-$C$2631)*LN(1-$Y$2631)</f>
        <v>-6.914617404540602E-3</v>
      </c>
      <c r="R2631" s="46">
        <f>1/(1+EXP(-($K$2+SUMPRODUCT($L$2:$P$2,$D$2631:$H$2631))))</f>
        <v>6.8907664427023483E-3</v>
      </c>
      <c r="X2631" s="46">
        <f>EXP(-($K$2+SUMPRODUCT($L$2:$P$2,$D$2631:$H$2631)))</f>
        <v>144.12173766374681</v>
      </c>
      <c r="Y2631" s="46">
        <f>1/(1+$X$2631)</f>
        <v>6.8907664427023483E-3</v>
      </c>
      <c r="Z2631" s="46">
        <f>IF(ISERROR($I$2631),0,$I$2631)</f>
        <v>-6.914617404540602E-3</v>
      </c>
    </row>
    <row r="2632" spans="1:26" x14ac:dyDescent="0.25">
      <c r="A2632" s="46">
        <v>463</v>
      </c>
      <c r="B2632" s="46">
        <v>2001</v>
      </c>
      <c r="C2632" s="47">
        <v>0</v>
      </c>
      <c r="D2632" s="49">
        <v>-5.6705000000000002E-3</v>
      </c>
      <c r="E2632" s="49">
        <v>0.1710913</v>
      </c>
      <c r="F2632" s="49">
        <v>4.8714199999999999E-2</v>
      </c>
      <c r="G2632" s="49">
        <v>0.8816119</v>
      </c>
      <c r="H2632" s="49">
        <v>0.23584379999999999</v>
      </c>
      <c r="I2632" s="46">
        <f>$C$2632*LN($Y$2632)+(1-$C$2632)*LN(1-$Y$2632)</f>
        <v>-1.1691518291062636E-2</v>
      </c>
      <c r="R2632" s="46">
        <f>1/(1+EXP(-($K$2+SUMPRODUCT($L$2:$P$2,$D$2632:$H$2632))))</f>
        <v>1.1623438069769869E-2</v>
      </c>
      <c r="X2632" s="46">
        <f>EXP(-($K$2+SUMPRODUCT($L$2:$P$2,$D$2632:$H$2632)))</f>
        <v>85.033064743622703</v>
      </c>
      <c r="Y2632" s="46">
        <f>1/(1+$X$2632)</f>
        <v>1.1623438069769869E-2</v>
      </c>
      <c r="Z2632" s="46">
        <f>IF(ISERROR($I$2632),0,$I$2632)</f>
        <v>-1.1691518291062636E-2</v>
      </c>
    </row>
    <row r="2633" spans="1:26" x14ac:dyDescent="0.25">
      <c r="A2633" s="46">
        <v>463</v>
      </c>
      <c r="B2633" s="46">
        <v>2002</v>
      </c>
      <c r="C2633" s="47">
        <v>0</v>
      </c>
      <c r="D2633" s="49">
        <v>0.13164020000000001</v>
      </c>
      <c r="E2633" s="49">
        <v>6.6606299999999993E-2</v>
      </c>
      <c r="F2633" s="49">
        <v>3.8161500000000001E-2</v>
      </c>
      <c r="G2633" s="49">
        <v>0.70199579999999995</v>
      </c>
      <c r="H2633" s="49">
        <v>0.14424390000000001</v>
      </c>
      <c r="I2633" s="46">
        <f>$C$2633*LN($Y$2633)+(1-$C$2633)*LN(1-$Y$2633)</f>
        <v>-1.964028571637489E-2</v>
      </c>
      <c r="R2633" s="46">
        <f>1/(1+EXP(-($K$2+SUMPRODUCT($L$2:$P$2,$D$2633:$H$2633))))</f>
        <v>1.9448671805968466E-2</v>
      </c>
      <c r="X2633" s="46">
        <f>EXP(-($K$2+SUMPRODUCT($L$2:$P$2,$D$2633:$H$2633)))</f>
        <v>50.417392918991879</v>
      </c>
      <c r="Y2633" s="46">
        <f>1/(1+$X$2633)</f>
        <v>1.9448671805968466E-2</v>
      </c>
      <c r="Z2633" s="46">
        <f>IF(ISERROR($I$2633),0,$I$2633)</f>
        <v>-1.964028571637489E-2</v>
      </c>
    </row>
    <row r="2634" spans="1:26" x14ac:dyDescent="0.25">
      <c r="A2634" s="46">
        <v>463</v>
      </c>
      <c r="B2634" s="46">
        <v>2003</v>
      </c>
      <c r="C2634" s="47">
        <v>0</v>
      </c>
      <c r="D2634" s="49">
        <v>1.24682E-2</v>
      </c>
      <c r="E2634" s="49">
        <v>0.14152519999999999</v>
      </c>
      <c r="F2634" s="49">
        <v>4.5240099999999998E-2</v>
      </c>
      <c r="G2634" s="49">
        <v>1.08158</v>
      </c>
      <c r="H2634" s="49">
        <v>0.25337290000000001</v>
      </c>
      <c r="I2634" s="46">
        <f>$C$2634*LN($Y$2634)+(1-$C$2634)*LN(1-$Y$2634)</f>
        <v>-9.30499013439582E-3</v>
      </c>
      <c r="R2634" s="46">
        <f>1/(1+EXP(-($K$2+SUMPRODUCT($L$2:$P$2,$D$2634:$H$2634))))</f>
        <v>9.2618326773319225E-3</v>
      </c>
      <c r="X2634" s="46">
        <f>EXP(-($K$2+SUMPRODUCT($L$2:$P$2,$D$2634:$H$2634)))</f>
        <v>106.96999199170075</v>
      </c>
      <c r="Y2634" s="46">
        <f>1/(1+$X$2634)</f>
        <v>9.2618326773319225E-3</v>
      </c>
      <c r="Z2634" s="46">
        <f>IF(ISERROR($I$2634),0,$I$2634)</f>
        <v>-9.30499013439582E-3</v>
      </c>
    </row>
    <row r="2635" spans="1:26" x14ac:dyDescent="0.25">
      <c r="A2635" s="46">
        <v>463</v>
      </c>
      <c r="B2635" s="46">
        <v>2004</v>
      </c>
      <c r="C2635" s="47">
        <v>0</v>
      </c>
      <c r="D2635" s="49">
        <v>4.9253900000000003E-2</v>
      </c>
      <c r="E2635" s="49">
        <v>0.15080569999999999</v>
      </c>
      <c r="F2635" s="49">
        <v>5.0950599999999999E-2</v>
      </c>
      <c r="G2635" s="49">
        <v>1.2232050000000001</v>
      </c>
      <c r="H2635" s="49">
        <v>0.2584939</v>
      </c>
      <c r="I2635" s="46">
        <f>$C$2635*LN($Y$2635)+(1-$C$2635)*LN(1-$Y$2635)</f>
        <v>-7.1362618760311075E-3</v>
      </c>
      <c r="R2635" s="46">
        <f>1/(1+EXP(-($K$2+SUMPRODUCT($L$2:$P$2,$D$2635:$H$2635))))</f>
        <v>7.1108592218316535E-3</v>
      </c>
      <c r="X2635" s="46">
        <f>EXP(-($K$2+SUMPRODUCT($L$2:$P$2,$D$2635:$H$2635)))</f>
        <v>139.62998138534581</v>
      </c>
      <c r="Y2635" s="46">
        <f>1/(1+$X$2635)</f>
        <v>7.1108592218316535E-3</v>
      </c>
      <c r="Z2635" s="46">
        <f>IF(ISERROR($I$2635),0,$I$2635)</f>
        <v>-7.1362618760311075E-3</v>
      </c>
    </row>
    <row r="2636" spans="1:26" x14ac:dyDescent="0.25">
      <c r="A2636" s="46">
        <v>464</v>
      </c>
      <c r="B2636" s="46">
        <v>1995</v>
      </c>
      <c r="C2636" s="47">
        <v>0</v>
      </c>
      <c r="D2636" s="49">
        <v>0.243003</v>
      </c>
      <c r="E2636" s="49">
        <v>-0.1941156</v>
      </c>
      <c r="F2636" s="49">
        <v>4.8196599999999999E-2</v>
      </c>
      <c r="G2636" s="49">
        <v>8.2669099999999995E-2</v>
      </c>
      <c r="H2636" s="49">
        <v>0.2601849</v>
      </c>
      <c r="I2636" s="46">
        <f>$C$2636*LN($Y$2636)+(1-$C$2636)*LN(1-$Y$2636)</f>
        <v>-7.7643121420594596E-2</v>
      </c>
      <c r="R2636" s="46">
        <f>1/(1+EXP(-($K$2+SUMPRODUCT($L$2:$P$2,$D$2636:$H$2636))))</f>
        <v>7.4705414556099761E-2</v>
      </c>
      <c r="X2636" s="46">
        <f>EXP(-($K$2+SUMPRODUCT($L$2:$P$2,$D$2636:$H$2636)))</f>
        <v>12.3859105921841</v>
      </c>
      <c r="Y2636" s="46">
        <f>1/(1+$X$2636)</f>
        <v>7.4705414556099761E-2</v>
      </c>
      <c r="Z2636" s="46">
        <f>IF(ISERROR($I$2636),0,$I$2636)</f>
        <v>-7.7643121420594596E-2</v>
      </c>
    </row>
    <row r="2637" spans="1:26" x14ac:dyDescent="0.25">
      <c r="A2637" s="46">
        <v>464</v>
      </c>
      <c r="B2637" s="46">
        <v>1996</v>
      </c>
      <c r="C2637" s="47">
        <v>0</v>
      </c>
      <c r="D2637" s="49">
        <v>0.45181320000000003</v>
      </c>
      <c r="E2637" s="49">
        <v>-0.2423582</v>
      </c>
      <c r="F2637" s="49">
        <v>4.09956E-2</v>
      </c>
      <c r="G2637" s="49">
        <v>0.29704170000000002</v>
      </c>
      <c r="H2637" s="49">
        <v>0.36288009999999998</v>
      </c>
      <c r="I2637" s="46">
        <f>$C$2637*LN($Y$2637)+(1-$C$2637)*LN(1-$Y$2637)</f>
        <v>-7.302192777148378E-2</v>
      </c>
      <c r="R2637" s="46">
        <f>1/(1+EXP(-($K$2+SUMPRODUCT($L$2:$P$2,$D$2637:$H$2637))))</f>
        <v>7.0419553825292164E-2</v>
      </c>
      <c r="X2637" s="46">
        <f>EXP(-($K$2+SUMPRODUCT($L$2:$P$2,$D$2637:$H$2637)))</f>
        <v>13.200601192119965</v>
      </c>
      <c r="Y2637" s="46">
        <f>1/(1+$X$2637)</f>
        <v>7.0419553825292164E-2</v>
      </c>
      <c r="Z2637" s="46">
        <f>IF(ISERROR($I$2637),0,$I$2637)</f>
        <v>-7.302192777148378E-2</v>
      </c>
    </row>
    <row r="2638" spans="1:26" x14ac:dyDescent="0.25">
      <c r="A2638" s="46">
        <v>464</v>
      </c>
      <c r="B2638" s="46">
        <v>1997</v>
      </c>
      <c r="C2638" s="47">
        <v>0</v>
      </c>
      <c r="D2638" s="49">
        <v>0.351493</v>
      </c>
      <c r="E2638" s="49">
        <v>-0.16210769999999999</v>
      </c>
      <c r="F2638" s="49">
        <v>5.5988200000000002E-2</v>
      </c>
      <c r="G2638" s="49">
        <v>0.94566380000000005</v>
      </c>
      <c r="H2638" s="49">
        <v>0.40840530000000003</v>
      </c>
      <c r="I2638" s="46">
        <f>$C$2638*LN($Y$2638)+(1-$C$2638)*LN(1-$Y$2638)</f>
        <v>-2.0769392028919288E-2</v>
      </c>
      <c r="R2638" s="46">
        <f>1/(1+EXP(-($K$2+SUMPRODUCT($L$2:$P$2,$D$2638:$H$2638))))</f>
        <v>2.0555193692425668E-2</v>
      </c>
      <c r="X2638" s="46">
        <f>EXP(-($K$2+SUMPRODUCT($L$2:$P$2,$D$2638:$H$2638)))</f>
        <v>47.649505081943715</v>
      </c>
      <c r="Y2638" s="46">
        <f>1/(1+$X$2638)</f>
        <v>2.0555193692425668E-2</v>
      </c>
      <c r="Z2638" s="46">
        <f>IF(ISERROR($I$2638),0,$I$2638)</f>
        <v>-2.0769392028919288E-2</v>
      </c>
    </row>
    <row r="2639" spans="1:26" x14ac:dyDescent="0.25">
      <c r="A2639" s="46">
        <v>464</v>
      </c>
      <c r="B2639" s="46">
        <v>1998</v>
      </c>
      <c r="C2639" s="47">
        <v>0</v>
      </c>
      <c r="D2639" s="49">
        <v>0.34093309999999999</v>
      </c>
      <c r="E2639" s="49">
        <v>-4.9398600000000001E-2</v>
      </c>
      <c r="F2639" s="49">
        <v>7.4256799999999998E-2</v>
      </c>
      <c r="G2639" s="49">
        <v>0.59813989999999995</v>
      </c>
      <c r="H2639" s="49">
        <v>0.31574180000000002</v>
      </c>
      <c r="I2639" s="46">
        <f>$C$2639*LN($Y$2639)+(1-$C$2639)*LN(1-$Y$2639)</f>
        <v>-2.4864002933119012E-2</v>
      </c>
      <c r="R2639" s="46">
        <f>1/(1+EXP(-($K$2+SUMPRODUCT($L$2:$P$2,$D$2639:$H$2639))))</f>
        <v>2.4557439664645637E-2</v>
      </c>
      <c r="X2639" s="46">
        <f>EXP(-($K$2+SUMPRODUCT($L$2:$P$2,$D$2639:$H$2639)))</f>
        <v>39.72085745321651</v>
      </c>
      <c r="Y2639" s="46">
        <f>1/(1+$X$2639)</f>
        <v>2.4557439664645637E-2</v>
      </c>
      <c r="Z2639" s="46">
        <f>IF(ISERROR($I$2639),0,$I$2639)</f>
        <v>-2.4864002933119012E-2</v>
      </c>
    </row>
    <row r="2640" spans="1:26" x14ac:dyDescent="0.25">
      <c r="A2640" s="46">
        <v>464</v>
      </c>
      <c r="B2640" s="46">
        <v>1999</v>
      </c>
      <c r="C2640" s="47">
        <v>0</v>
      </c>
      <c r="D2640" s="49">
        <v>0.36343510000000001</v>
      </c>
      <c r="E2640" s="49">
        <v>5.9813100000000001E-2</v>
      </c>
      <c r="F2640" s="49">
        <v>4.2708599999999999E-2</v>
      </c>
      <c r="G2640" s="49">
        <v>0.46780840000000001</v>
      </c>
      <c r="H2640" s="49">
        <v>0.25325199999999998</v>
      </c>
      <c r="I2640" s="46">
        <f>$C$2640*LN($Y$2640)+(1-$C$2640)*LN(1-$Y$2640)</f>
        <v>-3.2506328692046532E-2</v>
      </c>
      <c r="R2640" s="46">
        <f>1/(1+EXP(-($K$2+SUMPRODUCT($L$2:$P$2,$D$2640:$H$2640))))</f>
        <v>3.1983676465287374E-2</v>
      </c>
      <c r="X2640" s="46">
        <f>EXP(-($K$2+SUMPRODUCT($L$2:$P$2,$D$2640:$H$2640)))</f>
        <v>30.265949087664243</v>
      </c>
      <c r="Y2640" s="46">
        <f>1/(1+$X$2640)</f>
        <v>3.1983676465287374E-2</v>
      </c>
      <c r="Z2640" s="46">
        <f>IF(ISERROR($I$2640),0,$I$2640)</f>
        <v>-3.2506328692046532E-2</v>
      </c>
    </row>
    <row r="2641" spans="1:26" x14ac:dyDescent="0.25">
      <c r="A2641" s="46">
        <v>464</v>
      </c>
      <c r="B2641" s="46">
        <v>2000</v>
      </c>
      <c r="C2641" s="47">
        <v>0</v>
      </c>
      <c r="D2641" s="49">
        <v>0.36860540000000003</v>
      </c>
      <c r="E2641" s="49">
        <v>9.4823099999999994E-2</v>
      </c>
      <c r="F2641" s="49">
        <v>3.7645999999999999E-2</v>
      </c>
      <c r="G2641" s="49">
        <v>0.30787949999999997</v>
      </c>
      <c r="H2641" s="49">
        <v>0.25894220000000001</v>
      </c>
      <c r="I2641" s="46">
        <f>$C$2641*LN($Y$2641)+(1-$C$2641)*LN(1-$Y$2641)</f>
        <v>-4.1554408393499533E-2</v>
      </c>
      <c r="R2641" s="46">
        <f>1/(1+EXP(-($K$2+SUMPRODUCT($L$2:$P$2,$D$2641:$H$2641))))</f>
        <v>4.0702859894726107E-2</v>
      </c>
      <c r="X2641" s="46">
        <f>EXP(-($K$2+SUMPRODUCT($L$2:$P$2,$D$2641:$H$2641)))</f>
        <v>23.568298212617012</v>
      </c>
      <c r="Y2641" s="46">
        <f>1/(1+$X$2641)</f>
        <v>4.0702859894726107E-2</v>
      </c>
      <c r="Z2641" s="46">
        <f>IF(ISERROR($I$2641),0,$I$2641)</f>
        <v>-4.1554408393499533E-2</v>
      </c>
    </row>
    <row r="2642" spans="1:26" x14ac:dyDescent="0.25">
      <c r="A2642" s="46">
        <v>464</v>
      </c>
      <c r="B2642" s="46">
        <v>2001</v>
      </c>
      <c r="C2642" s="47">
        <v>0</v>
      </c>
      <c r="D2642" s="49">
        <v>0.34918979999999999</v>
      </c>
      <c r="E2642" s="49">
        <v>7.1815299999999999E-2</v>
      </c>
      <c r="F2642" s="49">
        <v>2.9683899999999999E-2</v>
      </c>
      <c r="G2642" s="49">
        <v>0.39016919999999999</v>
      </c>
      <c r="H2642" s="49">
        <v>0.22339200000000001</v>
      </c>
      <c r="I2642" s="46">
        <f>$C$2642*LN($Y$2642)+(1-$C$2642)*LN(1-$Y$2642)</f>
        <v>-3.9025172342031601E-2</v>
      </c>
      <c r="R2642" s="46">
        <f>1/(1+EXP(-($K$2+SUMPRODUCT($L$2:$P$2,$D$2642:$H$2642))))</f>
        <v>3.8273500066730498E-2</v>
      </c>
      <c r="X2642" s="46">
        <f>EXP(-($K$2+SUMPRODUCT($L$2:$P$2,$D$2642:$H$2642)))</f>
        <v>25.1277384680388</v>
      </c>
      <c r="Y2642" s="46">
        <f>1/(1+$X$2642)</f>
        <v>3.8273500066730498E-2</v>
      </c>
      <c r="Z2642" s="46">
        <f>IF(ISERROR($I$2642),0,$I$2642)</f>
        <v>-3.9025172342031601E-2</v>
      </c>
    </row>
    <row r="2643" spans="1:26" x14ac:dyDescent="0.25">
      <c r="A2643" s="46">
        <v>464</v>
      </c>
      <c r="B2643" s="46">
        <v>2002</v>
      </c>
      <c r="C2643" s="47">
        <v>0</v>
      </c>
      <c r="D2643" s="49">
        <v>0.3426109</v>
      </c>
      <c r="E2643" s="49">
        <v>3.3025100000000002E-2</v>
      </c>
      <c r="F2643" s="49">
        <v>3.4838500000000001E-2</v>
      </c>
      <c r="G2643" s="49">
        <v>0.20451659999999999</v>
      </c>
      <c r="H2643" s="49">
        <v>0.26755119999999999</v>
      </c>
      <c r="I2643" s="46">
        <f>$C$2643*LN($Y$2643)+(1-$C$2643)*LN(1-$Y$2643)</f>
        <v>-5.417594208880086E-2</v>
      </c>
      <c r="R2643" s="46">
        <f>1/(1+EXP(-($K$2+SUMPRODUCT($L$2:$P$2,$D$2643:$H$2643))))</f>
        <v>5.2734572018703095E-2</v>
      </c>
      <c r="X2643" s="46">
        <f>EXP(-($K$2+SUMPRODUCT($L$2:$P$2,$D$2643:$H$2643)))</f>
        <v>17.962892116491155</v>
      </c>
      <c r="Y2643" s="46">
        <f>1/(1+$X$2643)</f>
        <v>5.2734572018703095E-2</v>
      </c>
      <c r="Z2643" s="46">
        <f>IF(ISERROR($I$2643),0,$I$2643)</f>
        <v>-5.417594208880086E-2</v>
      </c>
    </row>
    <row r="2644" spans="1:26" x14ac:dyDescent="0.25">
      <c r="A2644" s="46">
        <v>464</v>
      </c>
      <c r="B2644" s="46">
        <v>2003</v>
      </c>
      <c r="C2644" s="47">
        <v>0</v>
      </c>
      <c r="D2644" s="49">
        <v>0.30420589999999997</v>
      </c>
      <c r="E2644" s="49">
        <v>6.2367600000000002E-2</v>
      </c>
      <c r="F2644" s="49">
        <v>4.5458999999999999E-2</v>
      </c>
      <c r="G2644" s="49">
        <v>0.51703100000000002</v>
      </c>
      <c r="H2644" s="49">
        <v>0.29960759999999997</v>
      </c>
      <c r="I2644" s="46">
        <f>$C$2644*LN($Y$2644)+(1-$C$2644)*LN(1-$Y$2644)</f>
        <v>-2.9458845457239105E-2</v>
      </c>
      <c r="R2644" s="46">
        <f>1/(1+EXP(-($K$2+SUMPRODUCT($L$2:$P$2,$D$2644:$H$2644))))</f>
        <v>2.9029163320241656E-2</v>
      </c>
      <c r="X2644" s="46">
        <f>EXP(-($K$2+SUMPRODUCT($L$2:$P$2,$D$2644:$H$2644)))</f>
        <v>33.448116501611779</v>
      </c>
      <c r="Y2644" s="46">
        <f>1/(1+$X$2644)</f>
        <v>2.9029163320241656E-2</v>
      </c>
      <c r="Z2644" s="46">
        <f>IF(ISERROR($I$2644),0,$I$2644)</f>
        <v>-2.9458845457239105E-2</v>
      </c>
    </row>
    <row r="2645" spans="1:26" x14ac:dyDescent="0.25">
      <c r="A2645" s="46">
        <v>465</v>
      </c>
      <c r="B2645" s="46">
        <v>1995</v>
      </c>
      <c r="C2645" s="47">
        <v>0</v>
      </c>
      <c r="D2645" s="49">
        <v>-4.3067000000000001E-3</v>
      </c>
      <c r="E2645" s="49">
        <v>0.1430275</v>
      </c>
      <c r="F2645" s="49">
        <v>6.4665E-2</v>
      </c>
      <c r="G2645" s="49">
        <v>0.8964763</v>
      </c>
      <c r="H2645" s="49">
        <v>0.1505553</v>
      </c>
      <c r="I2645" s="46">
        <f>$C$2645*LN($Y$2645)+(1-$C$2645)*LN(1-$Y$2645)</f>
        <v>-9.9440565815341192E-3</v>
      </c>
      <c r="R2645" s="46">
        <f>1/(1+EXP(-($K$2+SUMPRODUCT($L$2:$P$2,$D$2645:$H$2645))))</f>
        <v>9.8947779293888181E-3</v>
      </c>
      <c r="X2645" s="46">
        <f>EXP(-($K$2+SUMPRODUCT($L$2:$P$2,$D$2645:$H$2645)))</f>
        <v>100.063410127666</v>
      </c>
      <c r="Y2645" s="46">
        <f>1/(1+$X$2645)</f>
        <v>9.8947779293888181E-3</v>
      </c>
      <c r="Z2645" s="46">
        <f>IF(ISERROR($I$2645),0,$I$2645)</f>
        <v>-9.9440565815341192E-3</v>
      </c>
    </row>
    <row r="2646" spans="1:26" x14ac:dyDescent="0.25">
      <c r="A2646" s="46">
        <v>465</v>
      </c>
      <c r="B2646" s="46">
        <v>1996</v>
      </c>
      <c r="C2646" s="47">
        <v>0</v>
      </c>
      <c r="D2646" s="49">
        <v>-4.0450600000000003E-2</v>
      </c>
      <c r="E2646" s="49">
        <v>0.1272761</v>
      </c>
      <c r="F2646" s="49">
        <v>5.8614899999999998E-2</v>
      </c>
      <c r="G2646" s="49">
        <v>0.931369</v>
      </c>
      <c r="H2646" s="49">
        <v>0.1601215</v>
      </c>
      <c r="I2646" s="46">
        <f>$C$2646*LN($Y$2646)+(1-$C$2646)*LN(1-$Y$2646)</f>
        <v>-1.0010013578704889E-2</v>
      </c>
      <c r="R2646" s="46">
        <f>1/(1+EXP(-($K$2+SUMPRODUCT($L$2:$P$2,$D$2646:$H$2646))))</f>
        <v>9.9600801431270654E-3</v>
      </c>
      <c r="X2646" s="46">
        <f>EXP(-($K$2+SUMPRODUCT($L$2:$P$2,$D$2646:$H$2646)))</f>
        <v>99.400798550807664</v>
      </c>
      <c r="Y2646" s="46">
        <f>1/(1+$X$2646)</f>
        <v>9.9600801431270654E-3</v>
      </c>
      <c r="Z2646" s="46">
        <f>IF(ISERROR($I$2646),0,$I$2646)</f>
        <v>-1.0010013578704889E-2</v>
      </c>
    </row>
    <row r="2647" spans="1:26" x14ac:dyDescent="0.25">
      <c r="A2647" s="46">
        <v>465</v>
      </c>
      <c r="B2647" s="46">
        <v>1997</v>
      </c>
      <c r="C2647" s="47">
        <v>0</v>
      </c>
      <c r="D2647" s="49">
        <v>-5.0379300000000002E-2</v>
      </c>
      <c r="E2647" s="49">
        <v>0.1195369</v>
      </c>
      <c r="F2647" s="49">
        <v>4.4671799999999998E-2</v>
      </c>
      <c r="G2647" s="49">
        <v>1.021898</v>
      </c>
      <c r="H2647" s="49">
        <v>0.1282816</v>
      </c>
      <c r="I2647" s="46">
        <f>$C$2647*LN($Y$2647)+(1-$C$2647)*LN(1-$Y$2647)</f>
        <v>-9.5685274547246159E-3</v>
      </c>
      <c r="R2647" s="46">
        <f>1/(1+EXP(-($K$2+SUMPRODUCT($L$2:$P$2,$D$2647:$H$2647))))</f>
        <v>9.5228947577840704E-3</v>
      </c>
      <c r="X2647" s="46">
        <f>EXP(-($K$2+SUMPRODUCT($L$2:$P$2,$D$2647:$H$2647)))</f>
        <v>104.01008626422066</v>
      </c>
      <c r="Y2647" s="46">
        <f>1/(1+$X$2647)</f>
        <v>9.5228947577840704E-3</v>
      </c>
      <c r="Z2647" s="46">
        <f>IF(ISERROR($I$2647),0,$I$2647)</f>
        <v>-9.5685274547246159E-3</v>
      </c>
    </row>
    <row r="2648" spans="1:26" x14ac:dyDescent="0.25">
      <c r="A2648" s="46">
        <v>465</v>
      </c>
      <c r="B2648" s="46">
        <v>1998</v>
      </c>
      <c r="C2648" s="47">
        <v>0</v>
      </c>
      <c r="D2648" s="49">
        <v>-2.47729E-2</v>
      </c>
      <c r="E2648" s="49">
        <v>0.1190706</v>
      </c>
      <c r="F2648" s="49">
        <v>4.6613399999999999E-2</v>
      </c>
      <c r="G2648" s="49">
        <v>0.90277609999999997</v>
      </c>
      <c r="H2648" s="49">
        <v>0.14124529999999999</v>
      </c>
      <c r="I2648" s="46">
        <f>$C$2648*LN($Y$2648)+(1-$C$2648)*LN(1-$Y$2648)</f>
        <v>-1.1600925918840608E-2</v>
      </c>
      <c r="R2648" s="46">
        <f>1/(1+EXP(-($K$2+SUMPRODUCT($L$2:$P$2,$D$2648:$H$2648))))</f>
        <v>1.1533894636461194E-2</v>
      </c>
      <c r="X2648" s="46">
        <f>EXP(-($K$2+SUMPRODUCT($L$2:$P$2,$D$2648:$H$2648)))</f>
        <v>85.700982757270793</v>
      </c>
      <c r="Y2648" s="46">
        <f>1/(1+$X$2648)</f>
        <v>1.1533894636461194E-2</v>
      </c>
      <c r="Z2648" s="46">
        <f>IF(ISERROR($I$2648),0,$I$2648)</f>
        <v>-1.1600925918840608E-2</v>
      </c>
    </row>
    <row r="2649" spans="1:26" x14ac:dyDescent="0.25">
      <c r="A2649" s="46">
        <v>465</v>
      </c>
      <c r="B2649" s="46">
        <v>1999</v>
      </c>
      <c r="C2649" s="47">
        <v>0</v>
      </c>
      <c r="D2649" s="49">
        <v>1.0637300000000001E-2</v>
      </c>
      <c r="E2649" s="49">
        <v>0.12615100000000001</v>
      </c>
      <c r="F2649" s="49">
        <v>5.4833100000000003E-2</v>
      </c>
      <c r="G2649" s="49">
        <v>0.74098679999999995</v>
      </c>
      <c r="H2649" s="49">
        <v>0.1360479</v>
      </c>
      <c r="I2649" s="46">
        <f>$C$2649*LN($Y$2649)+(1-$C$2649)*LN(1-$Y$2649)</f>
        <v>-1.4056546284026004E-2</v>
      </c>
      <c r="R2649" s="46">
        <f>1/(1+EXP(-($K$2+SUMPRODUCT($L$2:$P$2,$D$2649:$H$2649))))</f>
        <v>1.3958214312468332E-2</v>
      </c>
      <c r="X2649" s="46">
        <f>EXP(-($K$2+SUMPRODUCT($L$2:$P$2,$D$2649:$H$2649)))</f>
        <v>70.642401930076304</v>
      </c>
      <c r="Y2649" s="46">
        <f>1/(1+$X$2649)</f>
        <v>1.3958214312468332E-2</v>
      </c>
      <c r="Z2649" s="46">
        <f>IF(ISERROR($I$2649),0,$I$2649)</f>
        <v>-1.4056546284026004E-2</v>
      </c>
    </row>
    <row r="2650" spans="1:26" x14ac:dyDescent="0.25">
      <c r="A2650" s="46">
        <v>465</v>
      </c>
      <c r="B2650" s="46">
        <v>2000</v>
      </c>
      <c r="C2650" s="47">
        <v>0</v>
      </c>
      <c r="D2650" s="49">
        <v>3.0341999999999999E-3</v>
      </c>
      <c r="E2650" s="49">
        <v>0.1317402</v>
      </c>
      <c r="F2650" s="49">
        <v>6.9402800000000001E-2</v>
      </c>
      <c r="G2650" s="49">
        <v>0.87281050000000004</v>
      </c>
      <c r="H2650" s="49">
        <v>0.18552769999999999</v>
      </c>
      <c r="I2650" s="46">
        <f>$C$2650*LN($Y$2650)+(1-$C$2650)*LN(1-$Y$2650)</f>
        <v>-1.0357499117268239E-2</v>
      </c>
      <c r="R2650" s="46">
        <f>1/(1+EXP(-($K$2+SUMPRODUCT($L$2:$P$2,$D$2650:$H$2650))))</f>
        <v>1.0304044933021613E-2</v>
      </c>
      <c r="X2650" s="46">
        <f>EXP(-($K$2+SUMPRODUCT($L$2:$P$2,$D$2650:$H$2650)))</f>
        <v>96.04926623478481</v>
      </c>
      <c r="Y2650" s="46">
        <f>1/(1+$X$2650)</f>
        <v>1.0304044933021613E-2</v>
      </c>
      <c r="Z2650" s="46">
        <f>IF(ISERROR($I$2650),0,$I$2650)</f>
        <v>-1.0357499117268239E-2</v>
      </c>
    </row>
    <row r="2651" spans="1:26" x14ac:dyDescent="0.25">
      <c r="A2651" s="46">
        <v>465</v>
      </c>
      <c r="B2651" s="46">
        <v>2001</v>
      </c>
      <c r="C2651" s="47">
        <v>0</v>
      </c>
      <c r="D2651" s="49">
        <v>-1.59609E-2</v>
      </c>
      <c r="E2651" s="49">
        <v>0.13065550000000001</v>
      </c>
      <c r="F2651" s="49">
        <v>5.4707199999999997E-2</v>
      </c>
      <c r="G2651" s="49">
        <v>0.72426579999999996</v>
      </c>
      <c r="H2651" s="49">
        <v>0.19104570000000001</v>
      </c>
      <c r="I2651" s="46">
        <f>$C$2651*LN($Y$2651)+(1-$C$2651)*LN(1-$Y$2651)</f>
        <v>-1.4686629750039292E-2</v>
      </c>
      <c r="R2651" s="46">
        <f>1/(1+EXP(-($K$2+SUMPRODUCT($L$2:$P$2,$D$2651:$H$2651))))</f>
        <v>1.4579307247685537E-2</v>
      </c>
      <c r="X2651" s="46">
        <f>EXP(-($K$2+SUMPRODUCT($L$2:$P$2,$D$2651:$H$2651)))</f>
        <v>67.590364618233139</v>
      </c>
      <c r="Y2651" s="46">
        <f>1/(1+$X$2651)</f>
        <v>1.4579307247685537E-2</v>
      </c>
      <c r="Z2651" s="46">
        <f>IF(ISERROR($I$2651),0,$I$2651)</f>
        <v>-1.4686629750039292E-2</v>
      </c>
    </row>
    <row r="2652" spans="1:26" x14ac:dyDescent="0.25">
      <c r="A2652" s="46">
        <v>465</v>
      </c>
      <c r="B2652" s="46">
        <v>2002</v>
      </c>
      <c r="C2652" s="47">
        <v>0</v>
      </c>
      <c r="D2652" s="49">
        <v>1.4702700000000001E-2</v>
      </c>
      <c r="E2652" s="49">
        <v>0.12899679999999999</v>
      </c>
      <c r="F2652" s="49">
        <v>6.3521300000000003E-2</v>
      </c>
      <c r="G2652" s="49">
        <v>0.83917249999999999</v>
      </c>
      <c r="H2652" s="49">
        <v>0.17705689999999999</v>
      </c>
      <c r="I2652" s="46">
        <f>$C$2652*LN($Y$2652)+(1-$C$2652)*LN(1-$Y$2652)</f>
        <v>-1.1488776527668519E-2</v>
      </c>
      <c r="R2652" s="46">
        <f>1/(1+EXP(-($K$2+SUMPRODUCT($L$2:$P$2,$D$2652:$H$2652))))</f>
        <v>1.1423032548108723E-2</v>
      </c>
      <c r="X2652" s="46">
        <f>EXP(-($K$2+SUMPRODUCT($L$2:$P$2,$D$2652:$H$2652)))</f>
        <v>86.542427616173342</v>
      </c>
      <c r="Y2652" s="46">
        <f>1/(1+$X$2652)</f>
        <v>1.1423032548108723E-2</v>
      </c>
      <c r="Z2652" s="46">
        <f>IF(ISERROR($I$2652),0,$I$2652)</f>
        <v>-1.1488776527668519E-2</v>
      </c>
    </row>
    <row r="2653" spans="1:26" x14ac:dyDescent="0.25">
      <c r="A2653" s="46">
        <v>465</v>
      </c>
      <c r="B2653" s="46">
        <v>2003</v>
      </c>
      <c r="C2653" s="47">
        <v>0</v>
      </c>
      <c r="D2653" s="49">
        <v>2.4907499999999999E-2</v>
      </c>
      <c r="E2653" s="49">
        <v>0.1442861</v>
      </c>
      <c r="F2653" s="49">
        <v>6.2717999999999996E-2</v>
      </c>
      <c r="G2653" s="49">
        <v>0.75641190000000003</v>
      </c>
      <c r="H2653" s="49">
        <v>0.17533499999999999</v>
      </c>
      <c r="I2653" s="46">
        <f>$C$2653*LN($Y$2653)+(1-$C$2653)*LN(1-$Y$2653)</f>
        <v>-1.2934384023928238E-2</v>
      </c>
      <c r="R2653" s="46">
        <f>1/(1+EXP(-($K$2+SUMPRODUCT($L$2:$P$2,$D$2653:$H$2653))))</f>
        <v>1.2851094365757791E-2</v>
      </c>
      <c r="X2653" s="46">
        <f>EXP(-($K$2+SUMPRODUCT($L$2:$P$2,$D$2653:$H$2653)))</f>
        <v>76.814384638287024</v>
      </c>
      <c r="Y2653" s="46">
        <f>1/(1+$X$2653)</f>
        <v>1.2851094365757791E-2</v>
      </c>
      <c r="Z2653" s="46">
        <f>IF(ISERROR($I$2653),0,$I$2653)</f>
        <v>-1.2934384023928238E-2</v>
      </c>
    </row>
    <row r="2654" spans="1:26" x14ac:dyDescent="0.25">
      <c r="A2654" s="46">
        <v>465</v>
      </c>
      <c r="B2654" s="46">
        <v>2004</v>
      </c>
      <c r="C2654" s="47">
        <v>0</v>
      </c>
      <c r="D2654" s="49">
        <v>1.10172E-2</v>
      </c>
      <c r="E2654" s="49">
        <v>0.14340269999999999</v>
      </c>
      <c r="F2654" s="49">
        <v>6.3345100000000001E-2</v>
      </c>
      <c r="G2654" s="49">
        <v>0.82974219999999999</v>
      </c>
      <c r="H2654" s="49">
        <v>0.1875397</v>
      </c>
      <c r="I2654" s="46">
        <f>$C$2654*LN($Y$2654)+(1-$C$2654)*LN(1-$Y$2654)</f>
        <v>-1.1494033978031584E-2</v>
      </c>
      <c r="R2654" s="46">
        <f>1/(1+EXP(-($K$2+SUMPRODUCT($L$2:$P$2,$D$2654:$H$2654))))</f>
        <v>1.1428229928782658E-2</v>
      </c>
      <c r="X2654" s="46">
        <f>EXP(-($K$2+SUMPRODUCT($L$2:$P$2,$D$2654:$H$2654)))</f>
        <v>86.502614685887806</v>
      </c>
      <c r="Y2654" s="46">
        <f>1/(1+$X$2654)</f>
        <v>1.1428229928782658E-2</v>
      </c>
      <c r="Z2654" s="46">
        <f>IF(ISERROR($I$2654),0,$I$2654)</f>
        <v>-1.1494033978031584E-2</v>
      </c>
    </row>
    <row r="2655" spans="1:26" x14ac:dyDescent="0.25">
      <c r="A2655" s="46">
        <v>466</v>
      </c>
      <c r="B2655" s="46">
        <v>1995</v>
      </c>
      <c r="C2655" s="47">
        <v>0</v>
      </c>
      <c r="D2655" s="49">
        <v>8.4318100000000007E-2</v>
      </c>
      <c r="E2655" s="49">
        <v>0.1568069</v>
      </c>
      <c r="F2655" s="49">
        <v>6.0716300000000001E-2</v>
      </c>
      <c r="G2655" s="49">
        <v>0.65640270000000001</v>
      </c>
      <c r="H2655" s="49">
        <v>0.1470786</v>
      </c>
      <c r="I2655" s="46">
        <f>$C$2655*LN($Y$2655)+(1-$C$2655)*LN(1-$Y$2655)</f>
        <v>-1.5226368123004517E-2</v>
      </c>
      <c r="R2655" s="46">
        <f>1/(1+EXP(-($K$2+SUMPRODUCT($L$2:$P$2,$D$2655:$H$2655))))</f>
        <v>1.5111033099746367E-2</v>
      </c>
      <c r="X2655" s="46">
        <f>EXP(-($K$2+SUMPRODUCT($L$2:$P$2,$D$2655:$H$2655)))</f>
        <v>65.176812227139166</v>
      </c>
      <c r="Y2655" s="46">
        <f>1/(1+$X$2655)</f>
        <v>1.5111033099746367E-2</v>
      </c>
      <c r="Z2655" s="46">
        <f>IF(ISERROR($I$2655),0,$I$2655)</f>
        <v>-1.5226368123004517E-2</v>
      </c>
    </row>
    <row r="2656" spans="1:26" x14ac:dyDescent="0.25">
      <c r="A2656" s="46">
        <v>466</v>
      </c>
      <c r="B2656" s="46">
        <v>1996</v>
      </c>
      <c r="C2656" s="47">
        <v>0</v>
      </c>
      <c r="D2656" s="49">
        <v>7.4628799999999995E-2</v>
      </c>
      <c r="E2656" s="49">
        <v>9.3975000000000003E-2</v>
      </c>
      <c r="F2656" s="49">
        <v>5.0389400000000001E-2</v>
      </c>
      <c r="G2656" s="49">
        <v>0.34975980000000001</v>
      </c>
      <c r="H2656" s="49">
        <v>0.17004449999999999</v>
      </c>
      <c r="I2656" s="46">
        <f>$C$2656*LN($Y$2656)+(1-$C$2656)*LN(1-$Y$2656)</f>
        <v>-2.9625843350417822E-2</v>
      </c>
      <c r="R2656" s="46">
        <f>1/(1+EXP(-($K$2+SUMPRODUCT($L$2:$P$2,$D$2656:$H$2656))))</f>
        <v>2.9191299865697604E-2</v>
      </c>
      <c r="X2656" s="46">
        <f>EXP(-($K$2+SUMPRODUCT($L$2:$P$2,$D$2656:$H$2656)))</f>
        <v>33.256782144021265</v>
      </c>
      <c r="Y2656" s="46">
        <f>1/(1+$X$2656)</f>
        <v>2.9191299865697604E-2</v>
      </c>
      <c r="Z2656" s="46">
        <f>IF(ISERROR($I$2656),0,$I$2656)</f>
        <v>-2.9625843350417822E-2</v>
      </c>
    </row>
    <row r="2657" spans="1:26" x14ac:dyDescent="0.25">
      <c r="A2657" s="46">
        <v>466</v>
      </c>
      <c r="B2657" s="46">
        <v>1997</v>
      </c>
      <c r="C2657" s="47">
        <v>0</v>
      </c>
      <c r="D2657" s="49">
        <v>3.0240699999999999E-2</v>
      </c>
      <c r="E2657" s="49">
        <v>9.6723699999999996E-2</v>
      </c>
      <c r="F2657" s="49">
        <v>3.8989200000000002E-2</v>
      </c>
      <c r="G2657" s="49">
        <v>0.46223799999999998</v>
      </c>
      <c r="H2657" s="49">
        <v>0.28598109999999999</v>
      </c>
      <c r="I2657" s="46">
        <f>$C$2657*LN($Y$2657)+(1-$C$2657)*LN(1-$Y$2657)</f>
        <v>-2.8520043351573501E-2</v>
      </c>
      <c r="R2657" s="46">
        <f>1/(1+EXP(-($K$2+SUMPRODUCT($L$2:$P$2,$D$2657:$H$2657))))</f>
        <v>2.8117185838017391E-2</v>
      </c>
      <c r="X2657" s="46">
        <f>EXP(-($K$2+SUMPRODUCT($L$2:$P$2,$D$2657:$H$2657)))</f>
        <v>34.565436945254135</v>
      </c>
      <c r="Y2657" s="46">
        <f>1/(1+$X$2657)</f>
        <v>2.8117185838017391E-2</v>
      </c>
      <c r="Z2657" s="46">
        <f>IF(ISERROR($I$2657),0,$I$2657)</f>
        <v>-2.8520043351573501E-2</v>
      </c>
    </row>
    <row r="2658" spans="1:26" x14ac:dyDescent="0.25">
      <c r="A2658" s="46">
        <v>467</v>
      </c>
      <c r="B2658" s="46">
        <v>1999</v>
      </c>
      <c r="C2658" s="47">
        <v>0</v>
      </c>
      <c r="D2658" s="49">
        <v>0.23621600000000001</v>
      </c>
      <c r="E2658" s="49">
        <v>-0.2023268</v>
      </c>
      <c r="F2658" s="49">
        <v>-6.3933999999999996E-3</v>
      </c>
      <c r="G2658" s="49">
        <v>0.1018863</v>
      </c>
      <c r="H2658" s="49">
        <v>0.27015899999999998</v>
      </c>
      <c r="I2658" s="46">
        <f>$C$2658*LN($Y$2658)+(1-$C$2658)*LN(1-$Y$2658)</f>
        <v>-0.11604353454188733</v>
      </c>
      <c r="R2658" s="46">
        <f>1/(1+EXP(-($K$2+SUMPRODUCT($L$2:$P$2,$D$2658:$H$2658))))</f>
        <v>0.1095635422896085</v>
      </c>
      <c r="X2658" s="46">
        <f>EXP(-($K$2+SUMPRODUCT($L$2:$P$2,$D$2658:$H$2658)))</f>
        <v>8.1271236681697214</v>
      </c>
      <c r="Y2658" s="46">
        <f>1/(1+$X$2658)</f>
        <v>0.1095635422896085</v>
      </c>
      <c r="Z2658" s="46">
        <f>IF(ISERROR($I$2658),0,$I$2658)</f>
        <v>-0.11604353454188733</v>
      </c>
    </row>
    <row r="2659" spans="1:26" x14ac:dyDescent="0.25">
      <c r="A2659" s="46">
        <v>467</v>
      </c>
      <c r="B2659" s="46">
        <v>2000</v>
      </c>
      <c r="C2659" s="47">
        <v>0</v>
      </c>
      <c r="D2659" s="49">
        <v>-0.32837169999999999</v>
      </c>
      <c r="E2659" s="49">
        <v>-0.56967500000000004</v>
      </c>
      <c r="F2659" s="49">
        <v>1.59036E-2</v>
      </c>
      <c r="G2659" s="49">
        <v>6.4009700000000003E-2</v>
      </c>
      <c r="H2659" s="49">
        <v>0.38763599999999998</v>
      </c>
      <c r="I2659" s="46">
        <f>$C$2659*LN($Y$2659)+(1-$C$2659)*LN(1-$Y$2659)</f>
        <v>-0.14736874083113671</v>
      </c>
      <c r="R2659" s="46">
        <f>1/(1+EXP(-($K$2+SUMPRODUCT($L$2:$P$2,$D$2659:$H$2659))))</f>
        <v>0.13702429563868662</v>
      </c>
      <c r="X2659" s="46">
        <f>EXP(-($K$2+SUMPRODUCT($L$2:$P$2,$D$2659:$H$2659)))</f>
        <v>6.2979758468297939</v>
      </c>
      <c r="Y2659" s="46">
        <f>1/(1+$X$2659)</f>
        <v>0.13702429563868662</v>
      </c>
      <c r="Z2659" s="46">
        <f>IF(ISERROR($I$2659),0,$I$2659)</f>
        <v>-0.14736874083113671</v>
      </c>
    </row>
    <row r="2660" spans="1:26" x14ac:dyDescent="0.25">
      <c r="A2660" s="46">
        <v>468</v>
      </c>
      <c r="B2660" s="46">
        <v>1995</v>
      </c>
      <c r="C2660" s="47">
        <v>0</v>
      </c>
      <c r="D2660" s="49">
        <v>6.7222799999999999E-2</v>
      </c>
      <c r="E2660" s="49">
        <v>0.15389259999999999</v>
      </c>
      <c r="F2660" s="49">
        <v>5.4611399999999997E-2</v>
      </c>
      <c r="G2660" s="49">
        <v>0.99485789999999996</v>
      </c>
      <c r="H2660" s="49">
        <v>0.1309631</v>
      </c>
      <c r="I2660" s="46">
        <f>$C$2660*LN($Y$2660)+(1-$C$2660)*LN(1-$Y$2660)</f>
        <v>-9.2319715029341373E-3</v>
      </c>
      <c r="R2660" s="46">
        <f>1/(1+EXP(-($K$2+SUMPRODUCT($L$2:$P$2,$D$2660:$H$2660))))</f>
        <v>9.1894876909834177E-3</v>
      </c>
      <c r="X2660" s="46">
        <f>EXP(-($K$2+SUMPRODUCT($L$2:$P$2,$D$2660:$H$2660)))</f>
        <v>107.81999450101929</v>
      </c>
      <c r="Y2660" s="46">
        <f>1/(1+$X$2660)</f>
        <v>9.1894876909834177E-3</v>
      </c>
      <c r="Z2660" s="46">
        <f>IF(ISERROR($I$2660),0,$I$2660)</f>
        <v>-9.2319715029341373E-3</v>
      </c>
    </row>
    <row r="2661" spans="1:26" x14ac:dyDescent="0.25">
      <c r="A2661" s="46">
        <v>468</v>
      </c>
      <c r="B2661" s="46">
        <v>1996</v>
      </c>
      <c r="C2661" s="47">
        <v>0</v>
      </c>
      <c r="D2661" s="49">
        <v>7.2279099999999999E-2</v>
      </c>
      <c r="E2661" s="49">
        <v>0.16343969999999999</v>
      </c>
      <c r="F2661" s="49">
        <v>6.3396900000000006E-2</v>
      </c>
      <c r="G2661" s="49">
        <v>0.94051470000000004</v>
      </c>
      <c r="H2661" s="49">
        <v>0.14028080000000001</v>
      </c>
      <c r="I2661" s="46">
        <f>$C$2661*LN($Y$2661)+(1-$C$2661)*LN(1-$Y$2661)</f>
        <v>-9.3272286793834851E-3</v>
      </c>
      <c r="R2661" s="46">
        <f>1/(1+EXP(-($K$2+SUMPRODUCT($L$2:$P$2,$D$2661:$H$2661))))</f>
        <v>9.2838650076525007E-3</v>
      </c>
      <c r="X2661" s="46">
        <f>EXP(-($K$2+SUMPRODUCT($L$2:$P$2,$D$2661:$H$2661)))</f>
        <v>106.71375921297007</v>
      </c>
      <c r="Y2661" s="46">
        <f>1/(1+$X$2661)</f>
        <v>9.2838650076525007E-3</v>
      </c>
      <c r="Z2661" s="46">
        <f>IF(ISERROR($I$2661),0,$I$2661)</f>
        <v>-9.3272286793834851E-3</v>
      </c>
    </row>
    <row r="2662" spans="1:26" x14ac:dyDescent="0.25">
      <c r="A2662" s="46">
        <v>468</v>
      </c>
      <c r="B2662" s="46">
        <v>1997</v>
      </c>
      <c r="C2662" s="47">
        <v>0</v>
      </c>
      <c r="D2662" s="49">
        <v>8.0400000000000003E-5</v>
      </c>
      <c r="E2662" s="49">
        <v>0.16326589999999999</v>
      </c>
      <c r="F2662" s="49">
        <v>3.9397300000000003E-2</v>
      </c>
      <c r="G2662" s="49">
        <v>0.98065579999999997</v>
      </c>
      <c r="H2662" s="49">
        <v>0.117012</v>
      </c>
      <c r="I2662" s="46">
        <f>$C$2662*LN($Y$2662)+(1-$C$2662)*LN(1-$Y$2662)</f>
        <v>-1.0139622273397221E-2</v>
      </c>
      <c r="R2662" s="46">
        <f>1/(1+EXP(-($K$2+SUMPRODUCT($L$2:$P$2,$D$2662:$H$2662))))</f>
        <v>1.0088389609642172E-2</v>
      </c>
      <c r="X2662" s="46">
        <f>EXP(-($K$2+SUMPRODUCT($L$2:$P$2,$D$2662:$H$2662)))</f>
        <v>98.12384817535505</v>
      </c>
      <c r="Y2662" s="46">
        <f>1/(1+$X$2662)</f>
        <v>1.0088389609642172E-2</v>
      </c>
      <c r="Z2662" s="46">
        <f>IF(ISERROR($I$2662),0,$I$2662)</f>
        <v>-1.0139622273397221E-2</v>
      </c>
    </row>
    <row r="2663" spans="1:26" x14ac:dyDescent="0.25">
      <c r="A2663" s="46">
        <v>468</v>
      </c>
      <c r="B2663" s="46">
        <v>1998</v>
      </c>
      <c r="C2663" s="47">
        <v>0</v>
      </c>
      <c r="D2663" s="49">
        <v>8.4608000000000003E-2</v>
      </c>
      <c r="E2663" s="49">
        <v>0.2029581</v>
      </c>
      <c r="F2663" s="49">
        <v>3.6020999999999997E-2</v>
      </c>
      <c r="G2663" s="49">
        <v>0.60359660000000004</v>
      </c>
      <c r="H2663" s="49">
        <v>0.1614968</v>
      </c>
      <c r="I2663" s="46">
        <f>$C$2663*LN($Y$2663)+(1-$C$2663)*LN(1-$Y$2663)</f>
        <v>-1.900637367267698E-2</v>
      </c>
      <c r="R2663" s="46">
        <f>1/(1+EXP(-($K$2+SUMPRODUCT($L$2:$P$2,$D$2663:$H$2663))))</f>
        <v>1.8826891453356785E-2</v>
      </c>
      <c r="X2663" s="46">
        <f>EXP(-($K$2+SUMPRODUCT($L$2:$P$2,$D$2663:$H$2663)))</f>
        <v>52.115513120021873</v>
      </c>
      <c r="Y2663" s="46">
        <f>1/(1+$X$2663)</f>
        <v>1.8826891453356785E-2</v>
      </c>
      <c r="Z2663" s="46">
        <f>IF(ISERROR($I$2663),0,$I$2663)</f>
        <v>-1.900637367267698E-2</v>
      </c>
    </row>
    <row r="2664" spans="1:26" x14ac:dyDescent="0.25">
      <c r="A2664" s="46">
        <v>468</v>
      </c>
      <c r="B2664" s="46">
        <v>1999</v>
      </c>
      <c r="C2664" s="47">
        <v>0</v>
      </c>
      <c r="D2664" s="49">
        <v>8.9238300000000007E-2</v>
      </c>
      <c r="E2664" s="49">
        <v>0.22014400000000001</v>
      </c>
      <c r="F2664" s="49">
        <v>4.90716E-2</v>
      </c>
      <c r="G2664" s="49">
        <v>0.71973160000000003</v>
      </c>
      <c r="H2664" s="49">
        <v>0.20435600000000001</v>
      </c>
      <c r="I2664" s="46">
        <f>$C$2664*LN($Y$2664)+(1-$C$2664)*LN(1-$Y$2664)</f>
        <v>-1.4312801885747175E-2</v>
      </c>
      <c r="R2664" s="46">
        <f>1/(1+EXP(-($K$2+SUMPRODUCT($L$2:$P$2,$D$2664:$H$2664))))</f>
        <v>1.4210860671177033E-2</v>
      </c>
      <c r="X2664" s="46">
        <f>EXP(-($K$2+SUMPRODUCT($L$2:$P$2,$D$2664:$H$2664)))</f>
        <v>69.368714685116515</v>
      </c>
      <c r="Y2664" s="46">
        <f>1/(1+$X$2664)</f>
        <v>1.4210860671177033E-2</v>
      </c>
      <c r="Z2664" s="46">
        <f>IF(ISERROR($I$2664),0,$I$2664)</f>
        <v>-1.4312801885747175E-2</v>
      </c>
    </row>
    <row r="2665" spans="1:26" x14ac:dyDescent="0.25">
      <c r="A2665" s="46">
        <v>468</v>
      </c>
      <c r="B2665" s="46">
        <v>2000</v>
      </c>
      <c r="C2665" s="47">
        <v>0</v>
      </c>
      <c r="D2665" s="49">
        <v>0.1043766</v>
      </c>
      <c r="E2665" s="49">
        <v>0.2200638</v>
      </c>
      <c r="F2665" s="49">
        <v>3.6898399999999998E-2</v>
      </c>
      <c r="G2665" s="49">
        <v>0.66461979999999998</v>
      </c>
      <c r="H2665" s="49">
        <v>0.25264940000000002</v>
      </c>
      <c r="I2665" s="46">
        <f>$C$2665*LN($Y$2665)+(1-$C$2665)*LN(1-$Y$2665)</f>
        <v>-1.7830474114984007E-2</v>
      </c>
      <c r="R2665" s="46">
        <f>1/(1+EXP(-($K$2+SUMPRODUCT($L$2:$P$2,$D$2665:$H$2665))))</f>
        <v>1.7672451809487361E-2</v>
      </c>
      <c r="X2665" s="46">
        <f>EXP(-($K$2+SUMPRODUCT($L$2:$P$2,$D$2665:$H$2665)))</f>
        <v>55.585244129122778</v>
      </c>
      <c r="Y2665" s="46">
        <f>1/(1+$X$2665)</f>
        <v>1.7672451809487361E-2</v>
      </c>
      <c r="Z2665" s="46">
        <f>IF(ISERROR($I$2665),0,$I$2665)</f>
        <v>-1.7830474114984007E-2</v>
      </c>
    </row>
    <row r="2666" spans="1:26" x14ac:dyDescent="0.25">
      <c r="A2666" s="46">
        <v>468</v>
      </c>
      <c r="B2666" s="46">
        <v>2001</v>
      </c>
      <c r="C2666" s="47">
        <v>0</v>
      </c>
      <c r="D2666" s="49">
        <v>4.1598599999999999E-2</v>
      </c>
      <c r="E2666" s="49">
        <v>0.16074949999999999</v>
      </c>
      <c r="F2666" s="49">
        <v>2.4770999999999999E-3</v>
      </c>
      <c r="G2666" s="49">
        <v>0.64261000000000001</v>
      </c>
      <c r="H2666" s="49">
        <v>0.17025699999999999</v>
      </c>
      <c r="I2666" s="46">
        <f>$C$2666*LN($Y$2666)+(1-$C$2666)*LN(1-$Y$2666)</f>
        <v>-2.4463028075218812E-2</v>
      </c>
      <c r="R2666" s="46">
        <f>1/(1+EXP(-($K$2+SUMPRODUCT($L$2:$P$2,$D$2666:$H$2666))))</f>
        <v>2.4166233295907821E-2</v>
      </c>
      <c r="X2666" s="46">
        <f>EXP(-($K$2+SUMPRODUCT($L$2:$P$2,$D$2666:$H$2666)))</f>
        <v>40.380052396056882</v>
      </c>
      <c r="Y2666" s="46">
        <f>1/(1+$X$2666)</f>
        <v>2.4166233295907821E-2</v>
      </c>
      <c r="Z2666" s="46">
        <f>IF(ISERROR($I$2666),0,$I$2666)</f>
        <v>-2.4463028075218812E-2</v>
      </c>
    </row>
    <row r="2667" spans="1:26" x14ac:dyDescent="0.25">
      <c r="A2667" s="46">
        <v>468</v>
      </c>
      <c r="B2667" s="46">
        <v>2002</v>
      </c>
      <c r="C2667" s="47">
        <v>0</v>
      </c>
      <c r="D2667" s="49">
        <v>2.9756600000000001E-2</v>
      </c>
      <c r="E2667" s="49">
        <v>0.14190949999999999</v>
      </c>
      <c r="F2667" s="49">
        <v>4.5566299999999997E-2</v>
      </c>
      <c r="G2667" s="49">
        <v>0.63732460000000002</v>
      </c>
      <c r="H2667" s="49">
        <v>0.22117809999999999</v>
      </c>
      <c r="I2667" s="46">
        <f>$C$2667*LN($Y$2667)+(1-$C$2667)*LN(1-$Y$2667)</f>
        <v>-1.8503251534346694E-2</v>
      </c>
      <c r="R2667" s="46">
        <f>1/(1+EXP(-($K$2+SUMPRODUCT($L$2:$P$2,$D$2667:$H$2667))))</f>
        <v>1.8333117336983805E-2</v>
      </c>
      <c r="X2667" s="46">
        <f>EXP(-($K$2+SUMPRODUCT($L$2:$P$2,$D$2667:$H$2667)))</f>
        <v>53.546097186793098</v>
      </c>
      <c r="Y2667" s="46">
        <f>1/(1+$X$2667)</f>
        <v>1.8333117336983805E-2</v>
      </c>
      <c r="Z2667" s="46">
        <f>IF(ISERROR($I$2667),0,$I$2667)</f>
        <v>-1.8503251534346694E-2</v>
      </c>
    </row>
    <row r="2668" spans="1:26" x14ac:dyDescent="0.25">
      <c r="A2668" s="46">
        <v>468</v>
      </c>
      <c r="B2668" s="46">
        <v>2003</v>
      </c>
      <c r="C2668" s="47">
        <v>0</v>
      </c>
      <c r="D2668" s="49">
        <v>0.1163305</v>
      </c>
      <c r="E2668" s="49">
        <v>0.214166</v>
      </c>
      <c r="F2668" s="49">
        <v>2.3969899999999999E-2</v>
      </c>
      <c r="G2668" s="49">
        <v>0.96756560000000003</v>
      </c>
      <c r="H2668" s="49">
        <v>0.27055869999999999</v>
      </c>
      <c r="I2668" s="46">
        <f>$C$2668*LN($Y$2668)+(1-$C$2668)*LN(1-$Y$2668)</f>
        <v>-1.2538875397171783E-2</v>
      </c>
      <c r="R2668" s="46">
        <f>1/(1+EXP(-($K$2+SUMPRODUCT($L$2:$P$2,$D$2668:$H$2668))))</f>
        <v>1.2460591239099051E-2</v>
      </c>
      <c r="X2668" s="46">
        <f>EXP(-($K$2+SUMPRODUCT($L$2:$P$2,$D$2668:$H$2668)))</f>
        <v>79.253013746425069</v>
      </c>
      <c r="Y2668" s="46">
        <f>1/(1+$X$2668)</f>
        <v>1.2460591239099051E-2</v>
      </c>
      <c r="Z2668" s="46">
        <f>IF(ISERROR($I$2668),0,$I$2668)</f>
        <v>-1.2538875397171783E-2</v>
      </c>
    </row>
    <row r="2669" spans="1:26" x14ac:dyDescent="0.25">
      <c r="A2669" s="46">
        <v>468</v>
      </c>
      <c r="B2669" s="46">
        <v>2004</v>
      </c>
      <c r="C2669" s="47">
        <v>0</v>
      </c>
      <c r="D2669" s="49">
        <v>0.14020650000000001</v>
      </c>
      <c r="E2669" s="49">
        <v>0.21907740000000001</v>
      </c>
      <c r="F2669" s="49">
        <v>3.3387E-2</v>
      </c>
      <c r="G2669" s="49">
        <v>1.25196</v>
      </c>
      <c r="H2669" s="49">
        <v>0.32675179999999998</v>
      </c>
      <c r="I2669" s="46">
        <f>$C$2669*LN($Y$2669)+(1-$C$2669)*LN(1-$Y$2669)</f>
        <v>-7.6929294641618151E-3</v>
      </c>
      <c r="R2669" s="46">
        <f>1/(1+EXP(-($K$2+SUMPRODUCT($L$2:$P$2,$D$2669:$H$2669))))</f>
        <v>7.6634146160017595E-3</v>
      </c>
      <c r="X2669" s="46">
        <f>EXP(-($K$2+SUMPRODUCT($L$2:$P$2,$D$2669:$H$2669)))</f>
        <v>129.49013398177991</v>
      </c>
      <c r="Y2669" s="46">
        <f>1/(1+$X$2669)</f>
        <v>7.6634146160017595E-3</v>
      </c>
      <c r="Z2669" s="46">
        <f>IF(ISERROR($I$2669),0,$I$2669)</f>
        <v>-7.6929294641618151E-3</v>
      </c>
    </row>
    <row r="2670" spans="1:26" x14ac:dyDescent="0.25">
      <c r="A2670" s="46">
        <v>469</v>
      </c>
      <c r="B2670" s="46">
        <v>1998</v>
      </c>
      <c r="C2670" s="47">
        <v>0</v>
      </c>
      <c r="D2670" s="49">
        <v>0.23342979999999999</v>
      </c>
      <c r="E2670" s="49">
        <v>0.64753249999999996</v>
      </c>
      <c r="F2670" s="49">
        <v>4.2443399999999999E-2</v>
      </c>
      <c r="G2670" s="49">
        <v>3.309857</v>
      </c>
      <c r="H2670" s="49">
        <v>0.300645</v>
      </c>
      <c r="I2670" s="46">
        <f>$C$2670*LN($Y$2670)+(1-$C$2670)*LN(1-$Y$2670)</f>
        <v>-1.4832602486645257E-4</v>
      </c>
      <c r="R2670" s="46">
        <f>1/(1+EXP(-($K$2+SUMPRODUCT($L$2:$P$2,$D$2670:$H$2670))))</f>
        <v>1.4831502510545395E-4</v>
      </c>
      <c r="X2670" s="46">
        <f>EXP(-($K$2+SUMPRODUCT($L$2:$P$2,$D$2670:$H$2670)))</f>
        <v>6741.4052235367708</v>
      </c>
      <c r="Y2670" s="46">
        <f>1/(1+$X$2670)</f>
        <v>1.4831502510545395E-4</v>
      </c>
      <c r="Z2670" s="46">
        <f>IF(ISERROR($I$2670),0,$I$2670)</f>
        <v>-1.4832602486645257E-4</v>
      </c>
    </row>
    <row r="2671" spans="1:26" x14ac:dyDescent="0.25">
      <c r="A2671" s="46">
        <v>469</v>
      </c>
      <c r="B2671" s="46">
        <v>1999</v>
      </c>
      <c r="C2671" s="47">
        <v>0</v>
      </c>
      <c r="D2671" s="49">
        <v>0.30016330000000002</v>
      </c>
      <c r="E2671" s="49">
        <v>0.61269130000000005</v>
      </c>
      <c r="F2671" s="49">
        <v>6.9634399999999999E-2</v>
      </c>
      <c r="G2671" s="49">
        <v>3.290991</v>
      </c>
      <c r="H2671" s="49">
        <v>0.3197643</v>
      </c>
      <c r="I2671" s="46">
        <f>$C$2671*LN($Y$2671)+(1-$C$2671)*LN(1-$Y$2671)</f>
        <v>-1.3457803887954579E-4</v>
      </c>
      <c r="R2671" s="46">
        <f>1/(1+EXP(-($K$2+SUMPRODUCT($L$2:$P$2,$D$2671:$H$2671))))</f>
        <v>1.3456898366148712E-4</v>
      </c>
      <c r="X2671" s="46">
        <f>EXP(-($K$2+SUMPRODUCT($L$2:$P$2,$D$2671:$H$2671)))</f>
        <v>7430.1328865761088</v>
      </c>
      <c r="Y2671" s="46">
        <f>1/(1+$X$2671)</f>
        <v>1.3456898366148712E-4</v>
      </c>
      <c r="Z2671" s="46">
        <f>IF(ISERROR($I$2671),0,$I$2671)</f>
        <v>-1.3457803887954579E-4</v>
      </c>
    </row>
    <row r="2672" spans="1:26" x14ac:dyDescent="0.25">
      <c r="A2672" s="46">
        <v>469</v>
      </c>
      <c r="B2672" s="46">
        <v>2000</v>
      </c>
      <c r="C2672" s="47">
        <v>0</v>
      </c>
      <c r="D2672" s="49">
        <v>0.2436265</v>
      </c>
      <c r="E2672" s="49">
        <v>0.70055199999999995</v>
      </c>
      <c r="F2672" s="49">
        <v>6.01275E-2</v>
      </c>
      <c r="G2672" s="49">
        <v>2.0583019999999999</v>
      </c>
      <c r="H2672" s="49">
        <v>0.30265419999999998</v>
      </c>
      <c r="I2672" s="46">
        <f>$C$2672*LN($Y$2672)+(1-$C$2672)*LN(1-$Y$2672)</f>
        <v>-8.8045206395567159E-4</v>
      </c>
      <c r="R2672" s="46">
        <f>1/(1+EXP(-($K$2+SUMPRODUCT($L$2:$P$2,$D$2672:$H$2672))))</f>
        <v>8.8006457976600621E-4</v>
      </c>
      <c r="X2672" s="46">
        <f>EXP(-($K$2+SUMPRODUCT($L$2:$P$2,$D$2672:$H$2672)))</f>
        <v>1135.2802491902157</v>
      </c>
      <c r="Y2672" s="46">
        <f>1/(1+$X$2672)</f>
        <v>8.8006457976600621E-4</v>
      </c>
      <c r="Z2672" s="46">
        <f>IF(ISERROR($I$2672),0,$I$2672)</f>
        <v>-8.8045206395567159E-4</v>
      </c>
    </row>
    <row r="2673" spans="1:26" x14ac:dyDescent="0.25">
      <c r="A2673" s="46">
        <v>469</v>
      </c>
      <c r="B2673" s="46">
        <v>2001</v>
      </c>
      <c r="C2673" s="47">
        <v>0</v>
      </c>
      <c r="D2673" s="49">
        <v>0.26457310000000001</v>
      </c>
      <c r="E2673" s="49">
        <v>0.71859729999999999</v>
      </c>
      <c r="F2673" s="49">
        <v>3.8996599999999999E-2</v>
      </c>
      <c r="G2673" s="49">
        <v>2.6743410000000001</v>
      </c>
      <c r="H2673" s="49">
        <v>0.29371130000000001</v>
      </c>
      <c r="I2673" s="46">
        <f>$C$2673*LN($Y$2673)+(1-$C$2673)*LN(1-$Y$2673)</f>
        <v>-3.8180047329733195E-4</v>
      </c>
      <c r="R2673" s="46">
        <f>1/(1+EXP(-($K$2+SUMPRODUCT($L$2:$P$2,$D$2673:$H$2673))))</f>
        <v>3.8172759677167987E-4</v>
      </c>
      <c r="X2673" s="46">
        <f>EXP(-($K$2+SUMPRODUCT($L$2:$P$2,$D$2673:$H$2673)))</f>
        <v>2618.6691265109744</v>
      </c>
      <c r="Y2673" s="46">
        <f>1/(1+$X$2673)</f>
        <v>3.8172759677167987E-4</v>
      </c>
      <c r="Z2673" s="46">
        <f>IF(ISERROR($I$2673),0,$I$2673)</f>
        <v>-3.8180047329733195E-4</v>
      </c>
    </row>
    <row r="2674" spans="1:26" x14ac:dyDescent="0.25">
      <c r="A2674" s="46">
        <v>469</v>
      </c>
      <c r="B2674" s="46">
        <v>2002</v>
      </c>
      <c r="C2674" s="47">
        <v>0</v>
      </c>
      <c r="D2674" s="49">
        <v>0.21784490000000001</v>
      </c>
      <c r="E2674" s="49">
        <v>0.61937379999999997</v>
      </c>
      <c r="F2674" s="49">
        <v>5.7260900000000003E-2</v>
      </c>
      <c r="G2674" s="49">
        <v>1.6068899999999999</v>
      </c>
      <c r="H2674" s="49">
        <v>0.32489820000000003</v>
      </c>
      <c r="I2674" s="46">
        <f>$C$2674*LN($Y$2674)+(1-$C$2674)*LN(1-$Y$2674)</f>
        <v>-2.0865443970861401E-3</v>
      </c>
      <c r="R2674" s="46">
        <f>1/(1+EXP(-($K$2+SUMPRODUCT($L$2:$P$2,$D$2674:$H$2674))))</f>
        <v>2.0843690765562479E-3</v>
      </c>
      <c r="X2674" s="46">
        <f>EXP(-($K$2+SUMPRODUCT($L$2:$P$2,$D$2674:$H$2674)))</f>
        <v>478.76148334160644</v>
      </c>
      <c r="Y2674" s="46">
        <f>1/(1+$X$2674)</f>
        <v>2.0843690765562479E-3</v>
      </c>
      <c r="Z2674" s="46">
        <f>IF(ISERROR($I$2674),0,$I$2674)</f>
        <v>-2.0865443970861401E-3</v>
      </c>
    </row>
    <row r="2675" spans="1:26" x14ac:dyDescent="0.25">
      <c r="A2675" s="46">
        <v>469</v>
      </c>
      <c r="B2675" s="46">
        <v>2003</v>
      </c>
      <c r="C2675" s="47">
        <v>0</v>
      </c>
      <c r="D2675" s="49">
        <v>0.2311087</v>
      </c>
      <c r="E2675" s="49">
        <v>0.62943550000000004</v>
      </c>
      <c r="F2675" s="49">
        <v>3.8009399999999999E-2</v>
      </c>
      <c r="G2675" s="49">
        <v>2.0611079999999999</v>
      </c>
      <c r="H2675" s="49">
        <v>0.4014375</v>
      </c>
      <c r="I2675" s="46">
        <f>$C$2675*LN($Y$2675)+(1-$C$2675)*LN(1-$Y$2675)</f>
        <v>-1.226783210978548E-3</v>
      </c>
      <c r="R2675" s="46">
        <f>1/(1+EXP(-($K$2+SUMPRODUCT($L$2:$P$2,$D$2675:$H$2675))))</f>
        <v>1.2260310200783407E-3</v>
      </c>
      <c r="X2675" s="46">
        <f>EXP(-($K$2+SUMPRODUCT($L$2:$P$2,$D$2675:$H$2675)))</f>
        <v>814.64004794601544</v>
      </c>
      <c r="Y2675" s="46">
        <f>1/(1+$X$2675)</f>
        <v>1.2260310200783407E-3</v>
      </c>
      <c r="Z2675" s="46">
        <f>IF(ISERROR($I$2675),0,$I$2675)</f>
        <v>-1.226783210978548E-3</v>
      </c>
    </row>
    <row r="2676" spans="1:26" x14ac:dyDescent="0.25">
      <c r="A2676" s="46">
        <v>469</v>
      </c>
      <c r="B2676" s="46">
        <v>2004</v>
      </c>
      <c r="C2676" s="47">
        <v>0</v>
      </c>
      <c r="D2676" s="49">
        <v>0.36150979999999999</v>
      </c>
      <c r="E2676" s="49">
        <v>0.6405267</v>
      </c>
      <c r="F2676" s="49">
        <v>0.1071737</v>
      </c>
      <c r="G2676" s="49">
        <v>3.1480060000000001</v>
      </c>
      <c r="H2676" s="49">
        <v>0.52960560000000001</v>
      </c>
      <c r="I2676" s="46">
        <f>$C$2676*LN($Y$2676)+(1-$C$2676)*LN(1-$Y$2676)</f>
        <v>-1.404305881699821E-4</v>
      </c>
      <c r="R2676" s="46">
        <f>1/(1+EXP(-($K$2+SUMPRODUCT($L$2:$P$2,$D$2676:$H$2676))))</f>
        <v>1.4042072825652655E-4</v>
      </c>
      <c r="X2676" s="46">
        <f>EXP(-($K$2+SUMPRODUCT($L$2:$P$2,$D$2676:$H$2676)))</f>
        <v>7120.4557310453301</v>
      </c>
      <c r="Y2676" s="46">
        <f>1/(1+$X$2676)</f>
        <v>1.4042072825652655E-4</v>
      </c>
      <c r="Z2676" s="46">
        <f>IF(ISERROR($I$2676),0,$I$2676)</f>
        <v>-1.404305881699821E-4</v>
      </c>
    </row>
    <row r="2677" spans="1:26" x14ac:dyDescent="0.25">
      <c r="A2677" s="46">
        <v>470</v>
      </c>
      <c r="B2677" s="46">
        <v>1995</v>
      </c>
      <c r="C2677" s="47">
        <v>0</v>
      </c>
      <c r="D2677" s="49">
        <v>1.53118E-2</v>
      </c>
      <c r="E2677" s="49">
        <v>3.7521800000000001E-2</v>
      </c>
      <c r="F2677" s="49">
        <v>6.5557000000000004E-2</v>
      </c>
      <c r="G2677" s="49">
        <v>1.17946</v>
      </c>
      <c r="H2677" s="49">
        <v>0.1708952</v>
      </c>
      <c r="I2677" s="46">
        <f>$C$2677*LN($Y$2677)+(1-$C$2677)*LN(1-$Y$2677)</f>
        <v>-7.4950934836511491E-3</v>
      </c>
      <c r="R2677" s="46">
        <f>1/(1+EXP(-($K$2+SUMPRODUCT($L$2:$P$2,$D$2677:$H$2677))))</f>
        <v>7.4670753137869306E-3</v>
      </c>
      <c r="X2677" s="46">
        <f>EXP(-($K$2+SUMPRODUCT($L$2:$P$2,$D$2677:$H$2677)))</f>
        <v>132.92124198260558</v>
      </c>
      <c r="Y2677" s="46">
        <f>1/(1+$X$2677)</f>
        <v>7.4670753137869306E-3</v>
      </c>
      <c r="Z2677" s="46">
        <f>IF(ISERROR($I$2677),0,$I$2677)</f>
        <v>-7.4950934836511491E-3</v>
      </c>
    </row>
    <row r="2678" spans="1:26" x14ac:dyDescent="0.25">
      <c r="A2678" s="46">
        <v>470</v>
      </c>
      <c r="B2678" s="46">
        <v>1996</v>
      </c>
      <c r="C2678" s="47">
        <v>0</v>
      </c>
      <c r="D2678" s="49">
        <v>3.4916599999999999E-2</v>
      </c>
      <c r="E2678" s="49">
        <v>4.8678899999999997E-2</v>
      </c>
      <c r="F2678" s="49">
        <v>6.0071800000000002E-2</v>
      </c>
      <c r="G2678" s="49">
        <v>1.054584</v>
      </c>
      <c r="H2678" s="49">
        <v>0.1517636</v>
      </c>
      <c r="I2678" s="46">
        <f>$C$2678*LN($Y$2678)+(1-$C$2678)*LN(1-$Y$2678)</f>
        <v>-9.3580657411875805E-3</v>
      </c>
      <c r="R2678" s="46">
        <f>1/(1+EXP(-($K$2+SUMPRODUCT($L$2:$P$2,$D$2678:$H$2678))))</f>
        <v>9.3144153112943804E-3</v>
      </c>
      <c r="X2678" s="46">
        <f>EXP(-($K$2+SUMPRODUCT($L$2:$P$2,$D$2678:$H$2678)))</f>
        <v>106.36046939923648</v>
      </c>
      <c r="Y2678" s="46">
        <f>1/(1+$X$2678)</f>
        <v>9.3144153112943804E-3</v>
      </c>
      <c r="Z2678" s="46">
        <f>IF(ISERROR($I$2678),0,$I$2678)</f>
        <v>-9.3580657411875805E-3</v>
      </c>
    </row>
    <row r="2679" spans="1:26" x14ac:dyDescent="0.25">
      <c r="A2679" s="46">
        <v>471</v>
      </c>
      <c r="B2679" s="46">
        <v>1995</v>
      </c>
      <c r="C2679" s="47">
        <v>1</v>
      </c>
      <c r="D2679" s="49">
        <v>0.2933405</v>
      </c>
      <c r="E2679" s="49">
        <v>-0.48168539999999999</v>
      </c>
      <c r="F2679" s="49">
        <v>8.2482600000000003E-2</v>
      </c>
      <c r="G2679" s="49">
        <v>1.7309209999999999</v>
      </c>
      <c r="H2679" s="49">
        <v>0.24845690000000001</v>
      </c>
      <c r="I2679" s="46">
        <f>$C$2679*LN($Y$2679)+(1-$C$2679)*LN(1-$Y$2679)</f>
        <v>-4.9925409938857923</v>
      </c>
      <c r="R2679" s="46">
        <f>1/(1+EXP(-($K$2+SUMPRODUCT($L$2:$P$2,$D$2679:$H$2679))))</f>
        <v>6.7883932926661224E-3</v>
      </c>
      <c r="X2679" s="46">
        <f>EXP(-($K$2+SUMPRODUCT($L$2:$P$2,$D$2679:$H$2679)))</f>
        <v>146.31026280995761</v>
      </c>
      <c r="Y2679" s="46">
        <f>1/(1+$X$2679)</f>
        <v>6.7883932926661224E-3</v>
      </c>
      <c r="Z2679" s="46">
        <f>IF(ISERROR($I$2679),0,$I$2679)</f>
        <v>-4.9925409938857923</v>
      </c>
    </row>
    <row r="2680" spans="1:26" x14ac:dyDescent="0.25">
      <c r="A2680" s="46">
        <v>471</v>
      </c>
      <c r="B2680" s="46">
        <v>1997</v>
      </c>
      <c r="C2680" s="47">
        <v>0</v>
      </c>
      <c r="D2680" s="49">
        <v>0.24418670000000001</v>
      </c>
      <c r="E2680" s="49">
        <v>-0.22265879999999999</v>
      </c>
      <c r="F2680" s="49">
        <v>6.2970100000000001E-2</v>
      </c>
      <c r="G2680" s="49">
        <v>2.5979350000000001</v>
      </c>
      <c r="H2680" s="49">
        <v>0.25398470000000001</v>
      </c>
      <c r="I2680" s="46">
        <f>$C$2680*LN($Y$2680)+(1-$C$2680)*LN(1-$Y$2680)</f>
        <v>-1.3528208735292095E-3</v>
      </c>
      <c r="R2680" s="46">
        <f>1/(1+EXP(-($K$2+SUMPRODUCT($L$2:$P$2,$D$2680:$H$2680))))</f>
        <v>1.3519062238701142E-3</v>
      </c>
      <c r="X2680" s="46">
        <f>EXP(-($K$2+SUMPRODUCT($L$2:$P$2,$D$2680:$H$2680)))</f>
        <v>738.69627651930682</v>
      </c>
      <c r="Y2680" s="46">
        <f>1/(1+$X$2680)</f>
        <v>1.3519062238701142E-3</v>
      </c>
      <c r="Z2680" s="46">
        <f>IF(ISERROR($I$2680),0,$I$2680)</f>
        <v>-1.3528208735292095E-3</v>
      </c>
    </row>
    <row r="2681" spans="1:26" x14ac:dyDescent="0.25">
      <c r="A2681" s="46">
        <v>471</v>
      </c>
      <c r="B2681" s="46">
        <v>1998</v>
      </c>
      <c r="C2681" s="47">
        <v>0</v>
      </c>
      <c r="D2681" s="49">
        <v>0.25482500000000002</v>
      </c>
      <c r="E2681" s="49">
        <v>-0.1291889</v>
      </c>
      <c r="F2681" s="49">
        <v>5.6925999999999997E-2</v>
      </c>
      <c r="G2681" s="49">
        <v>2.215894</v>
      </c>
      <c r="H2681" s="49">
        <v>0.21758710000000001</v>
      </c>
      <c r="I2681" s="46">
        <f>$C$2681*LN($Y$2681)+(1-$C$2681)*LN(1-$Y$2681)</f>
        <v>-2.2363805180270774E-3</v>
      </c>
      <c r="R2681" s="46">
        <f>1/(1+EXP(-($K$2+SUMPRODUCT($L$2:$P$2,$D$2681:$H$2681))))</f>
        <v>2.2338816822460297E-3</v>
      </c>
      <c r="X2681" s="46">
        <f>EXP(-($K$2+SUMPRODUCT($L$2:$P$2,$D$2681:$H$2681)))</f>
        <v>446.65128249521342</v>
      </c>
      <c r="Y2681" s="46">
        <f>1/(1+$X$2681)</f>
        <v>2.2338816822460297E-3</v>
      </c>
      <c r="Z2681" s="46">
        <f>IF(ISERROR($I$2681),0,$I$2681)</f>
        <v>-2.2363805180270774E-3</v>
      </c>
    </row>
    <row r="2682" spans="1:26" x14ac:dyDescent="0.25">
      <c r="A2682" s="46">
        <v>472</v>
      </c>
      <c r="B2682" s="46">
        <v>1995</v>
      </c>
      <c r="C2682" s="47">
        <v>0</v>
      </c>
      <c r="D2682" s="49">
        <v>2.20967E-2</v>
      </c>
      <c r="E2682" s="49">
        <v>-5.0216900000000002E-2</v>
      </c>
      <c r="F2682" s="49">
        <v>3.2364499999999997E-2</v>
      </c>
      <c r="G2682" s="49">
        <v>0.55021059999999999</v>
      </c>
      <c r="H2682" s="49">
        <v>0.1704089</v>
      </c>
      <c r="I2682" s="46">
        <f>$C$2682*LN($Y$2682)+(1-$C$2682)*LN(1-$Y$2682)</f>
        <v>-3.0003626058182811E-2</v>
      </c>
      <c r="R2682" s="46">
        <f>1/(1+EXP(-($K$2+SUMPRODUCT($L$2:$P$2,$D$2682:$H$2682))))</f>
        <v>2.9557985337079824E-2</v>
      </c>
      <c r="X2682" s="46">
        <f>EXP(-($K$2+SUMPRODUCT($L$2:$P$2,$D$2682:$H$2682)))</f>
        <v>32.8318051313708</v>
      </c>
      <c r="Y2682" s="46">
        <f>1/(1+$X$2682)</f>
        <v>2.9557985337079824E-2</v>
      </c>
      <c r="Z2682" s="46">
        <f>IF(ISERROR($I$2682),0,$I$2682)</f>
        <v>-3.0003626058182811E-2</v>
      </c>
    </row>
    <row r="2683" spans="1:26" x14ac:dyDescent="0.25">
      <c r="A2683" s="46">
        <v>472</v>
      </c>
      <c r="B2683" s="46">
        <v>1996</v>
      </c>
      <c r="C2683" s="47">
        <v>0</v>
      </c>
      <c r="D2683" s="49">
        <v>2.7862399999999999E-2</v>
      </c>
      <c r="E2683" s="49">
        <v>-1.9510799999999998E-2</v>
      </c>
      <c r="F2683" s="49">
        <v>5.9935599999999999E-2</v>
      </c>
      <c r="G2683" s="49">
        <v>0.64617500000000005</v>
      </c>
      <c r="H2683" s="49">
        <v>0.19441330000000001</v>
      </c>
      <c r="I2683" s="46">
        <f>$C$2683*LN($Y$2683)+(1-$C$2683)*LN(1-$Y$2683)</f>
        <v>-2.0194101467883228E-2</v>
      </c>
      <c r="R2683" s="46">
        <f>1/(1+EXP(-($K$2+SUMPRODUCT($L$2:$P$2,$D$2683:$H$2683))))</f>
        <v>1.9991566231066637E-2</v>
      </c>
      <c r="X2683" s="46">
        <f>EXP(-($K$2+SUMPRODUCT($L$2:$P$2,$D$2683:$H$2683)))</f>
        <v>49.021093317141549</v>
      </c>
      <c r="Y2683" s="46">
        <f>1/(1+$X$2683)</f>
        <v>1.9991566231066637E-2</v>
      </c>
      <c r="Z2683" s="46">
        <f>IF(ISERROR($I$2683),0,$I$2683)</f>
        <v>-2.0194101467883228E-2</v>
      </c>
    </row>
    <row r="2684" spans="1:26" x14ac:dyDescent="0.25">
      <c r="A2684" s="46">
        <v>472</v>
      </c>
      <c r="B2684" s="46">
        <v>1997</v>
      </c>
      <c r="C2684" s="47">
        <v>0</v>
      </c>
      <c r="D2684" s="49">
        <v>2.2653099999999999E-2</v>
      </c>
      <c r="E2684" s="49">
        <v>-3.7506699999999997E-2</v>
      </c>
      <c r="F2684" s="49">
        <v>2.1306200000000001E-2</v>
      </c>
      <c r="G2684" s="49">
        <v>0.95263249999999999</v>
      </c>
      <c r="H2684" s="49">
        <v>0.15681809999999999</v>
      </c>
      <c r="I2684" s="46">
        <f>$C$2684*LN($Y$2684)+(1-$C$2684)*LN(1-$Y$2684)</f>
        <v>-1.6917932493698412E-2</v>
      </c>
      <c r="R2684" s="46">
        <f>1/(1+EXP(-($K$2+SUMPRODUCT($L$2:$P$2,$D$2684:$H$2684))))</f>
        <v>1.6775627903692161E-2</v>
      </c>
      <c r="X2684" s="46">
        <f>EXP(-($K$2+SUMPRODUCT($L$2:$P$2,$D$2684:$H$2684)))</f>
        <v>58.610287360982127</v>
      </c>
      <c r="Y2684" s="46">
        <f>1/(1+$X$2684)</f>
        <v>1.6775627903692161E-2</v>
      </c>
      <c r="Z2684" s="46">
        <f>IF(ISERROR($I$2684),0,$I$2684)</f>
        <v>-1.6917932493698412E-2</v>
      </c>
    </row>
    <row r="2685" spans="1:26" x14ac:dyDescent="0.25">
      <c r="A2685" s="46">
        <v>472</v>
      </c>
      <c r="B2685" s="46">
        <v>1998</v>
      </c>
      <c r="C2685" s="47">
        <v>0</v>
      </c>
      <c r="D2685" s="49">
        <v>2.5277999999999998E-2</v>
      </c>
      <c r="E2685" s="49">
        <v>-1.62507E-2</v>
      </c>
      <c r="F2685" s="49">
        <v>3.0195900000000001E-2</v>
      </c>
      <c r="G2685" s="49">
        <v>0.53979100000000002</v>
      </c>
      <c r="H2685" s="49">
        <v>0.14690420000000001</v>
      </c>
      <c r="I2685" s="46">
        <f>$C$2685*LN($Y$2685)+(1-$C$2685)*LN(1-$Y$2685)</f>
        <v>-2.9167468965211621E-2</v>
      </c>
      <c r="R2685" s="46">
        <f>1/(1+EXP(-($K$2+SUMPRODUCT($L$2:$P$2,$D$2685:$H$2685))))</f>
        <v>2.8746204022146962E-2</v>
      </c>
      <c r="X2685" s="46">
        <f>EXP(-($K$2+SUMPRODUCT($L$2:$P$2,$D$2685:$H$2685)))</f>
        <v>33.78720178948042</v>
      </c>
      <c r="Y2685" s="46">
        <f>1/(1+$X$2685)</f>
        <v>2.8746204022146962E-2</v>
      </c>
      <c r="Z2685" s="46">
        <f>IF(ISERROR($I$2685),0,$I$2685)</f>
        <v>-2.9167468965211621E-2</v>
      </c>
    </row>
    <row r="2686" spans="1:26" x14ac:dyDescent="0.25">
      <c r="A2686" s="46">
        <v>472</v>
      </c>
      <c r="B2686" s="46">
        <v>1999</v>
      </c>
      <c r="C2686" s="47">
        <v>0</v>
      </c>
      <c r="D2686" s="49">
        <v>1.58516E-2</v>
      </c>
      <c r="E2686" s="49">
        <v>1.5391999999999999E-3</v>
      </c>
      <c r="F2686" s="49">
        <v>6.9044700000000001E-2</v>
      </c>
      <c r="G2686" s="49">
        <v>0.77781029999999995</v>
      </c>
      <c r="H2686" s="49">
        <v>0.21690319999999999</v>
      </c>
      <c r="I2686" s="46">
        <f>$C$2686*LN($Y$2686)+(1-$C$2686)*LN(1-$Y$2686)</f>
        <v>-1.4935540278984132E-2</v>
      </c>
      <c r="R2686" s="46">
        <f>1/(1+EXP(-($K$2+SUMPRODUCT($L$2:$P$2,$D$2686:$H$2686))))</f>
        <v>1.4824558309499655E-2</v>
      </c>
      <c r="X2686" s="46">
        <f>EXP(-($K$2+SUMPRODUCT($L$2:$P$2,$D$2686:$H$2686)))</f>
        <v>66.455635380326626</v>
      </c>
      <c r="Y2686" s="46">
        <f>1/(1+$X$2686)</f>
        <v>1.4824558309499655E-2</v>
      </c>
      <c r="Z2686" s="46">
        <f>IF(ISERROR($I$2686),0,$I$2686)</f>
        <v>-1.4935540278984132E-2</v>
      </c>
    </row>
    <row r="2687" spans="1:26" x14ac:dyDescent="0.25">
      <c r="A2687" s="46">
        <v>472</v>
      </c>
      <c r="B2687" s="46">
        <v>2000</v>
      </c>
      <c r="C2687" s="47">
        <v>0</v>
      </c>
      <c r="D2687" s="49">
        <v>2.9989000000000001E-3</v>
      </c>
      <c r="E2687" s="49">
        <v>8.8608800000000001E-2</v>
      </c>
      <c r="F2687" s="49">
        <v>8.2901100000000005E-2</v>
      </c>
      <c r="G2687" s="49">
        <v>0.64454120000000004</v>
      </c>
      <c r="H2687" s="49">
        <v>0.22437489999999999</v>
      </c>
      <c r="I2687" s="46">
        <f>$C$2687*LN($Y$2687)+(1-$C$2687)*LN(1-$Y$2687)</f>
        <v>-1.4558483306832062E-2</v>
      </c>
      <c r="R2687" s="46">
        <f>1/(1+EXP(-($K$2+SUMPRODUCT($L$2:$P$2,$D$2687:$H$2687))))</f>
        <v>1.4453020999452518E-2</v>
      </c>
      <c r="X2687" s="46">
        <f>EXP(-($K$2+SUMPRODUCT($L$2:$P$2,$D$2687:$H$2687)))</f>
        <v>68.18968705835826</v>
      </c>
      <c r="Y2687" s="46">
        <f>1/(1+$X$2687)</f>
        <v>1.4453020999452518E-2</v>
      </c>
      <c r="Z2687" s="46">
        <f>IF(ISERROR($I$2687),0,$I$2687)</f>
        <v>-1.4558483306832062E-2</v>
      </c>
    </row>
    <row r="2688" spans="1:26" x14ac:dyDescent="0.25">
      <c r="A2688" s="46">
        <v>472</v>
      </c>
      <c r="B2688" s="46">
        <v>2001</v>
      </c>
      <c r="C2688" s="47">
        <v>0</v>
      </c>
      <c r="D2688" s="49">
        <v>9.1982000000000001E-3</v>
      </c>
      <c r="E2688" s="49">
        <v>0.12986990000000001</v>
      </c>
      <c r="F2688" s="49">
        <v>3.3117099999999997E-2</v>
      </c>
      <c r="G2688" s="49">
        <v>0.84494809999999998</v>
      </c>
      <c r="H2688" s="49">
        <v>0.1098589</v>
      </c>
      <c r="I2688" s="46">
        <f>$C$2688*LN($Y$2688)+(1-$C$2688)*LN(1-$Y$2688)</f>
        <v>-1.3859752573174965E-2</v>
      </c>
      <c r="R2688" s="46">
        <f>1/(1+EXP(-($K$2+SUMPRODUCT($L$2:$P$2,$D$2688:$H$2688))))</f>
        <v>1.3764148395559107E-2</v>
      </c>
      <c r="X2688" s="46">
        <f>EXP(-($K$2+SUMPRODUCT($L$2:$P$2,$D$2688:$H$2688)))</f>
        <v>71.652515161972687</v>
      </c>
      <c r="Y2688" s="46">
        <f>1/(1+$X$2688)</f>
        <v>1.3764148395559107E-2</v>
      </c>
      <c r="Z2688" s="46">
        <f>IF(ISERROR($I$2688),0,$I$2688)</f>
        <v>-1.3859752573174965E-2</v>
      </c>
    </row>
    <row r="2689" spans="1:26" x14ac:dyDescent="0.25">
      <c r="A2689" s="46">
        <v>472</v>
      </c>
      <c r="B2689" s="46">
        <v>2002</v>
      </c>
      <c r="C2689" s="47">
        <v>0</v>
      </c>
      <c r="D2689" s="49">
        <v>1.26386E-2</v>
      </c>
      <c r="E2689" s="49">
        <v>0.16588140000000001</v>
      </c>
      <c r="F2689" s="49">
        <v>8.6468100000000006E-2</v>
      </c>
      <c r="G2689" s="49">
        <v>1.0771310000000001</v>
      </c>
      <c r="H2689" s="49">
        <v>0.15559000000000001</v>
      </c>
      <c r="I2689" s="46">
        <f>$C$2689*LN($Y$2689)+(1-$C$2689)*LN(1-$Y$2689)</f>
        <v>-6.1318821859808982E-3</v>
      </c>
      <c r="R2689" s="46">
        <f>1/(1+EXP(-($K$2+SUMPRODUCT($L$2:$P$2,$D$2689:$H$2689))))</f>
        <v>6.1131205640154312E-3</v>
      </c>
      <c r="X2689" s="46">
        <f>EXP(-($K$2+SUMPRODUCT($L$2:$P$2,$D$2689:$H$2689)))</f>
        <v>162.58257448518984</v>
      </c>
      <c r="Y2689" s="46">
        <f>1/(1+$X$2689)</f>
        <v>6.1131205640154312E-3</v>
      </c>
      <c r="Z2689" s="46">
        <f>IF(ISERROR($I$2689),0,$I$2689)</f>
        <v>-6.1318821859808982E-3</v>
      </c>
    </row>
    <row r="2690" spans="1:26" x14ac:dyDescent="0.25">
      <c r="A2690" s="46">
        <v>472</v>
      </c>
      <c r="B2690" s="46">
        <v>2003</v>
      </c>
      <c r="C2690" s="47">
        <v>0</v>
      </c>
      <c r="D2690" s="49">
        <v>2.84833E-2</v>
      </c>
      <c r="E2690" s="49">
        <v>0.23458380000000001</v>
      </c>
      <c r="F2690" s="49">
        <v>7.2260699999999997E-2</v>
      </c>
      <c r="G2690" s="49">
        <v>1.617405</v>
      </c>
      <c r="H2690" s="49">
        <v>0.15378820000000001</v>
      </c>
      <c r="I2690" s="46">
        <f>$C$2690*LN($Y$2690)+(1-$C$2690)*LN(1-$Y$2690)</f>
        <v>-2.6471148411288947E-3</v>
      </c>
      <c r="R2690" s="46">
        <f>1/(1+EXP(-($K$2+SUMPRODUCT($L$2:$P$2,$D$2690:$H$2690))))</f>
        <v>2.6436143220777237E-3</v>
      </c>
      <c r="X2690" s="46">
        <f>EXP(-($K$2+SUMPRODUCT($L$2:$P$2,$D$2690:$H$2690)))</f>
        <v>377.27000392933996</v>
      </c>
      <c r="Y2690" s="46">
        <f>1/(1+$X$2690)</f>
        <v>2.6436143220777237E-3</v>
      </c>
      <c r="Z2690" s="46">
        <f>IF(ISERROR($I$2690),0,$I$2690)</f>
        <v>-2.6471148411288947E-3</v>
      </c>
    </row>
    <row r="2691" spans="1:26" x14ac:dyDescent="0.25">
      <c r="A2691" s="46">
        <v>473</v>
      </c>
      <c r="B2691" s="46">
        <v>1997</v>
      </c>
      <c r="C2691" s="47">
        <v>0</v>
      </c>
      <c r="D2691" s="49">
        <v>0.19904179999999999</v>
      </c>
      <c r="E2691" s="49">
        <v>0.2356374</v>
      </c>
      <c r="F2691" s="49">
        <v>4.5775900000000001E-2</v>
      </c>
      <c r="G2691" s="49">
        <v>0.97379970000000005</v>
      </c>
      <c r="H2691" s="49">
        <v>0.17857999999999999</v>
      </c>
      <c r="I2691" s="46">
        <f>$C$2691*LN($Y$2691)+(1-$C$2691)*LN(1-$Y$2691)</f>
        <v>-9.8932312383686518E-3</v>
      </c>
      <c r="R2691" s="46">
        <f>1/(1+EXP(-($K$2+SUMPRODUCT($L$2:$P$2,$D$2691:$H$2691))))</f>
        <v>9.8444542128579195E-3</v>
      </c>
      <c r="X2691" s="46">
        <f>EXP(-($K$2+SUMPRODUCT($L$2:$P$2,$D$2691:$H$2691)))</f>
        <v>100.58003464467254</v>
      </c>
      <c r="Y2691" s="46">
        <f>1/(1+$X$2691)</f>
        <v>9.8444542128579195E-3</v>
      </c>
      <c r="Z2691" s="46">
        <f>IF(ISERROR($I$2691),0,$I$2691)</f>
        <v>-9.8932312383686518E-3</v>
      </c>
    </row>
    <row r="2692" spans="1:26" x14ac:dyDescent="0.25">
      <c r="A2692" s="46">
        <v>473</v>
      </c>
      <c r="B2692" s="46">
        <v>1998</v>
      </c>
      <c r="C2692" s="47">
        <v>0</v>
      </c>
      <c r="D2692" s="49">
        <v>0.2251302</v>
      </c>
      <c r="E2692" s="49">
        <v>0.26403159999999998</v>
      </c>
      <c r="F2692" s="49">
        <v>3.6089000000000003E-2</v>
      </c>
      <c r="G2692" s="49">
        <v>0.60014749999999994</v>
      </c>
      <c r="H2692" s="49">
        <v>0.1720257</v>
      </c>
      <c r="I2692" s="46">
        <f>$C$2692*LN($Y$2692)+(1-$C$2692)*LN(1-$Y$2692)</f>
        <v>-1.8650254595760141E-2</v>
      </c>
      <c r="R2692" s="46">
        <f>1/(1+EXP(-($K$2+SUMPRODUCT($L$2:$P$2,$D$2692:$H$2692))))</f>
        <v>1.8477414767681638E-2</v>
      </c>
      <c r="X2692" s="46">
        <f>EXP(-($K$2+SUMPRODUCT($L$2:$P$2,$D$2692:$H$2692)))</f>
        <v>53.12012516756802</v>
      </c>
      <c r="Y2692" s="46">
        <f>1/(1+$X$2692)</f>
        <v>1.8477414767681638E-2</v>
      </c>
      <c r="Z2692" s="46">
        <f>IF(ISERROR($I$2692),0,$I$2692)</f>
        <v>-1.8650254595760141E-2</v>
      </c>
    </row>
    <row r="2693" spans="1:26" x14ac:dyDescent="0.25">
      <c r="A2693" s="46">
        <v>473</v>
      </c>
      <c r="B2693" s="46">
        <v>1999</v>
      </c>
      <c r="C2693" s="47">
        <v>0</v>
      </c>
      <c r="D2693" s="49">
        <v>0.1731298</v>
      </c>
      <c r="E2693" s="49">
        <v>0.2430891</v>
      </c>
      <c r="F2693" s="49">
        <v>3.5283799999999997E-2</v>
      </c>
      <c r="G2693" s="49">
        <v>0.67305499999999996</v>
      </c>
      <c r="H2693" s="49">
        <v>0.16916639999999999</v>
      </c>
      <c r="I2693" s="46">
        <f>$C$2693*LN($Y$2693)+(1-$C$2693)*LN(1-$Y$2693)</f>
        <v>-1.6846630701848719E-2</v>
      </c>
      <c r="R2693" s="46">
        <f>1/(1+EXP(-($K$2+SUMPRODUCT($L$2:$P$2,$D$2693:$H$2693))))</f>
        <v>1.6705519744782456E-2</v>
      </c>
      <c r="X2693" s="46">
        <f>EXP(-($K$2+SUMPRODUCT($L$2:$P$2,$D$2693:$H$2693)))</f>
        <v>58.860454225755198</v>
      </c>
      <c r="Y2693" s="46">
        <f>1/(1+$X$2693)</f>
        <v>1.6705519744782456E-2</v>
      </c>
      <c r="Z2693" s="46">
        <f>IF(ISERROR($I$2693),0,$I$2693)</f>
        <v>-1.6846630701848719E-2</v>
      </c>
    </row>
    <row r="2694" spans="1:26" x14ac:dyDescent="0.25">
      <c r="A2694" s="46">
        <v>473</v>
      </c>
      <c r="B2694" s="46">
        <v>2000</v>
      </c>
      <c r="C2694" s="47">
        <v>0</v>
      </c>
      <c r="D2694" s="49">
        <v>0.2030081</v>
      </c>
      <c r="E2694" s="49">
        <v>0.2484653</v>
      </c>
      <c r="F2694" s="49">
        <v>4.6390300000000002E-2</v>
      </c>
      <c r="G2694" s="49">
        <v>1.1880200000000001</v>
      </c>
      <c r="H2694" s="49">
        <v>0.19260820000000001</v>
      </c>
      <c r="I2694" s="46">
        <f>$C$2694*LN($Y$2694)+(1-$C$2694)*LN(1-$Y$2694)</f>
        <v>-6.9498194712185506E-3</v>
      </c>
      <c r="R2694" s="46">
        <f>1/(1+EXP(-($K$2+SUMPRODUCT($L$2:$P$2,$D$2694:$H$2694))))</f>
        <v>6.9257253248444246E-3</v>
      </c>
      <c r="X2694" s="46">
        <f>EXP(-($K$2+SUMPRODUCT($L$2:$P$2,$D$2694:$H$2694)))</f>
        <v>143.3892087970531</v>
      </c>
      <c r="Y2694" s="46">
        <f>1/(1+$X$2694)</f>
        <v>6.9257253248444246E-3</v>
      </c>
      <c r="Z2694" s="46">
        <f>IF(ISERROR($I$2694),0,$I$2694)</f>
        <v>-6.9498194712185506E-3</v>
      </c>
    </row>
    <row r="2695" spans="1:26" x14ac:dyDescent="0.25">
      <c r="A2695" s="46">
        <v>473</v>
      </c>
      <c r="B2695" s="46">
        <v>2001</v>
      </c>
      <c r="C2695" s="47">
        <v>0</v>
      </c>
      <c r="D2695" s="49">
        <v>0.19788900000000001</v>
      </c>
      <c r="E2695" s="49">
        <v>0.29036729999999999</v>
      </c>
      <c r="F2695" s="49">
        <v>3.9732900000000002E-2</v>
      </c>
      <c r="G2695" s="49">
        <v>1.0512790000000001</v>
      </c>
      <c r="H2695" s="49">
        <v>0.19466839999999999</v>
      </c>
      <c r="I2695" s="46">
        <f>$C$2695*LN($Y$2695)+(1-$C$2695)*LN(1-$Y$2695)</f>
        <v>-8.5617086660677681E-3</v>
      </c>
      <c r="R2695" s="46">
        <f>1/(1+EXP(-($K$2+SUMPRODUCT($L$2:$P$2,$D$2695:$H$2695))))</f>
        <v>8.5251616145366159E-3</v>
      </c>
      <c r="X2695" s="46">
        <f>EXP(-($K$2+SUMPRODUCT($L$2:$P$2,$D$2695:$H$2695)))</f>
        <v>116.29982904897162</v>
      </c>
      <c r="Y2695" s="46">
        <f>1/(1+$X$2695)</f>
        <v>8.5251616145366159E-3</v>
      </c>
      <c r="Z2695" s="46">
        <f>IF(ISERROR($I$2695),0,$I$2695)</f>
        <v>-8.5617086660677681E-3</v>
      </c>
    </row>
    <row r="2696" spans="1:26" x14ac:dyDescent="0.25">
      <c r="A2696" s="46">
        <v>473</v>
      </c>
      <c r="B2696" s="46">
        <v>2002</v>
      </c>
      <c r="C2696" s="47">
        <v>0</v>
      </c>
      <c r="D2696" s="49">
        <v>0.14262449999999999</v>
      </c>
      <c r="E2696" s="49">
        <v>0.27796539999999997</v>
      </c>
      <c r="F2696" s="49">
        <v>3.7073799999999997E-2</v>
      </c>
      <c r="G2696" s="49">
        <v>0.77854429999999997</v>
      </c>
      <c r="H2696" s="49">
        <v>0.1829094</v>
      </c>
      <c r="I2696" s="46">
        <f>$C$2696*LN($Y$2696)+(1-$C$2696)*LN(1-$Y$2696)</f>
        <v>-1.3311949648976435E-2</v>
      </c>
      <c r="R2696" s="46">
        <f>1/(1+EXP(-($K$2+SUMPRODUCT($L$2:$P$2,$D$2696:$H$2696))))</f>
        <v>1.3223737506282284E-2</v>
      </c>
      <c r="X2696" s="46">
        <f>EXP(-($K$2+SUMPRODUCT($L$2:$P$2,$D$2696:$H$2696)))</f>
        <v>74.621585767633675</v>
      </c>
      <c r="Y2696" s="46">
        <f>1/(1+$X$2696)</f>
        <v>1.3223737506282284E-2</v>
      </c>
      <c r="Z2696" s="46">
        <f>IF(ISERROR($I$2696),0,$I$2696)</f>
        <v>-1.3311949648976435E-2</v>
      </c>
    </row>
    <row r="2697" spans="1:26" x14ac:dyDescent="0.25">
      <c r="A2697" s="46">
        <v>473</v>
      </c>
      <c r="B2697" s="46">
        <v>2003</v>
      </c>
      <c r="C2697" s="47">
        <v>0</v>
      </c>
      <c r="D2697" s="49">
        <v>0.2811978</v>
      </c>
      <c r="E2697" s="49">
        <v>0.31691200000000003</v>
      </c>
      <c r="F2697" s="49">
        <v>4.51984E-2</v>
      </c>
      <c r="G2697" s="49">
        <v>0.89833649999999998</v>
      </c>
      <c r="H2697" s="49">
        <v>0.17859439999999999</v>
      </c>
      <c r="I2697" s="46">
        <f>$C$2697*LN($Y$2697)+(1-$C$2697)*LN(1-$Y$2697)</f>
        <v>-1.0302652610038312E-2</v>
      </c>
      <c r="R2697" s="46">
        <f>1/(1+EXP(-($K$2+SUMPRODUCT($L$2:$P$2,$D$2697:$H$2697))))</f>
        <v>1.0249762078067666E-2</v>
      </c>
      <c r="X2697" s="46">
        <f>EXP(-($K$2+SUMPRODUCT($L$2:$P$2,$D$2697:$H$2697)))</f>
        <v>96.56324023752606</v>
      </c>
      <c r="Y2697" s="46">
        <f>1/(1+$X$2697)</f>
        <v>1.0249762078067666E-2</v>
      </c>
      <c r="Z2697" s="46">
        <f>IF(ISERROR($I$2697),0,$I$2697)</f>
        <v>-1.0302652610038312E-2</v>
      </c>
    </row>
    <row r="2698" spans="1:26" x14ac:dyDescent="0.25">
      <c r="A2698" s="46">
        <v>473</v>
      </c>
      <c r="B2698" s="46">
        <v>2004</v>
      </c>
      <c r="C2698" s="47">
        <v>0</v>
      </c>
      <c r="D2698" s="49">
        <v>0.27722020000000003</v>
      </c>
      <c r="E2698" s="49">
        <v>0.33665299999999998</v>
      </c>
      <c r="F2698" s="49">
        <v>3.4217900000000002E-2</v>
      </c>
      <c r="G2698" s="49">
        <v>1.2542</v>
      </c>
      <c r="H2698" s="49">
        <v>0.18331020000000001</v>
      </c>
      <c r="I2698" s="46">
        <f>$C$2698*LN($Y$2698)+(1-$C$2698)*LN(1-$Y$2698)</f>
        <v>-6.2198698701431158E-3</v>
      </c>
      <c r="R2698" s="46">
        <f>1/(1+EXP(-($K$2+SUMPRODUCT($L$2:$P$2,$D$2698:$H$2698))))</f>
        <v>6.2005665217161714E-3</v>
      </c>
      <c r="X2698" s="46">
        <f>EXP(-($K$2+SUMPRODUCT($L$2:$P$2,$D$2698:$H$2698)))</f>
        <v>160.27558610938399</v>
      </c>
      <c r="Y2698" s="46">
        <f>1/(1+$X$2698)</f>
        <v>6.2005665217161714E-3</v>
      </c>
      <c r="Z2698" s="46">
        <f>IF(ISERROR($I$2698),0,$I$2698)</f>
        <v>-6.2198698701431158E-3</v>
      </c>
    </row>
    <row r="2699" spans="1:26" x14ac:dyDescent="0.25">
      <c r="A2699" s="46">
        <v>474</v>
      </c>
      <c r="B2699" s="46">
        <v>1995</v>
      </c>
      <c r="C2699" s="47">
        <v>0</v>
      </c>
      <c r="D2699" s="49">
        <v>0.12624869999999999</v>
      </c>
      <c r="E2699" s="49">
        <v>0.13136039999999999</v>
      </c>
      <c r="F2699" s="49">
        <v>4.41492E-2</v>
      </c>
      <c r="G2699" s="49">
        <v>0.36127930000000003</v>
      </c>
      <c r="H2699" s="49">
        <v>0.17866000000000001</v>
      </c>
      <c r="I2699" s="46">
        <f>$C$2699*LN($Y$2699)+(1-$C$2699)*LN(1-$Y$2699)</f>
        <v>-2.9740765662980582E-2</v>
      </c>
      <c r="R2699" s="46">
        <f>1/(1+EXP(-($K$2+SUMPRODUCT($L$2:$P$2,$D$2699:$H$2699))))</f>
        <v>2.9302861036016408E-2</v>
      </c>
      <c r="X2699" s="46">
        <f>EXP(-($K$2+SUMPRODUCT($L$2:$P$2,$D$2699:$H$2699)))</f>
        <v>33.126360520595277</v>
      </c>
      <c r="Y2699" s="46">
        <f>1/(1+$X$2699)</f>
        <v>2.9302861036016408E-2</v>
      </c>
      <c r="Z2699" s="46">
        <f>IF(ISERROR($I$2699),0,$I$2699)</f>
        <v>-2.9740765662980582E-2</v>
      </c>
    </row>
    <row r="2700" spans="1:26" x14ac:dyDescent="0.25">
      <c r="A2700" s="46">
        <v>474</v>
      </c>
      <c r="B2700" s="46">
        <v>1996</v>
      </c>
      <c r="C2700" s="47">
        <v>0</v>
      </c>
      <c r="D2700" s="49">
        <v>0.1217107</v>
      </c>
      <c r="E2700" s="49">
        <v>0.1029817</v>
      </c>
      <c r="F2700" s="49">
        <v>4.8257700000000001E-2</v>
      </c>
      <c r="G2700" s="49">
        <v>0.34480739999999999</v>
      </c>
      <c r="H2700" s="49">
        <v>0.1641782</v>
      </c>
      <c r="I2700" s="46">
        <f>$C$2700*LN($Y$2700)+(1-$C$2700)*LN(1-$Y$2700)</f>
        <v>-3.0446091184641196E-2</v>
      </c>
      <c r="R2700" s="46">
        <f>1/(1+EXP(-($K$2+SUMPRODUCT($L$2:$P$2,$D$2700:$H$2700))))</f>
        <v>2.9987277105496212E-2</v>
      </c>
      <c r="X2700" s="46">
        <f>EXP(-($K$2+SUMPRODUCT($L$2:$P$2,$D$2700:$H$2700)))</f>
        <v>32.347475880586543</v>
      </c>
      <c r="Y2700" s="46">
        <f>1/(1+$X$2700)</f>
        <v>2.9987277105496212E-2</v>
      </c>
      <c r="Z2700" s="46">
        <f>IF(ISERROR($I$2700),0,$I$2700)</f>
        <v>-3.0446091184641196E-2</v>
      </c>
    </row>
    <row r="2701" spans="1:26" x14ac:dyDescent="0.25">
      <c r="A2701" s="46">
        <v>474</v>
      </c>
      <c r="B2701" s="46">
        <v>1997</v>
      </c>
      <c r="C2701" s="47">
        <v>0</v>
      </c>
      <c r="D2701" s="49">
        <v>0.1029144</v>
      </c>
      <c r="E2701" s="49">
        <v>0.13014149999999999</v>
      </c>
      <c r="F2701" s="49">
        <v>4.84208E-2</v>
      </c>
      <c r="G2701" s="49">
        <v>0.49071360000000003</v>
      </c>
      <c r="H2701" s="49">
        <v>0.1357196</v>
      </c>
      <c r="I2701" s="46">
        <f>$C$2701*LN($Y$2701)+(1-$C$2701)*LN(1-$Y$2701)</f>
        <v>-2.267189533073468E-2</v>
      </c>
      <c r="R2701" s="46">
        <f>1/(1+EXP(-($K$2+SUMPRODUCT($L$2:$P$2,$D$2701:$H$2701))))</f>
        <v>2.2416819234485751E-2</v>
      </c>
      <c r="X2701" s="46">
        <f>EXP(-($K$2+SUMPRODUCT($L$2:$P$2,$D$2701:$H$2701)))</f>
        <v>43.609361816221124</v>
      </c>
      <c r="Y2701" s="46">
        <f>1/(1+$X$2701)</f>
        <v>2.2416819234485751E-2</v>
      </c>
      <c r="Z2701" s="46">
        <f>IF(ISERROR($I$2701),0,$I$2701)</f>
        <v>-2.267189533073468E-2</v>
      </c>
    </row>
    <row r="2702" spans="1:26" x14ac:dyDescent="0.25">
      <c r="A2702" s="46">
        <v>474</v>
      </c>
      <c r="B2702" s="46">
        <v>1998</v>
      </c>
      <c r="C2702" s="47">
        <v>0</v>
      </c>
      <c r="D2702" s="49">
        <v>0.1123623</v>
      </c>
      <c r="E2702" s="49">
        <v>0.1106953</v>
      </c>
      <c r="F2702" s="49">
        <v>5.1487400000000003E-2</v>
      </c>
      <c r="G2702" s="49">
        <v>0.39410269999999997</v>
      </c>
      <c r="H2702" s="49">
        <v>9.7117599999999998E-2</v>
      </c>
      <c r="I2702" s="46">
        <f>$C$2702*LN($Y$2702)+(1-$C$2702)*LN(1-$Y$2702)</f>
        <v>-2.5975753546967344E-2</v>
      </c>
      <c r="R2702" s="46">
        <f>1/(1+EXP(-($K$2+SUMPRODUCT($L$2:$P$2,$D$2702:$H$2702))))</f>
        <v>2.5641285934858975E-2</v>
      </c>
      <c r="X2702" s="46">
        <f>EXP(-($K$2+SUMPRODUCT($L$2:$P$2,$D$2702:$H$2702)))</f>
        <v>37.999604097098491</v>
      </c>
      <c r="Y2702" s="46">
        <f>1/(1+$X$2702)</f>
        <v>2.5641285934858975E-2</v>
      </c>
      <c r="Z2702" s="46">
        <f>IF(ISERROR($I$2702),0,$I$2702)</f>
        <v>-2.5975753546967344E-2</v>
      </c>
    </row>
    <row r="2703" spans="1:26" x14ac:dyDescent="0.25">
      <c r="A2703" s="46">
        <v>474</v>
      </c>
      <c r="B2703" s="46">
        <v>1999</v>
      </c>
      <c r="C2703" s="47">
        <v>0</v>
      </c>
      <c r="D2703" s="49">
        <v>0.17883779999999999</v>
      </c>
      <c r="E2703" s="49">
        <v>9.4363100000000005E-2</v>
      </c>
      <c r="F2703" s="49">
        <v>3.33771E-2</v>
      </c>
      <c r="G2703" s="49">
        <v>0.21325540000000001</v>
      </c>
      <c r="H2703" s="49">
        <v>0.1129783</v>
      </c>
      <c r="I2703" s="46">
        <f>$C$2703*LN($Y$2703)+(1-$C$2703)*LN(1-$Y$2703)</f>
        <v>-4.2231861210683785E-2</v>
      </c>
      <c r="R2703" s="46">
        <f>1/(1+EXP(-($K$2+SUMPRODUCT($L$2:$P$2,$D$2703:$H$2703))))</f>
        <v>4.1352518363481014E-2</v>
      </c>
      <c r="X2703" s="46">
        <f>EXP(-($K$2+SUMPRODUCT($L$2:$P$2,$D$2703:$H$2703)))</f>
        <v>23.182324065736079</v>
      </c>
      <c r="Y2703" s="46">
        <f>1/(1+$X$2703)</f>
        <v>4.1352518363481014E-2</v>
      </c>
      <c r="Z2703" s="46">
        <f>IF(ISERROR($I$2703),0,$I$2703)</f>
        <v>-4.2231861210683785E-2</v>
      </c>
    </row>
    <row r="2704" spans="1:26" x14ac:dyDescent="0.25">
      <c r="A2704" s="46">
        <v>474</v>
      </c>
      <c r="B2704" s="46">
        <v>2000</v>
      </c>
      <c r="C2704" s="47">
        <v>0</v>
      </c>
      <c r="D2704" s="49">
        <v>7.6404399999999997E-2</v>
      </c>
      <c r="E2704" s="49">
        <v>5.62671E-2</v>
      </c>
      <c r="F2704" s="49">
        <v>3.9480800000000003E-2</v>
      </c>
      <c r="G2704" s="49">
        <v>0.29221659999999999</v>
      </c>
      <c r="H2704" s="49">
        <v>0.1220295</v>
      </c>
      <c r="I2704" s="46">
        <f>$C$2704*LN($Y$2704)+(1-$C$2704)*LN(1-$Y$2704)</f>
        <v>-3.6237337570881288E-2</v>
      </c>
      <c r="R2704" s="46">
        <f>1/(1+EXP(-($K$2+SUMPRODUCT($L$2:$P$2,$D$2704:$H$2704))))</f>
        <v>3.5588624734385101E-2</v>
      </c>
      <c r="X2704" s="46">
        <f>EXP(-($K$2+SUMPRODUCT($L$2:$P$2,$D$2704:$H$2704)))</f>
        <v>27.098866069241996</v>
      </c>
      <c r="Y2704" s="46">
        <f>1/(1+$X$2704)</f>
        <v>3.5588624734385101E-2</v>
      </c>
      <c r="Z2704" s="46">
        <f>IF(ISERROR($I$2704),0,$I$2704)</f>
        <v>-3.6237337570881288E-2</v>
      </c>
    </row>
    <row r="2705" spans="1:26" x14ac:dyDescent="0.25">
      <c r="A2705" s="46">
        <v>474</v>
      </c>
      <c r="B2705" s="46">
        <v>2001</v>
      </c>
      <c r="C2705" s="47">
        <v>1</v>
      </c>
      <c r="D2705" s="49">
        <v>-5.4135900000000001E-2</v>
      </c>
      <c r="E2705" s="49">
        <v>-3.03141E-2</v>
      </c>
      <c r="F2705" s="49">
        <v>2.9028499999999999E-2</v>
      </c>
      <c r="G2705" s="49">
        <v>8.9803400000000005E-2</v>
      </c>
      <c r="H2705" s="49">
        <v>0.1070989</v>
      </c>
      <c r="I2705" s="46">
        <f>$C$2705*LN($Y$2705)+(1-$C$2705)*LN(1-$Y$2705)</f>
        <v>-2.8880703846222513</v>
      </c>
      <c r="R2705" s="46">
        <f>1/(1+EXP(-($K$2+SUMPRODUCT($L$2:$P$2,$D$2705:$H$2705))))</f>
        <v>5.5683556859223535E-2</v>
      </c>
      <c r="X2705" s="46">
        <f>EXP(-($K$2+SUMPRODUCT($L$2:$P$2,$D$2705:$H$2705)))</f>
        <v>16.958622911394677</v>
      </c>
      <c r="Y2705" s="46">
        <f>1/(1+$X$2705)</f>
        <v>5.5683556859223535E-2</v>
      </c>
      <c r="Z2705" s="46">
        <f>IF(ISERROR($I$2705),0,$I$2705)</f>
        <v>-2.8880703846222513</v>
      </c>
    </row>
    <row r="2706" spans="1:26" x14ac:dyDescent="0.25">
      <c r="A2706" s="46">
        <v>475</v>
      </c>
      <c r="B2706" s="46">
        <v>2001</v>
      </c>
      <c r="C2706" s="47">
        <v>0</v>
      </c>
      <c r="D2706" s="49">
        <v>-2.8395699999999999E-2</v>
      </c>
      <c r="E2706" s="49">
        <v>7.6872099999999999E-2</v>
      </c>
      <c r="F2706" s="49">
        <v>4.2883699999999997E-2</v>
      </c>
      <c r="G2706" s="49">
        <v>0.38456089999999998</v>
      </c>
      <c r="H2706" s="49">
        <v>8.7278900000000006E-2</v>
      </c>
      <c r="I2706" s="46">
        <f>$C$2706*LN($Y$2706)+(1-$C$2706)*LN(1-$Y$2706)</f>
        <v>-2.7799774130866768E-2</v>
      </c>
      <c r="R2706" s="46">
        <f>1/(1+EXP(-($K$2+SUMPRODUCT($L$2:$P$2,$D$2706:$H$2706))))</f>
        <v>2.7416916399855665E-2</v>
      </c>
      <c r="X2706" s="46">
        <f>EXP(-($K$2+SUMPRODUCT($L$2:$P$2,$D$2706:$H$2706)))</f>
        <v>35.473831900558459</v>
      </c>
      <c r="Y2706" s="46">
        <f>1/(1+$X$2706)</f>
        <v>2.7416916399855665E-2</v>
      </c>
      <c r="Z2706" s="46">
        <f>IF(ISERROR($I$2706),0,$I$2706)</f>
        <v>-2.7799774130866768E-2</v>
      </c>
    </row>
    <row r="2707" spans="1:26" x14ac:dyDescent="0.25">
      <c r="A2707" s="46">
        <v>475</v>
      </c>
      <c r="B2707" s="46">
        <v>2002</v>
      </c>
      <c r="C2707" s="47">
        <v>0</v>
      </c>
      <c r="D2707" s="49">
        <v>-5.6229099999999997E-2</v>
      </c>
      <c r="E2707" s="49">
        <v>5.8316600000000003E-2</v>
      </c>
      <c r="F2707" s="49">
        <v>2.9619199999999998E-2</v>
      </c>
      <c r="G2707" s="49">
        <v>0.394065</v>
      </c>
      <c r="H2707" s="49">
        <v>0.112821</v>
      </c>
      <c r="I2707" s="46">
        <f>$C$2707*LN($Y$2707)+(1-$C$2707)*LN(1-$Y$2707)</f>
        <v>-3.1358113798098768E-2</v>
      </c>
      <c r="R2707" s="46">
        <f>1/(1+EXP(-($K$2+SUMPRODUCT($L$2:$P$2,$D$2707:$H$2707))))</f>
        <v>3.0871547345596294E-2</v>
      </c>
      <c r="X2707" s="46">
        <f>EXP(-($K$2+SUMPRODUCT($L$2:$P$2,$D$2707:$H$2707)))</f>
        <v>31.392286295382153</v>
      </c>
      <c r="Y2707" s="46">
        <f>1/(1+$X$2707)</f>
        <v>3.0871547345596294E-2</v>
      </c>
      <c r="Z2707" s="46">
        <f>IF(ISERROR($I$2707),0,$I$2707)</f>
        <v>-3.1358113798098768E-2</v>
      </c>
    </row>
    <row r="2708" spans="1:26" x14ac:dyDescent="0.25">
      <c r="A2708" s="46">
        <v>475</v>
      </c>
      <c r="B2708" s="46">
        <v>2003</v>
      </c>
      <c r="C2708" s="47">
        <v>0</v>
      </c>
      <c r="D2708" s="49">
        <v>-5.33584E-2</v>
      </c>
      <c r="E2708" s="49">
        <v>7.3850399999999997E-2</v>
      </c>
      <c r="F2708" s="49">
        <v>3.1536399999999999E-2</v>
      </c>
      <c r="G2708" s="49">
        <v>0.50049359999999998</v>
      </c>
      <c r="H2708" s="49">
        <v>0.1132674</v>
      </c>
      <c r="I2708" s="46">
        <f>$C$2708*LN($Y$2708)+(1-$C$2708)*LN(1-$Y$2708)</f>
        <v>-2.559276624905734E-2</v>
      </c>
      <c r="R2708" s="46">
        <f>1/(1+EXP(-($K$2+SUMPRODUCT($L$2:$P$2,$D$2708:$H$2708))))</f>
        <v>2.5268047455527902E-2</v>
      </c>
      <c r="X2708" s="46">
        <f>EXP(-($K$2+SUMPRODUCT($L$2:$P$2,$D$2708:$H$2708)))</f>
        <v>38.575673655038571</v>
      </c>
      <c r="Y2708" s="46">
        <f>1/(1+$X$2708)</f>
        <v>2.5268047455527902E-2</v>
      </c>
      <c r="Z2708" s="46">
        <f>IF(ISERROR($I$2708),0,$I$2708)</f>
        <v>-2.559276624905734E-2</v>
      </c>
    </row>
    <row r="2709" spans="1:26" x14ac:dyDescent="0.25">
      <c r="A2709" s="46">
        <v>475</v>
      </c>
      <c r="B2709" s="46">
        <v>2004</v>
      </c>
      <c r="C2709" s="47">
        <v>0</v>
      </c>
      <c r="D2709" s="49">
        <v>-8.9280999999999996E-3</v>
      </c>
      <c r="E2709" s="49">
        <v>8.7687000000000001E-2</v>
      </c>
      <c r="F2709" s="49">
        <v>6.0340400000000002E-2</v>
      </c>
      <c r="G2709" s="49">
        <v>0.62621910000000003</v>
      </c>
      <c r="H2709" s="49">
        <v>0.120267</v>
      </c>
      <c r="I2709" s="46">
        <f>$C$2709*LN($Y$2709)+(1-$C$2709)*LN(1-$Y$2709)</f>
        <v>-1.6753641449061277E-2</v>
      </c>
      <c r="R2709" s="46">
        <f>1/(1+EXP(-($K$2+SUMPRODUCT($L$2:$P$2,$D$2709:$H$2709))))</f>
        <v>1.6614079674387466E-2</v>
      </c>
      <c r="X2709" s="46">
        <f>EXP(-($K$2+SUMPRODUCT($L$2:$P$2,$D$2709:$H$2709)))</f>
        <v>59.189912387480376</v>
      </c>
      <c r="Y2709" s="46">
        <f>1/(1+$X$2709)</f>
        <v>1.6614079674387466E-2</v>
      </c>
      <c r="Z2709" s="46">
        <f>IF(ISERROR($I$2709),0,$I$2709)</f>
        <v>-1.6753641449061277E-2</v>
      </c>
    </row>
    <row r="2710" spans="1:26" x14ac:dyDescent="0.25">
      <c r="A2710" s="46">
        <v>476</v>
      </c>
      <c r="B2710" s="46">
        <v>1999</v>
      </c>
      <c r="C2710" s="47">
        <v>0</v>
      </c>
      <c r="D2710" s="49">
        <v>-0.1044914</v>
      </c>
      <c r="E2710" s="49">
        <v>0.17157210000000001</v>
      </c>
      <c r="F2710" s="49">
        <v>3.9959700000000001E-2</v>
      </c>
      <c r="G2710" s="49">
        <v>0.53365220000000002</v>
      </c>
      <c r="H2710" s="49">
        <v>0.19003159999999999</v>
      </c>
      <c r="I2710" s="46">
        <f>$C$2710*LN($Y$2710)+(1-$C$2710)*LN(1-$Y$2710)</f>
        <v>-2.0268261063839794E-2</v>
      </c>
      <c r="R2710" s="46">
        <f>1/(1+EXP(-($K$2+SUMPRODUCT($L$2:$P$2,$D$2710:$H$2710))))</f>
        <v>2.0064240565766035E-2</v>
      </c>
      <c r="X2710" s="46">
        <f>EXP(-($K$2+SUMPRODUCT($L$2:$P$2,$D$2710:$H$2710)))</f>
        <v>48.839912790231281</v>
      </c>
      <c r="Y2710" s="46">
        <f>1/(1+$X$2710)</f>
        <v>2.0064240565766035E-2</v>
      </c>
      <c r="Z2710" s="46">
        <f>IF(ISERROR($I$2710),0,$I$2710)</f>
        <v>-2.0268261063839794E-2</v>
      </c>
    </row>
    <row r="2711" spans="1:26" x14ac:dyDescent="0.25">
      <c r="A2711" s="46">
        <v>476</v>
      </c>
      <c r="B2711" s="46">
        <v>2000</v>
      </c>
      <c r="C2711" s="47">
        <v>0</v>
      </c>
      <c r="D2711" s="49">
        <v>3.4243999999999997E-2</v>
      </c>
      <c r="E2711" s="49">
        <v>0.1697987</v>
      </c>
      <c r="F2711" s="49">
        <v>4.0645100000000003E-2</v>
      </c>
      <c r="G2711" s="49">
        <v>0.62367110000000003</v>
      </c>
      <c r="H2711" s="49">
        <v>0.2619283</v>
      </c>
      <c r="I2711" s="46">
        <f>$C$2711*LN($Y$2711)+(1-$C$2711)*LN(1-$Y$2711)</f>
        <v>-1.9398242974640798E-2</v>
      </c>
      <c r="R2711" s="46">
        <f>1/(1+EXP(-($K$2+SUMPRODUCT($L$2:$P$2,$D$2711:$H$2711))))</f>
        <v>1.9211307749116613E-2</v>
      </c>
      <c r="X2711" s="46">
        <f>EXP(-($K$2+SUMPRODUCT($L$2:$P$2,$D$2711:$H$2711)))</f>
        <v>51.052677155514452</v>
      </c>
      <c r="Y2711" s="46">
        <f>1/(1+$X$2711)</f>
        <v>1.9211307749116613E-2</v>
      </c>
      <c r="Z2711" s="46">
        <f>IF(ISERROR($I$2711),0,$I$2711)</f>
        <v>-1.9398242974640798E-2</v>
      </c>
    </row>
    <row r="2712" spans="1:26" x14ac:dyDescent="0.25">
      <c r="A2712" s="46">
        <v>476</v>
      </c>
      <c r="B2712" s="46">
        <v>2001</v>
      </c>
      <c r="C2712" s="47">
        <v>0</v>
      </c>
      <c r="D2712" s="49">
        <v>1.2557199999999999E-2</v>
      </c>
      <c r="E2712" s="49">
        <v>0.17880960000000001</v>
      </c>
      <c r="F2712" s="49">
        <v>3.4921899999999999E-2</v>
      </c>
      <c r="G2712" s="49">
        <v>0.63363829999999999</v>
      </c>
      <c r="H2712" s="49">
        <v>0.14766360000000001</v>
      </c>
      <c r="I2712" s="46">
        <f>$C$2712*LN($Y$2712)+(1-$C$2712)*LN(1-$Y$2712)</f>
        <v>-1.8224492754624629E-2</v>
      </c>
      <c r="R2712" s="46">
        <f>1/(1+EXP(-($K$2+SUMPRODUCT($L$2:$P$2,$D$2712:$H$2712))))</f>
        <v>1.8059430930206975E-2</v>
      </c>
      <c r="X2712" s="46">
        <f>EXP(-($K$2+SUMPRODUCT($L$2:$P$2,$D$2712:$H$2712)))</f>
        <v>54.372730395804297</v>
      </c>
      <c r="Y2712" s="46">
        <f>1/(1+$X$2712)</f>
        <v>1.8059430930206975E-2</v>
      </c>
      <c r="Z2712" s="46">
        <f>IF(ISERROR($I$2712),0,$I$2712)</f>
        <v>-1.8224492754624629E-2</v>
      </c>
    </row>
    <row r="2713" spans="1:26" x14ac:dyDescent="0.25">
      <c r="A2713" s="46">
        <v>476</v>
      </c>
      <c r="B2713" s="46">
        <v>2002</v>
      </c>
      <c r="C2713" s="47">
        <v>0</v>
      </c>
      <c r="D2713" s="49">
        <v>-2.4237E-3</v>
      </c>
      <c r="E2713" s="49">
        <v>0.15778890000000001</v>
      </c>
      <c r="F2713" s="49">
        <v>5.7029999999999997E-3</v>
      </c>
      <c r="G2713" s="49">
        <v>0.47258610000000001</v>
      </c>
      <c r="H2713" s="49">
        <v>0.24469859999999999</v>
      </c>
      <c r="I2713" s="46">
        <f>$C$2713*LN($Y$2713)+(1-$C$2713)*LN(1-$Y$2713)</f>
        <v>-3.2157230025468941E-2</v>
      </c>
      <c r="R2713" s="46">
        <f>1/(1+EXP(-($K$2+SUMPRODUCT($L$2:$P$2,$D$2713:$H$2713))))</f>
        <v>3.1645684264635286E-2</v>
      </c>
      <c r="X2713" s="46">
        <f>EXP(-($K$2+SUMPRODUCT($L$2:$P$2,$D$2713:$H$2713)))</f>
        <v>30.59988552112052</v>
      </c>
      <c r="Y2713" s="46">
        <f>1/(1+$X$2713)</f>
        <v>3.1645684264635286E-2</v>
      </c>
      <c r="Z2713" s="46">
        <f>IF(ISERROR($I$2713),0,$I$2713)</f>
        <v>-3.2157230025468941E-2</v>
      </c>
    </row>
    <row r="2714" spans="1:26" x14ac:dyDescent="0.25">
      <c r="A2714" s="46">
        <v>476</v>
      </c>
      <c r="B2714" s="46">
        <v>2003</v>
      </c>
      <c r="C2714" s="47">
        <v>0</v>
      </c>
      <c r="D2714" s="49">
        <v>6.5266500000000005E-2</v>
      </c>
      <c r="E2714" s="49">
        <v>0.1518024</v>
      </c>
      <c r="F2714" s="49">
        <v>2.07783E-2</v>
      </c>
      <c r="G2714" s="49">
        <v>0.64729329999999996</v>
      </c>
      <c r="H2714" s="49">
        <v>0.2058518</v>
      </c>
      <c r="I2714" s="46">
        <f>$C$2714*LN($Y$2714)+(1-$C$2714)*LN(1-$Y$2714)</f>
        <v>-2.1964712940426845E-2</v>
      </c>
      <c r="R2714" s="46">
        <f>1/(1+EXP(-($K$2+SUMPRODUCT($L$2:$P$2,$D$2714:$H$2714))))</f>
        <v>2.1725245118290763E-2</v>
      </c>
      <c r="X2714" s="46">
        <f>EXP(-($K$2+SUMPRODUCT($L$2:$P$2,$D$2714:$H$2714)))</f>
        <v>45.029400108267922</v>
      </c>
      <c r="Y2714" s="46">
        <f>1/(1+$X$2714)</f>
        <v>2.1725245118290763E-2</v>
      </c>
      <c r="Z2714" s="46">
        <f>IF(ISERROR($I$2714),0,$I$2714)</f>
        <v>-2.1964712940426845E-2</v>
      </c>
    </row>
    <row r="2715" spans="1:26" x14ac:dyDescent="0.25">
      <c r="A2715" s="46">
        <v>476</v>
      </c>
      <c r="B2715" s="46">
        <v>2004</v>
      </c>
      <c r="C2715" s="47">
        <v>0</v>
      </c>
      <c r="D2715" s="49">
        <v>5.2537E-2</v>
      </c>
      <c r="E2715" s="49">
        <v>0.1512703</v>
      </c>
      <c r="F2715" s="49">
        <v>4.9570799999999998E-2</v>
      </c>
      <c r="G2715" s="49">
        <v>0.69898039999999995</v>
      </c>
      <c r="H2715" s="49">
        <v>0.32485140000000001</v>
      </c>
      <c r="I2715" s="46">
        <f>$C$2715*LN($Y$2715)+(1-$C$2715)*LN(1-$Y$2715)</f>
        <v>-1.7259484495909388E-2</v>
      </c>
      <c r="R2715" s="46">
        <f>1/(1+EXP(-($K$2+SUMPRODUCT($L$2:$P$2,$D$2715:$H$2715))))</f>
        <v>1.7111392812751629E-2</v>
      </c>
      <c r="X2715" s="46">
        <f>EXP(-($K$2+SUMPRODUCT($L$2:$P$2,$D$2715:$H$2715)))</f>
        <v>57.440596329177083</v>
      </c>
      <c r="Y2715" s="46">
        <f>1/(1+$X$2715)</f>
        <v>1.7111392812751629E-2</v>
      </c>
      <c r="Z2715" s="46">
        <f>IF(ISERROR($I$2715),0,$I$2715)</f>
        <v>-1.7259484495909388E-2</v>
      </c>
    </row>
    <row r="2716" spans="1:26" x14ac:dyDescent="0.25">
      <c r="A2716" s="46">
        <v>477</v>
      </c>
      <c r="B2716" s="46">
        <v>1995</v>
      </c>
      <c r="C2716" s="47">
        <v>0</v>
      </c>
      <c r="D2716" s="49">
        <v>0.1596426</v>
      </c>
      <c r="E2716" s="49">
        <v>0.16987079999999999</v>
      </c>
      <c r="F2716" s="49">
        <v>3.6466499999999999E-2</v>
      </c>
      <c r="G2716" s="49">
        <v>1.3020970000000001</v>
      </c>
      <c r="H2716" s="49">
        <v>0.3649714</v>
      </c>
      <c r="I2716" s="46">
        <f>$C$2716*LN($Y$2716)+(1-$C$2716)*LN(1-$Y$2716)</f>
        <v>-7.683404480860241E-3</v>
      </c>
      <c r="R2716" s="46">
        <f>1/(1+EXP(-($K$2+SUMPRODUCT($L$2:$P$2,$D$2716:$H$2716))))</f>
        <v>7.6539625815812808E-3</v>
      </c>
      <c r="X2716" s="46">
        <f>EXP(-($K$2+SUMPRODUCT($L$2:$P$2,$D$2716:$H$2716)))</f>
        <v>129.65127890831727</v>
      </c>
      <c r="Y2716" s="46">
        <f>1/(1+$X$2716)</f>
        <v>7.6539625815812808E-3</v>
      </c>
      <c r="Z2716" s="46">
        <f>IF(ISERROR($I$2716),0,$I$2716)</f>
        <v>-7.683404480860241E-3</v>
      </c>
    </row>
    <row r="2717" spans="1:26" x14ac:dyDescent="0.25">
      <c r="A2717" s="46">
        <v>477</v>
      </c>
      <c r="B2717" s="46">
        <v>1996</v>
      </c>
      <c r="C2717" s="47">
        <v>0</v>
      </c>
      <c r="D2717" s="49">
        <v>0.24894720000000001</v>
      </c>
      <c r="E2717" s="49">
        <v>0.20162260000000001</v>
      </c>
      <c r="F2717" s="49">
        <v>4.5160800000000001E-2</v>
      </c>
      <c r="G2717" s="49">
        <v>1.4384410000000001</v>
      </c>
      <c r="H2717" s="49">
        <v>0.27743069999999997</v>
      </c>
      <c r="I2717" s="46">
        <f>$C$2717*LN($Y$2717)+(1-$C$2717)*LN(1-$Y$2717)</f>
        <v>-5.4192734728162485E-3</v>
      </c>
      <c r="R2717" s="46">
        <f>1/(1+EXP(-($K$2+SUMPRODUCT($L$2:$P$2,$D$2717:$H$2717))))</f>
        <v>5.4046157004420088E-3</v>
      </c>
      <c r="X2717" s="46">
        <f>EXP(-($K$2+SUMPRODUCT($L$2:$P$2,$D$2717:$H$2717)))</f>
        <v>184.02703160156537</v>
      </c>
      <c r="Y2717" s="46">
        <f>1/(1+$X$2717)</f>
        <v>5.4046157004420088E-3</v>
      </c>
      <c r="Z2717" s="46">
        <f>IF(ISERROR($I$2717),0,$I$2717)</f>
        <v>-5.4192734728162485E-3</v>
      </c>
    </row>
    <row r="2718" spans="1:26" x14ac:dyDescent="0.25">
      <c r="A2718" s="46">
        <v>477</v>
      </c>
      <c r="B2718" s="46">
        <v>1997</v>
      </c>
      <c r="C2718" s="47">
        <v>0</v>
      </c>
      <c r="D2718" s="49">
        <v>0.24819540000000001</v>
      </c>
      <c r="E2718" s="49">
        <v>0.28198830000000003</v>
      </c>
      <c r="F2718" s="49">
        <v>6.8249599999999994E-2</v>
      </c>
      <c r="G2718" s="49">
        <v>2.160612</v>
      </c>
      <c r="H2718" s="49">
        <v>0.32675939999999998</v>
      </c>
      <c r="I2718" s="46">
        <f>$C$2718*LN($Y$2718)+(1-$C$2718)*LN(1-$Y$2718)</f>
        <v>-1.3098191532690238E-3</v>
      </c>
      <c r="R2718" s="46">
        <f>1/(1+EXP(-($K$2+SUMPRODUCT($L$2:$P$2,$D$2718:$H$2718))))</f>
        <v>1.3089617145659606E-3</v>
      </c>
      <c r="X2718" s="46">
        <f>EXP(-($K$2+SUMPRODUCT($L$2:$P$2,$D$2718:$H$2718)))</f>
        <v>762.96428472439356</v>
      </c>
      <c r="Y2718" s="46">
        <f>1/(1+$X$2718)</f>
        <v>1.3089617145659606E-3</v>
      </c>
      <c r="Z2718" s="46">
        <f>IF(ISERROR($I$2718),0,$I$2718)</f>
        <v>-1.3098191532690238E-3</v>
      </c>
    </row>
    <row r="2719" spans="1:26" x14ac:dyDescent="0.25">
      <c r="A2719" s="46">
        <v>477</v>
      </c>
      <c r="B2719" s="46">
        <v>1998</v>
      </c>
      <c r="C2719" s="47">
        <v>0</v>
      </c>
      <c r="D2719" s="49">
        <v>0.1661292</v>
      </c>
      <c r="E2719" s="49">
        <v>0.35458190000000001</v>
      </c>
      <c r="F2719" s="49">
        <v>5.1373599999999998E-2</v>
      </c>
      <c r="G2719" s="49">
        <v>1.6968160000000001</v>
      </c>
      <c r="H2719" s="49">
        <v>0.23408580000000001</v>
      </c>
      <c r="I2719" s="46">
        <f>$C$2719*LN($Y$2719)+(1-$C$2719)*LN(1-$Y$2719)</f>
        <v>-2.5763051822786744E-3</v>
      </c>
      <c r="R2719" s="46">
        <f>1/(1+EXP(-($K$2+SUMPRODUCT($L$2:$P$2,$D$2719:$H$2719))))</f>
        <v>2.5729893562203643E-3</v>
      </c>
      <c r="X2719" s="46">
        <f>EXP(-($K$2+SUMPRODUCT($L$2:$P$2,$D$2719:$H$2719)))</f>
        <v>387.65298746084466</v>
      </c>
      <c r="Y2719" s="46">
        <f>1/(1+$X$2719)</f>
        <v>2.5729893562203643E-3</v>
      </c>
      <c r="Z2719" s="46">
        <f>IF(ISERROR($I$2719),0,$I$2719)</f>
        <v>-2.5763051822786744E-3</v>
      </c>
    </row>
    <row r="2720" spans="1:26" x14ac:dyDescent="0.25">
      <c r="A2720" s="46">
        <v>477</v>
      </c>
      <c r="B2720" s="46">
        <v>1999</v>
      </c>
      <c r="C2720" s="47">
        <v>0</v>
      </c>
      <c r="D2720" s="49">
        <v>0.27185609999999999</v>
      </c>
      <c r="E2720" s="49">
        <v>5.5391799999999998E-2</v>
      </c>
      <c r="F2720" s="49">
        <v>5.4969499999999998E-2</v>
      </c>
      <c r="G2720" s="49">
        <v>1.2157199999999999</v>
      </c>
      <c r="H2720" s="49">
        <v>0.35539480000000001</v>
      </c>
      <c r="I2720" s="46">
        <f>$C$2720*LN($Y$2720)+(1-$C$2720)*LN(1-$Y$2720)</f>
        <v>-9.3454932955935079E-3</v>
      </c>
      <c r="R2720" s="46">
        <f>1/(1+EXP(-($K$2+SUMPRODUCT($L$2:$P$2,$D$2720:$H$2720))))</f>
        <v>9.3019598923827392E-3</v>
      </c>
      <c r="X2720" s="46">
        <f>EXP(-($K$2+SUMPRODUCT($L$2:$P$2,$D$2720:$H$2720)))</f>
        <v>106.50422615978894</v>
      </c>
      <c r="Y2720" s="46">
        <f>1/(1+$X$2720)</f>
        <v>9.3019598923827392E-3</v>
      </c>
      <c r="Z2720" s="46">
        <f>IF(ISERROR($I$2720),0,$I$2720)</f>
        <v>-9.3454932955935079E-3</v>
      </c>
    </row>
    <row r="2721" spans="1:26" x14ac:dyDescent="0.25">
      <c r="A2721" s="46">
        <v>477</v>
      </c>
      <c r="B2721" s="46">
        <v>2000</v>
      </c>
      <c r="C2721" s="47">
        <v>0</v>
      </c>
      <c r="D2721" s="49">
        <v>0.26687090000000002</v>
      </c>
      <c r="E2721" s="49">
        <v>9.3008999999999994E-2</v>
      </c>
      <c r="F2721" s="49">
        <v>5.08645E-2</v>
      </c>
      <c r="G2721" s="49">
        <v>1.264052</v>
      </c>
      <c r="H2721" s="49">
        <v>0.34853849999999997</v>
      </c>
      <c r="I2721" s="46">
        <f>$C$2721*LN($Y$2721)+(1-$C$2721)*LN(1-$Y$2721)</f>
        <v>-8.4162400421318277E-3</v>
      </c>
      <c r="R2721" s="46">
        <f>1/(1+EXP(-($K$2+SUMPRODUCT($L$2:$P$2,$D$2721:$H$2721))))</f>
        <v>8.3809226432616322E-3</v>
      </c>
      <c r="X2721" s="46">
        <f>EXP(-($K$2+SUMPRODUCT($L$2:$P$2,$D$2721:$H$2721)))</f>
        <v>118.3186051900876</v>
      </c>
      <c r="Y2721" s="46">
        <f>1/(1+$X$2721)</f>
        <v>8.3809226432616322E-3</v>
      </c>
      <c r="Z2721" s="46">
        <f>IF(ISERROR($I$2721),0,$I$2721)</f>
        <v>-8.4162400421318277E-3</v>
      </c>
    </row>
    <row r="2722" spans="1:26" x14ac:dyDescent="0.25">
      <c r="A2722" s="46">
        <v>477</v>
      </c>
      <c r="B2722" s="46">
        <v>2001</v>
      </c>
      <c r="C2722" s="47">
        <v>0</v>
      </c>
      <c r="D2722" s="49">
        <v>0.26563619999999999</v>
      </c>
      <c r="E2722" s="49">
        <v>5.30085E-2</v>
      </c>
      <c r="F2722" s="49">
        <v>3.9210500000000002E-2</v>
      </c>
      <c r="G2722" s="49">
        <v>0.77911940000000002</v>
      </c>
      <c r="H2722" s="49">
        <v>0.27309159999999999</v>
      </c>
      <c r="I2722" s="46">
        <f>$C$2722*LN($Y$2722)+(1-$C$2722)*LN(1-$Y$2722)</f>
        <v>-2.0109682632965017E-2</v>
      </c>
      <c r="R2722" s="46">
        <f>1/(1+EXP(-($K$2+SUMPRODUCT($L$2:$P$2,$D$2722:$H$2722))))</f>
        <v>1.9908831568745167E-2</v>
      </c>
      <c r="X2722" s="46">
        <f>EXP(-($K$2+SUMPRODUCT($L$2:$P$2,$D$2722:$H$2722)))</f>
        <v>49.22896479620119</v>
      </c>
      <c r="Y2722" s="46">
        <f>1/(1+$X$2722)</f>
        <v>1.9908831568745167E-2</v>
      </c>
      <c r="Z2722" s="46">
        <f>IF(ISERROR($I$2722),0,$I$2722)</f>
        <v>-2.0109682632965017E-2</v>
      </c>
    </row>
    <row r="2723" spans="1:26" x14ac:dyDescent="0.25">
      <c r="A2723" s="46">
        <v>477</v>
      </c>
      <c r="B2723" s="46">
        <v>2002</v>
      </c>
      <c r="C2723" s="47">
        <v>0</v>
      </c>
      <c r="D2723" s="49">
        <v>0.30273549999999999</v>
      </c>
      <c r="E2723" s="49">
        <v>-0.15865860000000001</v>
      </c>
      <c r="F2723" s="49">
        <v>1.5570799999999999E-2</v>
      </c>
      <c r="G2723" s="49">
        <v>0.79014030000000002</v>
      </c>
      <c r="H2723" s="49">
        <v>0.28405829999999999</v>
      </c>
      <c r="I2723" s="46">
        <f>$C$2723*LN($Y$2723)+(1-$C$2723)*LN(1-$Y$2723)</f>
        <v>-3.2989992881262219E-2</v>
      </c>
      <c r="R2723" s="46">
        <f>1/(1+EXP(-($K$2+SUMPRODUCT($L$2:$P$2,$D$2723:$H$2723))))</f>
        <v>3.2451758089272843E-2</v>
      </c>
      <c r="X2723" s="46">
        <f>EXP(-($K$2+SUMPRODUCT($L$2:$P$2,$D$2723:$H$2723)))</f>
        <v>29.814971480098546</v>
      </c>
      <c r="Y2723" s="46">
        <f>1/(1+$X$2723)</f>
        <v>3.2451758089272843E-2</v>
      </c>
      <c r="Z2723" s="46">
        <f>IF(ISERROR($I$2723),0,$I$2723)</f>
        <v>-3.2989992881262219E-2</v>
      </c>
    </row>
    <row r="2724" spans="1:26" x14ac:dyDescent="0.25">
      <c r="A2724" s="46">
        <v>477</v>
      </c>
      <c r="B2724" s="46">
        <v>2003</v>
      </c>
      <c r="C2724" s="47">
        <v>0</v>
      </c>
      <c r="D2724" s="49">
        <v>0.28249869999999999</v>
      </c>
      <c r="E2724" s="49">
        <v>-0.21634999999999999</v>
      </c>
      <c r="F2724" s="49">
        <v>2.0989399999999998E-2</v>
      </c>
      <c r="G2724" s="49">
        <v>0.95867400000000003</v>
      </c>
      <c r="H2724" s="49">
        <v>0.29838629999999999</v>
      </c>
      <c r="I2724" s="46">
        <f>$C$2724*LN($Y$2724)+(1-$C$2724)*LN(1-$Y$2724)</f>
        <v>-2.6363864228528648E-2</v>
      </c>
      <c r="R2724" s="46">
        <f>1/(1+EXP(-($K$2+SUMPRODUCT($L$2:$P$2,$D$2724:$H$2724))))</f>
        <v>2.6019371585174301E-2</v>
      </c>
      <c r="X2724" s="46">
        <f>EXP(-($K$2+SUMPRODUCT($L$2:$P$2,$D$2724:$H$2724)))</f>
        <v>37.432903605166032</v>
      </c>
      <c r="Y2724" s="46">
        <f>1/(1+$X$2724)</f>
        <v>2.6019371585174301E-2</v>
      </c>
      <c r="Z2724" s="46">
        <f>IF(ISERROR($I$2724),0,$I$2724)</f>
        <v>-2.6363864228528648E-2</v>
      </c>
    </row>
    <row r="2725" spans="1:26" x14ac:dyDescent="0.25">
      <c r="A2725" s="46">
        <v>477</v>
      </c>
      <c r="B2725" s="46">
        <v>2004</v>
      </c>
      <c r="C2725" s="47">
        <v>0</v>
      </c>
      <c r="D2725" s="49">
        <v>0.27043040000000002</v>
      </c>
      <c r="E2725" s="49">
        <v>-0.19001960000000001</v>
      </c>
      <c r="F2725" s="49">
        <v>4.3197600000000003E-2</v>
      </c>
      <c r="G2725" s="49">
        <v>1.249609</v>
      </c>
      <c r="H2725" s="49">
        <v>0.34168290000000001</v>
      </c>
      <c r="I2725" s="46">
        <f>$C$2725*LN($Y$2725)+(1-$C$2725)*LN(1-$Y$2725)</f>
        <v>-1.3743901224050264E-2</v>
      </c>
      <c r="R2725" s="46">
        <f>1/(1+EXP(-($K$2+SUMPRODUCT($L$2:$P$2,$D$2725:$H$2725))))</f>
        <v>1.3649885022940454E-2</v>
      </c>
      <c r="X2725" s="46">
        <f>EXP(-($K$2+SUMPRODUCT($L$2:$P$2,$D$2725:$H$2725)))</f>
        <v>72.260690351557287</v>
      </c>
      <c r="Y2725" s="46">
        <f>1/(1+$X$2725)</f>
        <v>1.3649885022940454E-2</v>
      </c>
      <c r="Z2725" s="46">
        <f>IF(ISERROR($I$2725),0,$I$2725)</f>
        <v>-1.3743901224050264E-2</v>
      </c>
    </row>
    <row r="2726" spans="1:26" x14ac:dyDescent="0.25">
      <c r="A2726" s="46">
        <v>478</v>
      </c>
      <c r="B2726" s="46">
        <v>1995</v>
      </c>
      <c r="C2726" s="47">
        <v>0</v>
      </c>
      <c r="D2726" s="49">
        <v>0.40255249999999998</v>
      </c>
      <c r="E2726" s="49">
        <v>0.28134199999999998</v>
      </c>
      <c r="F2726" s="49">
        <v>9.43243E-2</v>
      </c>
      <c r="G2726" s="49">
        <v>4.0562440000000004</v>
      </c>
      <c r="H2726" s="49">
        <v>0.86082990000000004</v>
      </c>
      <c r="I2726" s="46">
        <f>$C$2726*LN($Y$2726)+(1-$C$2726)*LN(1-$Y$2726)</f>
        <v>-7.7069425192905153E-5</v>
      </c>
      <c r="R2726" s="46">
        <f>1/(1+EXP(-($K$2+SUMPRODUCT($L$2:$P$2,$D$2726:$H$2726))))</f>
        <v>7.7066455421082015E-5</v>
      </c>
      <c r="X2726" s="46">
        <f>EXP(-($K$2+SUMPRODUCT($L$2:$P$2,$D$2726:$H$2726)))</f>
        <v>12974.814114404484</v>
      </c>
      <c r="Y2726" s="46">
        <f>1/(1+$X$2726)</f>
        <v>7.7066455421082015E-5</v>
      </c>
      <c r="Z2726" s="46">
        <f>IF(ISERROR($I$2726),0,$I$2726)</f>
        <v>-7.7069425192905153E-5</v>
      </c>
    </row>
    <row r="2727" spans="1:26" x14ac:dyDescent="0.25">
      <c r="A2727" s="46">
        <v>478</v>
      </c>
      <c r="B2727" s="46">
        <v>1996</v>
      </c>
      <c r="C2727" s="47">
        <v>0</v>
      </c>
      <c r="D2727" s="49">
        <v>0.46223619999999999</v>
      </c>
      <c r="E2727" s="49">
        <v>0.24459939999999999</v>
      </c>
      <c r="F2727" s="49">
        <v>5.7678500000000001E-2</v>
      </c>
      <c r="G2727" s="49">
        <v>1.8304119999999999</v>
      </c>
      <c r="H2727" s="49">
        <v>0.68141479999999999</v>
      </c>
      <c r="I2727" s="46">
        <f>$C$2727*LN($Y$2727)+(1-$C$2727)*LN(1-$Y$2727)</f>
        <v>-3.463998580150143E-3</v>
      </c>
      <c r="R2727" s="46">
        <f>1/(1+EXP(-($K$2+SUMPRODUCT($L$2:$P$2,$D$2727:$H$2727))))</f>
        <v>3.4580058586583745E-3</v>
      </c>
      <c r="X2727" s="46">
        <f>EXP(-($K$2+SUMPRODUCT($L$2:$P$2,$D$2727:$H$2727)))</f>
        <v>288.18400976566784</v>
      </c>
      <c r="Y2727" s="46">
        <f>1/(1+$X$2727)</f>
        <v>3.4580058586583745E-3</v>
      </c>
      <c r="Z2727" s="46">
        <f>IF(ISERROR($I$2727),0,$I$2727)</f>
        <v>-3.463998580150143E-3</v>
      </c>
    </row>
    <row r="2728" spans="1:26" x14ac:dyDescent="0.25">
      <c r="A2728" s="46">
        <v>478</v>
      </c>
      <c r="B2728" s="46">
        <v>1997</v>
      </c>
      <c r="C2728" s="47">
        <v>0</v>
      </c>
      <c r="D2728" s="49">
        <v>0.42533929999999998</v>
      </c>
      <c r="E2728" s="49">
        <v>0.24114730000000001</v>
      </c>
      <c r="F2728" s="49">
        <v>6.0412100000000003E-2</v>
      </c>
      <c r="G2728" s="49">
        <v>1.3745339999999999</v>
      </c>
      <c r="H2728" s="49">
        <v>0.65059889999999998</v>
      </c>
      <c r="I2728" s="46">
        <f>$C$2728*LN($Y$2728)+(1-$C$2728)*LN(1-$Y$2728)</f>
        <v>-6.7937706604695031E-3</v>
      </c>
      <c r="R2728" s="46">
        <f>1/(1+EXP(-($K$2+SUMPRODUCT($L$2:$P$2,$D$2728:$H$2728))))</f>
        <v>6.7707451733762377E-3</v>
      </c>
      <c r="X2728" s="46">
        <f>EXP(-($K$2+SUMPRODUCT($L$2:$P$2,$D$2728:$H$2728)))</f>
        <v>146.69423075205609</v>
      </c>
      <c r="Y2728" s="46">
        <f>1/(1+$X$2728)</f>
        <v>6.7707451733762377E-3</v>
      </c>
      <c r="Z2728" s="46">
        <f>IF(ISERROR($I$2728),0,$I$2728)</f>
        <v>-6.7937706604695031E-3</v>
      </c>
    </row>
    <row r="2729" spans="1:26" x14ac:dyDescent="0.25">
      <c r="A2729" s="46">
        <v>478</v>
      </c>
      <c r="B2729" s="46">
        <v>1998</v>
      </c>
      <c r="C2729" s="47">
        <v>0</v>
      </c>
      <c r="D2729" s="49">
        <v>0.32259710000000003</v>
      </c>
      <c r="E2729" s="49">
        <v>0.18481790000000001</v>
      </c>
      <c r="F2729" s="49">
        <v>1.4190299999999999E-2</v>
      </c>
      <c r="G2729" s="49">
        <v>0.4151532</v>
      </c>
      <c r="H2729" s="49">
        <v>0.64811430000000003</v>
      </c>
      <c r="I2729" s="46">
        <f>$C$2729*LN($Y$2729)+(1-$C$2729)*LN(1-$Y$2729)</f>
        <v>-4.6182671026041039E-2</v>
      </c>
      <c r="R2729" s="46">
        <f>1/(1+EXP(-($K$2+SUMPRODUCT($L$2:$P$2,$D$2729:$H$2729))))</f>
        <v>4.5132480371145034E-2</v>
      </c>
      <c r="X2729" s="46">
        <f>EXP(-($K$2+SUMPRODUCT($L$2:$P$2,$D$2729:$H$2729)))</f>
        <v>21.156991855456258</v>
      </c>
      <c r="Y2729" s="46">
        <f>1/(1+$X$2729)</f>
        <v>4.5132480371145034E-2</v>
      </c>
      <c r="Z2729" s="46">
        <f>IF(ISERROR($I$2729),0,$I$2729)</f>
        <v>-4.6182671026041039E-2</v>
      </c>
    </row>
    <row r="2730" spans="1:26" x14ac:dyDescent="0.25">
      <c r="A2730" s="46">
        <v>479</v>
      </c>
      <c r="B2730" s="46">
        <v>1995</v>
      </c>
      <c r="C2730" s="47">
        <v>0</v>
      </c>
      <c r="D2730" s="49">
        <v>0.3135791</v>
      </c>
      <c r="E2730" s="49">
        <v>0.28693200000000002</v>
      </c>
      <c r="F2730" s="49">
        <v>7.6294000000000001E-2</v>
      </c>
      <c r="G2730" s="49">
        <v>8.0855370000000004</v>
      </c>
      <c r="H2730" s="49">
        <v>0.33050190000000002</v>
      </c>
      <c r="I2730" s="46">
        <f>$C$2730*LN($Y$2730)+(1-$C$2730)*LN(1-$Y$2730)</f>
        <v>-9.9686353477893587E-8</v>
      </c>
      <c r="R2730" s="46">
        <f>1/(1+EXP(-($K$2+SUMPRODUCT($L$2:$P$2,$D$2730:$H$2730))))</f>
        <v>9.9686348509506413E-8</v>
      </c>
      <c r="X2730" s="46">
        <f>EXP(-($K$2+SUMPRODUCT($L$2:$P$2,$D$2730:$H$2730)))</f>
        <v>10031462.835839435</v>
      </c>
      <c r="Y2730" s="46">
        <f>1/(1+$X$2730)</f>
        <v>9.9686348509506413E-8</v>
      </c>
      <c r="Z2730" s="46">
        <f>IF(ISERROR($I$2730),0,$I$2730)</f>
        <v>-9.9686353477893587E-8</v>
      </c>
    </row>
    <row r="2731" spans="1:26" x14ac:dyDescent="0.25">
      <c r="A2731" s="46">
        <v>479</v>
      </c>
      <c r="B2731" s="46">
        <v>1996</v>
      </c>
      <c r="C2731" s="47">
        <v>0</v>
      </c>
      <c r="D2731" s="49">
        <v>0.47392709999999999</v>
      </c>
      <c r="E2731" s="49">
        <v>0.2139267</v>
      </c>
      <c r="F2731" s="49">
        <v>5.7002799999999999E-2</v>
      </c>
      <c r="G2731" s="49">
        <v>28.377179999999999</v>
      </c>
      <c r="H2731" s="49">
        <v>0.2387164</v>
      </c>
      <c r="I2731" s="46">
        <f>$C$2731*LN($Y$2731)+(1-$C$2731)*LN(1-$Y$2731)</f>
        <v>0</v>
      </c>
      <c r="R2731" s="46">
        <f>1/(1+EXP(-($K$2+SUMPRODUCT($L$2:$P$2,$D$2731:$H$2731))))</f>
        <v>1.1811759031987773E-21</v>
      </c>
      <c r="X2731" s="46">
        <f>EXP(-($K$2+SUMPRODUCT($L$2:$P$2,$D$2731:$H$2731)))</f>
        <v>8.4661395249587343E+20</v>
      </c>
      <c r="Y2731" s="46">
        <f>1/(1+$X$2731)</f>
        <v>1.1811759031987773E-21</v>
      </c>
      <c r="Z2731" s="46">
        <f>IF(ISERROR($I$2731),0,$I$2731)</f>
        <v>0</v>
      </c>
    </row>
    <row r="2732" spans="1:26" x14ac:dyDescent="0.25">
      <c r="A2732" s="46">
        <v>479</v>
      </c>
      <c r="B2732" s="46">
        <v>1997</v>
      </c>
      <c r="C2732" s="47">
        <v>0</v>
      </c>
      <c r="D2732" s="49">
        <v>0.29108220000000001</v>
      </c>
      <c r="E2732" s="49">
        <v>0.1744521</v>
      </c>
      <c r="F2732" s="49">
        <v>6.8802799999999997E-2</v>
      </c>
      <c r="G2732" s="49">
        <v>4.9721520000000003</v>
      </c>
      <c r="H2732" s="49">
        <v>0.28829359999999998</v>
      </c>
      <c r="I2732" s="46">
        <f>$C$2732*LN($Y$2732)+(1-$C$2732)*LN(1-$Y$2732)</f>
        <v>-1.7179493129759015E-5</v>
      </c>
      <c r="R2732" s="46">
        <f>1/(1+EXP(-($K$2+SUMPRODUCT($L$2:$P$2,$D$2732:$H$2732))))</f>
        <v>1.7179345563146324E-5</v>
      </c>
      <c r="X2732" s="46">
        <f>EXP(-($K$2+SUMPRODUCT($L$2:$P$2,$D$2732:$H$2732)))</f>
        <v>58208.435064001023</v>
      </c>
      <c r="Y2732" s="46">
        <f>1/(1+$X$2732)</f>
        <v>1.7179345563146324E-5</v>
      </c>
      <c r="Z2732" s="46">
        <f>IF(ISERROR($I$2732),0,$I$2732)</f>
        <v>-1.7179493129759015E-5</v>
      </c>
    </row>
    <row r="2733" spans="1:26" x14ac:dyDescent="0.25">
      <c r="A2733" s="46">
        <v>479</v>
      </c>
      <c r="B2733" s="46">
        <v>1998</v>
      </c>
      <c r="C2733" s="47">
        <v>0</v>
      </c>
      <c r="D2733" s="49">
        <v>0.23004459999999999</v>
      </c>
      <c r="E2733" s="49">
        <v>0.14428099999999999</v>
      </c>
      <c r="F2733" s="49">
        <v>5.21246E-2</v>
      </c>
      <c r="G2733" s="49">
        <v>3.3436270000000001</v>
      </c>
      <c r="H2733" s="49">
        <v>0.26456020000000002</v>
      </c>
      <c r="I2733" s="46">
        <f>$C$2733*LN($Y$2733)+(1-$C$2733)*LN(1-$Y$2733)</f>
        <v>-2.6403259284766992E-4</v>
      </c>
      <c r="R2733" s="46">
        <f>1/(1+EXP(-($K$2+SUMPRODUCT($L$2:$P$2,$D$2733:$H$2733))))</f>
        <v>2.6399773931023014E-4</v>
      </c>
      <c r="X2733" s="46">
        <f>EXP(-($K$2+SUMPRODUCT($L$2:$P$2,$D$2733:$H$2733)))</f>
        <v>3786.9112245914948</v>
      </c>
      <c r="Y2733" s="46">
        <f>1/(1+$X$2733)</f>
        <v>2.6399773931023014E-4</v>
      </c>
      <c r="Z2733" s="46">
        <f>IF(ISERROR($I$2733),0,$I$2733)</f>
        <v>-2.6403259284766992E-4</v>
      </c>
    </row>
    <row r="2734" spans="1:26" x14ac:dyDescent="0.25">
      <c r="A2734" s="46">
        <v>479</v>
      </c>
      <c r="B2734" s="46">
        <v>1999</v>
      </c>
      <c r="C2734" s="47">
        <v>0</v>
      </c>
      <c r="D2734" s="49">
        <v>0.2267015</v>
      </c>
      <c r="E2734" s="49">
        <v>0.16783899999999999</v>
      </c>
      <c r="F2734" s="49">
        <v>5.7088E-2</v>
      </c>
      <c r="G2734" s="49">
        <v>0.99028590000000005</v>
      </c>
      <c r="H2734" s="49">
        <v>0.25048779999999998</v>
      </c>
      <c r="I2734" s="46">
        <f>$C$2734*LN($Y$2734)+(1-$C$2734)*LN(1-$Y$2734)</f>
        <v>-1.0272881279470507E-2</v>
      </c>
      <c r="R2734" s="46">
        <f>1/(1+EXP(-($K$2+SUMPRODUCT($L$2:$P$2,$D$2734:$H$2734))))</f>
        <v>1.0220295457926878E-2</v>
      </c>
      <c r="X2734" s="46">
        <f>EXP(-($K$2+SUMPRODUCT($L$2:$P$2,$D$2734:$H$2734)))</f>
        <v>96.844529457746589</v>
      </c>
      <c r="Y2734" s="46">
        <f>1/(1+$X$2734)</f>
        <v>1.0220295457926878E-2</v>
      </c>
      <c r="Z2734" s="46">
        <f>IF(ISERROR($I$2734),0,$I$2734)</f>
        <v>-1.0272881279470507E-2</v>
      </c>
    </row>
    <row r="2735" spans="1:26" x14ac:dyDescent="0.25">
      <c r="A2735" s="46">
        <v>479</v>
      </c>
      <c r="B2735" s="46">
        <v>2000</v>
      </c>
      <c r="C2735" s="47">
        <v>0</v>
      </c>
      <c r="D2735" s="49">
        <v>0.2823176</v>
      </c>
      <c r="E2735" s="49">
        <v>0.16566020000000001</v>
      </c>
      <c r="F2735" s="49">
        <v>5.6827500000000003E-2</v>
      </c>
      <c r="G2735" s="49">
        <v>1.7866219999999999</v>
      </c>
      <c r="H2735" s="49">
        <v>0.2561871</v>
      </c>
      <c r="I2735" s="46">
        <f>$C$2735*LN($Y$2735)+(1-$C$2735)*LN(1-$Y$2735)</f>
        <v>-2.9920211996657914E-3</v>
      </c>
      <c r="R2735" s="46">
        <f>1/(1+EXP(-($K$2+SUMPRODUCT($L$2:$P$2,$D$2735:$H$2735))))</f>
        <v>2.9875495650897236E-3</v>
      </c>
      <c r="X2735" s="46">
        <f>EXP(-($K$2+SUMPRODUCT($L$2:$P$2,$D$2735:$H$2735)))</f>
        <v>333.72248015070755</v>
      </c>
      <c r="Y2735" s="46">
        <f>1/(1+$X$2735)</f>
        <v>2.9875495650897236E-3</v>
      </c>
      <c r="Z2735" s="46">
        <f>IF(ISERROR($I$2735),0,$I$2735)</f>
        <v>-2.9920211996657914E-3</v>
      </c>
    </row>
    <row r="2736" spans="1:26" x14ac:dyDescent="0.25">
      <c r="A2736" s="46">
        <v>479</v>
      </c>
      <c r="B2736" s="46">
        <v>2001</v>
      </c>
      <c r="C2736" s="47">
        <v>0</v>
      </c>
      <c r="D2736" s="49">
        <v>0.31640360000000001</v>
      </c>
      <c r="E2736" s="49">
        <v>0.19512060000000001</v>
      </c>
      <c r="F2736" s="49">
        <v>4.3804599999999999E-2</v>
      </c>
      <c r="G2736" s="49">
        <v>2.0794600000000001</v>
      </c>
      <c r="H2736" s="49">
        <v>0.27707870000000001</v>
      </c>
      <c r="I2736" s="46">
        <f>$C$2736*LN($Y$2736)+(1-$C$2736)*LN(1-$Y$2736)</f>
        <v>-2.0506629637159473E-3</v>
      </c>
      <c r="R2736" s="46">
        <f>1/(1+EXP(-($K$2+SUMPRODUCT($L$2:$P$2,$D$2736:$H$2736))))</f>
        <v>2.0485617909316895E-3</v>
      </c>
      <c r="X2736" s="46">
        <f>EXP(-($K$2+SUMPRODUCT($L$2:$P$2,$D$2736:$H$2736)))</f>
        <v>487.14734533596771</v>
      </c>
      <c r="Y2736" s="46">
        <f>1/(1+$X$2736)</f>
        <v>2.0485617909316895E-3</v>
      </c>
      <c r="Z2736" s="46">
        <f>IF(ISERROR($I$2736),0,$I$2736)</f>
        <v>-2.0506629637159473E-3</v>
      </c>
    </row>
    <row r="2737" spans="1:26" x14ac:dyDescent="0.25">
      <c r="A2737" s="46">
        <v>479</v>
      </c>
      <c r="B2737" s="46">
        <v>2002</v>
      </c>
      <c r="C2737" s="47">
        <v>0</v>
      </c>
      <c r="D2737" s="49">
        <v>0.31707020000000002</v>
      </c>
      <c r="E2737" s="49">
        <v>0.2362426</v>
      </c>
      <c r="F2737" s="49">
        <v>6.0846299999999999E-2</v>
      </c>
      <c r="G2737" s="49">
        <v>1.9805489999999999</v>
      </c>
      <c r="H2737" s="49">
        <v>0.3134362</v>
      </c>
      <c r="I2737" s="46">
        <f>$C$2737*LN($Y$2737)+(1-$C$2737)*LN(1-$Y$2737)</f>
        <v>-2.0187944629183811E-3</v>
      </c>
      <c r="R2737" s="46">
        <f>1/(1+EXP(-($K$2+SUMPRODUCT($L$2:$P$2,$D$2737:$H$2737))))</f>
        <v>2.0167580679613982E-3</v>
      </c>
      <c r="X2737" s="46">
        <f>EXP(-($K$2+SUMPRODUCT($L$2:$P$2,$D$2737:$H$2737)))</f>
        <v>494.84529542050177</v>
      </c>
      <c r="Y2737" s="46">
        <f>1/(1+$X$2737)</f>
        <v>2.0167580679613982E-3</v>
      </c>
      <c r="Z2737" s="46">
        <f>IF(ISERROR($I$2737),0,$I$2737)</f>
        <v>-2.0187944629183811E-3</v>
      </c>
    </row>
    <row r="2738" spans="1:26" x14ac:dyDescent="0.25">
      <c r="A2738" s="46">
        <v>479</v>
      </c>
      <c r="B2738" s="46">
        <v>2003</v>
      </c>
      <c r="C2738" s="47">
        <v>0</v>
      </c>
      <c r="D2738" s="49">
        <v>0.292217</v>
      </c>
      <c r="E2738" s="49">
        <v>0.225329</v>
      </c>
      <c r="F2738" s="49">
        <v>5.9465499999999998E-2</v>
      </c>
      <c r="G2738" s="49">
        <v>2.4428779999999999</v>
      </c>
      <c r="H2738" s="49">
        <v>0.31377149999999998</v>
      </c>
      <c r="I2738" s="46">
        <f>$C$2738*LN($Y$2738)+(1-$C$2738)*LN(1-$Y$2738)</f>
        <v>-9.8322026358295032E-4</v>
      </c>
      <c r="R2738" s="46">
        <f>1/(1+EXP(-($K$2+SUMPRODUCT($L$2:$P$2,$D$2738:$H$2738))))</f>
        <v>9.8273706091742629E-4</v>
      </c>
      <c r="X2738" s="46">
        <f>EXP(-($K$2+SUMPRODUCT($L$2:$P$2,$D$2738:$H$2738)))</f>
        <v>1016.5661830301364</v>
      </c>
      <c r="Y2738" s="46">
        <f>1/(1+$X$2738)</f>
        <v>9.8273706091742629E-4</v>
      </c>
      <c r="Z2738" s="46">
        <f>IF(ISERROR($I$2738),0,$I$2738)</f>
        <v>-9.8322026358295032E-4</v>
      </c>
    </row>
    <row r="2739" spans="1:26" x14ac:dyDescent="0.25">
      <c r="A2739" s="46">
        <v>479</v>
      </c>
      <c r="B2739" s="46">
        <v>2004</v>
      </c>
      <c r="C2739" s="47">
        <v>0</v>
      </c>
      <c r="D2739" s="49">
        <v>0.3138011</v>
      </c>
      <c r="E2739" s="49">
        <v>0.26107399999999997</v>
      </c>
      <c r="F2739" s="49">
        <v>6.5454600000000002E-2</v>
      </c>
      <c r="G2739" s="49">
        <v>1.867267</v>
      </c>
      <c r="H2739" s="49">
        <v>0.31762420000000002</v>
      </c>
      <c r="I2739" s="46">
        <f>$C$2739*LN($Y$2739)+(1-$C$2739)*LN(1-$Y$2739)</f>
        <v>-2.2505686350774729E-3</v>
      </c>
      <c r="R2739" s="46">
        <f>1/(1+EXP(-($K$2+SUMPRODUCT($L$2:$P$2,$D$2739:$H$2739))))</f>
        <v>2.248038004295579E-3</v>
      </c>
      <c r="X2739" s="46">
        <f>EXP(-($K$2+SUMPRODUCT($L$2:$P$2,$D$2739:$H$2739)))</f>
        <v>443.83233739340147</v>
      </c>
      <c r="Y2739" s="46">
        <f>1/(1+$X$2739)</f>
        <v>2.248038004295579E-3</v>
      </c>
      <c r="Z2739" s="46">
        <f>IF(ISERROR($I$2739),0,$I$2739)</f>
        <v>-2.2505686350774729E-3</v>
      </c>
    </row>
    <row r="2740" spans="1:26" x14ac:dyDescent="0.25">
      <c r="A2740" s="46">
        <v>480</v>
      </c>
      <c r="B2740" s="46">
        <v>1995</v>
      </c>
      <c r="C2740" s="47">
        <v>0</v>
      </c>
      <c r="D2740" s="49">
        <v>5.2317900000000001E-2</v>
      </c>
      <c r="E2740" s="49">
        <v>0.193934</v>
      </c>
      <c r="F2740" s="49">
        <v>3.1286399999999999E-2</v>
      </c>
      <c r="G2740" s="49">
        <v>0.80805640000000001</v>
      </c>
      <c r="H2740" s="49">
        <v>0.2114017</v>
      </c>
      <c r="I2740" s="46">
        <f>$C$2740*LN($Y$2740)+(1-$C$2740)*LN(1-$Y$2740)</f>
        <v>-1.4726303503809579E-2</v>
      </c>
      <c r="R2740" s="46">
        <f>1/(1+EXP(-($K$2+SUMPRODUCT($L$2:$P$2,$D$2740:$H$2740))))</f>
        <v>1.4618401810090794E-2</v>
      </c>
      <c r="X2740" s="46">
        <f>EXP(-($K$2+SUMPRODUCT($L$2:$P$2,$D$2740:$H$2740)))</f>
        <v>67.406930729576729</v>
      </c>
      <c r="Y2740" s="46">
        <f>1/(1+$X$2740)</f>
        <v>1.4618401810090794E-2</v>
      </c>
      <c r="Z2740" s="46">
        <f>IF(ISERROR($I$2740),0,$I$2740)</f>
        <v>-1.4726303503809579E-2</v>
      </c>
    </row>
    <row r="2741" spans="1:26" x14ac:dyDescent="0.25">
      <c r="A2741" s="46">
        <v>480</v>
      </c>
      <c r="B2741" s="46">
        <v>1996</v>
      </c>
      <c r="C2741" s="47">
        <v>0</v>
      </c>
      <c r="D2741" s="49">
        <v>4.9852300000000002E-2</v>
      </c>
      <c r="E2741" s="49">
        <v>0.1988231</v>
      </c>
      <c r="F2741" s="49">
        <v>2.2706400000000002E-2</v>
      </c>
      <c r="G2741" s="49">
        <v>0.96728499999999995</v>
      </c>
      <c r="H2741" s="49">
        <v>0.2279167</v>
      </c>
      <c r="I2741" s="46">
        <f>$C$2741*LN($Y$2741)+(1-$C$2741)*LN(1-$Y$2741)</f>
        <v>-1.2278537405230831E-2</v>
      </c>
      <c r="R2741" s="46">
        <f>1/(1+EXP(-($K$2+SUMPRODUCT($L$2:$P$2,$D$2741:$H$2741))))</f>
        <v>1.2203463743884058E-2</v>
      </c>
      <c r="X2741" s="46">
        <f>EXP(-($K$2+SUMPRODUCT($L$2:$P$2,$D$2741:$H$2741)))</f>
        <v>80.943948127117963</v>
      </c>
      <c r="Y2741" s="46">
        <f>1/(1+$X$2741)</f>
        <v>1.2203463743884058E-2</v>
      </c>
      <c r="Z2741" s="46">
        <f>IF(ISERROR($I$2741),0,$I$2741)</f>
        <v>-1.2278537405230831E-2</v>
      </c>
    </row>
    <row r="2742" spans="1:26" x14ac:dyDescent="0.25">
      <c r="A2742" s="46">
        <v>480</v>
      </c>
      <c r="B2742" s="46">
        <v>1997</v>
      </c>
      <c r="C2742" s="47">
        <v>0</v>
      </c>
      <c r="D2742" s="49">
        <v>3.3732199999999997E-2</v>
      </c>
      <c r="E2742" s="49">
        <v>0.2209122</v>
      </c>
      <c r="F2742" s="49">
        <v>3.0107999999999999E-2</v>
      </c>
      <c r="G2742" s="49">
        <v>1.216699</v>
      </c>
      <c r="H2742" s="49">
        <v>0.21328749999999999</v>
      </c>
      <c r="I2742" s="46">
        <f>$C$2742*LN($Y$2742)+(1-$C$2742)*LN(1-$Y$2742)</f>
        <v>-7.4316390330154969E-3</v>
      </c>
      <c r="R2742" s="46">
        <f>1/(1+EXP(-($K$2+SUMPRODUCT($L$2:$P$2,$D$2742:$H$2742))))</f>
        <v>7.4040926840701149E-3</v>
      </c>
      <c r="X2742" s="46">
        <f>EXP(-($K$2+SUMPRODUCT($L$2:$P$2,$D$2742:$H$2742)))</f>
        <v>134.06043787802619</v>
      </c>
      <c r="Y2742" s="46">
        <f>1/(1+$X$2742)</f>
        <v>7.4040926840701149E-3</v>
      </c>
      <c r="Z2742" s="46">
        <f>IF(ISERROR($I$2742),0,$I$2742)</f>
        <v>-7.4316390330154969E-3</v>
      </c>
    </row>
    <row r="2743" spans="1:26" x14ac:dyDescent="0.25">
      <c r="A2743" s="46">
        <v>480</v>
      </c>
      <c r="B2743" s="46">
        <v>1998</v>
      </c>
      <c r="C2743" s="47">
        <v>0</v>
      </c>
      <c r="D2743" s="49">
        <v>-2.5754900000000001E-2</v>
      </c>
      <c r="E2743" s="49">
        <v>0.13322500000000001</v>
      </c>
      <c r="F2743" s="49">
        <v>4.3856399999999997E-2</v>
      </c>
      <c r="G2743" s="49">
        <v>0.79576119999999995</v>
      </c>
      <c r="H2743" s="49">
        <v>0.1845234</v>
      </c>
      <c r="I2743" s="46">
        <f>$C$2743*LN($Y$2743)+(1-$C$2743)*LN(1-$Y$2743)</f>
        <v>-1.4129178957068554E-2</v>
      </c>
      <c r="R2743" s="46">
        <f>1/(1+EXP(-($K$2+SUMPRODUCT($L$2:$P$2,$D$2743:$H$2743))))</f>
        <v>1.4029830562223228E-2</v>
      </c>
      <c r="X2743" s="46">
        <f>EXP(-($K$2+SUMPRODUCT($L$2:$P$2,$D$2743:$H$2743)))</f>
        <v>70.276698286906154</v>
      </c>
      <c r="Y2743" s="46">
        <f>1/(1+$X$2743)</f>
        <v>1.4029830562223228E-2</v>
      </c>
      <c r="Z2743" s="46">
        <f>IF(ISERROR($I$2743),0,$I$2743)</f>
        <v>-1.4129178957068554E-2</v>
      </c>
    </row>
    <row r="2744" spans="1:26" x14ac:dyDescent="0.25">
      <c r="A2744" s="46">
        <v>480</v>
      </c>
      <c r="B2744" s="46">
        <v>1999</v>
      </c>
      <c r="C2744" s="47">
        <v>0</v>
      </c>
      <c r="D2744" s="49">
        <v>7.1209999999999997E-3</v>
      </c>
      <c r="E2744" s="49">
        <v>0.13085140000000001</v>
      </c>
      <c r="F2744" s="49">
        <v>2.8682900000000001E-2</v>
      </c>
      <c r="G2744" s="49">
        <v>0.55802799999999997</v>
      </c>
      <c r="H2744" s="49">
        <v>0.18071660000000001</v>
      </c>
      <c r="I2744" s="46">
        <f>$C$2744*LN($Y$2744)+(1-$C$2744)*LN(1-$Y$2744)</f>
        <v>-2.3534408568022087E-2</v>
      </c>
      <c r="R2744" s="46">
        <f>1/(1+EXP(-($K$2+SUMPRODUCT($L$2:$P$2,$D$2744:$H$2744))))</f>
        <v>2.3259634146686897E-2</v>
      </c>
      <c r="X2744" s="46">
        <f>EXP(-($K$2+SUMPRODUCT($L$2:$P$2,$D$2744:$H$2744)))</f>
        <v>41.992937622900662</v>
      </c>
      <c r="Y2744" s="46">
        <f>1/(1+$X$2744)</f>
        <v>2.3259634146686897E-2</v>
      </c>
      <c r="Z2744" s="46">
        <f>IF(ISERROR($I$2744),0,$I$2744)</f>
        <v>-2.3534408568022087E-2</v>
      </c>
    </row>
    <row r="2745" spans="1:26" x14ac:dyDescent="0.25">
      <c r="A2745" s="46">
        <v>480</v>
      </c>
      <c r="B2745" s="46">
        <v>2000</v>
      </c>
      <c r="C2745" s="47">
        <v>0</v>
      </c>
      <c r="D2745" s="49">
        <v>-5.3714000000000001E-3</v>
      </c>
      <c r="E2745" s="49">
        <v>8.5962499999999997E-2</v>
      </c>
      <c r="F2745" s="49">
        <v>3.6332700000000002E-2</v>
      </c>
      <c r="G2745" s="49">
        <v>0.25288040000000001</v>
      </c>
      <c r="H2745" s="49">
        <v>0.3858241</v>
      </c>
      <c r="I2745" s="46">
        <f>$C$2745*LN($Y$2745)+(1-$C$2745)*LN(1-$Y$2745)</f>
        <v>-4.2990246187156682E-2</v>
      </c>
      <c r="R2745" s="46">
        <f>1/(1+EXP(-($K$2+SUMPRODUCT($L$2:$P$2,$D$2745:$H$2745))))</f>
        <v>4.2079266598983617E-2</v>
      </c>
      <c r="X2745" s="46">
        <f>EXP(-($K$2+SUMPRODUCT($L$2:$P$2,$D$2745:$H$2745)))</f>
        <v>22.764672743230605</v>
      </c>
      <c r="Y2745" s="46">
        <f>1/(1+$X$2745)</f>
        <v>4.2079266598983617E-2</v>
      </c>
      <c r="Z2745" s="46">
        <f>IF(ISERROR($I$2745),0,$I$2745)</f>
        <v>-4.2990246187156682E-2</v>
      </c>
    </row>
    <row r="2746" spans="1:26" x14ac:dyDescent="0.25">
      <c r="A2746" s="46">
        <v>480</v>
      </c>
      <c r="B2746" s="46">
        <v>2001</v>
      </c>
      <c r="C2746" s="47">
        <v>0</v>
      </c>
      <c r="D2746" s="49">
        <v>-7.0786E-3</v>
      </c>
      <c r="E2746" s="49">
        <v>0.1063465</v>
      </c>
      <c r="F2746" s="49">
        <v>2.1271700000000001E-2</v>
      </c>
      <c r="G2746" s="49">
        <v>0.26652680000000001</v>
      </c>
      <c r="H2746" s="49">
        <v>0.1040372</v>
      </c>
      <c r="I2746" s="46">
        <f>$C$2746*LN($Y$2746)+(1-$C$2746)*LN(1-$Y$2746)</f>
        <v>-3.873966958936377E-2</v>
      </c>
      <c r="R2746" s="46">
        <f>1/(1+EXP(-($K$2+SUMPRODUCT($L$2:$P$2,$D$2746:$H$2746))))</f>
        <v>3.7998885303915965E-2</v>
      </c>
      <c r="X2746" s="46">
        <f>EXP(-($K$2+SUMPRODUCT($L$2:$P$2,$D$2746:$H$2746)))</f>
        <v>25.316561446526045</v>
      </c>
      <c r="Y2746" s="46">
        <f>1/(1+$X$2746)</f>
        <v>3.7998885303915965E-2</v>
      </c>
      <c r="Z2746" s="46">
        <f>IF(ISERROR($I$2746),0,$I$2746)</f>
        <v>-3.873966958936377E-2</v>
      </c>
    </row>
    <row r="2747" spans="1:26" x14ac:dyDescent="0.25">
      <c r="A2747" s="46">
        <v>480</v>
      </c>
      <c r="B2747" s="46">
        <v>2002</v>
      </c>
      <c r="C2747" s="47">
        <v>0</v>
      </c>
      <c r="D2747" s="49">
        <v>9.6868000000000006E-3</v>
      </c>
      <c r="E2747" s="49">
        <v>0.1032937</v>
      </c>
      <c r="F2747" s="49">
        <v>4.3676600000000003E-2</v>
      </c>
      <c r="G2747" s="49">
        <v>0.3090484</v>
      </c>
      <c r="H2747" s="49">
        <v>0.13572780000000001</v>
      </c>
      <c r="I2747" s="46">
        <f>$C$2747*LN($Y$2747)+(1-$C$2747)*LN(1-$Y$2747)</f>
        <v>-3.1331849345561408E-2</v>
      </c>
      <c r="R2747" s="46">
        <f>1/(1+EXP(-($K$2+SUMPRODUCT($L$2:$P$2,$D$2747:$H$2747))))</f>
        <v>3.0846093383083181E-2</v>
      </c>
      <c r="X2747" s="46">
        <f>EXP(-($K$2+SUMPRODUCT($L$2:$P$2,$D$2747:$H$2747)))</f>
        <v>31.419016164569697</v>
      </c>
      <c r="Y2747" s="46">
        <f>1/(1+$X$2747)</f>
        <v>3.0846093383083181E-2</v>
      </c>
      <c r="Z2747" s="46">
        <f>IF(ISERROR($I$2747),0,$I$2747)</f>
        <v>-3.1331849345561408E-2</v>
      </c>
    </row>
    <row r="2748" spans="1:26" x14ac:dyDescent="0.25">
      <c r="A2748" s="46">
        <v>480</v>
      </c>
      <c r="B2748" s="46">
        <v>2003</v>
      </c>
      <c r="C2748" s="47">
        <v>0</v>
      </c>
      <c r="D2748" s="49">
        <v>-2.2432500000000001E-2</v>
      </c>
      <c r="E2748" s="49">
        <v>0.11588320000000001</v>
      </c>
      <c r="F2748" s="49">
        <v>5.3807199999999999E-2</v>
      </c>
      <c r="G2748" s="49">
        <v>0.44240400000000002</v>
      </c>
      <c r="H2748" s="49">
        <v>0.15819859999999999</v>
      </c>
      <c r="I2748" s="46">
        <f>$C$2748*LN($Y$2748)+(1-$C$2748)*LN(1-$Y$2748)</f>
        <v>-2.3047487506914769E-2</v>
      </c>
      <c r="R2748" s="46">
        <f>1/(1+EXP(-($K$2+SUMPRODUCT($L$2:$P$2,$D$2748:$H$2748))))</f>
        <v>2.2783922883801676E-2</v>
      </c>
      <c r="X2748" s="46">
        <f>EXP(-($K$2+SUMPRODUCT($L$2:$P$2,$D$2748:$H$2748)))</f>
        <v>42.890597993155694</v>
      </c>
      <c r="Y2748" s="46">
        <f>1/(1+$X$2748)</f>
        <v>2.2783922883801676E-2</v>
      </c>
      <c r="Z2748" s="46">
        <f>IF(ISERROR($I$2748),0,$I$2748)</f>
        <v>-2.3047487506914769E-2</v>
      </c>
    </row>
    <row r="2749" spans="1:26" x14ac:dyDescent="0.25">
      <c r="A2749" s="46">
        <v>480</v>
      </c>
      <c r="B2749" s="46">
        <v>2004</v>
      </c>
      <c r="C2749" s="47">
        <v>0</v>
      </c>
      <c r="D2749" s="49">
        <v>-3.18166E-2</v>
      </c>
      <c r="E2749" s="49">
        <v>0.1034267</v>
      </c>
      <c r="F2749" s="49">
        <v>6.2929799999999994E-2</v>
      </c>
      <c r="G2749" s="49">
        <v>0.62359290000000001</v>
      </c>
      <c r="H2749" s="49">
        <v>0.37474489999999999</v>
      </c>
      <c r="I2749" s="46">
        <f>$C$2749*LN($Y$2749)+(1-$C$2749)*LN(1-$Y$2749)</f>
        <v>-1.8661567343350179E-2</v>
      </c>
      <c r="R2749" s="46">
        <f>1/(1+EXP(-($K$2+SUMPRODUCT($L$2:$P$2,$D$2749:$H$2749))))</f>
        <v>1.8488518422135673E-2</v>
      </c>
      <c r="X2749" s="46">
        <f>EXP(-($K$2+SUMPRODUCT($L$2:$P$2,$D$2749:$H$2749)))</f>
        <v>53.087622229520242</v>
      </c>
      <c r="Y2749" s="46">
        <f>1/(1+$X$2749)</f>
        <v>1.8488518422135673E-2</v>
      </c>
      <c r="Z2749" s="46">
        <f>IF(ISERROR($I$2749),0,$I$2749)</f>
        <v>-1.8661567343350179E-2</v>
      </c>
    </row>
    <row r="2750" spans="1:26" x14ac:dyDescent="0.25">
      <c r="A2750" s="46">
        <v>481</v>
      </c>
      <c r="B2750" s="46">
        <v>1995</v>
      </c>
      <c r="C2750" s="47">
        <v>0</v>
      </c>
      <c r="D2750" s="49">
        <v>1.9929599999999999E-2</v>
      </c>
      <c r="E2750" s="49">
        <v>0.1622845</v>
      </c>
      <c r="F2750" s="49">
        <v>4.2852899999999999E-2</v>
      </c>
      <c r="G2750" s="49">
        <v>0.55536739999999996</v>
      </c>
      <c r="H2750" s="49">
        <v>0.2067986</v>
      </c>
      <c r="I2750" s="46">
        <f>$C$2750*LN($Y$2750)+(1-$C$2750)*LN(1-$Y$2750)</f>
        <v>-2.0626629323069415E-2</v>
      </c>
      <c r="R2750" s="46">
        <f>1/(1+EXP(-($K$2+SUMPRODUCT($L$2:$P$2,$D$2750:$H$2750))))</f>
        <v>2.0415355520046131E-2</v>
      </c>
      <c r="X2750" s="46">
        <f>EXP(-($K$2+SUMPRODUCT($L$2:$P$2,$D$2750:$H$2750)))</f>
        <v>47.982737480034849</v>
      </c>
      <c r="Y2750" s="46">
        <f>1/(1+$X$2750)</f>
        <v>2.0415355520046131E-2</v>
      </c>
      <c r="Z2750" s="46">
        <f>IF(ISERROR($I$2750),0,$I$2750)</f>
        <v>-2.0626629323069415E-2</v>
      </c>
    </row>
    <row r="2751" spans="1:26" x14ac:dyDescent="0.25">
      <c r="A2751" s="46">
        <v>481</v>
      </c>
      <c r="B2751" s="46">
        <v>1996</v>
      </c>
      <c r="C2751" s="47">
        <v>0</v>
      </c>
      <c r="D2751" s="49">
        <v>-3.9183700000000002E-2</v>
      </c>
      <c r="E2751" s="49">
        <v>0.163156</v>
      </c>
      <c r="F2751" s="49">
        <v>6.2426299999999997E-2</v>
      </c>
      <c r="G2751" s="49">
        <v>0.6031012</v>
      </c>
      <c r="H2751" s="49">
        <v>0.13442370000000001</v>
      </c>
      <c r="I2751" s="46">
        <f>$C$2751*LN($Y$2751)+(1-$C$2751)*LN(1-$Y$2751)</f>
        <v>-1.5271915266999215E-2</v>
      </c>
      <c r="R2751" s="46">
        <f>1/(1+EXP(-($K$2+SUMPRODUCT($L$2:$P$2,$D$2751:$H$2751))))</f>
        <v>1.5155890957759103E-2</v>
      </c>
      <c r="X2751" s="46">
        <f>EXP(-($K$2+SUMPRODUCT($L$2:$P$2,$D$2751:$H$2751)))</f>
        <v>64.980944491293471</v>
      </c>
      <c r="Y2751" s="46">
        <f>1/(1+$X$2751)</f>
        <v>1.5155890957759103E-2</v>
      </c>
      <c r="Z2751" s="46">
        <f>IF(ISERROR($I$2751),0,$I$2751)</f>
        <v>-1.5271915266999215E-2</v>
      </c>
    </row>
    <row r="2752" spans="1:26" x14ac:dyDescent="0.25">
      <c r="A2752" s="46">
        <v>481</v>
      </c>
      <c r="B2752" s="46">
        <v>1997</v>
      </c>
      <c r="C2752" s="47">
        <v>0</v>
      </c>
      <c r="D2752" s="49">
        <v>-5.6588000000000003E-3</v>
      </c>
      <c r="E2752" s="49">
        <v>0.15660080000000001</v>
      </c>
      <c r="F2752" s="49">
        <v>5.8056200000000002E-2</v>
      </c>
      <c r="G2752" s="49">
        <v>0.75366279999999997</v>
      </c>
      <c r="H2752" s="49">
        <v>0.16186030000000001</v>
      </c>
      <c r="I2752" s="46">
        <f>$C$2752*LN($Y$2752)+(1-$C$2752)*LN(1-$Y$2752)</f>
        <v>-1.2969747466098698E-2</v>
      </c>
      <c r="R2752" s="46">
        <f>1/(1+EXP(-($K$2+SUMPRODUCT($L$2:$P$2,$D$2752:$H$2752))))</f>
        <v>1.2886002731752237E-2</v>
      </c>
      <c r="X2752" s="46">
        <f>EXP(-($K$2+SUMPRODUCT($L$2:$P$2,$D$2752:$H$2752)))</f>
        <v>76.603584355597917</v>
      </c>
      <c r="Y2752" s="46">
        <f>1/(1+$X$2752)</f>
        <v>1.2886002731752237E-2</v>
      </c>
      <c r="Z2752" s="46">
        <f>IF(ISERROR($I$2752),0,$I$2752)</f>
        <v>-1.2969747466098698E-2</v>
      </c>
    </row>
    <row r="2753" spans="1:26" x14ac:dyDescent="0.25">
      <c r="A2753" s="46">
        <v>481</v>
      </c>
      <c r="B2753" s="46">
        <v>1998</v>
      </c>
      <c r="C2753" s="47">
        <v>0</v>
      </c>
      <c r="D2753" s="49">
        <v>-3.4146799999999998E-2</v>
      </c>
      <c r="E2753" s="49">
        <v>0.15927759999999999</v>
      </c>
      <c r="F2753" s="49">
        <v>5.1305000000000003E-2</v>
      </c>
      <c r="G2753" s="49">
        <v>0.85227790000000003</v>
      </c>
      <c r="H2753" s="49">
        <v>0.15116840000000001</v>
      </c>
      <c r="I2753" s="46">
        <f>$C$2753*LN($Y$2753)+(1-$C$2753)*LN(1-$Y$2753)</f>
        <v>-1.1449078133107533E-2</v>
      </c>
      <c r="R2753" s="46">
        <f>1/(1+EXP(-($K$2+SUMPRODUCT($L$2:$P$2,$D$2753:$H$2753))))</f>
        <v>1.1383786850610433E-2</v>
      </c>
      <c r="X2753" s="46">
        <f>EXP(-($K$2+SUMPRODUCT($L$2:$P$2,$D$2753:$H$2753)))</f>
        <v>86.844230845413009</v>
      </c>
      <c r="Y2753" s="46">
        <f>1/(1+$X$2753)</f>
        <v>1.1383786850610433E-2</v>
      </c>
      <c r="Z2753" s="46">
        <f>IF(ISERROR($I$2753),0,$I$2753)</f>
        <v>-1.1449078133107533E-2</v>
      </c>
    </row>
    <row r="2754" spans="1:26" x14ac:dyDescent="0.25">
      <c r="A2754" s="46">
        <v>482</v>
      </c>
      <c r="B2754" s="46">
        <v>1995</v>
      </c>
      <c r="C2754" s="47">
        <v>0</v>
      </c>
      <c r="D2754" s="49">
        <v>5.7402799999999997E-2</v>
      </c>
      <c r="E2754" s="49">
        <v>0.1879567</v>
      </c>
      <c r="F2754" s="49">
        <v>3.8749199999999998E-2</v>
      </c>
      <c r="G2754" s="49">
        <v>1.0752349999999999</v>
      </c>
      <c r="H2754" s="49">
        <v>0.17985979999999999</v>
      </c>
      <c r="I2754" s="46">
        <f>$C$2754*LN($Y$2754)+(1-$C$2754)*LN(1-$Y$2754)</f>
        <v>-9.0095188447960502E-3</v>
      </c>
      <c r="R2754" s="46">
        <f>1/(1+EXP(-($K$2+SUMPRODUCT($L$2:$P$2,$D$2754:$H$2754))))</f>
        <v>8.9690547417703853E-3</v>
      </c>
      <c r="X2754" s="46">
        <f>EXP(-($K$2+SUMPRODUCT($L$2:$P$2,$D$2754:$H$2754)))</f>
        <v>110.49446946096037</v>
      </c>
      <c r="Y2754" s="46">
        <f>1/(1+$X$2754)</f>
        <v>8.9690547417703853E-3</v>
      </c>
      <c r="Z2754" s="46">
        <f>IF(ISERROR($I$2754),0,$I$2754)</f>
        <v>-9.0095188447960502E-3</v>
      </c>
    </row>
    <row r="2755" spans="1:26" x14ac:dyDescent="0.25">
      <c r="A2755" s="46">
        <v>482</v>
      </c>
      <c r="B2755" s="46">
        <v>1996</v>
      </c>
      <c r="C2755" s="47">
        <v>0</v>
      </c>
      <c r="D2755" s="49">
        <v>-2.1005900000000001E-2</v>
      </c>
      <c r="E2755" s="49">
        <v>0.19207859999999999</v>
      </c>
      <c r="F2755" s="49">
        <v>3.7632499999999999E-2</v>
      </c>
      <c r="G2755" s="49">
        <v>0.86612270000000002</v>
      </c>
      <c r="H2755" s="49">
        <v>0.15955900000000001</v>
      </c>
      <c r="I2755" s="46">
        <f>$C$2755*LN($Y$2755)+(1-$C$2755)*LN(1-$Y$2755)</f>
        <v>-1.2035631943794822E-2</v>
      </c>
      <c r="R2755" s="46">
        <f>1/(1+EXP(-($K$2+SUMPRODUCT($L$2:$P$2,$D$2755:$H$2755))))</f>
        <v>1.1963493426569468E-2</v>
      </c>
      <c r="X2755" s="46">
        <f>EXP(-($K$2+SUMPRODUCT($L$2:$P$2,$D$2755:$H$2755)))</f>
        <v>82.587624813595113</v>
      </c>
      <c r="Y2755" s="46">
        <f>1/(1+$X$2755)</f>
        <v>1.1963493426569468E-2</v>
      </c>
      <c r="Z2755" s="46">
        <f>IF(ISERROR($I$2755),0,$I$2755)</f>
        <v>-1.2035631943794822E-2</v>
      </c>
    </row>
    <row r="2756" spans="1:26" x14ac:dyDescent="0.25">
      <c r="A2756" s="46">
        <v>482</v>
      </c>
      <c r="B2756" s="46">
        <v>1997</v>
      </c>
      <c r="C2756" s="47">
        <v>0</v>
      </c>
      <c r="D2756" s="49">
        <v>4.9270000000000001E-2</v>
      </c>
      <c r="E2756" s="49">
        <v>0.19880329999999999</v>
      </c>
      <c r="F2756" s="49">
        <v>4.1121999999999999E-2</v>
      </c>
      <c r="G2756" s="49">
        <v>1.133246</v>
      </c>
      <c r="H2756" s="49">
        <v>0.19696659999999999</v>
      </c>
      <c r="I2756" s="46">
        <f>$C$2756*LN($Y$2756)+(1-$C$2756)*LN(1-$Y$2756)</f>
        <v>-7.995059197068697E-3</v>
      </c>
      <c r="R2756" s="46">
        <f>1/(1+EXP(-($K$2+SUMPRODUCT($L$2:$P$2,$D$2756:$H$2756))))</f>
        <v>7.9631837166380566E-3</v>
      </c>
      <c r="X2756" s="46">
        <f>EXP(-($K$2+SUMPRODUCT($L$2:$P$2,$D$2756:$H$2756)))</f>
        <v>124.57791400826626</v>
      </c>
      <c r="Y2756" s="46">
        <f>1/(1+$X$2756)</f>
        <v>7.9631837166380566E-3</v>
      </c>
      <c r="Z2756" s="46">
        <f>IF(ISERROR($I$2756),0,$I$2756)</f>
        <v>-7.995059197068697E-3</v>
      </c>
    </row>
    <row r="2757" spans="1:26" x14ac:dyDescent="0.25">
      <c r="A2757" s="46">
        <v>482</v>
      </c>
      <c r="B2757" s="46">
        <v>1998</v>
      </c>
      <c r="C2757" s="47">
        <v>0</v>
      </c>
      <c r="D2757" s="49">
        <v>8.0255900000000005E-2</v>
      </c>
      <c r="E2757" s="49">
        <v>0.21299889999999999</v>
      </c>
      <c r="F2757" s="49">
        <v>6.9098999999999994E-2</v>
      </c>
      <c r="G2757" s="49">
        <v>1.2389209999999999</v>
      </c>
      <c r="H2757" s="49">
        <v>0.2214257</v>
      </c>
      <c r="I2757" s="46">
        <f>$C$2757*LN($Y$2757)+(1-$C$2757)*LN(1-$Y$2757)</f>
        <v>-5.4480823697010882E-3</v>
      </c>
      <c r="R2757" s="46">
        <f>1/(1+EXP(-($K$2+SUMPRODUCT($L$2:$P$2,$D$2757:$H$2757))))</f>
        <v>5.433268483580932E-3</v>
      </c>
      <c r="X2757" s="46">
        <f>EXP(-($K$2+SUMPRODUCT($L$2:$P$2,$D$2757:$H$2757)))</f>
        <v>183.05127650546819</v>
      </c>
      <c r="Y2757" s="46">
        <f>1/(1+$X$2757)</f>
        <v>5.433268483580932E-3</v>
      </c>
      <c r="Z2757" s="46">
        <f>IF(ISERROR($I$2757),0,$I$2757)</f>
        <v>-5.4480823697010882E-3</v>
      </c>
    </row>
    <row r="2758" spans="1:26" x14ac:dyDescent="0.25">
      <c r="A2758" s="46">
        <v>482</v>
      </c>
      <c r="B2758" s="46">
        <v>1999</v>
      </c>
      <c r="C2758" s="47">
        <v>0</v>
      </c>
      <c r="D2758" s="49">
        <v>9.9082900000000002E-2</v>
      </c>
      <c r="E2758" s="49">
        <v>0.23734150000000001</v>
      </c>
      <c r="F2758" s="49">
        <v>4.2270000000000002E-2</v>
      </c>
      <c r="G2758" s="49">
        <v>1.1433880000000001</v>
      </c>
      <c r="H2758" s="49">
        <v>0.19810410000000001</v>
      </c>
      <c r="I2758" s="46">
        <f>$C$2758*LN($Y$2758)+(1-$C$2758)*LN(1-$Y$2758)</f>
        <v>-7.5309609991019346E-3</v>
      </c>
      <c r="R2758" s="46">
        <f>1/(1+EXP(-($K$2+SUMPRODUCT($L$2:$P$2,$D$2758:$H$2758))))</f>
        <v>7.5026743653698333E-3</v>
      </c>
      <c r="X2758" s="46">
        <f>EXP(-($K$2+SUMPRODUCT($L$2:$P$2,$D$2758:$H$2758)))</f>
        <v>132.2858060074831</v>
      </c>
      <c r="Y2758" s="46">
        <f>1/(1+$X$2758)</f>
        <v>7.5026743653698333E-3</v>
      </c>
      <c r="Z2758" s="46">
        <f>IF(ISERROR($I$2758),0,$I$2758)</f>
        <v>-7.5309609991019346E-3</v>
      </c>
    </row>
    <row r="2759" spans="1:26" x14ac:dyDescent="0.25">
      <c r="A2759" s="46">
        <v>482</v>
      </c>
      <c r="B2759" s="46">
        <v>2000</v>
      </c>
      <c r="C2759" s="47">
        <v>0</v>
      </c>
      <c r="D2759" s="49">
        <v>8.0652500000000002E-2</v>
      </c>
      <c r="E2759" s="49">
        <v>0.2132811</v>
      </c>
      <c r="F2759" s="49">
        <v>5.05298E-2</v>
      </c>
      <c r="G2759" s="49">
        <v>1.5551269999999999</v>
      </c>
      <c r="H2759" s="49">
        <v>0.23744399999999999</v>
      </c>
      <c r="I2759" s="46">
        <f>$C$2759*LN($Y$2759)+(1-$C$2759)*LN(1-$Y$2759)</f>
        <v>-3.858865413717738E-3</v>
      </c>
      <c r="R2759" s="46">
        <f>1/(1+EXP(-($K$2+SUMPRODUCT($L$2:$P$2,$D$2759:$H$2759))))</f>
        <v>3.851429560304636E-3</v>
      </c>
      <c r="X2759" s="46">
        <f>EXP(-($K$2+SUMPRODUCT($L$2:$P$2,$D$2759:$H$2759)))</f>
        <v>258.64385024891982</v>
      </c>
      <c r="Y2759" s="46">
        <f>1/(1+$X$2759)</f>
        <v>3.851429560304636E-3</v>
      </c>
      <c r="Z2759" s="46">
        <f>IF(ISERROR($I$2759),0,$I$2759)</f>
        <v>-3.858865413717738E-3</v>
      </c>
    </row>
    <row r="2760" spans="1:26" x14ac:dyDescent="0.25">
      <c r="A2760" s="46">
        <v>482</v>
      </c>
      <c r="B2760" s="46">
        <v>2001</v>
      </c>
      <c r="C2760" s="47">
        <v>0</v>
      </c>
      <c r="D2760" s="49">
        <v>6.9109599999999993E-2</v>
      </c>
      <c r="E2760" s="49">
        <v>0.22794809999999999</v>
      </c>
      <c r="F2760" s="49">
        <v>4.2580300000000001E-2</v>
      </c>
      <c r="G2760" s="49">
        <v>1.497655</v>
      </c>
      <c r="H2760" s="49">
        <v>0.23639189999999999</v>
      </c>
      <c r="I2760" s="46">
        <f>$C$2760*LN($Y$2760)+(1-$C$2760)*LN(1-$Y$2760)</f>
        <v>-4.386462721946296E-3</v>
      </c>
      <c r="R2760" s="46">
        <f>1/(1+EXP(-($K$2+SUMPRODUCT($L$2:$P$2,$D$2760:$H$2760))))</f>
        <v>4.3768562456238036E-3</v>
      </c>
      <c r="X2760" s="46">
        <f>EXP(-($K$2+SUMPRODUCT($L$2:$P$2,$D$2760:$H$2760)))</f>
        <v>227.47449033763658</v>
      </c>
      <c r="Y2760" s="46">
        <f>1/(1+$X$2760)</f>
        <v>4.3768562456238036E-3</v>
      </c>
      <c r="Z2760" s="46">
        <f>IF(ISERROR($I$2760),0,$I$2760)</f>
        <v>-4.386462721946296E-3</v>
      </c>
    </row>
    <row r="2761" spans="1:26" x14ac:dyDescent="0.25">
      <c r="A2761" s="46">
        <v>482</v>
      </c>
      <c r="B2761" s="46">
        <v>2002</v>
      </c>
      <c r="C2761" s="47">
        <v>0</v>
      </c>
      <c r="D2761" s="49">
        <v>8.0820600000000006E-2</v>
      </c>
      <c r="E2761" s="49">
        <v>0.21424979999999999</v>
      </c>
      <c r="F2761" s="49">
        <v>4.2076200000000001E-2</v>
      </c>
      <c r="G2761" s="49">
        <v>1.2752870000000001</v>
      </c>
      <c r="H2761" s="49">
        <v>0.25807849999999999</v>
      </c>
      <c r="I2761" s="46">
        <f>$C$2761*LN($Y$2761)+(1-$C$2761)*LN(1-$Y$2761)</f>
        <v>-6.5147196739178941E-3</v>
      </c>
      <c r="R2761" s="46">
        <f>1/(1+EXP(-($K$2+SUMPRODUCT($L$2:$P$2,$D$2761:$H$2761))))</f>
        <v>6.4935448952382286E-3</v>
      </c>
      <c r="X2761" s="46">
        <f>EXP(-($K$2+SUMPRODUCT($L$2:$P$2,$D$2761:$H$2761)))</f>
        <v>152.99908926991611</v>
      </c>
      <c r="Y2761" s="46">
        <f>1/(1+$X$2761)</f>
        <v>6.4935448952382286E-3</v>
      </c>
      <c r="Z2761" s="46">
        <f>IF(ISERROR($I$2761),0,$I$2761)</f>
        <v>-6.5147196739178941E-3</v>
      </c>
    </row>
    <row r="2762" spans="1:26" x14ac:dyDescent="0.25">
      <c r="A2762" s="46">
        <v>482</v>
      </c>
      <c r="B2762" s="46">
        <v>2003</v>
      </c>
      <c r="C2762" s="47">
        <v>0</v>
      </c>
      <c r="D2762" s="49">
        <v>7.6369400000000004E-2</v>
      </c>
      <c r="E2762" s="49">
        <v>0.21150659999999999</v>
      </c>
      <c r="F2762" s="49">
        <v>4.5143000000000003E-2</v>
      </c>
      <c r="G2762" s="49">
        <v>1.1112040000000001</v>
      </c>
      <c r="H2762" s="49">
        <v>0.2299678</v>
      </c>
      <c r="I2762" s="46">
        <f>$C$2762*LN($Y$2762)+(1-$C$2762)*LN(1-$Y$2762)</f>
        <v>-8.1248801039254352E-3</v>
      </c>
      <c r="R2762" s="46">
        <f>1/(1+EXP(-($K$2+SUMPRODUCT($L$2:$P$2,$D$2762:$H$2762))))</f>
        <v>8.091962476494725E-3</v>
      </c>
      <c r="X2762" s="46">
        <f>EXP(-($K$2+SUMPRODUCT($L$2:$P$2,$D$2762:$H$2762)))</f>
        <v>122.57941635354442</v>
      </c>
      <c r="Y2762" s="46">
        <f>1/(1+$X$2762)</f>
        <v>8.091962476494725E-3</v>
      </c>
      <c r="Z2762" s="46">
        <f>IF(ISERROR($I$2762),0,$I$2762)</f>
        <v>-8.1248801039254352E-3</v>
      </c>
    </row>
    <row r="2763" spans="1:26" x14ac:dyDescent="0.25">
      <c r="A2763" s="46">
        <v>482</v>
      </c>
      <c r="B2763" s="46">
        <v>2004</v>
      </c>
      <c r="C2763" s="47">
        <v>0</v>
      </c>
      <c r="D2763" s="49">
        <v>0.1127548</v>
      </c>
      <c r="E2763" s="49">
        <v>0.2261425</v>
      </c>
      <c r="F2763" s="49">
        <v>5.4151299999999999E-2</v>
      </c>
      <c r="G2763" s="49">
        <v>1.1251690000000001</v>
      </c>
      <c r="H2763" s="49">
        <v>0.24281530000000001</v>
      </c>
      <c r="I2763" s="46">
        <f>$C$2763*LN($Y$2763)+(1-$C$2763)*LN(1-$Y$2763)</f>
        <v>-7.4092973671188635E-3</v>
      </c>
      <c r="R2763" s="46">
        <f>1/(1+EXP(-($K$2+SUMPRODUCT($L$2:$P$2,$D$2763:$H$2763))))</f>
        <v>7.38191619020955E-3</v>
      </c>
      <c r="X2763" s="46">
        <f>EXP(-($K$2+SUMPRODUCT($L$2:$P$2,$D$2763:$H$2763)))</f>
        <v>134.46618171123032</v>
      </c>
      <c r="Y2763" s="46">
        <f>1/(1+$X$2763)</f>
        <v>7.38191619020955E-3</v>
      </c>
      <c r="Z2763" s="46">
        <f>IF(ISERROR($I$2763),0,$I$2763)</f>
        <v>-7.4092973671188635E-3</v>
      </c>
    </row>
    <row r="2764" spans="1:26" x14ac:dyDescent="0.25">
      <c r="A2764" s="46">
        <v>483</v>
      </c>
      <c r="B2764" s="46">
        <v>1995</v>
      </c>
      <c r="C2764" s="47">
        <v>0</v>
      </c>
      <c r="D2764" s="49">
        <v>0.30681229999999998</v>
      </c>
      <c r="E2764" s="49">
        <v>0.18362600000000001</v>
      </c>
      <c r="F2764" s="49">
        <v>3.14334E-2</v>
      </c>
      <c r="G2764" s="49">
        <v>0.68199350000000003</v>
      </c>
      <c r="H2764" s="49">
        <v>0.40446280000000001</v>
      </c>
      <c r="I2764" s="46">
        <f>$C$2764*LN($Y$2764)+(1-$C$2764)*LN(1-$Y$2764)</f>
        <v>-2.2769259040706577E-2</v>
      </c>
      <c r="R2764" s="46">
        <f>1/(1+EXP(-($K$2+SUMPRODUCT($L$2:$P$2,$D$2764:$H$2764))))</f>
        <v>2.2511995726327928E-2</v>
      </c>
      <c r="X2764" s="46">
        <f>EXP(-($K$2+SUMPRODUCT($L$2:$P$2,$D$2764:$H$2764)))</f>
        <v>43.420761808802823</v>
      </c>
      <c r="Y2764" s="46">
        <f>1/(1+$X$2764)</f>
        <v>2.2511995726327928E-2</v>
      </c>
      <c r="Z2764" s="46">
        <f>IF(ISERROR($I$2764),0,$I$2764)</f>
        <v>-2.2769259040706577E-2</v>
      </c>
    </row>
    <row r="2765" spans="1:26" x14ac:dyDescent="0.25">
      <c r="A2765" s="46">
        <v>483</v>
      </c>
      <c r="B2765" s="46">
        <v>1996</v>
      </c>
      <c r="C2765" s="47">
        <v>0</v>
      </c>
      <c r="D2765" s="49">
        <v>0.28062700000000002</v>
      </c>
      <c r="E2765" s="49">
        <v>0.16852339999999999</v>
      </c>
      <c r="F2765" s="49">
        <v>3.8275799999999999E-2</v>
      </c>
      <c r="G2765" s="49">
        <v>0.52222440000000003</v>
      </c>
      <c r="H2765" s="49">
        <v>0.39701009999999998</v>
      </c>
      <c r="I2765" s="46">
        <f>$C$2765*LN($Y$2765)+(1-$C$2765)*LN(1-$Y$2765)</f>
        <v>-2.7915743924000189E-2</v>
      </c>
      <c r="R2765" s="46">
        <f>1/(1+EXP(-($K$2+SUMPRODUCT($L$2:$P$2,$D$2765:$H$2765))))</f>
        <v>2.7529700118987099E-2</v>
      </c>
      <c r="X2765" s="46">
        <f>EXP(-($K$2+SUMPRODUCT($L$2:$P$2,$D$2765:$H$2765)))</f>
        <v>35.324405848151791</v>
      </c>
      <c r="Y2765" s="46">
        <f>1/(1+$X$2765)</f>
        <v>2.7529700118987099E-2</v>
      </c>
      <c r="Z2765" s="46">
        <f>IF(ISERROR($I$2765),0,$I$2765)</f>
        <v>-2.7915743924000189E-2</v>
      </c>
    </row>
    <row r="2766" spans="1:26" x14ac:dyDescent="0.25">
      <c r="A2766" s="46">
        <v>484</v>
      </c>
      <c r="B2766" s="46">
        <v>1995</v>
      </c>
      <c r="C2766" s="47">
        <v>0</v>
      </c>
      <c r="D2766" s="49">
        <v>0.11635760000000001</v>
      </c>
      <c r="E2766" s="49">
        <v>0.36437789999999998</v>
      </c>
      <c r="F2766" s="49">
        <v>2.9482299999999999E-2</v>
      </c>
      <c r="G2766" s="49">
        <v>0.55743319999999996</v>
      </c>
      <c r="H2766" s="49">
        <v>8.7147000000000002E-2</v>
      </c>
      <c r="I2766" s="46">
        <f>$C$2766*LN($Y$2766)+(1-$C$2766)*LN(1-$Y$2766)</f>
        <v>-1.6514938290812558E-2</v>
      </c>
      <c r="R2766" s="46">
        <f>1/(1+EXP(-($K$2+SUMPRODUCT($L$2:$P$2,$D$2766:$H$2766))))</f>
        <v>1.6379314330928676E-2</v>
      </c>
      <c r="X2766" s="46">
        <f>EXP(-($K$2+SUMPRODUCT($L$2:$P$2,$D$2766:$H$2766)))</f>
        <v>60.052616721062826</v>
      </c>
      <c r="Y2766" s="46">
        <f>1/(1+$X$2766)</f>
        <v>1.6379314330928676E-2</v>
      </c>
      <c r="Z2766" s="46">
        <f>IF(ISERROR($I$2766),0,$I$2766)</f>
        <v>-1.6514938290812558E-2</v>
      </c>
    </row>
    <row r="2767" spans="1:26" x14ac:dyDescent="0.25">
      <c r="A2767" s="46">
        <v>484</v>
      </c>
      <c r="B2767" s="46">
        <v>1996</v>
      </c>
      <c r="C2767" s="47">
        <v>0</v>
      </c>
      <c r="D2767" s="49">
        <v>7.4332400000000007E-2</v>
      </c>
      <c r="E2767" s="49">
        <v>0.37276599999999999</v>
      </c>
      <c r="F2767" s="49">
        <v>3.3987499999999997E-2</v>
      </c>
      <c r="G2767" s="49">
        <v>0.5258043</v>
      </c>
      <c r="H2767" s="49">
        <v>7.6914499999999997E-2</v>
      </c>
      <c r="I2767" s="46">
        <f>$C$2767*LN($Y$2767)+(1-$C$2767)*LN(1-$Y$2767)</f>
        <v>-1.6165091342793519E-2</v>
      </c>
      <c r="R2767" s="46">
        <f>1/(1+EXP(-($K$2+SUMPRODUCT($L$2:$P$2,$D$2767:$H$2767))))</f>
        <v>1.6035137434930988E-2</v>
      </c>
      <c r="X2767" s="46">
        <f>EXP(-($K$2+SUMPRODUCT($L$2:$P$2,$D$2767:$H$2767)))</f>
        <v>61.363045159912211</v>
      </c>
      <c r="Y2767" s="46">
        <f>1/(1+$X$2767)</f>
        <v>1.6035137434930988E-2</v>
      </c>
      <c r="Z2767" s="46">
        <f>IF(ISERROR($I$2767),0,$I$2767)</f>
        <v>-1.6165091342793519E-2</v>
      </c>
    </row>
    <row r="2768" spans="1:26" x14ac:dyDescent="0.25">
      <c r="A2768" s="46">
        <v>484</v>
      </c>
      <c r="B2768" s="46">
        <v>1997</v>
      </c>
      <c r="C2768" s="47">
        <v>0</v>
      </c>
      <c r="D2768" s="49">
        <v>8.49269E-2</v>
      </c>
      <c r="E2768" s="49">
        <v>0.37778089999999998</v>
      </c>
      <c r="F2768" s="49">
        <v>4.0648299999999998E-2</v>
      </c>
      <c r="G2768" s="49">
        <v>0.6777704</v>
      </c>
      <c r="H2768" s="49">
        <v>7.9487600000000005E-2</v>
      </c>
      <c r="I2768" s="46">
        <f>$C$2768*LN($Y$2768)+(1-$C$2768)*LN(1-$Y$2768)</f>
        <v>-1.2039141384138002E-2</v>
      </c>
      <c r="R2768" s="46">
        <f>1/(1+EXP(-($K$2+SUMPRODUCT($L$2:$P$2,$D$2768:$H$2768))))</f>
        <v>1.1966960875661778E-2</v>
      </c>
      <c r="X2768" s="46">
        <f>EXP(-($K$2+SUMPRODUCT($L$2:$P$2,$D$2768:$H$2768)))</f>
        <v>82.563405144390899</v>
      </c>
      <c r="Y2768" s="46">
        <f>1/(1+$X$2768)</f>
        <v>1.1966960875661778E-2</v>
      </c>
      <c r="Z2768" s="46">
        <f>IF(ISERROR($I$2768),0,$I$2768)</f>
        <v>-1.2039141384138002E-2</v>
      </c>
    </row>
    <row r="2769" spans="1:26" x14ac:dyDescent="0.25">
      <c r="A2769" s="46">
        <v>484</v>
      </c>
      <c r="B2769" s="46">
        <v>1998</v>
      </c>
      <c r="C2769" s="47">
        <v>0</v>
      </c>
      <c r="D2769" s="49">
        <v>6.5113799999999999E-2</v>
      </c>
      <c r="E2769" s="49">
        <v>0.39816760000000001</v>
      </c>
      <c r="F2769" s="49">
        <v>1.9007699999999999E-2</v>
      </c>
      <c r="G2769" s="49">
        <v>0.63879810000000004</v>
      </c>
      <c r="H2769" s="49">
        <v>9.4701499999999994E-2</v>
      </c>
      <c r="I2769" s="46">
        <f>$C$2769*LN($Y$2769)+(1-$C$2769)*LN(1-$Y$2769)</f>
        <v>-1.4784407779465422E-2</v>
      </c>
      <c r="R2769" s="46">
        <f>1/(1+EXP(-($K$2+SUMPRODUCT($L$2:$P$2,$D$2769:$H$2769))))</f>
        <v>1.4675655030753671E-2</v>
      </c>
      <c r="X2769" s="46">
        <f>EXP(-($K$2+SUMPRODUCT($L$2:$P$2,$D$2769:$H$2769)))</f>
        <v>67.140059023221994</v>
      </c>
      <c r="Y2769" s="46">
        <f>1/(1+$X$2769)</f>
        <v>1.4675655030753671E-2</v>
      </c>
      <c r="Z2769" s="46">
        <f>IF(ISERROR($I$2769),0,$I$2769)</f>
        <v>-1.4784407779465422E-2</v>
      </c>
    </row>
    <row r="2770" spans="1:26" x14ac:dyDescent="0.25">
      <c r="A2770" s="46">
        <v>484</v>
      </c>
      <c r="B2770" s="46">
        <v>1999</v>
      </c>
      <c r="C2770" s="47">
        <v>0</v>
      </c>
      <c r="D2770" s="49">
        <v>7.2051000000000004E-2</v>
      </c>
      <c r="E2770" s="49">
        <v>0.37472030000000001</v>
      </c>
      <c r="F2770" s="49">
        <v>2.26956E-2</v>
      </c>
      <c r="G2770" s="49">
        <v>0.50688449999999996</v>
      </c>
      <c r="H2770" s="49">
        <v>8.3734600000000006E-2</v>
      </c>
      <c r="I2770" s="46">
        <f>$C$2770*LN($Y$2770)+(1-$C$2770)*LN(1-$Y$2770)</f>
        <v>-1.8223943476478717E-2</v>
      </c>
      <c r="R2770" s="46">
        <f>1/(1+EXP(-($K$2+SUMPRODUCT($L$2:$P$2,$D$2770:$H$2770))))</f>
        <v>1.8058891571563727E-2</v>
      </c>
      <c r="X2770" s="46">
        <f>EXP(-($K$2+SUMPRODUCT($L$2:$P$2,$D$2770:$H$2770)))</f>
        <v>54.374384193913706</v>
      </c>
      <c r="Y2770" s="46">
        <f>1/(1+$X$2770)</f>
        <v>1.8058891571563727E-2</v>
      </c>
      <c r="Z2770" s="46">
        <f>IF(ISERROR($I$2770),0,$I$2770)</f>
        <v>-1.8223943476478717E-2</v>
      </c>
    </row>
    <row r="2771" spans="1:26" x14ac:dyDescent="0.25">
      <c r="A2771" s="46">
        <v>484</v>
      </c>
      <c r="B2771" s="46">
        <v>2000</v>
      </c>
      <c r="C2771" s="47">
        <v>0</v>
      </c>
      <c r="D2771" s="49">
        <v>8.1837499999999994E-2</v>
      </c>
      <c r="E2771" s="49">
        <v>0.40896870000000002</v>
      </c>
      <c r="F2771" s="49">
        <v>5.5795499999999998E-2</v>
      </c>
      <c r="G2771" s="49">
        <v>0.76044369999999994</v>
      </c>
      <c r="H2771" s="49">
        <v>0.1036533</v>
      </c>
      <c r="I2771" s="46">
        <f>$C$2771*LN($Y$2771)+(1-$C$2771)*LN(1-$Y$2771)</f>
        <v>-9.0710408723523143E-3</v>
      </c>
      <c r="R2771" s="46">
        <f>1/(1+EXP(-($K$2+SUMPRODUCT($L$2:$P$2,$D$2771:$H$2771))))</f>
        <v>9.0300230994259378E-3</v>
      </c>
      <c r="X2771" s="46">
        <f>EXP(-($K$2+SUMPRODUCT($L$2:$P$2,$D$2771:$H$2771)))</f>
        <v>109.74168792143762</v>
      </c>
      <c r="Y2771" s="46">
        <f>1/(1+$X$2771)</f>
        <v>9.0300230994259378E-3</v>
      </c>
      <c r="Z2771" s="46">
        <f>IF(ISERROR($I$2771),0,$I$2771)</f>
        <v>-9.0710408723523143E-3</v>
      </c>
    </row>
    <row r="2772" spans="1:26" x14ac:dyDescent="0.25">
      <c r="A2772" s="46">
        <v>484</v>
      </c>
      <c r="B2772" s="46">
        <v>2001</v>
      </c>
      <c r="C2772" s="47">
        <v>0</v>
      </c>
      <c r="D2772" s="49">
        <v>6.4456799999999995E-2</v>
      </c>
      <c r="E2772" s="49">
        <v>0.40107739999999997</v>
      </c>
      <c r="F2772" s="49">
        <v>4.9079400000000002E-2</v>
      </c>
      <c r="G2772" s="49">
        <v>0.70081119999999997</v>
      </c>
      <c r="H2772" s="49">
        <v>8.3250000000000005E-2</v>
      </c>
      <c r="I2772" s="46">
        <f>$C$2772*LN($Y$2772)+(1-$C$2772)*LN(1-$Y$2772)</f>
        <v>-1.0431034965136287E-2</v>
      </c>
      <c r="R2772" s="46">
        <f>1/(1+EXP(-($K$2+SUMPRODUCT($L$2:$P$2,$D$2772:$H$2772))))</f>
        <v>1.0376820388373799E-2</v>
      </c>
      <c r="X2772" s="46">
        <f>EXP(-($K$2+SUMPRODUCT($L$2:$P$2,$D$2772:$H$2772)))</f>
        <v>95.368633413025165</v>
      </c>
      <c r="Y2772" s="46">
        <f>1/(1+$X$2772)</f>
        <v>1.0376820388373799E-2</v>
      </c>
      <c r="Z2772" s="46">
        <f>IF(ISERROR($I$2772),0,$I$2772)</f>
        <v>-1.0431034965136287E-2</v>
      </c>
    </row>
    <row r="2773" spans="1:26" x14ac:dyDescent="0.25">
      <c r="A2773" s="46">
        <v>484</v>
      </c>
      <c r="B2773" s="46">
        <v>2002</v>
      </c>
      <c r="C2773" s="47">
        <v>0</v>
      </c>
      <c r="D2773" s="49">
        <v>6.29083E-2</v>
      </c>
      <c r="E2773" s="49">
        <v>0.37759130000000002</v>
      </c>
      <c r="F2773" s="49">
        <v>3.4617000000000002E-2</v>
      </c>
      <c r="G2773" s="49">
        <v>0.52053859999999996</v>
      </c>
      <c r="H2773" s="49">
        <v>7.1287000000000003E-2</v>
      </c>
      <c r="I2773" s="46">
        <f>$C$2773*LN($Y$2773)+(1-$C$2773)*LN(1-$Y$2773)</f>
        <v>-1.5975676034195082E-2</v>
      </c>
      <c r="R2773" s="46">
        <f>1/(1+EXP(-($K$2+SUMPRODUCT($L$2:$P$2,$D$2773:$H$2773))))</f>
        <v>1.5848741774299693E-2</v>
      </c>
      <c r="X2773" s="46">
        <f>EXP(-($K$2+SUMPRODUCT($L$2:$P$2,$D$2773:$H$2773)))</f>
        <v>62.096491459126369</v>
      </c>
      <c r="Y2773" s="46">
        <f>1/(1+$X$2773)</f>
        <v>1.5848741774299693E-2</v>
      </c>
      <c r="Z2773" s="46">
        <f>IF(ISERROR($I$2773),0,$I$2773)</f>
        <v>-1.5975676034195082E-2</v>
      </c>
    </row>
    <row r="2774" spans="1:26" x14ac:dyDescent="0.25">
      <c r="A2774" s="46">
        <v>484</v>
      </c>
      <c r="B2774" s="46">
        <v>2003</v>
      </c>
      <c r="C2774" s="47">
        <v>0</v>
      </c>
      <c r="D2774" s="49">
        <v>5.7456800000000002E-2</v>
      </c>
      <c r="E2774" s="49">
        <v>0.4405094</v>
      </c>
      <c r="F2774" s="49">
        <v>5.2387000000000003E-2</v>
      </c>
      <c r="G2774" s="49">
        <v>1.145932</v>
      </c>
      <c r="H2774" s="49">
        <v>8.9884699999999998E-2</v>
      </c>
      <c r="I2774" s="46">
        <f>$C$2774*LN($Y$2774)+(1-$C$2774)*LN(1-$Y$2774)</f>
        <v>-4.7384653453382049E-3</v>
      </c>
      <c r="R2774" s="46">
        <f>1/(1+EXP(-($K$2+SUMPRODUCT($L$2:$P$2,$D$2774:$H$2774))))</f>
        <v>4.727256529607338E-3</v>
      </c>
      <c r="X2774" s="46">
        <f>EXP(-($K$2+SUMPRODUCT($L$2:$P$2,$D$2774:$H$2774)))</f>
        <v>210.53918636251021</v>
      </c>
      <c r="Y2774" s="46">
        <f>1/(1+$X$2774)</f>
        <v>4.727256529607338E-3</v>
      </c>
      <c r="Z2774" s="46">
        <f>IF(ISERROR($I$2774),0,$I$2774)</f>
        <v>-4.7384653453382049E-3</v>
      </c>
    </row>
    <row r="2775" spans="1:26" x14ac:dyDescent="0.25">
      <c r="A2775" s="46">
        <v>484</v>
      </c>
      <c r="B2775" s="46">
        <v>2004</v>
      </c>
      <c r="C2775" s="47">
        <v>0</v>
      </c>
      <c r="D2775" s="49">
        <v>0.1939282</v>
      </c>
      <c r="E2775" s="49">
        <v>0.46976200000000001</v>
      </c>
      <c r="F2775" s="49">
        <v>7.9112600000000005E-2</v>
      </c>
      <c r="G2775" s="49">
        <v>1.7595689999999999</v>
      </c>
      <c r="H2775" s="49">
        <v>0.12678710000000001</v>
      </c>
      <c r="I2775" s="46">
        <f>$C$2775*LN($Y$2775)+(1-$C$2775)*LN(1-$Y$2775)</f>
        <v>-1.4956456156322757E-3</v>
      </c>
      <c r="R2775" s="46">
        <f>1/(1+EXP(-($K$2+SUMPRODUCT($L$2:$P$2,$D$2775:$H$2775))))</f>
        <v>1.4945276951355878E-3</v>
      </c>
      <c r="X2775" s="46">
        <f>EXP(-($K$2+SUMPRODUCT($L$2:$P$2,$D$2775:$H$2775)))</f>
        <v>668.10770757532009</v>
      </c>
      <c r="Y2775" s="46">
        <f>1/(1+$X$2775)</f>
        <v>1.4945276951355878E-3</v>
      </c>
      <c r="Z2775" s="46">
        <f>IF(ISERROR($I$2775),0,$I$2775)</f>
        <v>-1.4956456156322757E-3</v>
      </c>
    </row>
    <row r="2776" spans="1:26" x14ac:dyDescent="0.25">
      <c r="A2776" s="46">
        <v>485</v>
      </c>
      <c r="B2776" s="46">
        <v>1995</v>
      </c>
      <c r="C2776" s="47">
        <v>0</v>
      </c>
      <c r="D2776" s="49">
        <v>0.42094999999999999</v>
      </c>
      <c r="E2776" s="49">
        <v>9.8268099999999997E-2</v>
      </c>
      <c r="F2776" s="49">
        <v>4.0645500000000001E-2</v>
      </c>
      <c r="G2776" s="49">
        <v>0.66758700000000004</v>
      </c>
      <c r="H2776" s="49">
        <v>0.89262149999999996</v>
      </c>
      <c r="I2776" s="46">
        <f>$C$2776*LN($Y$2776)+(1-$C$2776)*LN(1-$Y$2776)</f>
        <v>-3.4559800318404062E-2</v>
      </c>
      <c r="R2776" s="46">
        <f>1/(1+EXP(-($K$2+SUMPRODUCT($L$2:$P$2,$D$2776:$H$2776))))</f>
        <v>3.3969430976458923E-2</v>
      </c>
      <c r="X2776" s="46">
        <f>EXP(-($K$2+SUMPRODUCT($L$2:$P$2,$D$2776:$H$2776)))</f>
        <v>28.438232294588854</v>
      </c>
      <c r="Y2776" s="46">
        <f>1/(1+$X$2776)</f>
        <v>3.3969430976458923E-2</v>
      </c>
      <c r="Z2776" s="46">
        <f>IF(ISERROR($I$2776),0,$I$2776)</f>
        <v>-3.4559800318404062E-2</v>
      </c>
    </row>
    <row r="2777" spans="1:26" x14ac:dyDescent="0.25">
      <c r="A2777" s="46">
        <v>485</v>
      </c>
      <c r="B2777" s="46">
        <v>1996</v>
      </c>
      <c r="C2777" s="47">
        <v>0</v>
      </c>
      <c r="D2777" s="49">
        <v>0.2988191</v>
      </c>
      <c r="E2777" s="49">
        <v>0.1213461</v>
      </c>
      <c r="F2777" s="49">
        <v>5.0723600000000001E-2</v>
      </c>
      <c r="G2777" s="49">
        <v>0.77775329999999998</v>
      </c>
      <c r="H2777" s="49">
        <v>1.1430229999999999</v>
      </c>
      <c r="I2777" s="46">
        <f>$C$2777*LN($Y$2777)+(1-$C$2777)*LN(1-$Y$2777)</f>
        <v>-2.8801386438108312E-2</v>
      </c>
      <c r="R2777" s="46">
        <f>1/(1+EXP(-($K$2+SUMPRODUCT($L$2:$P$2,$D$2777:$H$2777))))</f>
        <v>2.8390579888137556E-2</v>
      </c>
      <c r="X2777" s="46">
        <f>EXP(-($K$2+SUMPRODUCT($L$2:$P$2,$D$2777:$H$2777)))</f>
        <v>34.222950849898993</v>
      </c>
      <c r="Y2777" s="46">
        <f>1/(1+$X$2777)</f>
        <v>2.8390579888137556E-2</v>
      </c>
      <c r="Z2777" s="46">
        <f>IF(ISERROR($I$2777),0,$I$2777)</f>
        <v>-2.8801386438108312E-2</v>
      </c>
    </row>
    <row r="2778" spans="1:26" x14ac:dyDescent="0.25">
      <c r="A2778" s="46">
        <v>485</v>
      </c>
      <c r="B2778" s="46">
        <v>1997</v>
      </c>
      <c r="C2778" s="47">
        <v>0</v>
      </c>
      <c r="D2778" s="49">
        <v>0.36759229999999998</v>
      </c>
      <c r="E2778" s="49">
        <v>0.13125600000000001</v>
      </c>
      <c r="F2778" s="49">
        <v>4.9652200000000001E-2</v>
      </c>
      <c r="G2778" s="49">
        <v>1.0528949999999999</v>
      </c>
      <c r="H2778" s="49">
        <v>1.1527890000000001</v>
      </c>
      <c r="I2778" s="46">
        <f>$C$2778*LN($Y$2778)+(1-$C$2778)*LN(1-$Y$2778)</f>
        <v>-1.9211077613449933E-2</v>
      </c>
      <c r="R2778" s="46">
        <f>1/(1+EXP(-($K$2+SUMPRODUCT($L$2:$P$2,$D$2778:$H$2778))))</f>
        <v>1.9027720899265962E-2</v>
      </c>
      <c r="X2778" s="46">
        <f>EXP(-($K$2+SUMPRODUCT($L$2:$P$2,$D$2778:$H$2778)))</f>
        <v>51.554901624533358</v>
      </c>
      <c r="Y2778" s="46">
        <f>1/(1+$X$2778)</f>
        <v>1.9027720899265962E-2</v>
      </c>
      <c r="Z2778" s="46">
        <f>IF(ISERROR($I$2778),0,$I$2778)</f>
        <v>-1.9211077613449933E-2</v>
      </c>
    </row>
    <row r="2779" spans="1:26" x14ac:dyDescent="0.25">
      <c r="A2779" s="46">
        <v>485</v>
      </c>
      <c r="B2779" s="46">
        <v>1998</v>
      </c>
      <c r="C2779" s="47">
        <v>0</v>
      </c>
      <c r="D2779" s="49">
        <v>0.35698489999999999</v>
      </c>
      <c r="E2779" s="49">
        <v>0.14249829999999999</v>
      </c>
      <c r="F2779" s="49">
        <v>6.2135099999999999E-2</v>
      </c>
      <c r="G2779" s="49">
        <v>0.95196860000000005</v>
      </c>
      <c r="H2779" s="49">
        <v>1.0273270000000001</v>
      </c>
      <c r="I2779" s="46">
        <f>$C$2779*LN($Y$2779)+(1-$C$2779)*LN(1-$Y$2779)</f>
        <v>-1.8510321865946758E-2</v>
      </c>
      <c r="R2779" s="46">
        <f>1/(1+EXP(-($K$2+SUMPRODUCT($L$2:$P$2,$D$2779:$H$2779))))</f>
        <v>1.8340058022828554E-2</v>
      </c>
      <c r="X2779" s="46">
        <f>EXP(-($K$2+SUMPRODUCT($L$2:$P$2,$D$2779:$H$2779)))</f>
        <v>53.525454540834204</v>
      </c>
      <c r="Y2779" s="46">
        <f>1/(1+$X$2779)</f>
        <v>1.8340058022828554E-2</v>
      </c>
      <c r="Z2779" s="46">
        <f>IF(ISERROR($I$2779),0,$I$2779)</f>
        <v>-1.8510321865946758E-2</v>
      </c>
    </row>
    <row r="2780" spans="1:26" x14ac:dyDescent="0.25">
      <c r="A2780" s="46">
        <v>485</v>
      </c>
      <c r="B2780" s="46">
        <v>1999</v>
      </c>
      <c r="C2780" s="47">
        <v>0</v>
      </c>
      <c r="D2780" s="49">
        <v>0.28591480000000002</v>
      </c>
      <c r="E2780" s="49">
        <v>0.13466649999999999</v>
      </c>
      <c r="F2780" s="49">
        <v>5.9495699999999999E-2</v>
      </c>
      <c r="G2780" s="49">
        <v>0.45081710000000003</v>
      </c>
      <c r="H2780" s="49">
        <v>1.034427</v>
      </c>
      <c r="I2780" s="46">
        <f>$C$2780*LN($Y$2780)+(1-$C$2780)*LN(1-$Y$2780)</f>
        <v>-4.0981342331142839E-2</v>
      </c>
      <c r="R2780" s="46">
        <f>1/(1+EXP(-($K$2+SUMPRODUCT($L$2:$P$2,$D$2780:$H$2780))))</f>
        <v>4.0152961711071675E-2</v>
      </c>
      <c r="X2780" s="46">
        <f>EXP(-($K$2+SUMPRODUCT($L$2:$P$2,$D$2780:$H$2780)))</f>
        <v>23.904763120481412</v>
      </c>
      <c r="Y2780" s="46">
        <f>1/(1+$X$2780)</f>
        <v>4.0152961711071675E-2</v>
      </c>
      <c r="Z2780" s="46">
        <f>IF(ISERROR($I$2780),0,$I$2780)</f>
        <v>-4.0981342331142839E-2</v>
      </c>
    </row>
    <row r="2781" spans="1:26" x14ac:dyDescent="0.25">
      <c r="A2781" s="46">
        <v>485</v>
      </c>
      <c r="B2781" s="46">
        <v>2000</v>
      </c>
      <c r="C2781" s="47">
        <v>0</v>
      </c>
      <c r="D2781" s="49">
        <v>0.30748880000000001</v>
      </c>
      <c r="E2781" s="49">
        <v>0.1742118</v>
      </c>
      <c r="F2781" s="49">
        <v>6.5961099999999995E-2</v>
      </c>
      <c r="G2781" s="49">
        <v>0.90972960000000003</v>
      </c>
      <c r="H2781" s="49">
        <v>1.0535380000000001</v>
      </c>
      <c r="I2781" s="46">
        <f>$C$2781*LN($Y$2781)+(1-$C$2781)*LN(1-$Y$2781)</f>
        <v>-1.8261247667869868E-2</v>
      </c>
      <c r="R2781" s="46">
        <f>1/(1+EXP(-($K$2+SUMPRODUCT($L$2:$P$2,$D$2781:$H$2781))))</f>
        <v>1.8095521407379873E-2</v>
      </c>
      <c r="X2781" s="46">
        <f>EXP(-($K$2+SUMPRODUCT($L$2:$P$2,$D$2781:$H$2781)))</f>
        <v>54.262292668293675</v>
      </c>
      <c r="Y2781" s="46">
        <f>1/(1+$X$2781)</f>
        <v>1.8095521407379873E-2</v>
      </c>
      <c r="Z2781" s="46">
        <f>IF(ISERROR($I$2781),0,$I$2781)</f>
        <v>-1.8261247667869868E-2</v>
      </c>
    </row>
    <row r="2782" spans="1:26" x14ac:dyDescent="0.25">
      <c r="A2782" s="46">
        <v>485</v>
      </c>
      <c r="B2782" s="46">
        <v>2001</v>
      </c>
      <c r="C2782" s="47">
        <v>0</v>
      </c>
      <c r="D2782" s="49">
        <v>0.36522860000000001</v>
      </c>
      <c r="E2782" s="49">
        <v>0.17798249999999999</v>
      </c>
      <c r="F2782" s="49">
        <v>5.6269300000000001E-2</v>
      </c>
      <c r="G2782" s="49">
        <v>0.89365779999999995</v>
      </c>
      <c r="H2782" s="49">
        <v>1.048279</v>
      </c>
      <c r="I2782" s="46">
        <f>$C$2782*LN($Y$2782)+(1-$C$2782)*LN(1-$Y$2782)</f>
        <v>-2.0531591937564077E-2</v>
      </c>
      <c r="R2782" s="46">
        <f>1/(1+EXP(-($K$2+SUMPRODUCT($L$2:$P$2,$D$2782:$H$2782))))</f>
        <v>2.0322253932557977E-2</v>
      </c>
      <c r="X2782" s="46">
        <f>EXP(-($K$2+SUMPRODUCT($L$2:$P$2,$D$2782:$H$2782)))</f>
        <v>48.20714027679356</v>
      </c>
      <c r="Y2782" s="46">
        <f>1/(1+$X$2782)</f>
        <v>2.0322253932557977E-2</v>
      </c>
      <c r="Z2782" s="46">
        <f>IF(ISERROR($I$2782),0,$I$2782)</f>
        <v>-2.0531591937564077E-2</v>
      </c>
    </row>
    <row r="2783" spans="1:26" x14ac:dyDescent="0.25">
      <c r="A2783" s="46">
        <v>485</v>
      </c>
      <c r="B2783" s="46">
        <v>2002</v>
      </c>
      <c r="C2783" s="47">
        <v>0</v>
      </c>
      <c r="D2783" s="49">
        <v>0.41217609999999999</v>
      </c>
      <c r="E2783" s="49">
        <v>0.2126199</v>
      </c>
      <c r="F2783" s="49">
        <v>5.4710300000000003E-2</v>
      </c>
      <c r="G2783" s="49">
        <v>0.79529209999999995</v>
      </c>
      <c r="H2783" s="49">
        <v>1.055061</v>
      </c>
      <c r="I2783" s="46">
        <f>$C$2783*LN($Y$2783)+(1-$C$2783)*LN(1-$Y$2783)</f>
        <v>-2.3639625746815149E-2</v>
      </c>
      <c r="R2783" s="46">
        <f>1/(1+EXP(-($K$2+SUMPRODUCT($L$2:$P$2,$D$2783:$H$2783))))</f>
        <v>2.3362398606007223E-2</v>
      </c>
      <c r="X2783" s="46">
        <f>EXP(-($K$2+SUMPRODUCT($L$2:$P$2,$D$2783:$H$2783)))</f>
        <v>41.803824079213676</v>
      </c>
      <c r="Y2783" s="46">
        <f>1/(1+$X$2783)</f>
        <v>2.3362398606007223E-2</v>
      </c>
      <c r="Z2783" s="46">
        <f>IF(ISERROR($I$2783),0,$I$2783)</f>
        <v>-2.3639625746815149E-2</v>
      </c>
    </row>
    <row r="2784" spans="1:26" x14ac:dyDescent="0.25">
      <c r="A2784" s="46">
        <v>485</v>
      </c>
      <c r="B2784" s="46">
        <v>2003</v>
      </c>
      <c r="C2784" s="47">
        <v>0</v>
      </c>
      <c r="D2784" s="49">
        <v>0.39482640000000002</v>
      </c>
      <c r="E2784" s="49">
        <v>0.22822419999999999</v>
      </c>
      <c r="F2784" s="49">
        <v>4.1737700000000003E-2</v>
      </c>
      <c r="G2784" s="49">
        <v>1.367721</v>
      </c>
      <c r="H2784" s="49">
        <v>1.089153</v>
      </c>
      <c r="I2784" s="46">
        <f>$C$2784*LN($Y$2784)+(1-$C$2784)*LN(1-$Y$2784)</f>
        <v>-1.0509802238008212E-2</v>
      </c>
      <c r="R2784" s="46">
        <f>1/(1+EXP(-($K$2+SUMPRODUCT($L$2:$P$2,$D$2784:$H$2784))))</f>
        <v>1.0454767237532006E-2</v>
      </c>
      <c r="X2784" s="46">
        <f>EXP(-($K$2+SUMPRODUCT($L$2:$P$2,$D$2784:$H$2784)))</f>
        <v>94.650144788499745</v>
      </c>
      <c r="Y2784" s="46">
        <f>1/(1+$X$2784)</f>
        <v>1.0454767237532006E-2</v>
      </c>
      <c r="Z2784" s="46">
        <f>IF(ISERROR($I$2784),0,$I$2784)</f>
        <v>-1.0509802238008212E-2</v>
      </c>
    </row>
    <row r="2785" spans="1:26" x14ac:dyDescent="0.25">
      <c r="A2785" s="46">
        <v>485</v>
      </c>
      <c r="B2785" s="46">
        <v>2004</v>
      </c>
      <c r="C2785" s="47">
        <v>0</v>
      </c>
      <c r="D2785" s="49">
        <v>0.41444219999999998</v>
      </c>
      <c r="E2785" s="49">
        <v>0.2359388</v>
      </c>
      <c r="F2785" s="49">
        <v>6.8561399999999995E-2</v>
      </c>
      <c r="G2785" s="49">
        <v>1.6770989999999999</v>
      </c>
      <c r="H2785" s="49">
        <v>1.05138</v>
      </c>
      <c r="I2785" s="46">
        <f>$C$2785*LN($Y$2785)+(1-$C$2785)*LN(1-$Y$2785)</f>
        <v>-5.0579143287567702E-3</v>
      </c>
      <c r="R2785" s="46">
        <f>1/(1+EXP(-($K$2+SUMPRODUCT($L$2:$P$2,$D$2785:$H$2785))))</f>
        <v>5.04514461851642E-3</v>
      </c>
      <c r="X2785" s="46">
        <f>EXP(-($K$2+SUMPRODUCT($L$2:$P$2,$D$2785:$H$2785)))</f>
        <v>197.21037365903317</v>
      </c>
      <c r="Y2785" s="46">
        <f>1/(1+$X$2785)</f>
        <v>5.04514461851642E-3</v>
      </c>
      <c r="Z2785" s="46">
        <f>IF(ISERROR($I$2785),0,$I$2785)</f>
        <v>-5.0579143287567702E-3</v>
      </c>
    </row>
    <row r="2786" spans="1:26" x14ac:dyDescent="0.25">
      <c r="A2786" s="46">
        <v>486</v>
      </c>
      <c r="B2786" s="46">
        <v>1995</v>
      </c>
      <c r="C2786" s="47">
        <v>0</v>
      </c>
      <c r="D2786" s="49">
        <v>3.8089900000000003E-2</v>
      </c>
      <c r="E2786" s="49">
        <v>-0.211835</v>
      </c>
      <c r="F2786" s="49">
        <v>5.6347700000000001E-2</v>
      </c>
      <c r="G2786" s="49">
        <v>0.67802709999999999</v>
      </c>
      <c r="H2786" s="49">
        <v>0.33836369999999999</v>
      </c>
      <c r="I2786" s="46">
        <f>$C$2786*LN($Y$2786)+(1-$C$2786)*LN(1-$Y$2786)</f>
        <v>-2.85660666916293E-2</v>
      </c>
      <c r="R2786" s="46">
        <f>1/(1+EXP(-($K$2+SUMPRODUCT($L$2:$P$2,$D$2786:$H$2786))))</f>
        <v>2.8161914101987949E-2</v>
      </c>
      <c r="X2786" s="46">
        <f>EXP(-($K$2+SUMPRODUCT($L$2:$P$2,$D$2786:$H$2786)))</f>
        <v>34.508950008813855</v>
      </c>
      <c r="Y2786" s="46">
        <f>1/(1+$X$2786)</f>
        <v>2.8161914101987949E-2</v>
      </c>
      <c r="Z2786" s="46">
        <f>IF(ISERROR($I$2786),0,$I$2786)</f>
        <v>-2.85660666916293E-2</v>
      </c>
    </row>
    <row r="2787" spans="1:26" x14ac:dyDescent="0.25">
      <c r="A2787" s="46">
        <v>486</v>
      </c>
      <c r="B2787" s="46">
        <v>1996</v>
      </c>
      <c r="C2787" s="47">
        <v>0</v>
      </c>
      <c r="D2787" s="49">
        <v>-1.13458E-2</v>
      </c>
      <c r="E2787" s="49">
        <v>-0.2402783</v>
      </c>
      <c r="F2787" s="49">
        <v>7.4385300000000001E-2</v>
      </c>
      <c r="G2787" s="49">
        <v>0.53352869999999997</v>
      </c>
      <c r="H2787" s="49">
        <v>0.286746</v>
      </c>
      <c r="I2787" s="46">
        <f>$C$2787*LN($Y$2787)+(1-$C$2787)*LN(1-$Y$2787)</f>
        <v>-3.0753095387552949E-2</v>
      </c>
      <c r="R2787" s="46">
        <f>1/(1+EXP(-($K$2+SUMPRODUCT($L$2:$P$2,$D$2787:$H$2787))))</f>
        <v>3.0285029380364096E-2</v>
      </c>
      <c r="X2787" s="46">
        <f>EXP(-($K$2+SUMPRODUCT($L$2:$P$2,$D$2787:$H$2787)))</f>
        <v>32.019614656486681</v>
      </c>
      <c r="Y2787" s="46">
        <f>1/(1+$X$2787)</f>
        <v>3.0285029380364096E-2</v>
      </c>
      <c r="Z2787" s="46">
        <f>IF(ISERROR($I$2787),0,$I$2787)</f>
        <v>-3.0753095387552949E-2</v>
      </c>
    </row>
    <row r="2788" spans="1:26" x14ac:dyDescent="0.25">
      <c r="A2788" s="46">
        <v>486</v>
      </c>
      <c r="B2788" s="46">
        <v>1997</v>
      </c>
      <c r="C2788" s="47">
        <v>0</v>
      </c>
      <c r="D2788" s="49">
        <v>5.1576400000000001E-2</v>
      </c>
      <c r="E2788" s="49">
        <v>-0.18416060000000001</v>
      </c>
      <c r="F2788" s="49">
        <v>4.3618799999999999E-2</v>
      </c>
      <c r="G2788" s="49">
        <v>0.38151200000000002</v>
      </c>
      <c r="H2788" s="49">
        <v>0.27532129999999999</v>
      </c>
      <c r="I2788" s="46">
        <f>$C$2788*LN($Y$2788)+(1-$C$2788)*LN(1-$Y$2788)</f>
        <v>-4.669886610656572E-2</v>
      </c>
      <c r="R2788" s="46">
        <f>1/(1+EXP(-($K$2+SUMPRODUCT($L$2:$P$2,$D$2788:$H$2788))))</f>
        <v>4.5625251093477058E-2</v>
      </c>
      <c r="X2788" s="46">
        <f>EXP(-($K$2+SUMPRODUCT($L$2:$P$2,$D$2788:$H$2788)))</f>
        <v>20.917687596966843</v>
      </c>
      <c r="Y2788" s="46">
        <f>1/(1+$X$2788)</f>
        <v>4.5625251093477058E-2</v>
      </c>
      <c r="Z2788" s="46">
        <f>IF(ISERROR($I$2788),0,$I$2788)</f>
        <v>-4.669886610656572E-2</v>
      </c>
    </row>
    <row r="2789" spans="1:26" x14ac:dyDescent="0.25">
      <c r="A2789" s="46">
        <v>486</v>
      </c>
      <c r="B2789" s="46">
        <v>1998</v>
      </c>
      <c r="C2789" s="47">
        <v>0</v>
      </c>
      <c r="D2789" s="49">
        <v>-4.5360200000000003E-2</v>
      </c>
      <c r="E2789" s="49">
        <v>-0.3318469</v>
      </c>
      <c r="F2789" s="49">
        <v>4.0802199999999997E-2</v>
      </c>
      <c r="G2789" s="49">
        <v>0.34261209999999997</v>
      </c>
      <c r="H2789" s="49">
        <v>0.2865663</v>
      </c>
      <c r="I2789" s="46">
        <f>$C$2789*LN($Y$2789)+(1-$C$2789)*LN(1-$Y$2789)</f>
        <v>-6.0510161410632E-2</v>
      </c>
      <c r="R2789" s="46">
        <f>1/(1+EXP(-($K$2+SUMPRODUCT($L$2:$P$2,$D$2789:$H$2789))))</f>
        <v>5.8715795805510583E-2</v>
      </c>
      <c r="X2789" s="46">
        <f>EXP(-($K$2+SUMPRODUCT($L$2:$P$2,$D$2789:$H$2789)))</f>
        <v>16.031192139716314</v>
      </c>
      <c r="Y2789" s="46">
        <f>1/(1+$X$2789)</f>
        <v>5.8715795805510583E-2</v>
      </c>
      <c r="Z2789" s="46">
        <f>IF(ISERROR($I$2789),0,$I$2789)</f>
        <v>-6.0510161410632E-2</v>
      </c>
    </row>
    <row r="2790" spans="1:26" x14ac:dyDescent="0.25">
      <c r="A2790" s="46">
        <v>486</v>
      </c>
      <c r="B2790" s="46">
        <v>1999</v>
      </c>
      <c r="C2790" s="47">
        <v>1</v>
      </c>
      <c r="D2790" s="49">
        <v>-9.83266E-2</v>
      </c>
      <c r="E2790" s="49">
        <v>-0.2161151</v>
      </c>
      <c r="F2790" s="49">
        <v>5.0780699999999998E-2</v>
      </c>
      <c r="G2790" s="49">
        <v>0.16641529999999999</v>
      </c>
      <c r="H2790" s="49">
        <v>0.22759670000000001</v>
      </c>
      <c r="I2790" s="46">
        <f>$C$2790*LN($Y$2790)+(1-$C$2790)*LN(1-$Y$2790)</f>
        <v>-2.8593532398041503</v>
      </c>
      <c r="R2790" s="46">
        <f>1/(1+EXP(-($K$2+SUMPRODUCT($L$2:$P$2,$D$2790:$H$2790))))</f>
        <v>5.7305811400380803E-2</v>
      </c>
      <c r="X2790" s="46">
        <f>EXP(-($K$2+SUMPRODUCT($L$2:$P$2,$D$2790:$H$2790)))</f>
        <v>16.4502371672789</v>
      </c>
      <c r="Y2790" s="46">
        <f>1/(1+$X$2790)</f>
        <v>5.7305811400380803E-2</v>
      </c>
      <c r="Z2790" s="46">
        <f>IF(ISERROR($I$2790),0,$I$2790)</f>
        <v>-2.8593532398041503</v>
      </c>
    </row>
    <row r="2791" spans="1:26" x14ac:dyDescent="0.25">
      <c r="A2791" s="46">
        <v>487</v>
      </c>
      <c r="B2791" s="46">
        <v>1995</v>
      </c>
      <c r="C2791" s="47">
        <v>0</v>
      </c>
      <c r="D2791" s="49">
        <v>8.3340899999999996E-2</v>
      </c>
      <c r="E2791" s="49">
        <v>-6.4512299999999995E-2</v>
      </c>
      <c r="F2791" s="49">
        <v>4.3471500000000003E-2</v>
      </c>
      <c r="G2791" s="49">
        <v>0.3912427</v>
      </c>
      <c r="H2791" s="49">
        <v>0.19505130000000001</v>
      </c>
      <c r="I2791" s="46">
        <f>$C$2791*LN($Y$2791)+(1-$C$2791)*LN(1-$Y$2791)</f>
        <v>-3.7467943922431086E-2</v>
      </c>
      <c r="R2791" s="46">
        <f>1/(1+EXP(-($K$2+SUMPRODUCT($L$2:$P$2,$D$2791:$H$2791))))</f>
        <v>3.677470554931906E-2</v>
      </c>
      <c r="X2791" s="46">
        <f>EXP(-($K$2+SUMPRODUCT($L$2:$P$2,$D$2791:$H$2791)))</f>
        <v>26.192603858075394</v>
      </c>
      <c r="Y2791" s="46">
        <f>1/(1+$X$2791)</f>
        <v>3.677470554931906E-2</v>
      </c>
      <c r="Z2791" s="46">
        <f>IF(ISERROR($I$2791),0,$I$2791)</f>
        <v>-3.7467943922431086E-2</v>
      </c>
    </row>
    <row r="2792" spans="1:26" x14ac:dyDescent="0.25">
      <c r="A2792" s="46">
        <v>487</v>
      </c>
      <c r="B2792" s="46">
        <v>1996</v>
      </c>
      <c r="C2792" s="47">
        <v>0</v>
      </c>
      <c r="D2792" s="49">
        <v>8.7957300000000002E-2</v>
      </c>
      <c r="E2792" s="49">
        <v>-2.053E-2</v>
      </c>
      <c r="F2792" s="49">
        <v>6.0862800000000002E-2</v>
      </c>
      <c r="G2792" s="49">
        <v>0.54493239999999998</v>
      </c>
      <c r="H2792" s="49">
        <v>0.20142109999999999</v>
      </c>
      <c r="I2792" s="46">
        <f>$C$2792*LN($Y$2792)+(1-$C$2792)*LN(1-$Y$2792)</f>
        <v>-2.4240149797297977E-2</v>
      </c>
      <c r="R2792" s="46">
        <f>1/(1+EXP(-($K$2+SUMPRODUCT($L$2:$P$2,$D$2792:$H$2792))))</f>
        <v>2.3948716907509195E-2</v>
      </c>
      <c r="X2792" s="46">
        <f>EXP(-($K$2+SUMPRODUCT($L$2:$P$2,$D$2792:$H$2792)))</f>
        <v>40.75589046636761</v>
      </c>
      <c r="Y2792" s="46">
        <f>1/(1+$X$2792)</f>
        <v>2.3948716907509195E-2</v>
      </c>
      <c r="Z2792" s="46">
        <f>IF(ISERROR($I$2792),0,$I$2792)</f>
        <v>-2.4240149797297977E-2</v>
      </c>
    </row>
    <row r="2793" spans="1:26" x14ac:dyDescent="0.25">
      <c r="A2793" s="46">
        <v>487</v>
      </c>
      <c r="B2793" s="46">
        <v>1997</v>
      </c>
      <c r="C2793" s="47">
        <v>0</v>
      </c>
      <c r="D2793" s="49">
        <v>0.1201132</v>
      </c>
      <c r="E2793" s="49">
        <v>6.8274E-3</v>
      </c>
      <c r="F2793" s="49">
        <v>5.7166300000000003E-2</v>
      </c>
      <c r="G2793" s="49">
        <v>0.99184220000000001</v>
      </c>
      <c r="H2793" s="49">
        <v>0.2042146</v>
      </c>
      <c r="I2793" s="46">
        <f>$C$2793*LN($Y$2793)+(1-$C$2793)*LN(1-$Y$2793)</f>
        <v>-1.2022657912350434E-2</v>
      </c>
      <c r="R2793" s="46">
        <f>1/(1+EXP(-($K$2+SUMPRODUCT($L$2:$P$2,$D$2793:$H$2793))))</f>
        <v>1.1950674526708718E-2</v>
      </c>
      <c r="X2793" s="46">
        <f>EXP(-($K$2+SUMPRODUCT($L$2:$P$2,$D$2793:$H$2793)))</f>
        <v>82.677285141109564</v>
      </c>
      <c r="Y2793" s="46">
        <f>1/(1+$X$2793)</f>
        <v>1.1950674526708718E-2</v>
      </c>
      <c r="Z2793" s="46">
        <f>IF(ISERROR($I$2793),0,$I$2793)</f>
        <v>-1.2022657912350434E-2</v>
      </c>
    </row>
    <row r="2794" spans="1:26" x14ac:dyDescent="0.25">
      <c r="A2794" s="46">
        <v>487</v>
      </c>
      <c r="B2794" s="46">
        <v>1998</v>
      </c>
      <c r="C2794" s="47">
        <v>0</v>
      </c>
      <c r="D2794" s="49">
        <v>0.1137664</v>
      </c>
      <c r="E2794" s="49">
        <v>8.5115999999999994E-3</v>
      </c>
      <c r="F2794" s="49">
        <v>4.5822000000000002E-2</v>
      </c>
      <c r="G2794" s="49">
        <v>0.57839110000000005</v>
      </c>
      <c r="H2794" s="49">
        <v>0.14384060000000001</v>
      </c>
      <c r="I2794" s="46">
        <f>$C$2794*LN($Y$2794)+(1-$C$2794)*LN(1-$Y$2794)</f>
        <v>-2.4234807288449994E-2</v>
      </c>
      <c r="R2794" s="46">
        <f>1/(1+EXP(-($K$2+SUMPRODUCT($L$2:$P$2,$D$2794:$H$2794))))</f>
        <v>2.3943502330963748E-2</v>
      </c>
      <c r="X2794" s="46">
        <f>EXP(-($K$2+SUMPRODUCT($L$2:$P$2,$D$2794:$H$2794)))</f>
        <v>40.764984344282816</v>
      </c>
      <c r="Y2794" s="46">
        <f>1/(1+$X$2794)</f>
        <v>2.3943502330963748E-2</v>
      </c>
      <c r="Z2794" s="46">
        <f>IF(ISERROR($I$2794),0,$I$2794)</f>
        <v>-2.4234807288449994E-2</v>
      </c>
    </row>
    <row r="2795" spans="1:26" x14ac:dyDescent="0.25">
      <c r="A2795" s="46">
        <v>487</v>
      </c>
      <c r="B2795" s="46">
        <v>1999</v>
      </c>
      <c r="C2795" s="47">
        <v>0</v>
      </c>
      <c r="D2795" s="49">
        <v>0.13254540000000001</v>
      </c>
      <c r="E2795" s="49">
        <v>3.4049999999999997E-2</v>
      </c>
      <c r="F2795" s="49">
        <v>3.3098799999999998E-2</v>
      </c>
      <c r="G2795" s="49">
        <v>0.48393199999999997</v>
      </c>
      <c r="H2795" s="49">
        <v>0.1585878</v>
      </c>
      <c r="I2795" s="46">
        <f>$C$2795*LN($Y$2795)+(1-$C$2795)*LN(1-$Y$2795)</f>
        <v>-3.0470179717393919E-2</v>
      </c>
      <c r="R2795" s="46">
        <f>1/(1+EXP(-($K$2+SUMPRODUCT($L$2:$P$2,$D$2795:$H$2795))))</f>
        <v>3.0010643007315912E-2</v>
      </c>
      <c r="X2795" s="46">
        <f>EXP(-($K$2+SUMPRODUCT($L$2:$P$2,$D$2795:$H$2795)))</f>
        <v>32.32151196347985</v>
      </c>
      <c r="Y2795" s="46">
        <f>1/(1+$X$2795)</f>
        <v>3.0010643007315912E-2</v>
      </c>
      <c r="Z2795" s="46">
        <f>IF(ISERROR($I$2795),0,$I$2795)</f>
        <v>-3.0470179717393919E-2</v>
      </c>
    </row>
    <row r="2796" spans="1:26" x14ac:dyDescent="0.25">
      <c r="A2796" s="46">
        <v>487</v>
      </c>
      <c r="B2796" s="46">
        <v>2000</v>
      </c>
      <c r="C2796" s="47">
        <v>0</v>
      </c>
      <c r="D2796" s="49">
        <v>0.1041116</v>
      </c>
      <c r="E2796" s="49">
        <v>-1.4559000000000001E-2</v>
      </c>
      <c r="F2796" s="49">
        <v>5.8709799999999999E-2</v>
      </c>
      <c r="G2796" s="49">
        <v>0.1344022</v>
      </c>
      <c r="H2796" s="49">
        <v>0.16632730000000001</v>
      </c>
      <c r="I2796" s="46">
        <f>$C$2796*LN($Y$2796)+(1-$C$2796)*LN(1-$Y$2796)</f>
        <v>-4.5826251332042024E-2</v>
      </c>
      <c r="R2796" s="46">
        <f>1/(1+EXP(-($K$2+SUMPRODUCT($L$2:$P$2,$D$2796:$H$2796))))</f>
        <v>4.4792086123986073E-2</v>
      </c>
      <c r="X2796" s="46">
        <f>EXP(-($K$2+SUMPRODUCT($L$2:$P$2,$D$2796:$H$2796)))</f>
        <v>21.325372326530289</v>
      </c>
      <c r="Y2796" s="46">
        <f>1/(1+$X$2796)</f>
        <v>4.4792086123986073E-2</v>
      </c>
      <c r="Z2796" s="46">
        <f>IF(ISERROR($I$2796),0,$I$2796)</f>
        <v>-4.5826251332042024E-2</v>
      </c>
    </row>
    <row r="2797" spans="1:26" x14ac:dyDescent="0.25">
      <c r="A2797" s="46">
        <v>487</v>
      </c>
      <c r="B2797" s="46">
        <v>2001</v>
      </c>
      <c r="C2797" s="47">
        <v>0</v>
      </c>
      <c r="D2797" s="49">
        <v>0.1089302</v>
      </c>
      <c r="E2797" s="49">
        <v>-6.6080000000000002E-4</v>
      </c>
      <c r="F2797" s="49">
        <v>4.8650199999999998E-2</v>
      </c>
      <c r="G2797" s="49">
        <v>0.2078797</v>
      </c>
      <c r="H2797" s="49">
        <v>0.16519519999999999</v>
      </c>
      <c r="I2797" s="46">
        <f>$C$2797*LN($Y$2797)+(1-$C$2797)*LN(1-$Y$2797)</f>
        <v>-4.3403442837499681E-2</v>
      </c>
      <c r="R2797" s="46">
        <f>1/(1+EXP(-($K$2+SUMPRODUCT($L$2:$P$2,$D$2797:$H$2797))))</f>
        <v>4.2474994474972355E-2</v>
      </c>
      <c r="X2797" s="46">
        <f>EXP(-($K$2+SUMPRODUCT($L$2:$P$2,$D$2797:$H$2797)))</f>
        <v>22.543263804053758</v>
      </c>
      <c r="Y2797" s="46">
        <f>1/(1+$X$2797)</f>
        <v>4.2474994474972355E-2</v>
      </c>
      <c r="Z2797" s="46">
        <f>IF(ISERROR($I$2797),0,$I$2797)</f>
        <v>-4.3403442837499681E-2</v>
      </c>
    </row>
    <row r="2798" spans="1:26" x14ac:dyDescent="0.25">
      <c r="A2798" s="46">
        <v>487</v>
      </c>
      <c r="B2798" s="46">
        <v>2002</v>
      </c>
      <c r="C2798" s="47">
        <v>0</v>
      </c>
      <c r="D2798" s="49">
        <v>7.6881400000000003E-2</v>
      </c>
      <c r="E2798" s="49">
        <v>-4.3649500000000001E-2</v>
      </c>
      <c r="F2798" s="49">
        <v>5.1961800000000002E-2</v>
      </c>
      <c r="G2798" s="49">
        <v>0.29382740000000002</v>
      </c>
      <c r="H2798" s="49">
        <v>0.17879880000000001</v>
      </c>
      <c r="I2798" s="46">
        <f>$C$2798*LN($Y$2798)+(1-$C$2798)*LN(1-$Y$2798)</f>
        <v>-3.9130068973857277E-2</v>
      </c>
      <c r="R2798" s="46">
        <f>1/(1+EXP(-($K$2+SUMPRODUCT($L$2:$P$2,$D$2798:$H$2798))))</f>
        <v>3.8374376646411724E-2</v>
      </c>
      <c r="X2798" s="46">
        <f>EXP(-($K$2+SUMPRODUCT($L$2:$P$2,$D$2798:$H$2798)))</f>
        <v>25.059055218386384</v>
      </c>
      <c r="Y2798" s="46">
        <f>1/(1+$X$2798)</f>
        <v>3.8374376646411724E-2</v>
      </c>
      <c r="Z2798" s="46">
        <f>IF(ISERROR($I$2798),0,$I$2798)</f>
        <v>-3.9130068973857277E-2</v>
      </c>
    </row>
    <row r="2799" spans="1:26" x14ac:dyDescent="0.25">
      <c r="A2799" s="46">
        <v>487</v>
      </c>
      <c r="B2799" s="46">
        <v>2003</v>
      </c>
      <c r="C2799" s="47">
        <v>0</v>
      </c>
      <c r="D2799" s="49">
        <v>0.1126259</v>
      </c>
      <c r="E2799" s="49">
        <v>-0.11491560000000001</v>
      </c>
      <c r="F2799" s="49">
        <v>3.9335200000000001E-2</v>
      </c>
      <c r="G2799" s="49">
        <v>0.23477809999999999</v>
      </c>
      <c r="H2799" s="49">
        <v>0.1640559</v>
      </c>
      <c r="I2799" s="46">
        <f>$C$2799*LN($Y$2799)+(1-$C$2799)*LN(1-$Y$2799)</f>
        <v>-5.2691713283623161E-2</v>
      </c>
      <c r="R2799" s="46">
        <f>1/(1+EXP(-($K$2+SUMPRODUCT($L$2:$P$2,$D$2799:$H$2799))))</f>
        <v>5.132756948579472E-2</v>
      </c>
      <c r="X2799" s="46">
        <f>EXP(-($K$2+SUMPRODUCT($L$2:$P$2,$D$2799:$H$2799)))</f>
        <v>18.482707052332906</v>
      </c>
      <c r="Y2799" s="46">
        <f>1/(1+$X$2799)</f>
        <v>5.132756948579472E-2</v>
      </c>
      <c r="Z2799" s="46">
        <f>IF(ISERROR($I$2799),0,$I$2799)</f>
        <v>-5.2691713283623161E-2</v>
      </c>
    </row>
    <row r="2800" spans="1:26" x14ac:dyDescent="0.25">
      <c r="A2800" s="46">
        <v>487</v>
      </c>
      <c r="B2800" s="46">
        <v>2004</v>
      </c>
      <c r="C2800" s="47">
        <v>0</v>
      </c>
      <c r="D2800" s="49">
        <v>7.9941200000000004E-2</v>
      </c>
      <c r="E2800" s="49">
        <v>-5.0183199999999997E-2</v>
      </c>
      <c r="F2800" s="49">
        <v>4.2701599999999999E-2</v>
      </c>
      <c r="G2800" s="49">
        <v>0.39746369999999998</v>
      </c>
      <c r="H2800" s="49">
        <v>0.18601129999999999</v>
      </c>
      <c r="I2800" s="46">
        <f>$C$2800*LN($Y$2800)+(1-$C$2800)*LN(1-$Y$2800)</f>
        <v>-3.6323334864896736E-2</v>
      </c>
      <c r="R2800" s="46">
        <f>1/(1+EXP(-($K$2+SUMPRODUCT($L$2:$P$2,$D$2800:$H$2800))))</f>
        <v>3.5671557936909043E-2</v>
      </c>
      <c r="X2800" s="46">
        <f>EXP(-($K$2+SUMPRODUCT($L$2:$P$2,$D$2800:$H$2800)))</f>
        <v>27.033538702421207</v>
      </c>
      <c r="Y2800" s="46">
        <f>1/(1+$X$2800)</f>
        <v>3.5671557936909043E-2</v>
      </c>
      <c r="Z2800" s="46">
        <f>IF(ISERROR($I$2800),0,$I$2800)</f>
        <v>-3.6323334864896736E-2</v>
      </c>
    </row>
    <row r="2801" spans="1:26" x14ac:dyDescent="0.25">
      <c r="A2801" s="46">
        <v>488</v>
      </c>
      <c r="B2801" s="46">
        <v>1995</v>
      </c>
      <c r="C2801" s="47">
        <v>0</v>
      </c>
      <c r="D2801" s="49">
        <v>0.12220590000000001</v>
      </c>
      <c r="E2801" s="49">
        <v>0.68328239999999996</v>
      </c>
      <c r="F2801" s="49">
        <v>8.7112400000000006E-2</v>
      </c>
      <c r="G2801" s="49">
        <v>2.4849009999999998</v>
      </c>
      <c r="H2801" s="49">
        <v>0.29749229999999999</v>
      </c>
      <c r="I2801" s="46">
        <f>$C$2801*LN($Y$2801)+(1-$C$2801)*LN(1-$Y$2801)</f>
        <v>-3.4954014846318691E-4</v>
      </c>
      <c r="R2801" s="46">
        <f>1/(1+EXP(-($K$2+SUMPRODUCT($L$2:$P$2,$D$2801:$H$2801))))</f>
        <v>3.494790664225236E-4</v>
      </c>
      <c r="X2801" s="46">
        <f>EXP(-($K$2+SUMPRODUCT($L$2:$P$2,$D$2801:$H$2801)))</f>
        <v>2860.4017149484721</v>
      </c>
      <c r="Y2801" s="46">
        <f>1/(1+$X$2801)</f>
        <v>3.494790664225236E-4</v>
      </c>
      <c r="Z2801" s="46">
        <f>IF(ISERROR($I$2801),0,$I$2801)</f>
        <v>-3.4954014846318691E-4</v>
      </c>
    </row>
    <row r="2802" spans="1:26" x14ac:dyDescent="0.25">
      <c r="A2802" s="46">
        <v>488</v>
      </c>
      <c r="B2802" s="46">
        <v>1996</v>
      </c>
      <c r="C2802" s="47">
        <v>0</v>
      </c>
      <c r="D2802" s="49">
        <v>0.10781839999999999</v>
      </c>
      <c r="E2802" s="49">
        <v>0.74639610000000001</v>
      </c>
      <c r="F2802" s="49">
        <v>7.9899899999999996E-2</v>
      </c>
      <c r="G2802" s="49">
        <v>2.6282740000000002</v>
      </c>
      <c r="H2802" s="49">
        <v>0.30899529999999997</v>
      </c>
      <c r="I2802" s="46">
        <f>$C$2802*LN($Y$2802)+(1-$C$2802)*LN(1-$Y$2802)</f>
        <v>-2.6915081004752755E-4</v>
      </c>
      <c r="R2802" s="46">
        <f>1/(1+EXP(-($K$2+SUMPRODUCT($L$2:$P$2,$D$2802:$H$2802))))</f>
        <v>2.6911459221769696E-4</v>
      </c>
      <c r="X2802" s="46">
        <f>EXP(-($K$2+SUMPRODUCT($L$2:$P$2,$D$2802:$H$2802)))</f>
        <v>3714.8891747908719</v>
      </c>
      <c r="Y2802" s="46">
        <f>1/(1+$X$2802)</f>
        <v>2.6911459221769696E-4</v>
      </c>
      <c r="Z2802" s="46">
        <f>IF(ISERROR($I$2802),0,$I$2802)</f>
        <v>-2.6915081004752755E-4</v>
      </c>
    </row>
    <row r="2803" spans="1:26" x14ac:dyDescent="0.25">
      <c r="A2803" s="46">
        <v>488</v>
      </c>
      <c r="B2803" s="46">
        <v>1997</v>
      </c>
      <c r="C2803" s="47">
        <v>0</v>
      </c>
      <c r="D2803" s="49">
        <v>0.16674159999999999</v>
      </c>
      <c r="E2803" s="49">
        <v>0.73899630000000005</v>
      </c>
      <c r="F2803" s="49">
        <v>7.7126100000000003E-2</v>
      </c>
      <c r="G2803" s="49">
        <v>2.3610570000000002</v>
      </c>
      <c r="H2803" s="49">
        <v>0.2988497</v>
      </c>
      <c r="I2803" s="46">
        <f>$C$2803*LN($Y$2803)+(1-$C$2803)*LN(1-$Y$2803)</f>
        <v>-4.3359083855871148E-4</v>
      </c>
      <c r="R2803" s="46">
        <f>1/(1+EXP(-($K$2+SUMPRODUCT($L$2:$P$2,$D$2803:$H$2803))))</f>
        <v>4.3349685163556091E-4</v>
      </c>
      <c r="X2803" s="46">
        <f>EXP(-($K$2+SUMPRODUCT($L$2:$P$2,$D$2803:$H$2803)))</f>
        <v>2305.8218286408596</v>
      </c>
      <c r="Y2803" s="46">
        <f>1/(1+$X$2803)</f>
        <v>4.3349685163556091E-4</v>
      </c>
      <c r="Z2803" s="46">
        <f>IF(ISERROR($I$2803),0,$I$2803)</f>
        <v>-4.3359083855871148E-4</v>
      </c>
    </row>
    <row r="2804" spans="1:26" x14ac:dyDescent="0.25">
      <c r="A2804" s="46">
        <v>488</v>
      </c>
      <c r="B2804" s="46">
        <v>1998</v>
      </c>
      <c r="C2804" s="47">
        <v>0</v>
      </c>
      <c r="D2804" s="49">
        <v>0.12611069999999999</v>
      </c>
      <c r="E2804" s="49">
        <v>0.76764900000000003</v>
      </c>
      <c r="F2804" s="49">
        <v>5.91777E-2</v>
      </c>
      <c r="G2804" s="49">
        <v>2.324592</v>
      </c>
      <c r="H2804" s="49">
        <v>0.26789370000000001</v>
      </c>
      <c r="I2804" s="46">
        <f>$C$2804*LN($Y$2804)+(1-$C$2804)*LN(1-$Y$2804)</f>
        <v>-4.9081651696403173E-4</v>
      </c>
      <c r="R2804" s="46">
        <f>1/(1+EXP(-($K$2+SUMPRODUCT($L$2:$P$2,$D$2804:$H$2804))))</f>
        <v>4.9069608624132874E-4</v>
      </c>
      <c r="X2804" s="46">
        <f>EXP(-($K$2+SUMPRODUCT($L$2:$P$2,$D$2804:$H$2804)))</f>
        <v>2036.9212878176311</v>
      </c>
      <c r="Y2804" s="46">
        <f>1/(1+$X$2804)</f>
        <v>4.9069608624132874E-4</v>
      </c>
      <c r="Z2804" s="46">
        <f>IF(ISERROR($I$2804),0,$I$2804)</f>
        <v>-4.9081651696403173E-4</v>
      </c>
    </row>
    <row r="2805" spans="1:26" x14ac:dyDescent="0.25">
      <c r="A2805" s="46">
        <v>488</v>
      </c>
      <c r="B2805" s="46">
        <v>1999</v>
      </c>
      <c r="C2805" s="47">
        <v>0</v>
      </c>
      <c r="D2805" s="49">
        <v>0.101574</v>
      </c>
      <c r="E2805" s="49">
        <v>0.67920910000000001</v>
      </c>
      <c r="F2805" s="49">
        <v>7.0654499999999995E-2</v>
      </c>
      <c r="G2805" s="49">
        <v>1.9025829999999999</v>
      </c>
      <c r="H2805" s="49">
        <v>0.2643317</v>
      </c>
      <c r="I2805" s="46">
        <f>$C$2805*LN($Y$2805)+(1-$C$2805)*LN(1-$Y$2805)</f>
        <v>-9.8510413428691546E-4</v>
      </c>
      <c r="R2805" s="46">
        <f>1/(1+EXP(-($K$2+SUMPRODUCT($L$2:$P$2,$D$2805:$H$2805))))</f>
        <v>9.8461907849907112E-4</v>
      </c>
      <c r="X2805" s="46">
        <f>EXP(-($K$2+SUMPRODUCT($L$2:$P$2,$D$2805:$H$2805)))</f>
        <v>1014.6211897949156</v>
      </c>
      <c r="Y2805" s="46">
        <f>1/(1+$X$2805)</f>
        <v>9.8461907849907112E-4</v>
      </c>
      <c r="Z2805" s="46">
        <f>IF(ISERROR($I$2805),0,$I$2805)</f>
        <v>-9.8510413428691546E-4</v>
      </c>
    </row>
    <row r="2806" spans="1:26" x14ac:dyDescent="0.25">
      <c r="A2806" s="46">
        <v>488</v>
      </c>
      <c r="B2806" s="46">
        <v>2000</v>
      </c>
      <c r="C2806" s="47">
        <v>0</v>
      </c>
      <c r="D2806" s="49">
        <v>9.2367699999999997E-2</v>
      </c>
      <c r="E2806" s="49">
        <v>0.68590680000000004</v>
      </c>
      <c r="F2806" s="49">
        <v>5.49054E-2</v>
      </c>
      <c r="G2806" s="49">
        <v>1.3392520000000001</v>
      </c>
      <c r="H2806" s="49">
        <v>0.27523239999999999</v>
      </c>
      <c r="I2806" s="46">
        <f>$C$2806*LN($Y$2806)+(1-$C$2806)*LN(1-$Y$2806)</f>
        <v>-2.7210628212725354E-3</v>
      </c>
      <c r="R2806" s="46">
        <f>1/(1+EXP(-($K$2+SUMPRODUCT($L$2:$P$2,$D$2806:$H$2806))))</f>
        <v>2.7173640854253572E-3</v>
      </c>
      <c r="X2806" s="46">
        <f>EXP(-($K$2+SUMPRODUCT($L$2:$P$2,$D$2806:$H$2806)))</f>
        <v>367.0036861322788</v>
      </c>
      <c r="Y2806" s="46">
        <f>1/(1+$X$2806)</f>
        <v>2.7173640854253572E-3</v>
      </c>
      <c r="Z2806" s="46">
        <f>IF(ISERROR($I$2806),0,$I$2806)</f>
        <v>-2.7210628212725354E-3</v>
      </c>
    </row>
    <row r="2807" spans="1:26" x14ac:dyDescent="0.25">
      <c r="A2807" s="46">
        <v>488</v>
      </c>
      <c r="B2807" s="46">
        <v>2001</v>
      </c>
      <c r="C2807" s="47">
        <v>0</v>
      </c>
      <c r="D2807" s="49">
        <v>0.1180794</v>
      </c>
      <c r="E2807" s="49">
        <v>0.74016950000000004</v>
      </c>
      <c r="F2807" s="49">
        <v>5.5724999999999997E-2</v>
      </c>
      <c r="G2807" s="49">
        <v>1.652488</v>
      </c>
      <c r="H2807" s="49">
        <v>0.25674209999999997</v>
      </c>
      <c r="I2807" s="46">
        <f>$C$2807*LN($Y$2807)+(1-$C$2807)*LN(1-$Y$2807)</f>
        <v>-1.5161829874593461E-3</v>
      </c>
      <c r="R2807" s="46">
        <f>1/(1+EXP(-($K$2+SUMPRODUCT($L$2:$P$2,$D$2807:$H$2807))))</f>
        <v>1.515034162716447E-3</v>
      </c>
      <c r="X2807" s="46">
        <f>EXP(-($K$2+SUMPRODUCT($L$2:$P$2,$D$2807:$H$2807)))</f>
        <v>659.05112268030052</v>
      </c>
      <c r="Y2807" s="46">
        <f>1/(1+$X$2807)</f>
        <v>1.515034162716447E-3</v>
      </c>
      <c r="Z2807" s="46">
        <f>IF(ISERROR($I$2807),0,$I$2807)</f>
        <v>-1.5161829874593461E-3</v>
      </c>
    </row>
    <row r="2808" spans="1:26" x14ac:dyDescent="0.25">
      <c r="A2808" s="46">
        <v>488</v>
      </c>
      <c r="B2808" s="46">
        <v>2002</v>
      </c>
      <c r="C2808" s="47">
        <v>0</v>
      </c>
      <c r="D2808" s="49">
        <v>0.1639169</v>
      </c>
      <c r="E2808" s="49">
        <v>0.68857440000000003</v>
      </c>
      <c r="F2808" s="49">
        <v>4.2932100000000001E-2</v>
      </c>
      <c r="G2808" s="49">
        <v>1.5236019999999999</v>
      </c>
      <c r="H2808" s="49">
        <v>0.28334619999999999</v>
      </c>
      <c r="I2808" s="46">
        <f>$C$2808*LN($Y$2808)+(1-$C$2808)*LN(1-$Y$2808)</f>
        <v>-2.3025743632419083E-3</v>
      </c>
      <c r="R2808" s="46">
        <f>1/(1+EXP(-($K$2+SUMPRODUCT($L$2:$P$2,$D$2808:$H$2808))))</f>
        <v>2.2999254723721921E-3</v>
      </c>
      <c r="X2808" s="46">
        <f>EXP(-($K$2+SUMPRODUCT($L$2:$P$2,$D$2808:$H$2808)))</f>
        <v>433.79669755062918</v>
      </c>
      <c r="Y2808" s="46">
        <f>1/(1+$X$2808)</f>
        <v>2.2999254723721921E-3</v>
      </c>
      <c r="Z2808" s="46">
        <f>IF(ISERROR($I$2808),0,$I$2808)</f>
        <v>-2.3025743632419083E-3</v>
      </c>
    </row>
    <row r="2809" spans="1:26" x14ac:dyDescent="0.25">
      <c r="A2809" s="46">
        <v>488</v>
      </c>
      <c r="B2809" s="46">
        <v>2003</v>
      </c>
      <c r="C2809" s="47">
        <v>0</v>
      </c>
      <c r="D2809" s="49">
        <v>0.20906179999999999</v>
      </c>
      <c r="E2809" s="49">
        <v>0.71802089999999996</v>
      </c>
      <c r="F2809" s="49">
        <v>5.8650899999999999E-2</v>
      </c>
      <c r="G2809" s="49">
        <v>1.991541</v>
      </c>
      <c r="H2809" s="49">
        <v>0.28272750000000002</v>
      </c>
      <c r="I2809" s="46">
        <f>$C$2809*LN($Y$2809)+(1-$C$2809)*LN(1-$Y$2809)</f>
        <v>-9.4061498097465274E-4</v>
      </c>
      <c r="R2809" s="46">
        <f>1/(1+EXP(-($K$2+SUMPRODUCT($L$2:$P$2,$D$2809:$H$2809))))</f>
        <v>9.4017274137331926E-4</v>
      </c>
      <c r="X2809" s="46">
        <f>EXP(-($K$2+SUMPRODUCT($L$2:$P$2,$D$2809:$H$2809)))</f>
        <v>1062.634325899824</v>
      </c>
      <c r="Y2809" s="46">
        <f>1/(1+$X$2809)</f>
        <v>9.4017274137331926E-4</v>
      </c>
      <c r="Z2809" s="46">
        <f>IF(ISERROR($I$2809),0,$I$2809)</f>
        <v>-9.4061498097465274E-4</v>
      </c>
    </row>
    <row r="2810" spans="1:26" x14ac:dyDescent="0.25">
      <c r="A2810" s="46">
        <v>488</v>
      </c>
      <c r="B2810" s="46">
        <v>2004</v>
      </c>
      <c r="C2810" s="47">
        <v>0</v>
      </c>
      <c r="D2810" s="49">
        <v>0.23946429999999999</v>
      </c>
      <c r="E2810" s="49">
        <v>0.74143119999999996</v>
      </c>
      <c r="F2810" s="49">
        <v>5.1534900000000002E-2</v>
      </c>
      <c r="G2810" s="49">
        <v>2.211052</v>
      </c>
      <c r="H2810" s="49">
        <v>0.31376409999999999</v>
      </c>
      <c r="I2810" s="46">
        <f>$C$2810*LN($Y$2810)+(1-$C$2810)*LN(1-$Y$2810)</f>
        <v>-7.0033469308325717E-4</v>
      </c>
      <c r="R2810" s="46">
        <f>1/(1+EXP(-($K$2+SUMPRODUCT($L$2:$P$2,$D$2810:$H$2810))))</f>
        <v>7.0008951598077914E-4</v>
      </c>
      <c r="X2810" s="46">
        <f>EXP(-($K$2+SUMPRODUCT($L$2:$P$2,$D$2810:$H$2810)))</f>
        <v>1427.3887662552211</v>
      </c>
      <c r="Y2810" s="46">
        <f>1/(1+$X$2810)</f>
        <v>7.0008951598077914E-4</v>
      </c>
      <c r="Z2810" s="46">
        <f>IF(ISERROR($I$2810),0,$I$2810)</f>
        <v>-7.0033469308325717E-4</v>
      </c>
    </row>
    <row r="2811" spans="1:26" x14ac:dyDescent="0.25">
      <c r="A2811" s="46">
        <v>489</v>
      </c>
      <c r="B2811" s="46">
        <v>1999</v>
      </c>
      <c r="C2811" s="47">
        <v>0</v>
      </c>
      <c r="D2811" s="49">
        <v>3.0506000000000001E-3</v>
      </c>
      <c r="E2811" s="49">
        <v>0.1246091</v>
      </c>
      <c r="F2811" s="49">
        <v>6.1875699999999999E-2</v>
      </c>
      <c r="G2811" s="49">
        <v>0.55932420000000005</v>
      </c>
      <c r="H2811" s="49">
        <v>0.17291019999999999</v>
      </c>
      <c r="I2811" s="46">
        <f>$C$2811*LN($Y$2811)+(1-$C$2811)*LN(1-$Y$2811)</f>
        <v>-1.8104542043034685E-2</v>
      </c>
      <c r="R2811" s="46">
        <f>1/(1+EXP(-($K$2+SUMPRODUCT($L$2:$P$2,$D$2811:$H$2811))))</f>
        <v>1.7941639395760128E-2</v>
      </c>
      <c r="X2811" s="46">
        <f>EXP(-($K$2+SUMPRODUCT($L$2:$P$2,$D$2811:$H$2811)))</f>
        <v>54.736266789327772</v>
      </c>
      <c r="Y2811" s="46">
        <f>1/(1+$X$2811)</f>
        <v>1.7941639395760128E-2</v>
      </c>
      <c r="Z2811" s="46">
        <f>IF(ISERROR($I$2811),0,$I$2811)</f>
        <v>-1.8104542043034685E-2</v>
      </c>
    </row>
    <row r="2812" spans="1:26" x14ac:dyDescent="0.25">
      <c r="A2812" s="46">
        <v>489</v>
      </c>
      <c r="B2812" s="46">
        <v>2000</v>
      </c>
      <c r="C2812" s="47">
        <v>0</v>
      </c>
      <c r="D2812" s="49">
        <v>-4.23119E-2</v>
      </c>
      <c r="E2812" s="49">
        <v>0.10279099999999999</v>
      </c>
      <c r="F2812" s="49">
        <v>3.0202799999999998E-2</v>
      </c>
      <c r="G2812" s="49">
        <v>0.4134563</v>
      </c>
      <c r="H2812" s="49">
        <v>0.1759735</v>
      </c>
      <c r="I2812" s="46">
        <f>$C$2812*LN($Y$2812)+(1-$C$2812)*LN(1-$Y$2812)</f>
        <v>-2.969492875789587E-2</v>
      </c>
      <c r="R2812" s="46">
        <f>1/(1+EXP(-($K$2+SUMPRODUCT($L$2:$P$2,$D$2812:$H$2812))))</f>
        <v>2.9258366263648236E-2</v>
      </c>
      <c r="X2812" s="46">
        <f>EXP(-($K$2+SUMPRODUCT($L$2:$P$2,$D$2812:$H$2812)))</f>
        <v>33.178258313843038</v>
      </c>
      <c r="Y2812" s="46">
        <f>1/(1+$X$2812)</f>
        <v>2.9258366263648236E-2</v>
      </c>
      <c r="Z2812" s="46">
        <f>IF(ISERROR($I$2812),0,$I$2812)</f>
        <v>-2.969492875789587E-2</v>
      </c>
    </row>
    <row r="2813" spans="1:26" x14ac:dyDescent="0.25">
      <c r="A2813" s="46">
        <v>489</v>
      </c>
      <c r="B2813" s="46">
        <v>2001</v>
      </c>
      <c r="C2813" s="47">
        <v>0</v>
      </c>
      <c r="D2813" s="49">
        <v>-1.4777E-2</v>
      </c>
      <c r="E2813" s="49">
        <v>0.1180541</v>
      </c>
      <c r="F2813" s="49">
        <v>3.74081E-2</v>
      </c>
      <c r="G2813" s="49">
        <v>0.43941150000000001</v>
      </c>
      <c r="H2813" s="49">
        <v>0.12668740000000001</v>
      </c>
      <c r="I2813" s="46">
        <f>$C$2813*LN($Y$2813)+(1-$C$2813)*LN(1-$Y$2813)</f>
        <v>-2.5856970348689588E-2</v>
      </c>
      <c r="R2813" s="46">
        <f>1/(1+EXP(-($K$2+SUMPRODUCT($L$2:$P$2,$D$2813:$H$2813))))</f>
        <v>2.5525541616428438E-2</v>
      </c>
      <c r="X2813" s="46">
        <f>EXP(-($K$2+SUMPRODUCT($L$2:$P$2,$D$2813:$H$2813)))</f>
        <v>38.176445891999883</v>
      </c>
      <c r="Y2813" s="46">
        <f>1/(1+$X$2813)</f>
        <v>2.5525541616428438E-2</v>
      </c>
      <c r="Z2813" s="46">
        <f>IF(ISERROR($I$2813),0,$I$2813)</f>
        <v>-2.5856970348689588E-2</v>
      </c>
    </row>
    <row r="2814" spans="1:26" x14ac:dyDescent="0.25">
      <c r="A2814" s="46">
        <v>489</v>
      </c>
      <c r="B2814" s="46">
        <v>2002</v>
      </c>
      <c r="C2814" s="47">
        <v>0</v>
      </c>
      <c r="D2814" s="49">
        <v>4.5611000000000002E-3</v>
      </c>
      <c r="E2814" s="49">
        <v>0.1143213</v>
      </c>
      <c r="F2814" s="49">
        <v>4.3615800000000003E-2</v>
      </c>
      <c r="G2814" s="49">
        <v>0.36356470000000002</v>
      </c>
      <c r="H2814" s="49">
        <v>0.11709410000000001</v>
      </c>
      <c r="I2814" s="46">
        <f>$C$2814*LN($Y$2814)+(1-$C$2814)*LN(1-$Y$2814)</f>
        <v>-2.7945059188722615E-2</v>
      </c>
      <c r="R2814" s="46">
        <f>1/(1+EXP(-($K$2+SUMPRODUCT($L$2:$P$2,$D$2814:$H$2814))))</f>
        <v>2.755820792540389E-2</v>
      </c>
      <c r="X2814" s="46">
        <f>EXP(-($K$2+SUMPRODUCT($L$2:$P$2,$D$2814:$H$2814)))</f>
        <v>35.286829778875912</v>
      </c>
      <c r="Y2814" s="46">
        <f>1/(1+$X$2814)</f>
        <v>2.755820792540389E-2</v>
      </c>
      <c r="Z2814" s="46">
        <f>IF(ISERROR($I$2814),0,$I$2814)</f>
        <v>-2.7945059188722615E-2</v>
      </c>
    </row>
    <row r="2815" spans="1:26" x14ac:dyDescent="0.25">
      <c r="A2815" s="46">
        <v>489</v>
      </c>
      <c r="B2815" s="46">
        <v>2003</v>
      </c>
      <c r="C2815" s="47">
        <v>0</v>
      </c>
      <c r="D2815" s="49">
        <v>9.8943E-3</v>
      </c>
      <c r="E2815" s="49">
        <v>0.1119124</v>
      </c>
      <c r="F2815" s="49">
        <v>5.06536E-2</v>
      </c>
      <c r="G2815" s="49">
        <v>0.4153927</v>
      </c>
      <c r="H2815" s="49">
        <v>0.12042319999999999</v>
      </c>
      <c r="I2815" s="46">
        <f>$C$2815*LN($Y$2815)+(1-$C$2815)*LN(1-$Y$2815)</f>
        <v>-2.4552931039632457E-2</v>
      </c>
      <c r="R2815" s="46">
        <f>1/(1+EXP(-($K$2+SUMPRODUCT($L$2:$P$2,$D$2815:$H$2815))))</f>
        <v>2.4253959700818412E-2</v>
      </c>
      <c r="X2815" s="46">
        <f>EXP(-($K$2+SUMPRODUCT($L$2:$P$2,$D$2815:$H$2815)))</f>
        <v>40.230381032019963</v>
      </c>
      <c r="Y2815" s="46">
        <f>1/(1+$X$2815)</f>
        <v>2.4253959700818412E-2</v>
      </c>
      <c r="Z2815" s="46">
        <f>IF(ISERROR($I$2815),0,$I$2815)</f>
        <v>-2.4552931039632457E-2</v>
      </c>
    </row>
    <row r="2816" spans="1:26" x14ac:dyDescent="0.25">
      <c r="A2816" s="46">
        <v>489</v>
      </c>
      <c r="B2816" s="46">
        <v>2004</v>
      </c>
      <c r="C2816" s="47">
        <v>0</v>
      </c>
      <c r="D2816" s="49">
        <v>2.49097E-2</v>
      </c>
      <c r="E2816" s="49">
        <v>0.1416288</v>
      </c>
      <c r="F2816" s="49">
        <v>5.0862900000000003E-2</v>
      </c>
      <c r="G2816" s="49">
        <v>0.47954190000000002</v>
      </c>
      <c r="H2816" s="49">
        <v>0.1394088</v>
      </c>
      <c r="I2816" s="46">
        <f>$C$2816*LN($Y$2816)+(1-$C$2816)*LN(1-$Y$2816)</f>
        <v>-2.1610645944352341E-2</v>
      </c>
      <c r="R2816" s="46">
        <f>1/(1+EXP(-($K$2+SUMPRODUCT($L$2:$P$2,$D$2816:$H$2816))))</f>
        <v>2.1378808987313362E-2</v>
      </c>
      <c r="X2816" s="46">
        <f>EXP(-($K$2+SUMPRODUCT($L$2:$P$2,$D$2816:$H$2816)))</f>
        <v>45.7752904567051</v>
      </c>
      <c r="Y2816" s="46">
        <f>1/(1+$X$2816)</f>
        <v>2.1378808987313362E-2</v>
      </c>
      <c r="Z2816" s="46">
        <f>IF(ISERROR($I$2816),0,$I$2816)</f>
        <v>-2.1610645944352341E-2</v>
      </c>
    </row>
    <row r="2817" spans="1:26" x14ac:dyDescent="0.25">
      <c r="A2817" s="46">
        <v>490</v>
      </c>
      <c r="B2817" s="46">
        <v>1995</v>
      </c>
      <c r="C2817" s="47">
        <v>0</v>
      </c>
      <c r="D2817" s="49">
        <v>0.35042899999999999</v>
      </c>
      <c r="E2817" s="49">
        <v>0.4451116</v>
      </c>
      <c r="F2817" s="49">
        <v>6.3276600000000002E-2</v>
      </c>
      <c r="G2817" s="49">
        <v>2.5713879999999998</v>
      </c>
      <c r="H2817" s="49">
        <v>0.337397</v>
      </c>
      <c r="I2817" s="46">
        <f>$C$2817*LN($Y$2817)+(1-$C$2817)*LN(1-$Y$2817)</f>
        <v>-5.8695539944728797E-4</v>
      </c>
      <c r="R2817" s="46">
        <f>1/(1+EXP(-($K$2+SUMPRODUCT($L$2:$P$2,$D$2817:$H$2817))))</f>
        <v>5.8678317482448259E-4</v>
      </c>
      <c r="X2817" s="46">
        <f>EXP(-($K$2+SUMPRODUCT($L$2:$P$2,$D$2817:$H$2817)))</f>
        <v>1703.2070101943841</v>
      </c>
      <c r="Y2817" s="46">
        <f>1/(1+$X$2817)</f>
        <v>5.8678317482448259E-4</v>
      </c>
      <c r="Z2817" s="46">
        <f>IF(ISERROR($I$2817),0,$I$2817)</f>
        <v>-5.8695539944728797E-4</v>
      </c>
    </row>
    <row r="2818" spans="1:26" x14ac:dyDescent="0.25">
      <c r="A2818" s="46">
        <v>490</v>
      </c>
      <c r="B2818" s="46">
        <v>1996</v>
      </c>
      <c r="C2818" s="47">
        <v>0</v>
      </c>
      <c r="D2818" s="49">
        <v>0.3793955</v>
      </c>
      <c r="E2818" s="49">
        <v>0.41244449999999999</v>
      </c>
      <c r="F2818" s="49">
        <v>2.87596E-2</v>
      </c>
      <c r="G2818" s="49">
        <v>1.1485669999999999</v>
      </c>
      <c r="H2818" s="49">
        <v>0.35940929999999999</v>
      </c>
      <c r="I2818" s="46">
        <f>$C$2818*LN($Y$2818)+(1-$C$2818)*LN(1-$Y$2818)</f>
        <v>-8.0054538900687401E-3</v>
      </c>
      <c r="R2818" s="46">
        <f>1/(1+EXP(-($K$2+SUMPRODUCT($L$2:$P$2,$D$2818:$H$2818))))</f>
        <v>7.9734955811936858E-3</v>
      </c>
      <c r="X2818" s="46">
        <f>EXP(-($K$2+SUMPRODUCT($L$2:$P$2,$D$2818:$H$2818)))</f>
        <v>124.4155081440822</v>
      </c>
      <c r="Y2818" s="46">
        <f>1/(1+$X$2818)</f>
        <v>7.9734955811936858E-3</v>
      </c>
      <c r="Z2818" s="46">
        <f>IF(ISERROR($I$2818),0,$I$2818)</f>
        <v>-8.0054538900687401E-3</v>
      </c>
    </row>
    <row r="2819" spans="1:26" x14ac:dyDescent="0.25">
      <c r="A2819" s="46">
        <v>491</v>
      </c>
      <c r="B2819" s="46">
        <v>1995</v>
      </c>
      <c r="C2819" s="47">
        <v>0</v>
      </c>
      <c r="D2819" s="49">
        <v>-4.5730600000000003E-2</v>
      </c>
      <c r="E2819" s="49">
        <v>8.3814299999999994E-2</v>
      </c>
      <c r="F2819" s="49">
        <v>4.6639300000000002E-2</v>
      </c>
      <c r="G2819" s="49">
        <v>0.64718310000000001</v>
      </c>
      <c r="H2819" s="49">
        <v>8.4364300000000003E-2</v>
      </c>
      <c r="I2819" s="46">
        <f>$C$2819*LN($Y$2819)+(1-$C$2819)*LN(1-$Y$2819)</f>
        <v>-1.7506228862965295E-2</v>
      </c>
      <c r="R2819" s="46">
        <f>1/(1+EXP(-($K$2+SUMPRODUCT($L$2:$P$2,$D$2819:$H$2819))))</f>
        <v>1.7353885121982562E-2</v>
      </c>
      <c r="X2819" s="46">
        <f>EXP(-($K$2+SUMPRODUCT($L$2:$P$2,$D$2819:$H$2819)))</f>
        <v>56.623984080272443</v>
      </c>
      <c r="Y2819" s="46">
        <f>1/(1+$X$2819)</f>
        <v>1.7353885121982562E-2</v>
      </c>
      <c r="Z2819" s="46">
        <f>IF(ISERROR($I$2819),0,$I$2819)</f>
        <v>-1.7506228862965295E-2</v>
      </c>
    </row>
    <row r="2820" spans="1:26" x14ac:dyDescent="0.25">
      <c r="A2820" s="46">
        <v>491</v>
      </c>
      <c r="B2820" s="46">
        <v>1996</v>
      </c>
      <c r="C2820" s="47">
        <v>0</v>
      </c>
      <c r="D2820" s="49">
        <v>-8.8692000000000007E-3</v>
      </c>
      <c r="E2820" s="49">
        <v>8.3509799999999995E-2</v>
      </c>
      <c r="F2820" s="49">
        <v>3.8866699999999997E-2</v>
      </c>
      <c r="G2820" s="49">
        <v>0.62121440000000006</v>
      </c>
      <c r="H2820" s="49">
        <v>9.2991000000000004E-2</v>
      </c>
      <c r="I2820" s="46">
        <f>$C$2820*LN($Y$2820)+(1-$C$2820)*LN(1-$Y$2820)</f>
        <v>-1.9806773063235004E-2</v>
      </c>
      <c r="R2820" s="46">
        <f>1/(1+EXP(-($K$2+SUMPRODUCT($L$2:$P$2,$D$2820:$H$2820))))</f>
        <v>1.9611907606334914E-2</v>
      </c>
      <c r="X2820" s="46">
        <f>EXP(-($K$2+SUMPRODUCT($L$2:$P$2,$D$2820:$H$2820)))</f>
        <v>49.989430506851171</v>
      </c>
      <c r="Y2820" s="46">
        <f>1/(1+$X$2820)</f>
        <v>1.9611907606334914E-2</v>
      </c>
      <c r="Z2820" s="46">
        <f>IF(ISERROR($I$2820),0,$I$2820)</f>
        <v>-1.9806773063235004E-2</v>
      </c>
    </row>
    <row r="2821" spans="1:26" x14ac:dyDescent="0.25">
      <c r="A2821" s="46">
        <v>491</v>
      </c>
      <c r="B2821" s="46">
        <v>1997</v>
      </c>
      <c r="C2821" s="47">
        <v>0</v>
      </c>
      <c r="D2821" s="49">
        <v>4.22967E-2</v>
      </c>
      <c r="E2821" s="49">
        <v>0.10952050000000001</v>
      </c>
      <c r="F2821" s="49">
        <v>2.6265299999999998E-2</v>
      </c>
      <c r="G2821" s="49">
        <v>0.89115299999999997</v>
      </c>
      <c r="H2821" s="49">
        <v>0.13895370000000001</v>
      </c>
      <c r="I2821" s="46">
        <f>$C$2821*LN($Y$2821)+(1-$C$2821)*LN(1-$Y$2821)</f>
        <v>-1.4457321610509872E-2</v>
      </c>
      <c r="R2821" s="46">
        <f>1/(1+EXP(-($K$2+SUMPRODUCT($L$2:$P$2,$D$2821:$H$2821))))</f>
        <v>1.4353316352191005E-2</v>
      </c>
      <c r="X2821" s="46">
        <f>EXP(-($K$2+SUMPRODUCT($L$2:$P$2,$D$2821:$H$2821)))</f>
        <v>68.670310014964031</v>
      </c>
      <c r="Y2821" s="46">
        <f>1/(1+$X$2821)</f>
        <v>1.4353316352191005E-2</v>
      </c>
      <c r="Z2821" s="46">
        <f>IF(ISERROR($I$2821),0,$I$2821)</f>
        <v>-1.4457321610509872E-2</v>
      </c>
    </row>
    <row r="2822" spans="1:26" x14ac:dyDescent="0.25">
      <c r="A2822" s="46">
        <v>491</v>
      </c>
      <c r="B2822" s="46">
        <v>1998</v>
      </c>
      <c r="C2822" s="47">
        <v>0</v>
      </c>
      <c r="D2822" s="49">
        <v>3.5027299999999997E-2</v>
      </c>
      <c r="E2822" s="49">
        <v>7.3508500000000004E-2</v>
      </c>
      <c r="F2822" s="49">
        <v>4.4957999999999998E-2</v>
      </c>
      <c r="G2822" s="49">
        <v>0.73745519999999998</v>
      </c>
      <c r="H2822" s="49">
        <v>0.1319372</v>
      </c>
      <c r="I2822" s="46">
        <f>$C$2822*LN($Y$2822)+(1-$C$2822)*LN(1-$Y$2822)</f>
        <v>-1.6618662835870053E-2</v>
      </c>
      <c r="R2822" s="46">
        <f>1/(1+EXP(-($K$2+SUMPRODUCT($L$2:$P$2,$D$2822:$H$2822))))</f>
        <v>1.6481334647961893E-2</v>
      </c>
      <c r="X2822" s="46">
        <f>EXP(-($K$2+SUMPRODUCT($L$2:$P$2,$D$2822:$H$2822)))</f>
        <v>59.674697854257914</v>
      </c>
      <c r="Y2822" s="46">
        <f>1/(1+$X$2822)</f>
        <v>1.6481334647961893E-2</v>
      </c>
      <c r="Z2822" s="46">
        <f>IF(ISERROR($I$2822),0,$I$2822)</f>
        <v>-1.6618662835870053E-2</v>
      </c>
    </row>
    <row r="2823" spans="1:26" x14ac:dyDescent="0.25">
      <c r="A2823" s="46">
        <v>492</v>
      </c>
      <c r="B2823" s="46">
        <v>2002</v>
      </c>
      <c r="C2823" s="47">
        <v>0</v>
      </c>
      <c r="D2823" s="49">
        <v>0.26499109999999998</v>
      </c>
      <c r="E2823" s="49">
        <v>0.4251721</v>
      </c>
      <c r="F2823" s="49">
        <v>5.1101000000000001E-2</v>
      </c>
      <c r="G2823" s="49">
        <v>1.8091950000000001</v>
      </c>
      <c r="H2823" s="49">
        <v>0.24891669999999999</v>
      </c>
      <c r="I2823" s="46">
        <f>$C$2823*LN($Y$2823)+(1-$C$2823)*LN(1-$Y$2823)</f>
        <v>-2.0487577850828802E-3</v>
      </c>
      <c r="R2823" s="46">
        <f>1/(1+EXP(-($K$2+SUMPRODUCT($L$2:$P$2,$D$2823:$H$2823))))</f>
        <v>2.0466605133636112E-3</v>
      </c>
      <c r="X2823" s="46">
        <f>EXP(-($K$2+SUMPRODUCT($L$2:$P$2,$D$2823:$H$2823)))</f>
        <v>487.60081751249351</v>
      </c>
      <c r="Y2823" s="46">
        <f>1/(1+$X$2823)</f>
        <v>2.0466605133636112E-3</v>
      </c>
      <c r="Z2823" s="46">
        <f>IF(ISERROR($I$2823),0,$I$2823)</f>
        <v>-2.0487577850828802E-3</v>
      </c>
    </row>
    <row r="2824" spans="1:26" x14ac:dyDescent="0.25">
      <c r="A2824" s="46">
        <v>492</v>
      </c>
      <c r="B2824" s="46">
        <v>2003</v>
      </c>
      <c r="C2824" s="47">
        <v>0</v>
      </c>
      <c r="D2824" s="49">
        <v>0.29897600000000002</v>
      </c>
      <c r="E2824" s="49">
        <v>0.47240729999999997</v>
      </c>
      <c r="F2824" s="49">
        <v>6.0964999999999998E-2</v>
      </c>
      <c r="G2824" s="49">
        <v>2.6246999999999998</v>
      </c>
      <c r="H2824" s="49">
        <v>0.26635750000000002</v>
      </c>
      <c r="I2824" s="46">
        <f>$C$2824*LN($Y$2824)+(1-$C$2824)*LN(1-$Y$2824)</f>
        <v>-4.9447324611785477E-4</v>
      </c>
      <c r="R2824" s="46">
        <f>1/(1+EXP(-($K$2+SUMPRODUCT($L$2:$P$2,$D$2824:$H$2824))))</f>
        <v>4.9435101436987755E-4</v>
      </c>
      <c r="X2824" s="46">
        <f>EXP(-($K$2+SUMPRODUCT($L$2:$P$2,$D$2824:$H$2824)))</f>
        <v>2021.8541480280885</v>
      </c>
      <c r="Y2824" s="46">
        <f>1/(1+$X$2824)</f>
        <v>4.9435101436987755E-4</v>
      </c>
      <c r="Z2824" s="46">
        <f>IF(ISERROR($I$2824),0,$I$2824)</f>
        <v>-4.9447324611785477E-4</v>
      </c>
    </row>
    <row r="2825" spans="1:26" x14ac:dyDescent="0.25">
      <c r="A2825" s="46">
        <v>492</v>
      </c>
      <c r="B2825" s="46">
        <v>2004</v>
      </c>
      <c r="C2825" s="47">
        <v>0</v>
      </c>
      <c r="D2825" s="49">
        <v>0.32968520000000001</v>
      </c>
      <c r="E2825" s="49">
        <v>0.51740889999999995</v>
      </c>
      <c r="F2825" s="49">
        <v>7.6541600000000001E-2</v>
      </c>
      <c r="G2825" s="49">
        <v>2.6845460000000001</v>
      </c>
      <c r="H2825" s="49">
        <v>0.2828215</v>
      </c>
      <c r="I2825" s="46">
        <f>$C$2825*LN($Y$2825)+(1-$C$2825)*LN(1-$Y$2825)</f>
        <v>-3.8034447368348839E-4</v>
      </c>
      <c r="R2825" s="46">
        <f>1/(1+EXP(-($K$2+SUMPRODUCT($L$2:$P$2,$D$2825:$H$2825))))</f>
        <v>3.8027215189345953E-4</v>
      </c>
      <c r="X2825" s="46">
        <f>EXP(-($K$2+SUMPRODUCT($L$2:$P$2,$D$2825:$H$2825)))</f>
        <v>2628.695587806727</v>
      </c>
      <c r="Y2825" s="46">
        <f>1/(1+$X$2825)</f>
        <v>3.8027215189345953E-4</v>
      </c>
      <c r="Z2825" s="46">
        <f>IF(ISERROR($I$2825),0,$I$2825)</f>
        <v>-3.8034447368348839E-4</v>
      </c>
    </row>
    <row r="2826" spans="1:26" x14ac:dyDescent="0.25">
      <c r="A2826" s="46">
        <v>493</v>
      </c>
      <c r="B2826" s="46">
        <v>1995</v>
      </c>
      <c r="C2826" s="47">
        <v>0</v>
      </c>
      <c r="D2826" s="49">
        <v>3.0417E-2</v>
      </c>
      <c r="E2826" s="49">
        <v>-0.1838089</v>
      </c>
      <c r="F2826" s="49">
        <v>7.0246699999999995E-2</v>
      </c>
      <c r="G2826" s="49">
        <v>0.29717700000000002</v>
      </c>
      <c r="H2826" s="49">
        <v>9.6795099999999995E-2</v>
      </c>
      <c r="I2826" s="46">
        <f>$C$2826*LN($Y$2826)+(1-$C$2826)*LN(1-$Y$2826)</f>
        <v>-3.8449833848351864E-2</v>
      </c>
      <c r="R2826" s="46">
        <f>1/(1+EXP(-($K$2+SUMPRODUCT($L$2:$P$2,$D$2826:$H$2826))))</f>
        <v>3.7720022587744852E-2</v>
      </c>
      <c r="X2826" s="46">
        <f>EXP(-($K$2+SUMPRODUCT($L$2:$P$2,$D$2826:$H$2826)))</f>
        <v>25.51111880099716</v>
      </c>
      <c r="Y2826" s="46">
        <f>1/(1+$X$2826)</f>
        <v>3.7720022587744852E-2</v>
      </c>
      <c r="Z2826" s="46">
        <f>IF(ISERROR($I$2826),0,$I$2826)</f>
        <v>-3.8449833848351864E-2</v>
      </c>
    </row>
    <row r="2827" spans="1:26" x14ac:dyDescent="0.25">
      <c r="A2827" s="46">
        <v>493</v>
      </c>
      <c r="B2827" s="46">
        <v>1996</v>
      </c>
      <c r="C2827" s="47">
        <v>0</v>
      </c>
      <c r="D2827" s="49">
        <v>2.72318E-2</v>
      </c>
      <c r="E2827" s="49">
        <v>-0.20270630000000001</v>
      </c>
      <c r="F2827" s="49">
        <v>2.88274E-2</v>
      </c>
      <c r="G2827" s="49">
        <v>1.1674420000000001</v>
      </c>
      <c r="H2827" s="49">
        <v>9.7242700000000001E-2</v>
      </c>
      <c r="I2827" s="46">
        <f>$C$2827*LN($Y$2827)+(1-$C$2827)*LN(1-$Y$2827)</f>
        <v>-1.3909643477327554E-2</v>
      </c>
      <c r="R2827" s="46">
        <f>1/(1+EXP(-($K$2+SUMPRODUCT($L$2:$P$2,$D$2827:$H$2827))))</f>
        <v>1.3813351366502741E-2</v>
      </c>
      <c r="X2827" s="46">
        <f>EXP(-($K$2+SUMPRODUCT($L$2:$P$2,$D$2827:$H$2827)))</f>
        <v>71.393727884529994</v>
      </c>
      <c r="Y2827" s="46">
        <f>1/(1+$X$2827)</f>
        <v>1.3813351366502741E-2</v>
      </c>
      <c r="Z2827" s="46">
        <f>IF(ISERROR($I$2827),0,$I$2827)</f>
        <v>-1.3909643477327554E-2</v>
      </c>
    </row>
    <row r="2828" spans="1:26" x14ac:dyDescent="0.25">
      <c r="A2828" s="46">
        <v>493</v>
      </c>
      <c r="B2828" s="46">
        <v>1997</v>
      </c>
      <c r="C2828" s="47">
        <v>0</v>
      </c>
      <c r="D2828" s="49">
        <v>-1.4659500000000001E-2</v>
      </c>
      <c r="E2828" s="49">
        <v>-0.25634400000000002</v>
      </c>
      <c r="F2828" s="49">
        <v>5.0349699999999997E-2</v>
      </c>
      <c r="G2828" s="49">
        <v>0.43552020000000002</v>
      </c>
      <c r="H2828" s="49">
        <v>9.03085E-2</v>
      </c>
      <c r="I2828" s="46">
        <f>$C$2828*LN($Y$2828)+(1-$C$2828)*LN(1-$Y$2828)</f>
        <v>-3.9267847860395833E-2</v>
      </c>
      <c r="R2828" s="46">
        <f>1/(1+EXP(-($K$2+SUMPRODUCT($L$2:$P$2,$D$2828:$H$2828))))</f>
        <v>3.850685922720358E-2</v>
      </c>
      <c r="X2828" s="46">
        <f>EXP(-($K$2+SUMPRODUCT($L$2:$P$2,$D$2828:$H$2828)))</f>
        <v>24.969399220530025</v>
      </c>
      <c r="Y2828" s="46">
        <f>1/(1+$X$2828)</f>
        <v>3.850685922720358E-2</v>
      </c>
      <c r="Z2828" s="46">
        <f>IF(ISERROR($I$2828),0,$I$2828)</f>
        <v>-3.9267847860395833E-2</v>
      </c>
    </row>
    <row r="2829" spans="1:26" x14ac:dyDescent="0.25">
      <c r="A2829" s="46">
        <v>494</v>
      </c>
      <c r="B2829" s="46">
        <v>1995</v>
      </c>
      <c r="C2829" s="47">
        <v>0</v>
      </c>
      <c r="D2829" s="49">
        <v>-1.87592E-2</v>
      </c>
      <c r="E2829" s="49">
        <v>1.3610300000000001E-2</v>
      </c>
      <c r="F2829" s="49">
        <v>5.7948600000000003E-2</v>
      </c>
      <c r="G2829" s="49">
        <v>0.81680450000000004</v>
      </c>
      <c r="H2829" s="49">
        <v>0.1856709</v>
      </c>
      <c r="I2829" s="46">
        <f>$C$2829*LN($Y$2829)+(1-$C$2829)*LN(1-$Y$2829)</f>
        <v>-1.4574778760857587E-2</v>
      </c>
      <c r="R2829" s="46">
        <f>1/(1+EXP(-($K$2+SUMPRODUCT($L$2:$P$2,$D$2829:$H$2829))))</f>
        <v>1.4469080804087554E-2</v>
      </c>
      <c r="X2829" s="46">
        <f>EXP(-($K$2+SUMPRODUCT($L$2:$P$2,$D$2829:$H$2829)))</f>
        <v>68.112890690160313</v>
      </c>
      <c r="Y2829" s="46">
        <f>1/(1+$X$2829)</f>
        <v>1.4469080804087554E-2</v>
      </c>
      <c r="Z2829" s="46">
        <f>IF(ISERROR($I$2829),0,$I$2829)</f>
        <v>-1.4574778760857587E-2</v>
      </c>
    </row>
    <row r="2830" spans="1:26" x14ac:dyDescent="0.25">
      <c r="A2830" s="46">
        <v>494</v>
      </c>
      <c r="B2830" s="46">
        <v>1996</v>
      </c>
      <c r="C2830" s="47">
        <v>0</v>
      </c>
      <c r="D2830" s="49">
        <v>-2.24765E-2</v>
      </c>
      <c r="E2830" s="49">
        <v>3.98798E-2</v>
      </c>
      <c r="F2830" s="49">
        <v>4.42923E-2</v>
      </c>
      <c r="G2830" s="49">
        <v>1.1255919999999999</v>
      </c>
      <c r="H2830" s="49">
        <v>0.31819809999999998</v>
      </c>
      <c r="I2830" s="46">
        <f>$C$2830*LN($Y$2830)+(1-$C$2830)*LN(1-$Y$2830)</f>
        <v>-1.0390987698683775E-2</v>
      </c>
      <c r="R2830" s="46">
        <f>1/(1+EXP(-($K$2+SUMPRODUCT($L$2:$P$2,$D$2830:$H$2830))))</f>
        <v>1.0337187891631086E-2</v>
      </c>
      <c r="X2830" s="46">
        <f>EXP(-($K$2+SUMPRODUCT($L$2:$P$2,$D$2830:$H$2830)))</f>
        <v>95.738108127994167</v>
      </c>
      <c r="Y2830" s="46">
        <f>1/(1+$X$2830)</f>
        <v>1.0337187891631086E-2</v>
      </c>
      <c r="Z2830" s="46">
        <f>IF(ISERROR($I$2830),0,$I$2830)</f>
        <v>-1.0390987698683775E-2</v>
      </c>
    </row>
    <row r="2831" spans="1:26" x14ac:dyDescent="0.25">
      <c r="A2831" s="46">
        <v>495</v>
      </c>
      <c r="B2831" s="46">
        <v>1995</v>
      </c>
      <c r="C2831" s="47">
        <v>0</v>
      </c>
      <c r="D2831" s="49">
        <v>0.56263379999999996</v>
      </c>
      <c r="E2831" s="49">
        <v>0.35107359999999999</v>
      </c>
      <c r="F2831" s="49">
        <v>5.49399E-2</v>
      </c>
      <c r="G2831" s="49">
        <v>2.2822819999999999</v>
      </c>
      <c r="H2831" s="49">
        <v>0.32494820000000002</v>
      </c>
      <c r="I2831" s="46">
        <f>$C$2831*LN($Y$2831)+(1-$C$2831)*LN(1-$Y$2831)</f>
        <v>-1.2351923540882726E-3</v>
      </c>
      <c r="R2831" s="46">
        <f>1/(1+EXP(-($K$2+SUMPRODUCT($L$2:$P$2,$D$2831:$H$2831))))</f>
        <v>1.234429818004352E-3</v>
      </c>
      <c r="X2831" s="46">
        <f>EXP(-($K$2+SUMPRODUCT($L$2:$P$2,$D$2831:$H$2831)))</f>
        <v>809.0906065414523</v>
      </c>
      <c r="Y2831" s="46">
        <f>1/(1+$X$2831)</f>
        <v>1.234429818004352E-3</v>
      </c>
      <c r="Z2831" s="46">
        <f>IF(ISERROR($I$2831),0,$I$2831)</f>
        <v>-1.2351923540882726E-3</v>
      </c>
    </row>
    <row r="2832" spans="1:26" x14ac:dyDescent="0.25">
      <c r="A2832" s="46">
        <v>495</v>
      </c>
      <c r="B2832" s="46">
        <v>1996</v>
      </c>
      <c r="C2832" s="47">
        <v>0</v>
      </c>
      <c r="D2832" s="49">
        <v>0.57709100000000002</v>
      </c>
      <c r="E2832" s="49">
        <v>0.37919009999999997</v>
      </c>
      <c r="F2832" s="49">
        <v>4.8541500000000001E-2</v>
      </c>
      <c r="G2832" s="49">
        <v>1.706698</v>
      </c>
      <c r="H2832" s="49">
        <v>0.31666539999999999</v>
      </c>
      <c r="I2832" s="46">
        <f>$C$2832*LN($Y$2832)+(1-$C$2832)*LN(1-$Y$2832)</f>
        <v>-3.1226590622728729E-3</v>
      </c>
      <c r="R2832" s="46">
        <f>1/(1+EXP(-($K$2+SUMPRODUCT($L$2:$P$2,$D$2832:$H$2832))))</f>
        <v>3.1177886333452177E-3</v>
      </c>
      <c r="X2832" s="46">
        <f>EXP(-($K$2+SUMPRODUCT($L$2:$P$2,$D$2832:$H$2832)))</f>
        <v>319.7401519477138</v>
      </c>
      <c r="Y2832" s="46">
        <f>1/(1+$X$2832)</f>
        <v>3.1177886333452177E-3</v>
      </c>
      <c r="Z2832" s="46">
        <f>IF(ISERROR($I$2832),0,$I$2832)</f>
        <v>-3.1226590622728729E-3</v>
      </c>
    </row>
    <row r="2833" spans="1:26" x14ac:dyDescent="0.25">
      <c r="A2833" s="46">
        <v>495</v>
      </c>
      <c r="B2833" s="46">
        <v>1997</v>
      </c>
      <c r="C2833" s="47">
        <v>0</v>
      </c>
      <c r="D2833" s="49">
        <v>0.51558389999999998</v>
      </c>
      <c r="E2833" s="49">
        <v>0.38143759999999999</v>
      </c>
      <c r="F2833" s="49">
        <v>5.8622199999999999E-2</v>
      </c>
      <c r="G2833" s="49">
        <v>1.9384429999999999</v>
      </c>
      <c r="H2833" s="49">
        <v>0.32378570000000001</v>
      </c>
      <c r="I2833" s="46">
        <f>$C$2833*LN($Y$2833)+(1-$C$2833)*LN(1-$Y$2833)</f>
        <v>-1.9444671809193714E-3</v>
      </c>
      <c r="R2833" s="46">
        <f>1/(1+EXP(-($K$2+SUMPRODUCT($L$2:$P$2,$D$2833:$H$2833))))</f>
        <v>1.9425779293381453E-3</v>
      </c>
      <c r="X2833" s="46">
        <f>EXP(-($K$2+SUMPRODUCT($L$2:$P$2,$D$2833:$H$2833)))</f>
        <v>513.77986282934319</v>
      </c>
      <c r="Y2833" s="46">
        <f>1/(1+$X$2833)</f>
        <v>1.9425779293381453E-3</v>
      </c>
      <c r="Z2833" s="46">
        <f>IF(ISERROR($I$2833),0,$I$2833)</f>
        <v>-1.9444671809193714E-3</v>
      </c>
    </row>
    <row r="2834" spans="1:26" x14ac:dyDescent="0.25">
      <c r="A2834" s="46">
        <v>495</v>
      </c>
      <c r="B2834" s="46">
        <v>1998</v>
      </c>
      <c r="C2834" s="47">
        <v>0</v>
      </c>
      <c r="D2834" s="49">
        <v>0.50286909999999996</v>
      </c>
      <c r="E2834" s="49">
        <v>0.42818800000000001</v>
      </c>
      <c r="F2834" s="49">
        <v>4.2934100000000003E-2</v>
      </c>
      <c r="G2834" s="49">
        <v>1.525879</v>
      </c>
      <c r="H2834" s="49">
        <v>0.29535739999999999</v>
      </c>
      <c r="I2834" s="46">
        <f>$C$2834*LN($Y$2834)+(1-$C$2834)*LN(1-$Y$2834)</f>
        <v>-3.8810457708804195E-3</v>
      </c>
      <c r="R2834" s="46">
        <f>1/(1+EXP(-($K$2+SUMPRODUCT($L$2:$P$2,$D$2834:$H$2834))))</f>
        <v>3.8735242463490928E-3</v>
      </c>
      <c r="X2834" s="46">
        <f>EXP(-($K$2+SUMPRODUCT($L$2:$P$2,$D$2834:$H$2834)))</f>
        <v>257.1628347731471</v>
      </c>
      <c r="Y2834" s="46">
        <f>1/(1+$X$2834)</f>
        <v>3.8735242463490928E-3</v>
      </c>
      <c r="Z2834" s="46">
        <f>IF(ISERROR($I$2834),0,$I$2834)</f>
        <v>-3.8810457708804195E-3</v>
      </c>
    </row>
    <row r="2835" spans="1:26" x14ac:dyDescent="0.25">
      <c r="A2835" s="46">
        <v>495</v>
      </c>
      <c r="B2835" s="46">
        <v>1999</v>
      </c>
      <c r="C2835" s="47">
        <v>0</v>
      </c>
      <c r="D2835" s="49">
        <v>0.51028039999999997</v>
      </c>
      <c r="E2835" s="49">
        <v>0.45604210000000001</v>
      </c>
      <c r="F2835" s="49">
        <v>4.1609100000000003E-2</v>
      </c>
      <c r="G2835" s="49">
        <v>1.305866</v>
      </c>
      <c r="H2835" s="49">
        <v>0.30894690000000002</v>
      </c>
      <c r="I2835" s="46">
        <f>$C$2835*LN($Y$2835)+(1-$C$2835)*LN(1-$Y$2835)</f>
        <v>-5.4061829117947238E-3</v>
      </c>
      <c r="R2835" s="46">
        <f>1/(1+EXP(-($K$2+SUMPRODUCT($L$2:$P$2,$D$2835:$H$2835))))</f>
        <v>5.3915958036534484E-3</v>
      </c>
      <c r="X2835" s="46">
        <f>EXP(-($K$2+SUMPRODUCT($L$2:$P$2,$D$2835:$H$2835)))</f>
        <v>184.4738441858681</v>
      </c>
      <c r="Y2835" s="46">
        <f>1/(1+$X$2835)</f>
        <v>5.3915958036534484E-3</v>
      </c>
      <c r="Z2835" s="46">
        <f>IF(ISERROR($I$2835),0,$I$2835)</f>
        <v>-5.4061829117947238E-3</v>
      </c>
    </row>
    <row r="2836" spans="1:26" x14ac:dyDescent="0.25">
      <c r="A2836" s="46">
        <v>495</v>
      </c>
      <c r="B2836" s="46">
        <v>2000</v>
      </c>
      <c r="C2836" s="47">
        <v>0</v>
      </c>
      <c r="D2836" s="49">
        <v>0.47970269999999998</v>
      </c>
      <c r="E2836" s="49">
        <v>0.47466170000000002</v>
      </c>
      <c r="F2836" s="49">
        <v>7.32796E-2</v>
      </c>
      <c r="G2836" s="49">
        <v>2.3521380000000001</v>
      </c>
      <c r="H2836" s="49">
        <v>0.33728429999999998</v>
      </c>
      <c r="I2836" s="46">
        <f>$C$2836*LN($Y$2836)+(1-$C$2836)*LN(1-$Y$2836)</f>
        <v>-7.76477760966035E-4</v>
      </c>
      <c r="R2836" s="46">
        <f>1/(1+EXP(-($K$2+SUMPRODUCT($L$2:$P$2,$D$2836:$H$2836))))</f>
        <v>7.7617638011966529E-4</v>
      </c>
      <c r="X2836" s="46">
        <f>EXP(-($K$2+SUMPRODUCT($L$2:$P$2,$D$2836:$H$2836)))</f>
        <v>1287.366955775989</v>
      </c>
      <c r="Y2836" s="46">
        <f>1/(1+$X$2836)</f>
        <v>7.7617638011966529E-4</v>
      </c>
      <c r="Z2836" s="46">
        <f>IF(ISERROR($I$2836),0,$I$2836)</f>
        <v>-7.76477760966035E-4</v>
      </c>
    </row>
    <row r="2837" spans="1:26" x14ac:dyDescent="0.25">
      <c r="A2837" s="46">
        <v>496</v>
      </c>
      <c r="B2837" s="46">
        <v>1997</v>
      </c>
      <c r="C2837" s="47">
        <v>0</v>
      </c>
      <c r="D2837" s="49">
        <v>0.3943818</v>
      </c>
      <c r="E2837" s="49">
        <v>0.19075</v>
      </c>
      <c r="F2837" s="49">
        <v>5.77446E-2</v>
      </c>
      <c r="G2837" s="49">
        <v>0.73003510000000005</v>
      </c>
      <c r="H2837" s="49">
        <v>0.3313256</v>
      </c>
      <c r="I2837" s="46">
        <f>$C$2837*LN($Y$2837)+(1-$C$2837)*LN(1-$Y$2837)</f>
        <v>-1.6810137703641009E-2</v>
      </c>
      <c r="R2837" s="46">
        <f>1/(1+EXP(-($K$2+SUMPRODUCT($L$2:$P$2,$D$2837:$H$2837))))</f>
        <v>1.6669635726323042E-2</v>
      </c>
      <c r="X2837" s="46">
        <f>EXP(-($K$2+SUMPRODUCT($L$2:$P$2,$D$2837:$H$2837)))</f>
        <v>58.989313289005992</v>
      </c>
      <c r="Y2837" s="46">
        <f>1/(1+$X$2837)</f>
        <v>1.6669635726323042E-2</v>
      </c>
      <c r="Z2837" s="46">
        <f>IF(ISERROR($I$2837),0,$I$2837)</f>
        <v>-1.6810137703641009E-2</v>
      </c>
    </row>
    <row r="2838" spans="1:26" x14ac:dyDescent="0.25">
      <c r="A2838" s="46">
        <v>496</v>
      </c>
      <c r="B2838" s="46">
        <v>1998</v>
      </c>
      <c r="C2838" s="47">
        <v>0</v>
      </c>
      <c r="D2838" s="49">
        <v>0.38421680000000002</v>
      </c>
      <c r="E2838" s="49">
        <v>0.18309600000000001</v>
      </c>
      <c r="F2838" s="49">
        <v>4.9342799999999999E-2</v>
      </c>
      <c r="G2838" s="49">
        <v>0.50405060000000002</v>
      </c>
      <c r="H2838" s="49">
        <v>0.31397229999999998</v>
      </c>
      <c r="I2838" s="46">
        <f>$C$2838*LN($Y$2838)+(1-$C$2838)*LN(1-$Y$2838)</f>
        <v>-2.556148756463486E-2</v>
      </c>
      <c r="R2838" s="46">
        <f>1/(1+EXP(-($K$2+SUMPRODUCT($L$2:$P$2,$D$2838:$H$2838))))</f>
        <v>2.5237558645565355E-2</v>
      </c>
      <c r="X2838" s="46">
        <f>EXP(-($K$2+SUMPRODUCT($L$2:$P$2,$D$2838:$H$2838)))</f>
        <v>38.623483952783843</v>
      </c>
      <c r="Y2838" s="46">
        <f>1/(1+$X$2838)</f>
        <v>2.5237558645565355E-2</v>
      </c>
      <c r="Z2838" s="46">
        <f>IF(ISERROR($I$2838),0,$I$2838)</f>
        <v>-2.556148756463486E-2</v>
      </c>
    </row>
    <row r="2839" spans="1:26" x14ac:dyDescent="0.25">
      <c r="A2839" s="46">
        <v>496</v>
      </c>
      <c r="B2839" s="46">
        <v>1999</v>
      </c>
      <c r="C2839" s="47">
        <v>0</v>
      </c>
      <c r="D2839" s="49">
        <v>0.36497109999999999</v>
      </c>
      <c r="E2839" s="49">
        <v>0.17365320000000001</v>
      </c>
      <c r="F2839" s="49">
        <v>4.6332699999999997E-2</v>
      </c>
      <c r="G2839" s="49">
        <v>0.25495719999999999</v>
      </c>
      <c r="H2839" s="49">
        <v>0.31456529999999999</v>
      </c>
      <c r="I2839" s="46">
        <f>$C$2839*LN($Y$2839)+(1-$C$2839)*LN(1-$Y$2839)</f>
        <v>-3.8920630035177053E-2</v>
      </c>
      <c r="R2839" s="46">
        <f>1/(1+EXP(-($K$2+SUMPRODUCT($L$2:$P$2,$D$2839:$H$2839))))</f>
        <v>3.8172953704281573E-2</v>
      </c>
      <c r="X2839" s="46">
        <f>EXP(-($K$2+SUMPRODUCT($L$2:$P$2,$D$2839:$H$2839)))</f>
        <v>25.196558111452546</v>
      </c>
      <c r="Y2839" s="46">
        <f>1/(1+$X$2839)</f>
        <v>3.8172953704281573E-2</v>
      </c>
      <c r="Z2839" s="46">
        <f>IF(ISERROR($I$2839),0,$I$2839)</f>
        <v>-3.8920630035177053E-2</v>
      </c>
    </row>
    <row r="2840" spans="1:26" x14ac:dyDescent="0.25">
      <c r="A2840" s="46">
        <v>496</v>
      </c>
      <c r="B2840" s="46">
        <v>2000</v>
      </c>
      <c r="C2840" s="47">
        <v>0</v>
      </c>
      <c r="D2840" s="49">
        <v>0.36348619999999998</v>
      </c>
      <c r="E2840" s="49">
        <v>0.18231539999999999</v>
      </c>
      <c r="F2840" s="49">
        <v>4.3949599999999998E-2</v>
      </c>
      <c r="G2840" s="49">
        <v>0.1455496</v>
      </c>
      <c r="H2840" s="49">
        <v>0.30790420000000002</v>
      </c>
      <c r="I2840" s="46">
        <f>$C$2840*LN($Y$2840)+(1-$C$2840)*LN(1-$Y$2840)</f>
        <v>-4.6243101439824574E-2</v>
      </c>
      <c r="R2840" s="46">
        <f>1/(1+EXP(-($K$2+SUMPRODUCT($L$2:$P$2,$D$2840:$H$2840))))</f>
        <v>4.5190181666990473E-2</v>
      </c>
      <c r="X2840" s="46">
        <f>EXP(-($K$2+SUMPRODUCT($L$2:$P$2,$D$2840:$H$2840)))</f>
        <v>21.128700596272619</v>
      </c>
      <c r="Y2840" s="46">
        <f>1/(1+$X$2840)</f>
        <v>4.5190181666990473E-2</v>
      </c>
      <c r="Z2840" s="46">
        <f>IF(ISERROR($I$2840),0,$I$2840)</f>
        <v>-4.6243101439824574E-2</v>
      </c>
    </row>
    <row r="2841" spans="1:26" x14ac:dyDescent="0.25">
      <c r="A2841" s="46">
        <v>496</v>
      </c>
      <c r="B2841" s="46">
        <v>2001</v>
      </c>
      <c r="C2841" s="47">
        <v>0</v>
      </c>
      <c r="D2841" s="49">
        <v>0.35015669999999999</v>
      </c>
      <c r="E2841" s="49">
        <v>0.14784079999999999</v>
      </c>
      <c r="F2841" s="49">
        <v>1.6526900000000001E-2</v>
      </c>
      <c r="G2841" s="49">
        <v>8.8723800000000005E-2</v>
      </c>
      <c r="H2841" s="49">
        <v>0.27798230000000002</v>
      </c>
      <c r="I2841" s="46">
        <f>$C$2841*LN($Y$2841)+(1-$C$2841)*LN(1-$Y$2841)</f>
        <v>-6.4126720749577093E-2</v>
      </c>
      <c r="R2841" s="46">
        <f>1/(1+EXP(-($K$2+SUMPRODUCT($L$2:$P$2,$D$2841:$H$2841))))</f>
        <v>6.2113857634924538E-2</v>
      </c>
      <c r="X2841" s="46">
        <f>EXP(-($K$2+SUMPRODUCT($L$2:$P$2,$D$2841:$H$2841)))</f>
        <v>15.099466980098391</v>
      </c>
      <c r="Y2841" s="46">
        <f>1/(1+$X$2841)</f>
        <v>6.2113857634924538E-2</v>
      </c>
      <c r="Z2841" s="46">
        <f>IF(ISERROR($I$2841),0,$I$2841)</f>
        <v>-6.4126720749577093E-2</v>
      </c>
    </row>
    <row r="2842" spans="1:26" x14ac:dyDescent="0.25">
      <c r="A2842" s="46">
        <v>496</v>
      </c>
      <c r="B2842" s="46">
        <v>2002</v>
      </c>
      <c r="C2842" s="47">
        <v>0</v>
      </c>
      <c r="D2842" s="49">
        <v>0.29297079999999998</v>
      </c>
      <c r="E2842" s="49">
        <v>2.3943800000000001E-2</v>
      </c>
      <c r="F2842" s="49">
        <v>4.6895699999999998E-2</v>
      </c>
      <c r="G2842" s="49">
        <v>0.1181653</v>
      </c>
      <c r="H2842" s="49">
        <v>0.32242340000000003</v>
      </c>
      <c r="I2842" s="46">
        <f>$C$2842*LN($Y$2842)+(1-$C$2842)*LN(1-$Y$2842)</f>
        <v>-5.7868608577530838E-2</v>
      </c>
      <c r="R2842" s="46">
        <f>1/(1+EXP(-($K$2+SUMPRODUCT($L$2:$P$2,$D$2842:$H$2842))))</f>
        <v>5.6226056908490453E-2</v>
      </c>
      <c r="X2842" s="46">
        <f>EXP(-($K$2+SUMPRODUCT($L$2:$P$2,$D$2842:$H$2842)))</f>
        <v>16.785348199457221</v>
      </c>
      <c r="Y2842" s="46">
        <f>1/(1+$X$2842)</f>
        <v>5.6226056908490453E-2</v>
      </c>
      <c r="Z2842" s="46">
        <f>IF(ISERROR($I$2842),0,$I$2842)</f>
        <v>-5.7868608577530838E-2</v>
      </c>
    </row>
    <row r="2843" spans="1:26" x14ac:dyDescent="0.25">
      <c r="A2843" s="46">
        <v>496</v>
      </c>
      <c r="B2843" s="46">
        <v>2003</v>
      </c>
      <c r="C2843" s="47">
        <v>0</v>
      </c>
      <c r="D2843" s="49">
        <v>0.33489819999999998</v>
      </c>
      <c r="E2843" s="49">
        <v>4.1115499999999999E-2</v>
      </c>
      <c r="F2843" s="49">
        <v>6.0665700000000003E-2</v>
      </c>
      <c r="G2843" s="49">
        <v>0.20088780000000001</v>
      </c>
      <c r="H2843" s="49">
        <v>0.35436509999999999</v>
      </c>
      <c r="I2843" s="46">
        <f>$C$2843*LN($Y$2843)+(1-$C$2843)*LN(1-$Y$2843)</f>
        <v>-4.6259123157060641E-2</v>
      </c>
      <c r="R2843" s="46">
        <f>1/(1+EXP(-($K$2+SUMPRODUCT($L$2:$P$2,$D$2843:$H$2843))))</f>
        <v>4.5205479237367036E-2</v>
      </c>
      <c r="X2843" s="46">
        <f>EXP(-($K$2+SUMPRODUCT($L$2:$P$2,$D$2843:$H$2843)))</f>
        <v>21.121212226269154</v>
      </c>
      <c r="Y2843" s="46">
        <f>1/(1+$X$2843)</f>
        <v>4.5205479237367036E-2</v>
      </c>
      <c r="Z2843" s="46">
        <f>IF(ISERROR($I$2843),0,$I$2843)</f>
        <v>-4.6259123157060641E-2</v>
      </c>
    </row>
    <row r="2844" spans="1:26" x14ac:dyDescent="0.25">
      <c r="A2844" s="46">
        <v>496</v>
      </c>
      <c r="B2844" s="46">
        <v>2004</v>
      </c>
      <c r="C2844" s="47">
        <v>0</v>
      </c>
      <c r="D2844" s="49">
        <v>0.30743720000000002</v>
      </c>
      <c r="E2844" s="49">
        <v>4.4497700000000001E-2</v>
      </c>
      <c r="F2844" s="49">
        <v>4.7788400000000002E-2</v>
      </c>
      <c r="G2844" s="49">
        <v>0.53772889999999995</v>
      </c>
      <c r="H2844" s="49">
        <v>0.3700678</v>
      </c>
      <c r="I2844" s="46">
        <f>$C$2844*LN($Y$2844)+(1-$C$2844)*LN(1-$Y$2844)</f>
        <v>-3.0026492055951568E-2</v>
      </c>
      <c r="R2844" s="46">
        <f>1/(1+EXP(-($K$2+SUMPRODUCT($L$2:$P$2,$D$2844:$H$2844))))</f>
        <v>2.9580175208324167E-2</v>
      </c>
      <c r="X2844" s="46">
        <f>EXP(-($K$2+SUMPRODUCT($L$2:$P$2,$D$2844:$H$2844)))</f>
        <v>32.806425856415807</v>
      </c>
      <c r="Y2844" s="46">
        <f>1/(1+$X$2844)</f>
        <v>2.9580175208324167E-2</v>
      </c>
      <c r="Z2844" s="46">
        <f>IF(ISERROR($I$2844),0,$I$2844)</f>
        <v>-3.0026492055951568E-2</v>
      </c>
    </row>
    <row r="2845" spans="1:26" x14ac:dyDescent="0.25">
      <c r="A2845" s="46">
        <v>497</v>
      </c>
      <c r="B2845" s="46">
        <v>1996</v>
      </c>
      <c r="C2845" s="47">
        <v>0</v>
      </c>
      <c r="D2845" s="49">
        <v>0.38096219999999997</v>
      </c>
      <c r="E2845" s="49">
        <v>-5.1315100000000002E-2</v>
      </c>
      <c r="F2845" s="49">
        <v>3.9683900000000001E-2</v>
      </c>
      <c r="G2845" s="49">
        <v>14.348089999999999</v>
      </c>
      <c r="H2845" s="49">
        <v>0.1934495</v>
      </c>
      <c r="I2845" s="46">
        <f>$C$2845*LN($Y$2845)+(1-$C$2845)*LN(1-$Y$2845)</f>
        <v>-9.5591312643707491E-12</v>
      </c>
      <c r="R2845" s="46">
        <f>1/(1+EXP(-($K$2+SUMPRODUCT($L$2:$P$2,$D$2845:$H$2845))))</f>
        <v>9.5591018757656896E-12</v>
      </c>
      <c r="X2845" s="46">
        <f>EXP(-($K$2+SUMPRODUCT($L$2:$P$2,$D$2845:$H$2845)))</f>
        <v>104612338375.18237</v>
      </c>
      <c r="Y2845" s="46">
        <f>1/(1+$X$2845)</f>
        <v>9.5591018757656896E-12</v>
      </c>
      <c r="Z2845" s="46">
        <f>IF(ISERROR($I$2845),0,$I$2845)</f>
        <v>-9.5591312643707491E-12</v>
      </c>
    </row>
    <row r="2846" spans="1:26" x14ac:dyDescent="0.25">
      <c r="A2846" s="46">
        <v>497</v>
      </c>
      <c r="B2846" s="46">
        <v>1997</v>
      </c>
      <c r="C2846" s="47">
        <v>0</v>
      </c>
      <c r="D2846" s="49">
        <v>0.31301289999999998</v>
      </c>
      <c r="E2846" s="49">
        <v>2.54658E-2</v>
      </c>
      <c r="F2846" s="49">
        <v>3.9613299999999997E-2</v>
      </c>
      <c r="G2846" s="49">
        <v>1.6231059999999999</v>
      </c>
      <c r="H2846" s="49">
        <v>0.1425681</v>
      </c>
      <c r="I2846" s="46">
        <f>$C$2846*LN($Y$2846)+(1-$C$2846)*LN(1-$Y$2846)</f>
        <v>-5.1515476483012263E-3</v>
      </c>
      <c r="R2846" s="46">
        <f>1/(1+EXP(-($K$2+SUMPRODUCT($L$2:$P$2,$D$2846:$H$2846))))</f>
        <v>5.1383011830754772E-3</v>
      </c>
      <c r="X2846" s="46">
        <f>EXP(-($K$2+SUMPRODUCT($L$2:$P$2,$D$2846:$H$2846)))</f>
        <v>193.61685182912154</v>
      </c>
      <c r="Y2846" s="46">
        <f>1/(1+$X$2846)</f>
        <v>5.1383011830754772E-3</v>
      </c>
      <c r="Z2846" s="46">
        <f>IF(ISERROR($I$2846),0,$I$2846)</f>
        <v>-5.1515476483012263E-3</v>
      </c>
    </row>
    <row r="2847" spans="1:26" x14ac:dyDescent="0.25">
      <c r="A2847" s="46">
        <v>497</v>
      </c>
      <c r="B2847" s="46">
        <v>1998</v>
      </c>
      <c r="C2847" s="47">
        <v>0</v>
      </c>
      <c r="D2847" s="49">
        <v>9.1287699999999999E-2</v>
      </c>
      <c r="E2847" s="49">
        <v>4.7994299999999997E-2</v>
      </c>
      <c r="F2847" s="49">
        <v>3.4666799999999998E-2</v>
      </c>
      <c r="G2847" s="49">
        <v>0.39740730000000002</v>
      </c>
      <c r="H2847" s="49">
        <v>0.12483850000000001</v>
      </c>
      <c r="I2847" s="46">
        <f>$C$2847*LN($Y$2847)+(1-$C$2847)*LN(1-$Y$2847)</f>
        <v>-3.254938100053039E-2</v>
      </c>
      <c r="R2847" s="46">
        <f>1/(1+EXP(-($K$2+SUMPRODUCT($L$2:$P$2,$D$2847:$H$2847))))</f>
        <v>3.2025350905568725E-2</v>
      </c>
      <c r="X2847" s="46">
        <f>EXP(-($K$2+SUMPRODUCT($L$2:$P$2,$D$2847:$H$2847)))</f>
        <v>30.225262853438871</v>
      </c>
      <c r="Y2847" s="46">
        <f>1/(1+$X$2847)</f>
        <v>3.2025350905568725E-2</v>
      </c>
      <c r="Z2847" s="46">
        <f>IF(ISERROR($I$2847),0,$I$2847)</f>
        <v>-3.254938100053039E-2</v>
      </c>
    </row>
    <row r="2848" spans="1:26" x14ac:dyDescent="0.25">
      <c r="A2848" s="46">
        <v>497</v>
      </c>
      <c r="B2848" s="46">
        <v>1999</v>
      </c>
      <c r="C2848" s="47">
        <v>0</v>
      </c>
      <c r="D2848" s="49">
        <v>9.6102099999999996E-2</v>
      </c>
      <c r="E2848" s="49">
        <v>1.04145E-2</v>
      </c>
      <c r="F2848" s="49">
        <v>3.5412199999999998E-2</v>
      </c>
      <c r="G2848" s="49">
        <v>0.36732019999999999</v>
      </c>
      <c r="H2848" s="49">
        <v>0.10691879999999999</v>
      </c>
      <c r="I2848" s="46">
        <f>$C$2848*LN($Y$2848)+(1-$C$2848)*LN(1-$Y$2848)</f>
        <v>-3.5474119500287206E-2</v>
      </c>
      <c r="R2848" s="46">
        <f>1/(1+EXP(-($K$2+SUMPRODUCT($L$2:$P$2,$D$2848:$H$2848))))</f>
        <v>3.4852287588130949E-2</v>
      </c>
      <c r="X2848" s="46">
        <f>EXP(-($K$2+SUMPRODUCT($L$2:$P$2,$D$2848:$H$2848)))</f>
        <v>27.692521185913577</v>
      </c>
      <c r="Y2848" s="46">
        <f>1/(1+$X$2848)</f>
        <v>3.4852287588130949E-2</v>
      </c>
      <c r="Z2848" s="46">
        <f>IF(ISERROR($I$2848),0,$I$2848)</f>
        <v>-3.5474119500287206E-2</v>
      </c>
    </row>
    <row r="2849" spans="1:26" x14ac:dyDescent="0.25">
      <c r="A2849" s="46">
        <v>497</v>
      </c>
      <c r="B2849" s="46">
        <v>2000</v>
      </c>
      <c r="C2849" s="47">
        <v>0</v>
      </c>
      <c r="D2849" s="49">
        <v>0.13672909999999999</v>
      </c>
      <c r="E2849" s="49">
        <v>-1.3441E-2</v>
      </c>
      <c r="F2849" s="49">
        <v>5.5600200000000002E-2</v>
      </c>
      <c r="G2849" s="49">
        <v>0.69343600000000005</v>
      </c>
      <c r="H2849" s="49">
        <v>0.1192535</v>
      </c>
      <c r="I2849" s="46">
        <f>$C$2849*LN($Y$2849)+(1-$C$2849)*LN(1-$Y$2849)</f>
        <v>-1.9201012718910278E-2</v>
      </c>
      <c r="R2849" s="46">
        <f>1/(1+EXP(-($K$2+SUMPRODUCT($L$2:$P$2,$D$2849:$H$2849))))</f>
        <v>1.9017847467043075E-2</v>
      </c>
      <c r="X2849" s="46">
        <f>EXP(-($K$2+SUMPRODUCT($L$2:$P$2,$D$2849:$H$2849)))</f>
        <v>51.582186376925527</v>
      </c>
      <c r="Y2849" s="46">
        <f>1/(1+$X$2849)</f>
        <v>1.9017847467043075E-2</v>
      </c>
      <c r="Z2849" s="46">
        <f>IF(ISERROR($I$2849),0,$I$2849)</f>
        <v>-1.9201012718910278E-2</v>
      </c>
    </row>
    <row r="2850" spans="1:26" x14ac:dyDescent="0.25">
      <c r="A2850" s="46">
        <v>497</v>
      </c>
      <c r="B2850" s="46">
        <v>2001</v>
      </c>
      <c r="C2850" s="47">
        <v>0</v>
      </c>
      <c r="D2850" s="49">
        <v>0.1273436</v>
      </c>
      <c r="E2850" s="49">
        <v>-2.0725000000000001E-3</v>
      </c>
      <c r="F2850" s="49">
        <v>3.7935400000000001E-2</v>
      </c>
      <c r="G2850" s="49">
        <v>0.51655660000000003</v>
      </c>
      <c r="H2850" s="49">
        <v>0.1249846</v>
      </c>
      <c r="I2850" s="46">
        <f>$C$2850*LN($Y$2850)+(1-$C$2850)*LN(1-$Y$2850)</f>
        <v>-2.8688826045683357E-2</v>
      </c>
      <c r="R2850" s="46">
        <f>1/(1+EXP(-($K$2+SUMPRODUCT($L$2:$P$2,$D$2850:$H$2850))))</f>
        <v>2.8281208995226143E-2</v>
      </c>
      <c r="X2850" s="46">
        <f>EXP(-($K$2+SUMPRODUCT($L$2:$P$2,$D$2850:$H$2850)))</f>
        <v>34.359167289092895</v>
      </c>
      <c r="Y2850" s="46">
        <f>1/(1+$X$2850)</f>
        <v>2.8281208995226143E-2</v>
      </c>
      <c r="Z2850" s="46">
        <f>IF(ISERROR($I$2850),0,$I$2850)</f>
        <v>-2.8688826045683357E-2</v>
      </c>
    </row>
    <row r="2851" spans="1:26" x14ac:dyDescent="0.25">
      <c r="A2851" s="46">
        <v>497</v>
      </c>
      <c r="B2851" s="46">
        <v>2002</v>
      </c>
      <c r="C2851" s="47">
        <v>0</v>
      </c>
      <c r="D2851" s="49">
        <v>0.15044550000000001</v>
      </c>
      <c r="E2851" s="49">
        <v>-0.1367208</v>
      </c>
      <c r="F2851" s="49">
        <v>4.0346199999999999E-2</v>
      </c>
      <c r="G2851" s="49">
        <v>0.35637180000000002</v>
      </c>
      <c r="H2851" s="49">
        <v>0.1298376</v>
      </c>
      <c r="I2851" s="46">
        <f>$C$2851*LN($Y$2851)+(1-$C$2851)*LN(1-$Y$2851)</f>
        <v>-4.4387499844727542E-2</v>
      </c>
      <c r="R2851" s="46">
        <f>1/(1+EXP(-($K$2+SUMPRODUCT($L$2:$P$2,$D$2851:$H$2851))))</f>
        <v>4.3416790199913485E-2</v>
      </c>
      <c r="X2851" s="46">
        <f>EXP(-($K$2+SUMPRODUCT($L$2:$P$2,$D$2851:$H$2851)))</f>
        <v>22.032564024090217</v>
      </c>
      <c r="Y2851" s="46">
        <f>1/(1+$X$2851)</f>
        <v>4.3416790199913485E-2</v>
      </c>
      <c r="Z2851" s="46">
        <f>IF(ISERROR($I$2851),0,$I$2851)</f>
        <v>-4.4387499844727542E-2</v>
      </c>
    </row>
    <row r="2852" spans="1:26" x14ac:dyDescent="0.25">
      <c r="A2852" s="46">
        <v>497</v>
      </c>
      <c r="B2852" s="46">
        <v>2003</v>
      </c>
      <c r="C2852" s="47">
        <v>0</v>
      </c>
      <c r="D2852" s="49">
        <v>9.6444000000000002E-2</v>
      </c>
      <c r="E2852" s="49">
        <v>-0.27635989999999999</v>
      </c>
      <c r="F2852" s="49">
        <v>3.3649100000000001E-2</v>
      </c>
      <c r="G2852" s="49">
        <v>0.40953119999999998</v>
      </c>
      <c r="H2852" s="49">
        <v>0.14355609999999999</v>
      </c>
      <c r="I2852" s="46">
        <f>$C$2852*LN($Y$2852)+(1-$C$2852)*LN(1-$Y$2852)</f>
        <v>-5.179243935532607E-2</v>
      </c>
      <c r="R2852" s="46">
        <f>1/(1+EXP(-($K$2+SUMPRODUCT($L$2:$P$2,$D$2852:$H$2852))))</f>
        <v>5.04740693948676E-2</v>
      </c>
      <c r="X2852" s="46">
        <f>EXP(-($K$2+SUMPRODUCT($L$2:$P$2,$D$2852:$H$2852)))</f>
        <v>18.812153289579697</v>
      </c>
      <c r="Y2852" s="46">
        <f>1/(1+$X$2852)</f>
        <v>5.04740693948676E-2</v>
      </c>
      <c r="Z2852" s="46">
        <f>IF(ISERROR($I$2852),0,$I$2852)</f>
        <v>-5.179243935532607E-2</v>
      </c>
    </row>
    <row r="2853" spans="1:26" x14ac:dyDescent="0.25">
      <c r="A2853" s="46">
        <v>497</v>
      </c>
      <c r="B2853" s="46">
        <v>2004</v>
      </c>
      <c r="C2853" s="47">
        <v>0</v>
      </c>
      <c r="D2853" s="49">
        <v>0.17604700000000001</v>
      </c>
      <c r="E2853" s="49">
        <v>-0.38952239999999999</v>
      </c>
      <c r="F2853" s="49">
        <v>4.16307E-2</v>
      </c>
      <c r="G2853" s="49">
        <v>0.67802320000000005</v>
      </c>
      <c r="H2853" s="49">
        <v>0.17164280000000001</v>
      </c>
      <c r="I2853" s="46">
        <f>$C$2853*LN($Y$2853)+(1-$C$2853)*LN(1-$Y$2853)</f>
        <v>-3.9513894732013118E-2</v>
      </c>
      <c r="R2853" s="46">
        <f>1/(1+EXP(-($K$2+SUMPRODUCT($L$2:$P$2,$D$2853:$H$2853))))</f>
        <v>3.8743402505012084E-2</v>
      </c>
      <c r="X2853" s="46">
        <f>EXP(-($K$2+SUMPRODUCT($L$2:$P$2,$D$2853:$H$2853)))</f>
        <v>24.810846114267683</v>
      </c>
      <c r="Y2853" s="46">
        <f>1/(1+$X$2853)</f>
        <v>3.8743402505012084E-2</v>
      </c>
      <c r="Z2853" s="46">
        <f>IF(ISERROR($I$2853),0,$I$2853)</f>
        <v>-3.9513894732013118E-2</v>
      </c>
    </row>
    <row r="2854" spans="1:26" x14ac:dyDescent="0.25">
      <c r="A2854" s="46">
        <v>498</v>
      </c>
      <c r="B2854" s="46">
        <v>1995</v>
      </c>
      <c r="C2854" s="47">
        <v>0</v>
      </c>
      <c r="D2854" s="49">
        <v>0.29503119999999999</v>
      </c>
      <c r="E2854" s="49">
        <v>0.46886250000000002</v>
      </c>
      <c r="F2854" s="49">
        <v>7.8552200000000003E-2</v>
      </c>
      <c r="G2854" s="49">
        <v>2.4534129999999998</v>
      </c>
      <c r="H2854" s="49">
        <v>0.4181183</v>
      </c>
      <c r="I2854" s="46">
        <f>$C$2854*LN($Y$2854)+(1-$C$2854)*LN(1-$Y$2854)</f>
        <v>-6.2221052787485656E-4</v>
      </c>
      <c r="R2854" s="46">
        <f>1/(1+EXP(-($K$2+SUMPRODUCT($L$2:$P$2,$D$2854:$H$2854))))</f>
        <v>6.2201699504578316E-4</v>
      </c>
      <c r="X2854" s="46">
        <f>EXP(-($K$2+SUMPRODUCT($L$2:$P$2,$D$2854:$H$2854)))</f>
        <v>1606.6731149868272</v>
      </c>
      <c r="Y2854" s="46">
        <f>1/(1+$X$2854)</f>
        <v>6.2201699504578316E-4</v>
      </c>
      <c r="Z2854" s="46">
        <f>IF(ISERROR($I$2854),0,$I$2854)</f>
        <v>-6.2221052787485656E-4</v>
      </c>
    </row>
    <row r="2855" spans="1:26" x14ac:dyDescent="0.25">
      <c r="A2855" s="46">
        <v>498</v>
      </c>
      <c r="B2855" s="46">
        <v>1996</v>
      </c>
      <c r="C2855" s="47">
        <v>0</v>
      </c>
      <c r="D2855" s="49">
        <v>0.23492640000000001</v>
      </c>
      <c r="E2855" s="49">
        <v>0.4400135</v>
      </c>
      <c r="F2855" s="49">
        <v>7.19698E-2</v>
      </c>
      <c r="G2855" s="49">
        <v>2.1232030000000002</v>
      </c>
      <c r="H2855" s="49">
        <v>0.36065730000000001</v>
      </c>
      <c r="I2855" s="46">
        <f>$C$2855*LN($Y$2855)+(1-$C$2855)*LN(1-$Y$2855)</f>
        <v>-1.0893621038860519E-3</v>
      </c>
      <c r="R2855" s="46">
        <f>1/(1+EXP(-($K$2+SUMPRODUCT($L$2:$P$2,$D$2855:$H$2855))))</f>
        <v>1.0887689643901174E-3</v>
      </c>
      <c r="X2855" s="46">
        <f>EXP(-($K$2+SUMPRODUCT($L$2:$P$2,$D$2855:$H$2855)))</f>
        <v>917.46850223192939</v>
      </c>
      <c r="Y2855" s="46">
        <f>1/(1+$X$2855)</f>
        <v>1.0887689643901174E-3</v>
      </c>
      <c r="Z2855" s="46">
        <f>IF(ISERROR($I$2855),0,$I$2855)</f>
        <v>-1.0893621038860519E-3</v>
      </c>
    </row>
    <row r="2856" spans="1:26" x14ac:dyDescent="0.25">
      <c r="A2856" s="46">
        <v>498</v>
      </c>
      <c r="B2856" s="46">
        <v>1997</v>
      </c>
      <c r="C2856" s="47">
        <v>0</v>
      </c>
      <c r="D2856" s="49">
        <v>0.28876800000000002</v>
      </c>
      <c r="E2856" s="49">
        <v>0.48466110000000001</v>
      </c>
      <c r="F2856" s="49">
        <v>7.6287199999999999E-2</v>
      </c>
      <c r="G2856" s="49">
        <v>3.1352380000000002</v>
      </c>
      <c r="H2856" s="49">
        <v>0.39378059999999998</v>
      </c>
      <c r="I2856" s="46">
        <f>$C$2856*LN($Y$2856)+(1-$C$2856)*LN(1-$Y$2856)</f>
        <v>-2.0528627796491839E-4</v>
      </c>
      <c r="R2856" s="46">
        <f>1/(1+EXP(-($K$2+SUMPRODUCT($L$2:$P$2,$D$2856:$H$2856))))</f>
        <v>2.052652081787896E-4</v>
      </c>
      <c r="X2856" s="46">
        <f>EXP(-($K$2+SUMPRODUCT($L$2:$P$2,$D$2856:$H$2856)))</f>
        <v>4870.7462100493058</v>
      </c>
      <c r="Y2856" s="46">
        <f>1/(1+$X$2856)</f>
        <v>2.052652081787896E-4</v>
      </c>
      <c r="Z2856" s="46">
        <f>IF(ISERROR($I$2856),0,$I$2856)</f>
        <v>-2.0528627796491839E-4</v>
      </c>
    </row>
    <row r="2857" spans="1:26" x14ac:dyDescent="0.25">
      <c r="A2857" s="46">
        <v>498</v>
      </c>
      <c r="B2857" s="46">
        <v>1998</v>
      </c>
      <c r="C2857" s="47">
        <v>0</v>
      </c>
      <c r="D2857" s="49">
        <v>0.2571061</v>
      </c>
      <c r="E2857" s="49">
        <v>0.49265170000000003</v>
      </c>
      <c r="F2857" s="49">
        <v>6.80534E-2</v>
      </c>
      <c r="G2857" s="49">
        <v>2.3064580000000001</v>
      </c>
      <c r="H2857" s="49">
        <v>0.3760752</v>
      </c>
      <c r="I2857" s="46">
        <f>$C$2857*LN($Y$2857)+(1-$C$2857)*LN(1-$Y$2857)</f>
        <v>-7.9234669600739276E-4</v>
      </c>
      <c r="R2857" s="46">
        <f>1/(1+EXP(-($K$2+SUMPRODUCT($L$2:$P$2,$D$2857:$H$2857))))</f>
        <v>7.9203287225528267E-4</v>
      </c>
      <c r="X2857" s="46">
        <f>EXP(-($K$2+SUMPRODUCT($L$2:$P$2,$D$2857:$H$2857)))</f>
        <v>1261.5738590275162</v>
      </c>
      <c r="Y2857" s="46">
        <f>1/(1+$X$2857)</f>
        <v>7.9203287225528267E-4</v>
      </c>
      <c r="Z2857" s="46">
        <f>IF(ISERROR($I$2857),0,$I$2857)</f>
        <v>-7.9234669600739276E-4</v>
      </c>
    </row>
    <row r="2858" spans="1:26" x14ac:dyDescent="0.25">
      <c r="A2858" s="46">
        <v>498</v>
      </c>
      <c r="B2858" s="46">
        <v>1999</v>
      </c>
      <c r="C2858" s="47">
        <v>0</v>
      </c>
      <c r="D2858" s="49">
        <v>0.2960642</v>
      </c>
      <c r="E2858" s="49">
        <v>0.51340889999999995</v>
      </c>
      <c r="F2858" s="49">
        <v>6.5611100000000006E-2</v>
      </c>
      <c r="G2858" s="49">
        <v>2.7242000000000002</v>
      </c>
      <c r="H2858" s="49">
        <v>0.3738301</v>
      </c>
      <c r="I2858" s="46">
        <f>$C$2858*LN($Y$2858)+(1-$C$2858)*LN(1-$Y$2858)</f>
        <v>-4.0894817687024676E-4</v>
      </c>
      <c r="R2858" s="46">
        <f>1/(1+EXP(-($K$2+SUMPRODUCT($L$2:$P$2,$D$2858:$H$2858))))</f>
        <v>4.0886456896209759E-4</v>
      </c>
      <c r="X2858" s="46">
        <f>EXP(-($K$2+SUMPRODUCT($L$2:$P$2,$D$2858:$H$2858)))</f>
        <v>2444.7976452655198</v>
      </c>
      <c r="Y2858" s="46">
        <f>1/(1+$X$2858)</f>
        <v>4.0886456896209759E-4</v>
      </c>
      <c r="Z2858" s="46">
        <f>IF(ISERROR($I$2858),0,$I$2858)</f>
        <v>-4.0894817687024676E-4</v>
      </c>
    </row>
    <row r="2859" spans="1:26" x14ac:dyDescent="0.25">
      <c r="A2859" s="46">
        <v>498</v>
      </c>
      <c r="B2859" s="46">
        <v>2000</v>
      </c>
      <c r="C2859" s="47">
        <v>0</v>
      </c>
      <c r="D2859" s="49">
        <v>0.24284810000000001</v>
      </c>
      <c r="E2859" s="49">
        <v>0.47008420000000001</v>
      </c>
      <c r="F2859" s="49">
        <v>7.2005700000000006E-2</v>
      </c>
      <c r="G2859" s="49">
        <v>1.791194</v>
      </c>
      <c r="H2859" s="49">
        <v>0.35264800000000002</v>
      </c>
      <c r="I2859" s="46">
        <f>$C$2859*LN($Y$2859)+(1-$C$2859)*LN(1-$Y$2859)</f>
        <v>-1.7658794414476394E-3</v>
      </c>
      <c r="R2859" s="46">
        <f>1/(1+EXP(-($K$2+SUMPRODUCT($L$2:$P$2,$D$2859:$H$2859))))</f>
        <v>1.764321193707631E-3</v>
      </c>
      <c r="X2859" s="46">
        <f>EXP(-($K$2+SUMPRODUCT($L$2:$P$2,$D$2859:$H$2859)))</f>
        <v>565.79022139871881</v>
      </c>
      <c r="Y2859" s="46">
        <f>1/(1+$X$2859)</f>
        <v>1.764321193707631E-3</v>
      </c>
      <c r="Z2859" s="46">
        <f>IF(ISERROR($I$2859),0,$I$2859)</f>
        <v>-1.7658794414476394E-3</v>
      </c>
    </row>
    <row r="2860" spans="1:26" x14ac:dyDescent="0.25">
      <c r="A2860" s="46">
        <v>498</v>
      </c>
      <c r="B2860" s="46">
        <v>2001</v>
      </c>
      <c r="C2860" s="47">
        <v>0</v>
      </c>
      <c r="D2860" s="49">
        <v>0.1890685</v>
      </c>
      <c r="E2860" s="49">
        <v>0.4563181</v>
      </c>
      <c r="F2860" s="49">
        <v>5.00163E-2</v>
      </c>
      <c r="G2860" s="49">
        <v>1.7882469999999999</v>
      </c>
      <c r="H2860" s="49">
        <v>0.31117070000000002</v>
      </c>
      <c r="I2860" s="46">
        <f>$C$2860*LN($Y$2860)+(1-$C$2860)*LN(1-$Y$2860)</f>
        <v>-2.0567357595440167E-3</v>
      </c>
      <c r="R2860" s="46">
        <f>1/(1+EXP(-($K$2+SUMPRODUCT($L$2:$P$2,$D$2860:$H$2860))))</f>
        <v>2.0546221278606872E-3</v>
      </c>
      <c r="X2860" s="46">
        <f>EXP(-($K$2+SUMPRODUCT($L$2:$P$2,$D$2860:$H$2860)))</f>
        <v>485.70750034276108</v>
      </c>
      <c r="Y2860" s="46">
        <f>1/(1+$X$2860)</f>
        <v>2.0546221278606872E-3</v>
      </c>
      <c r="Z2860" s="46">
        <f>IF(ISERROR($I$2860),0,$I$2860)</f>
        <v>-2.0567357595440167E-3</v>
      </c>
    </row>
    <row r="2861" spans="1:26" x14ac:dyDescent="0.25">
      <c r="A2861" s="46">
        <v>498</v>
      </c>
      <c r="B2861" s="46">
        <v>2002</v>
      </c>
      <c r="C2861" s="47">
        <v>0</v>
      </c>
      <c r="D2861" s="49">
        <v>0.17495830000000001</v>
      </c>
      <c r="E2861" s="49">
        <v>0.42638609999999999</v>
      </c>
      <c r="F2861" s="49">
        <v>4.6207999999999999E-2</v>
      </c>
      <c r="G2861" s="49">
        <v>1.7997609999999999</v>
      </c>
      <c r="H2861" s="49">
        <v>0.31550800000000001</v>
      </c>
      <c r="I2861" s="46">
        <f>$C$2861*LN($Y$2861)+(1-$C$2861)*LN(1-$Y$2861)</f>
        <v>-2.1674287681460137E-3</v>
      </c>
      <c r="R2861" s="46">
        <f>1/(1+EXP(-($K$2+SUMPRODUCT($L$2:$P$2,$D$2861:$H$2861))))</f>
        <v>2.1650815904998371E-3</v>
      </c>
      <c r="X2861" s="46">
        <f>EXP(-($K$2+SUMPRODUCT($L$2:$P$2,$D$2861:$H$2861)))</f>
        <v>460.87635809564898</v>
      </c>
      <c r="Y2861" s="46">
        <f>1/(1+$X$2861)</f>
        <v>2.1650815904998371E-3</v>
      </c>
      <c r="Z2861" s="46">
        <f>IF(ISERROR($I$2861),0,$I$2861)</f>
        <v>-2.1674287681460137E-3</v>
      </c>
    </row>
    <row r="2862" spans="1:26" x14ac:dyDescent="0.25">
      <c r="A2862" s="46">
        <v>498</v>
      </c>
      <c r="B2862" s="46">
        <v>2003</v>
      </c>
      <c r="C2862" s="47">
        <v>0</v>
      </c>
      <c r="D2862" s="49">
        <v>0.1762881</v>
      </c>
      <c r="E2862" s="49">
        <v>0.3929436</v>
      </c>
      <c r="F2862" s="49">
        <v>5.7074300000000001E-2</v>
      </c>
      <c r="G2862" s="49">
        <v>1.4565429999999999</v>
      </c>
      <c r="H2862" s="49">
        <v>0.30075499999999999</v>
      </c>
      <c r="I2862" s="46">
        <f>$C$2862*LN($Y$2862)+(1-$C$2862)*LN(1-$Y$2862)</f>
        <v>-3.5712028842071796E-3</v>
      </c>
      <c r="R2862" s="46">
        <f>1/(1+EXP(-($K$2+SUMPRODUCT($L$2:$P$2,$D$2862:$H$2862))))</f>
        <v>3.5648337232981621E-3</v>
      </c>
      <c r="X2862" s="46">
        <f>EXP(-($K$2+SUMPRODUCT($L$2:$P$2,$D$2862:$H$2862)))</f>
        <v>279.51799259652597</v>
      </c>
      <c r="Y2862" s="46">
        <f>1/(1+$X$2862)</f>
        <v>3.5648337232981621E-3</v>
      </c>
      <c r="Z2862" s="46">
        <f>IF(ISERROR($I$2862),0,$I$2862)</f>
        <v>-3.5712028842071796E-3</v>
      </c>
    </row>
    <row r="2863" spans="1:26" x14ac:dyDescent="0.25">
      <c r="A2863" s="46">
        <v>498</v>
      </c>
      <c r="B2863" s="46">
        <v>2004</v>
      </c>
      <c r="C2863" s="47">
        <v>0</v>
      </c>
      <c r="D2863" s="49">
        <v>0.22197120000000001</v>
      </c>
      <c r="E2863" s="49">
        <v>0.41236489999999998</v>
      </c>
      <c r="F2863" s="49">
        <v>5.9195999999999999E-2</v>
      </c>
      <c r="G2863" s="49">
        <v>2.2060680000000001</v>
      </c>
      <c r="H2863" s="49">
        <v>0.35109590000000002</v>
      </c>
      <c r="I2863" s="46">
        <f>$C$2863*LN($Y$2863)+(1-$C$2863)*LN(1-$Y$2863)</f>
        <v>-1.0883100922503865E-3</v>
      </c>
      <c r="R2863" s="46">
        <f>1/(1+EXP(-($K$2+SUMPRODUCT($L$2:$P$2,$D$2863:$H$2863))))</f>
        <v>1.0877180975993666E-3</v>
      </c>
      <c r="X2863" s="46">
        <f>EXP(-($K$2+SUMPRODUCT($L$2:$P$2,$D$2863:$H$2863)))</f>
        <v>918.3558535129979</v>
      </c>
      <c r="Y2863" s="46">
        <f>1/(1+$X$2863)</f>
        <v>1.0877180975993666E-3</v>
      </c>
      <c r="Z2863" s="46">
        <f>IF(ISERROR($I$2863),0,$I$2863)</f>
        <v>-1.0883100922503865E-3</v>
      </c>
    </row>
    <row r="2864" spans="1:26" x14ac:dyDescent="0.25">
      <c r="A2864" s="46">
        <v>499</v>
      </c>
      <c r="B2864" s="46">
        <v>1997</v>
      </c>
      <c r="C2864" s="47">
        <v>0</v>
      </c>
      <c r="D2864" s="49">
        <v>0.2130367</v>
      </c>
      <c r="E2864" s="49">
        <v>-4.6814300000000003E-2</v>
      </c>
      <c r="F2864" s="49">
        <v>2.3685299999999999E-2</v>
      </c>
      <c r="G2864" s="49">
        <v>1.857874</v>
      </c>
      <c r="H2864" s="49">
        <v>0.15119360000000001</v>
      </c>
      <c r="I2864" s="46">
        <f>$C$2864*LN($Y$2864)+(1-$C$2864)*LN(1-$Y$2864)</f>
        <v>-4.3146397118772276E-3</v>
      </c>
      <c r="R2864" s="46">
        <f>1/(1+EXP(-($K$2+SUMPRODUCT($L$2:$P$2,$D$2864:$H$2864))))</f>
        <v>4.3053450265002034E-3</v>
      </c>
      <c r="X2864" s="46">
        <f>EXP(-($K$2+SUMPRODUCT($L$2:$P$2,$D$2864:$H$2864)))</f>
        <v>231.26942181051999</v>
      </c>
      <c r="Y2864" s="46">
        <f>1/(1+$X$2864)</f>
        <v>4.3053450265002034E-3</v>
      </c>
      <c r="Z2864" s="46">
        <f>IF(ISERROR($I$2864),0,$I$2864)</f>
        <v>-4.3146397118772276E-3</v>
      </c>
    </row>
    <row r="2865" spans="1:26" x14ac:dyDescent="0.25">
      <c r="A2865" s="46">
        <v>499</v>
      </c>
      <c r="B2865" s="46">
        <v>1998</v>
      </c>
      <c r="C2865" s="47">
        <v>0</v>
      </c>
      <c r="D2865" s="49">
        <v>0.22322</v>
      </c>
      <c r="E2865" s="49">
        <v>-0.20497309999999999</v>
      </c>
      <c r="F2865" s="49">
        <v>2.42671E-2</v>
      </c>
      <c r="G2865" s="49">
        <v>0.53569929999999999</v>
      </c>
      <c r="H2865" s="49">
        <v>0.23232659999999999</v>
      </c>
      <c r="I2865" s="46">
        <f>$C$2865*LN($Y$2865)+(1-$C$2865)*LN(1-$Y$2865)</f>
        <v>-4.5966734652370694E-2</v>
      </c>
      <c r="R2865" s="46">
        <f>1/(1+EXP(-($K$2+SUMPRODUCT($L$2:$P$2,$D$2865:$H$2865))))</f>
        <v>4.4926267477989855E-2</v>
      </c>
      <c r="X2865" s="46">
        <f>EXP(-($K$2+SUMPRODUCT($L$2:$P$2,$D$2865:$H$2865)))</f>
        <v>21.258693101756496</v>
      </c>
      <c r="Y2865" s="46">
        <f>1/(1+$X$2865)</f>
        <v>4.4926267477989855E-2</v>
      </c>
      <c r="Z2865" s="46">
        <f>IF(ISERROR($I$2865),0,$I$2865)</f>
        <v>-4.5966734652370694E-2</v>
      </c>
    </row>
    <row r="2866" spans="1:26" x14ac:dyDescent="0.25">
      <c r="A2866" s="46">
        <v>500</v>
      </c>
      <c r="B2866" s="46">
        <v>1995</v>
      </c>
      <c r="C2866" s="47">
        <v>0</v>
      </c>
      <c r="D2866" s="49">
        <v>9.3061000000000005E-2</v>
      </c>
      <c r="E2866" s="49">
        <v>-0.12866610000000001</v>
      </c>
      <c r="F2866" s="49">
        <v>4.2089399999999999E-2</v>
      </c>
      <c r="G2866" s="49">
        <v>0.19738939999999999</v>
      </c>
      <c r="H2866" s="49">
        <v>0.53146459999999995</v>
      </c>
      <c r="I2866" s="46">
        <f>$C$2866*LN($Y$2866)+(1-$C$2866)*LN(1-$Y$2866)</f>
        <v>-6.8949588287258515E-2</v>
      </c>
      <c r="R2866" s="46">
        <f>1/(1+EXP(-($K$2+SUMPRODUCT($L$2:$P$2,$D$2866:$H$2866))))</f>
        <v>6.6626268139337474E-2</v>
      </c>
      <c r="X2866" s="46">
        <f>EXP(-($K$2+SUMPRODUCT($L$2:$P$2,$D$2866:$H$2866)))</f>
        <v>14.009095180127312</v>
      </c>
      <c r="Y2866" s="46">
        <f>1/(1+$X$2866)</f>
        <v>6.6626268139337474E-2</v>
      </c>
      <c r="Z2866" s="46">
        <f>IF(ISERROR($I$2866),0,$I$2866)</f>
        <v>-6.8949588287258515E-2</v>
      </c>
    </row>
    <row r="2867" spans="1:26" x14ac:dyDescent="0.25">
      <c r="A2867" s="46">
        <v>500</v>
      </c>
      <c r="B2867" s="46">
        <v>1996</v>
      </c>
      <c r="C2867" s="47">
        <v>1</v>
      </c>
      <c r="D2867" s="49">
        <v>0.12609960000000001</v>
      </c>
      <c r="E2867" s="49">
        <v>-0.14100260000000001</v>
      </c>
      <c r="F2867" s="49">
        <v>5.1884399999999997E-2</v>
      </c>
      <c r="G2867" s="49">
        <v>8.8891100000000001E-2</v>
      </c>
      <c r="H2867" s="49">
        <v>0.57536030000000005</v>
      </c>
      <c r="I2867" s="46">
        <f>$C$2867*LN($Y$2867)+(1-$C$2867)*LN(1-$Y$2867)</f>
        <v>-2.5662577893978469</v>
      </c>
      <c r="R2867" s="46">
        <f>1/(1+EXP(-($K$2+SUMPRODUCT($L$2:$P$2,$D$2867:$H$2867))))</f>
        <v>7.6822494129810778E-2</v>
      </c>
      <c r="X2867" s="46">
        <f>EXP(-($K$2+SUMPRODUCT($L$2:$P$2,$D$2867:$H$2867)))</f>
        <v>12.01702074798887</v>
      </c>
      <c r="Y2867" s="46">
        <f>1/(1+$X$2867)</f>
        <v>7.6822494129810778E-2</v>
      </c>
      <c r="Z2867" s="46">
        <f>IF(ISERROR($I$2867),0,$I$2867)</f>
        <v>-2.5662577893978469</v>
      </c>
    </row>
    <row r="2868" spans="1:26" x14ac:dyDescent="0.25">
      <c r="A2868" s="46">
        <v>501</v>
      </c>
      <c r="B2868" s="46">
        <v>1995</v>
      </c>
      <c r="C2868" s="47">
        <v>0</v>
      </c>
      <c r="D2868" s="49">
        <v>0.1019661</v>
      </c>
      <c r="E2868" s="49">
        <v>-0.1128296</v>
      </c>
      <c r="F2868" s="49">
        <v>5.4901800000000001E-2</v>
      </c>
      <c r="G2868" s="49">
        <v>0.126668</v>
      </c>
      <c r="H2868" s="49">
        <v>0.57625020000000005</v>
      </c>
      <c r="I2868" s="46">
        <f>$C$2868*LN($Y$2868)+(1-$C$2868)*LN(1-$Y$2868)</f>
        <v>-7.0201820278894114E-2</v>
      </c>
      <c r="R2868" s="46">
        <f>1/(1+EXP(-($K$2+SUMPRODUCT($L$2:$P$2,$D$2868:$H$2868))))</f>
        <v>6.7794337087237255E-2</v>
      </c>
      <c r="X2868" s="46">
        <f>EXP(-($K$2+SUMPRODUCT($L$2:$P$2,$D$2868:$H$2868)))</f>
        <v>13.750494554039333</v>
      </c>
      <c r="Y2868" s="46">
        <f>1/(1+$X$2868)</f>
        <v>6.7794337087237255E-2</v>
      </c>
      <c r="Z2868" s="46">
        <f>IF(ISERROR($I$2868),0,$I$2868)</f>
        <v>-7.0201820278894114E-2</v>
      </c>
    </row>
    <row r="2869" spans="1:26" x14ac:dyDescent="0.25">
      <c r="A2869" s="46">
        <v>501</v>
      </c>
      <c r="B2869" s="46">
        <v>1996</v>
      </c>
      <c r="C2869" s="47">
        <v>0</v>
      </c>
      <c r="D2869" s="49">
        <v>0.10186050000000001</v>
      </c>
      <c r="E2869" s="49">
        <v>-0.13163929999999999</v>
      </c>
      <c r="F2869" s="49">
        <v>5.6128200000000003E-2</v>
      </c>
      <c r="G2869" s="49">
        <v>5.3470200000000002E-2</v>
      </c>
      <c r="H2869" s="49">
        <v>0.5211055</v>
      </c>
      <c r="I2869" s="46">
        <f>$C$2869*LN($Y$2869)+(1-$C$2869)*LN(1-$Y$2869)</f>
        <v>-7.7304194120607087E-2</v>
      </c>
      <c r="R2869" s="46">
        <f>1/(1+EXP(-($K$2+SUMPRODUCT($L$2:$P$2,$D$2869:$H$2869))))</f>
        <v>7.4391753809469843E-2</v>
      </c>
      <c r="X2869" s="46">
        <f>EXP(-($K$2+SUMPRODUCT($L$2:$P$2,$D$2869:$H$2869)))</f>
        <v>12.442350109948652</v>
      </c>
      <c r="Y2869" s="46">
        <f>1/(1+$X$2869)</f>
        <v>7.4391753809469843E-2</v>
      </c>
      <c r="Z2869" s="46">
        <f>IF(ISERROR($I$2869),0,$I$2869)</f>
        <v>-7.7304194120607087E-2</v>
      </c>
    </row>
    <row r="2870" spans="1:26" x14ac:dyDescent="0.25">
      <c r="A2870" s="46">
        <v>501</v>
      </c>
      <c r="B2870" s="46">
        <v>1997</v>
      </c>
      <c r="C2870" s="47">
        <v>1</v>
      </c>
      <c r="D2870" s="49">
        <v>0.1104757</v>
      </c>
      <c r="E2870" s="49">
        <v>-0.1969071</v>
      </c>
      <c r="F2870" s="49">
        <v>3.14235E-2</v>
      </c>
      <c r="G2870" s="49">
        <v>5.9797299999999998E-2</v>
      </c>
      <c r="H2870" s="49">
        <v>0.51651599999999998</v>
      </c>
      <c r="I2870" s="46">
        <f>$C$2870*LN($Y$2870)+(1-$C$2870)*LN(1-$Y$2870)</f>
        <v>-2.3393096132423894</v>
      </c>
      <c r="R2870" s="46">
        <f>1/(1+EXP(-($K$2+SUMPRODUCT($L$2:$P$2,$D$2870:$H$2870))))</f>
        <v>9.6394164518110864E-2</v>
      </c>
      <c r="X2870" s="46">
        <f>EXP(-($K$2+SUMPRODUCT($L$2:$P$2,$D$2870:$H$2870)))</f>
        <v>9.3740719679365707</v>
      </c>
      <c r="Y2870" s="46">
        <f>1/(1+$X$2870)</f>
        <v>9.6394164518110864E-2</v>
      </c>
      <c r="Z2870" s="46">
        <f>IF(ISERROR($I$2870),0,$I$2870)</f>
        <v>-2.3393096132423894</v>
      </c>
    </row>
    <row r="2871" spans="1:26" x14ac:dyDescent="0.25">
      <c r="A2871" s="46">
        <v>502</v>
      </c>
      <c r="B2871" s="46">
        <v>1995</v>
      </c>
      <c r="C2871" s="47">
        <v>0</v>
      </c>
      <c r="D2871" s="49">
        <v>0.36062309999999997</v>
      </c>
      <c r="E2871" s="49">
        <v>0.27571089999999998</v>
      </c>
      <c r="F2871" s="49">
        <v>5.0820400000000002E-2</v>
      </c>
      <c r="G2871" s="49">
        <v>1.016335</v>
      </c>
      <c r="H2871" s="49">
        <v>0.43090620000000002</v>
      </c>
      <c r="I2871" s="46">
        <f>$C$2871*LN($Y$2871)+(1-$C$2871)*LN(1-$Y$2871)</f>
        <v>-1.0469745986400408E-2</v>
      </c>
      <c r="R2871" s="46">
        <f>1/(1+EXP(-($K$2+SUMPRODUCT($L$2:$P$2,$D$2871:$H$2871))))</f>
        <v>1.0415128970836345E-2</v>
      </c>
      <c r="X2871" s="46">
        <f>EXP(-($K$2+SUMPRODUCT($L$2:$P$2,$D$2871:$H$2871)))</f>
        <v>95.014173497046869</v>
      </c>
      <c r="Y2871" s="46">
        <f>1/(1+$X$2871)</f>
        <v>1.0415128970836345E-2</v>
      </c>
      <c r="Z2871" s="46">
        <f>IF(ISERROR($I$2871),0,$I$2871)</f>
        <v>-1.0469745986400408E-2</v>
      </c>
    </row>
    <row r="2872" spans="1:26" x14ac:dyDescent="0.25">
      <c r="A2872" s="46">
        <v>502</v>
      </c>
      <c r="B2872" s="46">
        <v>1996</v>
      </c>
      <c r="C2872" s="47">
        <v>0</v>
      </c>
      <c r="D2872" s="49">
        <v>0.2015229</v>
      </c>
      <c r="E2872" s="49">
        <v>0.22926250000000001</v>
      </c>
      <c r="F2872" s="49">
        <v>4.8075899999999998E-2</v>
      </c>
      <c r="G2872" s="49">
        <v>0.68904679999999996</v>
      </c>
      <c r="H2872" s="49">
        <v>0.39788000000000001</v>
      </c>
      <c r="I2872" s="46">
        <f>$C$2872*LN($Y$2872)+(1-$C$2872)*LN(1-$Y$2872)</f>
        <v>-1.7629227928851309E-2</v>
      </c>
      <c r="R2872" s="46">
        <f>1/(1+EXP(-($K$2+SUMPRODUCT($L$2:$P$2,$D$2872:$H$2872))))</f>
        <v>1.7474742243400218E-2</v>
      </c>
      <c r="X2872" s="46">
        <f>EXP(-($K$2+SUMPRODUCT($L$2:$P$2,$D$2872:$H$2872)))</f>
        <v>56.225450657372384</v>
      </c>
      <c r="Y2872" s="46">
        <f>1/(1+$X$2872)</f>
        <v>1.7474742243400218E-2</v>
      </c>
      <c r="Z2872" s="46">
        <f>IF(ISERROR($I$2872),0,$I$2872)</f>
        <v>-1.7629227928851309E-2</v>
      </c>
    </row>
    <row r="2873" spans="1:26" x14ac:dyDescent="0.25">
      <c r="A2873" s="46">
        <v>502</v>
      </c>
      <c r="B2873" s="46">
        <v>1997</v>
      </c>
      <c r="C2873" s="47">
        <v>0</v>
      </c>
      <c r="D2873" s="49">
        <v>0.25463239999999998</v>
      </c>
      <c r="E2873" s="49">
        <v>0.20496</v>
      </c>
      <c r="F2873" s="49">
        <v>5.3725299999999997E-2</v>
      </c>
      <c r="G2873" s="49">
        <v>1.0747640000000001</v>
      </c>
      <c r="H2873" s="49">
        <v>0.45717639999999998</v>
      </c>
      <c r="I2873" s="46">
        <f>$C$2873*LN($Y$2873)+(1-$C$2873)*LN(1-$Y$2873)</f>
        <v>-1.0050107464003628E-2</v>
      </c>
      <c r="R2873" s="46">
        <f>1/(1+EXP(-($K$2+SUMPRODUCT($L$2:$P$2,$D$2873:$H$2873))))</f>
        <v>9.9997738943713443E-3</v>
      </c>
      <c r="X2873" s="46">
        <f>EXP(-($K$2+SUMPRODUCT($L$2:$P$2,$D$2873:$H$2873)))</f>
        <v>99.002261107411471</v>
      </c>
      <c r="Y2873" s="46">
        <f>1/(1+$X$2873)</f>
        <v>9.9997738943713443E-3</v>
      </c>
      <c r="Z2873" s="46">
        <f>IF(ISERROR($I$2873),0,$I$2873)</f>
        <v>-1.0050107464003628E-2</v>
      </c>
    </row>
    <row r="2874" spans="1:26" x14ac:dyDescent="0.25">
      <c r="A2874" s="46">
        <v>502</v>
      </c>
      <c r="B2874" s="46">
        <v>1998</v>
      </c>
      <c r="C2874" s="47">
        <v>0</v>
      </c>
      <c r="D2874" s="49">
        <v>0.2521853</v>
      </c>
      <c r="E2874" s="49">
        <v>0.1692024</v>
      </c>
      <c r="F2874" s="49">
        <v>4.4560299999999997E-2</v>
      </c>
      <c r="G2874" s="49">
        <v>0.62857189999999996</v>
      </c>
      <c r="H2874" s="49">
        <v>0.40123989999999998</v>
      </c>
      <c r="I2874" s="46">
        <f>$C$2874*LN($Y$2874)+(1-$C$2874)*LN(1-$Y$2874)</f>
        <v>-2.2245533850974421E-2</v>
      </c>
      <c r="R2874" s="46">
        <f>1/(1+EXP(-($K$2+SUMPRODUCT($L$2:$P$2,$D$2874:$H$2874))))</f>
        <v>2.199992655577156E-2</v>
      </c>
      <c r="X2874" s="46">
        <f>EXP(-($K$2+SUMPRODUCT($L$2:$P$2,$D$2874:$H$2874)))</f>
        <v>44.454697199325672</v>
      </c>
      <c r="Y2874" s="46">
        <f>1/(1+$X$2874)</f>
        <v>2.199992655577156E-2</v>
      </c>
      <c r="Z2874" s="46">
        <f>IF(ISERROR($I$2874),0,$I$2874)</f>
        <v>-2.2245533850974421E-2</v>
      </c>
    </row>
    <row r="2875" spans="1:26" x14ac:dyDescent="0.25">
      <c r="A2875" s="46">
        <v>502</v>
      </c>
      <c r="B2875" s="46">
        <v>1999</v>
      </c>
      <c r="C2875" s="47">
        <v>0</v>
      </c>
      <c r="D2875" s="49">
        <v>0.22588040000000001</v>
      </c>
      <c r="E2875" s="49">
        <v>0.1982227</v>
      </c>
      <c r="F2875" s="49">
        <v>4.6490400000000001E-2</v>
      </c>
      <c r="G2875" s="49">
        <v>0.3984316</v>
      </c>
      <c r="H2875" s="49">
        <v>0.48102250000000002</v>
      </c>
      <c r="I2875" s="46">
        <f>$C$2875*LN($Y$2875)+(1-$C$2875)*LN(1-$Y$2875)</f>
        <v>-3.1350343983959146E-2</v>
      </c>
      <c r="R2875" s="46">
        <f>1/(1+EXP(-($K$2+SUMPRODUCT($L$2:$P$2,$D$2875:$H$2875))))</f>
        <v>3.0864017368388518E-2</v>
      </c>
      <c r="X2875" s="46">
        <f>EXP(-($K$2+SUMPRODUCT($L$2:$P$2,$D$2875:$H$2875)))</f>
        <v>31.400189128464458</v>
      </c>
      <c r="Y2875" s="46">
        <f>1/(1+$X$2875)</f>
        <v>3.0864017368388518E-2</v>
      </c>
      <c r="Z2875" s="46">
        <f>IF(ISERROR($I$2875),0,$I$2875)</f>
        <v>-3.1350343983959146E-2</v>
      </c>
    </row>
    <row r="2876" spans="1:26" x14ac:dyDescent="0.25">
      <c r="A2876" s="46">
        <v>502</v>
      </c>
      <c r="B2876" s="46">
        <v>2000</v>
      </c>
      <c r="C2876" s="47">
        <v>0</v>
      </c>
      <c r="D2876" s="49">
        <v>0.17603469999999999</v>
      </c>
      <c r="E2876" s="49">
        <v>0.1513217</v>
      </c>
      <c r="F2876" s="49">
        <v>1.9569799999999998E-2</v>
      </c>
      <c r="G2876" s="49">
        <v>0.30587730000000002</v>
      </c>
      <c r="H2876" s="49">
        <v>0.50000880000000003</v>
      </c>
      <c r="I2876" s="46">
        <f>$C$2876*LN($Y$2876)+(1-$C$2876)*LN(1-$Y$2876)</f>
        <v>-4.7430766716221866E-2</v>
      </c>
      <c r="R2876" s="46">
        <f>1/(1+EXP(-($K$2+SUMPRODUCT($L$2:$P$2,$D$2876:$H$2876))))</f>
        <v>4.6323502997375206E-2</v>
      </c>
      <c r="X2876" s="46">
        <f>EXP(-($K$2+SUMPRODUCT($L$2:$P$2,$D$2876:$H$2876)))</f>
        <v>20.58731389672025</v>
      </c>
      <c r="Y2876" s="46">
        <f>1/(1+$X$2876)</f>
        <v>4.6323502997375206E-2</v>
      </c>
      <c r="Z2876" s="46">
        <f>IF(ISERROR($I$2876),0,$I$2876)</f>
        <v>-4.7430766716221866E-2</v>
      </c>
    </row>
    <row r="2877" spans="1:26" x14ac:dyDescent="0.25">
      <c r="A2877" s="46">
        <v>502</v>
      </c>
      <c r="B2877" s="46">
        <v>2001</v>
      </c>
      <c r="C2877" s="47">
        <v>0</v>
      </c>
      <c r="D2877" s="49">
        <v>0.25146869999999999</v>
      </c>
      <c r="E2877" s="49">
        <v>0.1708422</v>
      </c>
      <c r="F2877" s="49">
        <v>5.0400199999999999E-2</v>
      </c>
      <c r="G2877" s="49">
        <v>0.57455000000000001</v>
      </c>
      <c r="H2877" s="49">
        <v>0.56543840000000001</v>
      </c>
      <c r="I2877" s="46">
        <f>$C$2877*LN($Y$2877)+(1-$C$2877)*LN(1-$Y$2877)</f>
        <v>-2.5507061912043553E-2</v>
      </c>
      <c r="R2877" s="46">
        <f>1/(1+EXP(-($K$2+SUMPRODUCT($L$2:$P$2,$D$2877:$H$2877))))</f>
        <v>2.5184505119849841E-2</v>
      </c>
      <c r="X2877" s="46">
        <f>EXP(-($K$2+SUMPRODUCT($L$2:$P$2,$D$2877:$H$2877)))</f>
        <v>38.706954543721537</v>
      </c>
      <c r="Y2877" s="46">
        <f>1/(1+$X$2877)</f>
        <v>2.5184505119849841E-2</v>
      </c>
      <c r="Z2877" s="46">
        <f>IF(ISERROR($I$2877),0,$I$2877)</f>
        <v>-2.5507061912043553E-2</v>
      </c>
    </row>
    <row r="2878" spans="1:26" x14ac:dyDescent="0.25">
      <c r="A2878" s="46">
        <v>502</v>
      </c>
      <c r="B2878" s="46">
        <v>2002</v>
      </c>
      <c r="C2878" s="47">
        <v>0</v>
      </c>
      <c r="D2878" s="49">
        <v>0.26073160000000001</v>
      </c>
      <c r="E2878" s="49">
        <v>0.1737503</v>
      </c>
      <c r="F2878" s="49">
        <v>6.4119999999999996E-2</v>
      </c>
      <c r="G2878" s="49">
        <v>0.47892689999999999</v>
      </c>
      <c r="H2878" s="49">
        <v>0.56152299999999999</v>
      </c>
      <c r="I2878" s="46">
        <f>$C$2878*LN($Y$2878)+(1-$C$2878)*LN(1-$Y$2878)</f>
        <v>-2.6529674784091743E-2</v>
      </c>
      <c r="R2878" s="46">
        <f>1/(1+EXP(-($K$2+SUMPRODUCT($L$2:$P$2,$D$2878:$H$2878))))</f>
        <v>2.6180854466126419E-2</v>
      </c>
      <c r="X2878" s="46">
        <f>EXP(-($K$2+SUMPRODUCT($L$2:$P$2,$D$2878:$H$2878)))</f>
        <v>37.19585037966695</v>
      </c>
      <c r="Y2878" s="46">
        <f>1/(1+$X$2878)</f>
        <v>2.6180854466126419E-2</v>
      </c>
      <c r="Z2878" s="46">
        <f>IF(ISERROR($I$2878),0,$I$2878)</f>
        <v>-2.6529674784091743E-2</v>
      </c>
    </row>
    <row r="2879" spans="1:26" x14ac:dyDescent="0.25">
      <c r="A2879" s="46">
        <v>502</v>
      </c>
      <c r="B2879" s="46">
        <v>2004</v>
      </c>
      <c r="C2879" s="47">
        <v>0</v>
      </c>
      <c r="D2879" s="49">
        <v>0.38205499999999998</v>
      </c>
      <c r="E2879" s="49">
        <v>8.7405899999999995E-2</v>
      </c>
      <c r="F2879" s="49">
        <v>7.1598400000000006E-2</v>
      </c>
      <c r="G2879" s="49">
        <v>1.3580209999999999</v>
      </c>
      <c r="H2879" s="49">
        <v>0.46027669999999998</v>
      </c>
      <c r="I2879" s="46">
        <f>$C$2879*LN($Y$2879)+(1-$C$2879)*LN(1-$Y$2879)</f>
        <v>-6.9616523143147188E-3</v>
      </c>
      <c r="R2879" s="46">
        <f>1/(1+EXP(-($K$2+SUMPRODUCT($L$2:$P$2,$D$2879:$H$2879))))</f>
        <v>6.9374761473965981E-3</v>
      </c>
      <c r="X2879" s="46">
        <f>EXP(-($K$2+SUMPRODUCT($L$2:$P$2,$D$2879:$H$2879)))</f>
        <v>143.14463974413323</v>
      </c>
      <c r="Y2879" s="46">
        <f>1/(1+$X$2879)</f>
        <v>6.9374761473965981E-3</v>
      </c>
      <c r="Z2879" s="46">
        <f>IF(ISERROR($I$2879),0,$I$2879)</f>
        <v>-6.9616523143147188E-3</v>
      </c>
    </row>
    <row r="2880" spans="1:26" x14ac:dyDescent="0.25">
      <c r="A2880" s="46">
        <v>503</v>
      </c>
      <c r="B2880" s="46">
        <v>1995</v>
      </c>
      <c r="C2880" s="47">
        <v>0</v>
      </c>
      <c r="D2880" s="49">
        <v>-0.16358839999999999</v>
      </c>
      <c r="E2880" s="49">
        <v>0.14118449999999999</v>
      </c>
      <c r="F2880" s="49">
        <v>5.9749799999999999E-2</v>
      </c>
      <c r="G2880" s="49">
        <v>0.71395200000000003</v>
      </c>
      <c r="H2880" s="49">
        <v>0.1197001</v>
      </c>
      <c r="I2880" s="46">
        <f>$C$2880*LN($Y$2880)+(1-$C$2880)*LN(1-$Y$2880)</f>
        <v>-1.272186565785512E-2</v>
      </c>
      <c r="R2880" s="46">
        <f>1/(1+EXP(-($K$2+SUMPRODUCT($L$2:$P$2,$D$2880:$H$2880))))</f>
        <v>1.2641284799858203E-2</v>
      </c>
      <c r="X2880" s="46">
        <f>EXP(-($K$2+SUMPRODUCT($L$2:$P$2,$D$2880:$H$2880)))</f>
        <v>78.105883288953109</v>
      </c>
      <c r="Y2880" s="46">
        <f>1/(1+$X$2880)</f>
        <v>1.2641284799858203E-2</v>
      </c>
      <c r="Z2880" s="46">
        <f>IF(ISERROR($I$2880),0,$I$2880)</f>
        <v>-1.272186565785512E-2</v>
      </c>
    </row>
    <row r="2881" spans="1:26" x14ac:dyDescent="0.25">
      <c r="A2881" s="46">
        <v>503</v>
      </c>
      <c r="B2881" s="46">
        <v>1996</v>
      </c>
      <c r="C2881" s="47">
        <v>0</v>
      </c>
      <c r="D2881" s="49">
        <v>3.8979999999999999E-4</v>
      </c>
      <c r="E2881" s="49">
        <v>0.16402800000000001</v>
      </c>
      <c r="F2881" s="49">
        <v>6.3515199999999994E-2</v>
      </c>
      <c r="G2881" s="49">
        <v>0.94515289999999996</v>
      </c>
      <c r="H2881" s="49">
        <v>0.19361</v>
      </c>
      <c r="I2881" s="46">
        <f>$C$2881*LN($Y$2881)+(1-$C$2881)*LN(1-$Y$2881)</f>
        <v>-9.2722975443101339E-3</v>
      </c>
      <c r="R2881" s="46">
        <f>1/(1+EXP(-($K$2+SUMPRODUCT($L$2:$P$2,$D$2881:$H$2881))))</f>
        <v>9.2294423510864646E-3</v>
      </c>
      <c r="X2881" s="46">
        <f>EXP(-($K$2+SUMPRODUCT($L$2:$P$2,$D$2881:$H$2881)))</f>
        <v>107.34890797950352</v>
      </c>
      <c r="Y2881" s="46">
        <f>1/(1+$X$2881)</f>
        <v>9.2294423510864646E-3</v>
      </c>
      <c r="Z2881" s="46">
        <f>IF(ISERROR($I$2881),0,$I$2881)</f>
        <v>-9.2722975443101339E-3</v>
      </c>
    </row>
    <row r="2882" spans="1:26" x14ac:dyDescent="0.25">
      <c r="A2882" s="46">
        <v>504</v>
      </c>
      <c r="B2882" s="46">
        <v>2001</v>
      </c>
      <c r="C2882" s="47">
        <v>0</v>
      </c>
      <c r="D2882" s="49">
        <v>6.4459699999999995E-2</v>
      </c>
      <c r="E2882" s="49">
        <v>9.4142799999999999E-2</v>
      </c>
      <c r="F2882" s="49">
        <v>1.9846200000000001E-2</v>
      </c>
      <c r="G2882" s="49">
        <v>0.51657580000000003</v>
      </c>
      <c r="H2882" s="49">
        <v>0.12971489999999999</v>
      </c>
      <c r="I2882" s="46">
        <f>$C$2882*LN($Y$2882)+(1-$C$2882)*LN(1-$Y$2882)</f>
        <v>-2.8174177172475705E-2</v>
      </c>
      <c r="R2882" s="46">
        <f>1/(1+EXP(-($K$2+SUMPRODUCT($L$2:$P$2,$D$2882:$H$2882))))</f>
        <v>2.7780986305880037E-2</v>
      </c>
      <c r="X2882" s="46">
        <f>EXP(-($K$2+SUMPRODUCT($L$2:$P$2,$D$2882:$H$2882)))</f>
        <v>34.995842227831311</v>
      </c>
      <c r="Y2882" s="46">
        <f>1/(1+$X$2882)</f>
        <v>2.7780986305880037E-2</v>
      </c>
      <c r="Z2882" s="46">
        <f>IF(ISERROR($I$2882),0,$I$2882)</f>
        <v>-2.8174177172475705E-2</v>
      </c>
    </row>
    <row r="2883" spans="1:26" x14ac:dyDescent="0.25">
      <c r="A2883" s="46">
        <v>504</v>
      </c>
      <c r="B2883" s="46">
        <v>2002</v>
      </c>
      <c r="C2883" s="47">
        <v>0</v>
      </c>
      <c r="D2883" s="49">
        <v>-1.7726100000000002E-2</v>
      </c>
      <c r="E2883" s="49">
        <v>6.46954E-2</v>
      </c>
      <c r="F2883" s="49">
        <v>5.2690099999999997E-2</v>
      </c>
      <c r="G2883" s="49">
        <v>0.45254810000000001</v>
      </c>
      <c r="H2883" s="49">
        <v>0.126468</v>
      </c>
      <c r="I2883" s="46">
        <f>$C$2883*LN($Y$2883)+(1-$C$2883)*LN(1-$Y$2883)</f>
        <v>-2.4202634311463876E-2</v>
      </c>
      <c r="R2883" s="46">
        <f>1/(1+EXP(-($K$2+SUMPRODUCT($L$2:$P$2,$D$2883:$H$2883))))</f>
        <v>2.3912099182563453E-2</v>
      </c>
      <c r="X2883" s="46">
        <f>EXP(-($K$2+SUMPRODUCT($L$2:$P$2,$D$2883:$H$2883)))</f>
        <v>40.819833230249962</v>
      </c>
      <c r="Y2883" s="46">
        <f>1/(1+$X$2883)</f>
        <v>2.3912099182563453E-2</v>
      </c>
      <c r="Z2883" s="46">
        <f>IF(ISERROR($I$2883),0,$I$2883)</f>
        <v>-2.4202634311463876E-2</v>
      </c>
    </row>
    <row r="2884" spans="1:26" x14ac:dyDescent="0.25">
      <c r="A2884" s="46">
        <v>504</v>
      </c>
      <c r="B2884" s="46">
        <v>2003</v>
      </c>
      <c r="C2884" s="47">
        <v>0</v>
      </c>
      <c r="D2884" s="49">
        <v>5.3652600000000002E-2</v>
      </c>
      <c r="E2884" s="49">
        <v>0.1045615</v>
      </c>
      <c r="F2884" s="49">
        <v>6.1128599999999998E-2</v>
      </c>
      <c r="G2884" s="49">
        <v>0.59847830000000002</v>
      </c>
      <c r="H2884" s="49">
        <v>0.1234804</v>
      </c>
      <c r="I2884" s="46">
        <f>$C$2884*LN($Y$2884)+(1-$C$2884)*LN(1-$Y$2884)</f>
        <v>-1.7453771443496812E-2</v>
      </c>
      <c r="R2884" s="46">
        <f>1/(1+EXP(-($K$2+SUMPRODUCT($L$2:$P$2,$D$2884:$H$2884))))</f>
        <v>1.7302336690508284E-2</v>
      </c>
      <c r="X2884" s="46">
        <f>EXP(-($K$2+SUMPRODUCT($L$2:$P$2,$D$2884:$H$2884)))</f>
        <v>56.795661816509444</v>
      </c>
      <c r="Y2884" s="46">
        <f>1/(1+$X$2884)</f>
        <v>1.7302336690508284E-2</v>
      </c>
      <c r="Z2884" s="46">
        <f>IF(ISERROR($I$2884),0,$I$2884)</f>
        <v>-1.7453771443496812E-2</v>
      </c>
    </row>
    <row r="2885" spans="1:26" x14ac:dyDescent="0.25">
      <c r="A2885" s="46">
        <v>505</v>
      </c>
      <c r="B2885" s="46">
        <v>1995</v>
      </c>
      <c r="C2885" s="47">
        <v>0</v>
      </c>
      <c r="D2885" s="49">
        <v>0.2260904</v>
      </c>
      <c r="E2885" s="49">
        <v>0.2495743</v>
      </c>
      <c r="F2885" s="49">
        <v>7.2957999999999995E-2</v>
      </c>
      <c r="G2885" s="49">
        <v>1.2500389999999999</v>
      </c>
      <c r="H2885" s="49">
        <v>0.33552520000000002</v>
      </c>
      <c r="I2885" s="46">
        <f>$C$2885*LN($Y$2885)+(1-$C$2885)*LN(1-$Y$2885)</f>
        <v>-5.6100421535049657E-3</v>
      </c>
      <c r="R2885" s="46">
        <f>1/(1+EXP(-($K$2+SUMPRODUCT($L$2:$P$2,$D$2885:$H$2885))))</f>
        <v>5.5943352528742109E-3</v>
      </c>
      <c r="X2885" s="46">
        <f>EXP(-($K$2+SUMPRODUCT($L$2:$P$2,$D$2885:$H$2885)))</f>
        <v>177.75224755009603</v>
      </c>
      <c r="Y2885" s="46">
        <f>1/(1+$X$2885)</f>
        <v>5.5943352528742109E-3</v>
      </c>
      <c r="Z2885" s="46">
        <f>IF(ISERROR($I$2885),0,$I$2885)</f>
        <v>-5.6100421535049657E-3</v>
      </c>
    </row>
    <row r="2886" spans="1:26" x14ac:dyDescent="0.25">
      <c r="A2886" s="46">
        <v>505</v>
      </c>
      <c r="B2886" s="46">
        <v>1996</v>
      </c>
      <c r="C2886" s="47">
        <v>0</v>
      </c>
      <c r="D2886" s="49">
        <v>0.27133889999999999</v>
      </c>
      <c r="E2886" s="49">
        <v>0.30711889999999997</v>
      </c>
      <c r="F2886" s="49">
        <v>6.0703699999999999E-2</v>
      </c>
      <c r="G2886" s="49">
        <v>1.7234799999999999</v>
      </c>
      <c r="H2886" s="49">
        <v>0.35185270000000002</v>
      </c>
      <c r="I2886" s="46">
        <f>$C$2886*LN($Y$2886)+(1-$C$2886)*LN(1-$Y$2886)</f>
        <v>-2.758631942015395E-3</v>
      </c>
      <c r="R2886" s="46">
        <f>1/(1+EXP(-($K$2+SUMPRODUCT($L$2:$P$2,$D$2886:$H$2886))))</f>
        <v>2.7548304133958182E-3</v>
      </c>
      <c r="X2886" s="46">
        <f>EXP(-($K$2+SUMPRODUCT($L$2:$P$2,$D$2886:$H$2886)))</f>
        <v>361.99875126154217</v>
      </c>
      <c r="Y2886" s="46">
        <f>1/(1+$X$2886)</f>
        <v>2.7548304133958182E-3</v>
      </c>
      <c r="Z2886" s="46">
        <f>IF(ISERROR($I$2886),0,$I$2886)</f>
        <v>-2.758631942015395E-3</v>
      </c>
    </row>
    <row r="2887" spans="1:26" x14ac:dyDescent="0.25">
      <c r="A2887" s="46">
        <v>505</v>
      </c>
      <c r="B2887" s="46">
        <v>1997</v>
      </c>
      <c r="C2887" s="47">
        <v>0</v>
      </c>
      <c r="D2887" s="49">
        <v>0.2373941</v>
      </c>
      <c r="E2887" s="49">
        <v>0.29138459999999999</v>
      </c>
      <c r="F2887" s="49">
        <v>5.7174000000000003E-2</v>
      </c>
      <c r="G2887" s="49">
        <v>1.6601699999999999</v>
      </c>
      <c r="H2887" s="49">
        <v>0.40041729999999998</v>
      </c>
      <c r="I2887" s="46">
        <f>$C$2887*LN($Y$2887)+(1-$C$2887)*LN(1-$Y$2887)</f>
        <v>-3.2625705483081899E-3</v>
      </c>
      <c r="R2887" s="46">
        <f>1/(1+EXP(-($K$2+SUMPRODUCT($L$2:$P$2,$D$2887:$H$2887))))</f>
        <v>3.2572541482984679E-3</v>
      </c>
      <c r="X2887" s="46">
        <f>EXP(-($K$2+SUMPRODUCT($L$2:$P$2,$D$2887:$H$2887)))</f>
        <v>306.00705393909232</v>
      </c>
      <c r="Y2887" s="46">
        <f>1/(1+$X$2887)</f>
        <v>3.2572541482984679E-3</v>
      </c>
      <c r="Z2887" s="46">
        <f>IF(ISERROR($I$2887),0,$I$2887)</f>
        <v>-3.2625705483081899E-3</v>
      </c>
    </row>
    <row r="2888" spans="1:26" x14ac:dyDescent="0.25">
      <c r="A2888" s="46">
        <v>505</v>
      </c>
      <c r="B2888" s="46">
        <v>1998</v>
      </c>
      <c r="C2888" s="47">
        <v>0</v>
      </c>
      <c r="D2888" s="49">
        <v>0.2597102</v>
      </c>
      <c r="E2888" s="49">
        <v>0.34212559999999997</v>
      </c>
      <c r="F2888" s="49">
        <v>7.1871000000000004E-2</v>
      </c>
      <c r="G2888" s="49">
        <v>1.8283959999999999</v>
      </c>
      <c r="H2888" s="49">
        <v>0.3732664</v>
      </c>
      <c r="I2888" s="46">
        <f>$C$2888*LN($Y$2888)+(1-$C$2888)*LN(1-$Y$2888)</f>
        <v>-2.046479863088313E-3</v>
      </c>
      <c r="R2888" s="46">
        <f>1/(1+EXP(-($K$2+SUMPRODUCT($L$2:$P$2,$D$2888:$H$2888))))</f>
        <v>2.0443872509129666E-3</v>
      </c>
      <c r="X2888" s="46">
        <f>EXP(-($K$2+SUMPRODUCT($L$2:$P$2,$D$2888:$H$2888)))</f>
        <v>488.14411863673473</v>
      </c>
      <c r="Y2888" s="46">
        <f>1/(1+$X$2888)</f>
        <v>2.0443872509129666E-3</v>
      </c>
      <c r="Z2888" s="46">
        <f>IF(ISERROR($I$2888),0,$I$2888)</f>
        <v>-2.046479863088313E-3</v>
      </c>
    </row>
    <row r="2889" spans="1:26" x14ac:dyDescent="0.25">
      <c r="A2889" s="46">
        <v>505</v>
      </c>
      <c r="B2889" s="46">
        <v>1999</v>
      </c>
      <c r="C2889" s="47">
        <v>0</v>
      </c>
      <c r="D2889" s="49">
        <v>0.18602920000000001</v>
      </c>
      <c r="E2889" s="49">
        <v>0.22649549999999999</v>
      </c>
      <c r="F2889" s="49">
        <v>6.1175199999999999E-2</v>
      </c>
      <c r="G2889" s="49">
        <v>1.0349660000000001</v>
      </c>
      <c r="H2889" s="49">
        <v>0.31718649999999998</v>
      </c>
      <c r="I2889" s="46">
        <f>$C$2889*LN($Y$2889)+(1-$C$2889)*LN(1-$Y$2889)</f>
        <v>-8.7196777134141076E-3</v>
      </c>
      <c r="R2889" s="46">
        <f>1/(1+EXP(-($K$2+SUMPRODUCT($L$2:$P$2,$D$2889:$H$2889))))</f>
        <v>8.6817715801350264E-3</v>
      </c>
      <c r="X2889" s="46">
        <f>EXP(-($K$2+SUMPRODUCT($L$2:$P$2,$D$2889:$H$2889)))</f>
        <v>114.18386434954411</v>
      </c>
      <c r="Y2889" s="46">
        <f>1/(1+$X$2889)</f>
        <v>8.6817715801350264E-3</v>
      </c>
      <c r="Z2889" s="46">
        <f>IF(ISERROR($I$2889),0,$I$2889)</f>
        <v>-8.7196777134141076E-3</v>
      </c>
    </row>
    <row r="2890" spans="1:26" x14ac:dyDescent="0.25">
      <c r="A2890" s="46">
        <v>505</v>
      </c>
      <c r="B2890" s="46">
        <v>2000</v>
      </c>
      <c r="C2890" s="47">
        <v>0</v>
      </c>
      <c r="D2890" s="49">
        <v>0.2106731</v>
      </c>
      <c r="E2890" s="49">
        <v>0.2454141</v>
      </c>
      <c r="F2890" s="49">
        <v>4.24772E-2</v>
      </c>
      <c r="G2890" s="49">
        <v>0.75083330000000004</v>
      </c>
      <c r="H2890" s="49">
        <v>0.2884603</v>
      </c>
      <c r="I2890" s="46">
        <f>$C$2890*LN($Y$2890)+(1-$C$2890)*LN(1-$Y$2890)</f>
        <v>-1.5325716207599564E-2</v>
      </c>
      <c r="R2890" s="46">
        <f>1/(1+EXP(-($K$2+SUMPRODUCT($L$2:$P$2,$D$2890:$H$2890))))</f>
        <v>1.5208875071859985E-2</v>
      </c>
      <c r="X2890" s="46">
        <f>EXP(-($K$2+SUMPRODUCT($L$2:$P$2,$D$2890:$H$2890)))</f>
        <v>64.751082527480051</v>
      </c>
      <c r="Y2890" s="46">
        <f>1/(1+$X$2890)</f>
        <v>1.5208875071859985E-2</v>
      </c>
      <c r="Z2890" s="46">
        <f>IF(ISERROR($I$2890),0,$I$2890)</f>
        <v>-1.5325716207599564E-2</v>
      </c>
    </row>
    <row r="2891" spans="1:26" x14ac:dyDescent="0.25">
      <c r="A2891" s="46">
        <v>505</v>
      </c>
      <c r="B2891" s="46">
        <v>2001</v>
      </c>
      <c r="C2891" s="47">
        <v>0</v>
      </c>
      <c r="D2891" s="49">
        <v>0.19381509999999999</v>
      </c>
      <c r="E2891" s="49">
        <v>0.26714199999999999</v>
      </c>
      <c r="F2891" s="49">
        <v>4.8076199999999999E-2</v>
      </c>
      <c r="G2891" s="49">
        <v>1.349413</v>
      </c>
      <c r="H2891" s="49">
        <v>0.28289379999999997</v>
      </c>
      <c r="I2891" s="46">
        <f>$C$2891*LN($Y$2891)+(1-$C$2891)*LN(1-$Y$2891)</f>
        <v>-5.4399919940456773E-3</v>
      </c>
      <c r="R2891" s="46">
        <f>1/(1+EXP(-($K$2+SUMPRODUCT($L$2:$P$2,$D$2891:$H$2891))))</f>
        <v>5.4252220325592864E-3</v>
      </c>
      <c r="X2891" s="46">
        <f>EXP(-($K$2+SUMPRODUCT($L$2:$P$2,$D$2891:$H$2891)))</f>
        <v>183.32425327452663</v>
      </c>
      <c r="Y2891" s="46">
        <f>1/(1+$X$2891)</f>
        <v>5.4252220325592864E-3</v>
      </c>
      <c r="Z2891" s="46">
        <f>IF(ISERROR($I$2891),0,$I$2891)</f>
        <v>-5.4399919940456773E-3</v>
      </c>
    </row>
    <row r="2892" spans="1:26" x14ac:dyDescent="0.25">
      <c r="A2892" s="46">
        <v>505</v>
      </c>
      <c r="B2892" s="46">
        <v>2002</v>
      </c>
      <c r="C2892" s="47">
        <v>0</v>
      </c>
      <c r="D2892" s="49">
        <v>0.14780299999999999</v>
      </c>
      <c r="E2892" s="49">
        <v>0.28354580000000001</v>
      </c>
      <c r="F2892" s="49">
        <v>4.5126300000000001E-2</v>
      </c>
      <c r="G2892" s="49">
        <v>1.2381120000000001</v>
      </c>
      <c r="H2892" s="49">
        <v>0.2770936</v>
      </c>
      <c r="I2892" s="46">
        <f>$C$2892*LN($Y$2892)+(1-$C$2892)*LN(1-$Y$2892)</f>
        <v>-6.3456896872855929E-3</v>
      </c>
      <c r="R2892" s="46">
        <f>1/(1+EXP(-($K$2+SUMPRODUCT($L$2:$P$2,$D$2892:$H$2892))))</f>
        <v>6.3255983188088968E-3</v>
      </c>
      <c r="X2892" s="46">
        <f>EXP(-($K$2+SUMPRODUCT($L$2:$P$2,$D$2892:$H$2892)))</f>
        <v>157.08781234599462</v>
      </c>
      <c r="Y2892" s="46">
        <f>1/(1+$X$2892)</f>
        <v>6.3255983188088968E-3</v>
      </c>
      <c r="Z2892" s="46">
        <f>IF(ISERROR($I$2892),0,$I$2892)</f>
        <v>-6.3456896872855929E-3</v>
      </c>
    </row>
    <row r="2893" spans="1:26" x14ac:dyDescent="0.25">
      <c r="A2893" s="46">
        <v>505</v>
      </c>
      <c r="B2893" s="46">
        <v>2003</v>
      </c>
      <c r="C2893" s="47">
        <v>0</v>
      </c>
      <c r="D2893" s="49">
        <v>0.1505495</v>
      </c>
      <c r="E2893" s="49">
        <v>0.3164689</v>
      </c>
      <c r="F2893" s="49">
        <v>5.32129E-2</v>
      </c>
      <c r="G2893" s="49">
        <v>1.53243</v>
      </c>
      <c r="H2893" s="49">
        <v>0.1740476</v>
      </c>
      <c r="I2893" s="46">
        <f>$C$2893*LN($Y$2893)+(1-$C$2893)*LN(1-$Y$2893)</f>
        <v>-3.3366962272143082E-3</v>
      </c>
      <c r="R2893" s="46">
        <f>1/(1+EXP(-($K$2+SUMPRODUCT($L$2:$P$2,$D$2893:$H$2893))))</f>
        <v>3.3311356427377144E-3</v>
      </c>
      <c r="X2893" s="46">
        <f>EXP(-($K$2+SUMPRODUCT($L$2:$P$2,$D$2893:$H$2893)))</f>
        <v>299.19792264542667</v>
      </c>
      <c r="Y2893" s="46">
        <f>1/(1+$X$2893)</f>
        <v>3.3311356427377144E-3</v>
      </c>
      <c r="Z2893" s="46">
        <f>IF(ISERROR($I$2893),0,$I$2893)</f>
        <v>-3.3366962272143082E-3</v>
      </c>
    </row>
    <row r="2894" spans="1:26" x14ac:dyDescent="0.25">
      <c r="A2894" s="46">
        <v>505</v>
      </c>
      <c r="B2894" s="46">
        <v>2004</v>
      </c>
      <c r="C2894" s="47">
        <v>0</v>
      </c>
      <c r="D2894" s="49">
        <v>0.12781310000000001</v>
      </c>
      <c r="E2894" s="49">
        <v>0.34129510000000002</v>
      </c>
      <c r="F2894" s="49">
        <v>5.57186E-2</v>
      </c>
      <c r="G2894" s="49">
        <v>2.6543800000000002</v>
      </c>
      <c r="H2894" s="49">
        <v>0.23677970000000001</v>
      </c>
      <c r="I2894" s="46">
        <f>$C$2894*LN($Y$2894)+(1-$C$2894)*LN(1-$Y$2894)</f>
        <v>-5.4430942318168835E-4</v>
      </c>
      <c r="R2894" s="46">
        <f>1/(1+EXP(-($K$2+SUMPRODUCT($L$2:$P$2,$D$2894:$H$2894))))</f>
        <v>5.4416131368133583E-4</v>
      </c>
      <c r="X2894" s="46">
        <f>EXP(-($K$2+SUMPRODUCT($L$2:$P$2,$D$2894:$H$2894)))</f>
        <v>1836.6903591966959</v>
      </c>
      <c r="Y2894" s="46">
        <f>1/(1+$X$2894)</f>
        <v>5.4416131368133583E-4</v>
      </c>
      <c r="Z2894" s="46">
        <f>IF(ISERROR($I$2894),0,$I$2894)</f>
        <v>-5.4430942318168835E-4</v>
      </c>
    </row>
    <row r="2895" spans="1:26" x14ac:dyDescent="0.25">
      <c r="A2895" s="46">
        <v>506</v>
      </c>
      <c r="B2895" s="46">
        <v>1995</v>
      </c>
      <c r="C2895" s="47">
        <v>0</v>
      </c>
      <c r="D2895" s="49">
        <v>-4.9394899999999999E-2</v>
      </c>
      <c r="E2895" s="49">
        <v>0.21078710000000001</v>
      </c>
      <c r="F2895" s="49">
        <v>2.8296700000000001E-2</v>
      </c>
      <c r="G2895" s="49">
        <v>0.60396890000000003</v>
      </c>
      <c r="H2895" s="49">
        <v>0.17656079999999999</v>
      </c>
      <c r="I2895" s="46">
        <f>$C$2895*LN($Y$2895)+(1-$C$2895)*LN(1-$Y$2895)</f>
        <v>-1.9074569774045907E-2</v>
      </c>
      <c r="R2895" s="46">
        <f>1/(1+EXP(-($K$2+SUMPRODUCT($L$2:$P$2,$D$2895:$H$2895))))</f>
        <v>1.8893801352604631E-2</v>
      </c>
      <c r="X2895" s="46">
        <f>EXP(-($K$2+SUMPRODUCT($L$2:$P$2,$D$2895:$H$2895)))</f>
        <v>51.927411553532799</v>
      </c>
      <c r="Y2895" s="46">
        <f>1/(1+$X$2895)</f>
        <v>1.8893801352604631E-2</v>
      </c>
      <c r="Z2895" s="46">
        <f>IF(ISERROR($I$2895),0,$I$2895)</f>
        <v>-1.9074569774045907E-2</v>
      </c>
    </row>
    <row r="2896" spans="1:26" x14ac:dyDescent="0.25">
      <c r="A2896" s="46">
        <v>506</v>
      </c>
      <c r="B2896" s="46">
        <v>1996</v>
      </c>
      <c r="C2896" s="47">
        <v>0</v>
      </c>
      <c r="D2896" s="49">
        <v>7.2786000000000003E-2</v>
      </c>
      <c r="E2896" s="49">
        <v>0.25945439999999997</v>
      </c>
      <c r="F2896" s="49">
        <v>5.4440299999999997E-2</v>
      </c>
      <c r="G2896" s="49">
        <v>0.86456949999999999</v>
      </c>
      <c r="H2896" s="49">
        <v>0.18915580000000001</v>
      </c>
      <c r="I2896" s="46">
        <f>$C$2896*LN($Y$2896)+(1-$C$2896)*LN(1-$Y$2896)</f>
        <v>-1.0136008662154096E-2</v>
      </c>
      <c r="R2896" s="46">
        <f>1/(1+EXP(-($K$2+SUMPRODUCT($L$2:$P$2,$D$2896:$H$2896))))</f>
        <v>1.0084812447453925E-2</v>
      </c>
      <c r="X2896" s="46">
        <f>EXP(-($K$2+SUMPRODUCT($L$2:$P$2,$D$2896:$H$2896)))</f>
        <v>98.159008182890531</v>
      </c>
      <c r="Y2896" s="46">
        <f>1/(1+$X$2896)</f>
        <v>1.0084812447453925E-2</v>
      </c>
      <c r="Z2896" s="46">
        <f>IF(ISERROR($I$2896),0,$I$2896)</f>
        <v>-1.0136008662154096E-2</v>
      </c>
    </row>
    <row r="2897" spans="1:26" x14ac:dyDescent="0.25">
      <c r="A2897" s="46">
        <v>506</v>
      </c>
      <c r="B2897" s="46">
        <v>1997</v>
      </c>
      <c r="C2897" s="47">
        <v>0</v>
      </c>
      <c r="D2897" s="49">
        <v>6.3964199999999999E-2</v>
      </c>
      <c r="E2897" s="49">
        <v>0.26105109999999998</v>
      </c>
      <c r="F2897" s="49">
        <v>4.7990100000000001E-2</v>
      </c>
      <c r="G2897" s="49">
        <v>0.99056250000000001</v>
      </c>
      <c r="H2897" s="49">
        <v>8.5174700000000006E-2</v>
      </c>
      <c r="I2897" s="46">
        <f>$C$2897*LN($Y$2897)+(1-$C$2897)*LN(1-$Y$2897)</f>
        <v>-8.145686321340986E-3</v>
      </c>
      <c r="R2897" s="46">
        <f>1/(1+EXP(-($K$2+SUMPRODUCT($L$2:$P$2,$D$2897:$H$2897))))</f>
        <v>8.1126001160832361E-3</v>
      </c>
      <c r="X2897" s="46">
        <f>EXP(-($K$2+SUMPRODUCT($L$2:$P$2,$D$2897:$H$2897)))</f>
        <v>122.26504273488092</v>
      </c>
      <c r="Y2897" s="46">
        <f>1/(1+$X$2897)</f>
        <v>8.1126001160832361E-3</v>
      </c>
      <c r="Z2897" s="46">
        <f>IF(ISERROR($I$2897),0,$I$2897)</f>
        <v>-8.145686321340986E-3</v>
      </c>
    </row>
    <row r="2898" spans="1:26" x14ac:dyDescent="0.25">
      <c r="A2898" s="46">
        <v>506</v>
      </c>
      <c r="B2898" s="46">
        <v>1998</v>
      </c>
      <c r="C2898" s="47">
        <v>0</v>
      </c>
      <c r="D2898" s="49">
        <v>6.6778000000000002E-3</v>
      </c>
      <c r="E2898" s="49">
        <v>0.1202406</v>
      </c>
      <c r="F2898" s="49">
        <v>-1.8819900000000001E-2</v>
      </c>
      <c r="G2898" s="49">
        <v>0.41586899999999999</v>
      </c>
      <c r="H2898" s="49">
        <v>8.7064000000000002E-2</v>
      </c>
      <c r="I2898" s="46">
        <f>$C$2898*LN($Y$2898)+(1-$C$2898)*LN(1-$Y$2898)</f>
        <v>-4.0993529470141912E-2</v>
      </c>
      <c r="R2898" s="46">
        <f>1/(1+EXP(-($K$2+SUMPRODUCT($L$2:$P$2,$D$2898:$H$2898))))</f>
        <v>4.0164659429064074E-2</v>
      </c>
      <c r="X2898" s="46">
        <f>EXP(-($K$2+SUMPRODUCT($L$2:$P$2,$D$2898:$H$2898)))</f>
        <v>23.897509756459606</v>
      </c>
      <c r="Y2898" s="46">
        <f>1/(1+$X$2898)</f>
        <v>4.0164659429064074E-2</v>
      </c>
      <c r="Z2898" s="46">
        <f>IF(ISERROR($I$2898),0,$I$2898)</f>
        <v>-4.0993529470141912E-2</v>
      </c>
    </row>
    <row r="2899" spans="1:26" x14ac:dyDescent="0.25">
      <c r="A2899" s="46">
        <v>507</v>
      </c>
      <c r="B2899" s="46">
        <v>2000</v>
      </c>
      <c r="C2899" s="47">
        <v>0</v>
      </c>
      <c r="D2899" s="49">
        <v>-0.1218457</v>
      </c>
      <c r="E2899" s="49">
        <v>0.2130251</v>
      </c>
      <c r="F2899" s="49">
        <v>3.41488E-2</v>
      </c>
      <c r="G2899" s="49">
        <v>0.71872539999999996</v>
      </c>
      <c r="H2899" s="49">
        <v>0.1086577</v>
      </c>
      <c r="I2899" s="46">
        <f>$C$2899*LN($Y$2899)+(1-$C$2899)*LN(1-$Y$2899)</f>
        <v>-1.4094832173659734E-2</v>
      </c>
      <c r="R2899" s="46">
        <f>1/(1+EXP(-($K$2+SUMPRODUCT($L$2:$P$2,$D$2899:$H$2899))))</f>
        <v>1.3995965076783991E-2</v>
      </c>
      <c r="X2899" s="46">
        <f>EXP(-($K$2+SUMPRODUCT($L$2:$P$2,$D$2899:$H$2899)))</f>
        <v>70.449163706385946</v>
      </c>
      <c r="Y2899" s="46">
        <f>1/(1+$X$2899)</f>
        <v>1.3995965076783991E-2</v>
      </c>
      <c r="Z2899" s="46">
        <f>IF(ISERROR($I$2899),0,$I$2899)</f>
        <v>-1.4094832173659734E-2</v>
      </c>
    </row>
    <row r="2900" spans="1:26" x14ac:dyDescent="0.25">
      <c r="A2900" s="46">
        <v>507</v>
      </c>
      <c r="B2900" s="46">
        <v>2001</v>
      </c>
      <c r="C2900" s="47">
        <v>0</v>
      </c>
      <c r="D2900" s="49">
        <v>-8.3804500000000004E-2</v>
      </c>
      <c r="E2900" s="49">
        <v>0.19011320000000001</v>
      </c>
      <c r="F2900" s="49">
        <v>2.31887E-2</v>
      </c>
      <c r="G2900" s="49">
        <v>0.66505329999999996</v>
      </c>
      <c r="H2900" s="49">
        <v>8.3177000000000001E-2</v>
      </c>
      <c r="I2900" s="46">
        <f>$C$2900*LN($Y$2900)+(1-$C$2900)*LN(1-$Y$2900)</f>
        <v>-1.7299731101674057E-2</v>
      </c>
      <c r="R2900" s="46">
        <f>1/(1+EXP(-($K$2+SUMPRODUCT($L$2:$P$2,$D$2900:$H$2900))))</f>
        <v>1.7150949947010129E-2</v>
      </c>
      <c r="X2900" s="46">
        <f>EXP(-($K$2+SUMPRODUCT($L$2:$P$2,$D$2900:$H$2900)))</f>
        <v>57.305808313219806</v>
      </c>
      <c r="Y2900" s="46">
        <f>1/(1+$X$2900)</f>
        <v>1.7150949947010129E-2</v>
      </c>
      <c r="Z2900" s="46">
        <f>IF(ISERROR($I$2900),0,$I$2900)</f>
        <v>-1.7299731101674057E-2</v>
      </c>
    </row>
    <row r="2901" spans="1:26" x14ac:dyDescent="0.25">
      <c r="A2901" s="46">
        <v>507</v>
      </c>
      <c r="B2901" s="46">
        <v>2002</v>
      </c>
      <c r="C2901" s="47">
        <v>0</v>
      </c>
      <c r="D2901" s="49">
        <v>-0.1038092</v>
      </c>
      <c r="E2901" s="49">
        <v>0.2196023</v>
      </c>
      <c r="F2901" s="49">
        <v>2.0898300000000002E-2</v>
      </c>
      <c r="G2901" s="49">
        <v>0.64927780000000002</v>
      </c>
      <c r="H2901" s="49">
        <v>0.13154830000000001</v>
      </c>
      <c r="I2901" s="46">
        <f>$C$2901*LN($Y$2901)+(1-$C$2901)*LN(1-$Y$2901)</f>
        <v>-1.7685891037006487E-2</v>
      </c>
      <c r="R2901" s="46">
        <f>1/(1+EXP(-($K$2+SUMPRODUCT($L$2:$P$2,$D$2901:$H$2901))))</f>
        <v>1.7530413601074629E-2</v>
      </c>
      <c r="X2901" s="46">
        <f>EXP(-($K$2+SUMPRODUCT($L$2:$P$2,$D$2901:$H$2901)))</f>
        <v>56.043719717981965</v>
      </c>
      <c r="Y2901" s="46">
        <f>1/(1+$X$2901)</f>
        <v>1.7530413601074629E-2</v>
      </c>
      <c r="Z2901" s="46">
        <f>IF(ISERROR($I$2901),0,$I$2901)</f>
        <v>-1.7685891037006487E-2</v>
      </c>
    </row>
    <row r="2902" spans="1:26" x14ac:dyDescent="0.25">
      <c r="A2902" s="46">
        <v>507</v>
      </c>
      <c r="B2902" s="46">
        <v>2003</v>
      </c>
      <c r="C2902" s="47">
        <v>0</v>
      </c>
      <c r="D2902" s="49">
        <v>-4.5700999999999997E-3</v>
      </c>
      <c r="E2902" s="49">
        <v>0.19174540000000001</v>
      </c>
      <c r="F2902" s="49">
        <v>1.6259599999999999E-2</v>
      </c>
      <c r="G2902" s="49">
        <v>0.75968219999999997</v>
      </c>
      <c r="H2902" s="49">
        <v>0.1364263</v>
      </c>
      <c r="I2902" s="46">
        <f>$C$2902*LN($Y$2902)+(1-$C$2902)*LN(1-$Y$2902)</f>
        <v>-1.6760895901568918E-2</v>
      </c>
      <c r="R2902" s="46">
        <f>1/(1+EXP(-($K$2+SUMPRODUCT($L$2:$P$2,$D$2902:$H$2902))))</f>
        <v>1.6621213574966775E-2</v>
      </c>
      <c r="X2902" s="46">
        <f>EXP(-($K$2+SUMPRODUCT($L$2:$P$2,$D$2902:$H$2902)))</f>
        <v>59.164078602906642</v>
      </c>
      <c r="Y2902" s="46">
        <f>1/(1+$X$2902)</f>
        <v>1.6621213574966775E-2</v>
      </c>
      <c r="Z2902" s="46">
        <f>IF(ISERROR($I$2902),0,$I$2902)</f>
        <v>-1.6760895901568918E-2</v>
      </c>
    </row>
    <row r="2903" spans="1:26" x14ac:dyDescent="0.25">
      <c r="A2903" s="46">
        <v>507</v>
      </c>
      <c r="B2903" s="46">
        <v>2004</v>
      </c>
      <c r="C2903" s="47">
        <v>0</v>
      </c>
      <c r="D2903" s="49">
        <v>5.1322300000000001E-2</v>
      </c>
      <c r="E2903" s="49">
        <v>0.18925520000000001</v>
      </c>
      <c r="F2903" s="49">
        <v>2.3394600000000002E-2</v>
      </c>
      <c r="G2903" s="49">
        <v>0.74444759999999999</v>
      </c>
      <c r="H2903" s="49">
        <v>0.14580070000000001</v>
      </c>
      <c r="I2903" s="46">
        <f>$C$2903*LN($Y$2903)+(1-$C$2903)*LN(1-$Y$2903)</f>
        <v>-1.6757508817046872E-2</v>
      </c>
      <c r="R2903" s="46">
        <f>1/(1+EXP(-($K$2+SUMPRODUCT($L$2:$P$2,$D$2903:$H$2903))))</f>
        <v>1.661788278225922E-2</v>
      </c>
      <c r="X2903" s="46">
        <f>EXP(-($K$2+SUMPRODUCT($L$2:$P$2,$D$2903:$H$2903)))</f>
        <v>59.17613754428281</v>
      </c>
      <c r="Y2903" s="46">
        <f>1/(1+$X$2903)</f>
        <v>1.661788278225922E-2</v>
      </c>
      <c r="Z2903" s="46">
        <f>IF(ISERROR($I$2903),0,$I$2903)</f>
        <v>-1.6757508817046872E-2</v>
      </c>
    </row>
    <row r="2904" spans="1:26" x14ac:dyDescent="0.25">
      <c r="A2904" s="46">
        <v>508</v>
      </c>
      <c r="B2904" s="46">
        <v>1995</v>
      </c>
      <c r="C2904" s="47">
        <v>0</v>
      </c>
      <c r="D2904" s="49">
        <v>5.4159600000000002E-2</v>
      </c>
      <c r="E2904" s="49">
        <v>0.38334099999999999</v>
      </c>
      <c r="F2904" s="49">
        <v>5.4561699999999998E-2</v>
      </c>
      <c r="G2904" s="49">
        <v>2.0906470000000001</v>
      </c>
      <c r="H2904" s="49">
        <v>0.29899569999999998</v>
      </c>
      <c r="I2904" s="46">
        <f>$C$2904*LN($Y$2904)+(1-$C$2904)*LN(1-$Y$2904)</f>
        <v>-1.2787823692701613E-3</v>
      </c>
      <c r="R2904" s="46">
        <f>1/(1+EXP(-($K$2+SUMPRODUCT($L$2:$P$2,$D$2904:$H$2904))))</f>
        <v>1.2779650755136097E-3</v>
      </c>
      <c r="X2904" s="46">
        <f>EXP(-($K$2+SUMPRODUCT($L$2:$P$2,$D$2904:$H$2904)))</f>
        <v>781.49399702734718</v>
      </c>
      <c r="Y2904" s="46">
        <f>1/(1+$X$2904)</f>
        <v>1.2779650755136097E-3</v>
      </c>
      <c r="Z2904" s="46">
        <f>IF(ISERROR($I$2904),0,$I$2904)</f>
        <v>-1.2787823692701613E-3</v>
      </c>
    </row>
    <row r="2905" spans="1:26" x14ac:dyDescent="0.25">
      <c r="A2905" s="46">
        <v>508</v>
      </c>
      <c r="B2905" s="46">
        <v>1996</v>
      </c>
      <c r="C2905" s="47">
        <v>0</v>
      </c>
      <c r="D2905" s="49">
        <v>7.3647500000000005E-2</v>
      </c>
      <c r="E2905" s="49">
        <v>0.38185920000000001</v>
      </c>
      <c r="F2905" s="49">
        <v>3.6211399999999998E-2</v>
      </c>
      <c r="G2905" s="49">
        <v>1.907802</v>
      </c>
      <c r="H2905" s="49">
        <v>0.26288099999999998</v>
      </c>
      <c r="I2905" s="46">
        <f>$C$2905*LN($Y$2905)+(1-$C$2905)*LN(1-$Y$2905)</f>
        <v>-1.9573340817553653E-3</v>
      </c>
      <c r="R2905" s="46">
        <f>1/(1+EXP(-($K$2+SUMPRODUCT($L$2:$P$2,$D$2905:$H$2905))))</f>
        <v>1.9554197525991791E-3</v>
      </c>
      <c r="X2905" s="46">
        <f>EXP(-($K$2+SUMPRODUCT($L$2:$P$2,$D$2905:$H$2905)))</f>
        <v>510.39915032093853</v>
      </c>
      <c r="Y2905" s="46">
        <f>1/(1+$X$2905)</f>
        <v>1.9554197525991791E-3</v>
      </c>
      <c r="Z2905" s="46">
        <f>IF(ISERROR($I$2905),0,$I$2905)</f>
        <v>-1.9573340817553653E-3</v>
      </c>
    </row>
    <row r="2906" spans="1:26" x14ac:dyDescent="0.25">
      <c r="A2906" s="46">
        <v>508</v>
      </c>
      <c r="B2906" s="46">
        <v>1997</v>
      </c>
      <c r="C2906" s="47">
        <v>0</v>
      </c>
      <c r="D2906" s="49">
        <v>0.1066392</v>
      </c>
      <c r="E2906" s="49">
        <v>0.33555059999999998</v>
      </c>
      <c r="F2906" s="49">
        <v>3.3212699999999998E-2</v>
      </c>
      <c r="G2906" s="49">
        <v>1.0480210000000001</v>
      </c>
      <c r="H2906" s="49">
        <v>0.26312930000000001</v>
      </c>
      <c r="I2906" s="46">
        <f>$C$2906*LN($Y$2906)+(1-$C$2906)*LN(1-$Y$2906)</f>
        <v>-8.5299115067557617E-3</v>
      </c>
      <c r="R2906" s="46">
        <f>1/(1+EXP(-($K$2+SUMPRODUCT($L$2:$P$2,$D$2906:$H$2906))))</f>
        <v>8.4936350299214484E-3</v>
      </c>
      <c r="X2906" s="46">
        <f>EXP(-($K$2+SUMPRODUCT($L$2:$P$2,$D$2906:$H$2906)))</f>
        <v>116.73522131304108</v>
      </c>
      <c r="Y2906" s="46">
        <f>1/(1+$X$2906)</f>
        <v>8.4936350299214484E-3</v>
      </c>
      <c r="Z2906" s="46">
        <f>IF(ISERROR($I$2906),0,$I$2906)</f>
        <v>-8.5299115067557617E-3</v>
      </c>
    </row>
    <row r="2907" spans="1:26" x14ac:dyDescent="0.25">
      <c r="A2907" s="46">
        <v>508</v>
      </c>
      <c r="B2907" s="46">
        <v>1998</v>
      </c>
      <c r="C2907" s="47">
        <v>0</v>
      </c>
      <c r="D2907" s="49">
        <v>0.1431134</v>
      </c>
      <c r="E2907" s="49">
        <v>0.33559919999999999</v>
      </c>
      <c r="F2907" s="49">
        <v>3.7760700000000001E-2</v>
      </c>
      <c r="G2907" s="49">
        <v>0.65907910000000003</v>
      </c>
      <c r="H2907" s="49">
        <v>0.29739660000000001</v>
      </c>
      <c r="I2907" s="46">
        <f>$C$2907*LN($Y$2907)+(1-$C$2907)*LN(1-$Y$2907)</f>
        <v>-1.579437693120677E-2</v>
      </c>
      <c r="R2907" s="46">
        <f>1/(1+EXP(-($K$2+SUMPRODUCT($L$2:$P$2,$D$2907:$H$2907))))</f>
        <v>1.5670299858787793E-2</v>
      </c>
      <c r="X2907" s="46">
        <f>EXP(-($K$2+SUMPRODUCT($L$2:$P$2,$D$2907:$H$2907)))</f>
        <v>62.814988163050828</v>
      </c>
      <c r="Y2907" s="46">
        <f>1/(1+$X$2907)</f>
        <v>1.5670299858787793E-2</v>
      </c>
      <c r="Z2907" s="46">
        <f>IF(ISERROR($I$2907),0,$I$2907)</f>
        <v>-1.579437693120677E-2</v>
      </c>
    </row>
    <row r="2908" spans="1:26" x14ac:dyDescent="0.25">
      <c r="A2908" s="46">
        <v>508</v>
      </c>
      <c r="B2908" s="46">
        <v>1999</v>
      </c>
      <c r="C2908" s="47">
        <v>0</v>
      </c>
      <c r="D2908" s="49">
        <v>0.1085515</v>
      </c>
      <c r="E2908" s="49">
        <v>0.34615230000000002</v>
      </c>
      <c r="F2908" s="49">
        <v>2.3389699999999999E-2</v>
      </c>
      <c r="G2908" s="49">
        <v>0.30108489999999999</v>
      </c>
      <c r="H2908" s="49">
        <v>0.29844100000000001</v>
      </c>
      <c r="I2908" s="46">
        <f>$C$2908*LN($Y$2908)+(1-$C$2908)*LN(1-$Y$2908)</f>
        <v>-3.0230146269378842E-2</v>
      </c>
      <c r="R2908" s="46">
        <f>1/(1+EXP(-($K$2+SUMPRODUCT($L$2:$P$2,$D$2908:$H$2908))))</f>
        <v>2.9777785171702455E-2</v>
      </c>
      <c r="X2908" s="46">
        <f>EXP(-($K$2+SUMPRODUCT($L$2:$P$2,$D$2908:$H$2908)))</f>
        <v>32.582081213692497</v>
      </c>
      <c r="Y2908" s="46">
        <f>1/(1+$X$2908)</f>
        <v>2.9777785171702455E-2</v>
      </c>
      <c r="Z2908" s="46">
        <f>IF(ISERROR($I$2908),0,$I$2908)</f>
        <v>-3.0230146269378842E-2</v>
      </c>
    </row>
    <row r="2909" spans="1:26" x14ac:dyDescent="0.25">
      <c r="A2909" s="46">
        <v>508</v>
      </c>
      <c r="B2909" s="46">
        <v>2000</v>
      </c>
      <c r="C2909" s="47">
        <v>0</v>
      </c>
      <c r="D2909" s="49">
        <v>9.0835799999999994E-2</v>
      </c>
      <c r="E2909" s="49">
        <v>0.33762110000000001</v>
      </c>
      <c r="F2909" s="49">
        <v>4.2015700000000003E-2</v>
      </c>
      <c r="G2909" s="49">
        <v>0.23150490000000001</v>
      </c>
      <c r="H2909" s="49">
        <v>0.31480399999999997</v>
      </c>
      <c r="I2909" s="46">
        <f>$C$2909*LN($Y$2909)+(1-$C$2909)*LN(1-$Y$2909)</f>
        <v>-2.955561825230588E-2</v>
      </c>
      <c r="R2909" s="46">
        <f>1/(1+EXP(-($K$2+SUMPRODUCT($L$2:$P$2,$D$2909:$H$2909))))</f>
        <v>2.9123122335623856E-2</v>
      </c>
      <c r="X2909" s="46">
        <f>EXP(-($K$2+SUMPRODUCT($L$2:$P$2,$D$2909:$H$2909)))</f>
        <v>33.336977624709711</v>
      </c>
      <c r="Y2909" s="46">
        <f>1/(1+$X$2909)</f>
        <v>2.9123122335623856E-2</v>
      </c>
      <c r="Z2909" s="46">
        <f>IF(ISERROR($I$2909),0,$I$2909)</f>
        <v>-2.955561825230588E-2</v>
      </c>
    </row>
    <row r="2910" spans="1:26" x14ac:dyDescent="0.25">
      <c r="A2910" s="46">
        <v>508</v>
      </c>
      <c r="B2910" s="46">
        <v>2001</v>
      </c>
      <c r="C2910" s="47">
        <v>0</v>
      </c>
      <c r="D2910" s="49">
        <v>7.9007999999999995E-2</v>
      </c>
      <c r="E2910" s="49">
        <v>0.3487615</v>
      </c>
      <c r="F2910" s="49">
        <v>4.7296400000000002E-2</v>
      </c>
      <c r="G2910" s="49">
        <v>0.73770000000000002</v>
      </c>
      <c r="H2910" s="49">
        <v>0.30944179999999999</v>
      </c>
      <c r="I2910" s="46">
        <f>$C$2910*LN($Y$2910)+(1-$C$2910)*LN(1-$Y$2910)</f>
        <v>-1.2447585210005704E-2</v>
      </c>
      <c r="R2910" s="46">
        <f>1/(1+EXP(-($K$2+SUMPRODUCT($L$2:$P$2,$D$2910:$H$2910))))</f>
        <v>1.2370434466487654E-2</v>
      </c>
      <c r="X2910" s="46">
        <f>EXP(-($K$2+SUMPRODUCT($L$2:$P$2,$D$2910:$H$2910)))</f>
        <v>79.837904497943697</v>
      </c>
      <c r="Y2910" s="46">
        <f>1/(1+$X$2910)</f>
        <v>1.2370434466487654E-2</v>
      </c>
      <c r="Z2910" s="46">
        <f>IF(ISERROR($I$2910),0,$I$2910)</f>
        <v>-1.2447585210005704E-2</v>
      </c>
    </row>
    <row r="2911" spans="1:26" x14ac:dyDescent="0.25">
      <c r="A2911" s="46">
        <v>508</v>
      </c>
      <c r="B2911" s="46">
        <v>2002</v>
      </c>
      <c r="C2911" s="47">
        <v>0</v>
      </c>
      <c r="D2911" s="49">
        <v>0.1111163</v>
      </c>
      <c r="E2911" s="49">
        <v>0.37760729999999998</v>
      </c>
      <c r="F2911" s="49">
        <v>2.3861199999999999E-2</v>
      </c>
      <c r="G2911" s="49">
        <v>0.50806099999999998</v>
      </c>
      <c r="H2911" s="49">
        <v>0.28265810000000002</v>
      </c>
      <c r="I2911" s="46">
        <f>$C$2911*LN($Y$2911)+(1-$C$2911)*LN(1-$Y$2911)</f>
        <v>-2.0606584270110501E-2</v>
      </c>
      <c r="R2911" s="46">
        <f>1/(1+EXP(-($K$2+SUMPRODUCT($L$2:$P$2,$D$2911:$H$2911))))</f>
        <v>2.0395719497167879E-2</v>
      </c>
      <c r="X2911" s="46">
        <f>EXP(-($K$2+SUMPRODUCT($L$2:$P$2,$D$2911:$H$2911)))</f>
        <v>48.029895716052508</v>
      </c>
      <c r="Y2911" s="46">
        <f>1/(1+$X$2911)</f>
        <v>2.0395719497167879E-2</v>
      </c>
      <c r="Z2911" s="46">
        <f>IF(ISERROR($I$2911),0,$I$2911)</f>
        <v>-2.0606584270110501E-2</v>
      </c>
    </row>
    <row r="2912" spans="1:26" x14ac:dyDescent="0.25">
      <c r="A2912" s="46">
        <v>508</v>
      </c>
      <c r="B2912" s="46">
        <v>2003</v>
      </c>
      <c r="C2912" s="47">
        <v>0</v>
      </c>
      <c r="D2912" s="49">
        <v>8.35312E-2</v>
      </c>
      <c r="E2912" s="49">
        <v>0.34326820000000002</v>
      </c>
      <c r="F2912" s="49">
        <v>3.9615699999999997E-2</v>
      </c>
      <c r="G2912" s="49">
        <v>0.9803752</v>
      </c>
      <c r="H2912" s="49">
        <v>0.33280690000000002</v>
      </c>
      <c r="I2912" s="46">
        <f>$C$2912*LN($Y$2912)+(1-$C$2912)*LN(1-$Y$2912)</f>
        <v>-9.2275608969580383E-3</v>
      </c>
      <c r="R2912" s="46">
        <f>1/(1+EXP(-($K$2+SUMPRODUCT($L$2:$P$2,$D$2912:$H$2912))))</f>
        <v>9.1851176065792257E-3</v>
      </c>
      <c r="X2912" s="46">
        <f>EXP(-($K$2+SUMPRODUCT($L$2:$P$2,$D$2912:$H$2912)))</f>
        <v>107.87176874945054</v>
      </c>
      <c r="Y2912" s="46">
        <f>1/(1+$X$2912)</f>
        <v>9.1851176065792257E-3</v>
      </c>
      <c r="Z2912" s="46">
        <f>IF(ISERROR($I$2912),0,$I$2912)</f>
        <v>-9.2275608969580383E-3</v>
      </c>
    </row>
    <row r="2913" spans="1:26" x14ac:dyDescent="0.25">
      <c r="A2913" s="46">
        <v>509</v>
      </c>
      <c r="B2913" s="46">
        <v>1995</v>
      </c>
      <c r="C2913" s="47">
        <v>0</v>
      </c>
      <c r="D2913" s="49">
        <v>3.0145100000000001E-2</v>
      </c>
      <c r="E2913" s="49">
        <v>0.34179110000000001</v>
      </c>
      <c r="F2913" s="49">
        <v>7.0397500000000002E-2</v>
      </c>
      <c r="G2913" s="49">
        <v>2.467692</v>
      </c>
      <c r="H2913" s="49">
        <v>0.39319549999999998</v>
      </c>
      <c r="I2913" s="46">
        <f>$C$2913*LN($Y$2913)+(1-$C$2913)*LN(1-$Y$2913)</f>
        <v>-6.8902150412981098E-4</v>
      </c>
      <c r="R2913" s="46">
        <f>1/(1+EXP(-($K$2+SUMPRODUCT($L$2:$P$2,$D$2913:$H$2913))))</f>
        <v>6.8878418332272583E-4</v>
      </c>
      <c r="X2913" s="46">
        <f>EXP(-($K$2+SUMPRODUCT($L$2:$P$2,$D$2913:$H$2913)))</f>
        <v>1450.8335702425034</v>
      </c>
      <c r="Y2913" s="46">
        <f>1/(1+$X$2913)</f>
        <v>6.8878418332272583E-4</v>
      </c>
      <c r="Z2913" s="46">
        <f>IF(ISERROR($I$2913),0,$I$2913)</f>
        <v>-6.8902150412981098E-4</v>
      </c>
    </row>
    <row r="2914" spans="1:26" x14ac:dyDescent="0.25">
      <c r="A2914" s="46">
        <v>509</v>
      </c>
      <c r="B2914" s="46">
        <v>1996</v>
      </c>
      <c r="C2914" s="47">
        <v>0</v>
      </c>
      <c r="D2914" s="49">
        <v>2.66535E-2</v>
      </c>
      <c r="E2914" s="49">
        <v>0.37332140000000003</v>
      </c>
      <c r="F2914" s="49">
        <v>5.3398300000000003E-2</v>
      </c>
      <c r="G2914" s="49">
        <v>2.5717919999999999</v>
      </c>
      <c r="H2914" s="49">
        <v>0.2891801</v>
      </c>
      <c r="I2914" s="46">
        <f>$C$2914*LN($Y$2914)+(1-$C$2914)*LN(1-$Y$2914)</f>
        <v>-5.9803514092398821E-4</v>
      </c>
      <c r="R2914" s="46">
        <f>1/(1+EXP(-($K$2+SUMPRODUCT($L$2:$P$2,$D$2914:$H$2914))))</f>
        <v>5.9785635355121415E-4</v>
      </c>
      <c r="X2914" s="46">
        <f>EXP(-($K$2+SUMPRODUCT($L$2:$P$2,$D$2914:$H$2914)))</f>
        <v>1671.6425905823162</v>
      </c>
      <c r="Y2914" s="46">
        <f>1/(1+$X$2914)</f>
        <v>5.9785635355121415E-4</v>
      </c>
      <c r="Z2914" s="46">
        <f>IF(ISERROR($I$2914),0,$I$2914)</f>
        <v>-5.9803514092398821E-4</v>
      </c>
    </row>
    <row r="2915" spans="1:26" x14ac:dyDescent="0.25">
      <c r="A2915" s="46">
        <v>509</v>
      </c>
      <c r="B2915" s="46">
        <v>1997</v>
      </c>
      <c r="C2915" s="47">
        <v>0</v>
      </c>
      <c r="D2915" s="49">
        <v>0.1269092</v>
      </c>
      <c r="E2915" s="49">
        <v>0.56236489999999995</v>
      </c>
      <c r="F2915" s="49">
        <v>5.0024600000000002E-2</v>
      </c>
      <c r="G2915" s="49">
        <v>4.1654059999999999</v>
      </c>
      <c r="H2915" s="49">
        <v>0.33981210000000001</v>
      </c>
      <c r="I2915" s="46">
        <f>$C$2915*LN($Y$2915)+(1-$C$2915)*LN(1-$Y$2915)</f>
        <v>-3.962248502229033E-5</v>
      </c>
      <c r="R2915" s="46">
        <f>1/(1+EXP(-($K$2+SUMPRODUCT($L$2:$P$2,$D$2915:$H$2915))))</f>
        <v>3.9621700061989571E-5</v>
      </c>
      <c r="X2915" s="46">
        <f>EXP(-($K$2+SUMPRODUCT($L$2:$P$2,$D$2915:$H$2915)))</f>
        <v>25237.694918074292</v>
      </c>
      <c r="Y2915" s="46">
        <f>1/(1+$X$2915)</f>
        <v>3.9621700061989571E-5</v>
      </c>
      <c r="Z2915" s="46">
        <f>IF(ISERROR($I$2915),0,$I$2915)</f>
        <v>-3.962248502229033E-5</v>
      </c>
    </row>
    <row r="2916" spans="1:26" x14ac:dyDescent="0.25">
      <c r="A2916" s="46">
        <v>509</v>
      </c>
      <c r="B2916" s="46">
        <v>1998</v>
      </c>
      <c r="C2916" s="47">
        <v>0</v>
      </c>
      <c r="D2916" s="49">
        <v>-0.12133969999999999</v>
      </c>
      <c r="E2916" s="49">
        <v>0.55216489999999996</v>
      </c>
      <c r="F2916" s="49">
        <v>5.9307400000000003E-2</v>
      </c>
      <c r="G2916" s="49">
        <v>3.724091</v>
      </c>
      <c r="H2916" s="49">
        <v>0.3504429</v>
      </c>
      <c r="I2916" s="46">
        <f>$C$2916*LN($Y$2916)+(1-$C$2916)*LN(1-$Y$2916)</f>
        <v>-6.8507985420009169E-5</v>
      </c>
      <c r="R2916" s="46">
        <f>1/(1+EXP(-($K$2+SUMPRODUCT($L$2:$P$2,$D$2916:$H$2916))))</f>
        <v>6.8505638801616796E-5</v>
      </c>
      <c r="X2916" s="46">
        <f>EXP(-($K$2+SUMPRODUCT($L$2:$P$2,$D$2916:$H$2916)))</f>
        <v>14596.338518306015</v>
      </c>
      <c r="Y2916" s="46">
        <f>1/(1+$X$2916)</f>
        <v>6.8505638801616796E-5</v>
      </c>
      <c r="Z2916" s="46">
        <f>IF(ISERROR($I$2916),0,$I$2916)</f>
        <v>-6.8507985420009169E-5</v>
      </c>
    </row>
    <row r="2917" spans="1:26" x14ac:dyDescent="0.25">
      <c r="A2917" s="46">
        <v>509</v>
      </c>
      <c r="B2917" s="46">
        <v>1999</v>
      </c>
      <c r="C2917" s="47">
        <v>0</v>
      </c>
      <c r="D2917" s="49">
        <v>5.3069199999999997E-2</v>
      </c>
      <c r="E2917" s="49">
        <v>0.78125290000000003</v>
      </c>
      <c r="F2917" s="49">
        <v>7.0263800000000001E-2</v>
      </c>
      <c r="G2917" s="49">
        <v>4.8290819999999997</v>
      </c>
      <c r="H2917" s="49">
        <v>0.35120570000000001</v>
      </c>
      <c r="I2917" s="46">
        <f>$C$2917*LN($Y$2917)+(1-$C$2917)*LN(1-$Y$2917)</f>
        <v>-8.3151896591281996E-6</v>
      </c>
      <c r="R2917" s="46">
        <f>1/(1+EXP(-($K$2+SUMPRODUCT($L$2:$P$2,$D$2917:$H$2917))))</f>
        <v>8.3151550880895968E-6</v>
      </c>
      <c r="X2917" s="46">
        <f>EXP(-($K$2+SUMPRODUCT($L$2:$P$2,$D$2917:$H$2917)))</f>
        <v>120261.33899502043</v>
      </c>
      <c r="Y2917" s="46">
        <f>1/(1+$X$2917)</f>
        <v>8.3151550880895968E-6</v>
      </c>
      <c r="Z2917" s="46">
        <f>IF(ISERROR($I$2917),0,$I$2917)</f>
        <v>-8.3151896591281996E-6</v>
      </c>
    </row>
    <row r="2918" spans="1:26" x14ac:dyDescent="0.25">
      <c r="A2918" s="46">
        <v>509</v>
      </c>
      <c r="B2918" s="46">
        <v>2000</v>
      </c>
      <c r="C2918" s="47">
        <v>0</v>
      </c>
      <c r="D2918" s="49">
        <v>8.1803399999999998E-2</v>
      </c>
      <c r="E2918" s="49">
        <v>0.8054055</v>
      </c>
      <c r="F2918" s="49">
        <v>0.10075000000000001</v>
      </c>
      <c r="G2918" s="49">
        <v>6.479133</v>
      </c>
      <c r="H2918" s="49">
        <v>0.46929890000000002</v>
      </c>
      <c r="I2918" s="46">
        <f>$C$2918*LN($Y$2918)+(1-$C$2918)*LN(1-$Y$2918)</f>
        <v>-4.9395798416599506E-7</v>
      </c>
      <c r="R2918" s="46">
        <f>1/(1+EXP(-($K$2+SUMPRODUCT($L$2:$P$2,$D$2918:$H$2918))))</f>
        <v>4.9395786218327642E-7</v>
      </c>
      <c r="X2918" s="46">
        <f>EXP(-($K$2+SUMPRODUCT($L$2:$P$2,$D$2918:$H$2918)))</f>
        <v>2024463.183199828</v>
      </c>
      <c r="Y2918" s="46">
        <f>1/(1+$X$2918)</f>
        <v>4.9395786218327642E-7</v>
      </c>
      <c r="Z2918" s="46">
        <f>IF(ISERROR($I$2918),0,$I$2918)</f>
        <v>-4.9395798416599506E-7</v>
      </c>
    </row>
    <row r="2919" spans="1:26" x14ac:dyDescent="0.25">
      <c r="A2919" s="46">
        <v>509</v>
      </c>
      <c r="B2919" s="46">
        <v>2001</v>
      </c>
      <c r="C2919" s="47">
        <v>0</v>
      </c>
      <c r="D2919" s="49">
        <v>6.5770300000000004E-2</v>
      </c>
      <c r="E2919" s="49">
        <v>0.50171410000000005</v>
      </c>
      <c r="F2919" s="49">
        <v>7.9122300000000007E-2</v>
      </c>
      <c r="G2919" s="49">
        <v>6.5529149999999996</v>
      </c>
      <c r="H2919" s="49">
        <v>0.3507982</v>
      </c>
      <c r="I2919" s="46">
        <f>$C$2919*LN($Y$2919)+(1-$C$2919)*LN(1-$Y$2919)</f>
        <v>-7.4946979374753357E-7</v>
      </c>
      <c r="R2919" s="46">
        <f>1/(1+EXP(-($K$2+SUMPRODUCT($L$2:$P$2,$D$2919:$H$2919))))</f>
        <v>7.4946951287308538E-7</v>
      </c>
      <c r="X2919" s="46">
        <f>EXP(-($K$2+SUMPRODUCT($L$2:$P$2,$D$2919:$H$2919)))</f>
        <v>1334276.0890926677</v>
      </c>
      <c r="Y2919" s="46">
        <f>1/(1+$X$2919)</f>
        <v>7.4946951287308538E-7</v>
      </c>
      <c r="Z2919" s="46">
        <f>IF(ISERROR($I$2919),0,$I$2919)</f>
        <v>-7.4946979374753357E-7</v>
      </c>
    </row>
    <row r="2920" spans="1:26" x14ac:dyDescent="0.25">
      <c r="A2920" s="46">
        <v>509</v>
      </c>
      <c r="B2920" s="46">
        <v>2003</v>
      </c>
      <c r="C2920" s="47">
        <v>0</v>
      </c>
      <c r="D2920" s="49">
        <v>4.9956800000000003E-2</v>
      </c>
      <c r="E2920" s="49">
        <v>0.62580380000000002</v>
      </c>
      <c r="F2920" s="49">
        <v>9.0931300000000007E-2</v>
      </c>
      <c r="G2920" s="49">
        <v>5.9738610000000003</v>
      </c>
      <c r="H2920" s="49">
        <v>0.33558159999999998</v>
      </c>
      <c r="I2920" s="46">
        <f>$C$2920*LN($Y$2920)+(1-$C$2920)*LN(1-$Y$2920)</f>
        <v>-1.409890477944855E-6</v>
      </c>
      <c r="R2920" s="46">
        <f>1/(1+EXP(-($K$2+SUMPRODUCT($L$2:$P$2,$D$2920:$H$2920))))</f>
        <v>1.4098894839952397E-6</v>
      </c>
      <c r="X2920" s="46">
        <f>EXP(-($K$2+SUMPRODUCT($L$2:$P$2,$D$2920:$H$2920)))</f>
        <v>709274.45126889984</v>
      </c>
      <c r="Y2920" s="46">
        <f>1/(1+$X$2920)</f>
        <v>1.4098894839952397E-6</v>
      </c>
      <c r="Z2920" s="46">
        <f>IF(ISERROR($I$2920),0,$I$2920)</f>
        <v>-1.409890477944855E-6</v>
      </c>
    </row>
    <row r="2921" spans="1:26" x14ac:dyDescent="0.25">
      <c r="A2921" s="46">
        <v>509</v>
      </c>
      <c r="B2921" s="46">
        <v>2004</v>
      </c>
      <c r="C2921" s="47">
        <v>0</v>
      </c>
      <c r="D2921" s="49">
        <v>0.1073972</v>
      </c>
      <c r="E2921" s="49">
        <v>0.66643379999999997</v>
      </c>
      <c r="F2921" s="49">
        <v>8.6019700000000004E-2</v>
      </c>
      <c r="G2921" s="49">
        <v>6.1150320000000002</v>
      </c>
      <c r="H2921" s="49">
        <v>0.32794089999999998</v>
      </c>
      <c r="I2921" s="46">
        <f>$C$2921*LN($Y$2921)+(1-$C$2921)*LN(1-$Y$2921)</f>
        <v>-1.1250444061157297E-6</v>
      </c>
      <c r="R2921" s="46">
        <f>1/(1+EXP(-($K$2+SUMPRODUCT($L$2:$P$2,$D$2921:$H$2921))))</f>
        <v>1.1250437732911103E-6</v>
      </c>
      <c r="X2921" s="46">
        <f>EXP(-($K$2+SUMPRODUCT($L$2:$P$2,$D$2921:$H$2921)))</f>
        <v>888853.30393048842</v>
      </c>
      <c r="Y2921" s="46">
        <f>1/(1+$X$2921)</f>
        <v>1.1250437732911103E-6</v>
      </c>
      <c r="Z2921" s="46">
        <f>IF(ISERROR($I$2921),0,$I$2921)</f>
        <v>-1.1250444061157297E-6</v>
      </c>
    </row>
    <row r="2922" spans="1:26" x14ac:dyDescent="0.25">
      <c r="A2922" s="46">
        <v>510</v>
      </c>
      <c r="B2922" s="46">
        <v>1995</v>
      </c>
      <c r="C2922" s="47">
        <v>0</v>
      </c>
      <c r="D2922" s="49">
        <v>0.21094969999999999</v>
      </c>
      <c r="E2922" s="49">
        <v>-0.46342680000000003</v>
      </c>
      <c r="F2922" s="49">
        <v>7.4765399999999996E-2</v>
      </c>
      <c r="G2922" s="49">
        <v>0.49512119999999998</v>
      </c>
      <c r="H2922" s="49">
        <v>0.59917750000000003</v>
      </c>
      <c r="I2922" s="46">
        <f>$C$2922*LN($Y$2922)+(1-$C$2922)*LN(1-$Y$2922)</f>
        <v>-5.9148647663944232E-2</v>
      </c>
      <c r="R2922" s="46">
        <f>1/(1+EXP(-($K$2+SUMPRODUCT($L$2:$P$2,$D$2922:$H$2922))))</f>
        <v>5.743335158735121E-2</v>
      </c>
      <c r="X2922" s="46">
        <f>EXP(-($K$2+SUMPRODUCT($L$2:$P$2,$D$2922:$H$2922)))</f>
        <v>16.411486050558718</v>
      </c>
      <c r="Y2922" s="46">
        <f>1/(1+$X$2922)</f>
        <v>5.743335158735121E-2</v>
      </c>
      <c r="Z2922" s="46">
        <f>IF(ISERROR($I$2922),0,$I$2922)</f>
        <v>-5.9148647663944232E-2</v>
      </c>
    </row>
    <row r="2923" spans="1:26" x14ac:dyDescent="0.25">
      <c r="A2923" s="46">
        <v>510</v>
      </c>
      <c r="B2923" s="46">
        <v>1996</v>
      </c>
      <c r="C2923" s="47">
        <v>0</v>
      </c>
      <c r="D2923" s="49">
        <v>9.6296400000000004E-2</v>
      </c>
      <c r="E2923" s="49">
        <v>-0.80477010000000004</v>
      </c>
      <c r="F2923" s="49">
        <v>5.3580599999999999E-2</v>
      </c>
      <c r="G2923" s="49">
        <v>0.4066767</v>
      </c>
      <c r="H2923" s="49">
        <v>0.71397549999999999</v>
      </c>
      <c r="I2923" s="46">
        <f>$C$2923*LN($Y$2923)+(1-$C$2923)*LN(1-$Y$2923)</f>
        <v>-0.1308425204323084</v>
      </c>
      <c r="R2923" s="46">
        <f>1/(1+EXP(-($K$2+SUMPRODUCT($L$2:$P$2,$D$2923:$H$2923))))</f>
        <v>0.12264407085508404</v>
      </c>
      <c r="X2923" s="46">
        <f>EXP(-($K$2+SUMPRODUCT($L$2:$P$2,$D$2923:$H$2923)))</f>
        <v>7.1536758607890452</v>
      </c>
      <c r="Y2923" s="46">
        <f>1/(1+$X$2923)</f>
        <v>0.12264407085508404</v>
      </c>
      <c r="Z2923" s="46">
        <f>IF(ISERROR($I$2923),0,$I$2923)</f>
        <v>-0.1308425204323084</v>
      </c>
    </row>
    <row r="2924" spans="1:26" x14ac:dyDescent="0.25">
      <c r="A2924" s="46">
        <v>510</v>
      </c>
      <c r="B2924" s="46">
        <v>1997</v>
      </c>
      <c r="C2924" s="47">
        <v>0</v>
      </c>
      <c r="D2924" s="49">
        <v>8.3901100000000006E-2</v>
      </c>
      <c r="E2924" s="49">
        <v>-1.0244059999999999</v>
      </c>
      <c r="F2924" s="49">
        <v>7.4526200000000001E-2</v>
      </c>
      <c r="G2924" s="49">
        <v>0.18556039999999999</v>
      </c>
      <c r="H2924" s="49">
        <v>0.67760739999999997</v>
      </c>
      <c r="I2924" s="46">
        <f>$C$2924*LN($Y$2924)+(1-$C$2924)*LN(1-$Y$2924)</f>
        <v>-0.20303878127724093</v>
      </c>
      <c r="R2924" s="46">
        <f>1/(1+EXP(-($K$2+SUMPRODUCT($L$2:$P$2,$D$2924:$H$2924))))</f>
        <v>0.18375341427334835</v>
      </c>
      <c r="X2924" s="46">
        <f>EXP(-($K$2+SUMPRODUCT($L$2:$P$2,$D$2924:$H$2924)))</f>
        <v>4.4420757511064126</v>
      </c>
      <c r="Y2924" s="46">
        <f>1/(1+$X$2924)</f>
        <v>0.18375341427334835</v>
      </c>
      <c r="Z2924" s="46">
        <f>IF(ISERROR($I$2924),0,$I$2924)</f>
        <v>-0.20303878127724093</v>
      </c>
    </row>
    <row r="2925" spans="1:26" x14ac:dyDescent="0.25">
      <c r="A2925" s="46">
        <v>511</v>
      </c>
      <c r="B2925" s="46">
        <v>2002</v>
      </c>
      <c r="C2925" s="47">
        <v>0</v>
      </c>
      <c r="D2925" s="49">
        <v>0.2395109</v>
      </c>
      <c r="E2925" s="49">
        <v>0.2810802</v>
      </c>
      <c r="F2925" s="49">
        <v>5.6000099999999997E-2</v>
      </c>
      <c r="G2925" s="49">
        <v>0.65496529999999997</v>
      </c>
      <c r="H2925" s="49">
        <v>0.2275498</v>
      </c>
      <c r="I2925" s="46">
        <f>$C$2925*LN($Y$2925)+(1-$C$2925)*LN(1-$Y$2925)</f>
        <v>-1.4831112703348503E-2</v>
      </c>
      <c r="R2925" s="46">
        <f>1/(1+EXP(-($K$2+SUMPRODUCT($L$2:$P$2,$D$2925:$H$2925))))</f>
        <v>1.4721673454633658E-2</v>
      </c>
      <c r="X2925" s="46">
        <f>EXP(-($K$2+SUMPRODUCT($L$2:$P$2,$D$2925:$H$2925)))</f>
        <v>66.927060268087203</v>
      </c>
      <c r="Y2925" s="46">
        <f>1/(1+$X$2925)</f>
        <v>1.4721673454633658E-2</v>
      </c>
      <c r="Z2925" s="46">
        <f>IF(ISERROR($I$2925),0,$I$2925)</f>
        <v>-1.4831112703348503E-2</v>
      </c>
    </row>
    <row r="2926" spans="1:26" x14ac:dyDescent="0.25">
      <c r="A2926" s="46">
        <v>511</v>
      </c>
      <c r="B2926" s="46">
        <v>2003</v>
      </c>
      <c r="C2926" s="47">
        <v>0</v>
      </c>
      <c r="D2926" s="49">
        <v>0.22029899999999999</v>
      </c>
      <c r="E2926" s="49">
        <v>0.28352759999999999</v>
      </c>
      <c r="F2926" s="49">
        <v>4.3788599999999997E-2</v>
      </c>
      <c r="G2926" s="49">
        <v>0.54332139999999995</v>
      </c>
      <c r="H2926" s="49">
        <v>0.20013839999999999</v>
      </c>
      <c r="I2926" s="46">
        <f>$C$2926*LN($Y$2926)+(1-$C$2926)*LN(1-$Y$2926)</f>
        <v>-1.8948984338042967E-2</v>
      </c>
      <c r="R2926" s="46">
        <f>1/(1+EXP(-($K$2+SUMPRODUCT($L$2:$P$2,$D$2926:$H$2926))))</f>
        <v>1.877058096570132E-2</v>
      </c>
      <c r="X2926" s="46">
        <f>EXP(-($K$2+SUMPRODUCT($L$2:$P$2,$D$2926:$H$2926)))</f>
        <v>52.274856107397916</v>
      </c>
      <c r="Y2926" s="46">
        <f>1/(1+$X$2926)</f>
        <v>1.877058096570132E-2</v>
      </c>
      <c r="Z2926" s="46">
        <f>IF(ISERROR($I$2926),0,$I$2926)</f>
        <v>-1.8948984338042967E-2</v>
      </c>
    </row>
    <row r="2927" spans="1:26" x14ac:dyDescent="0.25">
      <c r="A2927" s="46">
        <v>511</v>
      </c>
      <c r="B2927" s="46">
        <v>2004</v>
      </c>
      <c r="C2927" s="47">
        <v>0</v>
      </c>
      <c r="D2927" s="49">
        <v>0.26157999999999998</v>
      </c>
      <c r="E2927" s="49">
        <v>0.2748004</v>
      </c>
      <c r="F2927" s="49">
        <v>3.8847600000000003E-2</v>
      </c>
      <c r="G2927" s="49">
        <v>0.51609369999999999</v>
      </c>
      <c r="H2927" s="49">
        <v>0.21653600000000001</v>
      </c>
      <c r="I2927" s="46">
        <f>$C$2927*LN($Y$2927)+(1-$C$2927)*LN(1-$Y$2927)</f>
        <v>-2.14000226489095E-2</v>
      </c>
      <c r="R2927" s="46">
        <f>1/(1+EXP(-($K$2+SUMPRODUCT($L$2:$P$2,$D$2927:$H$2927))))</f>
        <v>2.1172666858666898E-2</v>
      </c>
      <c r="X2927" s="46">
        <f>EXP(-($K$2+SUMPRODUCT($L$2:$P$2,$D$2927:$H$2927)))</f>
        <v>46.230705828191702</v>
      </c>
      <c r="Y2927" s="46">
        <f>1/(1+$X$2927)</f>
        <v>2.1172666858666898E-2</v>
      </c>
      <c r="Z2927" s="46">
        <f>IF(ISERROR($I$2927),0,$I$2927)</f>
        <v>-2.14000226489095E-2</v>
      </c>
    </row>
    <row r="2928" spans="1:26" x14ac:dyDescent="0.25">
      <c r="A2928" s="46">
        <v>512</v>
      </c>
      <c r="B2928" s="46">
        <v>1995</v>
      </c>
      <c r="C2928" s="47">
        <v>0</v>
      </c>
      <c r="D2928" s="49">
        <v>0.1175322</v>
      </c>
      <c r="E2928" s="49">
        <v>0.57557789999999998</v>
      </c>
      <c r="F2928" s="49">
        <v>8.8684700000000005E-2</v>
      </c>
      <c r="G2928" s="49">
        <v>5.5771949999999997</v>
      </c>
      <c r="H2928" s="49">
        <v>0.24915780000000001</v>
      </c>
      <c r="I2928" s="46">
        <f>$C$2928*LN($Y$2928)+(1-$C$2928)*LN(1-$Y$2928)</f>
        <v>-2.8322707978647065E-6</v>
      </c>
      <c r="R2928" s="46">
        <f>1/(1+EXP(-($K$2+SUMPRODUCT($L$2:$P$2,$D$2928:$H$2928))))</f>
        <v>2.8322667870128816E-6</v>
      </c>
      <c r="X2928" s="46">
        <f>EXP(-($K$2+SUMPRODUCT($L$2:$P$2,$D$2928:$H$2928)))</f>
        <v>353073.08348161797</v>
      </c>
      <c r="Y2928" s="46">
        <f>1/(1+$X$2928)</f>
        <v>2.8322667870128816E-6</v>
      </c>
      <c r="Z2928" s="46">
        <f>IF(ISERROR($I$2928),0,$I$2928)</f>
        <v>-2.8322707978647065E-6</v>
      </c>
    </row>
    <row r="2929" spans="1:26" x14ac:dyDescent="0.25">
      <c r="A2929" s="46">
        <v>512</v>
      </c>
      <c r="B2929" s="46">
        <v>1996</v>
      </c>
      <c r="C2929" s="47">
        <v>0</v>
      </c>
      <c r="D2929" s="49">
        <v>8.3185700000000001E-2</v>
      </c>
      <c r="E2929" s="49">
        <v>0.5841092</v>
      </c>
      <c r="F2929" s="49">
        <v>8.9909000000000003E-2</v>
      </c>
      <c r="G2929" s="49">
        <v>6.970256</v>
      </c>
      <c r="H2929" s="49">
        <v>0.25032529999999997</v>
      </c>
      <c r="I2929" s="46">
        <f>$C$2929*LN($Y$2929)+(1-$C$2929)*LN(1-$Y$2929)</f>
        <v>-2.9682990052604896E-7</v>
      </c>
      <c r="R2929" s="46">
        <f>1/(1+EXP(-($K$2+SUMPRODUCT($L$2:$P$2,$D$2929:$H$2929))))</f>
        <v>2.9682985647525764E-7</v>
      </c>
      <c r="X2929" s="46">
        <f>EXP(-($K$2+SUMPRODUCT($L$2:$P$2,$D$2929:$H$2929)))</f>
        <v>3368932.3407178847</v>
      </c>
      <c r="Y2929" s="46">
        <f>1/(1+$X$2929)</f>
        <v>2.9682985647525764E-7</v>
      </c>
      <c r="Z2929" s="46">
        <f>IF(ISERROR($I$2929),0,$I$2929)</f>
        <v>-2.9682990052604896E-7</v>
      </c>
    </row>
    <row r="2930" spans="1:26" x14ac:dyDescent="0.25">
      <c r="A2930" s="46">
        <v>512</v>
      </c>
      <c r="B2930" s="46">
        <v>1997</v>
      </c>
      <c r="C2930" s="47">
        <v>0</v>
      </c>
      <c r="D2930" s="49">
        <v>0.13573950000000001</v>
      </c>
      <c r="E2930" s="49">
        <v>0.63183920000000005</v>
      </c>
      <c r="F2930" s="49">
        <v>8.1319699999999995E-2</v>
      </c>
      <c r="G2930" s="49">
        <v>13.06629</v>
      </c>
      <c r="H2930" s="49">
        <v>0.23695920000000001</v>
      </c>
      <c r="I2930" s="46">
        <f>$C$2930*LN($Y$2930)+(1-$C$2930)*LN(1-$Y$2930)</f>
        <v>-1.8158363701724075E-11</v>
      </c>
      <c r="R2930" s="46">
        <f>1/(1+EXP(-($K$2+SUMPRODUCT($L$2:$P$2,$D$2930:$H$2930))))</f>
        <v>1.8158409576213676E-11</v>
      </c>
      <c r="X2930" s="46">
        <f>EXP(-($K$2+SUMPRODUCT($L$2:$P$2,$D$2930:$H$2930)))</f>
        <v>55070902315.793991</v>
      </c>
      <c r="Y2930" s="46">
        <f>1/(1+$X$2930)</f>
        <v>1.8158409576213676E-11</v>
      </c>
      <c r="Z2930" s="46">
        <f>IF(ISERROR($I$2930),0,$I$2930)</f>
        <v>-1.8158363701724075E-11</v>
      </c>
    </row>
    <row r="2931" spans="1:26" x14ac:dyDescent="0.25">
      <c r="A2931" s="46">
        <v>512</v>
      </c>
      <c r="B2931" s="46">
        <v>1998</v>
      </c>
      <c r="C2931" s="47">
        <v>0</v>
      </c>
      <c r="D2931" s="49">
        <v>0.1740525</v>
      </c>
      <c r="E2931" s="49">
        <v>0.64163800000000004</v>
      </c>
      <c r="F2931" s="49">
        <v>8.4804199999999996E-2</v>
      </c>
      <c r="G2931" s="49">
        <v>17.12415</v>
      </c>
      <c r="H2931" s="49">
        <v>0.2303374</v>
      </c>
      <c r="I2931" s="46">
        <f>$C$2931*LN($Y$2931)+(1-$C$2931)*LN(1-$Y$2931)</f>
        <v>-2.7422508708241742E-14</v>
      </c>
      <c r="R2931" s="46">
        <f>1/(1+EXP(-($K$2+SUMPRODUCT($L$2:$P$2,$D$2931:$H$2931))))</f>
        <v>2.7384435077052729E-14</v>
      </c>
      <c r="X2931" s="46">
        <f>EXP(-($K$2+SUMPRODUCT($L$2:$P$2,$D$2931:$H$2931)))</f>
        <v>36517094370807.023</v>
      </c>
      <c r="Y2931" s="46">
        <f>1/(1+$X$2931)</f>
        <v>2.7384435077052729E-14</v>
      </c>
      <c r="Z2931" s="46">
        <f>IF(ISERROR($I$2931),0,$I$2931)</f>
        <v>-2.7422508708241742E-14</v>
      </c>
    </row>
    <row r="2932" spans="1:26" x14ac:dyDescent="0.25">
      <c r="A2932" s="46">
        <v>512</v>
      </c>
      <c r="B2932" s="46">
        <v>1999</v>
      </c>
      <c r="C2932" s="47">
        <v>0</v>
      </c>
      <c r="D2932" s="49">
        <v>0.13769239999999999</v>
      </c>
      <c r="E2932" s="49">
        <v>0.66951119999999997</v>
      </c>
      <c r="F2932" s="49">
        <v>0.12585360000000001</v>
      </c>
      <c r="G2932" s="49">
        <v>10.77158</v>
      </c>
      <c r="H2932" s="49">
        <v>0.40687190000000001</v>
      </c>
      <c r="I2932" s="46">
        <f>$C$2932*LN($Y$2932)+(1-$C$2932)*LN(1-$Y$2932)</f>
        <v>-5.1856441376630462E-10</v>
      </c>
      <c r="R2932" s="46">
        <f>1/(1+EXP(-($K$2+SUMPRODUCT($L$2:$P$2,$D$2932:$H$2932))))</f>
        <v>5.1856442096418401E-10</v>
      </c>
      <c r="X2932" s="46">
        <f>EXP(-($K$2+SUMPRODUCT($L$2:$P$2,$D$2932:$H$2932)))</f>
        <v>1928400713.689733</v>
      </c>
      <c r="Y2932" s="46">
        <f>1/(1+$X$2932)</f>
        <v>5.1856442096418401E-10</v>
      </c>
      <c r="Z2932" s="46">
        <f>IF(ISERROR($I$2932),0,$I$2932)</f>
        <v>-5.1856441376630462E-10</v>
      </c>
    </row>
    <row r="2933" spans="1:26" x14ac:dyDescent="0.25">
      <c r="A2933" s="46">
        <v>512</v>
      </c>
      <c r="B2933" s="46">
        <v>2000</v>
      </c>
      <c r="C2933" s="47">
        <v>0</v>
      </c>
      <c r="D2933" s="49">
        <v>0.17898359999999999</v>
      </c>
      <c r="E2933" s="49">
        <v>0.55915930000000003</v>
      </c>
      <c r="F2933" s="49">
        <v>0.1018922</v>
      </c>
      <c r="G2933" s="49">
        <v>16.67388</v>
      </c>
      <c r="H2933" s="49">
        <v>0.28188570000000002</v>
      </c>
      <c r="I2933" s="46">
        <f>$C$2933*LN($Y$2933)+(1-$C$2933)*LN(1-$Y$2933)</f>
        <v>-5.7065463465734674E-14</v>
      </c>
      <c r="R2933" s="46">
        <f>1/(1+EXP(-($K$2+SUMPRODUCT($L$2:$P$2,$D$2933:$H$2933))))</f>
        <v>5.7096780454647314E-14</v>
      </c>
      <c r="X2933" s="46">
        <f>EXP(-($K$2+SUMPRODUCT($L$2:$P$2,$D$2933:$H$2933)))</f>
        <v>17514122373226.549</v>
      </c>
      <c r="Y2933" s="46">
        <f>1/(1+$X$2933)</f>
        <v>5.7096780454647314E-14</v>
      </c>
      <c r="Z2933" s="46">
        <f>IF(ISERROR($I$2933),0,$I$2933)</f>
        <v>-5.7065463465734674E-14</v>
      </c>
    </row>
    <row r="2934" spans="1:26" x14ac:dyDescent="0.25">
      <c r="A2934" s="46">
        <v>512</v>
      </c>
      <c r="B2934" s="46">
        <v>2001</v>
      </c>
      <c r="C2934" s="47">
        <v>0</v>
      </c>
      <c r="D2934" s="49">
        <v>0.1576079</v>
      </c>
      <c r="E2934" s="49">
        <v>0.6121316</v>
      </c>
      <c r="F2934" s="49">
        <v>0.1040456</v>
      </c>
      <c r="G2934" s="49">
        <v>12.05288</v>
      </c>
      <c r="H2934" s="49">
        <v>0.2290469</v>
      </c>
      <c r="I2934" s="46">
        <f>$C$2934*LN($Y$2934)+(1-$C$2934)*LN(1-$Y$2934)</f>
        <v>-7.865896823087857E-11</v>
      </c>
      <c r="R2934" s="46">
        <f>1/(1+EXP(-($K$2+SUMPRODUCT($L$2:$P$2,$D$2934:$H$2934))))</f>
        <v>7.8659022317142566E-11</v>
      </c>
      <c r="X2934" s="46">
        <f>EXP(-($K$2+SUMPRODUCT($L$2:$P$2,$D$2934:$H$2934)))</f>
        <v>12713099787.707453</v>
      </c>
      <c r="Y2934" s="46">
        <f>1/(1+$X$2934)</f>
        <v>7.8659022317142566E-11</v>
      </c>
      <c r="Z2934" s="46">
        <f>IF(ISERROR($I$2934),0,$I$2934)</f>
        <v>-7.865896823087857E-11</v>
      </c>
    </row>
    <row r="2935" spans="1:26" x14ac:dyDescent="0.25">
      <c r="A2935" s="46">
        <v>512</v>
      </c>
      <c r="B2935" s="46">
        <v>2002</v>
      </c>
      <c r="C2935" s="47">
        <v>0</v>
      </c>
      <c r="D2935" s="49">
        <v>0.1605596</v>
      </c>
      <c r="E2935" s="49">
        <v>0.65037789999999995</v>
      </c>
      <c r="F2935" s="49">
        <v>0.112193</v>
      </c>
      <c r="G2935" s="49">
        <v>7.1677710000000001</v>
      </c>
      <c r="H2935" s="49">
        <v>0.23428389999999999</v>
      </c>
      <c r="I2935" s="46">
        <f>$C$2935*LN($Y$2935)+(1-$C$2935)*LN(1-$Y$2935)</f>
        <v>-1.6832826128596623E-7</v>
      </c>
      <c r="R2935" s="46">
        <f>1/(1+EXP(-($K$2+SUMPRODUCT($L$2:$P$2,$D$2935:$H$2935))))</f>
        <v>1.6832824716764158E-7</v>
      </c>
      <c r="X2935" s="46">
        <f>EXP(-($K$2+SUMPRODUCT($L$2:$P$2,$D$2935:$H$2935)))</f>
        <v>5940772.5589623256</v>
      </c>
      <c r="Y2935" s="46">
        <f>1/(1+$X$2935)</f>
        <v>1.6832824716764158E-7</v>
      </c>
      <c r="Z2935" s="46">
        <f>IF(ISERROR($I$2935),0,$I$2935)</f>
        <v>-1.6832826128596623E-7</v>
      </c>
    </row>
    <row r="2936" spans="1:26" x14ac:dyDescent="0.25">
      <c r="A2936" s="46">
        <v>512</v>
      </c>
      <c r="B2936" s="46">
        <v>2003</v>
      </c>
      <c r="C2936" s="47">
        <v>0</v>
      </c>
      <c r="D2936" s="49">
        <v>7.5074399999999999E-2</v>
      </c>
      <c r="E2936" s="49">
        <v>0.28512379999999998</v>
      </c>
      <c r="F2936" s="49">
        <v>4.5853999999999999E-2</v>
      </c>
      <c r="G2936" s="49">
        <v>5.2845680000000002</v>
      </c>
      <c r="H2936" s="49">
        <v>0.1620259</v>
      </c>
      <c r="I2936" s="46">
        <f>$C$2936*LN($Y$2936)+(1-$C$2936)*LN(1-$Y$2936)</f>
        <v>-9.0317287352404989E-6</v>
      </c>
      <c r="R2936" s="46">
        <f>1/(1+EXP(-($K$2+SUMPRODUCT($L$2:$P$2,$D$2936:$H$2936))))</f>
        <v>9.0316879493224499E-6</v>
      </c>
      <c r="X2936" s="46">
        <f>EXP(-($K$2+SUMPRODUCT($L$2:$P$2,$D$2936:$H$2936)))</f>
        <v>110720.27442966176</v>
      </c>
      <c r="Y2936" s="46">
        <f>1/(1+$X$2936)</f>
        <v>9.0316879493224499E-6</v>
      </c>
      <c r="Z2936" s="46">
        <f>IF(ISERROR($I$2936),0,$I$2936)</f>
        <v>-9.0317287352404989E-6</v>
      </c>
    </row>
    <row r="2937" spans="1:26" x14ac:dyDescent="0.25">
      <c r="A2937" s="46">
        <v>512</v>
      </c>
      <c r="B2937" s="46">
        <v>2004</v>
      </c>
      <c r="C2937" s="47">
        <v>0</v>
      </c>
      <c r="D2937" s="49">
        <v>0.1354542</v>
      </c>
      <c r="E2937" s="49">
        <v>0.32737749999999999</v>
      </c>
      <c r="F2937" s="49">
        <v>6.9381499999999999E-2</v>
      </c>
      <c r="G2937" s="49">
        <v>3.6836820000000001</v>
      </c>
      <c r="H2937" s="49">
        <v>0.1590656</v>
      </c>
      <c r="I2937" s="46">
        <f>$C$2937*LN($Y$2937)+(1-$C$2937)*LN(1-$Y$2937)</f>
        <v>-9.2333718013164751E-5</v>
      </c>
      <c r="R2937" s="46">
        <f>1/(1+EXP(-($K$2+SUMPRODUCT($L$2:$P$2,$D$2937:$H$2937))))</f>
        <v>9.2329455386566878E-5</v>
      </c>
      <c r="X2937" s="46">
        <f>EXP(-($K$2+SUMPRODUCT($L$2:$P$2,$D$2937:$H$2937)))</f>
        <v>10829.779796254394</v>
      </c>
      <c r="Y2937" s="46">
        <f>1/(1+$X$2937)</f>
        <v>9.2329455386566878E-5</v>
      </c>
      <c r="Z2937" s="46">
        <f>IF(ISERROR($I$2937),0,$I$2937)</f>
        <v>-9.2333718013164751E-5</v>
      </c>
    </row>
    <row r="2938" spans="1:26" x14ac:dyDescent="0.25">
      <c r="A2938" s="46">
        <v>513</v>
      </c>
      <c r="B2938" s="46">
        <v>1995</v>
      </c>
      <c r="C2938" s="47">
        <v>0</v>
      </c>
      <c r="D2938" s="49">
        <v>0.22749659999999999</v>
      </c>
      <c r="E2938" s="49">
        <v>0.51594249999999997</v>
      </c>
      <c r="F2938" s="49">
        <v>8.5109199999999996E-2</v>
      </c>
      <c r="G2938" s="49">
        <v>2.2071290000000001</v>
      </c>
      <c r="H2938" s="49">
        <v>0.26772390000000001</v>
      </c>
      <c r="I2938" s="46">
        <f>$C$2938*LN($Y$2938)+(1-$C$2938)*LN(1-$Y$2938)</f>
        <v>-7.2314505723212259E-4</v>
      </c>
      <c r="R2938" s="46">
        <f>1/(1+EXP(-($K$2+SUMPRODUCT($L$2:$P$2,$D$2938:$H$2938))))</f>
        <v>7.2288365086059752E-4</v>
      </c>
      <c r="X2938" s="46">
        <f>EXP(-($K$2+SUMPRODUCT($L$2:$P$2,$D$2938:$H$2938)))</f>
        <v>1382.3484805051182</v>
      </c>
      <c r="Y2938" s="46">
        <f>1/(1+$X$2938)</f>
        <v>7.2288365086059752E-4</v>
      </c>
      <c r="Z2938" s="46">
        <f>IF(ISERROR($I$2938),0,$I$2938)</f>
        <v>-7.2314505723212259E-4</v>
      </c>
    </row>
    <row r="2939" spans="1:26" x14ac:dyDescent="0.25">
      <c r="A2939" s="46">
        <v>513</v>
      </c>
      <c r="B2939" s="46">
        <v>1996</v>
      </c>
      <c r="C2939" s="47">
        <v>0</v>
      </c>
      <c r="D2939" s="49">
        <v>0.16765630000000001</v>
      </c>
      <c r="E2939" s="49">
        <v>0.51564759999999998</v>
      </c>
      <c r="F2939" s="49">
        <v>7.77944E-2</v>
      </c>
      <c r="G2939" s="49">
        <v>2.148542</v>
      </c>
      <c r="H2939" s="49">
        <v>0.23700940000000001</v>
      </c>
      <c r="I2939" s="46">
        <f>$C$2939*LN($Y$2939)+(1-$C$2939)*LN(1-$Y$2939)</f>
        <v>-8.059651584355834E-4</v>
      </c>
      <c r="R2939" s="46">
        <f>1/(1+EXP(-($K$2+SUMPRODUCT($L$2:$P$2,$D$2939:$H$2939))))</f>
        <v>8.0564045575614066E-4</v>
      </c>
      <c r="X2939" s="46">
        <f>EXP(-($K$2+SUMPRODUCT($L$2:$P$2,$D$2939:$H$2939)))</f>
        <v>1240.2484910051364</v>
      </c>
      <c r="Y2939" s="46">
        <f>1/(1+$X$2939)</f>
        <v>8.0564045575614066E-4</v>
      </c>
      <c r="Z2939" s="46">
        <f>IF(ISERROR($I$2939),0,$I$2939)</f>
        <v>-8.059651584355834E-4</v>
      </c>
    </row>
    <row r="2940" spans="1:26" x14ac:dyDescent="0.25">
      <c r="A2940" s="46">
        <v>513</v>
      </c>
      <c r="B2940" s="46">
        <v>1997</v>
      </c>
      <c r="C2940" s="47">
        <v>0</v>
      </c>
      <c r="D2940" s="49">
        <v>9.1721999999999998E-2</v>
      </c>
      <c r="E2940" s="49">
        <v>0.46357179999999998</v>
      </c>
      <c r="F2940" s="49">
        <v>5.83054E-2</v>
      </c>
      <c r="G2940" s="49">
        <v>1.520618</v>
      </c>
      <c r="H2940" s="49">
        <v>0.20217769999999999</v>
      </c>
      <c r="I2940" s="46">
        <f>$C$2940*LN($Y$2940)+(1-$C$2940)*LN(1-$Y$2940)</f>
        <v>-2.6184769829869533E-3</v>
      </c>
      <c r="R2940" s="46">
        <f>1/(1+EXP(-($K$2+SUMPRODUCT($L$2:$P$2,$D$2940:$H$2940))))</f>
        <v>2.6150517624043425E-3</v>
      </c>
      <c r="X2940" s="46">
        <f>EXP(-($K$2+SUMPRODUCT($L$2:$P$2,$D$2940:$H$2940)))</f>
        <v>381.401608402801</v>
      </c>
      <c r="Y2940" s="46">
        <f>1/(1+$X$2940)</f>
        <v>2.6150517624043425E-3</v>
      </c>
      <c r="Z2940" s="46">
        <f>IF(ISERROR($I$2940),0,$I$2940)</f>
        <v>-2.6184769829869533E-3</v>
      </c>
    </row>
    <row r="2941" spans="1:26" x14ac:dyDescent="0.25">
      <c r="A2941" s="46">
        <v>513</v>
      </c>
      <c r="B2941" s="46">
        <v>1998</v>
      </c>
      <c r="C2941" s="47">
        <v>0</v>
      </c>
      <c r="D2941" s="49">
        <v>8.8458099999999998E-2</v>
      </c>
      <c r="E2941" s="49">
        <v>0.47214929999999999</v>
      </c>
      <c r="F2941" s="49">
        <v>2.5732499999999998E-2</v>
      </c>
      <c r="G2941" s="49">
        <v>1.237098</v>
      </c>
      <c r="H2941" s="49">
        <v>0.17295469999999999</v>
      </c>
      <c r="I2941" s="46">
        <f>$C$2941*LN($Y$2941)+(1-$C$2941)*LN(1-$Y$2941)</f>
        <v>-5.1642095056129954E-3</v>
      </c>
      <c r="R2941" s="46">
        <f>1/(1+EXP(-($K$2+SUMPRODUCT($L$2:$P$2,$D$2941:$H$2941))))</f>
        <v>5.1508979002017072E-3</v>
      </c>
      <c r="X2941" s="46">
        <f>EXP(-($K$2+SUMPRODUCT($L$2:$P$2,$D$2941:$H$2941)))</f>
        <v>193.14090890072589</v>
      </c>
      <c r="Y2941" s="46">
        <f>1/(1+$X$2941)</f>
        <v>5.1508979002017072E-3</v>
      </c>
      <c r="Z2941" s="46">
        <f>IF(ISERROR($I$2941),0,$I$2941)</f>
        <v>-5.1642095056129954E-3</v>
      </c>
    </row>
    <row r="2942" spans="1:26" x14ac:dyDescent="0.25">
      <c r="A2942" s="46">
        <v>513</v>
      </c>
      <c r="B2942" s="46">
        <v>1999</v>
      </c>
      <c r="C2942" s="47">
        <v>0</v>
      </c>
      <c r="D2942" s="49">
        <v>4.6462999999999997E-2</v>
      </c>
      <c r="E2942" s="49">
        <v>0.23798459999999999</v>
      </c>
      <c r="F2942" s="49">
        <v>3.9110399999999997E-2</v>
      </c>
      <c r="G2942" s="49">
        <v>1.0582530000000001</v>
      </c>
      <c r="H2942" s="49">
        <v>0.14097519999999999</v>
      </c>
      <c r="I2942" s="46">
        <f>$C$2942*LN($Y$2942)+(1-$C$2942)*LN(1-$Y$2942)</f>
        <v>-8.3429407539493822E-3</v>
      </c>
      <c r="R2942" s="46">
        <f>1/(1+EXP(-($K$2+SUMPRODUCT($L$2:$P$2,$D$2942:$H$2942))))</f>
        <v>8.3082350067998339E-3</v>
      </c>
      <c r="X2942" s="46">
        <f>EXP(-($K$2+SUMPRODUCT($L$2:$P$2,$D$2942:$H$2942)))</f>
        <v>119.36250770248495</v>
      </c>
      <c r="Y2942" s="46">
        <f>1/(1+$X$2942)</f>
        <v>8.3082350067998339E-3</v>
      </c>
      <c r="Z2942" s="46">
        <f>IF(ISERROR($I$2942),0,$I$2942)</f>
        <v>-8.3429407539493822E-3</v>
      </c>
    </row>
    <row r="2943" spans="1:26" x14ac:dyDescent="0.25">
      <c r="A2943" s="46">
        <v>513</v>
      </c>
      <c r="B2943" s="46">
        <v>2000</v>
      </c>
      <c r="C2943" s="47">
        <v>0</v>
      </c>
      <c r="D2943" s="49">
        <v>4.7779599999999998E-2</v>
      </c>
      <c r="E2943" s="49">
        <v>0.2245848</v>
      </c>
      <c r="F2943" s="49">
        <v>2.6497799999999998E-2</v>
      </c>
      <c r="G2943" s="49">
        <v>0.96887489999999998</v>
      </c>
      <c r="H2943" s="49">
        <v>0.17117060000000001</v>
      </c>
      <c r="I2943" s="46">
        <f>$C$2943*LN($Y$2943)+(1-$C$2943)*LN(1-$Y$2943)</f>
        <v>-1.1046623326543112E-2</v>
      </c>
      <c r="R2943" s="46">
        <f>1/(1+EXP(-($K$2+SUMPRODUCT($L$2:$P$2,$D$2943:$H$2943))))</f>
        <v>1.098583343001892E-2</v>
      </c>
      <c r="X2943" s="46">
        <f>EXP(-($K$2+SUMPRODUCT($L$2:$P$2,$D$2943:$H$2943)))</f>
        <v>90.026320976930904</v>
      </c>
      <c r="Y2943" s="46">
        <f>1/(1+$X$2943)</f>
        <v>1.098583343001892E-2</v>
      </c>
      <c r="Z2943" s="46">
        <f>IF(ISERROR($I$2943),0,$I$2943)</f>
        <v>-1.1046623326543112E-2</v>
      </c>
    </row>
    <row r="2944" spans="1:26" x14ac:dyDescent="0.25">
      <c r="A2944" s="46">
        <v>513</v>
      </c>
      <c r="B2944" s="46">
        <v>2001</v>
      </c>
      <c r="C2944" s="47">
        <v>0</v>
      </c>
      <c r="D2944" s="49">
        <v>8.4611900000000004E-2</v>
      </c>
      <c r="E2944" s="49">
        <v>0.1990295</v>
      </c>
      <c r="F2944" s="49">
        <v>4.8365400000000003E-2</v>
      </c>
      <c r="G2944" s="49">
        <v>0.54852999999999996</v>
      </c>
      <c r="H2944" s="49">
        <v>0.1488756</v>
      </c>
      <c r="I2944" s="46">
        <f>$C$2944*LN($Y$2944)+(1-$C$2944)*LN(1-$Y$2944)</f>
        <v>-1.8761360778433427E-2</v>
      </c>
      <c r="R2944" s="46">
        <f>1/(1+EXP(-($K$2+SUMPRODUCT($L$2:$P$2,$D$2944:$H$2944))))</f>
        <v>1.8586461937314808E-2</v>
      </c>
      <c r="X2944" s="46">
        <f>EXP(-($K$2+SUMPRODUCT($L$2:$P$2,$D$2944:$H$2944)))</f>
        <v>52.802601235922488</v>
      </c>
      <c r="Y2944" s="46">
        <f>1/(1+$X$2944)</f>
        <v>1.8586461937314808E-2</v>
      </c>
      <c r="Z2944" s="46">
        <f>IF(ISERROR($I$2944),0,$I$2944)</f>
        <v>-1.8761360778433427E-2</v>
      </c>
    </row>
    <row r="2945" spans="1:26" x14ac:dyDescent="0.25">
      <c r="A2945" s="46">
        <v>513</v>
      </c>
      <c r="B2945" s="46">
        <v>2002</v>
      </c>
      <c r="C2945" s="47">
        <v>0</v>
      </c>
      <c r="D2945" s="49">
        <v>0.1118079</v>
      </c>
      <c r="E2945" s="49">
        <v>0.13663459999999999</v>
      </c>
      <c r="F2945" s="49">
        <v>2.88921E-2</v>
      </c>
      <c r="G2945" s="49">
        <v>0.71160630000000002</v>
      </c>
      <c r="H2945" s="49">
        <v>0.16983760000000001</v>
      </c>
      <c r="I2945" s="46">
        <f>$C$2945*LN($Y$2945)+(1-$C$2945)*LN(1-$Y$2945)</f>
        <v>-1.896457915042388E-2</v>
      </c>
      <c r="R2945" s="46">
        <f>1/(1+EXP(-($K$2+SUMPRODUCT($L$2:$P$2,$D$2945:$H$2945))))</f>
        <v>1.8785882935077779E-2</v>
      </c>
      <c r="X2945" s="46">
        <f>EXP(-($K$2+SUMPRODUCT($L$2:$P$2,$D$2945:$H$2945)))</f>
        <v>52.231461276316089</v>
      </c>
      <c r="Y2945" s="46">
        <f>1/(1+$X$2945)</f>
        <v>1.8785882935077779E-2</v>
      </c>
      <c r="Z2945" s="46">
        <f>IF(ISERROR($I$2945),0,$I$2945)</f>
        <v>-1.896457915042388E-2</v>
      </c>
    </row>
    <row r="2946" spans="1:26" x14ac:dyDescent="0.25">
      <c r="A2946" s="46">
        <v>513</v>
      </c>
      <c r="B2946" s="46">
        <v>2003</v>
      </c>
      <c r="C2946" s="47">
        <v>0</v>
      </c>
      <c r="D2946" s="49">
        <v>0.1416684</v>
      </c>
      <c r="E2946" s="49">
        <v>0.14516409999999999</v>
      </c>
      <c r="F2946" s="49">
        <v>6.2881199999999998E-2</v>
      </c>
      <c r="G2946" s="49">
        <v>1.649713</v>
      </c>
      <c r="H2946" s="49">
        <v>0.18980739999999999</v>
      </c>
      <c r="I2946" s="46">
        <f>$C$2946*LN($Y$2946)+(1-$C$2946)*LN(1-$Y$2946)</f>
        <v>-3.3066160124126417E-3</v>
      </c>
      <c r="R2946" s="46">
        <f>1/(1+EXP(-($K$2+SUMPRODUCT($L$2:$P$2,$D$2946:$H$2946))))</f>
        <v>3.3011551783045066E-3</v>
      </c>
      <c r="X2946" s="46">
        <f>EXP(-($K$2+SUMPRODUCT($L$2:$P$2,$D$2946:$H$2946)))</f>
        <v>301.92426317068987</v>
      </c>
      <c r="Y2946" s="46">
        <f>1/(1+$X$2946)</f>
        <v>3.3011551783045066E-3</v>
      </c>
      <c r="Z2946" s="46">
        <f>IF(ISERROR($I$2946),0,$I$2946)</f>
        <v>-3.3066160124126417E-3</v>
      </c>
    </row>
    <row r="2947" spans="1:26" x14ac:dyDescent="0.25">
      <c r="A2947" s="46">
        <v>513</v>
      </c>
      <c r="B2947" s="46">
        <v>2004</v>
      </c>
      <c r="C2947" s="47">
        <v>0</v>
      </c>
      <c r="D2947" s="49">
        <v>0.19737270000000001</v>
      </c>
      <c r="E2947" s="49">
        <v>0.25238630000000001</v>
      </c>
      <c r="F2947" s="49">
        <v>9.0243199999999996E-2</v>
      </c>
      <c r="G2947" s="49">
        <v>2.2440980000000001</v>
      </c>
      <c r="H2947" s="49">
        <v>0.26364880000000002</v>
      </c>
      <c r="I2947" s="46">
        <f>$C$2947*LN($Y$2947)+(1-$C$2947)*LN(1-$Y$2947)</f>
        <v>-9.4551157135329487E-4</v>
      </c>
      <c r="R2947" s="46">
        <f>1/(1+EXP(-($K$2+SUMPRODUCT($L$2:$P$2,$D$2947:$H$2947))))</f>
        <v>9.4506471613424697E-4</v>
      </c>
      <c r="X2947" s="46">
        <f>EXP(-($K$2+SUMPRODUCT($L$2:$P$2,$D$2947:$H$2947)))</f>
        <v>1057.1285947172632</v>
      </c>
      <c r="Y2947" s="46">
        <f>1/(1+$X$2947)</f>
        <v>9.4506471613424697E-4</v>
      </c>
      <c r="Z2947" s="46">
        <f>IF(ISERROR($I$2947),0,$I$2947)</f>
        <v>-9.4551157135329487E-4</v>
      </c>
    </row>
    <row r="2948" spans="1:26" x14ac:dyDescent="0.25">
      <c r="A2948" s="46">
        <v>514</v>
      </c>
      <c r="B2948" s="46">
        <v>2000</v>
      </c>
      <c r="C2948" s="47">
        <v>0</v>
      </c>
      <c r="D2948" s="49">
        <v>1.67952E-2</v>
      </c>
      <c r="E2948" s="49">
        <v>3.37603E-2</v>
      </c>
      <c r="F2948" s="49">
        <v>4.5730800000000002E-2</v>
      </c>
      <c r="G2948" s="49">
        <v>0.85800869999999996</v>
      </c>
      <c r="H2948" s="49">
        <v>0.12587409999999999</v>
      </c>
      <c r="I2948" s="46">
        <f>$C$2948*LN($Y$2948)+(1-$C$2948)*LN(1-$Y$2948)</f>
        <v>-1.4294557538567107E-2</v>
      </c>
      <c r="R2948" s="46">
        <f>1/(1+EXP(-($K$2+SUMPRODUCT($L$2:$P$2,$D$2948:$H$2948))))</f>
        <v>1.419287542780878E-2</v>
      </c>
      <c r="X2948" s="46">
        <f>EXP(-($K$2+SUMPRODUCT($L$2:$P$2,$D$2948:$H$2948)))</f>
        <v>69.457886077168837</v>
      </c>
      <c r="Y2948" s="46">
        <f>1/(1+$X$2948)</f>
        <v>1.419287542780878E-2</v>
      </c>
      <c r="Z2948" s="46">
        <f>IF(ISERROR($I$2948),0,$I$2948)</f>
        <v>-1.4294557538567107E-2</v>
      </c>
    </row>
    <row r="2949" spans="1:26" x14ac:dyDescent="0.25">
      <c r="A2949" s="46">
        <v>514</v>
      </c>
      <c r="B2949" s="46">
        <v>2001</v>
      </c>
      <c r="C2949" s="47">
        <v>0</v>
      </c>
      <c r="D2949" s="49">
        <v>-2.9445999999999999E-3</v>
      </c>
      <c r="E2949" s="49">
        <v>5.1396600000000001E-2</v>
      </c>
      <c r="F2949" s="49">
        <v>2.9228500000000001E-2</v>
      </c>
      <c r="G2949" s="49">
        <v>0.6116374</v>
      </c>
      <c r="H2949" s="49">
        <v>0.1152541</v>
      </c>
      <c r="I2949" s="46">
        <f>$C$2949*LN($Y$2949)+(1-$C$2949)*LN(1-$Y$2949)</f>
        <v>-2.309640652571851E-2</v>
      </c>
      <c r="R2949" s="46">
        <f>1/(1+EXP(-($K$2+SUMPRODUCT($L$2:$P$2,$D$2949:$H$2949))))</f>
        <v>2.2831726166199062E-2</v>
      </c>
      <c r="X2949" s="46">
        <f>EXP(-($K$2+SUMPRODUCT($L$2:$P$2,$D$2949:$H$2949)))</f>
        <v>42.798703292107511</v>
      </c>
      <c r="Y2949" s="46">
        <f>1/(1+$X$2949)</f>
        <v>2.2831726166199062E-2</v>
      </c>
      <c r="Z2949" s="46">
        <f>IF(ISERROR($I$2949),0,$I$2949)</f>
        <v>-2.309640652571851E-2</v>
      </c>
    </row>
    <row r="2950" spans="1:26" x14ac:dyDescent="0.25">
      <c r="A2950" s="46">
        <v>514</v>
      </c>
      <c r="B2950" s="46">
        <v>2002</v>
      </c>
      <c r="C2950" s="47">
        <v>0</v>
      </c>
      <c r="D2950" s="49">
        <v>-2.9298999999999999E-2</v>
      </c>
      <c r="E2950" s="49">
        <v>3.7110400000000002E-2</v>
      </c>
      <c r="F2950" s="49">
        <v>3.9970400000000003E-2</v>
      </c>
      <c r="G2950" s="49">
        <v>0.60527399999999998</v>
      </c>
      <c r="H2950" s="49">
        <v>0.12429220000000001</v>
      </c>
      <c r="I2950" s="46">
        <f>$C$2950*LN($Y$2950)+(1-$C$2950)*LN(1-$Y$2950)</f>
        <v>-2.1758758144241577E-2</v>
      </c>
      <c r="R2950" s="46">
        <f>1/(1+EXP(-($K$2+SUMPRODUCT($L$2:$P$2,$D$2950:$H$2950))))</f>
        <v>2.1523743991186353E-2</v>
      </c>
      <c r="X2950" s="46">
        <f>EXP(-($K$2+SUMPRODUCT($L$2:$P$2,$D$2950:$H$2950)))</f>
        <v>45.460318446896821</v>
      </c>
      <c r="Y2950" s="46">
        <f>1/(1+$X$2950)</f>
        <v>2.1523743991186353E-2</v>
      </c>
      <c r="Z2950" s="46">
        <f>IF(ISERROR($I$2950),0,$I$2950)</f>
        <v>-2.1758758144241577E-2</v>
      </c>
    </row>
    <row r="2951" spans="1:26" x14ac:dyDescent="0.25">
      <c r="A2951" s="46">
        <v>514</v>
      </c>
      <c r="B2951" s="46">
        <v>2003</v>
      </c>
      <c r="C2951" s="47">
        <v>0</v>
      </c>
      <c r="D2951" s="49">
        <v>-4.4558999999999996E-3</v>
      </c>
      <c r="E2951" s="49">
        <v>6.4236600000000005E-2</v>
      </c>
      <c r="F2951" s="49">
        <v>5.1058699999999999E-2</v>
      </c>
      <c r="G2951" s="49">
        <v>0.6827664</v>
      </c>
      <c r="H2951" s="49">
        <v>0.1139854</v>
      </c>
      <c r="I2951" s="46">
        <f>$C$2951*LN($Y$2951)+(1-$C$2951)*LN(1-$Y$2951)</f>
        <v>-1.7024767307770437E-2</v>
      </c>
      <c r="R2951" s="46">
        <f>1/(1+EXP(-($K$2+SUMPRODUCT($L$2:$P$2,$D$2951:$H$2951))))</f>
        <v>1.6880664885772976E-2</v>
      </c>
      <c r="X2951" s="46">
        <f>EXP(-($K$2+SUMPRODUCT($L$2:$P$2,$D$2951:$H$2951)))</f>
        <v>58.239372783402629</v>
      </c>
      <c r="Y2951" s="46">
        <f>1/(1+$X$2951)</f>
        <v>1.6880664885772976E-2</v>
      </c>
      <c r="Z2951" s="46">
        <f>IF(ISERROR($I$2951),0,$I$2951)</f>
        <v>-1.7024767307770437E-2</v>
      </c>
    </row>
    <row r="2952" spans="1:26" x14ac:dyDescent="0.25">
      <c r="A2952" s="46">
        <v>514</v>
      </c>
      <c r="B2952" s="46">
        <v>2004</v>
      </c>
      <c r="C2952" s="47">
        <v>0</v>
      </c>
      <c r="D2952" s="49">
        <v>1.09027E-2</v>
      </c>
      <c r="E2952" s="49">
        <v>7.2898099999999993E-2</v>
      </c>
      <c r="F2952" s="49">
        <v>3.07073E-2</v>
      </c>
      <c r="G2952" s="49">
        <v>0.91868249999999996</v>
      </c>
      <c r="H2952" s="49">
        <v>0.1010592</v>
      </c>
      <c r="I2952" s="46">
        <f>$C$2952*LN($Y$2952)+(1-$C$2952)*LN(1-$Y$2952)</f>
        <v>-1.3585344825957546E-2</v>
      </c>
      <c r="R2952" s="46">
        <f>1/(1+EXP(-($K$2+SUMPRODUCT($L$2:$P$2,$D$2952:$H$2952))))</f>
        <v>1.3493480502310208E-2</v>
      </c>
      <c r="X2952" s="46">
        <f>EXP(-($K$2+SUMPRODUCT($L$2:$P$2,$D$2952:$H$2952)))</f>
        <v>73.109863635908525</v>
      </c>
      <c r="Y2952" s="46">
        <f>1/(1+$X$2952)</f>
        <v>1.3493480502310208E-2</v>
      </c>
      <c r="Z2952" s="46">
        <f>IF(ISERROR($I$2952),0,$I$2952)</f>
        <v>-1.3585344825957546E-2</v>
      </c>
    </row>
    <row r="2953" spans="1:26" x14ac:dyDescent="0.25">
      <c r="A2953" s="46">
        <v>515</v>
      </c>
      <c r="B2953" s="46">
        <v>1995</v>
      </c>
      <c r="C2953" s="47">
        <v>0</v>
      </c>
      <c r="D2953" s="49">
        <v>-5.5183000000000003E-3</v>
      </c>
      <c r="E2953" s="49">
        <v>0.1026589</v>
      </c>
      <c r="F2953" s="49">
        <v>5.2058899999999998E-2</v>
      </c>
      <c r="G2953" s="49">
        <v>0.73564130000000005</v>
      </c>
      <c r="H2953" s="49">
        <v>8.0764900000000001E-2</v>
      </c>
      <c r="I2953" s="46">
        <f>$C$2953*LN($Y$2953)+(1-$C$2953)*LN(1-$Y$2953)</f>
        <v>-1.4394290205873603E-2</v>
      </c>
      <c r="R2953" s="46">
        <f>1/(1+EXP(-($K$2+SUMPRODUCT($L$2:$P$2,$D$2953:$H$2953))))</f>
        <v>1.4291187699238046E-2</v>
      </c>
      <c r="X2953" s="46">
        <f>EXP(-($K$2+SUMPRODUCT($L$2:$P$2,$D$2953:$H$2953)))</f>
        <v>68.973190545479738</v>
      </c>
      <c r="Y2953" s="46">
        <f>1/(1+$X$2953)</f>
        <v>1.4291187699238046E-2</v>
      </c>
      <c r="Z2953" s="46">
        <f>IF(ISERROR($I$2953),0,$I$2953)</f>
        <v>-1.4394290205873603E-2</v>
      </c>
    </row>
    <row r="2954" spans="1:26" x14ac:dyDescent="0.25">
      <c r="A2954" s="46">
        <v>515</v>
      </c>
      <c r="B2954" s="46">
        <v>1996</v>
      </c>
      <c r="C2954" s="47">
        <v>0</v>
      </c>
      <c r="D2954" s="49">
        <v>4.3090000000000001E-4</v>
      </c>
      <c r="E2954" s="49">
        <v>0.1121973</v>
      </c>
      <c r="F2954" s="49">
        <v>5.4764E-2</v>
      </c>
      <c r="G2954" s="49">
        <v>0.97578719999999997</v>
      </c>
      <c r="H2954" s="49">
        <v>8.0954799999999993E-2</v>
      </c>
      <c r="I2954" s="46">
        <f>$C$2954*LN($Y$2954)+(1-$C$2954)*LN(1-$Y$2954)</f>
        <v>-9.5224660325877262E-3</v>
      </c>
      <c r="R2954" s="46">
        <f>1/(1+EXP(-($K$2+SUMPRODUCT($L$2:$P$2,$D$2954:$H$2954))))</f>
        <v>9.4772709229813054E-3</v>
      </c>
      <c r="X2954" s="46">
        <f>EXP(-($K$2+SUMPRODUCT($L$2:$P$2,$D$2954:$H$2954)))</f>
        <v>104.51560761812914</v>
      </c>
      <c r="Y2954" s="46">
        <f>1/(1+$X$2954)</f>
        <v>9.4772709229813054E-3</v>
      </c>
      <c r="Z2954" s="46">
        <f>IF(ISERROR($I$2954),0,$I$2954)</f>
        <v>-9.5224660325877262E-3</v>
      </c>
    </row>
    <row r="2955" spans="1:26" x14ac:dyDescent="0.25">
      <c r="A2955" s="46">
        <v>515</v>
      </c>
      <c r="B2955" s="46">
        <v>1997</v>
      </c>
      <c r="C2955" s="47">
        <v>0</v>
      </c>
      <c r="D2955" s="49">
        <v>-4.8530999999999999E-3</v>
      </c>
      <c r="E2955" s="49">
        <v>0.1146027</v>
      </c>
      <c r="F2955" s="49">
        <v>4.7222300000000002E-2</v>
      </c>
      <c r="G2955" s="49">
        <v>1.3978330000000001</v>
      </c>
      <c r="H2955" s="49">
        <v>8.9884099999999995E-2</v>
      </c>
      <c r="I2955" s="46">
        <f>$C$2955*LN($Y$2955)+(1-$C$2955)*LN(1-$Y$2955)</f>
        <v>-5.1729142371184905E-3</v>
      </c>
      <c r="R2955" s="46">
        <f>1/(1+EXP(-($K$2+SUMPRODUCT($L$2:$P$2,$D$2955:$H$2955))))</f>
        <v>5.1595577568330428E-3</v>
      </c>
      <c r="X2955" s="46">
        <f>EXP(-($K$2+SUMPRODUCT($L$2:$P$2,$D$2955:$H$2955)))</f>
        <v>192.81506073377187</v>
      </c>
      <c r="Y2955" s="46">
        <f>1/(1+$X$2955)</f>
        <v>5.1595577568330428E-3</v>
      </c>
      <c r="Z2955" s="46">
        <f>IF(ISERROR($I$2955),0,$I$2955)</f>
        <v>-5.1729142371184905E-3</v>
      </c>
    </row>
    <row r="2956" spans="1:26" x14ac:dyDescent="0.25">
      <c r="A2956" s="46">
        <v>516</v>
      </c>
      <c r="B2956" s="46">
        <v>1995</v>
      </c>
      <c r="C2956" s="47">
        <v>0</v>
      </c>
      <c r="D2956" s="49">
        <v>7.7103000000000005E-2</v>
      </c>
      <c r="E2956" s="49">
        <v>0.23050109999999999</v>
      </c>
      <c r="F2956" s="49">
        <v>5.6592200000000002E-2</v>
      </c>
      <c r="G2956" s="49">
        <v>1.321358</v>
      </c>
      <c r="H2956" s="49">
        <v>0.107289</v>
      </c>
      <c r="I2956" s="46">
        <f>$C$2956*LN($Y$2956)+(1-$C$2956)*LN(1-$Y$2956)</f>
        <v>-4.7911767270456488E-3</v>
      </c>
      <c r="R2956" s="46">
        <f>1/(1+EXP(-($K$2+SUMPRODUCT($L$2:$P$2,$D$2956:$H$2956))))</f>
        <v>4.7797173484381908E-3</v>
      </c>
      <c r="X2956" s="46">
        <f>EXP(-($K$2+SUMPRODUCT($L$2:$P$2,$D$2956:$H$2956)))</f>
        <v>208.21739238968965</v>
      </c>
      <c r="Y2956" s="46">
        <f>1/(1+$X$2956)</f>
        <v>4.7797173484381908E-3</v>
      </c>
      <c r="Z2956" s="46">
        <f>IF(ISERROR($I$2956),0,$I$2956)</f>
        <v>-4.7911767270456488E-3</v>
      </c>
    </row>
    <row r="2957" spans="1:26" x14ac:dyDescent="0.25">
      <c r="A2957" s="46">
        <v>516</v>
      </c>
      <c r="B2957" s="46">
        <v>1996</v>
      </c>
      <c r="C2957" s="47">
        <v>0</v>
      </c>
      <c r="D2957" s="49">
        <v>7.4228600000000006E-2</v>
      </c>
      <c r="E2957" s="49">
        <v>0.2354638</v>
      </c>
      <c r="F2957" s="49">
        <v>5.7719100000000002E-2</v>
      </c>
      <c r="G2957" s="49">
        <v>0.96247519999999998</v>
      </c>
      <c r="H2957" s="49">
        <v>6.7580799999999996E-2</v>
      </c>
      <c r="I2957" s="46">
        <f>$C$2957*LN($Y$2957)+(1-$C$2957)*LN(1-$Y$2957)</f>
        <v>-8.1253606769636812E-3</v>
      </c>
      <c r="R2957" s="46">
        <f>1/(1+EXP(-($K$2+SUMPRODUCT($L$2:$P$2,$D$2957:$H$2957))))</f>
        <v>8.0924391606393992E-3</v>
      </c>
      <c r="X2957" s="46">
        <f>EXP(-($K$2+SUMPRODUCT($L$2:$P$2,$D$2957:$H$2957)))</f>
        <v>122.57213692305201</v>
      </c>
      <c r="Y2957" s="46">
        <f>1/(1+$X$2957)</f>
        <v>8.0924391606393992E-3</v>
      </c>
      <c r="Z2957" s="46">
        <f>IF(ISERROR($I$2957),0,$I$2957)</f>
        <v>-8.1253606769636812E-3</v>
      </c>
    </row>
    <row r="2958" spans="1:26" x14ac:dyDescent="0.25">
      <c r="A2958" s="46">
        <v>516</v>
      </c>
      <c r="B2958" s="46">
        <v>1997</v>
      </c>
      <c r="C2958" s="47">
        <v>0</v>
      </c>
      <c r="D2958" s="49">
        <v>4.66624E-2</v>
      </c>
      <c r="E2958" s="49">
        <v>0.1941862</v>
      </c>
      <c r="F2958" s="49">
        <v>4.3776099999999998E-2</v>
      </c>
      <c r="G2958" s="49">
        <v>0.84179130000000002</v>
      </c>
      <c r="H2958" s="49">
        <v>8.0291500000000002E-2</v>
      </c>
      <c r="I2958" s="46">
        <f>$C$2958*LN($Y$2958)+(1-$C$2958)*LN(1-$Y$2958)</f>
        <v>-1.162966493071187E-2</v>
      </c>
      <c r="R2958" s="46">
        <f>1/(1+EXP(-($K$2+SUMPRODUCT($L$2:$P$2,$D$2958:$H$2958))))</f>
        <v>1.1562301767399105E-2</v>
      </c>
      <c r="X2958" s="46">
        <f>EXP(-($K$2+SUMPRODUCT($L$2:$P$2,$D$2958:$H$2958)))</f>
        <v>85.487969274386629</v>
      </c>
      <c r="Y2958" s="46">
        <f>1/(1+$X$2958)</f>
        <v>1.1562301767399105E-2</v>
      </c>
      <c r="Z2958" s="46">
        <f>IF(ISERROR($I$2958),0,$I$2958)</f>
        <v>-1.162966493071187E-2</v>
      </c>
    </row>
    <row r="2959" spans="1:26" x14ac:dyDescent="0.25">
      <c r="A2959" s="46">
        <v>516</v>
      </c>
      <c r="B2959" s="46">
        <v>1998</v>
      </c>
      <c r="C2959" s="47">
        <v>0</v>
      </c>
      <c r="D2959" s="49">
        <v>1.00184E-2</v>
      </c>
      <c r="E2959" s="49">
        <v>0.15796089999999999</v>
      </c>
      <c r="F2959" s="49">
        <v>8.6738000000000006E-3</v>
      </c>
      <c r="G2959" s="49">
        <v>0.70823959999999997</v>
      </c>
      <c r="H2959" s="49">
        <v>8.4429299999999999E-2</v>
      </c>
      <c r="I2959" s="46">
        <f>$C$2959*LN($Y$2959)+(1-$C$2959)*LN(1-$Y$2959)</f>
        <v>-1.9749976233156982E-2</v>
      </c>
      <c r="R2959" s="46">
        <f>1/(1+EXP(-($K$2+SUMPRODUCT($L$2:$P$2,$D$2959:$H$2959))))</f>
        <v>1.9556223089103625E-2</v>
      </c>
      <c r="X2959" s="46">
        <f>EXP(-($K$2+SUMPRODUCT($L$2:$P$2,$D$2959:$H$2959)))</f>
        <v>50.134618143990288</v>
      </c>
      <c r="Y2959" s="46">
        <f>1/(1+$X$2959)</f>
        <v>1.9556223089103625E-2</v>
      </c>
      <c r="Z2959" s="46">
        <f>IF(ISERROR($I$2959),0,$I$2959)</f>
        <v>-1.9749976233156982E-2</v>
      </c>
    </row>
    <row r="2960" spans="1:26" x14ac:dyDescent="0.25">
      <c r="A2960" s="46">
        <v>516</v>
      </c>
      <c r="B2960" s="46">
        <v>1999</v>
      </c>
      <c r="C2960" s="47">
        <v>0</v>
      </c>
      <c r="D2960" s="49">
        <v>4.91785E-2</v>
      </c>
      <c r="E2960" s="49">
        <v>0.1629408</v>
      </c>
      <c r="F2960" s="49">
        <v>3.6035699999999997E-2</v>
      </c>
      <c r="G2960" s="49">
        <v>0.7414307</v>
      </c>
      <c r="H2960" s="49">
        <v>7.6252500000000001E-2</v>
      </c>
      <c r="I2960" s="46">
        <f>$C$2960*LN($Y$2960)+(1-$C$2960)*LN(1-$Y$2960)</f>
        <v>-1.5144216733456638E-2</v>
      </c>
      <c r="R2960" s="46">
        <f>1/(1+EXP(-($K$2+SUMPRODUCT($L$2:$P$2,$D$2960:$H$2960))))</f>
        <v>1.5030119779039737E-2</v>
      </c>
      <c r="X2960" s="46">
        <f>EXP(-($K$2+SUMPRODUCT($L$2:$P$2,$D$2960:$H$2960)))</f>
        <v>65.53306924370294</v>
      </c>
      <c r="Y2960" s="46">
        <f>1/(1+$X$2960)</f>
        <v>1.5030119779039737E-2</v>
      </c>
      <c r="Z2960" s="46">
        <f>IF(ISERROR($I$2960),0,$I$2960)</f>
        <v>-1.5144216733456638E-2</v>
      </c>
    </row>
    <row r="2961" spans="1:26" x14ac:dyDescent="0.25">
      <c r="A2961" s="46">
        <v>516</v>
      </c>
      <c r="B2961" s="46">
        <v>2000</v>
      </c>
      <c r="C2961" s="47">
        <v>0</v>
      </c>
      <c r="D2961" s="49">
        <v>3.4545600000000003E-2</v>
      </c>
      <c r="E2961" s="49">
        <v>0.1253648</v>
      </c>
      <c r="F2961" s="49">
        <v>2.5348699999999998E-2</v>
      </c>
      <c r="G2961" s="49">
        <v>0.50520310000000002</v>
      </c>
      <c r="H2961" s="49">
        <v>7.3162500000000005E-2</v>
      </c>
      <c r="I2961" s="46">
        <f>$C$2961*LN($Y$2961)+(1-$C$2961)*LN(1-$Y$2961)</f>
        <v>-2.505913246222367E-2</v>
      </c>
      <c r="R2961" s="46">
        <f>1/(1+EXP(-($K$2+SUMPRODUCT($L$2:$P$2,$D$2961:$H$2961))))</f>
        <v>2.474775874307257E-2</v>
      </c>
      <c r="X2961" s="46">
        <f>EXP(-($K$2+SUMPRODUCT($L$2:$P$2,$D$2961:$H$2961)))</f>
        <v>39.407699557032473</v>
      </c>
      <c r="Y2961" s="46">
        <f>1/(1+$X$2961)</f>
        <v>2.474775874307257E-2</v>
      </c>
      <c r="Z2961" s="46">
        <f>IF(ISERROR($I$2961),0,$I$2961)</f>
        <v>-2.505913246222367E-2</v>
      </c>
    </row>
    <row r="2962" spans="1:26" x14ac:dyDescent="0.25">
      <c r="A2962" s="46">
        <v>516</v>
      </c>
      <c r="B2962" s="46">
        <v>2001</v>
      </c>
      <c r="C2962" s="47">
        <v>0</v>
      </c>
      <c r="D2962" s="49">
        <v>1.1039500000000001E-2</v>
      </c>
      <c r="E2962" s="49">
        <v>0.14176359999999999</v>
      </c>
      <c r="F2962" s="49">
        <v>3.8502300000000003E-2</v>
      </c>
      <c r="G2962" s="49">
        <v>0.29631079999999999</v>
      </c>
      <c r="H2962" s="49">
        <v>8.6634900000000001E-2</v>
      </c>
      <c r="I2962" s="46">
        <f>$C$2962*LN($Y$2962)+(1-$C$2962)*LN(1-$Y$2962)</f>
        <v>-3.0596729124540378E-2</v>
      </c>
      <c r="R2962" s="46">
        <f>1/(1+EXP(-($K$2+SUMPRODUCT($L$2:$P$2,$D$2962:$H$2962))))</f>
        <v>3.0133386818639682E-2</v>
      </c>
      <c r="X2962" s="46">
        <f>EXP(-($K$2+SUMPRODUCT($L$2:$P$2,$D$2962:$H$2962)))</f>
        <v>32.185781804700014</v>
      </c>
      <c r="Y2962" s="46">
        <f>1/(1+$X$2962)</f>
        <v>3.0133386818639682E-2</v>
      </c>
      <c r="Z2962" s="46">
        <f>IF(ISERROR($I$2962),0,$I$2962)</f>
        <v>-3.0596729124540378E-2</v>
      </c>
    </row>
    <row r="2963" spans="1:26" x14ac:dyDescent="0.25">
      <c r="A2963" s="46">
        <v>516</v>
      </c>
      <c r="B2963" s="46">
        <v>2003</v>
      </c>
      <c r="C2963" s="47">
        <v>0</v>
      </c>
      <c r="D2963" s="49">
        <v>4.1386300000000001E-2</v>
      </c>
      <c r="E2963" s="49">
        <v>0.14560129999999999</v>
      </c>
      <c r="F2963" s="49">
        <v>4.0747999999999999E-2</v>
      </c>
      <c r="G2963" s="49">
        <v>2.9726279999999998</v>
      </c>
      <c r="H2963" s="49">
        <v>0.12434240000000001</v>
      </c>
      <c r="I2963" s="46">
        <f>$C$2963*LN($Y$2963)+(1-$C$2963)*LN(1-$Y$2963)</f>
        <v>-4.4195648483957969E-4</v>
      </c>
      <c r="R2963" s="46">
        <f>1/(1+EXP(-($K$2+SUMPRODUCT($L$2:$P$2,$D$2963:$H$2963))))</f>
        <v>4.4185883645827758E-4</v>
      </c>
      <c r="X2963" s="46">
        <f>EXP(-($K$2+SUMPRODUCT($L$2:$P$2,$D$2963:$H$2963)))</f>
        <v>2262.1662365643892</v>
      </c>
      <c r="Y2963" s="46">
        <f>1/(1+$X$2963)</f>
        <v>4.4185883645827758E-4</v>
      </c>
      <c r="Z2963" s="46">
        <f>IF(ISERROR($I$2963),0,$I$2963)</f>
        <v>-4.4195648483957969E-4</v>
      </c>
    </row>
    <row r="2964" spans="1:26" x14ac:dyDescent="0.25">
      <c r="A2964" s="46">
        <v>516</v>
      </c>
      <c r="B2964" s="46">
        <v>2004</v>
      </c>
      <c r="C2964" s="47">
        <v>0</v>
      </c>
      <c r="D2964" s="49">
        <v>3.7390399999999997E-2</v>
      </c>
      <c r="E2964" s="49">
        <v>-8.5824899999999996E-2</v>
      </c>
      <c r="F2964" s="49">
        <v>8.4075700000000003E-2</v>
      </c>
      <c r="G2964" s="49">
        <v>3.2889659999999998</v>
      </c>
      <c r="H2964" s="49">
        <v>0.14975340000000001</v>
      </c>
      <c r="I2964" s="46">
        <f>$C$2964*LN($Y$2964)+(1-$C$2964)*LN(1-$Y$2964)</f>
        <v>-2.6805575447503362E-4</v>
      </c>
      <c r="R2964" s="46">
        <f>1/(1+EXP(-($K$2+SUMPRODUCT($L$2:$P$2,$D$2964:$H$2964))))</f>
        <v>2.6801983074120384E-4</v>
      </c>
      <c r="X2964" s="46">
        <f>EXP(-($K$2+SUMPRODUCT($L$2:$P$2,$D$2964:$H$2964)))</f>
        <v>3730.0672021339565</v>
      </c>
      <c r="Y2964" s="46">
        <f>1/(1+$X$2964)</f>
        <v>2.6801983074120384E-4</v>
      </c>
      <c r="Z2964" s="46">
        <f>IF(ISERROR($I$2964),0,$I$2964)</f>
        <v>-2.6805575447503362E-4</v>
      </c>
    </row>
    <row r="2965" spans="1:26" x14ac:dyDescent="0.25">
      <c r="A2965" s="46">
        <v>517</v>
      </c>
      <c r="B2965" s="46">
        <v>1995</v>
      </c>
      <c r="C2965" s="47">
        <v>0</v>
      </c>
      <c r="D2965" s="49">
        <v>0.12588679999999999</v>
      </c>
      <c r="E2965" s="49">
        <v>0.164351</v>
      </c>
      <c r="F2965" s="49">
        <v>5.4196899999999999E-2</v>
      </c>
      <c r="G2965" s="49">
        <v>0.53546769999999999</v>
      </c>
      <c r="H2965" s="49">
        <v>0.40418999999999999</v>
      </c>
      <c r="I2965" s="46">
        <f>$C$2965*LN($Y$2965)+(1-$C$2965)*LN(1-$Y$2965)</f>
        <v>-2.2866224127791799E-2</v>
      </c>
      <c r="R2965" s="46">
        <f>1/(1+EXP(-($K$2+SUMPRODUCT($L$2:$P$2,$D$2965:$H$2965))))</f>
        <v>2.2606773340653013E-2</v>
      </c>
      <c r="X2965" s="46">
        <f>EXP(-($K$2+SUMPRODUCT($L$2:$P$2,$D$2965:$H$2965)))</f>
        <v>43.234530285741094</v>
      </c>
      <c r="Y2965" s="46">
        <f>1/(1+$X$2965)</f>
        <v>2.2606773340653013E-2</v>
      </c>
      <c r="Z2965" s="46">
        <f>IF(ISERROR($I$2965),0,$I$2965)</f>
        <v>-2.2866224127791799E-2</v>
      </c>
    </row>
    <row r="2966" spans="1:26" x14ac:dyDescent="0.25">
      <c r="A2966" s="46">
        <v>517</v>
      </c>
      <c r="B2966" s="46">
        <v>1996</v>
      </c>
      <c r="C2966" s="47">
        <v>0</v>
      </c>
      <c r="D2966" s="49">
        <v>8.8505E-2</v>
      </c>
      <c r="E2966" s="49">
        <v>0.15073549999999999</v>
      </c>
      <c r="F2966" s="49">
        <v>5.3894200000000003E-2</v>
      </c>
      <c r="G2966" s="49">
        <v>0.6041048</v>
      </c>
      <c r="H2966" s="49">
        <v>0.3859262</v>
      </c>
      <c r="I2966" s="46">
        <f>$C$2966*LN($Y$2966)+(1-$C$2966)*LN(1-$Y$2966)</f>
        <v>-2.0428156691902403E-2</v>
      </c>
      <c r="R2966" s="46">
        <f>1/(1+EXP(-($K$2+SUMPRODUCT($L$2:$P$2,$D$2966:$H$2966))))</f>
        <v>2.0220915483330777E-2</v>
      </c>
      <c r="X2966" s="46">
        <f>EXP(-($K$2+SUMPRODUCT($L$2:$P$2,$D$2966:$H$2966)))</f>
        <v>48.453745099936526</v>
      </c>
      <c r="Y2966" s="46">
        <f>1/(1+$X$2966)</f>
        <v>2.0220915483330777E-2</v>
      </c>
      <c r="Z2966" s="46">
        <f>IF(ISERROR($I$2966),0,$I$2966)</f>
        <v>-2.0428156691902403E-2</v>
      </c>
    </row>
    <row r="2967" spans="1:26" x14ac:dyDescent="0.25">
      <c r="A2967" s="46">
        <v>517</v>
      </c>
      <c r="B2967" s="46">
        <v>1997</v>
      </c>
      <c r="C2967" s="47">
        <v>0</v>
      </c>
      <c r="D2967" s="49">
        <v>0.1588784</v>
      </c>
      <c r="E2967" s="49">
        <v>0.2381267</v>
      </c>
      <c r="F2967" s="49">
        <v>6.1144299999999999E-2</v>
      </c>
      <c r="G2967" s="49">
        <v>1.1230929999999999</v>
      </c>
      <c r="H2967" s="49">
        <v>0.40283029999999997</v>
      </c>
      <c r="I2967" s="46">
        <f>$C$2967*LN($Y$2967)+(1-$C$2967)*LN(1-$Y$2967)</f>
        <v>-7.7739382109690731E-3</v>
      </c>
      <c r="R2967" s="46">
        <f>1/(1+EXP(-($K$2+SUMPRODUCT($L$2:$P$2,$D$2967:$H$2967))))</f>
        <v>7.7437993032193836E-3</v>
      </c>
      <c r="X2967" s="46">
        <f>EXP(-($K$2+SUMPRODUCT($L$2:$P$2,$D$2967:$H$2967)))</f>
        <v>128.13557813724111</v>
      </c>
      <c r="Y2967" s="46">
        <f>1/(1+$X$2967)</f>
        <v>7.7437993032193836E-3</v>
      </c>
      <c r="Z2967" s="46">
        <f>IF(ISERROR($I$2967),0,$I$2967)</f>
        <v>-7.7739382109690731E-3</v>
      </c>
    </row>
    <row r="2968" spans="1:26" x14ac:dyDescent="0.25">
      <c r="A2968" s="46">
        <v>517</v>
      </c>
      <c r="B2968" s="46">
        <v>1998</v>
      </c>
      <c r="C2968" s="47">
        <v>0</v>
      </c>
      <c r="D2968" s="49">
        <v>0.29212739999999998</v>
      </c>
      <c r="E2968" s="49">
        <v>0.40609050000000002</v>
      </c>
      <c r="F2968" s="49">
        <v>3.2899299999999999E-2</v>
      </c>
      <c r="G2968" s="49">
        <v>1.5328630000000001</v>
      </c>
      <c r="H2968" s="49">
        <v>0.27490690000000001</v>
      </c>
      <c r="I2968" s="46">
        <f>$C$2968*LN($Y$2968)+(1-$C$2968)*LN(1-$Y$2968)</f>
        <v>-3.885952438214125E-3</v>
      </c>
      <c r="R2968" s="46">
        <f>1/(1+EXP(-($K$2+SUMPRODUCT($L$2:$P$2,$D$2968:$H$2968))))</f>
        <v>3.878411895596851E-3</v>
      </c>
      <c r="X2968" s="46">
        <f>EXP(-($K$2+SUMPRODUCT($L$2:$P$2,$D$2968:$H$2968)))</f>
        <v>256.83749300462307</v>
      </c>
      <c r="Y2968" s="46">
        <f>1/(1+$X$2968)</f>
        <v>3.878411895596851E-3</v>
      </c>
      <c r="Z2968" s="46">
        <f>IF(ISERROR($I$2968),0,$I$2968)</f>
        <v>-3.885952438214125E-3</v>
      </c>
    </row>
    <row r="2969" spans="1:26" x14ac:dyDescent="0.25">
      <c r="A2969" s="46">
        <v>517</v>
      </c>
      <c r="B2969" s="46">
        <v>1999</v>
      </c>
      <c r="C2969" s="47">
        <v>0</v>
      </c>
      <c r="D2969" s="49">
        <v>0.22017149999999999</v>
      </c>
      <c r="E2969" s="49">
        <v>9.0263800000000005E-2</v>
      </c>
      <c r="F2969" s="49">
        <v>1.84222E-2</v>
      </c>
      <c r="G2969" s="49">
        <v>2.9420329999999999</v>
      </c>
      <c r="H2969" s="49">
        <v>0.30712709999999999</v>
      </c>
      <c r="I2969" s="46">
        <f>$C$2969*LN($Y$2969)+(1-$C$2969)*LN(1-$Y$2969)</f>
        <v>-7.2504708854208874E-4</v>
      </c>
      <c r="R2969" s="46">
        <f>1/(1+EXP(-($K$2+SUMPRODUCT($L$2:$P$2,$D$2969:$H$2969))))</f>
        <v>7.2478430541572398E-4</v>
      </c>
      <c r="X2969" s="46">
        <f>EXP(-($K$2+SUMPRODUCT($L$2:$P$2,$D$2969:$H$2969)))</f>
        <v>1378.7208252549246</v>
      </c>
      <c r="Y2969" s="46">
        <f>1/(1+$X$2969)</f>
        <v>7.2478430541572398E-4</v>
      </c>
      <c r="Z2969" s="46">
        <f>IF(ISERROR($I$2969),0,$I$2969)</f>
        <v>-7.2504708854208874E-4</v>
      </c>
    </row>
    <row r="2970" spans="1:26" x14ac:dyDescent="0.25">
      <c r="A2970" s="46">
        <v>517</v>
      </c>
      <c r="B2970" s="46">
        <v>2000</v>
      </c>
      <c r="C2970" s="47">
        <v>0</v>
      </c>
      <c r="D2970" s="49">
        <v>8.4274399999999999E-2</v>
      </c>
      <c r="E2970" s="49">
        <v>0.61129359999999999</v>
      </c>
      <c r="F2970" s="49">
        <v>1.04127E-2</v>
      </c>
      <c r="G2970" s="49">
        <v>2.8748049999999998</v>
      </c>
      <c r="H2970" s="49">
        <v>0.34586749999999999</v>
      </c>
      <c r="I2970" s="46">
        <f>$C$2970*LN($Y$2970)+(1-$C$2970)*LN(1-$Y$2970)</f>
        <v>-3.9061030757517936E-4</v>
      </c>
      <c r="R2970" s="46">
        <f>1/(1+EXP(-($K$2+SUMPRODUCT($L$2:$P$2,$D$2970:$H$2970))))</f>
        <v>3.9053402930096259E-4</v>
      </c>
      <c r="X2970" s="46">
        <f>EXP(-($K$2+SUMPRODUCT($L$2:$P$2,$D$2970:$H$2970)))</f>
        <v>2559.5963244482245</v>
      </c>
      <c r="Y2970" s="46">
        <f>1/(1+$X$2970)</f>
        <v>3.9053402930096259E-4</v>
      </c>
      <c r="Z2970" s="46">
        <f>IF(ISERROR($I$2970),0,$I$2970)</f>
        <v>-3.9061030757517936E-4</v>
      </c>
    </row>
    <row r="2971" spans="1:26" x14ac:dyDescent="0.25">
      <c r="A2971" s="46">
        <v>517</v>
      </c>
      <c r="B2971" s="46">
        <v>2001</v>
      </c>
      <c r="C2971" s="47">
        <v>0</v>
      </c>
      <c r="D2971" s="49">
        <v>3.7126800000000001E-2</v>
      </c>
      <c r="E2971" s="49">
        <v>0.50368429999999997</v>
      </c>
      <c r="F2971" s="49">
        <v>2.2277499999999999E-2</v>
      </c>
      <c r="G2971" s="49">
        <v>2.1225459999999998</v>
      </c>
      <c r="H2971" s="49">
        <v>0.26444250000000002</v>
      </c>
      <c r="I2971" s="46">
        <f>$C$2971*LN($Y$2971)+(1-$C$2971)*LN(1-$Y$2971)</f>
        <v>-1.2838478000392912E-3</v>
      </c>
      <c r="R2971" s="46">
        <f>1/(1+EXP(-($K$2+SUMPRODUCT($L$2:$P$2,$D$2971:$H$2971))))</f>
        <v>1.2830240200262372E-3</v>
      </c>
      <c r="X2971" s="46">
        <f>EXP(-($K$2+SUMPRODUCT($L$2:$P$2,$D$2971:$H$2971)))</f>
        <v>778.40863490579898</v>
      </c>
      <c r="Y2971" s="46">
        <f>1/(1+$X$2971)</f>
        <v>1.2830240200262372E-3</v>
      </c>
      <c r="Z2971" s="46">
        <f>IF(ISERROR($I$2971),0,$I$2971)</f>
        <v>-1.2838478000392912E-3</v>
      </c>
    </row>
    <row r="2972" spans="1:26" x14ac:dyDescent="0.25">
      <c r="A2972" s="46">
        <v>517</v>
      </c>
      <c r="B2972" s="46">
        <v>2002</v>
      </c>
      <c r="C2972" s="47">
        <v>0</v>
      </c>
      <c r="D2972" s="49">
        <v>0.1026436</v>
      </c>
      <c r="E2972" s="49">
        <v>0.4809717</v>
      </c>
      <c r="F2972" s="49">
        <v>5.31511E-2</v>
      </c>
      <c r="G2972" s="49">
        <v>1.1948460000000001</v>
      </c>
      <c r="H2972" s="49">
        <v>0.35305130000000001</v>
      </c>
      <c r="I2972" s="46">
        <f>$C$2972*LN($Y$2972)+(1-$C$2972)*LN(1-$Y$2972)</f>
        <v>-4.9260667227232222E-3</v>
      </c>
      <c r="R2972" s="46">
        <f>1/(1+EXP(-($K$2+SUMPRODUCT($L$2:$P$2,$D$2972:$H$2972))))</f>
        <v>4.913953554299179E-3</v>
      </c>
      <c r="X2972" s="46">
        <f>EXP(-($K$2+SUMPRODUCT($L$2:$P$2,$D$2972:$H$2972)))</f>
        <v>202.50212694320399</v>
      </c>
      <c r="Y2972" s="46">
        <f>1/(1+$X$2972)</f>
        <v>4.913953554299179E-3</v>
      </c>
      <c r="Z2972" s="46">
        <f>IF(ISERROR($I$2972),0,$I$2972)</f>
        <v>-4.9260667227232222E-3</v>
      </c>
    </row>
    <row r="2973" spans="1:26" x14ac:dyDescent="0.25">
      <c r="A2973" s="46">
        <v>517</v>
      </c>
      <c r="B2973" s="46">
        <v>2003</v>
      </c>
      <c r="C2973" s="47">
        <v>0</v>
      </c>
      <c r="D2973" s="49">
        <v>0.10994370000000001</v>
      </c>
      <c r="E2973" s="49">
        <v>0.49798690000000001</v>
      </c>
      <c r="F2973" s="49">
        <v>4.6975299999999998E-2</v>
      </c>
      <c r="G2973" s="49">
        <v>1.9043620000000001</v>
      </c>
      <c r="H2973" s="49">
        <v>0.39055400000000001</v>
      </c>
      <c r="I2973" s="46">
        <f>$C$2973*LN($Y$2973)+(1-$C$2973)*LN(1-$Y$2973)</f>
        <v>-1.676009025129417E-3</v>
      </c>
      <c r="R2973" s="46">
        <f>1/(1+EXP(-($K$2+SUMPRODUCT($L$2:$P$2,$D$2973:$H$2973))))</f>
        <v>1.6746053063279502E-3</v>
      </c>
      <c r="X2973" s="46">
        <f>EXP(-($K$2+SUMPRODUCT($L$2:$P$2,$D$2973:$H$2973)))</f>
        <v>596.15563794120851</v>
      </c>
      <c r="Y2973" s="46">
        <f>1/(1+$X$2973)</f>
        <v>1.6746053063279502E-3</v>
      </c>
      <c r="Z2973" s="46">
        <f>IF(ISERROR($I$2973),0,$I$2973)</f>
        <v>-1.676009025129417E-3</v>
      </c>
    </row>
    <row r="2974" spans="1:26" x14ac:dyDescent="0.25">
      <c r="A2974" s="46">
        <v>517</v>
      </c>
      <c r="B2974" s="46">
        <v>2004</v>
      </c>
      <c r="C2974" s="47">
        <v>0</v>
      </c>
      <c r="D2974" s="49">
        <v>0.1593917</v>
      </c>
      <c r="E2974" s="49">
        <v>0.54629919999999998</v>
      </c>
      <c r="F2974" s="49">
        <v>6.9252400000000006E-2</v>
      </c>
      <c r="G2974" s="49">
        <v>1.631761</v>
      </c>
      <c r="H2974" s="49">
        <v>0.38823669999999999</v>
      </c>
      <c r="I2974" s="46">
        <f>$C$2974*LN($Y$2974)+(1-$C$2974)*LN(1-$Y$2974)</f>
        <v>-2.0570047234657741E-3</v>
      </c>
      <c r="R2974" s="46">
        <f>1/(1+EXP(-($K$2+SUMPRODUCT($L$2:$P$2,$D$2974:$H$2974))))</f>
        <v>2.0548905391271268E-3</v>
      </c>
      <c r="X2974" s="46">
        <f>EXP(-($K$2+SUMPRODUCT($L$2:$P$2,$D$2974:$H$2974)))</f>
        <v>485.6439262622614</v>
      </c>
      <c r="Y2974" s="46">
        <f>1/(1+$X$2974)</f>
        <v>2.0548905391271268E-3</v>
      </c>
      <c r="Z2974" s="46">
        <f>IF(ISERROR($I$2974),0,$I$2974)</f>
        <v>-2.0570047234657741E-3</v>
      </c>
    </row>
    <row r="2975" spans="1:26" x14ac:dyDescent="0.25">
      <c r="A2975" s="46">
        <v>518</v>
      </c>
      <c r="B2975" s="46">
        <v>1995</v>
      </c>
      <c r="C2975" s="47">
        <v>0</v>
      </c>
      <c r="D2975" s="49">
        <v>0.39366289999999998</v>
      </c>
      <c r="E2975" s="49">
        <v>0.2134276</v>
      </c>
      <c r="F2975" s="49">
        <v>4.5381199999999997E-2</v>
      </c>
      <c r="G2975" s="49">
        <v>0.63743989999999995</v>
      </c>
      <c r="H2975" s="49">
        <v>0.52823790000000004</v>
      </c>
      <c r="I2975" s="46">
        <f>$C$2975*LN($Y$2975)+(1-$C$2975)*LN(1-$Y$2975)</f>
        <v>-2.3426704798855568E-2</v>
      </c>
      <c r="R2975" s="46">
        <f>1/(1+EXP(-($K$2+SUMPRODUCT($L$2:$P$2,$D$2975:$H$2975))))</f>
        <v>2.3154429862440058E-2</v>
      </c>
      <c r="X2975" s="46">
        <f>EXP(-($K$2+SUMPRODUCT($L$2:$P$2,$D$2975:$H$2975)))</f>
        <v>42.188279993978576</v>
      </c>
      <c r="Y2975" s="46">
        <f>1/(1+$X$2975)</f>
        <v>2.3154429862440058E-2</v>
      </c>
      <c r="Z2975" s="46">
        <f>IF(ISERROR($I$2975),0,$I$2975)</f>
        <v>-2.3426704798855568E-2</v>
      </c>
    </row>
    <row r="2976" spans="1:26" x14ac:dyDescent="0.25">
      <c r="A2976" s="46">
        <v>518</v>
      </c>
      <c r="B2976" s="46">
        <v>1996</v>
      </c>
      <c r="C2976" s="47">
        <v>0</v>
      </c>
      <c r="D2976" s="49">
        <v>0.41392519999999999</v>
      </c>
      <c r="E2976" s="49">
        <v>0.24319170000000001</v>
      </c>
      <c r="F2976" s="49">
        <v>6.0360200000000003E-2</v>
      </c>
      <c r="G2976" s="49">
        <v>1.012397</v>
      </c>
      <c r="H2976" s="49">
        <v>0.61009650000000004</v>
      </c>
      <c r="I2976" s="46">
        <f>$C$2976*LN($Y$2976)+(1-$C$2976)*LN(1-$Y$2976)</f>
        <v>-1.1684548969508837E-2</v>
      </c>
      <c r="R2976" s="46">
        <f>1/(1+EXP(-($K$2+SUMPRODUCT($L$2:$P$2,$D$2976:$H$2976))))</f>
        <v>1.1616549731690066E-2</v>
      </c>
      <c r="X2976" s="46">
        <f>EXP(-($K$2+SUMPRODUCT($L$2:$P$2,$D$2976:$H$2976)))</f>
        <v>85.084080307596821</v>
      </c>
      <c r="Y2976" s="46">
        <f>1/(1+$X$2976)</f>
        <v>1.1616549731690066E-2</v>
      </c>
      <c r="Z2976" s="46">
        <f>IF(ISERROR($I$2976),0,$I$2976)</f>
        <v>-1.1684548969508837E-2</v>
      </c>
    </row>
    <row r="2977" spans="1:26" x14ac:dyDescent="0.25">
      <c r="A2977" s="46">
        <v>518</v>
      </c>
      <c r="B2977" s="46">
        <v>1997</v>
      </c>
      <c r="C2977" s="47">
        <v>0</v>
      </c>
      <c r="D2977" s="49">
        <v>0.42025220000000002</v>
      </c>
      <c r="E2977" s="49">
        <v>0.1441846</v>
      </c>
      <c r="F2977" s="49">
        <v>3.8826399999999997E-2</v>
      </c>
      <c r="G2977" s="49">
        <v>0.7610439</v>
      </c>
      <c r="H2977" s="49">
        <v>0.5450467</v>
      </c>
      <c r="I2977" s="46">
        <f>$C$2977*LN($Y$2977)+(1-$C$2977)*LN(1-$Y$2977)</f>
        <v>-2.2913096642553362E-2</v>
      </c>
      <c r="R2977" s="46">
        <f>1/(1+EXP(-($K$2+SUMPRODUCT($L$2:$P$2,$D$2977:$H$2977))))</f>
        <v>2.2652585145431812E-2</v>
      </c>
      <c r="X2977" s="46">
        <f>EXP(-($K$2+SUMPRODUCT($L$2:$P$2,$D$2977:$H$2977)))</f>
        <v>43.145071901502732</v>
      </c>
      <c r="Y2977" s="46">
        <f>1/(1+$X$2977)</f>
        <v>2.2652585145431812E-2</v>
      </c>
      <c r="Z2977" s="46">
        <f>IF(ISERROR($I$2977),0,$I$2977)</f>
        <v>-2.2913096642553362E-2</v>
      </c>
    </row>
    <row r="2978" spans="1:26" x14ac:dyDescent="0.25">
      <c r="A2978" s="46">
        <v>518</v>
      </c>
      <c r="B2978" s="46">
        <v>1998</v>
      </c>
      <c r="C2978" s="47">
        <v>0</v>
      </c>
      <c r="D2978" s="49">
        <v>0.38080229999999998</v>
      </c>
      <c r="E2978" s="49">
        <v>0.15521670000000001</v>
      </c>
      <c r="F2978" s="49">
        <v>5.2719799999999997E-2</v>
      </c>
      <c r="G2978" s="49">
        <v>0.40562300000000001</v>
      </c>
      <c r="H2978" s="49">
        <v>0.5145364</v>
      </c>
      <c r="I2978" s="46">
        <f>$C$2978*LN($Y$2978)+(1-$C$2978)*LN(1-$Y$2978)</f>
        <v>-3.412534550930256E-2</v>
      </c>
      <c r="R2978" s="46">
        <f>1/(1+EXP(-($K$2+SUMPRODUCT($L$2:$P$2,$D$2978:$H$2978))))</f>
        <v>3.3549643167194193E-2</v>
      </c>
      <c r="X2978" s="46">
        <f>EXP(-($K$2+SUMPRODUCT($L$2:$P$2,$D$2978:$H$2978)))</f>
        <v>28.806576332764958</v>
      </c>
      <c r="Y2978" s="46">
        <f>1/(1+$X$2978)</f>
        <v>3.3549643167194193E-2</v>
      </c>
      <c r="Z2978" s="46">
        <f>IF(ISERROR($I$2978),0,$I$2978)</f>
        <v>-3.412534550930256E-2</v>
      </c>
    </row>
    <row r="2979" spans="1:26" x14ac:dyDescent="0.25">
      <c r="A2979" s="46">
        <v>518</v>
      </c>
      <c r="B2979" s="46">
        <v>1999</v>
      </c>
      <c r="C2979" s="47">
        <v>0</v>
      </c>
      <c r="D2979" s="49">
        <v>0.48855660000000001</v>
      </c>
      <c r="E2979" s="49">
        <v>0.16932069999999999</v>
      </c>
      <c r="F2979" s="49">
        <v>5.3875300000000001E-2</v>
      </c>
      <c r="G2979" s="49">
        <v>0.46748590000000001</v>
      </c>
      <c r="H2979" s="49">
        <v>0.46211930000000001</v>
      </c>
      <c r="I2979" s="46">
        <f>$C$2979*LN($Y$2979)+(1-$C$2979)*LN(1-$Y$2979)</f>
        <v>-3.0439085743832452E-2</v>
      </c>
      <c r="R2979" s="46">
        <f>1/(1+EXP(-($K$2+SUMPRODUCT($L$2:$P$2,$D$2979:$H$2979))))</f>
        <v>2.998048171497986E-2</v>
      </c>
      <c r="X2979" s="46">
        <f>EXP(-($K$2+SUMPRODUCT($L$2:$P$2,$D$2979:$H$2979)))</f>
        <v>32.355034435632376</v>
      </c>
      <c r="Y2979" s="46">
        <f>1/(1+$X$2979)</f>
        <v>2.998048171497986E-2</v>
      </c>
      <c r="Z2979" s="46">
        <f>IF(ISERROR($I$2979),0,$I$2979)</f>
        <v>-3.0439085743832452E-2</v>
      </c>
    </row>
    <row r="2980" spans="1:26" x14ac:dyDescent="0.25">
      <c r="A2980" s="46">
        <v>518</v>
      </c>
      <c r="B2980" s="46">
        <v>2000</v>
      </c>
      <c r="C2980" s="47">
        <v>0</v>
      </c>
      <c r="D2980" s="49">
        <v>0.44629540000000001</v>
      </c>
      <c r="E2980" s="49">
        <v>0.1932461</v>
      </c>
      <c r="F2980" s="49">
        <v>5.4884000000000002E-2</v>
      </c>
      <c r="G2980" s="49">
        <v>0.80189370000000004</v>
      </c>
      <c r="H2980" s="49">
        <v>0.5610349</v>
      </c>
      <c r="I2980" s="46">
        <f>$C$2980*LN($Y$2980)+(1-$C$2980)*LN(1-$Y$2980)</f>
        <v>-1.7993259095826393E-2</v>
      </c>
      <c r="R2980" s="46">
        <f>1/(1+EXP(-($K$2+SUMPRODUCT($L$2:$P$2,$D$2980:$H$2980))))</f>
        <v>1.7832346965982435E-2</v>
      </c>
      <c r="X2980" s="46">
        <f>EXP(-($K$2+SUMPRODUCT($L$2:$P$2,$D$2980:$H$2980)))</f>
        <v>55.077868039895847</v>
      </c>
      <c r="Y2980" s="46">
        <f>1/(1+$X$2980)</f>
        <v>1.7832346965982435E-2</v>
      </c>
      <c r="Z2980" s="46">
        <f>IF(ISERROR($I$2980),0,$I$2980)</f>
        <v>-1.7993259095826393E-2</v>
      </c>
    </row>
    <row r="2981" spans="1:26" x14ac:dyDescent="0.25">
      <c r="A2981" s="46">
        <v>518</v>
      </c>
      <c r="B2981" s="46">
        <v>2001</v>
      </c>
      <c r="C2981" s="47">
        <v>0</v>
      </c>
      <c r="D2981" s="49">
        <v>0.44854100000000002</v>
      </c>
      <c r="E2981" s="49">
        <v>0.20064699999999999</v>
      </c>
      <c r="F2981" s="49">
        <v>4.62119E-2</v>
      </c>
      <c r="G2981" s="49">
        <v>0.80128429999999995</v>
      </c>
      <c r="H2981" s="49">
        <v>0.48945430000000001</v>
      </c>
      <c r="I2981" s="46">
        <f>$C$2981*LN($Y$2981)+(1-$C$2981)*LN(1-$Y$2981)</f>
        <v>-1.8283532478505244E-2</v>
      </c>
      <c r="R2981" s="46">
        <f>1/(1+EXP(-($K$2+SUMPRODUCT($L$2:$P$2,$D$2981:$H$2981))))</f>
        <v>1.8117402718935985E-2</v>
      </c>
      <c r="X2981" s="46">
        <f>EXP(-($K$2+SUMPRODUCT($L$2:$P$2,$D$2981:$H$2981)))</f>
        <v>54.195549578131192</v>
      </c>
      <c r="Y2981" s="46">
        <f>1/(1+$X$2981)</f>
        <v>1.8117402718935985E-2</v>
      </c>
      <c r="Z2981" s="46">
        <f>IF(ISERROR($I$2981),0,$I$2981)</f>
        <v>-1.8283532478505244E-2</v>
      </c>
    </row>
    <row r="2982" spans="1:26" x14ac:dyDescent="0.25">
      <c r="A2982" s="46">
        <v>518</v>
      </c>
      <c r="B2982" s="46">
        <v>2002</v>
      </c>
      <c r="C2982" s="47">
        <v>0</v>
      </c>
      <c r="D2982" s="49">
        <v>0.44408180000000003</v>
      </c>
      <c r="E2982" s="49">
        <v>0.2041607</v>
      </c>
      <c r="F2982" s="49">
        <v>5.26014E-2</v>
      </c>
      <c r="G2982" s="49">
        <v>0.68794860000000002</v>
      </c>
      <c r="H2982" s="49">
        <v>0.45032420000000001</v>
      </c>
      <c r="I2982" s="46">
        <f>$C$2982*LN($Y$2982)+(1-$C$2982)*LN(1-$Y$2982)</f>
        <v>-2.0153077582226567E-2</v>
      </c>
      <c r="R2982" s="46">
        <f>1/(1+EXP(-($K$2+SUMPRODUCT($L$2:$P$2,$D$2982:$H$2982))))</f>
        <v>1.9951361652468844E-2</v>
      </c>
      <c r="X2982" s="46">
        <f>EXP(-($K$2+SUMPRODUCT($L$2:$P$2,$D$2982:$H$2982)))</f>
        <v>49.121892300832357</v>
      </c>
      <c r="Y2982" s="46">
        <f>1/(1+$X$2982)</f>
        <v>1.9951361652468844E-2</v>
      </c>
      <c r="Z2982" s="46">
        <f>IF(ISERROR($I$2982),0,$I$2982)</f>
        <v>-2.0153077582226567E-2</v>
      </c>
    </row>
    <row r="2983" spans="1:26" x14ac:dyDescent="0.25">
      <c r="A2983" s="46">
        <v>518</v>
      </c>
      <c r="B2983" s="46">
        <v>2003</v>
      </c>
      <c r="C2983" s="47">
        <v>0</v>
      </c>
      <c r="D2983" s="49">
        <v>0.24388170000000001</v>
      </c>
      <c r="E2983" s="49">
        <v>0.10484250000000001</v>
      </c>
      <c r="F2983" s="49">
        <v>2.7929599999999999E-2</v>
      </c>
      <c r="G2983" s="49">
        <v>0.63824769999999997</v>
      </c>
      <c r="H2983" s="49">
        <v>0.28587560000000001</v>
      </c>
      <c r="I2983" s="46">
        <f>$C$2983*LN($Y$2983)+(1-$C$2983)*LN(1-$Y$2983)</f>
        <v>-2.5451849625098232E-2</v>
      </c>
      <c r="R2983" s="46">
        <f>1/(1+EXP(-($K$2+SUMPRODUCT($L$2:$P$2,$D$2983:$H$2983))))</f>
        <v>2.5130681841188302E-2</v>
      </c>
      <c r="X2983" s="46">
        <f>EXP(-($K$2+SUMPRODUCT($L$2:$P$2,$D$2983:$H$2983)))</f>
        <v>38.791996346117251</v>
      </c>
      <c r="Y2983" s="46">
        <f>1/(1+$X$2983)</f>
        <v>2.5130681841188302E-2</v>
      </c>
      <c r="Z2983" s="46">
        <f>IF(ISERROR($I$2983),0,$I$2983)</f>
        <v>-2.5451849625098232E-2</v>
      </c>
    </row>
    <row r="2984" spans="1:26" x14ac:dyDescent="0.25">
      <c r="A2984" s="46">
        <v>518</v>
      </c>
      <c r="B2984" s="46">
        <v>2004</v>
      </c>
      <c r="C2984" s="47">
        <v>0</v>
      </c>
      <c r="D2984" s="49">
        <v>0.20891409999999999</v>
      </c>
      <c r="E2984" s="49">
        <v>0.1258367</v>
      </c>
      <c r="F2984" s="49">
        <v>4.36461E-2</v>
      </c>
      <c r="G2984" s="49">
        <v>0.98527880000000001</v>
      </c>
      <c r="H2984" s="49">
        <v>0.29692879999999999</v>
      </c>
      <c r="I2984" s="46">
        <f>$C$2984*LN($Y$2984)+(1-$C$2984)*LN(1-$Y$2984)</f>
        <v>-1.2508039280634877E-2</v>
      </c>
      <c r="R2984" s="46">
        <f>1/(1+EXP(-($K$2+SUMPRODUCT($L$2:$P$2,$D$2984:$H$2984))))</f>
        <v>1.2430138889292031E-2</v>
      </c>
      <c r="X2984" s="46">
        <f>EXP(-($K$2+SUMPRODUCT($L$2:$P$2,$D$2984:$H$2984)))</f>
        <v>79.449624007134148</v>
      </c>
      <c r="Y2984" s="46">
        <f>1/(1+$X$2984)</f>
        <v>1.2430138889292031E-2</v>
      </c>
      <c r="Z2984" s="46">
        <f>IF(ISERROR($I$2984),0,$I$2984)</f>
        <v>-1.2508039280634877E-2</v>
      </c>
    </row>
    <row r="2985" spans="1:26" x14ac:dyDescent="0.25">
      <c r="A2985" s="46">
        <v>519</v>
      </c>
      <c r="B2985" s="46">
        <v>2000</v>
      </c>
      <c r="C2985" s="47">
        <v>0</v>
      </c>
      <c r="D2985" s="49">
        <v>-0.36379879999999998</v>
      </c>
      <c r="E2985" s="49">
        <v>0.20690410000000001</v>
      </c>
      <c r="F2985" s="49">
        <v>2.7797100000000002E-2</v>
      </c>
      <c r="G2985" s="49">
        <v>0.2356801</v>
      </c>
      <c r="H2985" s="49">
        <v>0.54510239999999999</v>
      </c>
      <c r="I2985" s="46">
        <f>$C$2985*LN($Y$2985)+(1-$C$2985)*LN(1-$Y$2985)</f>
        <v>-3.7847889402590672E-2</v>
      </c>
      <c r="R2985" s="46">
        <f>1/(1+EXP(-($K$2+SUMPRODUCT($L$2:$P$2,$D$2985:$H$2985))))</f>
        <v>3.7140609130213359E-2</v>
      </c>
      <c r="X2985" s="46">
        <f>EXP(-($K$2+SUMPRODUCT($L$2:$P$2,$D$2985:$H$2985)))</f>
        <v>25.92470649832488</v>
      </c>
      <c r="Y2985" s="46">
        <f>1/(1+$X$2985)</f>
        <v>3.7140609130213359E-2</v>
      </c>
      <c r="Z2985" s="46">
        <f>IF(ISERROR($I$2985),0,$I$2985)</f>
        <v>-3.7847889402590672E-2</v>
      </c>
    </row>
    <row r="2986" spans="1:26" x14ac:dyDescent="0.25">
      <c r="A2986" s="46">
        <v>519</v>
      </c>
      <c r="B2986" s="46">
        <v>2001</v>
      </c>
      <c r="C2986" s="47">
        <v>0</v>
      </c>
      <c r="D2986" s="49">
        <v>-9.4114000000000003E-2</v>
      </c>
      <c r="E2986" s="49">
        <v>8.8844999999999993E-2</v>
      </c>
      <c r="F2986" s="49">
        <v>2.8983399999999999E-2</v>
      </c>
      <c r="G2986" s="49">
        <v>0.17309720000000001</v>
      </c>
      <c r="H2986" s="49">
        <v>0.64482660000000003</v>
      </c>
      <c r="I2986" s="46">
        <f>$C$2986*LN($Y$2986)+(1-$C$2986)*LN(1-$Y$2986)</f>
        <v>-5.7911912038067531E-2</v>
      </c>
      <c r="R2986" s="46">
        <f>1/(1+EXP(-($K$2+SUMPRODUCT($L$2:$P$2,$D$2986:$H$2986))))</f>
        <v>5.6266924701325924E-2</v>
      </c>
      <c r="X2986" s="46">
        <f>EXP(-($K$2+SUMPRODUCT($L$2:$P$2,$D$2986:$H$2986)))</f>
        <v>16.772430345325681</v>
      </c>
      <c r="Y2986" s="46">
        <f>1/(1+$X$2986)</f>
        <v>5.6266924701325924E-2</v>
      </c>
      <c r="Z2986" s="46">
        <f>IF(ISERROR($I$2986),0,$I$2986)</f>
        <v>-5.7911912038067531E-2</v>
      </c>
    </row>
    <row r="2987" spans="1:26" x14ac:dyDescent="0.25">
      <c r="A2987" s="46">
        <v>520</v>
      </c>
      <c r="B2987" s="46">
        <v>1995</v>
      </c>
      <c r="C2987" s="47">
        <v>0</v>
      </c>
      <c r="D2987" s="49">
        <v>2.4453699999999998E-2</v>
      </c>
      <c r="E2987" s="49">
        <v>0.17966270000000001</v>
      </c>
      <c r="F2987" s="49">
        <v>3.6829800000000003E-2</v>
      </c>
      <c r="G2987" s="49">
        <v>1.078689</v>
      </c>
      <c r="H2987" s="49">
        <v>8.3244700000000005E-2</v>
      </c>
      <c r="I2987" s="46">
        <f>$C$2987*LN($Y$2987)+(1-$C$2987)*LN(1-$Y$2987)</f>
        <v>-8.558183722970833E-3</v>
      </c>
      <c r="R2987" s="46">
        <f>1/(1+EXP(-($K$2+SUMPRODUCT($L$2:$P$2,$D$2987:$H$2987))))</f>
        <v>8.5216667159896849E-3</v>
      </c>
      <c r="X2987" s="46">
        <f>EXP(-($K$2+SUMPRODUCT($L$2:$P$2,$D$2987:$H$2987)))</f>
        <v>116.34793595290971</v>
      </c>
      <c r="Y2987" s="46">
        <f>1/(1+$X$2987)</f>
        <v>8.5216667159896849E-3</v>
      </c>
      <c r="Z2987" s="46">
        <f>IF(ISERROR($I$2987),0,$I$2987)</f>
        <v>-8.558183722970833E-3</v>
      </c>
    </row>
    <row r="2988" spans="1:26" x14ac:dyDescent="0.25">
      <c r="A2988" s="46">
        <v>520</v>
      </c>
      <c r="B2988" s="46">
        <v>1996</v>
      </c>
      <c r="C2988" s="47">
        <v>0</v>
      </c>
      <c r="D2988" s="49">
        <v>2.8691700000000001E-2</v>
      </c>
      <c r="E2988" s="49">
        <v>0.16439889999999999</v>
      </c>
      <c r="F2988" s="49">
        <v>2.2403599999999999E-2</v>
      </c>
      <c r="G2988" s="49">
        <v>1.109583</v>
      </c>
      <c r="H2988" s="49">
        <v>0.118701</v>
      </c>
      <c r="I2988" s="46">
        <f>$C$2988*LN($Y$2988)+(1-$C$2988)*LN(1-$Y$2988)</f>
        <v>-9.5684287476700079E-3</v>
      </c>
      <c r="R2988" s="46">
        <f>1/(1+EXP(-($K$2+SUMPRODUCT($L$2:$P$2,$D$2988:$H$2988))))</f>
        <v>9.5227969907016232E-3</v>
      </c>
      <c r="X2988" s="46">
        <f>EXP(-($K$2+SUMPRODUCT($L$2:$P$2,$D$2988:$H$2988)))</f>
        <v>104.01116436446492</v>
      </c>
      <c r="Y2988" s="46">
        <f>1/(1+$X$2988)</f>
        <v>9.5227969907016232E-3</v>
      </c>
      <c r="Z2988" s="46">
        <f>IF(ISERROR($I$2988),0,$I$2988)</f>
        <v>-9.5684287476700079E-3</v>
      </c>
    </row>
    <row r="2989" spans="1:26" x14ac:dyDescent="0.25">
      <c r="A2989" s="46">
        <v>520</v>
      </c>
      <c r="B2989" s="46">
        <v>1997</v>
      </c>
      <c r="C2989" s="47">
        <v>0</v>
      </c>
      <c r="D2989" s="49">
        <v>1.0463200000000001E-2</v>
      </c>
      <c r="E2989" s="49">
        <v>0.16935349999999999</v>
      </c>
      <c r="F2989" s="49">
        <v>3.37743E-2</v>
      </c>
      <c r="G2989" s="49">
        <v>1.277204</v>
      </c>
      <c r="H2989" s="49">
        <v>0.12609100000000001</v>
      </c>
      <c r="I2989" s="46">
        <f>$C$2989*LN($Y$2989)+(1-$C$2989)*LN(1-$Y$2989)</f>
        <v>-6.630549103999542E-3</v>
      </c>
      <c r="R2989" s="46">
        <f>1/(1+EXP(-($K$2+SUMPRODUCT($L$2:$P$2,$D$2989:$H$2989))))</f>
        <v>6.608615517304516E-3</v>
      </c>
      <c r="X2989" s="46">
        <f>EXP(-($K$2+SUMPRODUCT($L$2:$P$2,$D$2989:$H$2989)))</f>
        <v>150.31762430141711</v>
      </c>
      <c r="Y2989" s="46">
        <f>1/(1+$X$2989)</f>
        <v>6.608615517304516E-3</v>
      </c>
      <c r="Z2989" s="46">
        <f>IF(ISERROR($I$2989),0,$I$2989)</f>
        <v>-6.630549103999542E-3</v>
      </c>
    </row>
    <row r="2990" spans="1:26" x14ac:dyDescent="0.25">
      <c r="A2990" s="46">
        <v>520</v>
      </c>
      <c r="B2990" s="46">
        <v>1998</v>
      </c>
      <c r="C2990" s="47">
        <v>0</v>
      </c>
      <c r="D2990" s="49">
        <v>-1.35353E-2</v>
      </c>
      <c r="E2990" s="49">
        <v>0.18035680000000001</v>
      </c>
      <c r="F2990" s="49">
        <v>1.14123E-2</v>
      </c>
      <c r="G2990" s="49">
        <v>1.537512</v>
      </c>
      <c r="H2990" s="49">
        <v>0.11446539999999999</v>
      </c>
      <c r="I2990" s="46">
        <f>$C$2990*LN($Y$2990)+(1-$C$2990)*LN(1-$Y$2990)</f>
        <v>-5.0701519223864018E-3</v>
      </c>
      <c r="R2990" s="46">
        <f>1/(1+EXP(-($K$2+SUMPRODUCT($L$2:$P$2,$D$2990:$H$2990))))</f>
        <v>5.057320397215178E-3</v>
      </c>
      <c r="X2990" s="46">
        <f>EXP(-($K$2+SUMPRODUCT($L$2:$P$2,$D$2990:$H$2990)))</f>
        <v>196.73317121664897</v>
      </c>
      <c r="Y2990" s="46">
        <f>1/(1+$X$2990)</f>
        <v>5.057320397215178E-3</v>
      </c>
      <c r="Z2990" s="46">
        <f>IF(ISERROR($I$2990),0,$I$2990)</f>
        <v>-5.0701519223864018E-3</v>
      </c>
    </row>
    <row r="2991" spans="1:26" x14ac:dyDescent="0.25">
      <c r="A2991" s="46">
        <v>520</v>
      </c>
      <c r="B2991" s="46">
        <v>1999</v>
      </c>
      <c r="C2991" s="47">
        <v>0</v>
      </c>
      <c r="D2991" s="49">
        <v>1.7437500000000002E-2</v>
      </c>
      <c r="E2991" s="49">
        <v>0.1865385</v>
      </c>
      <c r="F2991" s="49">
        <v>2.7906299999999998E-2</v>
      </c>
      <c r="G2991" s="49">
        <v>1.2721579999999999</v>
      </c>
      <c r="H2991" s="49">
        <v>0.10073699999999999</v>
      </c>
      <c r="I2991" s="46">
        <f>$C$2991*LN($Y$2991)+(1-$C$2991)*LN(1-$Y$2991)</f>
        <v>-6.7449924820562465E-3</v>
      </c>
      <c r="R2991" s="46">
        <f>1/(1+EXP(-($K$2+SUMPRODUCT($L$2:$P$2,$D$2991:$H$2991))))</f>
        <v>6.7222960779594184E-3</v>
      </c>
      <c r="X2991" s="46">
        <f>EXP(-($K$2+SUMPRODUCT($L$2:$P$2,$D$2991:$H$2991)))</f>
        <v>147.75869619589179</v>
      </c>
      <c r="Y2991" s="46">
        <f>1/(1+$X$2991)</f>
        <v>6.7222960779594184E-3</v>
      </c>
      <c r="Z2991" s="46">
        <f>IF(ISERROR($I$2991),0,$I$2991)</f>
        <v>-6.7449924820562465E-3</v>
      </c>
    </row>
    <row r="2992" spans="1:26" x14ac:dyDescent="0.25">
      <c r="A2992" s="46">
        <v>520</v>
      </c>
      <c r="B2992" s="46">
        <v>2000</v>
      </c>
      <c r="C2992" s="47">
        <v>0</v>
      </c>
      <c r="D2992" s="49">
        <v>1.2399200000000001E-2</v>
      </c>
      <c r="E2992" s="49">
        <v>0.1785853</v>
      </c>
      <c r="F2992" s="49">
        <v>2.4744599999999999E-2</v>
      </c>
      <c r="G2992" s="49">
        <v>1.0993219999999999</v>
      </c>
      <c r="H2992" s="49">
        <v>0.12149020000000001</v>
      </c>
      <c r="I2992" s="46">
        <f>$C$2992*LN($Y$2992)+(1-$C$2992)*LN(1-$Y$2992)</f>
        <v>-9.3052290454982509E-3</v>
      </c>
      <c r="R2992" s="46">
        <f>1/(1+EXP(-($K$2+SUMPRODUCT($L$2:$P$2,$D$2992:$H$2992))))</f>
        <v>9.2620693756514608E-3</v>
      </c>
      <c r="X2992" s="46">
        <f>EXP(-($K$2+SUMPRODUCT($L$2:$P$2,$D$2992:$H$2992)))</f>
        <v>106.96723274701918</v>
      </c>
      <c r="Y2992" s="46">
        <f>1/(1+$X$2992)</f>
        <v>9.2620693756514608E-3</v>
      </c>
      <c r="Z2992" s="46">
        <f>IF(ISERROR($I$2992),0,$I$2992)</f>
        <v>-9.3052290454982509E-3</v>
      </c>
    </row>
    <row r="2993" spans="1:26" x14ac:dyDescent="0.25">
      <c r="A2993" s="46">
        <v>520</v>
      </c>
      <c r="B2993" s="46">
        <v>2001</v>
      </c>
      <c r="C2993" s="47">
        <v>0</v>
      </c>
      <c r="D2993" s="49">
        <v>4.24883E-2</v>
      </c>
      <c r="E2993" s="49">
        <v>0.19497639999999999</v>
      </c>
      <c r="F2993" s="49">
        <v>1.6494700000000001E-2</v>
      </c>
      <c r="G2993" s="49">
        <v>1.24777</v>
      </c>
      <c r="H2993" s="49">
        <v>0.1105903</v>
      </c>
      <c r="I2993" s="46">
        <f>$C$2993*LN($Y$2993)+(1-$C$2993)*LN(1-$Y$2993)</f>
        <v>-7.7112598306135691E-3</v>
      </c>
      <c r="R2993" s="46">
        <f>1/(1+EXP(-($K$2+SUMPRODUCT($L$2:$P$2,$D$2993:$H$2993))))</f>
        <v>7.6816043425425983E-3</v>
      </c>
      <c r="X2993" s="46">
        <f>EXP(-($K$2+SUMPRODUCT($L$2:$P$2,$D$2993:$H$2993)))</f>
        <v>129.18113865377785</v>
      </c>
      <c r="Y2993" s="46">
        <f>1/(1+$X$2993)</f>
        <v>7.6816043425425983E-3</v>
      </c>
      <c r="Z2993" s="46">
        <f>IF(ISERROR($I$2993),0,$I$2993)</f>
        <v>-7.7112598306135691E-3</v>
      </c>
    </row>
    <row r="2994" spans="1:26" x14ac:dyDescent="0.25">
      <c r="A2994" s="46">
        <v>520</v>
      </c>
      <c r="B2994" s="46">
        <v>2002</v>
      </c>
      <c r="C2994" s="47">
        <v>0</v>
      </c>
      <c r="D2994" s="49">
        <v>7.8417000000000001E-3</v>
      </c>
      <c r="E2994" s="49">
        <v>0.1917769</v>
      </c>
      <c r="F2994" s="49">
        <v>1.3256799999999999E-2</v>
      </c>
      <c r="G2994" s="49">
        <v>1.4103129999999999</v>
      </c>
      <c r="H2994" s="49">
        <v>0.1119508</v>
      </c>
      <c r="I2994" s="46">
        <f>$C$2994*LN($Y$2994)+(1-$C$2994)*LN(1-$Y$2994)</f>
        <v>-6.0588491242060246E-3</v>
      </c>
      <c r="R2994" s="46">
        <f>1/(1+EXP(-($K$2+SUMPRODUCT($L$2:$P$2,$D$2994:$H$2994))))</f>
        <v>6.0405313114769883E-3</v>
      </c>
      <c r="X2994" s="46">
        <f>EXP(-($K$2+SUMPRODUCT($L$2:$P$2,$D$2994:$H$2994)))</f>
        <v>164.54835136770228</v>
      </c>
      <c r="Y2994" s="46">
        <f>1/(1+$X$2994)</f>
        <v>6.0405313114769883E-3</v>
      </c>
      <c r="Z2994" s="46">
        <f>IF(ISERROR($I$2994),0,$I$2994)</f>
        <v>-6.0588491242060246E-3</v>
      </c>
    </row>
    <row r="2995" spans="1:26" x14ac:dyDescent="0.25">
      <c r="A2995" s="46">
        <v>520</v>
      </c>
      <c r="B2995" s="46">
        <v>2003</v>
      </c>
      <c r="C2995" s="47">
        <v>0</v>
      </c>
      <c r="D2995" s="49">
        <v>-0.14477110000000001</v>
      </c>
      <c r="E2995" s="49">
        <v>0.1478534</v>
      </c>
      <c r="F2995" s="49">
        <v>1.8856399999999999E-2</v>
      </c>
      <c r="G2995" s="49">
        <v>0.83495889999999995</v>
      </c>
      <c r="H2995" s="49">
        <v>0.1030546</v>
      </c>
      <c r="I2995" s="46">
        <f>$C$2995*LN($Y$2995)+(1-$C$2995)*LN(1-$Y$2995)</f>
        <v>-1.4361620746982062E-2</v>
      </c>
      <c r="R2995" s="46">
        <f>1/(1+EXP(-($K$2+SUMPRODUCT($L$2:$P$2,$D$2995:$H$2995))))</f>
        <v>1.4258984599689604E-2</v>
      </c>
      <c r="X2995" s="46">
        <f>EXP(-($K$2+SUMPRODUCT($L$2:$P$2,$D$2995:$H$2995)))</f>
        <v>69.13122098622425</v>
      </c>
      <c r="Y2995" s="46">
        <f>1/(1+$X$2995)</f>
        <v>1.4258984599689604E-2</v>
      </c>
      <c r="Z2995" s="46">
        <f>IF(ISERROR($I$2995),0,$I$2995)</f>
        <v>-1.4361620746982062E-2</v>
      </c>
    </row>
    <row r="2996" spans="1:26" x14ac:dyDescent="0.25">
      <c r="A2996" s="46">
        <v>520</v>
      </c>
      <c r="B2996" s="46">
        <v>2004</v>
      </c>
      <c r="C2996" s="47">
        <v>0</v>
      </c>
      <c r="D2996" s="49">
        <v>3.4569200000000001E-2</v>
      </c>
      <c r="E2996" s="49">
        <v>0.14941989999999999</v>
      </c>
      <c r="F2996" s="49">
        <v>3.7144200000000002E-2</v>
      </c>
      <c r="G2996" s="49">
        <v>1.2142550000000001</v>
      </c>
      <c r="H2996" s="49">
        <v>0.1079642</v>
      </c>
      <c r="I2996" s="46">
        <f>$C$2996*LN($Y$2996)+(1-$C$2996)*LN(1-$Y$2996)</f>
        <v>-7.3333642518795305E-3</v>
      </c>
      <c r="R2996" s="46">
        <f>1/(1+EXP(-($K$2+SUMPRODUCT($L$2:$P$2,$D$2996:$H$2996))))</f>
        <v>7.3065407451530133E-3</v>
      </c>
      <c r="X2996" s="46">
        <f>EXP(-($K$2+SUMPRODUCT($L$2:$P$2,$D$2996:$H$2996)))</f>
        <v>135.86367254755629</v>
      </c>
      <c r="Y2996" s="46">
        <f>1/(1+$X$2996)</f>
        <v>7.3065407451530133E-3</v>
      </c>
      <c r="Z2996" s="46">
        <f>IF(ISERROR($I$2996),0,$I$2996)</f>
        <v>-7.3333642518795305E-3</v>
      </c>
    </row>
    <row r="2997" spans="1:26" x14ac:dyDescent="0.25">
      <c r="A2997" s="46">
        <v>521</v>
      </c>
      <c r="B2997" s="46">
        <v>1995</v>
      </c>
      <c r="C2997" s="47">
        <v>0</v>
      </c>
      <c r="D2997" s="49">
        <v>0.49060959999999998</v>
      </c>
      <c r="E2997" s="49">
        <v>0.19035350000000001</v>
      </c>
      <c r="F2997" s="49">
        <v>8.6960999999999997E-2</v>
      </c>
      <c r="G2997" s="49">
        <v>1.7443390000000001</v>
      </c>
      <c r="H2997" s="49">
        <v>0.48893920000000002</v>
      </c>
      <c r="I2997" s="46">
        <f>$C$2997*LN($Y$2997)+(1-$C$2997)*LN(1-$Y$2997)</f>
        <v>-3.0554030901721874E-3</v>
      </c>
      <c r="R2997" s="46">
        <f>1/(1+EXP(-($K$2+SUMPRODUCT($L$2:$P$2,$D$2997:$H$2997))))</f>
        <v>3.050740096467869E-3</v>
      </c>
      <c r="X2997" s="46">
        <f>EXP(-($K$2+SUMPRODUCT($L$2:$P$2,$D$2997:$H$2997)))</f>
        <v>326.78931288109231</v>
      </c>
      <c r="Y2997" s="46">
        <f>1/(1+$X$2997)</f>
        <v>3.050740096467869E-3</v>
      </c>
      <c r="Z2997" s="46">
        <f>IF(ISERROR($I$2997),0,$I$2997)</f>
        <v>-3.0554030901721874E-3</v>
      </c>
    </row>
    <row r="2998" spans="1:26" x14ac:dyDescent="0.25">
      <c r="A2998" s="46">
        <v>521</v>
      </c>
      <c r="B2998" s="46">
        <v>1996</v>
      </c>
      <c r="C2998" s="47">
        <v>0</v>
      </c>
      <c r="D2998" s="49">
        <v>0.34279710000000002</v>
      </c>
      <c r="E2998" s="49">
        <v>0.24357000000000001</v>
      </c>
      <c r="F2998" s="49">
        <v>7.6279E-2</v>
      </c>
      <c r="G2998" s="49">
        <v>3.1929259999999999</v>
      </c>
      <c r="H2998" s="49">
        <v>0.54494149999999997</v>
      </c>
      <c r="I2998" s="46">
        <f>$C$2998*LN($Y$2998)+(1-$C$2998)*LN(1-$Y$2998)</f>
        <v>-2.9860227775751802E-4</v>
      </c>
      <c r="R2998" s="46">
        <f>1/(1+EXP(-($K$2+SUMPRODUCT($L$2:$P$2,$D$2998:$H$2998))))</f>
        <v>2.9855770053443241E-4</v>
      </c>
      <c r="X2998" s="46">
        <f>EXP(-($K$2+SUMPRODUCT($L$2:$P$2,$D$2998:$H$2998)))</f>
        <v>3348.4363006211283</v>
      </c>
      <c r="Y2998" s="46">
        <f>1/(1+$X$2998)</f>
        <v>2.9855770053443241E-4</v>
      </c>
      <c r="Z2998" s="46">
        <f>IF(ISERROR($I$2998),0,$I$2998)</f>
        <v>-2.9860227775751802E-4</v>
      </c>
    </row>
    <row r="2999" spans="1:26" x14ac:dyDescent="0.25">
      <c r="A2999" s="46">
        <v>521</v>
      </c>
      <c r="B2999" s="46">
        <v>1997</v>
      </c>
      <c r="C2999" s="47">
        <v>0</v>
      </c>
      <c r="D2999" s="49">
        <v>0.45434219999999997</v>
      </c>
      <c r="E2999" s="49">
        <v>0.27821439999999997</v>
      </c>
      <c r="F2999" s="49">
        <v>9.28813E-2</v>
      </c>
      <c r="G2999" s="49">
        <v>6.9822660000000001</v>
      </c>
      <c r="H2999" s="49">
        <v>0.50909450000000001</v>
      </c>
      <c r="I2999" s="46">
        <f>$C$2999*LN($Y$2999)+(1-$C$2999)*LN(1-$Y$2999)</f>
        <v>-6.0740308877604955E-7</v>
      </c>
      <c r="R2999" s="46">
        <f>1/(1+EXP(-($K$2+SUMPRODUCT($L$2:$P$2,$D$2999:$H$2999))))</f>
        <v>6.074029043521955E-7</v>
      </c>
      <c r="X2999" s="46">
        <f>EXP(-($K$2+SUMPRODUCT($L$2:$P$2,$D$2999:$H$2999)))</f>
        <v>1646352.6687670522</v>
      </c>
      <c r="Y2999" s="46">
        <f>1/(1+$X$2999)</f>
        <v>6.074029043521955E-7</v>
      </c>
      <c r="Z2999" s="46">
        <f>IF(ISERROR($I$2999),0,$I$2999)</f>
        <v>-6.0740308877604955E-7</v>
      </c>
    </row>
    <row r="3000" spans="1:26" x14ac:dyDescent="0.25">
      <c r="A3000" s="46">
        <v>521</v>
      </c>
      <c r="B3000" s="46">
        <v>1998</v>
      </c>
      <c r="C3000" s="47">
        <v>0</v>
      </c>
      <c r="D3000" s="49">
        <v>0.4186938</v>
      </c>
      <c r="E3000" s="49">
        <v>0.33461819999999998</v>
      </c>
      <c r="F3000" s="49">
        <v>9.4684400000000002E-2</v>
      </c>
      <c r="G3000" s="49">
        <v>3.4058679999999999</v>
      </c>
      <c r="H3000" s="49">
        <v>0.54316989999999998</v>
      </c>
      <c r="I3000" s="46">
        <f>$C$3000*LN($Y$3000)+(1-$C$3000)*LN(1-$Y$3000)</f>
        <v>-1.6576609025091549E-4</v>
      </c>
      <c r="R3000" s="46">
        <f>1/(1+EXP(-($K$2+SUMPRODUCT($L$2:$P$2,$D$3000:$H$3000))))</f>
        <v>1.65752351811759E-4</v>
      </c>
      <c r="X3000" s="46">
        <f>EXP(-($K$2+SUMPRODUCT($L$2:$P$2,$D$3000:$H$3000)))</f>
        <v>6032.0969007044687</v>
      </c>
      <c r="Y3000" s="46">
        <f>1/(1+$X$3000)</f>
        <v>1.65752351811759E-4</v>
      </c>
      <c r="Z3000" s="46">
        <f>IF(ISERROR($I$3000),0,$I$3000)</f>
        <v>-1.6576609025091549E-4</v>
      </c>
    </row>
    <row r="3001" spans="1:26" x14ac:dyDescent="0.25">
      <c r="A3001" s="46">
        <v>521</v>
      </c>
      <c r="B3001" s="46">
        <v>1999</v>
      </c>
      <c r="C3001" s="47">
        <v>0</v>
      </c>
      <c r="D3001" s="49">
        <v>0.38211430000000002</v>
      </c>
      <c r="E3001" s="49">
        <v>0.42770979999999997</v>
      </c>
      <c r="F3001" s="49">
        <v>0.1023202</v>
      </c>
      <c r="G3001" s="49">
        <v>3.632933</v>
      </c>
      <c r="H3001" s="49">
        <v>0.61486339999999995</v>
      </c>
      <c r="I3001" s="46">
        <f>$C$3001*LN($Y$3001)+(1-$C$3001)*LN(1-$Y$3001)</f>
        <v>-9.7670381022148381E-5</v>
      </c>
      <c r="R3001" s="46">
        <f>1/(1+EXP(-($K$2+SUMPRODUCT($L$2:$P$2,$D$3001:$H$3001))))</f>
        <v>9.7665611425748011E-5</v>
      </c>
      <c r="X3001" s="46">
        <f>EXP(-($K$2+SUMPRODUCT($L$2:$P$2,$D$3001:$H$3001)))</f>
        <v>10238.018477453217</v>
      </c>
      <c r="Y3001" s="46">
        <f>1/(1+$X$3001)</f>
        <v>9.7665611425748011E-5</v>
      </c>
      <c r="Z3001" s="46">
        <f>IF(ISERROR($I$3001),0,$I$3001)</f>
        <v>-9.7670381022148381E-5</v>
      </c>
    </row>
    <row r="3002" spans="1:26" x14ac:dyDescent="0.25">
      <c r="A3002" s="46">
        <v>521</v>
      </c>
      <c r="B3002" s="46">
        <v>2000</v>
      </c>
      <c r="C3002" s="47">
        <v>0</v>
      </c>
      <c r="D3002" s="49">
        <v>0.4851374</v>
      </c>
      <c r="E3002" s="49">
        <v>0.48872759999999998</v>
      </c>
      <c r="F3002" s="49">
        <v>0.11380220000000001</v>
      </c>
      <c r="G3002" s="49">
        <v>6.1529769999999999</v>
      </c>
      <c r="H3002" s="49">
        <v>0.62455110000000003</v>
      </c>
      <c r="I3002" s="46">
        <f>$C$3002*LN($Y$3002)+(1-$C$3002)*LN(1-$Y$3002)</f>
        <v>-1.5431992947018304E-6</v>
      </c>
      <c r="R3002" s="46">
        <f>1/(1+EXP(-($K$2+SUMPRODUCT($L$2:$P$2,$D$3002:$H$3002))))</f>
        <v>1.5431981039595203E-6</v>
      </c>
      <c r="X3002" s="46">
        <f>EXP(-($K$2+SUMPRODUCT($L$2:$P$2,$D$3002:$H$3002)))</f>
        <v>648003.94339269295</v>
      </c>
      <c r="Y3002" s="46">
        <f>1/(1+$X$3002)</f>
        <v>1.5431981039595203E-6</v>
      </c>
      <c r="Z3002" s="46">
        <f>IF(ISERROR($I$3002),0,$I$3002)</f>
        <v>-1.5431992947018304E-6</v>
      </c>
    </row>
    <row r="3003" spans="1:26" x14ac:dyDescent="0.25">
      <c r="A3003" s="46">
        <v>521</v>
      </c>
      <c r="B3003" s="46">
        <v>2001</v>
      </c>
      <c r="C3003" s="47">
        <v>0</v>
      </c>
      <c r="D3003" s="49">
        <v>0.50354100000000002</v>
      </c>
      <c r="E3003" s="49">
        <v>0.52360530000000005</v>
      </c>
      <c r="F3003" s="49">
        <v>0.11195090000000001</v>
      </c>
      <c r="G3003" s="49">
        <v>6.7592239999999997</v>
      </c>
      <c r="H3003" s="49">
        <v>0.58191280000000001</v>
      </c>
      <c r="I3003" s="46">
        <f>$C$3003*LN($Y$3003)+(1-$C$3003)*LN(1-$Y$3003)</f>
        <v>-5.5601884677779522E-7</v>
      </c>
      <c r="R3003" s="46">
        <f>1/(1+EXP(-($K$2+SUMPRODUCT($L$2:$P$2,$D$3003:$H$3003))))</f>
        <v>5.5601869224868601E-7</v>
      </c>
      <c r="X3003" s="46">
        <f>EXP(-($K$2+SUMPRODUCT($L$2:$P$2,$D$3003:$H$3003)))</f>
        <v>1798499.6870106051</v>
      </c>
      <c r="Y3003" s="46">
        <f>1/(1+$X$3003)</f>
        <v>5.5601869224868601E-7</v>
      </c>
      <c r="Z3003" s="46">
        <f>IF(ISERROR($I$3003),0,$I$3003)</f>
        <v>-5.5601884677779522E-7</v>
      </c>
    </row>
    <row r="3004" spans="1:26" x14ac:dyDescent="0.25">
      <c r="A3004" s="46">
        <v>521</v>
      </c>
      <c r="B3004" s="46">
        <v>2002</v>
      </c>
      <c r="C3004" s="47">
        <v>0</v>
      </c>
      <c r="D3004" s="49">
        <v>0.46209929999999999</v>
      </c>
      <c r="E3004" s="49">
        <v>0.59645049999999999</v>
      </c>
      <c r="F3004" s="49">
        <v>0.1160277</v>
      </c>
      <c r="G3004" s="49">
        <v>4.6172839999999997</v>
      </c>
      <c r="H3004" s="49">
        <v>0.57062460000000004</v>
      </c>
      <c r="I3004" s="46">
        <f>$C$3004*LN($Y$3004)+(1-$C$3004)*LN(1-$Y$3004)</f>
        <v>-1.4349530002600971E-5</v>
      </c>
      <c r="R3004" s="46">
        <f>1/(1+EXP(-($K$2+SUMPRODUCT($L$2:$P$2,$D$3004:$H$3004))))</f>
        <v>1.4349427048623178E-5</v>
      </c>
      <c r="X3004" s="46">
        <f>EXP(-($K$2+SUMPRODUCT($L$2:$P$2,$D$3004:$H$3004)))</f>
        <v>69688.193625047876</v>
      </c>
      <c r="Y3004" s="46">
        <f>1/(1+$X$3004)</f>
        <v>1.4349427048623178E-5</v>
      </c>
      <c r="Z3004" s="46">
        <f>IF(ISERROR($I$3004),0,$I$3004)</f>
        <v>-1.4349530002600971E-5</v>
      </c>
    </row>
    <row r="3005" spans="1:26" x14ac:dyDescent="0.25">
      <c r="A3005" s="46">
        <v>521</v>
      </c>
      <c r="B3005" s="46">
        <v>2003</v>
      </c>
      <c r="C3005" s="47">
        <v>0</v>
      </c>
      <c r="D3005" s="49">
        <v>0.43534529999999999</v>
      </c>
      <c r="E3005" s="49">
        <v>0.63472090000000003</v>
      </c>
      <c r="F3005" s="49">
        <v>9.28789E-2</v>
      </c>
      <c r="G3005" s="49">
        <v>5.6627000000000001</v>
      </c>
      <c r="H3005" s="49">
        <v>0.56309370000000003</v>
      </c>
      <c r="I3005" s="46">
        <f>$C$3005*LN($Y$3005)+(1-$C$3005)*LN(1-$Y$3005)</f>
        <v>-3.0389949314710909E-6</v>
      </c>
      <c r="R3005" s="46">
        <f>1/(1+EXP(-($K$2+SUMPRODUCT($L$2:$P$2,$D$3005:$H$3005))))</f>
        <v>3.0389903137071958E-6</v>
      </c>
      <c r="X3005" s="46">
        <f>EXP(-($K$2+SUMPRODUCT($L$2:$P$2,$D$3005:$H$3005)))</f>
        <v>329055.65920998692</v>
      </c>
      <c r="Y3005" s="46">
        <f>1/(1+$X$3005)</f>
        <v>3.0389903137071958E-6</v>
      </c>
      <c r="Z3005" s="46">
        <f>IF(ISERROR($I$3005),0,$I$3005)</f>
        <v>-3.0389949314710909E-6</v>
      </c>
    </row>
    <row r="3006" spans="1:26" x14ac:dyDescent="0.25">
      <c r="A3006" s="46">
        <v>521</v>
      </c>
      <c r="B3006" s="46">
        <v>2004</v>
      </c>
      <c r="C3006" s="47">
        <v>0</v>
      </c>
      <c r="D3006" s="49">
        <v>0.38170530000000003</v>
      </c>
      <c r="E3006" s="49">
        <v>0.64361619999999997</v>
      </c>
      <c r="F3006" s="49">
        <v>6.7264299999999999E-2</v>
      </c>
      <c r="G3006" s="49">
        <v>3.86246</v>
      </c>
      <c r="H3006" s="49">
        <v>0.5153259</v>
      </c>
      <c r="I3006" s="46">
        <f>$C$3006*LN($Y$3006)+(1-$C$3006)*LN(1-$Y$3006)</f>
        <v>-6.1588229698623627E-5</v>
      </c>
      <c r="R3006" s="46">
        <f>1/(1+EXP(-($K$2+SUMPRODUCT($L$2:$P$2,$D$3006:$H$3006))))</f>
        <v>6.1586333182496027E-5</v>
      </c>
      <c r="X3006" s="46">
        <f>EXP(-($K$2+SUMPRODUCT($L$2:$P$2,$D$3006:$H$3006)))</f>
        <v>16236.368720049377</v>
      </c>
      <c r="Y3006" s="46">
        <f>1/(1+$X$3006)</f>
        <v>6.1586333182496027E-5</v>
      </c>
      <c r="Z3006" s="46">
        <f>IF(ISERROR($I$3006),0,$I$3006)</f>
        <v>-6.1588229698623627E-5</v>
      </c>
    </row>
    <row r="3007" spans="1:26" x14ac:dyDescent="0.25">
      <c r="A3007" s="46">
        <v>522</v>
      </c>
      <c r="B3007" s="46">
        <v>1995</v>
      </c>
      <c r="C3007" s="47">
        <v>0</v>
      </c>
      <c r="D3007" s="49">
        <v>0.42150330000000003</v>
      </c>
      <c r="E3007" s="49">
        <v>0.91222329999999996</v>
      </c>
      <c r="F3007" s="49">
        <v>-2.1582500000000001E-2</v>
      </c>
      <c r="G3007" s="49">
        <v>9.4726689999999998</v>
      </c>
      <c r="H3007" s="49">
        <v>0.1261099</v>
      </c>
      <c r="I3007" s="46">
        <f>$C$3007*LN($Y$3007)+(1-$C$3007)*LN(1-$Y$3007)</f>
        <v>-8.875528573734203E-9</v>
      </c>
      <c r="R3007" s="46">
        <f>1/(1+EXP(-($K$2+SUMPRODUCT($L$2:$P$2,$D$3007:$H$3007))))</f>
        <v>8.8755285236934271E-9</v>
      </c>
      <c r="X3007" s="46">
        <f>EXP(-($K$2+SUMPRODUCT($L$2:$P$2,$D$3007:$H$3007)))</f>
        <v>112669345.65698804</v>
      </c>
      <c r="Y3007" s="46">
        <f>1/(1+$X$3007)</f>
        <v>8.8755285236934271E-9</v>
      </c>
      <c r="Z3007" s="46">
        <f>IF(ISERROR($I$3007),0,$I$3007)</f>
        <v>-8.875528573734203E-9</v>
      </c>
    </row>
    <row r="3008" spans="1:26" x14ac:dyDescent="0.25">
      <c r="A3008" s="46">
        <v>522</v>
      </c>
      <c r="B3008" s="46">
        <v>1996</v>
      </c>
      <c r="C3008" s="47">
        <v>0</v>
      </c>
      <c r="D3008" s="49">
        <v>0.38514369999999998</v>
      </c>
      <c r="E3008" s="49">
        <v>0.94619540000000002</v>
      </c>
      <c r="F3008" s="49">
        <v>-1.2193600000000001E-2</v>
      </c>
      <c r="G3008" s="49">
        <v>11.274330000000001</v>
      </c>
      <c r="H3008" s="49">
        <v>0.17096819999999999</v>
      </c>
      <c r="I3008" s="46">
        <f>$C$3008*LN($Y$3008)+(1-$C$3008)*LN(1-$Y$3008)</f>
        <v>-4.4951864463072298E-10</v>
      </c>
      <c r="R3008" s="46">
        <f>1/(1+EXP(-($K$2+SUMPRODUCT($L$2:$P$2,$D$3008:$H$3008))))</f>
        <v>4.4951864920436867E-10</v>
      </c>
      <c r="X3008" s="46">
        <f>EXP(-($K$2+SUMPRODUCT($L$2:$P$2,$D$3008:$H$3008)))</f>
        <v>2224601807.5566926</v>
      </c>
      <c r="Y3008" s="46">
        <f>1/(1+$X$3008)</f>
        <v>4.4951864920436867E-10</v>
      </c>
      <c r="Z3008" s="46">
        <f>IF(ISERROR($I$3008),0,$I$3008)</f>
        <v>-4.4951864463072298E-10</v>
      </c>
    </row>
    <row r="3009" spans="1:26" x14ac:dyDescent="0.25">
      <c r="A3009" s="46">
        <v>522</v>
      </c>
      <c r="B3009" s="46">
        <v>1997</v>
      </c>
      <c r="C3009" s="47">
        <v>0</v>
      </c>
      <c r="D3009" s="49">
        <v>0.39377000000000001</v>
      </c>
      <c r="E3009" s="49">
        <v>0.92232329999999996</v>
      </c>
      <c r="F3009" s="49">
        <v>-2.3463700000000001E-2</v>
      </c>
      <c r="G3009" s="49">
        <v>15.499090000000001</v>
      </c>
      <c r="H3009" s="49">
        <v>0.12338349999999999</v>
      </c>
      <c r="I3009" s="46">
        <f>$C$3009*LN($Y$3009)+(1-$C$3009)*LN(1-$Y$3009)</f>
        <v>-5.9130478291553316E-13</v>
      </c>
      <c r="R3009" s="46">
        <f>1/(1+EXP(-($K$2+SUMPRODUCT($L$2:$P$2,$D$3009:$H$3009))))</f>
        <v>5.9131076754600537E-13</v>
      </c>
      <c r="X3009" s="46">
        <f>EXP(-($K$2+SUMPRODUCT($L$2:$P$2,$D$3009:$H$3009)))</f>
        <v>1691158109887.8035</v>
      </c>
      <c r="Y3009" s="46">
        <f>1/(1+$X$3009)</f>
        <v>5.9131076754600537E-13</v>
      </c>
      <c r="Z3009" s="46">
        <f>IF(ISERROR($I$3009),0,$I$3009)</f>
        <v>-5.9130478291553316E-13</v>
      </c>
    </row>
    <row r="3010" spans="1:26" x14ac:dyDescent="0.25">
      <c r="A3010" s="46">
        <v>522</v>
      </c>
      <c r="B3010" s="46">
        <v>1998</v>
      </c>
      <c r="C3010" s="47">
        <v>0</v>
      </c>
      <c r="D3010" s="49">
        <v>0.435249</v>
      </c>
      <c r="E3010" s="49">
        <v>0.81560869999999996</v>
      </c>
      <c r="F3010" s="49">
        <v>-3.5151500000000002E-2</v>
      </c>
      <c r="G3010" s="49">
        <v>13.82662</v>
      </c>
      <c r="H3010" s="49">
        <v>0.1015773</v>
      </c>
      <c r="I3010" s="46">
        <f>$C$3010*LN($Y$3010)+(1-$C$3010)*LN(1-$Y$3010)</f>
        <v>-1.0937029060247151E-11</v>
      </c>
      <c r="R3010" s="46">
        <f>1/(1+EXP(-($K$2+SUMPRODUCT($L$2:$P$2,$D$3010:$H$3010))))</f>
        <v>1.0936987412732953E-11</v>
      </c>
      <c r="X3010" s="46">
        <f>EXP(-($K$2+SUMPRODUCT($L$2:$P$2,$D$3010:$H$3010)))</f>
        <v>91432856439.50296</v>
      </c>
      <c r="Y3010" s="46">
        <f>1/(1+$X$3010)</f>
        <v>1.0936987412732953E-11</v>
      </c>
      <c r="Z3010" s="46">
        <f>IF(ISERROR($I$3010),0,$I$3010)</f>
        <v>-1.0937029060247151E-11</v>
      </c>
    </row>
    <row r="3011" spans="1:26" x14ac:dyDescent="0.25">
      <c r="A3011" s="46">
        <v>523</v>
      </c>
      <c r="B3011" s="46">
        <v>1995</v>
      </c>
      <c r="C3011" s="47">
        <v>0</v>
      </c>
      <c r="D3011" s="49">
        <v>0.43208210000000002</v>
      </c>
      <c r="E3011" s="49">
        <v>0.26420189999999999</v>
      </c>
      <c r="F3011" s="49">
        <v>5.3215600000000002E-2</v>
      </c>
      <c r="G3011" s="49">
        <v>0.88852710000000001</v>
      </c>
      <c r="H3011" s="49">
        <v>0.70881079999999996</v>
      </c>
      <c r="I3011" s="46">
        <f>$C$3011*LN($Y$3011)+(1-$C$3011)*LN(1-$Y$3011)</f>
        <v>-1.5626841384061646E-2</v>
      </c>
      <c r="R3011" s="46">
        <f>1/(1+EXP(-($K$2+SUMPRODUCT($L$2:$P$2,$D$3011:$H$3011))))</f>
        <v>1.5505375828970347E-2</v>
      </c>
      <c r="X3011" s="46">
        <f>EXP(-($K$2+SUMPRODUCT($L$2:$P$2,$D$3011:$H$3011)))</f>
        <v>63.493760811111279</v>
      </c>
      <c r="Y3011" s="46">
        <f>1/(1+$X$3011)</f>
        <v>1.5505375828970347E-2</v>
      </c>
      <c r="Z3011" s="46">
        <f>IF(ISERROR($I$3011),0,$I$3011)</f>
        <v>-1.5626841384061646E-2</v>
      </c>
    </row>
    <row r="3012" spans="1:26" x14ac:dyDescent="0.25">
      <c r="A3012" s="46">
        <v>523</v>
      </c>
      <c r="B3012" s="46">
        <v>1996</v>
      </c>
      <c r="C3012" s="47">
        <v>0</v>
      </c>
      <c r="D3012" s="49">
        <v>0.52912329999999996</v>
      </c>
      <c r="E3012" s="49">
        <v>0.2687445</v>
      </c>
      <c r="F3012" s="49">
        <v>4.9548399999999999E-2</v>
      </c>
      <c r="G3012" s="49">
        <v>1.0770690000000001</v>
      </c>
      <c r="H3012" s="49">
        <v>0.69042720000000002</v>
      </c>
      <c r="I3012" s="46">
        <f>$C$3012*LN($Y$3012)+(1-$C$3012)*LN(1-$Y$3012)</f>
        <v>-1.2204397422609356E-2</v>
      </c>
      <c r="R3012" s="46">
        <f>1/(1+EXP(-($K$2+SUMPRODUCT($L$2:$P$2,$D$3012:$H$3012))))</f>
        <v>1.2130225810956442E-2</v>
      </c>
      <c r="X3012" s="46">
        <f>EXP(-($K$2+SUMPRODUCT($L$2:$P$2,$D$3012:$H$3012)))</f>
        <v>81.438696161514585</v>
      </c>
      <c r="Y3012" s="46">
        <f>1/(1+$X$3012)</f>
        <v>1.2130225810956442E-2</v>
      </c>
      <c r="Z3012" s="46">
        <f>IF(ISERROR($I$3012),0,$I$3012)</f>
        <v>-1.2204397422609356E-2</v>
      </c>
    </row>
    <row r="3013" spans="1:26" x14ac:dyDescent="0.25">
      <c r="A3013" s="46">
        <v>523</v>
      </c>
      <c r="B3013" s="46">
        <v>1997</v>
      </c>
      <c r="C3013" s="47">
        <v>0</v>
      </c>
      <c r="D3013" s="49">
        <v>0.51820869999999997</v>
      </c>
      <c r="E3013" s="49">
        <v>0.20940339999999999</v>
      </c>
      <c r="F3013" s="49">
        <v>4.1921100000000003E-2</v>
      </c>
      <c r="G3013" s="49">
        <v>0.57750820000000003</v>
      </c>
      <c r="H3013" s="49">
        <v>0.47893400000000003</v>
      </c>
      <c r="I3013" s="46">
        <f>$C$3013*LN($Y$3013)+(1-$C$3013)*LN(1-$Y$3013)</f>
        <v>-2.7169338860141404E-2</v>
      </c>
      <c r="R3013" s="46">
        <f>1/(1+EXP(-($K$2+SUMPRODUCT($L$2:$P$2,$D$3013:$H$3013))))</f>
        <v>2.6803572403713609E-2</v>
      </c>
      <c r="X3013" s="46">
        <f>EXP(-($K$2+SUMPRODUCT($L$2:$P$2,$D$3013:$H$3013)))</f>
        <v>36.308459668661591</v>
      </c>
      <c r="Y3013" s="46">
        <f>1/(1+$X$3013)</f>
        <v>2.6803572403713609E-2</v>
      </c>
      <c r="Z3013" s="46">
        <f>IF(ISERROR($I$3013),0,$I$3013)</f>
        <v>-2.7169338860141404E-2</v>
      </c>
    </row>
    <row r="3014" spans="1:26" x14ac:dyDescent="0.25">
      <c r="A3014" s="46">
        <v>523</v>
      </c>
      <c r="B3014" s="46">
        <v>1998</v>
      </c>
      <c r="C3014" s="47">
        <v>0</v>
      </c>
      <c r="D3014" s="49">
        <v>0.51981379999999999</v>
      </c>
      <c r="E3014" s="49">
        <v>0.24331610000000001</v>
      </c>
      <c r="F3014" s="49">
        <v>5.3012900000000002E-2</v>
      </c>
      <c r="G3014" s="49">
        <v>0.29506749999999998</v>
      </c>
      <c r="H3014" s="49">
        <v>0.62153210000000003</v>
      </c>
      <c r="I3014" s="46">
        <f>$C$3014*LN($Y$3014)+(1-$C$3014)*LN(1-$Y$3014)</f>
        <v>-4.0309194552454533E-2</v>
      </c>
      <c r="R3014" s="46">
        <f>1/(1+EXP(-($K$2+SUMPRODUCT($L$2:$P$2,$D$3014:$H$3014))))</f>
        <v>3.9507585786705615E-2</v>
      </c>
      <c r="X3014" s="46">
        <f>EXP(-($K$2+SUMPRODUCT($L$2:$P$2,$D$3014:$H$3014)))</f>
        <v>24.311594725094594</v>
      </c>
      <c r="Y3014" s="46">
        <f>1/(1+$X$3014)</f>
        <v>3.9507585786705615E-2</v>
      </c>
      <c r="Z3014" s="46">
        <f>IF(ISERROR($I$3014),0,$I$3014)</f>
        <v>-4.0309194552454533E-2</v>
      </c>
    </row>
    <row r="3015" spans="1:26" x14ac:dyDescent="0.25">
      <c r="A3015" s="46">
        <v>523</v>
      </c>
      <c r="B3015" s="46">
        <v>1999</v>
      </c>
      <c r="C3015" s="47">
        <v>0</v>
      </c>
      <c r="D3015" s="49">
        <v>0.49211899999999997</v>
      </c>
      <c r="E3015" s="49">
        <v>0.25513849999999999</v>
      </c>
      <c r="F3015" s="49">
        <v>4.0005800000000001E-2</v>
      </c>
      <c r="G3015" s="49">
        <v>0.56143330000000002</v>
      </c>
      <c r="H3015" s="49">
        <v>0.64494370000000001</v>
      </c>
      <c r="I3015" s="46">
        <f>$C$3015*LN($Y$3015)+(1-$C$3015)*LN(1-$Y$3015)</f>
        <v>-2.9010857009269735E-2</v>
      </c>
      <c r="R3015" s="46">
        <f>1/(1+EXP(-($K$2+SUMPRODUCT($L$2:$P$2,$D$3015:$H$3015))))</f>
        <v>2.8594082153702138E-2</v>
      </c>
      <c r="X3015" s="46">
        <f>EXP(-($K$2+SUMPRODUCT($L$2:$P$2,$D$3015:$H$3015)))</f>
        <v>33.97227134708109</v>
      </c>
      <c r="Y3015" s="46">
        <f>1/(1+$X$3015)</f>
        <v>2.8594082153702138E-2</v>
      </c>
      <c r="Z3015" s="46">
        <f>IF(ISERROR($I$3015),0,$I$3015)</f>
        <v>-2.9010857009269735E-2</v>
      </c>
    </row>
    <row r="3016" spans="1:26" x14ac:dyDescent="0.25">
      <c r="A3016" s="46">
        <v>523</v>
      </c>
      <c r="B3016" s="46">
        <v>2000</v>
      </c>
      <c r="C3016" s="47">
        <v>0</v>
      </c>
      <c r="D3016" s="49">
        <v>0.53083599999999997</v>
      </c>
      <c r="E3016" s="49">
        <v>0.23965159999999999</v>
      </c>
      <c r="F3016" s="49">
        <v>4.9205199999999998E-2</v>
      </c>
      <c r="G3016" s="49">
        <v>0.49844959999999999</v>
      </c>
      <c r="H3016" s="49">
        <v>0.63514590000000004</v>
      </c>
      <c r="I3016" s="46">
        <f>$C$3016*LN($Y$3016)+(1-$C$3016)*LN(1-$Y$3016)</f>
        <v>-3.0755461853138641E-2</v>
      </c>
      <c r="R3016" s="46">
        <f>1/(1+EXP(-($K$2+SUMPRODUCT($L$2:$P$2,$D$3016:$H$3016))))</f>
        <v>3.0287324174754739E-2</v>
      </c>
      <c r="X3016" s="46">
        <f>EXP(-($K$2+SUMPRODUCT($L$2:$P$2,$D$3016:$H$3016)))</f>
        <v>32.017112843316994</v>
      </c>
      <c r="Y3016" s="46">
        <f>1/(1+$X$3016)</f>
        <v>3.0287324174754739E-2</v>
      </c>
      <c r="Z3016" s="46">
        <f>IF(ISERROR($I$3016),0,$I$3016)</f>
        <v>-3.0755461853138641E-2</v>
      </c>
    </row>
    <row r="3017" spans="1:26" x14ac:dyDescent="0.25">
      <c r="A3017" s="46">
        <v>523</v>
      </c>
      <c r="B3017" s="46">
        <v>2001</v>
      </c>
      <c r="C3017" s="47">
        <v>0</v>
      </c>
      <c r="D3017" s="49">
        <v>0.46382770000000001</v>
      </c>
      <c r="E3017" s="49">
        <v>0.29152749999999999</v>
      </c>
      <c r="F3017" s="49">
        <v>4.2100899999999997E-2</v>
      </c>
      <c r="G3017" s="49">
        <v>0.81203060000000005</v>
      </c>
      <c r="H3017" s="49">
        <v>0.56687379999999998</v>
      </c>
      <c r="I3017" s="46">
        <f>$C$3017*LN($Y$3017)+(1-$C$3017)*LN(1-$Y$3017)</f>
        <v>-1.7192579337147726E-2</v>
      </c>
      <c r="R3017" s="46">
        <f>1/(1+EXP(-($K$2+SUMPRODUCT($L$2:$P$2,$D$3017:$H$3017))))</f>
        <v>1.7045630294541432E-2</v>
      </c>
      <c r="X3017" s="46">
        <f>EXP(-($K$2+SUMPRODUCT($L$2:$P$2,$D$3017:$H$3017)))</f>
        <v>57.66606178360167</v>
      </c>
      <c r="Y3017" s="46">
        <f>1/(1+$X$3017)</f>
        <v>1.7045630294541432E-2</v>
      </c>
      <c r="Z3017" s="46">
        <f>IF(ISERROR($I$3017),0,$I$3017)</f>
        <v>-1.7192579337147726E-2</v>
      </c>
    </row>
    <row r="3018" spans="1:26" x14ac:dyDescent="0.25">
      <c r="A3018" s="46">
        <v>523</v>
      </c>
      <c r="B3018" s="46">
        <v>2002</v>
      </c>
      <c r="C3018" s="47">
        <v>0</v>
      </c>
      <c r="D3018" s="49">
        <v>0.54489860000000001</v>
      </c>
      <c r="E3018" s="49">
        <v>0.30551719999999999</v>
      </c>
      <c r="F3018" s="49">
        <v>2.5456800000000002E-2</v>
      </c>
      <c r="G3018" s="49">
        <v>0.59563169999999999</v>
      </c>
      <c r="H3018" s="49">
        <v>0.36054069999999999</v>
      </c>
      <c r="I3018" s="46">
        <f>$C$3018*LN($Y$3018)+(1-$C$3018)*LN(1-$Y$3018)</f>
        <v>-2.4633747679529194E-2</v>
      </c>
      <c r="R3018" s="46">
        <f>1/(1+EXP(-($K$2+SUMPRODUCT($L$2:$P$2,$D$3018:$H$3018))))</f>
        <v>2.4332813030814512E-2</v>
      </c>
      <c r="X3018" s="46">
        <f>EXP(-($K$2+SUMPRODUCT($L$2:$P$2,$D$3018:$H$3018)))</f>
        <v>40.096769154212588</v>
      </c>
      <c r="Y3018" s="46">
        <f>1/(1+$X$3018)</f>
        <v>2.4332813030814512E-2</v>
      </c>
      <c r="Z3018" s="46">
        <f>IF(ISERROR($I$3018),0,$I$3018)</f>
        <v>-2.4633747679529194E-2</v>
      </c>
    </row>
    <row r="3019" spans="1:26" x14ac:dyDescent="0.25">
      <c r="A3019" s="46">
        <v>523</v>
      </c>
      <c r="B3019" s="46">
        <v>2003</v>
      </c>
      <c r="C3019" s="47">
        <v>0</v>
      </c>
      <c r="D3019" s="49">
        <v>0.37588909999999998</v>
      </c>
      <c r="E3019" s="49">
        <v>0.3239071</v>
      </c>
      <c r="F3019" s="49">
        <v>4.6143799999999999E-2</v>
      </c>
      <c r="G3019" s="49">
        <v>0.88204590000000005</v>
      </c>
      <c r="H3019" s="49">
        <v>0.52145280000000005</v>
      </c>
      <c r="I3019" s="46">
        <f>$C$3019*LN($Y$3019)+(1-$C$3019)*LN(1-$Y$3019)</f>
        <v>-1.3340749420509864E-2</v>
      </c>
      <c r="R3019" s="46">
        <f>1/(1+EXP(-($K$2+SUMPRODUCT($L$2:$P$2,$D$3019:$H$3019))))</f>
        <v>1.3252156027971213E-2</v>
      </c>
      <c r="X3019" s="46">
        <f>EXP(-($K$2+SUMPRODUCT($L$2:$P$2,$D$3019:$H$3019)))</f>
        <v>74.459419424983267</v>
      </c>
      <c r="Y3019" s="46">
        <f>1/(1+$X$3019)</f>
        <v>1.3252156027971213E-2</v>
      </c>
      <c r="Z3019" s="46">
        <f>IF(ISERROR($I$3019),0,$I$3019)</f>
        <v>-1.3340749420509864E-2</v>
      </c>
    </row>
    <row r="3020" spans="1:26" x14ac:dyDescent="0.25">
      <c r="A3020" s="46">
        <v>523</v>
      </c>
      <c r="B3020" s="46">
        <v>2004</v>
      </c>
      <c r="C3020" s="47">
        <v>0</v>
      </c>
      <c r="D3020" s="49">
        <v>0.243369</v>
      </c>
      <c r="E3020" s="49">
        <v>0.30814639999999999</v>
      </c>
      <c r="F3020" s="49">
        <v>4.9934800000000001E-2</v>
      </c>
      <c r="G3020" s="49">
        <v>1.198536</v>
      </c>
      <c r="H3020" s="49">
        <v>0.4620282</v>
      </c>
      <c r="I3020" s="46">
        <f>$C$3020*LN($Y$3020)+(1-$C$3020)*LN(1-$Y$3020)</f>
        <v>-7.3179765066250339E-3</v>
      </c>
      <c r="R3020" s="46">
        <f>1/(1+EXP(-($K$2+SUMPRODUCT($L$2:$P$2,$D$3020:$H$3020))))</f>
        <v>7.2912653135592522E-3</v>
      </c>
      <c r="X3020" s="46">
        <f>EXP(-($K$2+SUMPRODUCT($L$2:$P$2,$D$3020:$H$3020)))</f>
        <v>136.15040627315304</v>
      </c>
      <c r="Y3020" s="46">
        <f>1/(1+$X$3020)</f>
        <v>7.2912653135592522E-3</v>
      </c>
      <c r="Z3020" s="46">
        <f>IF(ISERROR($I$3020),0,$I$3020)</f>
        <v>-7.3179765066250339E-3</v>
      </c>
    </row>
    <row r="3021" spans="1:26" x14ac:dyDescent="0.25">
      <c r="A3021" s="46">
        <v>524</v>
      </c>
      <c r="B3021" s="46">
        <v>1995</v>
      </c>
      <c r="C3021" s="47">
        <v>0</v>
      </c>
      <c r="D3021" s="49">
        <v>-0.1386249</v>
      </c>
      <c r="E3021" s="49">
        <v>0.30923220000000001</v>
      </c>
      <c r="F3021" s="49">
        <v>4.9806000000000003E-2</v>
      </c>
      <c r="G3021" s="49">
        <v>1.2447079999999999</v>
      </c>
      <c r="H3021" s="49">
        <v>0.13989299999999999</v>
      </c>
      <c r="I3021" s="46">
        <f>$C$3021*LN($Y$3021)+(1-$C$3021)*LN(1-$Y$3021)</f>
        <v>-4.7567161288309479E-3</v>
      </c>
      <c r="R3021" s="46">
        <f>1/(1+EXP(-($K$2+SUMPRODUCT($L$2:$P$2,$D$3021:$H$3021))))</f>
        <v>4.7454208712074397E-3</v>
      </c>
      <c r="X3021" s="46">
        <f>EXP(-($K$2+SUMPRODUCT($L$2:$P$2,$D$3021:$H$3021)))</f>
        <v>209.72946470721718</v>
      </c>
      <c r="Y3021" s="46">
        <f>1/(1+$X$3021)</f>
        <v>4.7454208712074397E-3</v>
      </c>
      <c r="Z3021" s="46">
        <f>IF(ISERROR($I$3021),0,$I$3021)</f>
        <v>-4.7567161288309479E-3</v>
      </c>
    </row>
    <row r="3022" spans="1:26" x14ac:dyDescent="0.25">
      <c r="A3022" s="46">
        <v>524</v>
      </c>
      <c r="B3022" s="46">
        <v>1996</v>
      </c>
      <c r="C3022" s="47">
        <v>0</v>
      </c>
      <c r="D3022" s="49">
        <v>-9.44131E-2</v>
      </c>
      <c r="E3022" s="49">
        <v>0.33252739999999997</v>
      </c>
      <c r="F3022" s="49">
        <v>4.0160300000000003E-2</v>
      </c>
      <c r="G3022" s="49">
        <v>1.3890469999999999</v>
      </c>
      <c r="H3022" s="49">
        <v>0.1603048</v>
      </c>
      <c r="I3022" s="46">
        <f>$C$3022*LN($Y$3022)+(1-$C$3022)*LN(1-$Y$3022)</f>
        <v>-4.0720170747770351E-3</v>
      </c>
      <c r="R3022" s="46">
        <f>1/(1+EXP(-($K$2+SUMPRODUCT($L$2:$P$2,$D$3022:$H$3022))))</f>
        <v>4.0637376550403054E-3</v>
      </c>
      <c r="X3022" s="46">
        <f>EXP(-($K$2+SUMPRODUCT($L$2:$P$2,$D$3022:$H$3022)))</f>
        <v>245.07887735067919</v>
      </c>
      <c r="Y3022" s="46">
        <f>1/(1+$X$3022)</f>
        <v>4.0637376550403054E-3</v>
      </c>
      <c r="Z3022" s="46">
        <f>IF(ISERROR($I$3022),0,$I$3022)</f>
        <v>-4.0720170747770351E-3</v>
      </c>
    </row>
    <row r="3023" spans="1:26" x14ac:dyDescent="0.25">
      <c r="A3023" s="46">
        <v>524</v>
      </c>
      <c r="B3023" s="46">
        <v>1997</v>
      </c>
      <c r="C3023" s="47">
        <v>0</v>
      </c>
      <c r="D3023" s="49">
        <v>-8.1852599999999998E-2</v>
      </c>
      <c r="E3023" s="49">
        <v>0.36477080000000001</v>
      </c>
      <c r="F3023" s="49">
        <v>6.1790699999999997E-2</v>
      </c>
      <c r="G3023" s="49">
        <v>2.1073569999999999</v>
      </c>
      <c r="H3023" s="49">
        <v>0.1518456</v>
      </c>
      <c r="I3023" s="46">
        <f>$C$3023*LN($Y$3023)+(1-$C$3023)*LN(1-$Y$3023)</f>
        <v>-1.0418722058902318E-3</v>
      </c>
      <c r="R3023" s="46">
        <f>1/(1+EXP(-($K$2+SUMPRODUCT($L$2:$P$2,$D$3023:$H$3023))))</f>
        <v>1.0413296454860348E-3</v>
      </c>
      <c r="X3023" s="46">
        <f>EXP(-($K$2+SUMPRODUCT($L$2:$P$2,$D$3023:$H$3023)))</f>
        <v>959.31069924380733</v>
      </c>
      <c r="Y3023" s="46">
        <f>1/(1+$X$3023)</f>
        <v>1.0413296454860348E-3</v>
      </c>
      <c r="Z3023" s="46">
        <f>IF(ISERROR($I$3023),0,$I$3023)</f>
        <v>-1.0418722058902318E-3</v>
      </c>
    </row>
    <row r="3024" spans="1:26" x14ac:dyDescent="0.25">
      <c r="A3024" s="46">
        <v>524</v>
      </c>
      <c r="B3024" s="46">
        <v>1998</v>
      </c>
      <c r="C3024" s="47">
        <v>0</v>
      </c>
      <c r="D3024" s="49">
        <v>6.2607000000000001E-3</v>
      </c>
      <c r="E3024" s="49">
        <v>0.42233379999999998</v>
      </c>
      <c r="F3024" s="49">
        <v>6.4237199999999994E-2</v>
      </c>
      <c r="G3024" s="49">
        <v>3.019714</v>
      </c>
      <c r="H3024" s="49">
        <v>0.16529569999999999</v>
      </c>
      <c r="I3024" s="46">
        <f>$C$3024*LN($Y$3024)+(1-$C$3024)*LN(1-$Y$3024)</f>
        <v>-2.2971482205878062E-4</v>
      </c>
      <c r="R3024" s="46">
        <f>1/(1+EXP(-($K$2+SUMPRODUCT($L$2:$P$2,$D$3024:$H$3024))))</f>
        <v>2.2968843962928084E-4</v>
      </c>
      <c r="X3024" s="46">
        <f>EXP(-($K$2+SUMPRODUCT($L$2:$P$2,$D$3024:$H$3024)))</f>
        <v>4352.7236859373888</v>
      </c>
      <c r="Y3024" s="46">
        <f>1/(1+$X$3024)</f>
        <v>2.2968843962928084E-4</v>
      </c>
      <c r="Z3024" s="46">
        <f>IF(ISERROR($I$3024),0,$I$3024)</f>
        <v>-2.2971482205878062E-4</v>
      </c>
    </row>
    <row r="3025" spans="1:26" x14ac:dyDescent="0.25">
      <c r="A3025" s="46">
        <v>524</v>
      </c>
      <c r="B3025" s="46">
        <v>1999</v>
      </c>
      <c r="C3025" s="47">
        <v>0</v>
      </c>
      <c r="D3025" s="49">
        <v>9.8268599999999998E-2</v>
      </c>
      <c r="E3025" s="49">
        <v>0.4356795</v>
      </c>
      <c r="F3025" s="49">
        <v>6.6972000000000004E-2</v>
      </c>
      <c r="G3025" s="49">
        <v>1.975449</v>
      </c>
      <c r="H3025" s="49">
        <v>0.1615876</v>
      </c>
      <c r="I3025" s="46">
        <f>$C$3025*LN($Y$3025)+(1-$C$3025)*LN(1-$Y$3025)</f>
        <v>-1.2059584117857796E-3</v>
      </c>
      <c r="R3025" s="46">
        <f>1/(1+EXP(-($K$2+SUMPRODUCT($L$2:$P$2,$D$3025:$H$3025))))</f>
        <v>1.2052315361635766E-3</v>
      </c>
      <c r="X3025" s="46">
        <f>EXP(-($K$2+SUMPRODUCT($L$2:$P$2,$D$3025:$H$3025)))</f>
        <v>828.71609188317643</v>
      </c>
      <c r="Y3025" s="46">
        <f>1/(1+$X$3025)</f>
        <v>1.2052315361635766E-3</v>
      </c>
      <c r="Z3025" s="46">
        <f>IF(ISERROR($I$3025),0,$I$3025)</f>
        <v>-1.2059584117857796E-3</v>
      </c>
    </row>
    <row r="3026" spans="1:26" x14ac:dyDescent="0.25">
      <c r="A3026" s="46">
        <v>524</v>
      </c>
      <c r="B3026" s="46">
        <v>2000</v>
      </c>
      <c r="C3026" s="47">
        <v>0</v>
      </c>
      <c r="D3026" s="49">
        <v>5.4095999999999997E-3</v>
      </c>
      <c r="E3026" s="49">
        <v>0.49179729999999999</v>
      </c>
      <c r="F3026" s="49">
        <v>6.0823599999999998E-2</v>
      </c>
      <c r="G3026" s="49">
        <v>1.320859</v>
      </c>
      <c r="H3026" s="49">
        <v>0.153277</v>
      </c>
      <c r="I3026" s="46">
        <f>$C$3026*LN($Y$3026)+(1-$C$3026)*LN(1-$Y$3026)</f>
        <v>-3.1689348989371734E-3</v>
      </c>
      <c r="R3026" s="46">
        <f>1/(1+EXP(-($K$2+SUMPRODUCT($L$2:$P$2,$D$3026:$H$3026))))</f>
        <v>3.1639191243602043E-3</v>
      </c>
      <c r="X3026" s="46">
        <f>EXP(-($K$2+SUMPRODUCT($L$2:$P$2,$D$3026:$H$3026)))</f>
        <v>315.06370475800838</v>
      </c>
      <c r="Y3026" s="46">
        <f>1/(1+$X$3026)</f>
        <v>3.1639191243602043E-3</v>
      </c>
      <c r="Z3026" s="46">
        <f>IF(ISERROR($I$3026),0,$I$3026)</f>
        <v>-3.1689348989371734E-3</v>
      </c>
    </row>
    <row r="3027" spans="1:26" x14ac:dyDescent="0.25">
      <c r="A3027" s="46">
        <v>524</v>
      </c>
      <c r="B3027" s="46">
        <v>2001</v>
      </c>
      <c r="C3027" s="47">
        <v>0</v>
      </c>
      <c r="D3027" s="49">
        <v>-3.91793E-2</v>
      </c>
      <c r="E3027" s="49">
        <v>0.45847840000000001</v>
      </c>
      <c r="F3027" s="49">
        <v>5.1042900000000002E-2</v>
      </c>
      <c r="G3027" s="49">
        <v>1.2669699999999999</v>
      </c>
      <c r="H3027" s="49">
        <v>0.1563959</v>
      </c>
      <c r="I3027" s="46">
        <f>$C$3027*LN($Y$3027)+(1-$C$3027)*LN(1-$Y$3027)</f>
        <v>-3.853833057746653E-3</v>
      </c>
      <c r="R3027" s="46">
        <f>1/(1+EXP(-($K$2+SUMPRODUCT($L$2:$P$2,$D$3027:$H$3027))))</f>
        <v>3.8464165734845251E-3</v>
      </c>
      <c r="X3027" s="46">
        <f>EXP(-($K$2+SUMPRODUCT($L$2:$P$2,$D$3027:$H$3027)))</f>
        <v>258.98224084555807</v>
      </c>
      <c r="Y3027" s="46">
        <f>1/(1+$X$3027)</f>
        <v>3.8464165734845251E-3</v>
      </c>
      <c r="Z3027" s="46">
        <f>IF(ISERROR($I$3027),0,$I$3027)</f>
        <v>-3.853833057746653E-3</v>
      </c>
    </row>
    <row r="3028" spans="1:26" x14ac:dyDescent="0.25">
      <c r="A3028" s="46">
        <v>524</v>
      </c>
      <c r="B3028" s="46">
        <v>2002</v>
      </c>
      <c r="C3028" s="47">
        <v>0</v>
      </c>
      <c r="D3028" s="49">
        <v>-6.0497700000000001E-2</v>
      </c>
      <c r="E3028" s="49">
        <v>0.4640648</v>
      </c>
      <c r="F3028" s="49">
        <v>6.4038800000000007E-2</v>
      </c>
      <c r="G3028" s="49">
        <v>1.0203880000000001</v>
      </c>
      <c r="H3028" s="49">
        <v>0.16908690000000001</v>
      </c>
      <c r="I3028" s="46">
        <f>$C$3028*LN($Y$3028)+(1-$C$3028)*LN(1-$Y$3028)</f>
        <v>-5.095463262445081E-3</v>
      </c>
      <c r="R3028" s="46">
        <f>1/(1+EXP(-($K$2+SUMPRODUCT($L$2:$P$2,$D$3028:$H$3028))))</f>
        <v>5.0825034110082183E-3</v>
      </c>
      <c r="X3028" s="46">
        <f>EXP(-($K$2+SUMPRODUCT($L$2:$P$2,$D$3028:$H$3028)))</f>
        <v>195.75343411164178</v>
      </c>
      <c r="Y3028" s="46">
        <f>1/(1+$X$3028)</f>
        <v>5.0825034110082183E-3</v>
      </c>
      <c r="Z3028" s="46">
        <f>IF(ISERROR($I$3028),0,$I$3028)</f>
        <v>-5.095463262445081E-3</v>
      </c>
    </row>
    <row r="3029" spans="1:26" x14ac:dyDescent="0.25">
      <c r="A3029" s="46">
        <v>524</v>
      </c>
      <c r="B3029" s="46">
        <v>2003</v>
      </c>
      <c r="C3029" s="47">
        <v>0</v>
      </c>
      <c r="D3029" s="49">
        <v>1.0575299999999999E-2</v>
      </c>
      <c r="E3029" s="49">
        <v>0.48358859999999998</v>
      </c>
      <c r="F3029" s="49">
        <v>6.2498499999999998E-2</v>
      </c>
      <c r="G3029" s="49">
        <v>1.2554780000000001</v>
      </c>
      <c r="H3029" s="49">
        <v>0.167742</v>
      </c>
      <c r="I3029" s="46">
        <f>$C$3029*LN($Y$3029)+(1-$C$3029)*LN(1-$Y$3029)</f>
        <v>-3.5503216418800989E-3</v>
      </c>
      <c r="R3029" s="46">
        <f>1/(1+EXP(-($K$2+SUMPRODUCT($L$2:$P$2,$D$3029:$H$3029))))</f>
        <v>3.5440267018904568E-3</v>
      </c>
      <c r="X3029" s="46">
        <f>EXP(-($K$2+SUMPRODUCT($L$2:$P$2,$D$3029:$H$3029)))</f>
        <v>281.16491694788289</v>
      </c>
      <c r="Y3029" s="46">
        <f>1/(1+$X$3029)</f>
        <v>3.5440267018904568E-3</v>
      </c>
      <c r="Z3029" s="46">
        <f>IF(ISERROR($I$3029),0,$I$3029)</f>
        <v>-3.5503216418800989E-3</v>
      </c>
    </row>
    <row r="3030" spans="1:26" x14ac:dyDescent="0.25">
      <c r="A3030" s="46">
        <v>524</v>
      </c>
      <c r="B3030" s="46">
        <v>2004</v>
      </c>
      <c r="C3030" s="47">
        <v>0</v>
      </c>
      <c r="D3030" s="49">
        <v>-2.9831E-2</v>
      </c>
      <c r="E3030" s="49">
        <v>0.47440949999999998</v>
      </c>
      <c r="F3030" s="49">
        <v>6.0762200000000002E-2</v>
      </c>
      <c r="G3030" s="49">
        <v>1.283795</v>
      </c>
      <c r="H3030" s="49">
        <v>0.1782108</v>
      </c>
      <c r="I3030" s="46">
        <f>$C$3030*LN($Y$3030)+(1-$C$3030)*LN(1-$Y$3030)</f>
        <v>-3.4519550066784278E-3</v>
      </c>
      <c r="R3030" s="46">
        <f>1/(1+EXP(-($K$2+SUMPRODUCT($L$2:$P$2,$D$3030:$H$3030))))</f>
        <v>3.446003859661029E-3</v>
      </c>
      <c r="X3030" s="46">
        <f>EXP(-($K$2+SUMPRODUCT($L$2:$P$2,$D$3030:$H$3030)))</f>
        <v>289.19120138140715</v>
      </c>
      <c r="Y3030" s="46">
        <f>1/(1+$X$3030)</f>
        <v>3.446003859661029E-3</v>
      </c>
      <c r="Z3030" s="46">
        <f>IF(ISERROR($I$3030),0,$I$3030)</f>
        <v>-3.4519550066784278E-3</v>
      </c>
    </row>
    <row r="3031" spans="1:26" x14ac:dyDescent="0.25">
      <c r="A3031" s="46">
        <v>525</v>
      </c>
      <c r="B3031" s="46">
        <v>1995</v>
      </c>
      <c r="C3031" s="47">
        <v>0</v>
      </c>
      <c r="D3031" s="49">
        <v>0.1985275</v>
      </c>
      <c r="E3031" s="49">
        <v>0.28518729999999998</v>
      </c>
      <c r="F3031" s="49">
        <v>5.6073400000000002E-2</v>
      </c>
      <c r="G3031" s="49">
        <v>5.6035269999999997</v>
      </c>
      <c r="H3031" s="49">
        <v>0.13153509999999999</v>
      </c>
      <c r="I3031" s="46">
        <f>$C$3031*LN($Y$3031)+(1-$C$3031)*LN(1-$Y$3031)</f>
        <v>-5.1700384138093035E-6</v>
      </c>
      <c r="R3031" s="46">
        <f>1/(1+EXP(-($K$2+SUMPRODUCT($L$2:$P$2,$D$3031:$H$3031))))</f>
        <v>5.1700250492155963E-6</v>
      </c>
      <c r="X3031" s="46">
        <f>EXP(-($K$2+SUMPRODUCT($L$2:$P$2,$D$3031:$H$3031)))</f>
        <v>193421.6605249662</v>
      </c>
      <c r="Y3031" s="46">
        <f>1/(1+$X$3031)</f>
        <v>5.1700250492155963E-6</v>
      </c>
      <c r="Z3031" s="46">
        <f>IF(ISERROR($I$3031),0,$I$3031)</f>
        <v>-5.1700384138093035E-6</v>
      </c>
    </row>
    <row r="3032" spans="1:26" x14ac:dyDescent="0.25">
      <c r="A3032" s="46">
        <v>525</v>
      </c>
      <c r="B3032" s="46">
        <v>1996</v>
      </c>
      <c r="C3032" s="47">
        <v>0</v>
      </c>
      <c r="D3032" s="49">
        <v>0.18675</v>
      </c>
      <c r="E3032" s="49">
        <v>0.21746740000000001</v>
      </c>
      <c r="F3032" s="49">
        <v>9.0954999999999994E-3</v>
      </c>
      <c r="G3032" s="49">
        <v>4.2171240000000001</v>
      </c>
      <c r="H3032" s="49">
        <v>0.1335268</v>
      </c>
      <c r="I3032" s="46">
        <f>$C$3032*LN($Y$3032)+(1-$C$3032)*LN(1-$Y$3032)</f>
        <v>-7.5399665562230411E-5</v>
      </c>
      <c r="R3032" s="46">
        <f>1/(1+EXP(-($K$2+SUMPRODUCT($L$2:$P$2,$D$3032:$H$3032))))</f>
        <v>7.5396823078861409E-5</v>
      </c>
      <c r="X3032" s="46">
        <f>EXP(-($K$2+SUMPRODUCT($L$2:$P$2,$D$3032:$H$3032)))</f>
        <v>13262.158302493046</v>
      </c>
      <c r="Y3032" s="46">
        <f>1/(1+$X$3032)</f>
        <v>7.5396823078861409E-5</v>
      </c>
      <c r="Z3032" s="46">
        <f>IF(ISERROR($I$3032),0,$I$3032)</f>
        <v>-7.5399665562230411E-5</v>
      </c>
    </row>
    <row r="3033" spans="1:26" x14ac:dyDescent="0.25">
      <c r="A3033" s="46">
        <v>525</v>
      </c>
      <c r="B3033" s="46">
        <v>1997</v>
      </c>
      <c r="C3033" s="47">
        <v>0</v>
      </c>
      <c r="D3033" s="49">
        <v>0.15948409999999999</v>
      </c>
      <c r="E3033" s="49">
        <v>0.13624939999999999</v>
      </c>
      <c r="F3033" s="49">
        <v>-7.0523199999999994E-2</v>
      </c>
      <c r="G3033" s="49">
        <v>3.21393</v>
      </c>
      <c r="H3033" s="49">
        <v>0.1362198</v>
      </c>
      <c r="I3033" s="46">
        <f>$C$3033*LN($Y$3033)+(1-$C$3033)*LN(1-$Y$3033)</f>
        <v>-7.8561437428280474E-4</v>
      </c>
      <c r="R3033" s="46">
        <f>1/(1+EXP(-($K$2+SUMPRODUCT($L$2:$P$2,$D$3033:$H$3033))))</f>
        <v>7.8530586010664436E-4</v>
      </c>
      <c r="X3033" s="46">
        <f>EXP(-($K$2+SUMPRODUCT($L$2:$P$2,$D$3033:$H$3033)))</f>
        <v>1272.3891987819882</v>
      </c>
      <c r="Y3033" s="46">
        <f>1/(1+$X$3033)</f>
        <v>7.8530586010664436E-4</v>
      </c>
      <c r="Z3033" s="46">
        <f>IF(ISERROR($I$3033),0,$I$3033)</f>
        <v>-7.8561437428280474E-4</v>
      </c>
    </row>
    <row r="3034" spans="1:26" x14ac:dyDescent="0.25">
      <c r="A3034" s="46">
        <v>525</v>
      </c>
      <c r="B3034" s="46">
        <v>1998</v>
      </c>
      <c r="C3034" s="47">
        <v>0</v>
      </c>
      <c r="D3034" s="49">
        <v>0.26185120000000001</v>
      </c>
      <c r="E3034" s="49">
        <v>0.1519413</v>
      </c>
      <c r="F3034" s="49">
        <v>5.0385699999999999E-2</v>
      </c>
      <c r="G3034" s="49">
        <v>2.7679740000000002</v>
      </c>
      <c r="H3034" s="49">
        <v>0.13642989999999999</v>
      </c>
      <c r="I3034" s="46">
        <f>$C$3034*LN($Y$3034)+(1-$C$3034)*LN(1-$Y$3034)</f>
        <v>-6.2004754361152329E-4</v>
      </c>
      <c r="R3034" s="46">
        <f>1/(1+EXP(-($K$2+SUMPRODUCT($L$2:$P$2,$D$3034:$H$3034))))</f>
        <v>6.1985535385763568E-4</v>
      </c>
      <c r="X3034" s="46">
        <f>EXP(-($K$2+SUMPRODUCT($L$2:$P$2,$D$3034:$H$3034)))</f>
        <v>1612.2796043085777</v>
      </c>
      <c r="Y3034" s="46">
        <f>1/(1+$X$3034)</f>
        <v>6.1985535385763568E-4</v>
      </c>
      <c r="Z3034" s="46">
        <f>IF(ISERROR($I$3034),0,$I$3034)</f>
        <v>-6.2004754361152329E-4</v>
      </c>
    </row>
    <row r="3035" spans="1:26" x14ac:dyDescent="0.25">
      <c r="A3035" s="46">
        <v>525</v>
      </c>
      <c r="B3035" s="46">
        <v>1999</v>
      </c>
      <c r="C3035" s="47">
        <v>0</v>
      </c>
      <c r="D3035" s="49">
        <v>0.1037738</v>
      </c>
      <c r="E3035" s="49">
        <v>0.13967479999999999</v>
      </c>
      <c r="F3035" s="49">
        <v>2.4671100000000001E-2</v>
      </c>
      <c r="G3035" s="49">
        <v>2.1835770000000001</v>
      </c>
      <c r="H3035" s="49">
        <v>0.13817399999999999</v>
      </c>
      <c r="I3035" s="46">
        <f>$C$3035*LN($Y$3035)+(1-$C$3035)*LN(1-$Y$3035)</f>
        <v>-1.8437866099520817E-3</v>
      </c>
      <c r="R3035" s="46">
        <f>1/(1+EXP(-($K$2+SUMPRODUCT($L$2:$P$2,$D$3035:$H$3035))))</f>
        <v>1.8420878796130188E-3</v>
      </c>
      <c r="X3035" s="46">
        <f>EXP(-($K$2+SUMPRODUCT($L$2:$P$2,$D$3035:$H$3035)))</f>
        <v>541.86226572973135</v>
      </c>
      <c r="Y3035" s="46">
        <f>1/(1+$X$3035)</f>
        <v>1.8420878796130188E-3</v>
      </c>
      <c r="Z3035" s="46">
        <f>IF(ISERROR($I$3035),0,$I$3035)</f>
        <v>-1.8437866099520817E-3</v>
      </c>
    </row>
    <row r="3036" spans="1:26" x14ac:dyDescent="0.25">
      <c r="A3036" s="46">
        <v>525</v>
      </c>
      <c r="B3036" s="46">
        <v>2000</v>
      </c>
      <c r="C3036" s="47">
        <v>0</v>
      </c>
      <c r="D3036" s="49">
        <v>0.16936480000000001</v>
      </c>
      <c r="E3036" s="49">
        <v>0.1006745</v>
      </c>
      <c r="F3036" s="49">
        <v>-4.7787400000000001E-2</v>
      </c>
      <c r="G3036" s="49">
        <v>2.5050979999999998</v>
      </c>
      <c r="H3036" s="49">
        <v>0.14448</v>
      </c>
      <c r="I3036" s="46">
        <f>$C$3036*LN($Y$3036)+(1-$C$3036)*LN(1-$Y$3036)</f>
        <v>-2.1526295118389771E-3</v>
      </c>
      <c r="R3036" s="46">
        <f>1/(1+EXP(-($K$2+SUMPRODUCT($L$2:$P$2,$D$3036:$H$3036))))</f>
        <v>2.1503142665177553E-3</v>
      </c>
      <c r="X3036" s="46">
        <f>EXP(-($K$2+SUMPRODUCT($L$2:$P$2,$D$3036:$H$3036)))</f>
        <v>464.04830273921402</v>
      </c>
      <c r="Y3036" s="46">
        <f>1/(1+$X$3036)</f>
        <v>2.1503142665177553E-3</v>
      </c>
      <c r="Z3036" s="46">
        <f>IF(ISERROR($I$3036),0,$I$3036)</f>
        <v>-2.1526295118389771E-3</v>
      </c>
    </row>
    <row r="3037" spans="1:26" x14ac:dyDescent="0.25">
      <c r="A3037" s="46">
        <v>525</v>
      </c>
      <c r="B3037" s="46">
        <v>2001</v>
      </c>
      <c r="C3037" s="47">
        <v>0</v>
      </c>
      <c r="D3037" s="49">
        <v>0.2169363</v>
      </c>
      <c r="E3037" s="49">
        <v>4.3444799999999999E-2</v>
      </c>
      <c r="F3037" s="49">
        <v>3.3172599999999997E-2</v>
      </c>
      <c r="G3037" s="49">
        <v>3.3005979999999999</v>
      </c>
      <c r="H3037" s="49">
        <v>0.1236048</v>
      </c>
      <c r="I3037" s="46">
        <f>$C$3037*LN($Y$3037)+(1-$C$3037)*LN(1-$Y$3037)</f>
        <v>-3.4724572353106377E-4</v>
      </c>
      <c r="R3037" s="46">
        <f>1/(1+EXP(-($K$2+SUMPRODUCT($L$2:$P$2,$D$3037:$H$3037))))</f>
        <v>3.4718544071271368E-4</v>
      </c>
      <c r="X3037" s="46">
        <f>EXP(-($K$2+SUMPRODUCT($L$2:$P$2,$D$3037:$H$3037)))</f>
        <v>2879.3051128733023</v>
      </c>
      <c r="Y3037" s="46">
        <f>1/(1+$X$3037)</f>
        <v>3.4718544071271368E-4</v>
      </c>
      <c r="Z3037" s="46">
        <f>IF(ISERROR($I$3037),0,$I$3037)</f>
        <v>-3.4724572353106377E-4</v>
      </c>
    </row>
    <row r="3038" spans="1:26" x14ac:dyDescent="0.25">
      <c r="A3038" s="46">
        <v>525</v>
      </c>
      <c r="B3038" s="46">
        <v>2002</v>
      </c>
      <c r="C3038" s="47">
        <v>0</v>
      </c>
      <c r="D3038" s="49">
        <v>9.0692300000000003E-2</v>
      </c>
      <c r="E3038" s="49">
        <v>4.8701800000000003E-2</v>
      </c>
      <c r="F3038" s="49">
        <v>4.5070800000000001E-2</v>
      </c>
      <c r="G3038" s="49">
        <v>2.949862</v>
      </c>
      <c r="H3038" s="49">
        <v>0.10799599999999999</v>
      </c>
      <c r="I3038" s="46">
        <f>$C$3038*LN($Y$3038)+(1-$C$3038)*LN(1-$Y$3038)</f>
        <v>-5.1495123349951316E-4</v>
      </c>
      <c r="R3038" s="46">
        <f>1/(1+EXP(-($K$2+SUMPRODUCT($L$2:$P$2,$D$3038:$H$3038))))</f>
        <v>5.1481866886885354E-4</v>
      </c>
      <c r="X3038" s="46">
        <f>EXP(-($K$2+SUMPRODUCT($L$2:$P$2,$D$3038:$H$3038)))</f>
        <v>1941.4315015560228</v>
      </c>
      <c r="Y3038" s="46">
        <f>1/(1+$X$3038)</f>
        <v>5.1481866886885354E-4</v>
      </c>
      <c r="Z3038" s="46">
        <f>IF(ISERROR($I$3038),0,$I$3038)</f>
        <v>-5.1495123349951316E-4</v>
      </c>
    </row>
    <row r="3039" spans="1:26" x14ac:dyDescent="0.25">
      <c r="A3039" s="46">
        <v>525</v>
      </c>
      <c r="B3039" s="46">
        <v>2003</v>
      </c>
      <c r="C3039" s="47">
        <v>0</v>
      </c>
      <c r="D3039" s="49">
        <v>0.19575049999999999</v>
      </c>
      <c r="E3039" s="49">
        <v>9.8138400000000001E-2</v>
      </c>
      <c r="F3039" s="49">
        <v>4.5992699999999997E-2</v>
      </c>
      <c r="G3039" s="49">
        <v>3.4882119999999999</v>
      </c>
      <c r="H3039" s="49">
        <v>0.1397216</v>
      </c>
      <c r="I3039" s="46">
        <f>$C$3039*LN($Y$3039)+(1-$C$3039)*LN(1-$Y$3039)</f>
        <v>-2.1491725618280955E-4</v>
      </c>
      <c r="R3039" s="46">
        <f>1/(1+EXP(-($K$2+SUMPRODUCT($L$2:$P$2,$D$3039:$H$3039))))</f>
        <v>2.1489416312371948E-4</v>
      </c>
      <c r="X3039" s="46">
        <f>EXP(-($K$2+SUMPRODUCT($L$2:$P$2,$D$3039:$H$3039)))</f>
        <v>4652.4535208584384</v>
      </c>
      <c r="Y3039" s="46">
        <f>1/(1+$X$3039)</f>
        <v>2.1489416312371948E-4</v>
      </c>
      <c r="Z3039" s="46">
        <f>IF(ISERROR($I$3039),0,$I$3039)</f>
        <v>-2.1491725618280955E-4</v>
      </c>
    </row>
    <row r="3040" spans="1:26" x14ac:dyDescent="0.25">
      <c r="A3040" s="46">
        <v>525</v>
      </c>
      <c r="B3040" s="46">
        <v>2004</v>
      </c>
      <c r="C3040" s="47">
        <v>0</v>
      </c>
      <c r="D3040" s="49">
        <v>0.243205</v>
      </c>
      <c r="E3040" s="49">
        <v>0.1274737</v>
      </c>
      <c r="F3040" s="49">
        <v>2.91995E-2</v>
      </c>
      <c r="G3040" s="49">
        <v>3.4987270000000001</v>
      </c>
      <c r="H3040" s="49">
        <v>0.1125659</v>
      </c>
      <c r="I3040" s="46">
        <f>$C$3040*LN($Y$3040)+(1-$C$3040)*LN(1-$Y$3040)</f>
        <v>-2.3229296235892052E-4</v>
      </c>
      <c r="R3040" s="46">
        <f>1/(1+EXP(-($K$2+SUMPRODUCT($L$2:$P$2,$D$3040:$H$3040))))</f>
        <v>2.3226598443766452E-4</v>
      </c>
      <c r="X3040" s="46">
        <f>EXP(-($K$2+SUMPRODUCT($L$2:$P$2,$D$3040:$H$3040)))</f>
        <v>4304.4087425719445</v>
      </c>
      <c r="Y3040" s="46">
        <f>1/(1+$X$3040)</f>
        <v>2.3226598443766452E-4</v>
      </c>
      <c r="Z3040" s="46">
        <f>IF(ISERROR($I$3040),0,$I$3040)</f>
        <v>-2.3229296235892052E-4</v>
      </c>
    </row>
    <row r="3041" spans="1:26" x14ac:dyDescent="0.25">
      <c r="A3041" s="46">
        <v>526</v>
      </c>
      <c r="B3041" s="46">
        <v>1995</v>
      </c>
      <c r="C3041" s="47">
        <v>0</v>
      </c>
      <c r="D3041" s="49">
        <v>1.23009E-2</v>
      </c>
      <c r="E3041" s="49">
        <v>-7.8461699999999995E-2</v>
      </c>
      <c r="F3041" s="49">
        <v>3.42311E-2</v>
      </c>
      <c r="G3041" s="49">
        <v>0.56153390000000003</v>
      </c>
      <c r="H3041" s="49">
        <v>0.36366710000000002</v>
      </c>
      <c r="I3041" s="46">
        <f>$C$3041*LN($Y$3041)+(1-$C$3041)*LN(1-$Y$3041)</f>
        <v>-3.3891491040997597E-2</v>
      </c>
      <c r="R3041" s="46">
        <f>1/(1+EXP(-($K$2+SUMPRODUCT($L$2:$P$2,$D$3041:$H$3041))))</f>
        <v>3.3323608004217589E-2</v>
      </c>
      <c r="X3041" s="46">
        <f>EXP(-($K$2+SUMPRODUCT($L$2:$P$2,$D$3041:$H$3041)))</f>
        <v>29.00875535066417</v>
      </c>
      <c r="Y3041" s="46">
        <f>1/(1+$X$3041)</f>
        <v>3.3323608004217589E-2</v>
      </c>
      <c r="Z3041" s="46">
        <f>IF(ISERROR($I$3041),0,$I$3041)</f>
        <v>-3.3891491040997597E-2</v>
      </c>
    </row>
    <row r="3042" spans="1:26" x14ac:dyDescent="0.25">
      <c r="A3042" s="46">
        <v>526</v>
      </c>
      <c r="B3042" s="46">
        <v>1996</v>
      </c>
      <c r="C3042" s="47">
        <v>0</v>
      </c>
      <c r="D3042" s="49">
        <v>2.6805900000000001E-2</v>
      </c>
      <c r="E3042" s="49">
        <v>-3.7604600000000002E-2</v>
      </c>
      <c r="F3042" s="49">
        <v>5.3927500000000003E-2</v>
      </c>
      <c r="G3042" s="49">
        <v>0.80063589999999996</v>
      </c>
      <c r="H3042" s="49">
        <v>0.45190259999999999</v>
      </c>
      <c r="I3042" s="46">
        <f>$C$3042*LN($Y$3042)+(1-$C$3042)*LN(1-$Y$3042)</f>
        <v>-1.9942863106101695E-2</v>
      </c>
      <c r="R3042" s="46">
        <f>1/(1+EXP(-($K$2+SUMPRODUCT($L$2:$P$2,$D$3042:$H$3042))))</f>
        <v>1.9745319585627853E-2</v>
      </c>
      <c r="X3042" s="46">
        <f>EXP(-($K$2+SUMPRODUCT($L$2:$P$2,$D$3042:$H$3042)))</f>
        <v>49.644913376224928</v>
      </c>
      <c r="Y3042" s="46">
        <f>1/(1+$X$3042)</f>
        <v>1.9745319585627853E-2</v>
      </c>
      <c r="Z3042" s="46">
        <f>IF(ISERROR($I$3042),0,$I$3042)</f>
        <v>-1.9942863106101695E-2</v>
      </c>
    </row>
    <row r="3043" spans="1:26" x14ac:dyDescent="0.25">
      <c r="A3043" s="46">
        <v>526</v>
      </c>
      <c r="B3043" s="46">
        <v>1997</v>
      </c>
      <c r="C3043" s="47">
        <v>0</v>
      </c>
      <c r="D3043" s="49">
        <v>1.9461599999999999E-2</v>
      </c>
      <c r="E3043" s="49">
        <v>1.5255100000000001E-2</v>
      </c>
      <c r="F3043" s="49">
        <v>4.7887600000000002E-2</v>
      </c>
      <c r="G3043" s="49">
        <v>0.71447150000000004</v>
      </c>
      <c r="H3043" s="49">
        <v>0.47591030000000001</v>
      </c>
      <c r="I3043" s="46">
        <f>$C$3043*LN($Y$3043)+(1-$C$3043)*LN(1-$Y$3043)</f>
        <v>-2.2470488977999262E-2</v>
      </c>
      <c r="R3043" s="46">
        <f>1/(1+EXP(-($K$2+SUMPRODUCT($L$2:$P$2,$D$3043:$H$3043))))</f>
        <v>2.2219907942625357E-2</v>
      </c>
      <c r="X3043" s="46">
        <f>EXP(-($K$2+SUMPRODUCT($L$2:$P$2,$D$3043:$H$3043)))</f>
        <v>44.004686904289969</v>
      </c>
      <c r="Y3043" s="46">
        <f>1/(1+$X$3043)</f>
        <v>2.2219907942625357E-2</v>
      </c>
      <c r="Z3043" s="46">
        <f>IF(ISERROR($I$3043),0,$I$3043)</f>
        <v>-2.2470488977999262E-2</v>
      </c>
    </row>
    <row r="3044" spans="1:26" x14ac:dyDescent="0.25">
      <c r="A3044" s="46">
        <v>526</v>
      </c>
      <c r="B3044" s="46">
        <v>1998</v>
      </c>
      <c r="C3044" s="47">
        <v>0</v>
      </c>
      <c r="D3044" s="49">
        <v>1.8539699999999999E-2</v>
      </c>
      <c r="E3044" s="49">
        <v>-4.4344500000000002E-2</v>
      </c>
      <c r="F3044" s="49">
        <v>5.3090199999999997E-2</v>
      </c>
      <c r="G3044" s="49">
        <v>0.33511200000000002</v>
      </c>
      <c r="H3044" s="49">
        <v>0.50889240000000002</v>
      </c>
      <c r="I3044" s="46">
        <f>$C$3044*LN($Y$3044)+(1-$C$3044)*LN(1-$Y$3044)</f>
        <v>-4.3436789510602994E-2</v>
      </c>
      <c r="R3044" s="46">
        <f>1/(1+EXP(-($K$2+SUMPRODUCT($L$2:$P$2,$D$3044:$H$3044))))</f>
        <v>4.2506924215941565E-2</v>
      </c>
      <c r="X3044" s="46">
        <f>EXP(-($K$2+SUMPRODUCT($L$2:$P$2,$D$3044:$H$3044)))</f>
        <v>22.525578913210698</v>
      </c>
      <c r="Y3044" s="46">
        <f>1/(1+$X$3044)</f>
        <v>4.2506924215941565E-2</v>
      </c>
      <c r="Z3044" s="46">
        <f>IF(ISERROR($I$3044),0,$I$3044)</f>
        <v>-4.3436789510602994E-2</v>
      </c>
    </row>
    <row r="3045" spans="1:26" x14ac:dyDescent="0.25">
      <c r="A3045" s="46">
        <v>526</v>
      </c>
      <c r="B3045" s="46">
        <v>1999</v>
      </c>
      <c r="C3045" s="47">
        <v>0</v>
      </c>
      <c r="D3045" s="49">
        <v>9.8953700000000006E-2</v>
      </c>
      <c r="E3045" s="49">
        <v>-4.4710600000000003E-2</v>
      </c>
      <c r="F3045" s="49">
        <v>5.7133999999999997E-2</v>
      </c>
      <c r="G3045" s="49">
        <v>0.172823</v>
      </c>
      <c r="H3045" s="49">
        <v>5.0077749999999996</v>
      </c>
      <c r="I3045" s="46">
        <f>$C$3045*LN($Y$3045)+(1-$C$3045)*LN(1-$Y$3045)</f>
        <v>-0.6604690031314947</v>
      </c>
      <c r="R3045" s="46">
        <f>1/(1+EXP(-($K$2+SUMPRODUCT($L$2:$P$2,$D$3045:$H$3045))))</f>
        <v>0.483391013567253</v>
      </c>
      <c r="X3045" s="46">
        <f>EXP(-($K$2+SUMPRODUCT($L$2:$P$2,$D$3045:$H$3045)))</f>
        <v>1.068718639637831</v>
      </c>
      <c r="Y3045" s="46">
        <f>1/(1+$X$3045)</f>
        <v>0.483391013567253</v>
      </c>
      <c r="Z3045" s="46">
        <f>IF(ISERROR($I$3045),0,$I$3045)</f>
        <v>-0.6604690031314947</v>
      </c>
    </row>
    <row r="3046" spans="1:26" x14ac:dyDescent="0.25">
      <c r="A3046" s="46">
        <v>526</v>
      </c>
      <c r="B3046" s="46">
        <v>2000</v>
      </c>
      <c r="C3046" s="47">
        <v>0</v>
      </c>
      <c r="D3046" s="49">
        <v>3.07359E-2</v>
      </c>
      <c r="E3046" s="49">
        <v>-3.7160899999999997E-2</v>
      </c>
      <c r="F3046" s="49">
        <v>5.2322100000000003E-2</v>
      </c>
      <c r="G3046" s="49">
        <v>0.33622340000000001</v>
      </c>
      <c r="H3046" s="49">
        <v>1.1578820000000001</v>
      </c>
      <c r="I3046" s="46">
        <f>$C$3046*LN($Y$3046)+(1-$C$3046)*LN(1-$Y$3046)</f>
        <v>-6.4200271522737551E-2</v>
      </c>
      <c r="R3046" s="46">
        <f>1/(1+EXP(-($K$2+SUMPRODUCT($L$2:$P$2,$D$3046:$H$3046))))</f>
        <v>6.21828373490452E-2</v>
      </c>
      <c r="X3046" s="46">
        <f>EXP(-($K$2+SUMPRODUCT($L$2:$P$2,$D$3046:$H$3046)))</f>
        <v>15.081607765608892</v>
      </c>
      <c r="Y3046" s="46">
        <f>1/(1+$X$3046)</f>
        <v>6.21828373490452E-2</v>
      </c>
      <c r="Z3046" s="46">
        <f>IF(ISERROR($I$3046),0,$I$3046)</f>
        <v>-6.4200271522737551E-2</v>
      </c>
    </row>
    <row r="3047" spans="1:26" x14ac:dyDescent="0.25">
      <c r="A3047" s="46">
        <v>526</v>
      </c>
      <c r="B3047" s="46">
        <v>2001</v>
      </c>
      <c r="C3047" s="47">
        <v>0</v>
      </c>
      <c r="D3047" s="49">
        <v>1.3793E-3</v>
      </c>
      <c r="E3047" s="49">
        <v>0.1031035</v>
      </c>
      <c r="F3047" s="49">
        <v>3.7488899999999999E-2</v>
      </c>
      <c r="G3047" s="49">
        <v>1.6863999999999999</v>
      </c>
      <c r="H3047" s="49">
        <v>9.7034400000000007E-2</v>
      </c>
      <c r="I3047" s="46">
        <f>$C$3047*LN($Y$3047)+(1-$C$3047)*LN(1-$Y$3047)</f>
        <v>-3.6180986067522818E-3</v>
      </c>
      <c r="R3047" s="46">
        <f>1/(1+EXP(-($K$2+SUMPRODUCT($L$2:$P$2,$D$3047:$H$3047))))</f>
        <v>3.6115611747227112E-3</v>
      </c>
      <c r="X3047" s="46">
        <f>EXP(-($K$2+SUMPRODUCT($L$2:$P$2,$D$3047:$H$3047)))</f>
        <v>275.88856747020992</v>
      </c>
      <c r="Y3047" s="46">
        <f>1/(1+$X$3047)</f>
        <v>3.6115611747227112E-3</v>
      </c>
      <c r="Z3047" s="46">
        <f>IF(ISERROR($I$3047),0,$I$3047)</f>
        <v>-3.6180986067522818E-3</v>
      </c>
    </row>
    <row r="3048" spans="1:26" x14ac:dyDescent="0.25">
      <c r="A3048" s="46">
        <v>526</v>
      </c>
      <c r="B3048" s="46">
        <v>2002</v>
      </c>
      <c r="C3048" s="47">
        <v>0</v>
      </c>
      <c r="D3048" s="49">
        <v>-3.7497099999999998E-2</v>
      </c>
      <c r="E3048" s="49">
        <v>-0.63747489999999996</v>
      </c>
      <c r="F3048" s="49">
        <v>3.84614E-2</v>
      </c>
      <c r="G3048" s="49">
        <v>5.1363430000000001</v>
      </c>
      <c r="H3048" s="49">
        <v>5.0072400000000003E-2</v>
      </c>
      <c r="I3048" s="46">
        <f>$C$3048*LN($Y$3048)+(1-$C$3048)*LN(1-$Y$3048)</f>
        <v>-4.1327243330577454E-5</v>
      </c>
      <c r="R3048" s="46">
        <f>1/(1+EXP(-($K$2+SUMPRODUCT($L$2:$P$2,$D$3048:$H$3048))))</f>
        <v>4.1326389371826127E-5</v>
      </c>
      <c r="X3048" s="46">
        <f>EXP(-($K$2+SUMPRODUCT($L$2:$P$2,$D$3048:$H$3048)))</f>
        <v>24196.613563640778</v>
      </c>
      <c r="Y3048" s="46">
        <f>1/(1+$X$3048)</f>
        <v>4.1326389371826127E-5</v>
      </c>
      <c r="Z3048" s="46">
        <f>IF(ISERROR($I$3048),0,$I$3048)</f>
        <v>-4.1327243330577454E-5</v>
      </c>
    </row>
    <row r="3049" spans="1:26" x14ac:dyDescent="0.25">
      <c r="A3049" s="46">
        <v>526</v>
      </c>
      <c r="B3049" s="46">
        <v>2003</v>
      </c>
      <c r="C3049" s="47">
        <v>0</v>
      </c>
      <c r="D3049" s="49">
        <v>-8.7120400000000001E-2</v>
      </c>
      <c r="E3049" s="49">
        <v>-0.45553650000000001</v>
      </c>
      <c r="F3049" s="49">
        <v>2.3906899999999998E-2</v>
      </c>
      <c r="G3049" s="49">
        <v>5.0777809999999999</v>
      </c>
      <c r="H3049" s="49">
        <v>6.5043299999999998E-2</v>
      </c>
      <c r="I3049" s="46">
        <f>$C$3049*LN($Y$3049)+(1-$C$3049)*LN(1-$Y$3049)</f>
        <v>-3.8684581176242491E-5</v>
      </c>
      <c r="R3049" s="46">
        <f>1/(1+EXP(-($K$2+SUMPRODUCT($L$2:$P$2,$D$3049:$H$3049))))</f>
        <v>3.8683832937484131E-5</v>
      </c>
      <c r="X3049" s="46">
        <f>EXP(-($K$2+SUMPRODUCT($L$2:$P$2,$D$3049:$H$3049)))</f>
        <v>25849.592458510309</v>
      </c>
      <c r="Y3049" s="46">
        <f>1/(1+$X$3049)</f>
        <v>3.8683832937484131E-5</v>
      </c>
      <c r="Z3049" s="46">
        <f>IF(ISERROR($I$3049),0,$I$3049)</f>
        <v>-3.8684581176242491E-5</v>
      </c>
    </row>
    <row r="3050" spans="1:26" x14ac:dyDescent="0.25">
      <c r="A3050" s="46">
        <v>527</v>
      </c>
      <c r="B3050" s="46">
        <v>1995</v>
      </c>
      <c r="C3050" s="47">
        <v>0</v>
      </c>
      <c r="D3050" s="49">
        <v>0.48533749999999998</v>
      </c>
      <c r="E3050" s="49">
        <v>-0.48211500000000002</v>
      </c>
      <c r="F3050" s="49">
        <v>0.14430280000000001</v>
      </c>
      <c r="G3050" s="49">
        <v>2.9819939999999998</v>
      </c>
      <c r="H3050" s="49">
        <v>0.46514470000000002</v>
      </c>
      <c r="I3050" s="46">
        <f>$C$3050*LN($Y$3050)+(1-$C$3050)*LN(1-$Y$3050)</f>
        <v>-7.0324207268765285E-4</v>
      </c>
      <c r="R3050" s="46">
        <f>1/(1+EXP(-($K$2+SUMPRODUCT($L$2:$P$2,$D$3050:$H$3050))))</f>
        <v>7.0299485593577178E-4</v>
      </c>
      <c r="X3050" s="46">
        <f>EXP(-($K$2+SUMPRODUCT($L$2:$P$2,$D$3050:$H$3050)))</f>
        <v>1421.4855154436061</v>
      </c>
      <c r="Y3050" s="46">
        <f>1/(1+$X$3050)</f>
        <v>7.0299485593577178E-4</v>
      </c>
      <c r="Z3050" s="46">
        <f>IF(ISERROR($I$3050),0,$I$3050)</f>
        <v>-7.0324207268765285E-4</v>
      </c>
    </row>
    <row r="3051" spans="1:26" x14ac:dyDescent="0.25">
      <c r="A3051" s="46">
        <v>527</v>
      </c>
      <c r="B3051" s="46">
        <v>1996</v>
      </c>
      <c r="C3051" s="47">
        <v>0</v>
      </c>
      <c r="D3051" s="49">
        <v>0.5438634</v>
      </c>
      <c r="E3051" s="49">
        <v>-0.16079089999999999</v>
      </c>
      <c r="F3051" s="49">
        <v>0.13235939999999999</v>
      </c>
      <c r="G3051" s="49">
        <v>3.332633</v>
      </c>
      <c r="H3051" s="49">
        <v>0.44233830000000002</v>
      </c>
      <c r="I3051" s="46">
        <f>$C$3051*LN($Y$3051)+(1-$C$3051)*LN(1-$Y$3051)</f>
        <v>-2.8022149201376473E-4</v>
      </c>
      <c r="R3051" s="46">
        <f>1/(1+EXP(-($K$2+SUMPRODUCT($L$2:$P$2,$D$3051:$H$3051))))</f>
        <v>2.8018223363856701E-4</v>
      </c>
      <c r="X3051" s="46">
        <f>EXP(-($K$2+SUMPRODUCT($L$2:$P$2,$D$3051:$H$3051)))</f>
        <v>3568.1056745946016</v>
      </c>
      <c r="Y3051" s="46">
        <f>1/(1+$X$3051)</f>
        <v>2.8018223363856701E-4</v>
      </c>
      <c r="Z3051" s="46">
        <f>IF(ISERROR($I$3051),0,$I$3051)</f>
        <v>-2.8022149201376473E-4</v>
      </c>
    </row>
    <row r="3052" spans="1:26" x14ac:dyDescent="0.25">
      <c r="A3052" s="46">
        <v>527</v>
      </c>
      <c r="B3052" s="46">
        <v>1997</v>
      </c>
      <c r="C3052" s="47">
        <v>0</v>
      </c>
      <c r="D3052" s="49">
        <v>0.63840330000000001</v>
      </c>
      <c r="E3052" s="49">
        <v>0.1189692</v>
      </c>
      <c r="F3052" s="49">
        <v>0.1233129</v>
      </c>
      <c r="G3052" s="49">
        <v>6.0429219999999999</v>
      </c>
      <c r="H3052" s="49">
        <v>0.40921279999999999</v>
      </c>
      <c r="I3052" s="46">
        <f>$C$3052*LN($Y$3052)+(1-$C$3052)*LN(1-$Y$3052)</f>
        <v>-2.7206275716482898E-6</v>
      </c>
      <c r="R3052" s="46">
        <f>1/(1+EXP(-($K$2+SUMPRODUCT($L$2:$P$2,$D$3052:$H$3052))))</f>
        <v>2.7206238707916025E-6</v>
      </c>
      <c r="X3052" s="46">
        <f>EXP(-($K$2+SUMPRODUCT($L$2:$P$2,$D$3052:$H$3052)))</f>
        <v>367561.75306407438</v>
      </c>
      <c r="Y3052" s="46">
        <f>1/(1+$X$3052)</f>
        <v>2.7206238707916025E-6</v>
      </c>
      <c r="Z3052" s="46">
        <f>IF(ISERROR($I$3052),0,$I$3052)</f>
        <v>-2.7206275716482898E-6</v>
      </c>
    </row>
    <row r="3053" spans="1:26" x14ac:dyDescent="0.25">
      <c r="A3053" s="46">
        <v>527</v>
      </c>
      <c r="B3053" s="46">
        <v>1998</v>
      </c>
      <c r="C3053" s="47">
        <v>0</v>
      </c>
      <c r="D3053" s="49">
        <v>0.55570759999999997</v>
      </c>
      <c r="E3053" s="49">
        <v>0.52479739999999997</v>
      </c>
      <c r="F3053" s="49">
        <v>0.17896419999999999</v>
      </c>
      <c r="G3053" s="49">
        <v>19.927119999999999</v>
      </c>
      <c r="H3053" s="49">
        <v>0.53148580000000001</v>
      </c>
      <c r="I3053" s="46">
        <f>$C$3053*LN($Y$3053)+(1-$C$3053)*LN(1-$Y$3053)</f>
        <v>-2.2204460492503131E-16</v>
      </c>
      <c r="R3053" s="46">
        <f>1/(1+EXP(-($K$2+SUMPRODUCT($L$2:$P$2,$D$3053:$H$3053))))</f>
        <v>2.4775119991710473E-16</v>
      </c>
      <c r="X3053" s="46">
        <f>EXP(-($K$2+SUMPRODUCT($L$2:$P$2,$D$3053:$H$3053)))</f>
        <v>4036307393605321</v>
      </c>
      <c r="Y3053" s="46">
        <f>1/(1+$X$3053)</f>
        <v>2.4775119991710473E-16</v>
      </c>
      <c r="Z3053" s="46">
        <f>IF(ISERROR($I$3053),0,$I$3053)</f>
        <v>-2.2204460492503131E-16</v>
      </c>
    </row>
    <row r="3054" spans="1:26" x14ac:dyDescent="0.25">
      <c r="A3054" s="46">
        <v>528</v>
      </c>
      <c r="B3054" s="46">
        <v>1999</v>
      </c>
      <c r="C3054" s="47">
        <v>0</v>
      </c>
      <c r="D3054" s="49">
        <v>0.17421990000000001</v>
      </c>
      <c r="E3054" s="49">
        <v>-0.50008189999999997</v>
      </c>
      <c r="F3054" s="49">
        <v>-0.1983972</v>
      </c>
      <c r="G3054" s="49">
        <v>1.433179</v>
      </c>
      <c r="H3054" s="49">
        <v>0.10929179999999999</v>
      </c>
      <c r="I3054" s="46">
        <f>$C$3054*LN($Y$3054)+(1-$C$3054)*LN(1-$Y$3054)</f>
        <v>-8.9081445368645595E-2</v>
      </c>
      <c r="R3054" s="46">
        <f>1/(1+EXP(-($K$2+SUMPRODUCT($L$2:$P$2,$D$3054:$H$3054))))</f>
        <v>8.5228933326379416E-2</v>
      </c>
      <c r="X3054" s="46">
        <f>EXP(-($K$2+SUMPRODUCT($L$2:$P$2,$D$3054:$H$3054)))</f>
        <v>10.733104721263565</v>
      </c>
      <c r="Y3054" s="46">
        <f>1/(1+$X$3054)</f>
        <v>8.5228933326379416E-2</v>
      </c>
      <c r="Z3054" s="46">
        <f>IF(ISERROR($I$3054),0,$I$3054)</f>
        <v>-8.9081445368645595E-2</v>
      </c>
    </row>
    <row r="3055" spans="1:26" x14ac:dyDescent="0.25">
      <c r="A3055" s="46">
        <v>528</v>
      </c>
      <c r="B3055" s="46">
        <v>2000</v>
      </c>
      <c r="C3055" s="47">
        <v>0</v>
      </c>
      <c r="D3055" s="49">
        <v>0.1415014</v>
      </c>
      <c r="E3055" s="49">
        <v>-0.81077869999999996</v>
      </c>
      <c r="F3055" s="49">
        <v>-8.8586100000000001E-2</v>
      </c>
      <c r="G3055" s="49">
        <v>0.44850669999999998</v>
      </c>
      <c r="H3055" s="49">
        <v>0.12525439999999999</v>
      </c>
      <c r="I3055" s="46">
        <f>$C$3055*LN($Y$3055)+(1-$C$3055)*LN(1-$Y$3055)</f>
        <v>-0.25541074497138344</v>
      </c>
      <c r="R3055" s="46">
        <f>1/(1+EXP(-($K$2+SUMPRODUCT($L$2:$P$2,$D$3055:$H$3055))))</f>
        <v>0.22540172973401182</v>
      </c>
      <c r="X3055" s="46">
        <f>EXP(-($K$2+SUMPRODUCT($L$2:$P$2,$D$3055:$H$3055)))</f>
        <v>3.4365231854256963</v>
      </c>
      <c r="Y3055" s="46">
        <f>1/(1+$X$3055)</f>
        <v>0.22540172973401182</v>
      </c>
      <c r="Z3055" s="46">
        <f>IF(ISERROR($I$3055),0,$I$3055)</f>
        <v>-0.25541074497138344</v>
      </c>
    </row>
    <row r="3056" spans="1:26" x14ac:dyDescent="0.25">
      <c r="A3056" s="46">
        <v>528</v>
      </c>
      <c r="B3056" s="46">
        <v>2001</v>
      </c>
      <c r="C3056" s="47">
        <v>0</v>
      </c>
      <c r="D3056" s="49">
        <v>0.13693169999999999</v>
      </c>
      <c r="E3056" s="49">
        <v>-1.052173</v>
      </c>
      <c r="F3056" s="49">
        <v>-1.1215999999999999E-3</v>
      </c>
      <c r="G3056" s="49">
        <v>1.0572060000000001</v>
      </c>
      <c r="H3056" s="49">
        <v>0.1562095</v>
      </c>
      <c r="I3056" s="46">
        <f>$C$3056*LN($Y$3056)+(1-$C$3056)*LN(1-$Y$3056)</f>
        <v>-7.6216353003299181E-2</v>
      </c>
      <c r="R3056" s="46">
        <f>1/(1+EXP(-($K$2+SUMPRODUCT($L$2:$P$2,$D$3056:$H$3056))))</f>
        <v>7.3384291220482747E-2</v>
      </c>
      <c r="X3056" s="46">
        <f>EXP(-($K$2+SUMPRODUCT($L$2:$P$2,$D$3056:$H$3056)))</f>
        <v>12.626894576054497</v>
      </c>
      <c r="Y3056" s="46">
        <f>1/(1+$X$3056)</f>
        <v>7.3384291220482747E-2</v>
      </c>
      <c r="Z3056" s="46">
        <f>IF(ISERROR($I$3056),0,$I$3056)</f>
        <v>-7.6216353003299181E-2</v>
      </c>
    </row>
    <row r="3057" spans="1:26" x14ac:dyDescent="0.25">
      <c r="A3057" s="46">
        <v>529</v>
      </c>
      <c r="B3057" s="46">
        <v>1995</v>
      </c>
      <c r="C3057" s="47">
        <v>0</v>
      </c>
      <c r="D3057" s="49">
        <v>8.4916699999999998E-2</v>
      </c>
      <c r="E3057" s="49">
        <v>-0.25402540000000001</v>
      </c>
      <c r="F3057" s="49">
        <v>4.33389E-2</v>
      </c>
      <c r="G3057" s="49">
        <v>3.5239050000000001</v>
      </c>
      <c r="H3057" s="49">
        <v>0.1354697</v>
      </c>
      <c r="I3057" s="46">
        <f>$C$3057*LN($Y$3057)+(1-$C$3057)*LN(1-$Y$3057)</f>
        <v>-3.2965081703522584E-4</v>
      </c>
      <c r="R3057" s="46">
        <f>1/(1+EXP(-($K$2+SUMPRODUCT($L$2:$P$2,$D$3057:$H$3057))))</f>
        <v>3.2959648817464132E-4</v>
      </c>
      <c r="X3057" s="46">
        <f>EXP(-($K$2+SUMPRODUCT($L$2:$P$2,$D$3057:$H$3057)))</f>
        <v>3033.0129093551991</v>
      </c>
      <c r="Y3057" s="46">
        <f>1/(1+$X$3057)</f>
        <v>3.2959648817464132E-4</v>
      </c>
      <c r="Z3057" s="46">
        <f>IF(ISERROR($I$3057),0,$I$3057)</f>
        <v>-3.2965081703522584E-4</v>
      </c>
    </row>
    <row r="3058" spans="1:26" x14ac:dyDescent="0.25">
      <c r="A3058" s="46">
        <v>529</v>
      </c>
      <c r="B3058" s="46">
        <v>1996</v>
      </c>
      <c r="C3058" s="47">
        <v>0</v>
      </c>
      <c r="D3058" s="49">
        <v>4.41982E-2</v>
      </c>
      <c r="E3058" s="49">
        <v>-9.78744E-2</v>
      </c>
      <c r="F3058" s="49">
        <v>6.2841300000000003E-2</v>
      </c>
      <c r="G3058" s="49">
        <v>4.2559950000000004</v>
      </c>
      <c r="H3058" s="49">
        <v>0.12510940000000001</v>
      </c>
      <c r="I3058" s="46">
        <f>$C$3058*LN($Y$3058)+(1-$C$3058)*LN(1-$Y$3058)</f>
        <v>-6.8386190516179552E-5</v>
      </c>
      <c r="R3058" s="46">
        <f>1/(1+EXP(-($K$2+SUMPRODUCT($L$2:$P$2,$D$3058:$H$3058))))</f>
        <v>6.8383852233972451E-5</v>
      </c>
      <c r="X3058" s="46">
        <f>EXP(-($K$2+SUMPRODUCT($L$2:$P$2,$D$3058:$H$3058)))</f>
        <v>14622.335295276178</v>
      </c>
      <c r="Y3058" s="46">
        <f>1/(1+$X$3058)</f>
        <v>6.8383852233972451E-5</v>
      </c>
      <c r="Z3058" s="46">
        <f>IF(ISERROR($I$3058),0,$I$3058)</f>
        <v>-6.8386190516179552E-5</v>
      </c>
    </row>
    <row r="3059" spans="1:26" x14ac:dyDescent="0.25">
      <c r="A3059" s="46">
        <v>529</v>
      </c>
      <c r="B3059" s="46">
        <v>1997</v>
      </c>
      <c r="C3059" s="47">
        <v>0</v>
      </c>
      <c r="D3059" s="49">
        <v>3.9956600000000002E-2</v>
      </c>
      <c r="E3059" s="49">
        <v>-8.0993999999999997E-3</v>
      </c>
      <c r="F3059" s="49">
        <v>6.0687400000000002E-2</v>
      </c>
      <c r="G3059" s="49">
        <v>1.877567</v>
      </c>
      <c r="H3059" s="49">
        <v>0.15231510000000001</v>
      </c>
      <c r="I3059" s="46">
        <f>$C$3059*LN($Y$3059)+(1-$C$3059)*LN(1-$Y$3059)</f>
        <v>-2.7404331153869231E-3</v>
      </c>
      <c r="R3059" s="46">
        <f>1/(1+EXP(-($K$2+SUMPRODUCT($L$2:$P$2,$D$3059:$H$3059))))</f>
        <v>2.7366815563050024E-3</v>
      </c>
      <c r="X3059" s="46">
        <f>EXP(-($K$2+SUMPRODUCT($L$2:$P$2,$D$3059:$H$3059)))</f>
        <v>364.40605087797445</v>
      </c>
      <c r="Y3059" s="46">
        <f>1/(1+$X$3059)</f>
        <v>2.7366815563050024E-3</v>
      </c>
      <c r="Z3059" s="46">
        <f>IF(ISERROR($I$3059),0,$I$3059)</f>
        <v>-2.7404331153869231E-3</v>
      </c>
    </row>
    <row r="3060" spans="1:26" x14ac:dyDescent="0.25">
      <c r="A3060" s="46">
        <v>529</v>
      </c>
      <c r="B3060" s="46">
        <v>1998</v>
      </c>
      <c r="C3060" s="47">
        <v>0</v>
      </c>
      <c r="D3060" s="49">
        <v>-6.4939000000000004E-3</v>
      </c>
      <c r="E3060" s="49">
        <v>-4.6262299999999999E-2</v>
      </c>
      <c r="F3060" s="49">
        <v>-1.6629999999999999E-2</v>
      </c>
      <c r="G3060" s="49">
        <v>0.88395210000000002</v>
      </c>
      <c r="H3060" s="49">
        <v>8.3424300000000007E-2</v>
      </c>
      <c r="I3060" s="46">
        <f>$C$3060*LN($Y$3060)+(1-$C$3060)*LN(1-$Y$3060)</f>
        <v>-2.4354443576049361E-2</v>
      </c>
      <c r="R3060" s="46">
        <f>1/(1+EXP(-($K$2+SUMPRODUCT($L$2:$P$2,$D$3060:$H$3060))))</f>
        <v>2.4060267122039809E-2</v>
      </c>
      <c r="X3060" s="46">
        <f>EXP(-($K$2+SUMPRODUCT($L$2:$P$2,$D$3060:$H$3060)))</f>
        <v>40.562298328931476</v>
      </c>
      <c r="Y3060" s="46">
        <f>1/(1+$X$3060)</f>
        <v>2.4060267122039809E-2</v>
      </c>
      <c r="Z3060" s="46">
        <f>IF(ISERROR($I$3060),0,$I$3060)</f>
        <v>-2.4354443576049361E-2</v>
      </c>
    </row>
    <row r="3061" spans="1:26" x14ac:dyDescent="0.25">
      <c r="A3061" s="46">
        <v>529</v>
      </c>
      <c r="B3061" s="46">
        <v>1999</v>
      </c>
      <c r="C3061" s="47">
        <v>0</v>
      </c>
      <c r="D3061" s="49">
        <v>2.9866199999999999E-2</v>
      </c>
      <c r="E3061" s="49">
        <v>-3.9393499999999998E-2</v>
      </c>
      <c r="F3061" s="49">
        <v>4.2978799999999998E-2</v>
      </c>
      <c r="G3061" s="49">
        <v>1.24038</v>
      </c>
      <c r="H3061" s="49">
        <v>0.1173947</v>
      </c>
      <c r="I3061" s="46">
        <f>$C$3061*LN($Y$3061)+(1-$C$3061)*LN(1-$Y$3061)</f>
        <v>-8.8622387423698459E-3</v>
      </c>
      <c r="R3061" s="46">
        <f>1/(1+EXP(-($K$2+SUMPRODUCT($L$2:$P$2,$D$3061:$H$3061))))</f>
        <v>8.8230848536789905E-3</v>
      </c>
      <c r="X3061" s="46">
        <f>EXP(-($K$2+SUMPRODUCT($L$2:$P$2,$D$3061:$H$3061)))</f>
        <v>112.3390437226756</v>
      </c>
      <c r="Y3061" s="46">
        <f>1/(1+$X$3061)</f>
        <v>8.8230848536789905E-3</v>
      </c>
      <c r="Z3061" s="46">
        <f>IF(ISERROR($I$3061),0,$I$3061)</f>
        <v>-8.8622387423698459E-3</v>
      </c>
    </row>
    <row r="3062" spans="1:26" x14ac:dyDescent="0.25">
      <c r="A3062" s="46">
        <v>529</v>
      </c>
      <c r="B3062" s="46">
        <v>2000</v>
      </c>
      <c r="C3062" s="47">
        <v>0</v>
      </c>
      <c r="D3062" s="49">
        <v>0.12104520000000001</v>
      </c>
      <c r="E3062" s="49">
        <v>4.6562300000000001E-2</v>
      </c>
      <c r="F3062" s="49">
        <v>0.1046247</v>
      </c>
      <c r="G3062" s="49">
        <v>1.786602</v>
      </c>
      <c r="H3062" s="49">
        <v>0.1728391</v>
      </c>
      <c r="I3062" s="46">
        <f>$C$3062*LN($Y$3062)+(1-$C$3062)*LN(1-$Y$3062)</f>
        <v>-2.157076668299362E-3</v>
      </c>
      <c r="R3062" s="46">
        <f>1/(1+EXP(-($K$2+SUMPRODUCT($L$2:$P$2,$D$3062:$H$3062))))</f>
        <v>2.1547518503269168E-3</v>
      </c>
      <c r="X3062" s="46">
        <f>EXP(-($K$2+SUMPRODUCT($L$2:$P$2,$D$3062:$H$3062)))</f>
        <v>463.09056330467058</v>
      </c>
      <c r="Y3062" s="46">
        <f>1/(1+$X$3062)</f>
        <v>2.1547518503269168E-3</v>
      </c>
      <c r="Z3062" s="46">
        <f>IF(ISERROR($I$3062),0,$I$3062)</f>
        <v>-2.157076668299362E-3</v>
      </c>
    </row>
    <row r="3063" spans="1:26" x14ac:dyDescent="0.25">
      <c r="A3063" s="46">
        <v>529</v>
      </c>
      <c r="B3063" s="46">
        <v>2001</v>
      </c>
      <c r="C3063" s="47">
        <v>0</v>
      </c>
      <c r="D3063" s="49">
        <v>6.9822700000000001E-2</v>
      </c>
      <c r="E3063" s="49">
        <v>8.4901500000000005E-2</v>
      </c>
      <c r="F3063" s="49">
        <v>5.15848E-2</v>
      </c>
      <c r="G3063" s="49">
        <v>0.91203529999999999</v>
      </c>
      <c r="H3063" s="49">
        <v>7.4998300000000004E-2</v>
      </c>
      <c r="I3063" s="46">
        <f>$C$3063*LN($Y$3063)+(1-$C$3063)*LN(1-$Y$3063)</f>
        <v>-1.1523970568171822E-2</v>
      </c>
      <c r="R3063" s="46">
        <f>1/(1+EXP(-($K$2+SUMPRODUCT($L$2:$P$2,$D$3063:$H$3063))))</f>
        <v>1.1457823953713227E-2</v>
      </c>
      <c r="X3063" s="46">
        <f>EXP(-($K$2+SUMPRODUCT($L$2:$P$2,$D$3063:$H$3063)))</f>
        <v>86.276607149817664</v>
      </c>
      <c r="Y3063" s="46">
        <f>1/(1+$X$3063)</f>
        <v>1.1457823953713227E-2</v>
      </c>
      <c r="Z3063" s="46">
        <f>IF(ISERROR($I$3063),0,$I$3063)</f>
        <v>-1.1523970568171822E-2</v>
      </c>
    </row>
    <row r="3064" spans="1:26" x14ac:dyDescent="0.25">
      <c r="A3064" s="46">
        <v>529</v>
      </c>
      <c r="B3064" s="46">
        <v>2003</v>
      </c>
      <c r="C3064" s="47">
        <v>0</v>
      </c>
      <c r="D3064" s="49">
        <v>9.2793899999999999E-2</v>
      </c>
      <c r="E3064" s="49">
        <v>0.20072429999999999</v>
      </c>
      <c r="F3064" s="49">
        <v>7.8867499999999993E-2</v>
      </c>
      <c r="G3064" s="49">
        <v>2.371305</v>
      </c>
      <c r="H3064" s="49">
        <v>0.1299139</v>
      </c>
      <c r="I3064" s="46">
        <f>$C$3064*LN($Y$3064)+(1-$C$3064)*LN(1-$Y$3064)</f>
        <v>-8.0350111800913543E-4</v>
      </c>
      <c r="R3064" s="46">
        <f>1/(1+EXP(-($K$2+SUMPRODUCT($L$2:$P$2,$D$3064:$H$3064))))</f>
        <v>8.0317839742701186E-4</v>
      </c>
      <c r="X3064" s="46">
        <f>EXP(-($K$2+SUMPRODUCT($L$2:$P$2,$D$3064:$H$3064)))</f>
        <v>1244.0534068190923</v>
      </c>
      <c r="Y3064" s="46">
        <f>1/(1+$X$3064)</f>
        <v>8.0317839742701186E-4</v>
      </c>
      <c r="Z3064" s="46">
        <f>IF(ISERROR($I$3064),0,$I$3064)</f>
        <v>-8.0350111800913543E-4</v>
      </c>
    </row>
    <row r="3065" spans="1:26" x14ac:dyDescent="0.25">
      <c r="A3065" s="46">
        <v>529</v>
      </c>
      <c r="B3065" s="46">
        <v>2004</v>
      </c>
      <c r="C3065" s="47">
        <v>0</v>
      </c>
      <c r="D3065" s="49">
        <v>7.9877199999999995E-2</v>
      </c>
      <c r="E3065" s="49">
        <v>0.24314259999999999</v>
      </c>
      <c r="F3065" s="49">
        <v>6.4656000000000005E-2</v>
      </c>
      <c r="G3065" s="49">
        <v>1.809088</v>
      </c>
      <c r="H3065" s="49">
        <v>0.12528610000000001</v>
      </c>
      <c r="I3065" s="46">
        <f>$C$3065*LN($Y$3065)+(1-$C$3065)*LN(1-$Y$3065)</f>
        <v>-2.0550947409835414E-3</v>
      </c>
      <c r="R3065" s="46">
        <f>1/(1+EXP(-($K$2+SUMPRODUCT($L$2:$P$2,$D$3065:$H$3065))))</f>
        <v>2.0529844796295907E-3</v>
      </c>
      <c r="X3065" s="46">
        <f>EXP(-($K$2+SUMPRODUCT($L$2:$P$2,$D$3065:$H$3065)))</f>
        <v>486.09574276977719</v>
      </c>
      <c r="Y3065" s="46">
        <f>1/(1+$X$3065)</f>
        <v>2.0529844796295907E-3</v>
      </c>
      <c r="Z3065" s="46">
        <f>IF(ISERROR($I$3065),0,$I$3065)</f>
        <v>-2.0550947409835414E-3</v>
      </c>
    </row>
    <row r="3066" spans="1:26" x14ac:dyDescent="0.25">
      <c r="A3066" s="46">
        <v>530</v>
      </c>
      <c r="B3066" s="46">
        <v>1995</v>
      </c>
      <c r="C3066" s="47">
        <v>0</v>
      </c>
      <c r="D3066" s="49">
        <v>0.35278409999999999</v>
      </c>
      <c r="E3066" s="49">
        <v>0.70882449999999997</v>
      </c>
      <c r="F3066" s="49">
        <v>3.9192200000000003E-2</v>
      </c>
      <c r="G3066" s="49">
        <v>1.4358280000000001</v>
      </c>
      <c r="H3066" s="49">
        <v>0.32159019999999999</v>
      </c>
      <c r="I3066" s="46">
        <f>$C$3066*LN($Y$3066)+(1-$C$3066)*LN(1-$Y$3066)</f>
        <v>-2.9330004148317218E-3</v>
      </c>
      <c r="R3066" s="46">
        <f>1/(1+EXP(-($K$2+SUMPRODUCT($L$2:$P$2,$D$3066:$H$3066))))</f>
        <v>2.9287033712185238E-3</v>
      </c>
      <c r="X3066" s="46">
        <f>EXP(-($K$2+SUMPRODUCT($L$2:$P$2,$D$3066:$H$3066)))</f>
        <v>340.44803117563163</v>
      </c>
      <c r="Y3066" s="46">
        <f>1/(1+$X$3066)</f>
        <v>2.9287033712185238E-3</v>
      </c>
      <c r="Z3066" s="46">
        <f>IF(ISERROR($I$3066),0,$I$3066)</f>
        <v>-2.9330004148317218E-3</v>
      </c>
    </row>
    <row r="3067" spans="1:26" x14ac:dyDescent="0.25">
      <c r="A3067" s="46">
        <v>530</v>
      </c>
      <c r="B3067" s="46">
        <v>1996</v>
      </c>
      <c r="C3067" s="47">
        <v>0</v>
      </c>
      <c r="D3067" s="49">
        <v>0.30300650000000001</v>
      </c>
      <c r="E3067" s="49">
        <v>0.69371300000000002</v>
      </c>
      <c r="F3067" s="49">
        <v>5.3976000000000003E-2</v>
      </c>
      <c r="G3067" s="49">
        <v>1.287299</v>
      </c>
      <c r="H3067" s="49">
        <v>0.33663599999999999</v>
      </c>
      <c r="I3067" s="46">
        <f>$C$3067*LN($Y$3067)+(1-$C$3067)*LN(1-$Y$3067)</f>
        <v>-3.3365290107881577E-3</v>
      </c>
      <c r="R3067" s="46">
        <f>1/(1+EXP(-($K$2+SUMPRODUCT($L$2:$P$2,$D$3067:$H$3067))))</f>
        <v>3.3309689833182165E-3</v>
      </c>
      <c r="X3067" s="46">
        <f>EXP(-($K$2+SUMPRODUCT($L$2:$P$2,$D$3067:$H$3067)))</f>
        <v>299.21294254257162</v>
      </c>
      <c r="Y3067" s="46">
        <f>1/(1+$X$3067)</f>
        <v>3.3309689833182165E-3</v>
      </c>
      <c r="Z3067" s="46">
        <f>IF(ISERROR($I$3067),0,$I$3067)</f>
        <v>-3.3365290107881577E-3</v>
      </c>
    </row>
    <row r="3068" spans="1:26" x14ac:dyDescent="0.25">
      <c r="A3068" s="46">
        <v>530</v>
      </c>
      <c r="B3068" s="46">
        <v>1997</v>
      </c>
      <c r="C3068" s="47">
        <v>0</v>
      </c>
      <c r="D3068" s="49">
        <v>0.29083429999999999</v>
      </c>
      <c r="E3068" s="49">
        <v>0.61972689999999997</v>
      </c>
      <c r="F3068" s="49">
        <v>5.7791700000000001E-2</v>
      </c>
      <c r="G3068" s="49">
        <v>1.3425739999999999</v>
      </c>
      <c r="H3068" s="49">
        <v>0.31113819999999998</v>
      </c>
      <c r="I3068" s="46">
        <f>$C$3068*LN($Y$3068)+(1-$C$3068)*LN(1-$Y$3068)</f>
        <v>-3.2320202760002152E-3</v>
      </c>
      <c r="R3068" s="46">
        <f>1/(1+EXP(-($K$2+SUMPRODUCT($L$2:$P$2,$D$3068:$H$3068))))</f>
        <v>3.2268029208474772E-3</v>
      </c>
      <c r="X3068" s="46">
        <f>EXP(-($K$2+SUMPRODUCT($L$2:$P$2,$D$3068:$H$3068)))</f>
        <v>308.90426887842386</v>
      </c>
      <c r="Y3068" s="46">
        <f>1/(1+$X$3068)</f>
        <v>3.2268029208474772E-3</v>
      </c>
      <c r="Z3068" s="46">
        <f>IF(ISERROR($I$3068),0,$I$3068)</f>
        <v>-3.2320202760002152E-3</v>
      </c>
    </row>
    <row r="3069" spans="1:26" x14ac:dyDescent="0.25">
      <c r="A3069" s="46">
        <v>530</v>
      </c>
      <c r="B3069" s="46">
        <v>1998</v>
      </c>
      <c r="C3069" s="47">
        <v>0</v>
      </c>
      <c r="D3069" s="49">
        <v>0.1947747</v>
      </c>
      <c r="E3069" s="49">
        <v>0.57926610000000001</v>
      </c>
      <c r="F3069" s="49">
        <v>4.6699000000000003E-3</v>
      </c>
      <c r="G3069" s="49">
        <v>0.48127160000000002</v>
      </c>
      <c r="H3069" s="49">
        <v>0.27005950000000001</v>
      </c>
      <c r="I3069" s="46">
        <f>$C$3069*LN($Y$3069)+(1-$C$3069)*LN(1-$Y$3069)</f>
        <v>-1.9223845889953919E-2</v>
      </c>
      <c r="R3069" s="46">
        <f>1/(1+EXP(-($K$2+SUMPRODUCT($L$2:$P$2,$D$3069:$H$3069))))</f>
        <v>1.9040246144605175E-2</v>
      </c>
      <c r="X3069" s="46">
        <f>EXP(-($K$2+SUMPRODUCT($L$2:$P$2,$D$3069:$H$3069)))</f>
        <v>51.52032943299622</v>
      </c>
      <c r="Y3069" s="46">
        <f>1/(1+$X$3069)</f>
        <v>1.9040246144605175E-2</v>
      </c>
      <c r="Z3069" s="46">
        <f>IF(ISERROR($I$3069),0,$I$3069)</f>
        <v>-1.9223845889953919E-2</v>
      </c>
    </row>
    <row r="3070" spans="1:26" x14ac:dyDescent="0.25">
      <c r="A3070" s="46">
        <v>530</v>
      </c>
      <c r="B3070" s="46">
        <v>1999</v>
      </c>
      <c r="C3070" s="47">
        <v>0</v>
      </c>
      <c r="D3070" s="49">
        <v>0.21302869999999999</v>
      </c>
      <c r="E3070" s="49">
        <v>0.61074170000000005</v>
      </c>
      <c r="F3070" s="49">
        <v>5.6883999999999997E-2</v>
      </c>
      <c r="G3070" s="49">
        <v>0.52413520000000002</v>
      </c>
      <c r="H3070" s="49">
        <v>0.34586230000000001</v>
      </c>
      <c r="I3070" s="46">
        <f>$C$3070*LN($Y$3070)+(1-$C$3070)*LN(1-$Y$3070)</f>
        <v>-1.1972239453929407E-2</v>
      </c>
      <c r="R3070" s="46">
        <f>1/(1+EXP(-($K$2+SUMPRODUCT($L$2:$P$2,$D$3070:$H$3070))))</f>
        <v>1.1900857347032294E-2</v>
      </c>
      <c r="X3070" s="46">
        <f>EXP(-($K$2+SUMPRODUCT($L$2:$P$2,$D$3070:$H$3070)))</f>
        <v>83.027559598415749</v>
      </c>
      <c r="Y3070" s="46">
        <f>1/(1+$X$3070)</f>
        <v>1.1900857347032294E-2</v>
      </c>
      <c r="Z3070" s="46">
        <f>IF(ISERROR($I$3070),0,$I$3070)</f>
        <v>-1.1972239453929407E-2</v>
      </c>
    </row>
    <row r="3071" spans="1:26" x14ac:dyDescent="0.25">
      <c r="A3071" s="46">
        <v>530</v>
      </c>
      <c r="B3071" s="46">
        <v>2000</v>
      </c>
      <c r="C3071" s="47">
        <v>1</v>
      </c>
      <c r="D3071" s="49">
        <v>0.18468399999999999</v>
      </c>
      <c r="E3071" s="49">
        <v>0.59257409999999999</v>
      </c>
      <c r="F3071" s="49">
        <v>3.0806400000000001E-2</v>
      </c>
      <c r="G3071" s="49">
        <v>0.2030933</v>
      </c>
      <c r="H3071" s="49">
        <v>0.27230690000000002</v>
      </c>
      <c r="I3071" s="46">
        <f>$C$3071*LN($Y$3071)+(1-$C$3071)*LN(1-$Y$3071)</f>
        <v>-3.7535929583587779</v>
      </c>
      <c r="R3071" s="46">
        <f>1/(1+EXP(-($K$2+SUMPRODUCT($L$2:$P$2,$D$3071:$H$3071))))</f>
        <v>2.3433399192219855E-2</v>
      </c>
      <c r="X3071" s="46">
        <f>EXP(-($K$2+SUMPRODUCT($L$2:$P$2,$D$3071:$H$3071)))</f>
        <v>41.674133265822185</v>
      </c>
      <c r="Y3071" s="46">
        <f>1/(1+$X$3071)</f>
        <v>2.3433399192219855E-2</v>
      </c>
      <c r="Z3071" s="46">
        <f>IF(ISERROR($I$3071),0,$I$3071)</f>
        <v>-3.7535929583587779</v>
      </c>
    </row>
    <row r="3072" spans="1:26" x14ac:dyDescent="0.25">
      <c r="A3072" s="46">
        <v>531</v>
      </c>
      <c r="B3072" s="46">
        <v>1995</v>
      </c>
      <c r="C3072" s="47">
        <v>0</v>
      </c>
      <c r="D3072" s="49">
        <v>0.24227940000000001</v>
      </c>
      <c r="E3072" s="49">
        <v>0.33463939999999998</v>
      </c>
      <c r="F3072" s="49">
        <v>3.1203100000000001E-2</v>
      </c>
      <c r="G3072" s="49">
        <v>0.66049179999999996</v>
      </c>
      <c r="H3072" s="49">
        <v>0.30514669999999999</v>
      </c>
      <c r="I3072" s="46">
        <f>$C$3072*LN($Y$3072)+(1-$C$3072)*LN(1-$Y$3072)</f>
        <v>-1.7397833885942952E-2</v>
      </c>
      <c r="R3072" s="46">
        <f>1/(1+EXP(-($K$2+SUMPRODUCT($L$2:$P$2,$D$3072:$H$3072))))</f>
        <v>1.7247365445944605E-2</v>
      </c>
      <c r="X3072" s="46">
        <f>EXP(-($K$2+SUMPRODUCT($L$2:$P$2,$D$3072:$H$3072)))</f>
        <v>56.979869629023909</v>
      </c>
      <c r="Y3072" s="46">
        <f>1/(1+$X$3072)</f>
        <v>1.7247365445944605E-2</v>
      </c>
      <c r="Z3072" s="46">
        <f>IF(ISERROR($I$3072),0,$I$3072)</f>
        <v>-1.7397833885942952E-2</v>
      </c>
    </row>
    <row r="3073" spans="1:26" x14ac:dyDescent="0.25">
      <c r="A3073" s="46">
        <v>531</v>
      </c>
      <c r="B3073" s="46">
        <v>1996</v>
      </c>
      <c r="C3073" s="47">
        <v>0</v>
      </c>
      <c r="D3073" s="49">
        <v>0.22387670000000001</v>
      </c>
      <c r="E3073" s="49">
        <v>0.38939200000000002</v>
      </c>
      <c r="F3073" s="49">
        <v>3.7645699999999997E-2</v>
      </c>
      <c r="G3073" s="49">
        <v>0.97752660000000002</v>
      </c>
      <c r="H3073" s="49">
        <v>0.31209170000000003</v>
      </c>
      <c r="I3073" s="46">
        <f>$C$3073*LN($Y$3073)+(1-$C$3073)*LN(1-$Y$3073)</f>
        <v>-9.2142817648011542E-3</v>
      </c>
      <c r="R3073" s="46">
        <f>1/(1+EXP(-($K$2+SUMPRODUCT($L$2:$P$2,$D$3073:$H$3073))))</f>
        <v>9.1719603574547011E-3</v>
      </c>
      <c r="X3073" s="46">
        <f>EXP(-($K$2+SUMPRODUCT($L$2:$P$2,$D$3073:$H$3073)))</f>
        <v>108.02794615626846</v>
      </c>
      <c r="Y3073" s="46">
        <f>1/(1+$X$3073)</f>
        <v>9.1719603574547011E-3</v>
      </c>
      <c r="Z3073" s="46">
        <f>IF(ISERROR($I$3073),0,$I$3073)</f>
        <v>-9.2142817648011542E-3</v>
      </c>
    </row>
    <row r="3074" spans="1:26" x14ac:dyDescent="0.25">
      <c r="A3074" s="46">
        <v>531</v>
      </c>
      <c r="B3074" s="46">
        <v>1997</v>
      </c>
      <c r="C3074" s="47">
        <v>0</v>
      </c>
      <c r="D3074" s="49">
        <v>0.35866300000000001</v>
      </c>
      <c r="E3074" s="49">
        <v>0.40572330000000001</v>
      </c>
      <c r="F3074" s="49">
        <v>5.0895900000000001E-2</v>
      </c>
      <c r="G3074" s="49">
        <v>1.0584499999999999</v>
      </c>
      <c r="H3074" s="49">
        <v>0.24579280000000001</v>
      </c>
      <c r="I3074" s="46">
        <f>$C$3074*LN($Y$3074)+(1-$C$3074)*LN(1-$Y$3074)</f>
        <v>-7.22699483647808E-3</v>
      </c>
      <c r="R3074" s="46">
        <f>1/(1+EXP(-($K$2+SUMPRODUCT($L$2:$P$2,$D$3074:$H$3074))))</f>
        <v>7.2009429061286098E-3</v>
      </c>
      <c r="X3074" s="46">
        <f>EXP(-($K$2+SUMPRODUCT($L$2:$P$2,$D$3074:$H$3074)))</f>
        <v>137.87070249493516</v>
      </c>
      <c r="Y3074" s="46">
        <f>1/(1+$X$3074)</f>
        <v>7.2009429061286098E-3</v>
      </c>
      <c r="Z3074" s="46">
        <f>IF(ISERROR($I$3074),0,$I$3074)</f>
        <v>-7.22699483647808E-3</v>
      </c>
    </row>
    <row r="3075" spans="1:26" x14ac:dyDescent="0.25">
      <c r="A3075" s="46">
        <v>531</v>
      </c>
      <c r="B3075" s="46">
        <v>1998</v>
      </c>
      <c r="C3075" s="47">
        <v>0</v>
      </c>
      <c r="D3075" s="49">
        <v>0.27402300000000002</v>
      </c>
      <c r="E3075" s="49">
        <v>0.28942240000000002</v>
      </c>
      <c r="F3075" s="49">
        <v>1.8270999999999999E-2</v>
      </c>
      <c r="G3075" s="49">
        <v>0.42023769999999999</v>
      </c>
      <c r="H3075" s="49">
        <v>0.25813370000000002</v>
      </c>
      <c r="I3075" s="46">
        <f>$C$3075*LN($Y$3075)+(1-$C$3075)*LN(1-$Y$3075)</f>
        <v>-2.9556969138479945E-2</v>
      </c>
      <c r="R3075" s="46">
        <f>1/(1+EXP(-($K$2+SUMPRODUCT($L$2:$P$2,$D$3075:$H$3075))))</f>
        <v>2.9124433878888793E-2</v>
      </c>
      <c r="X3075" s="46">
        <f>EXP(-($K$2+SUMPRODUCT($L$2:$P$2,$D$3075:$H$3075)))</f>
        <v>33.335431348070337</v>
      </c>
      <c r="Y3075" s="46">
        <f>1/(1+$X$3075)</f>
        <v>2.9124433878888793E-2</v>
      </c>
      <c r="Z3075" s="46">
        <f>IF(ISERROR($I$3075),0,$I$3075)</f>
        <v>-2.9556969138479945E-2</v>
      </c>
    </row>
    <row r="3076" spans="1:26" x14ac:dyDescent="0.25">
      <c r="A3076" s="46">
        <v>531</v>
      </c>
      <c r="B3076" s="46">
        <v>1999</v>
      </c>
      <c r="C3076" s="47">
        <v>0</v>
      </c>
      <c r="D3076" s="49">
        <v>0.2684493</v>
      </c>
      <c r="E3076" s="49">
        <v>0.31875399999999998</v>
      </c>
      <c r="F3076" s="49">
        <v>7.1913500000000005E-2</v>
      </c>
      <c r="G3076" s="49">
        <v>0.8550278</v>
      </c>
      <c r="H3076" s="49">
        <v>0.31160100000000002</v>
      </c>
      <c r="I3076" s="46">
        <f>$C$3076*LN($Y$3076)+(1-$C$3076)*LN(1-$Y$3076)</f>
        <v>-9.6074240226589214E-3</v>
      </c>
      <c r="R3076" s="46">
        <f>1/(1+EXP(-($K$2+SUMPRODUCT($L$2:$P$2,$D$3076:$H$3076))))</f>
        <v>9.5614201685375079E-3</v>
      </c>
      <c r="X3076" s="46">
        <f>EXP(-($K$2+SUMPRODUCT($L$2:$P$2,$D$3076:$H$3076)))</f>
        <v>103.58697373122111</v>
      </c>
      <c r="Y3076" s="46">
        <f>1/(1+$X$3076)</f>
        <v>9.5614201685375079E-3</v>
      </c>
      <c r="Z3076" s="46">
        <f>IF(ISERROR($I$3076),0,$I$3076)</f>
        <v>-9.6074240226589214E-3</v>
      </c>
    </row>
    <row r="3077" spans="1:26" x14ac:dyDescent="0.25">
      <c r="A3077" s="46">
        <v>531</v>
      </c>
      <c r="B3077" s="46">
        <v>2000</v>
      </c>
      <c r="C3077" s="47">
        <v>0</v>
      </c>
      <c r="D3077" s="49">
        <v>0.2779604</v>
      </c>
      <c r="E3077" s="49">
        <v>0.37989919999999999</v>
      </c>
      <c r="F3077" s="49">
        <v>4.5782799999999998E-2</v>
      </c>
      <c r="G3077" s="49">
        <v>0.92796900000000004</v>
      </c>
      <c r="H3077" s="49">
        <v>0.3110562</v>
      </c>
      <c r="I3077" s="46">
        <f>$C$3077*LN($Y$3077)+(1-$C$3077)*LN(1-$Y$3077)</f>
        <v>-9.6792084971305762E-3</v>
      </c>
      <c r="R3077" s="46">
        <f>1/(1+EXP(-($K$2+SUMPRODUCT($L$2:$P$2,$D$3077:$H$3077))))</f>
        <v>9.6325157296778853E-3</v>
      </c>
      <c r="X3077" s="46">
        <f>EXP(-($K$2+SUMPRODUCT($L$2:$P$2,$D$3077:$H$3077)))</f>
        <v>102.81503940024611</v>
      </c>
      <c r="Y3077" s="46">
        <f>1/(1+$X$3077)</f>
        <v>9.6325157296778853E-3</v>
      </c>
      <c r="Z3077" s="46">
        <f>IF(ISERROR($I$3077),0,$I$3077)</f>
        <v>-9.6792084971305762E-3</v>
      </c>
    </row>
    <row r="3078" spans="1:26" x14ac:dyDescent="0.25">
      <c r="A3078" s="46">
        <v>531</v>
      </c>
      <c r="B3078" s="46">
        <v>2001</v>
      </c>
      <c r="C3078" s="47">
        <v>0</v>
      </c>
      <c r="D3078" s="49">
        <v>0.22431119999999999</v>
      </c>
      <c r="E3078" s="49">
        <v>0.22700509999999999</v>
      </c>
      <c r="F3078" s="49">
        <v>1.4448300000000001E-2</v>
      </c>
      <c r="G3078" s="49">
        <v>0.64239800000000002</v>
      </c>
      <c r="H3078" s="49">
        <v>0.27846939999999998</v>
      </c>
      <c r="I3078" s="46">
        <f>$C$3078*LN($Y$3078)+(1-$C$3078)*LN(1-$Y$3078)</f>
        <v>-2.3307195022634782E-2</v>
      </c>
      <c r="R3078" s="46">
        <f>1/(1+EXP(-($K$2+SUMPRODUCT($L$2:$P$2,$D$3078:$H$3078))))</f>
        <v>2.3037680290732082E-2</v>
      </c>
      <c r="X3078" s="46">
        <f>EXP(-($K$2+SUMPRODUCT($L$2:$P$2,$D$3078:$H$3078)))</f>
        <v>42.407148088702918</v>
      </c>
      <c r="Y3078" s="46">
        <f>1/(1+$X$3078)</f>
        <v>2.3037680290732082E-2</v>
      </c>
      <c r="Z3078" s="46">
        <f>IF(ISERROR($I$3078),0,$I$3078)</f>
        <v>-2.3307195022634782E-2</v>
      </c>
    </row>
    <row r="3079" spans="1:26" x14ac:dyDescent="0.25">
      <c r="A3079" s="46">
        <v>531</v>
      </c>
      <c r="B3079" s="46">
        <v>2002</v>
      </c>
      <c r="C3079" s="47">
        <v>0</v>
      </c>
      <c r="D3079" s="49">
        <v>0.1647332</v>
      </c>
      <c r="E3079" s="49">
        <v>0.1835379</v>
      </c>
      <c r="F3079" s="49">
        <v>1.40628E-2</v>
      </c>
      <c r="G3079" s="49">
        <v>0.65985550000000004</v>
      </c>
      <c r="H3079" s="49">
        <v>0.30351709999999998</v>
      </c>
      <c r="I3079" s="46">
        <f>$C$3079*LN($Y$3079)+(1-$C$3079)*LN(1-$Y$3079)</f>
        <v>-2.3991943640055958E-2</v>
      </c>
      <c r="R3079" s="46">
        <f>1/(1+EXP(-($K$2+SUMPRODUCT($L$2:$P$2,$D$3079:$H$3079))))</f>
        <v>2.3706424901321681E-2</v>
      </c>
      <c r="X3079" s="46">
        <f>EXP(-($K$2+SUMPRODUCT($L$2:$P$2,$D$3079:$H$3079)))</f>
        <v>41.18265740880431</v>
      </c>
      <c r="Y3079" s="46">
        <f>1/(1+$X$3079)</f>
        <v>2.3706424901321681E-2</v>
      </c>
      <c r="Z3079" s="46">
        <f>IF(ISERROR($I$3079),0,$I$3079)</f>
        <v>-2.3991943640055958E-2</v>
      </c>
    </row>
    <row r="3080" spans="1:26" x14ac:dyDescent="0.25">
      <c r="A3080" s="46">
        <v>531</v>
      </c>
      <c r="B3080" s="46">
        <v>2003</v>
      </c>
      <c r="C3080" s="47">
        <v>0</v>
      </c>
      <c r="D3080" s="49">
        <v>0.19087000000000001</v>
      </c>
      <c r="E3080" s="49">
        <v>0.18440619999999999</v>
      </c>
      <c r="F3080" s="49">
        <v>1.71859E-2</v>
      </c>
      <c r="G3080" s="49">
        <v>0.73768069999999997</v>
      </c>
      <c r="H3080" s="49">
        <v>0.31353569999999997</v>
      </c>
      <c r="I3080" s="46">
        <f>$C$3080*LN($Y$3080)+(1-$C$3080)*LN(1-$Y$3080)</f>
        <v>-2.103059139773085E-2</v>
      </c>
      <c r="R3080" s="46">
        <f>1/(1+EXP(-($K$2+SUMPRODUCT($L$2:$P$2,$D$3080:$H$3080))))</f>
        <v>2.081099064916277E-2</v>
      </c>
      <c r="X3080" s="46">
        <f>EXP(-($K$2+SUMPRODUCT($L$2:$P$2,$D$3080:$H$3080)))</f>
        <v>47.051532810631969</v>
      </c>
      <c r="Y3080" s="46">
        <f>1/(1+$X$3080)</f>
        <v>2.081099064916277E-2</v>
      </c>
      <c r="Z3080" s="46">
        <f>IF(ISERROR($I$3080),0,$I$3080)</f>
        <v>-2.103059139773085E-2</v>
      </c>
    </row>
    <row r="3081" spans="1:26" x14ac:dyDescent="0.25">
      <c r="A3081" s="46">
        <v>531</v>
      </c>
      <c r="B3081" s="46">
        <v>2004</v>
      </c>
      <c r="C3081" s="47">
        <v>0</v>
      </c>
      <c r="D3081" s="49">
        <v>0.19707820000000001</v>
      </c>
      <c r="E3081" s="49">
        <v>0.19107499999999999</v>
      </c>
      <c r="F3081" s="49">
        <v>3.5246E-2</v>
      </c>
      <c r="G3081" s="49">
        <v>0.70980129999999997</v>
      </c>
      <c r="H3081" s="49">
        <v>0.36381940000000002</v>
      </c>
      <c r="I3081" s="46">
        <f>$C$3081*LN($Y$3081)+(1-$C$3081)*LN(1-$Y$3081)</f>
        <v>-1.9506450651109612E-2</v>
      </c>
      <c r="R3081" s="46">
        <f>1/(1+EXP(-($K$2+SUMPRODUCT($L$2:$P$2,$D$3081:$H$3081))))</f>
        <v>1.931743087284005E-2</v>
      </c>
      <c r="X3081" s="46">
        <f>EXP(-($K$2+SUMPRODUCT($L$2:$P$2,$D$3081:$H$3081)))</f>
        <v>50.766718182280719</v>
      </c>
      <c r="Y3081" s="46">
        <f>1/(1+$X$3081)</f>
        <v>1.931743087284005E-2</v>
      </c>
      <c r="Z3081" s="46">
        <f>IF(ISERROR($I$3081),0,$I$3081)</f>
        <v>-1.9506450651109612E-2</v>
      </c>
    </row>
    <row r="3082" spans="1:26" x14ac:dyDescent="0.25">
      <c r="A3082" s="46">
        <v>532</v>
      </c>
      <c r="B3082" s="46">
        <v>1995</v>
      </c>
      <c r="C3082" s="47">
        <v>0</v>
      </c>
      <c r="D3082" s="49">
        <v>9.2518600000000006E-2</v>
      </c>
      <c r="E3082" s="49">
        <v>0.4200583</v>
      </c>
      <c r="F3082" s="49">
        <v>6.3198799999999999E-2</v>
      </c>
      <c r="G3082" s="49">
        <v>0.93109299999999995</v>
      </c>
      <c r="H3082" s="49">
        <v>0.20901749999999999</v>
      </c>
      <c r="I3082" s="46">
        <f>$C$3082*LN($Y$3082)+(1-$C$3082)*LN(1-$Y$3082)</f>
        <v>-6.8799933457968053E-3</v>
      </c>
      <c r="R3082" s="46">
        <f>1/(1+EXP(-($K$2+SUMPRODUCT($L$2:$P$2,$D$3082:$H$3082))))</f>
        <v>6.8563803749714545E-3</v>
      </c>
      <c r="X3082" s="46">
        <f>EXP(-($K$2+SUMPRODUCT($L$2:$P$2,$D$3082:$H$3082)))</f>
        <v>144.8495511203553</v>
      </c>
      <c r="Y3082" s="46">
        <f>1/(1+$X$3082)</f>
        <v>6.8563803749714545E-3</v>
      </c>
      <c r="Z3082" s="46">
        <f>IF(ISERROR($I$3082),0,$I$3082)</f>
        <v>-6.8799933457968053E-3</v>
      </c>
    </row>
    <row r="3083" spans="1:26" x14ac:dyDescent="0.25">
      <c r="A3083" s="46">
        <v>532</v>
      </c>
      <c r="B3083" s="46">
        <v>1996</v>
      </c>
      <c r="C3083" s="47">
        <v>0</v>
      </c>
      <c r="D3083" s="49">
        <v>7.49364E-2</v>
      </c>
      <c r="E3083" s="49">
        <v>0.42012440000000001</v>
      </c>
      <c r="F3083" s="49">
        <v>4.2505500000000002E-2</v>
      </c>
      <c r="G3083" s="49">
        <v>0.98579859999999997</v>
      </c>
      <c r="H3083" s="49">
        <v>0.20400589999999999</v>
      </c>
      <c r="I3083" s="46">
        <f>$C$3083*LN($Y$3083)+(1-$C$3083)*LN(1-$Y$3083)</f>
        <v>-7.3613076152010213E-3</v>
      </c>
      <c r="R3083" s="46">
        <f>1/(1+EXP(-($K$2+SUMPRODUCT($L$2:$P$2,$D$3083:$H$3083))))</f>
        <v>7.3342795515923117E-3</v>
      </c>
      <c r="X3083" s="46">
        <f>EXP(-($K$2+SUMPRODUCT($L$2:$P$2,$D$3083:$H$3083)))</f>
        <v>135.34604366599234</v>
      </c>
      <c r="Y3083" s="46">
        <f>1/(1+$X$3083)</f>
        <v>7.3342795515923117E-3</v>
      </c>
      <c r="Z3083" s="46">
        <f>IF(ISERROR($I$3083),0,$I$3083)</f>
        <v>-7.3613076152010213E-3</v>
      </c>
    </row>
    <row r="3084" spans="1:26" x14ac:dyDescent="0.25">
      <c r="A3084" s="46">
        <v>532</v>
      </c>
      <c r="B3084" s="46">
        <v>1997</v>
      </c>
      <c r="C3084" s="47">
        <v>0</v>
      </c>
      <c r="D3084" s="49">
        <v>7.0102700000000004E-2</v>
      </c>
      <c r="E3084" s="49">
        <v>0.40585100000000002</v>
      </c>
      <c r="F3084" s="49">
        <v>3.4220199999999999E-2</v>
      </c>
      <c r="G3084" s="49">
        <v>0.90645759999999997</v>
      </c>
      <c r="H3084" s="49">
        <v>0.18083969999999999</v>
      </c>
      <c r="I3084" s="46">
        <f>$C$3084*LN($Y$3084)+(1-$C$3084)*LN(1-$Y$3084)</f>
        <v>-8.9579735695452696E-3</v>
      </c>
      <c r="R3084" s="46">
        <f>1/(1+EXP(-($K$2+SUMPRODUCT($L$2:$P$2,$D$3084:$H$3084))))</f>
        <v>8.9179704623496281E-3</v>
      </c>
      <c r="X3084" s="46">
        <f>EXP(-($K$2+SUMPRODUCT($L$2:$P$2,$D$3084:$H$3084)))</f>
        <v>111.13313659445883</v>
      </c>
      <c r="Y3084" s="46">
        <f>1/(1+$X$3084)</f>
        <v>8.9179704623496281E-3</v>
      </c>
      <c r="Z3084" s="46">
        <f>IF(ISERROR($I$3084),0,$I$3084)</f>
        <v>-8.9579735695452696E-3</v>
      </c>
    </row>
    <row r="3085" spans="1:26" x14ac:dyDescent="0.25">
      <c r="A3085" s="46">
        <v>532</v>
      </c>
      <c r="B3085" s="46">
        <v>1998</v>
      </c>
      <c r="C3085" s="47">
        <v>0</v>
      </c>
      <c r="D3085" s="49">
        <v>7.9723100000000005E-2</v>
      </c>
      <c r="E3085" s="49">
        <v>0.38203920000000002</v>
      </c>
      <c r="F3085" s="49">
        <v>4.7446799999999997E-2</v>
      </c>
      <c r="G3085" s="49">
        <v>0.77681829999999996</v>
      </c>
      <c r="H3085" s="49">
        <v>0.1659803</v>
      </c>
      <c r="I3085" s="46">
        <f>$C$3085*LN($Y$3085)+(1-$C$3085)*LN(1-$Y$3085)</f>
        <v>-1.019722654311973E-2</v>
      </c>
      <c r="R3085" s="46">
        <f>1/(1+EXP(-($K$2+SUMPRODUCT($L$2:$P$2,$D$3085:$H$3085))))</f>
        <v>1.0145411102692037E-2</v>
      </c>
      <c r="X3085" s="46">
        <f>EXP(-($K$2+SUMPRODUCT($L$2:$P$2,$D$3085:$H$3085)))</f>
        <v>97.566730305749232</v>
      </c>
      <c r="Y3085" s="46">
        <f>1/(1+$X$3085)</f>
        <v>1.0145411102692037E-2</v>
      </c>
      <c r="Z3085" s="46">
        <f>IF(ISERROR($I$3085),0,$I$3085)</f>
        <v>-1.019722654311973E-2</v>
      </c>
    </row>
    <row r="3086" spans="1:26" x14ac:dyDescent="0.25">
      <c r="A3086" s="46">
        <v>532</v>
      </c>
      <c r="B3086" s="46">
        <v>1999</v>
      </c>
      <c r="C3086" s="47">
        <v>0</v>
      </c>
      <c r="D3086" s="49">
        <v>3.79467E-2</v>
      </c>
      <c r="E3086" s="49">
        <v>0.37374420000000003</v>
      </c>
      <c r="F3086" s="49">
        <v>4.3317099999999997E-2</v>
      </c>
      <c r="G3086" s="49">
        <v>0.87608629999999998</v>
      </c>
      <c r="H3086" s="49">
        <v>0.19782930000000001</v>
      </c>
      <c r="I3086" s="46">
        <f>$C$3086*LN($Y$3086)+(1-$C$3086)*LN(1-$Y$3086)</f>
        <v>-9.1337500998299893E-3</v>
      </c>
      <c r="R3086" s="46">
        <f>1/(1+EXP(-($K$2+SUMPRODUCT($L$2:$P$2,$D$3086:$H$3086))))</f>
        <v>9.0921641127030741E-3</v>
      </c>
      <c r="X3086" s="46">
        <f>EXP(-($K$2+SUMPRODUCT($L$2:$P$2,$D$3086:$H$3086)))</f>
        <v>108.98481633243451</v>
      </c>
      <c r="Y3086" s="46">
        <f>1/(1+$X$3086)</f>
        <v>9.0921641127030741E-3</v>
      </c>
      <c r="Z3086" s="46">
        <f>IF(ISERROR($I$3086),0,$I$3086)</f>
        <v>-9.1337500998299893E-3</v>
      </c>
    </row>
    <row r="3087" spans="1:26" x14ac:dyDescent="0.25">
      <c r="A3087" s="46">
        <v>532</v>
      </c>
      <c r="B3087" s="46">
        <v>2000</v>
      </c>
      <c r="C3087" s="47">
        <v>0</v>
      </c>
      <c r="D3087" s="49">
        <v>4.4869399999999997E-2</v>
      </c>
      <c r="E3087" s="49">
        <v>0.31895430000000002</v>
      </c>
      <c r="F3087" s="49">
        <v>3.6830500000000002E-2</v>
      </c>
      <c r="G3087" s="49">
        <v>0.58341949999999998</v>
      </c>
      <c r="H3087" s="49">
        <v>0.20268530000000001</v>
      </c>
      <c r="I3087" s="46">
        <f>$C$3087*LN($Y$3087)+(1-$C$3087)*LN(1-$Y$3087)</f>
        <v>-1.6643751989811613E-2</v>
      </c>
      <c r="R3087" s="46">
        <f>1/(1+EXP(-($K$2+SUMPRODUCT($L$2:$P$2,$D$3087:$H$3087))))</f>
        <v>1.650600998961825E-2</v>
      </c>
      <c r="X3087" s="46">
        <f>EXP(-($K$2+SUMPRODUCT($L$2:$P$2,$D$3087:$H$3087)))</f>
        <v>59.583993383559552</v>
      </c>
      <c r="Y3087" s="46">
        <f>1/(1+$X$3087)</f>
        <v>1.650600998961825E-2</v>
      </c>
      <c r="Z3087" s="46">
        <f>IF(ISERROR($I$3087),0,$I$3087)</f>
        <v>-1.6643751989811613E-2</v>
      </c>
    </row>
    <row r="3088" spans="1:26" x14ac:dyDescent="0.25">
      <c r="A3088" s="46">
        <v>532</v>
      </c>
      <c r="B3088" s="46">
        <v>2001</v>
      </c>
      <c r="C3088" s="47">
        <v>0</v>
      </c>
      <c r="D3088" s="49">
        <v>8.1191700000000006E-2</v>
      </c>
      <c r="E3088" s="49">
        <v>0.31276029999999999</v>
      </c>
      <c r="F3088" s="49">
        <v>2.7109999999999999E-2</v>
      </c>
      <c r="G3088" s="49">
        <v>0.49441869999999999</v>
      </c>
      <c r="H3088" s="49">
        <v>0.15541640000000001</v>
      </c>
      <c r="I3088" s="46">
        <f>$C$3088*LN($Y$3088)+(1-$C$3088)*LN(1-$Y$3088)</f>
        <v>-2.0581853673504496E-2</v>
      </c>
      <c r="R3088" s="46">
        <f>1/(1+EXP(-($K$2+SUMPRODUCT($L$2:$P$2,$D$3088:$H$3088))))</f>
        <v>2.0371492999306618E-2</v>
      </c>
      <c r="X3088" s="46">
        <f>EXP(-($K$2+SUMPRODUCT($L$2:$P$2,$D$3088:$H$3088)))</f>
        <v>48.0882037970431</v>
      </c>
      <c r="Y3088" s="46">
        <f>1/(1+$X$3088)</f>
        <v>2.0371492999306618E-2</v>
      </c>
      <c r="Z3088" s="46">
        <f>IF(ISERROR($I$3088),0,$I$3088)</f>
        <v>-2.0581853673504496E-2</v>
      </c>
    </row>
    <row r="3089" spans="1:26" x14ac:dyDescent="0.25">
      <c r="A3089" s="46">
        <v>532</v>
      </c>
      <c r="B3089" s="46">
        <v>2002</v>
      </c>
      <c r="C3089" s="47">
        <v>0</v>
      </c>
      <c r="D3089" s="49">
        <v>8.4060999999999997E-2</v>
      </c>
      <c r="E3089" s="49">
        <v>0.26200410000000002</v>
      </c>
      <c r="F3089" s="49">
        <v>3.1702300000000003E-2</v>
      </c>
      <c r="G3089" s="49">
        <v>0.60149790000000003</v>
      </c>
      <c r="H3089" s="49">
        <v>0.22467780000000001</v>
      </c>
      <c r="I3089" s="46">
        <f>$C$3089*LN($Y$3089)+(1-$C$3089)*LN(1-$Y$3089)</f>
        <v>-1.8837002635768183E-2</v>
      </c>
      <c r="R3089" s="46">
        <f>1/(1+EXP(-($K$2+SUMPRODUCT($L$2:$P$2,$D$3089:$H$3089))))</f>
        <v>1.8660695072545835E-2</v>
      </c>
      <c r="X3089" s="46">
        <f>EXP(-($K$2+SUMPRODUCT($L$2:$P$2,$D$3089:$H$3089)))</f>
        <v>52.588571921483755</v>
      </c>
      <c r="Y3089" s="46">
        <f>1/(1+$X$3089)</f>
        <v>1.8660695072545835E-2</v>
      </c>
      <c r="Z3089" s="46">
        <f>IF(ISERROR($I$3089),0,$I$3089)</f>
        <v>-1.8837002635768183E-2</v>
      </c>
    </row>
    <row r="3090" spans="1:26" x14ac:dyDescent="0.25">
      <c r="A3090" s="46">
        <v>532</v>
      </c>
      <c r="B3090" s="46">
        <v>2003</v>
      </c>
      <c r="C3090" s="47">
        <v>0</v>
      </c>
      <c r="D3090" s="49">
        <v>0.1280027</v>
      </c>
      <c r="E3090" s="49">
        <v>0.29846119999999998</v>
      </c>
      <c r="F3090" s="49">
        <v>2.13075E-2</v>
      </c>
      <c r="G3090" s="49">
        <v>0.91008750000000005</v>
      </c>
      <c r="H3090" s="49">
        <v>0.214198</v>
      </c>
      <c r="I3090" s="46">
        <f>$C$3090*LN($Y$3090)+(1-$C$3090)*LN(1-$Y$3090)</f>
        <v>-1.2052984271128509E-2</v>
      </c>
      <c r="R3090" s="46">
        <f>1/(1+EXP(-($K$2+SUMPRODUCT($L$2:$P$2,$D$3090:$H$3090))))</f>
        <v>1.1980638010699434E-2</v>
      </c>
      <c r="X3090" s="46">
        <f>EXP(-($K$2+SUMPRODUCT($L$2:$P$2,$D$3090:$H$3090)))</f>
        <v>82.468008891257668</v>
      </c>
      <c r="Y3090" s="46">
        <f>1/(1+$X$3090)</f>
        <v>1.1980638010699434E-2</v>
      </c>
      <c r="Z3090" s="46">
        <f>IF(ISERROR($I$3090),0,$I$3090)</f>
        <v>-1.2052984271128509E-2</v>
      </c>
    </row>
    <row r="3091" spans="1:26" x14ac:dyDescent="0.25">
      <c r="A3091" s="46">
        <v>532</v>
      </c>
      <c r="B3091" s="46">
        <v>2004</v>
      </c>
      <c r="C3091" s="47">
        <v>0</v>
      </c>
      <c r="D3091" s="49">
        <v>0.17392279999999999</v>
      </c>
      <c r="E3091" s="49">
        <v>0.40044390000000002</v>
      </c>
      <c r="F3091" s="49">
        <v>4.5646199999999998E-2</v>
      </c>
      <c r="G3091" s="49">
        <v>1.656237</v>
      </c>
      <c r="H3091" s="49">
        <v>0.237177</v>
      </c>
      <c r="I3091" s="46">
        <f>$C$3091*LN($Y$3091)+(1-$C$3091)*LN(1-$Y$3091)</f>
        <v>-2.7053540175880895E-3</v>
      </c>
      <c r="R3091" s="46">
        <f>1/(1+EXP(-($K$2+SUMPRODUCT($L$2:$P$2,$D$3091:$H$3091))))</f>
        <v>2.7016978452312351E-3</v>
      </c>
      <c r="X3091" s="46">
        <f>EXP(-($K$2+SUMPRODUCT($L$2:$P$2,$D$3091:$H$3091)))</f>
        <v>369.1376161531532</v>
      </c>
      <c r="Y3091" s="46">
        <f>1/(1+$X$3091)</f>
        <v>2.7016978452312351E-3</v>
      </c>
      <c r="Z3091" s="46">
        <f>IF(ISERROR($I$3091),0,$I$3091)</f>
        <v>-2.7053540175880895E-3</v>
      </c>
    </row>
    <row r="3092" spans="1:26" x14ac:dyDescent="0.25">
      <c r="A3092" s="46">
        <v>533</v>
      </c>
      <c r="B3092" s="46">
        <v>2002</v>
      </c>
      <c r="C3092" s="47">
        <v>0</v>
      </c>
      <c r="D3092" s="49">
        <v>-2.6100499999999999E-2</v>
      </c>
      <c r="E3092" s="49">
        <v>8.3145499999999997E-2</v>
      </c>
      <c r="F3092" s="49">
        <v>3.5688400000000002E-2</v>
      </c>
      <c r="G3092" s="49">
        <v>0.37664880000000001</v>
      </c>
      <c r="H3092" s="49">
        <v>0.1526024</v>
      </c>
      <c r="I3092" s="46">
        <f>$C$3092*LN($Y$3092)+(1-$C$3092)*LN(1-$Y$3092)</f>
        <v>-3.07539919209644E-2</v>
      </c>
      <c r="R3092" s="46">
        <f>1/(1+EXP(-($K$2+SUMPRODUCT($L$2:$P$2,$D$3092:$H$3092))))</f>
        <v>3.0285898761845141E-2</v>
      </c>
      <c r="X3092" s="46">
        <f>EXP(-($K$2+SUMPRODUCT($L$2:$P$2,$D$3092:$H$3092)))</f>
        <v>32.018666801456213</v>
      </c>
      <c r="Y3092" s="46">
        <f>1/(1+$X$3092)</f>
        <v>3.0285898761845141E-2</v>
      </c>
      <c r="Z3092" s="46">
        <f>IF(ISERROR($I$3092),0,$I$3092)</f>
        <v>-3.07539919209644E-2</v>
      </c>
    </row>
    <row r="3093" spans="1:26" x14ac:dyDescent="0.25">
      <c r="A3093" s="46">
        <v>533</v>
      </c>
      <c r="B3093" s="46">
        <v>2003</v>
      </c>
      <c r="C3093" s="47">
        <v>0</v>
      </c>
      <c r="D3093" s="49">
        <v>-1.9643E-3</v>
      </c>
      <c r="E3093" s="49">
        <v>9.9007999999999999E-2</v>
      </c>
      <c r="F3093" s="49">
        <v>3.2864600000000001E-2</v>
      </c>
      <c r="G3093" s="49">
        <v>0.34184150000000002</v>
      </c>
      <c r="H3093" s="49">
        <v>0.1495302</v>
      </c>
      <c r="I3093" s="46">
        <f>$C$3093*LN($Y$3093)+(1-$C$3093)*LN(1-$Y$3093)</f>
        <v>-3.2724345087264711E-2</v>
      </c>
      <c r="R3093" s="46">
        <f>1/(1+EXP(-($K$2+SUMPRODUCT($L$2:$P$2,$D$3093:$H$3093))))</f>
        <v>3.2194696890864676E-2</v>
      </c>
      <c r="X3093" s="46">
        <f>EXP(-($K$2+SUMPRODUCT($L$2:$P$2,$D$3093:$H$3093)))</f>
        <v>30.061016147779061</v>
      </c>
      <c r="Y3093" s="46">
        <f>1/(1+$X$3093)</f>
        <v>3.2194696890864676E-2</v>
      </c>
      <c r="Z3093" s="46">
        <f>IF(ISERROR($I$3093),0,$I$3093)</f>
        <v>-3.2724345087264711E-2</v>
      </c>
    </row>
    <row r="3094" spans="1:26" x14ac:dyDescent="0.25">
      <c r="A3094" s="46">
        <v>533</v>
      </c>
      <c r="B3094" s="46">
        <v>2004</v>
      </c>
      <c r="C3094" s="47">
        <v>0</v>
      </c>
      <c r="D3094" s="49">
        <v>1.5410699999999999E-2</v>
      </c>
      <c r="E3094" s="49">
        <v>8.8816000000000006E-2</v>
      </c>
      <c r="F3094" s="49">
        <v>3.7806699999999999E-2</v>
      </c>
      <c r="G3094" s="49">
        <v>0.42471350000000002</v>
      </c>
      <c r="H3094" s="49">
        <v>0.15618609999999999</v>
      </c>
      <c r="I3094" s="46">
        <f>$C$3094*LN($Y$3094)+(1-$C$3094)*LN(1-$Y$3094)</f>
        <v>-2.8356672344960313E-2</v>
      </c>
      <c r="R3094" s="46">
        <f>1/(1+EXP(-($K$2+SUMPRODUCT($L$2:$P$2,$D$3094:$H$3094))))</f>
        <v>2.7958395393833494E-2</v>
      </c>
      <c r="X3094" s="46">
        <f>EXP(-($K$2+SUMPRODUCT($L$2:$P$2,$D$3094:$H$3094)))</f>
        <v>34.767431782603666</v>
      </c>
      <c r="Y3094" s="46">
        <f>1/(1+$X$3094)</f>
        <v>2.7958395393833494E-2</v>
      </c>
      <c r="Z3094" s="46">
        <f>IF(ISERROR($I$3094),0,$I$3094)</f>
        <v>-2.8356672344960313E-2</v>
      </c>
    </row>
    <row r="3095" spans="1:26" x14ac:dyDescent="0.25">
      <c r="A3095" s="46">
        <v>534</v>
      </c>
      <c r="B3095" s="46">
        <v>1997</v>
      </c>
      <c r="C3095" s="47">
        <v>0</v>
      </c>
      <c r="D3095" s="49">
        <v>0.21235209999999999</v>
      </c>
      <c r="E3095" s="49">
        <v>0.33750639999999998</v>
      </c>
      <c r="F3095" s="49">
        <v>7.1906999999999999E-2</v>
      </c>
      <c r="G3095" s="49">
        <v>2.161683</v>
      </c>
      <c r="H3095" s="49">
        <v>0.30422979999999999</v>
      </c>
      <c r="I3095" s="46">
        <f>$C$3095*LN($Y$3095)+(1-$C$3095)*LN(1-$Y$3095)</f>
        <v>-1.1382277443063036E-3</v>
      </c>
      <c r="R3095" s="46">
        <f>1/(1+EXP(-($K$2+SUMPRODUCT($L$2:$P$2,$D$3095:$H$3095))))</f>
        <v>1.1375802088116119E-3</v>
      </c>
      <c r="X3095" s="46">
        <f>EXP(-($K$2+SUMPRODUCT($L$2:$P$2,$D$3095:$H$3095)))</f>
        <v>878.05889382926512</v>
      </c>
      <c r="Y3095" s="46">
        <f>1/(1+$X$3095)</f>
        <v>1.1375802088116119E-3</v>
      </c>
      <c r="Z3095" s="46">
        <f>IF(ISERROR($I$3095),0,$I$3095)</f>
        <v>-1.1382277443063036E-3</v>
      </c>
    </row>
    <row r="3096" spans="1:26" x14ac:dyDescent="0.25">
      <c r="A3096" s="46">
        <v>534</v>
      </c>
      <c r="B3096" s="46">
        <v>1998</v>
      </c>
      <c r="C3096" s="47">
        <v>0</v>
      </c>
      <c r="D3096" s="49">
        <v>0.2059252</v>
      </c>
      <c r="E3096" s="49">
        <v>0.371585</v>
      </c>
      <c r="F3096" s="49">
        <v>6.7632899999999996E-2</v>
      </c>
      <c r="G3096" s="49">
        <v>1.348822</v>
      </c>
      <c r="H3096" s="49">
        <v>0.28996880000000003</v>
      </c>
      <c r="I3096" s="46">
        <f>$C$3096*LN($Y$3096)+(1-$C$3096)*LN(1-$Y$3096)</f>
        <v>-4.0411304904234141E-3</v>
      </c>
      <c r="R3096" s="46">
        <f>1/(1+EXP(-($K$2+SUMPRODUCT($L$2:$P$2,$D$3096:$H$3096))))</f>
        <v>4.032976110605475E-3</v>
      </c>
      <c r="X3096" s="46">
        <f>EXP(-($K$2+SUMPRODUCT($L$2:$P$2,$D$3096:$H$3096)))</f>
        <v>246.95584515621368</v>
      </c>
      <c r="Y3096" s="46">
        <f>1/(1+$X$3096)</f>
        <v>4.032976110605475E-3</v>
      </c>
      <c r="Z3096" s="46">
        <f>IF(ISERROR($I$3096),0,$I$3096)</f>
        <v>-4.0411304904234141E-3</v>
      </c>
    </row>
    <row r="3097" spans="1:26" x14ac:dyDescent="0.25">
      <c r="A3097" s="46">
        <v>534</v>
      </c>
      <c r="B3097" s="46">
        <v>1999</v>
      </c>
      <c r="C3097" s="47">
        <v>0</v>
      </c>
      <c r="D3097" s="49">
        <v>0.1107972</v>
      </c>
      <c r="E3097" s="49">
        <v>0.25365799999999999</v>
      </c>
      <c r="F3097" s="49">
        <v>6.1474800000000003E-2</v>
      </c>
      <c r="G3097" s="49">
        <v>0.58006420000000003</v>
      </c>
      <c r="H3097" s="49">
        <v>0.24613199999999999</v>
      </c>
      <c r="I3097" s="46">
        <f>$C$3097*LN($Y$3097)+(1-$C$3097)*LN(1-$Y$3097)</f>
        <v>-1.5955172242013621E-2</v>
      </c>
      <c r="R3097" s="46">
        <f>1/(1+EXP(-($K$2+SUMPRODUCT($L$2:$P$2,$D$3097:$H$3097))))</f>
        <v>1.5828562734553256E-2</v>
      </c>
      <c r="X3097" s="46">
        <f>EXP(-($K$2+SUMPRODUCT($L$2:$P$2,$D$3097:$H$3097)))</f>
        <v>62.176930007487755</v>
      </c>
      <c r="Y3097" s="46">
        <f>1/(1+$X$3097)</f>
        <v>1.5828562734553256E-2</v>
      </c>
      <c r="Z3097" s="46">
        <f>IF(ISERROR($I$3097),0,$I$3097)</f>
        <v>-1.5955172242013621E-2</v>
      </c>
    </row>
    <row r="3098" spans="1:26" x14ac:dyDescent="0.25">
      <c r="A3098" s="46">
        <v>534</v>
      </c>
      <c r="B3098" s="46">
        <v>2000</v>
      </c>
      <c r="C3098" s="47">
        <v>0</v>
      </c>
      <c r="D3098" s="49">
        <v>0.1022438</v>
      </c>
      <c r="E3098" s="49">
        <v>0.2880953</v>
      </c>
      <c r="F3098" s="49">
        <v>6.0403600000000002E-2</v>
      </c>
      <c r="G3098" s="49">
        <v>1.0370299999999999</v>
      </c>
      <c r="H3098" s="49">
        <v>0.25983020000000001</v>
      </c>
      <c r="I3098" s="46">
        <f>$C$3098*LN($Y$3098)+(1-$C$3098)*LN(1-$Y$3098)</f>
        <v>-7.4578284504791779E-3</v>
      </c>
      <c r="R3098" s="46">
        <f>1/(1+EXP(-($K$2+SUMPRODUCT($L$2:$P$2,$D$3098:$H$3098))))</f>
        <v>7.4300878522589519E-3</v>
      </c>
      <c r="X3098" s="46">
        <f>EXP(-($K$2+SUMPRODUCT($L$2:$P$2,$D$3098:$H$3098)))</f>
        <v>133.58791065249281</v>
      </c>
      <c r="Y3098" s="46">
        <f>1/(1+$X$3098)</f>
        <v>7.4300878522589519E-3</v>
      </c>
      <c r="Z3098" s="46">
        <f>IF(ISERROR($I$3098),0,$I$3098)</f>
        <v>-7.4578284504791779E-3</v>
      </c>
    </row>
    <row r="3099" spans="1:26" x14ac:dyDescent="0.25">
      <c r="A3099" s="46">
        <v>534</v>
      </c>
      <c r="B3099" s="46">
        <v>2001</v>
      </c>
      <c r="C3099" s="47">
        <v>0</v>
      </c>
      <c r="D3099" s="49">
        <v>7.6864600000000005E-2</v>
      </c>
      <c r="E3099" s="49">
        <v>0.2933366</v>
      </c>
      <c r="F3099" s="49">
        <v>6.1735699999999998E-2</v>
      </c>
      <c r="G3099" s="49">
        <v>1.1600159999999999</v>
      </c>
      <c r="H3099" s="49">
        <v>0.28165580000000001</v>
      </c>
      <c r="I3099" s="46">
        <f>$C$3099*LN($Y$3099)+(1-$C$3099)*LN(1-$Y$3099)</f>
        <v>-6.0418849927030335E-3</v>
      </c>
      <c r="R3099" s="46">
        <f>1/(1+EXP(-($K$2+SUMPRODUCT($L$2:$P$2,$D$3099:$H$3099))))</f>
        <v>6.0236695093189374E-3</v>
      </c>
      <c r="X3099" s="46">
        <f>EXP(-($K$2+SUMPRODUCT($L$2:$P$2,$D$3099:$H$3099)))</f>
        <v>165.01176383480978</v>
      </c>
      <c r="Y3099" s="46">
        <f>1/(1+$X$3099)</f>
        <v>6.0236695093189374E-3</v>
      </c>
      <c r="Z3099" s="46">
        <f>IF(ISERROR($I$3099),0,$I$3099)</f>
        <v>-6.0418849927030335E-3</v>
      </c>
    </row>
    <row r="3100" spans="1:26" x14ac:dyDescent="0.25">
      <c r="A3100" s="46">
        <v>534</v>
      </c>
      <c r="B3100" s="46">
        <v>2002</v>
      </c>
      <c r="C3100" s="47">
        <v>0</v>
      </c>
      <c r="D3100" s="49">
        <v>0.1027016</v>
      </c>
      <c r="E3100" s="49">
        <v>0.3416438</v>
      </c>
      <c r="F3100" s="49">
        <v>4.1619000000000003E-2</v>
      </c>
      <c r="G3100" s="49">
        <v>0.9176744</v>
      </c>
      <c r="H3100" s="49">
        <v>0.24092150000000001</v>
      </c>
      <c r="I3100" s="46">
        <f>$C$3100*LN($Y$3100)+(1-$C$3100)*LN(1-$Y$3100)</f>
        <v>-9.5761686747795321E-3</v>
      </c>
      <c r="R3100" s="46">
        <f>1/(1+EXP(-($K$2+SUMPRODUCT($L$2:$P$2,$D$3100:$H$3100))))</f>
        <v>9.530463182388647E-3</v>
      </c>
      <c r="X3100" s="46">
        <f>EXP(-($K$2+SUMPRODUCT($L$2:$P$2,$D$3100:$H$3100)))</f>
        <v>103.92669462780162</v>
      </c>
      <c r="Y3100" s="46">
        <f>1/(1+$X$3100)</f>
        <v>9.530463182388647E-3</v>
      </c>
      <c r="Z3100" s="46">
        <f>IF(ISERROR($I$3100),0,$I$3100)</f>
        <v>-9.5761686747795321E-3</v>
      </c>
    </row>
    <row r="3101" spans="1:26" x14ac:dyDescent="0.25">
      <c r="A3101" s="46">
        <v>534</v>
      </c>
      <c r="B3101" s="46">
        <v>2003</v>
      </c>
      <c r="C3101" s="47">
        <v>0</v>
      </c>
      <c r="D3101" s="49">
        <v>8.7137900000000004E-2</v>
      </c>
      <c r="E3101" s="49">
        <v>0.28209529999999999</v>
      </c>
      <c r="F3101" s="49">
        <v>4.3861799999999999E-2</v>
      </c>
      <c r="G3101" s="49">
        <v>1.4266669999999999</v>
      </c>
      <c r="H3101" s="49">
        <v>0.20845849999999999</v>
      </c>
      <c r="I3101" s="46">
        <f>$C$3101*LN($Y$3101)+(1-$C$3101)*LN(1-$Y$3101)</f>
        <v>-4.4495153549415252E-3</v>
      </c>
      <c r="R3101" s="46">
        <f>1/(1+EXP(-($K$2+SUMPRODUCT($L$2:$P$2,$D$3101:$H$3101))))</f>
        <v>4.4396309272332389E-3</v>
      </c>
      <c r="X3101" s="46">
        <f>EXP(-($K$2+SUMPRODUCT($L$2:$P$2,$D$3101:$H$3101)))</f>
        <v>224.24394851515194</v>
      </c>
      <c r="Y3101" s="46">
        <f>1/(1+$X$3101)</f>
        <v>4.4396309272332389E-3</v>
      </c>
      <c r="Z3101" s="46">
        <f>IF(ISERROR($I$3101),0,$I$3101)</f>
        <v>-4.4495153549415252E-3</v>
      </c>
    </row>
    <row r="3102" spans="1:26" x14ac:dyDescent="0.25">
      <c r="A3102" s="46">
        <v>534</v>
      </c>
      <c r="B3102" s="46">
        <v>2004</v>
      </c>
      <c r="C3102" s="47">
        <v>0</v>
      </c>
      <c r="D3102" s="49">
        <v>0.16063939999999999</v>
      </c>
      <c r="E3102" s="49">
        <v>0.28572120000000001</v>
      </c>
      <c r="F3102" s="49">
        <v>5.8308600000000002E-2</v>
      </c>
      <c r="G3102" s="49">
        <v>2.7933110000000001</v>
      </c>
      <c r="H3102" s="49">
        <v>0.26681919999999998</v>
      </c>
      <c r="I3102" s="46">
        <f>$C$3102*LN($Y$3102)+(1-$C$3102)*LN(1-$Y$3102)</f>
        <v>-4.7840566521361417E-4</v>
      </c>
      <c r="R3102" s="46">
        <f>1/(1+EXP(-($K$2+SUMPRODUCT($L$2:$P$2,$D$3102:$H$3102))))</f>
        <v>4.7829124747012181E-4</v>
      </c>
      <c r="X3102" s="46">
        <f>EXP(-($K$2+SUMPRODUCT($L$2:$P$2,$D$3102:$H$3102)))</f>
        <v>2089.7762901566971</v>
      </c>
      <c r="Y3102" s="46">
        <f>1/(1+$X$3102)</f>
        <v>4.7829124747012181E-4</v>
      </c>
      <c r="Z3102" s="46">
        <f>IF(ISERROR($I$3102),0,$I$3102)</f>
        <v>-4.7840566521361417E-4</v>
      </c>
    </row>
    <row r="3103" spans="1:26" x14ac:dyDescent="0.25">
      <c r="A3103" s="46">
        <v>535</v>
      </c>
      <c r="B3103" s="46">
        <v>1995</v>
      </c>
      <c r="C3103" s="47">
        <v>0</v>
      </c>
      <c r="D3103" s="49">
        <v>0.1076614</v>
      </c>
      <c r="E3103" s="49">
        <v>0.1315897</v>
      </c>
      <c r="F3103" s="49">
        <v>5.1443900000000001E-2</v>
      </c>
      <c r="G3103" s="49">
        <v>0.93588629999999995</v>
      </c>
      <c r="H3103" s="49">
        <v>0.1243218</v>
      </c>
      <c r="I3103" s="46">
        <f>$C$3103*LN($Y$3103)+(1-$C$3103)*LN(1-$Y$3103)</f>
        <v>-1.0872484876682898E-2</v>
      </c>
      <c r="R3103" s="46">
        <f>1/(1+EXP(-($K$2+SUMPRODUCT($L$2:$P$2,$D$3103:$H$3103))))</f>
        <v>1.0813593039760646E-2</v>
      </c>
      <c r="X3103" s="46">
        <f>EXP(-($K$2+SUMPRODUCT($L$2:$P$2,$D$3103:$H$3103)))</f>
        <v>91.476200678450397</v>
      </c>
      <c r="Y3103" s="46">
        <f>1/(1+$X$3103)</f>
        <v>1.0813593039760646E-2</v>
      </c>
      <c r="Z3103" s="46">
        <f>IF(ISERROR($I$3103),0,$I$3103)</f>
        <v>-1.0872484876682898E-2</v>
      </c>
    </row>
    <row r="3104" spans="1:26" x14ac:dyDescent="0.25">
      <c r="A3104" s="46">
        <v>535</v>
      </c>
      <c r="B3104" s="46">
        <v>1997</v>
      </c>
      <c r="C3104" s="47">
        <v>0</v>
      </c>
      <c r="D3104" s="49">
        <v>1.6461900000000002E-2</v>
      </c>
      <c r="E3104" s="49">
        <v>0.1181874</v>
      </c>
      <c r="F3104" s="49">
        <v>4.2848600000000001E-2</v>
      </c>
      <c r="G3104" s="49">
        <v>1.465185</v>
      </c>
      <c r="H3104" s="49">
        <v>0.102461</v>
      </c>
      <c r="I3104" s="46">
        <f>$C$3104*LN($Y$3104)+(1-$C$3104)*LN(1-$Y$3104)</f>
        <v>-4.8678756239773184E-3</v>
      </c>
      <c r="R3104" s="46">
        <f>1/(1+EXP(-($K$2+SUMPRODUCT($L$2:$P$2,$D$3104:$H$3104))))</f>
        <v>4.856046719094855E-3</v>
      </c>
      <c r="X3104" s="46">
        <f>EXP(-($K$2+SUMPRODUCT($L$2:$P$2,$D$3104:$H$3104)))</f>
        <v>204.92882602793316</v>
      </c>
      <c r="Y3104" s="46">
        <f>1/(1+$X$3104)</f>
        <v>4.856046719094855E-3</v>
      </c>
      <c r="Z3104" s="46">
        <f>IF(ISERROR($I$3104),0,$I$3104)</f>
        <v>-4.8678756239773184E-3</v>
      </c>
    </row>
    <row r="3105" spans="1:26" x14ac:dyDescent="0.25">
      <c r="A3105" s="46">
        <v>535</v>
      </c>
      <c r="B3105" s="46">
        <v>1998</v>
      </c>
      <c r="C3105" s="47">
        <v>0</v>
      </c>
      <c r="D3105" s="49">
        <v>1.7572999999999998E-2</v>
      </c>
      <c r="E3105" s="49">
        <v>0.13337470000000001</v>
      </c>
      <c r="F3105" s="49">
        <v>5.5583199999999999E-2</v>
      </c>
      <c r="G3105" s="49">
        <v>0.77237619999999996</v>
      </c>
      <c r="H3105" s="49">
        <v>0.1081381</v>
      </c>
      <c r="I3105" s="46">
        <f>$C$3105*LN($Y$3105)+(1-$C$3105)*LN(1-$Y$3105)</f>
        <v>-1.297059427544062E-2</v>
      </c>
      <c r="R3105" s="46">
        <f>1/(1+EXP(-($K$2+SUMPRODUCT($L$2:$P$2,$D$3105:$H$3105))))</f>
        <v>1.2886838628752713E-2</v>
      </c>
      <c r="X3105" s="46">
        <f>EXP(-($K$2+SUMPRODUCT($L$2:$P$2,$D$3105:$H$3105)))</f>
        <v>76.598550645992503</v>
      </c>
      <c r="Y3105" s="46">
        <f>1/(1+$X$3105)</f>
        <v>1.2886838628752713E-2</v>
      </c>
      <c r="Z3105" s="46">
        <f>IF(ISERROR($I$3105),0,$I$3105)</f>
        <v>-1.297059427544062E-2</v>
      </c>
    </row>
    <row r="3106" spans="1:26" x14ac:dyDescent="0.25">
      <c r="A3106" s="46">
        <v>535</v>
      </c>
      <c r="B3106" s="46">
        <v>1999</v>
      </c>
      <c r="C3106" s="47">
        <v>0</v>
      </c>
      <c r="D3106" s="49">
        <v>1.3514699999999999E-2</v>
      </c>
      <c r="E3106" s="49">
        <v>0.172712</v>
      </c>
      <c r="F3106" s="49">
        <v>5.2124799999999999E-2</v>
      </c>
      <c r="G3106" s="49">
        <v>0.65922080000000005</v>
      </c>
      <c r="H3106" s="49">
        <v>0.134765</v>
      </c>
      <c r="I3106" s="46">
        <f>$C$3106*LN($Y$3106)+(1-$C$3106)*LN(1-$Y$3106)</f>
        <v>-1.5288982169333091E-2</v>
      </c>
      <c r="R3106" s="46">
        <f>1/(1+EXP(-($K$2+SUMPRODUCT($L$2:$P$2,$D$3106:$H$3106))))</f>
        <v>1.5172699052550798E-2</v>
      </c>
      <c r="X3106" s="46">
        <f>EXP(-($K$2+SUMPRODUCT($L$2:$P$2,$D$3106:$H$3106)))</f>
        <v>64.907851762991527</v>
      </c>
      <c r="Y3106" s="46">
        <f>1/(1+$X$3106)</f>
        <v>1.5172699052550798E-2</v>
      </c>
      <c r="Z3106" s="46">
        <f>IF(ISERROR($I$3106),0,$I$3106)</f>
        <v>-1.5288982169333091E-2</v>
      </c>
    </row>
    <row r="3107" spans="1:26" x14ac:dyDescent="0.25">
      <c r="A3107" s="46">
        <v>535</v>
      </c>
      <c r="B3107" s="46">
        <v>2000</v>
      </c>
      <c r="C3107" s="47">
        <v>0</v>
      </c>
      <c r="D3107" s="49">
        <v>1.48016E-2</v>
      </c>
      <c r="E3107" s="49">
        <v>0.25572420000000001</v>
      </c>
      <c r="F3107" s="49">
        <v>4.1618099999999998E-2</v>
      </c>
      <c r="G3107" s="49">
        <v>1.1019060000000001</v>
      </c>
      <c r="H3107" s="49">
        <v>0.14996039999999999</v>
      </c>
      <c r="I3107" s="46">
        <f>$C$3107*LN($Y$3107)+(1-$C$3107)*LN(1-$Y$3107)</f>
        <v>-7.3811341023200059E-3</v>
      </c>
      <c r="R3107" s="46">
        <f>1/(1+EXP(-($K$2+SUMPRODUCT($L$2:$P$2,$D$3107:$H$3107))))</f>
        <v>7.3539604306102338E-3</v>
      </c>
      <c r="X3107" s="46">
        <f>EXP(-($K$2+SUMPRODUCT($L$2:$P$2,$D$3107:$H$3107)))</f>
        <v>134.98115048832534</v>
      </c>
      <c r="Y3107" s="46">
        <f>1/(1+$X$3107)</f>
        <v>7.3539604306102338E-3</v>
      </c>
      <c r="Z3107" s="46">
        <f>IF(ISERROR($I$3107),0,$I$3107)</f>
        <v>-7.3811341023200059E-3</v>
      </c>
    </row>
    <row r="3108" spans="1:26" x14ac:dyDescent="0.25">
      <c r="A3108" s="46">
        <v>535</v>
      </c>
      <c r="B3108" s="46">
        <v>2001</v>
      </c>
      <c r="C3108" s="47">
        <v>0</v>
      </c>
      <c r="D3108" s="49">
        <v>5.7559300000000001E-2</v>
      </c>
      <c r="E3108" s="49">
        <v>0.29538599999999998</v>
      </c>
      <c r="F3108" s="49">
        <v>3.91443E-2</v>
      </c>
      <c r="G3108" s="49">
        <v>1.124279</v>
      </c>
      <c r="H3108" s="49">
        <v>0.1239024</v>
      </c>
      <c r="I3108" s="46">
        <f>$C$3108*LN($Y$3108)+(1-$C$3108)*LN(1-$Y$3108)</f>
        <v>-6.8703723344385867E-3</v>
      </c>
      <c r="R3108" s="46">
        <f>1/(1+EXP(-($K$2+SUMPRODUCT($L$2:$P$2,$D$3108:$H$3108))))</f>
        <v>6.8468252829619863E-3</v>
      </c>
      <c r="X3108" s="46">
        <f>EXP(-($K$2+SUMPRODUCT($L$2:$P$2,$D$3108:$H$3108)))</f>
        <v>145.05309156762837</v>
      </c>
      <c r="Y3108" s="46">
        <f>1/(1+$X$3108)</f>
        <v>6.8468252829619863E-3</v>
      </c>
      <c r="Z3108" s="46">
        <f>IF(ISERROR($I$3108),0,$I$3108)</f>
        <v>-6.8703723344385867E-3</v>
      </c>
    </row>
    <row r="3109" spans="1:26" x14ac:dyDescent="0.25">
      <c r="A3109" s="46">
        <v>535</v>
      </c>
      <c r="B3109" s="46">
        <v>2002</v>
      </c>
      <c r="C3109" s="47">
        <v>0</v>
      </c>
      <c r="D3109" s="49">
        <v>5.9662600000000003E-2</v>
      </c>
      <c r="E3109" s="49">
        <v>0.29059289999999999</v>
      </c>
      <c r="F3109" s="49">
        <v>1.7913999999999999E-2</v>
      </c>
      <c r="G3109" s="49">
        <v>0.91009589999999996</v>
      </c>
      <c r="H3109" s="49">
        <v>0.10171910000000001</v>
      </c>
      <c r="I3109" s="46">
        <f>$C$3109*LN($Y$3109)+(1-$C$3109)*LN(1-$Y$3109)</f>
        <v>-1.1361216677349564E-2</v>
      </c>
      <c r="R3109" s="46">
        <f>1/(1+EXP(-($K$2+SUMPRODUCT($L$2:$P$2,$D$3109:$H$3109))))</f>
        <v>1.1296921774947148E-2</v>
      </c>
      <c r="X3109" s="46">
        <f>EXP(-($K$2+SUMPRODUCT($L$2:$P$2,$D$3109:$H$3109)))</f>
        <v>87.51968880741218</v>
      </c>
      <c r="Y3109" s="46">
        <f>1/(1+$X$3109)</f>
        <v>1.1296921774947148E-2</v>
      </c>
      <c r="Z3109" s="46">
        <f>IF(ISERROR($I$3109),0,$I$3109)</f>
        <v>-1.1361216677349564E-2</v>
      </c>
    </row>
    <row r="3110" spans="1:26" x14ac:dyDescent="0.25">
      <c r="A3110" s="46">
        <v>535</v>
      </c>
      <c r="B3110" s="46">
        <v>2003</v>
      </c>
      <c r="C3110" s="47">
        <v>0</v>
      </c>
      <c r="D3110" s="49">
        <v>4.9970599999999997E-2</v>
      </c>
      <c r="E3110" s="49">
        <v>0.30682619999999999</v>
      </c>
      <c r="F3110" s="49">
        <v>1.6183400000000001E-2</v>
      </c>
      <c r="G3110" s="49">
        <v>1.433189</v>
      </c>
      <c r="H3110" s="49">
        <v>0.13520960000000001</v>
      </c>
      <c r="I3110" s="46">
        <f>$C$3110*LN($Y$3110)+(1-$C$3110)*LN(1-$Y$3110)</f>
        <v>-4.9867233619004187E-3</v>
      </c>
      <c r="R3110" s="46">
        <f>1/(1+EXP(-($K$2+SUMPRODUCT($L$2:$P$2,$D$3110:$H$3110))))</f>
        <v>4.9743102990315521E-3</v>
      </c>
      <c r="X3110" s="46">
        <f>EXP(-($K$2+SUMPRODUCT($L$2:$P$2,$D$3110:$H$3110)))</f>
        <v>200.03289499143025</v>
      </c>
      <c r="Y3110" s="46">
        <f>1/(1+$X$3110)</f>
        <v>4.9743102990315521E-3</v>
      </c>
      <c r="Z3110" s="46">
        <f>IF(ISERROR($I$3110),0,$I$3110)</f>
        <v>-4.9867233619004187E-3</v>
      </c>
    </row>
    <row r="3111" spans="1:26" x14ac:dyDescent="0.25">
      <c r="A3111" s="46">
        <v>536</v>
      </c>
      <c r="B3111" s="46">
        <v>1995</v>
      </c>
      <c r="C3111" s="47">
        <v>0</v>
      </c>
      <c r="D3111" s="49">
        <v>0.1134947</v>
      </c>
      <c r="E3111" s="49">
        <v>0.34043600000000002</v>
      </c>
      <c r="F3111" s="49">
        <v>4.6217500000000002E-2</v>
      </c>
      <c r="G3111" s="49">
        <v>2.8514789999999999</v>
      </c>
      <c r="H3111" s="49">
        <v>0.33399309999999999</v>
      </c>
      <c r="I3111" s="46">
        <f>$C$3111*LN($Y$3111)+(1-$C$3111)*LN(1-$Y$3111)</f>
        <v>-4.5351536931432195E-4</v>
      </c>
      <c r="R3111" s="46">
        <f>1/(1+EXP(-($K$2+SUMPRODUCT($L$2:$P$2,$D$3111:$H$3111))))</f>
        <v>4.5341254676369832E-4</v>
      </c>
      <c r="X3111" s="46">
        <f>EXP(-($K$2+SUMPRODUCT($L$2:$P$2,$D$3111:$H$3111)))</f>
        <v>2204.4969743066299</v>
      </c>
      <c r="Y3111" s="46">
        <f>1/(1+$X$3111)</f>
        <v>4.5341254676369832E-4</v>
      </c>
      <c r="Z3111" s="46">
        <f>IF(ISERROR($I$3111),0,$I$3111)</f>
        <v>-4.5351536931432195E-4</v>
      </c>
    </row>
    <row r="3112" spans="1:26" x14ac:dyDescent="0.25">
      <c r="A3112" s="46">
        <v>536</v>
      </c>
      <c r="B3112" s="46">
        <v>1996</v>
      </c>
      <c r="C3112" s="47">
        <v>0</v>
      </c>
      <c r="D3112" s="49">
        <v>0.14562459999999999</v>
      </c>
      <c r="E3112" s="49">
        <v>0.39672109999999999</v>
      </c>
      <c r="F3112" s="49">
        <v>5.9347799999999999E-2</v>
      </c>
      <c r="G3112" s="49">
        <v>3.9132829999999998</v>
      </c>
      <c r="H3112" s="49">
        <v>0.34946509999999997</v>
      </c>
      <c r="I3112" s="46">
        <f>$C$3112*LN($Y$3112)+(1-$C$3112)*LN(1-$Y$3112)</f>
        <v>-7.0893067134325145E-5</v>
      </c>
      <c r="R3112" s="46">
        <f>1/(1+EXP(-($K$2+SUMPRODUCT($L$2:$P$2,$D$3112:$H$3112))))</f>
        <v>7.0890554280277147E-5</v>
      </c>
      <c r="X3112" s="46">
        <f>EXP(-($K$2+SUMPRODUCT($L$2:$P$2,$D$3112:$H$3112)))</f>
        <v>14105.251674184125</v>
      </c>
      <c r="Y3112" s="46">
        <f>1/(1+$X$3112)</f>
        <v>7.0890554280277147E-5</v>
      </c>
      <c r="Z3112" s="46">
        <f>IF(ISERROR($I$3112),0,$I$3112)</f>
        <v>-7.0893067134325145E-5</v>
      </c>
    </row>
    <row r="3113" spans="1:26" x14ac:dyDescent="0.25">
      <c r="A3113" s="46">
        <v>536</v>
      </c>
      <c r="B3113" s="46">
        <v>1997</v>
      </c>
      <c r="C3113" s="47">
        <v>0</v>
      </c>
      <c r="D3113" s="49">
        <v>0.13734060000000001</v>
      </c>
      <c r="E3113" s="49">
        <v>0.39494760000000001</v>
      </c>
      <c r="F3113" s="49">
        <v>5.9833200000000003E-2</v>
      </c>
      <c r="G3113" s="49">
        <v>6.1972230000000001</v>
      </c>
      <c r="H3113" s="49">
        <v>0.34483750000000002</v>
      </c>
      <c r="I3113" s="46">
        <f>$C$3113*LN($Y$3113)+(1-$C$3113)*LN(1-$Y$3113)</f>
        <v>-1.8476924556068851E-6</v>
      </c>
      <c r="R3113" s="46">
        <f>1/(1+EXP(-($K$2+SUMPRODUCT($L$2:$P$2,$D$3113:$H$3113))))</f>
        <v>1.8476907486324253E-6</v>
      </c>
      <c r="X3113" s="46">
        <f>EXP(-($K$2+SUMPRODUCT($L$2:$P$2,$D$3113:$H$3113)))</f>
        <v>541215.11029343167</v>
      </c>
      <c r="Y3113" s="46">
        <f>1/(1+$X$3113)</f>
        <v>1.8476907486324253E-6</v>
      </c>
      <c r="Z3113" s="46">
        <f>IF(ISERROR($I$3113),0,$I$3113)</f>
        <v>-1.8476924556068851E-6</v>
      </c>
    </row>
    <row r="3114" spans="1:26" x14ac:dyDescent="0.25">
      <c r="A3114" s="46">
        <v>536</v>
      </c>
      <c r="B3114" s="46">
        <v>1998</v>
      </c>
      <c r="C3114" s="47">
        <v>0</v>
      </c>
      <c r="D3114" s="49">
        <v>7.1253700000000003E-2</v>
      </c>
      <c r="E3114" s="49">
        <v>0.34659669999999998</v>
      </c>
      <c r="F3114" s="49">
        <v>7.2008199999999994E-2</v>
      </c>
      <c r="G3114" s="49">
        <v>6.5523730000000002</v>
      </c>
      <c r="H3114" s="49">
        <v>0.32512279999999999</v>
      </c>
      <c r="I3114" s="46">
        <f>$C$3114*LN($Y$3114)+(1-$C$3114)*LN(1-$Y$3114)</f>
        <v>-9.8145941087008429E-7</v>
      </c>
      <c r="R3114" s="46">
        <f>1/(1+EXP(-($K$2+SUMPRODUCT($L$2:$P$2,$D$3114:$H$3114))))</f>
        <v>9.814589292026857E-7</v>
      </c>
      <c r="X3114" s="46">
        <f>EXP(-($K$2+SUMPRODUCT($L$2:$P$2,$D$3114:$H$3114)))</f>
        <v>1018890.3364030186</v>
      </c>
      <c r="Y3114" s="46">
        <f>1/(1+$X$3114)</f>
        <v>9.814589292026857E-7</v>
      </c>
      <c r="Z3114" s="46">
        <f>IF(ISERROR($I$3114),0,$I$3114)</f>
        <v>-9.8145941087008429E-7</v>
      </c>
    </row>
    <row r="3115" spans="1:26" x14ac:dyDescent="0.25">
      <c r="A3115" s="46">
        <v>536</v>
      </c>
      <c r="B3115" s="46">
        <v>1999</v>
      </c>
      <c r="C3115" s="47">
        <v>0</v>
      </c>
      <c r="D3115" s="49">
        <v>4.5669099999999997E-2</v>
      </c>
      <c r="E3115" s="49">
        <v>0.31739810000000002</v>
      </c>
      <c r="F3115" s="49">
        <v>7.7320899999999998E-2</v>
      </c>
      <c r="G3115" s="49">
        <v>5.9396979999999999</v>
      </c>
      <c r="H3115" s="49">
        <v>0.32672220000000002</v>
      </c>
      <c r="I3115" s="46">
        <f>$C$3115*LN($Y$3115)+(1-$C$3115)*LN(1-$Y$3115)</f>
        <v>-2.58050594098483E-6</v>
      </c>
      <c r="R3115" s="46">
        <f>1/(1+EXP(-($K$2+SUMPRODUCT($L$2:$P$2,$D$3115:$H$3115))))</f>
        <v>2.580502611453332E-6</v>
      </c>
      <c r="X3115" s="46">
        <f>EXP(-($K$2+SUMPRODUCT($L$2:$P$2,$D$3115:$H$3115)))</f>
        <v>387520.40593138279</v>
      </c>
      <c r="Y3115" s="46">
        <f>1/(1+$X$3115)</f>
        <v>2.580502611453332E-6</v>
      </c>
      <c r="Z3115" s="46">
        <f>IF(ISERROR($I$3115),0,$I$3115)</f>
        <v>-2.58050594098483E-6</v>
      </c>
    </row>
    <row r="3116" spans="1:26" x14ac:dyDescent="0.25">
      <c r="A3116" s="46">
        <v>536</v>
      </c>
      <c r="B3116" s="46">
        <v>2000</v>
      </c>
      <c r="C3116" s="47">
        <v>0</v>
      </c>
      <c r="D3116" s="49">
        <v>2.0592599999999999E-2</v>
      </c>
      <c r="E3116" s="49">
        <v>0.2878503</v>
      </c>
      <c r="F3116" s="49">
        <v>7.66458E-2</v>
      </c>
      <c r="G3116" s="49">
        <v>3.4656030000000002</v>
      </c>
      <c r="H3116" s="49">
        <v>0.31261040000000001</v>
      </c>
      <c r="I3116" s="46">
        <f>$C$3116*LN($Y$3116)+(1-$C$3116)*LN(1-$Y$3116)</f>
        <v>-1.3698052762702143E-4</v>
      </c>
      <c r="R3116" s="46">
        <f>1/(1+EXP(-($K$2+SUMPRODUCT($L$2:$P$2,$D$3116:$H$3116))))</f>
        <v>1.369711462228569E-4</v>
      </c>
      <c r="X3116" s="46">
        <f>EXP(-($K$2+SUMPRODUCT($L$2:$P$2,$D$3116:$H$3116)))</f>
        <v>7299.8077071426751</v>
      </c>
      <c r="Y3116" s="46">
        <f>1/(1+$X$3116)</f>
        <v>1.369711462228569E-4</v>
      </c>
      <c r="Z3116" s="46">
        <f>IF(ISERROR($I$3116),0,$I$3116)</f>
        <v>-1.3698052762702143E-4</v>
      </c>
    </row>
    <row r="3117" spans="1:26" x14ac:dyDescent="0.25">
      <c r="A3117" s="46">
        <v>536</v>
      </c>
      <c r="B3117" s="46">
        <v>2001</v>
      </c>
      <c r="C3117" s="47">
        <v>0</v>
      </c>
      <c r="D3117" s="49">
        <v>6.18335E-2</v>
      </c>
      <c r="E3117" s="49">
        <v>0.26686739999999998</v>
      </c>
      <c r="F3117" s="49">
        <v>6.7970500000000003E-2</v>
      </c>
      <c r="G3117" s="49">
        <v>3.7263679999999999</v>
      </c>
      <c r="H3117" s="49">
        <v>0.3154749</v>
      </c>
      <c r="I3117" s="46">
        <f>$C$3117*LN($Y$3117)+(1-$C$3117)*LN(1-$Y$3117)</f>
        <v>-1.0180638567960756E-4</v>
      </c>
      <c r="R3117" s="46">
        <f>1/(1+EXP(-($K$2+SUMPRODUCT($L$2:$P$2,$D$3117:$H$3117))))</f>
        <v>1.0180120358533266E-4</v>
      </c>
      <c r="X3117" s="46">
        <f>EXP(-($K$2+SUMPRODUCT($L$2:$P$2,$D$3117:$H$3117)))</f>
        <v>9822.0665727028627</v>
      </c>
      <c r="Y3117" s="46">
        <f>1/(1+$X$3117)</f>
        <v>1.0180120358533266E-4</v>
      </c>
      <c r="Z3117" s="46">
        <f>IF(ISERROR($I$3117),0,$I$3117)</f>
        <v>-1.0180638567960756E-4</v>
      </c>
    </row>
    <row r="3118" spans="1:26" x14ac:dyDescent="0.25">
      <c r="A3118" s="46">
        <v>536</v>
      </c>
      <c r="B3118" s="46">
        <v>2002</v>
      </c>
      <c r="C3118" s="47">
        <v>0</v>
      </c>
      <c r="D3118" s="49">
        <v>2.5135000000000001E-2</v>
      </c>
      <c r="E3118" s="49">
        <v>0.25613330000000001</v>
      </c>
      <c r="F3118" s="49">
        <v>7.7094599999999999E-2</v>
      </c>
      <c r="G3118" s="49">
        <v>4.3341560000000001</v>
      </c>
      <c r="H3118" s="49">
        <v>0.28012150000000002</v>
      </c>
      <c r="I3118" s="46">
        <f>$C$3118*LN($Y$3118)+(1-$C$3118)*LN(1-$Y$3118)</f>
        <v>-3.516486512852675E-5</v>
      </c>
      <c r="R3118" s="46">
        <f>1/(1+EXP(-($K$2+SUMPRODUCT($L$2:$P$2,$D$3118:$H$3118))))</f>
        <v>3.516424685184996E-5</v>
      </c>
      <c r="X3118" s="46">
        <f>EXP(-($K$2+SUMPRODUCT($L$2:$P$2,$D$3118:$H$3118)))</f>
        <v>28436.975771615049</v>
      </c>
      <c r="Y3118" s="46">
        <f>1/(1+$X$3118)</f>
        <v>3.516424685184996E-5</v>
      </c>
      <c r="Z3118" s="46">
        <f>IF(ISERROR($I$3118),0,$I$3118)</f>
        <v>-3.516486512852675E-5</v>
      </c>
    </row>
    <row r="3119" spans="1:26" x14ac:dyDescent="0.25">
      <c r="A3119" s="46">
        <v>536</v>
      </c>
      <c r="B3119" s="46">
        <v>2003</v>
      </c>
      <c r="C3119" s="47">
        <v>0</v>
      </c>
      <c r="D3119" s="49">
        <v>9.8987699999999998E-2</v>
      </c>
      <c r="E3119" s="49">
        <v>0.30015799999999998</v>
      </c>
      <c r="F3119" s="49">
        <v>8.2175300000000007E-2</v>
      </c>
      <c r="G3119" s="49">
        <v>4.2345360000000003</v>
      </c>
      <c r="H3119" s="49">
        <v>0.26694489999999998</v>
      </c>
      <c r="I3119" s="46">
        <f>$C$3119*LN($Y$3119)+(1-$C$3119)*LN(1-$Y$3119)</f>
        <v>-3.7961937867270036E-5</v>
      </c>
      <c r="R3119" s="46">
        <f>1/(1+EXP(-($K$2+SUMPRODUCT($L$2:$P$2,$D$3119:$H$3119))))</f>
        <v>3.7961217322041356E-5</v>
      </c>
      <c r="X3119" s="46">
        <f>EXP(-($K$2+SUMPRODUCT($L$2:$P$2,$D$3119:$H$3119)))</f>
        <v>26341.674722903888</v>
      </c>
      <c r="Y3119" s="46">
        <f>1/(1+$X$3119)</f>
        <v>3.7961217322041356E-5</v>
      </c>
      <c r="Z3119" s="46">
        <f>IF(ISERROR($I$3119),0,$I$3119)</f>
        <v>-3.7961937867270036E-5</v>
      </c>
    </row>
    <row r="3120" spans="1:26" x14ac:dyDescent="0.25">
      <c r="A3120" s="46">
        <v>536</v>
      </c>
      <c r="B3120" s="46">
        <v>2004</v>
      </c>
      <c r="C3120" s="47">
        <v>0</v>
      </c>
      <c r="D3120" s="49">
        <v>-6.0836800000000003E-2</v>
      </c>
      <c r="E3120" s="49">
        <v>0.23544480000000001</v>
      </c>
      <c r="F3120" s="49">
        <v>7.6758099999999996E-2</v>
      </c>
      <c r="G3120" s="49">
        <v>3.5451329999999999</v>
      </c>
      <c r="H3120" s="49">
        <v>0.25659300000000002</v>
      </c>
      <c r="I3120" s="46">
        <f>$C$3120*LN($Y$3120)+(1-$C$3120)*LN(1-$Y$3120)</f>
        <v>-1.2150430103783951E-4</v>
      </c>
      <c r="R3120" s="46">
        <f>1/(1+EXP(-($K$2+SUMPRODUCT($L$2:$P$2,$D$3120:$H$3120))))</f>
        <v>1.2149691968917982E-4</v>
      </c>
      <c r="X3120" s="46">
        <f>EXP(-($K$2+SUMPRODUCT($L$2:$P$2,$D$3120:$H$3120)))</f>
        <v>8229.6613415241773</v>
      </c>
      <c r="Y3120" s="46">
        <f>1/(1+$X$3120)</f>
        <v>1.2149691968917982E-4</v>
      </c>
      <c r="Z3120" s="46">
        <f>IF(ISERROR($I$3120),0,$I$3120)</f>
        <v>-1.2150430103783951E-4</v>
      </c>
    </row>
    <row r="3121" spans="1:26" x14ac:dyDescent="0.25">
      <c r="A3121" s="46">
        <v>537</v>
      </c>
      <c r="B3121" s="46">
        <v>1995</v>
      </c>
      <c r="C3121" s="47">
        <v>0</v>
      </c>
      <c r="D3121" s="49">
        <v>8.7955099999999994E-2</v>
      </c>
      <c r="E3121" s="49">
        <v>3.7276299999999998E-2</v>
      </c>
      <c r="F3121" s="49">
        <v>4.9960499999999998E-2</v>
      </c>
      <c r="G3121" s="49">
        <v>0.59248029999999996</v>
      </c>
      <c r="H3121" s="49">
        <v>0.11802120000000001</v>
      </c>
      <c r="I3121" s="46">
        <f>$C$3121*LN($Y$3121)+(1-$C$3121)*LN(1-$Y$3121)</f>
        <v>-2.143695243669224E-2</v>
      </c>
      <c r="R3121" s="46">
        <f>1/(1+EXP(-($K$2+SUMPRODUCT($L$2:$P$2,$D$3121:$H$3121))))</f>
        <v>2.1208814076897165E-2</v>
      </c>
      <c r="X3121" s="46">
        <f>EXP(-($K$2+SUMPRODUCT($L$2:$P$2,$D$3121:$H$3121)))</f>
        <v>46.150208228252772</v>
      </c>
      <c r="Y3121" s="46">
        <f>1/(1+$X$3121)</f>
        <v>2.1208814076897165E-2</v>
      </c>
      <c r="Z3121" s="46">
        <f>IF(ISERROR($I$3121),0,$I$3121)</f>
        <v>-2.143695243669224E-2</v>
      </c>
    </row>
    <row r="3122" spans="1:26" x14ac:dyDescent="0.25">
      <c r="A3122" s="46">
        <v>537</v>
      </c>
      <c r="B3122" s="46">
        <v>1996</v>
      </c>
      <c r="C3122" s="47">
        <v>0</v>
      </c>
      <c r="D3122" s="49">
        <v>1.1310000000000001E-2</v>
      </c>
      <c r="E3122" s="49">
        <v>6.02006E-2</v>
      </c>
      <c r="F3122" s="49">
        <v>4.2198800000000002E-2</v>
      </c>
      <c r="G3122" s="49">
        <v>0.58950440000000004</v>
      </c>
      <c r="H3122" s="49">
        <v>0.13600290000000001</v>
      </c>
      <c r="I3122" s="46">
        <f>$C$3122*LN($Y$3122)+(1-$C$3122)*LN(1-$Y$3122)</f>
        <v>-2.1711822015314186E-2</v>
      </c>
      <c r="R3122" s="46">
        <f>1/(1+EXP(-($K$2+SUMPRODUCT($L$2:$P$2,$D$3122:$H$3122))))</f>
        <v>2.1477817025673428E-2</v>
      </c>
      <c r="X3122" s="46">
        <f>EXP(-($K$2+SUMPRODUCT($L$2:$P$2,$D$3122:$H$3122)))</f>
        <v>45.559666599480465</v>
      </c>
      <c r="Y3122" s="46">
        <f>1/(1+$X$3122)</f>
        <v>2.1477817025673428E-2</v>
      </c>
      <c r="Z3122" s="46">
        <f>IF(ISERROR($I$3122),0,$I$3122)</f>
        <v>-2.1711822015314186E-2</v>
      </c>
    </row>
    <row r="3123" spans="1:26" x14ac:dyDescent="0.25">
      <c r="A3123" s="46">
        <v>537</v>
      </c>
      <c r="B3123" s="46">
        <v>1997</v>
      </c>
      <c r="C3123" s="47">
        <v>0</v>
      </c>
      <c r="D3123" s="49">
        <v>1.5003000000000001E-2</v>
      </c>
      <c r="E3123" s="49">
        <v>9.3268100000000007E-2</v>
      </c>
      <c r="F3123" s="49">
        <v>4.8347000000000001E-2</v>
      </c>
      <c r="G3123" s="49">
        <v>0.69107790000000002</v>
      </c>
      <c r="H3123" s="49">
        <v>0.14156340000000001</v>
      </c>
      <c r="I3123" s="46">
        <f>$C$3123*LN($Y$3123)+(1-$C$3123)*LN(1-$Y$3123)</f>
        <v>-1.6880002020222939E-2</v>
      </c>
      <c r="R3123" s="46">
        <f>1/(1+EXP(-($K$2+SUMPRODUCT($L$2:$P$2,$D$3123:$H$3123))))</f>
        <v>1.6738333030424286E-2</v>
      </c>
      <c r="X3123" s="46">
        <f>EXP(-($K$2+SUMPRODUCT($L$2:$P$2,$D$3123:$H$3123)))</f>
        <v>58.743105731159652</v>
      </c>
      <c r="Y3123" s="46">
        <f>1/(1+$X$3123)</f>
        <v>1.6738333030424286E-2</v>
      </c>
      <c r="Z3123" s="46">
        <f>IF(ISERROR($I$3123),0,$I$3123)</f>
        <v>-1.6880002020222939E-2</v>
      </c>
    </row>
    <row r="3124" spans="1:26" x14ac:dyDescent="0.25">
      <c r="A3124" s="46">
        <v>537</v>
      </c>
      <c r="B3124" s="46">
        <v>1998</v>
      </c>
      <c r="C3124" s="47">
        <v>0</v>
      </c>
      <c r="D3124" s="49">
        <v>7.6580499999999996E-2</v>
      </c>
      <c r="E3124" s="49">
        <v>0.1057013</v>
      </c>
      <c r="F3124" s="49">
        <v>3.5091499999999998E-2</v>
      </c>
      <c r="G3124" s="49">
        <v>0.52354210000000001</v>
      </c>
      <c r="H3124" s="49">
        <v>0.14178499999999999</v>
      </c>
      <c r="I3124" s="46">
        <f>$C$3124*LN($Y$3124)+(1-$C$3124)*LN(1-$Y$3124)</f>
        <v>-2.4602463652454592E-2</v>
      </c>
      <c r="R3124" s="46">
        <f>1/(1+EXP(-($K$2+SUMPRODUCT($L$2:$P$2,$D$3124:$H$3124))))</f>
        <v>2.4302289754678467E-2</v>
      </c>
      <c r="X3124" s="46">
        <f>EXP(-($K$2+SUMPRODUCT($L$2:$P$2,$D$3124:$H$3124)))</f>
        <v>40.148386020189257</v>
      </c>
      <c r="Y3124" s="46">
        <f>1/(1+$X$3124)</f>
        <v>2.4302289754678467E-2</v>
      </c>
      <c r="Z3124" s="46">
        <f>IF(ISERROR($I$3124),0,$I$3124)</f>
        <v>-2.4602463652454592E-2</v>
      </c>
    </row>
    <row r="3125" spans="1:26" x14ac:dyDescent="0.25">
      <c r="A3125" s="46">
        <v>537</v>
      </c>
      <c r="B3125" s="46">
        <v>1999</v>
      </c>
      <c r="C3125" s="47">
        <v>0</v>
      </c>
      <c r="D3125" s="49">
        <v>8.9259099999999994E-2</v>
      </c>
      <c r="E3125" s="49">
        <v>0.10039770000000001</v>
      </c>
      <c r="F3125" s="49">
        <v>4.1285099999999998E-2</v>
      </c>
      <c r="G3125" s="49">
        <v>0.3829111</v>
      </c>
      <c r="H3125" s="49">
        <v>0.1288398</v>
      </c>
      <c r="I3125" s="46">
        <f>$C$3125*LN($Y$3125)+(1-$C$3125)*LN(1-$Y$3125)</f>
        <v>-2.936961271414492E-2</v>
      </c>
      <c r="R3125" s="46">
        <f>1/(1+EXP(-($K$2+SUMPRODUCT($L$2:$P$2,$D$3125:$H$3125))))</f>
        <v>2.8942517063236157E-2</v>
      </c>
      <c r="X3125" s="46">
        <f>EXP(-($K$2+SUMPRODUCT($L$2:$P$2,$D$3125:$H$3125)))</f>
        <v>33.551245070189026</v>
      </c>
      <c r="Y3125" s="46">
        <f>1/(1+$X$3125)</f>
        <v>2.8942517063236157E-2</v>
      </c>
      <c r="Z3125" s="46">
        <f>IF(ISERROR($I$3125),0,$I$3125)</f>
        <v>-2.936961271414492E-2</v>
      </c>
    </row>
    <row r="3126" spans="1:26" x14ac:dyDescent="0.25">
      <c r="A3126" s="46">
        <v>537</v>
      </c>
      <c r="B3126" s="46">
        <v>2000</v>
      </c>
      <c r="C3126" s="47">
        <v>0</v>
      </c>
      <c r="D3126" s="49">
        <v>9.3628900000000001E-2</v>
      </c>
      <c r="E3126" s="49">
        <v>0.1234311</v>
      </c>
      <c r="F3126" s="49">
        <v>3.5045300000000001E-2</v>
      </c>
      <c r="G3126" s="49">
        <v>0.56357219999999997</v>
      </c>
      <c r="H3126" s="49">
        <v>0.18987619999999999</v>
      </c>
      <c r="I3126" s="46">
        <f>$C$3126*LN($Y$3126)+(1-$C$3126)*LN(1-$Y$3126)</f>
        <v>-2.3362575722568661E-2</v>
      </c>
      <c r="R3126" s="46">
        <f>1/(1+EXP(-($K$2+SUMPRODUCT($L$2:$P$2,$D$3126:$H$3126))))</f>
        <v>2.3091783649651823E-2</v>
      </c>
      <c r="X3126" s="46">
        <f>EXP(-($K$2+SUMPRODUCT($L$2:$P$2,$D$3126:$H$3126)))</f>
        <v>42.305446438091757</v>
      </c>
      <c r="Y3126" s="46">
        <f>1/(1+$X$3126)</f>
        <v>2.3091783649651823E-2</v>
      </c>
      <c r="Z3126" s="46">
        <f>IF(ISERROR($I$3126),0,$I$3126)</f>
        <v>-2.3362575722568661E-2</v>
      </c>
    </row>
    <row r="3127" spans="1:26" x14ac:dyDescent="0.25">
      <c r="A3127" s="46">
        <v>537</v>
      </c>
      <c r="B3127" s="46">
        <v>2001</v>
      </c>
      <c r="C3127" s="47">
        <v>0</v>
      </c>
      <c r="D3127" s="49">
        <v>4.2233600000000003E-2</v>
      </c>
      <c r="E3127" s="49">
        <v>0.16708980000000001</v>
      </c>
      <c r="F3127" s="49">
        <v>4.4581799999999998E-2</v>
      </c>
      <c r="G3127" s="49">
        <v>0.59178739999999996</v>
      </c>
      <c r="H3127" s="49">
        <v>0.13359460000000001</v>
      </c>
      <c r="I3127" s="46">
        <f>$C$3127*LN($Y$3127)+(1-$C$3127)*LN(1-$Y$3127)</f>
        <v>-1.8406755917175194E-2</v>
      </c>
      <c r="R3127" s="46">
        <f>1/(1+EXP(-($K$2+SUMPRODUCT($L$2:$P$2,$D$3127:$H$3127))))</f>
        <v>1.8238386214788852E-2</v>
      </c>
      <c r="X3127" s="46">
        <f>EXP(-($K$2+SUMPRODUCT($L$2:$P$2,$D$3127:$H$3127)))</f>
        <v>53.829412439415059</v>
      </c>
      <c r="Y3127" s="46">
        <f>1/(1+$X$3127)</f>
        <v>1.8238386214788852E-2</v>
      </c>
      <c r="Z3127" s="46">
        <f>IF(ISERROR($I$3127),0,$I$3127)</f>
        <v>-1.8406755917175194E-2</v>
      </c>
    </row>
    <row r="3128" spans="1:26" x14ac:dyDescent="0.25">
      <c r="A3128" s="46">
        <v>537</v>
      </c>
      <c r="B3128" s="46">
        <v>2002</v>
      </c>
      <c r="C3128" s="47">
        <v>0</v>
      </c>
      <c r="D3128" s="49">
        <v>1.4241200000000001E-2</v>
      </c>
      <c r="E3128" s="49">
        <v>0.1565965</v>
      </c>
      <c r="F3128" s="49">
        <v>4.2989899999999998E-2</v>
      </c>
      <c r="G3128" s="49">
        <v>0.49468450000000003</v>
      </c>
      <c r="H3128" s="49">
        <v>0.12157900000000001</v>
      </c>
      <c r="I3128" s="46">
        <f>$C$3128*LN($Y$3128)+(1-$C$3128)*LN(1-$Y$3128)</f>
        <v>-2.1645128421468488E-2</v>
      </c>
      <c r="R3128" s="46">
        <f>1/(1+EXP(-($K$2+SUMPRODUCT($L$2:$P$2,$D$3128:$H$3128))))</f>
        <v>2.1412553688334033E-2</v>
      </c>
      <c r="X3128" s="46">
        <f>EXP(-($K$2+SUMPRODUCT($L$2:$P$2,$D$3128:$H$3128)))</f>
        <v>45.701575839822368</v>
      </c>
      <c r="Y3128" s="46">
        <f>1/(1+$X$3128)</f>
        <v>2.1412553688334033E-2</v>
      </c>
      <c r="Z3128" s="46">
        <f>IF(ISERROR($I$3128),0,$I$3128)</f>
        <v>-2.1645128421468488E-2</v>
      </c>
    </row>
    <row r="3129" spans="1:26" x14ac:dyDescent="0.25">
      <c r="A3129" s="46">
        <v>537</v>
      </c>
      <c r="B3129" s="46">
        <v>2003</v>
      </c>
      <c r="C3129" s="47">
        <v>0</v>
      </c>
      <c r="D3129" s="49">
        <v>1.5687599999999999E-2</v>
      </c>
      <c r="E3129" s="49">
        <v>0.16362470000000001</v>
      </c>
      <c r="F3129" s="49">
        <v>4.6483900000000002E-2</v>
      </c>
      <c r="G3129" s="49">
        <v>0.53933900000000001</v>
      </c>
      <c r="H3129" s="49">
        <v>0.1353366</v>
      </c>
      <c r="I3129" s="46">
        <f>$C$3129*LN($Y$3129)+(1-$C$3129)*LN(1-$Y$3129)</f>
        <v>-1.9601423284866124E-2</v>
      </c>
      <c r="R3129" s="46">
        <f>1/(1+EXP(-($K$2+SUMPRODUCT($L$2:$P$2,$D$3129:$H$3129))))</f>
        <v>1.9410564456668361E-2</v>
      </c>
      <c r="X3129" s="46">
        <f>EXP(-($K$2+SUMPRODUCT($L$2:$P$2,$D$3129:$H$3129)))</f>
        <v>50.518336946479529</v>
      </c>
      <c r="Y3129" s="46">
        <f>1/(1+$X$3129)</f>
        <v>1.9410564456668361E-2</v>
      </c>
      <c r="Z3129" s="46">
        <f>IF(ISERROR($I$3129),0,$I$3129)</f>
        <v>-1.9601423284866124E-2</v>
      </c>
    </row>
    <row r="3130" spans="1:26" x14ac:dyDescent="0.25">
      <c r="A3130" s="46">
        <v>537</v>
      </c>
      <c r="B3130" s="46">
        <v>2004</v>
      </c>
      <c r="C3130" s="47">
        <v>0</v>
      </c>
      <c r="D3130" s="49">
        <v>1.7754099999999998E-2</v>
      </c>
      <c r="E3130" s="49">
        <v>0.16772119999999999</v>
      </c>
      <c r="F3130" s="49">
        <v>3.7351000000000002E-2</v>
      </c>
      <c r="G3130" s="49">
        <v>0.67122649999999995</v>
      </c>
      <c r="H3130" s="49">
        <v>0.14399590000000001</v>
      </c>
      <c r="I3130" s="46">
        <f>$C$3130*LN($Y$3130)+(1-$C$3130)*LN(1-$Y$3130)</f>
        <v>-1.7115682587775186E-2</v>
      </c>
      <c r="R3130" s="46">
        <f>1/(1+EXP(-($K$2+SUMPRODUCT($L$2:$P$2,$D$3130:$H$3130))))</f>
        <v>1.697004139249636E-2</v>
      </c>
      <c r="X3130" s="46">
        <f>EXP(-($K$2+SUMPRODUCT($L$2:$P$2,$D$3130:$H$3130)))</f>
        <v>57.927375418316295</v>
      </c>
      <c r="Y3130" s="46">
        <f>1/(1+$X$3130)</f>
        <v>1.697004139249636E-2</v>
      </c>
      <c r="Z3130" s="46">
        <f>IF(ISERROR($I$3130),0,$I$3130)</f>
        <v>-1.7115682587775186E-2</v>
      </c>
    </row>
    <row r="3131" spans="1:26" x14ac:dyDescent="0.25">
      <c r="A3131" s="46">
        <v>538</v>
      </c>
      <c r="B3131" s="46">
        <v>1996</v>
      </c>
      <c r="C3131" s="47">
        <v>0</v>
      </c>
      <c r="D3131" s="49">
        <v>-5.41658E-2</v>
      </c>
      <c r="E3131" s="49">
        <v>0.13179279999999999</v>
      </c>
      <c r="F3131" s="49">
        <v>3.1559000000000001E-3</v>
      </c>
      <c r="G3131" s="49">
        <v>1.0809960000000001</v>
      </c>
      <c r="H3131" s="49">
        <v>7.88267E-2</v>
      </c>
      <c r="I3131" s="46">
        <f>$C$3131*LN($Y$3131)+(1-$C$3131)*LN(1-$Y$3131)</f>
        <v>-1.1534782207910797E-2</v>
      </c>
      <c r="R3131" s="46">
        <f>1/(1+EXP(-($K$2+SUMPRODUCT($L$2:$P$2,$D$3131:$H$3131))))</f>
        <v>1.1468511657811473E-2</v>
      </c>
      <c r="X3131" s="46">
        <f>EXP(-($K$2+SUMPRODUCT($L$2:$P$2,$D$3131:$H$3131)))</f>
        <v>86.195272572171689</v>
      </c>
      <c r="Y3131" s="46">
        <f>1/(1+$X$3131)</f>
        <v>1.1468511657811473E-2</v>
      </c>
      <c r="Z3131" s="46">
        <f>IF(ISERROR($I$3131),0,$I$3131)</f>
        <v>-1.1534782207910797E-2</v>
      </c>
    </row>
    <row r="3132" spans="1:26" x14ac:dyDescent="0.25">
      <c r="A3132" s="46">
        <v>538</v>
      </c>
      <c r="B3132" s="46">
        <v>1997</v>
      </c>
      <c r="C3132" s="47">
        <v>0</v>
      </c>
      <c r="D3132" s="49">
        <v>-3.9575000000000001E-3</v>
      </c>
      <c r="E3132" s="49">
        <v>0.1334033</v>
      </c>
      <c r="F3132" s="49">
        <v>1.86418E-2</v>
      </c>
      <c r="G3132" s="49">
        <v>1.0886910000000001</v>
      </c>
      <c r="H3132" s="49">
        <v>8.1660899999999995E-2</v>
      </c>
      <c r="I3132" s="46">
        <f>$C$3132*LN($Y$3132)+(1-$C$3132)*LN(1-$Y$3132)</f>
        <v>-1.0278779207338168E-2</v>
      </c>
      <c r="R3132" s="46">
        <f>1/(1+EXP(-($K$2+SUMPRODUCT($L$2:$P$2,$D$3132:$H$3132))))</f>
        <v>1.0226133090014179E-2</v>
      </c>
      <c r="X3132" s="46">
        <f>EXP(-($K$2+SUMPRODUCT($L$2:$P$2,$D$3132:$H$3132)))</f>
        <v>96.788674486986707</v>
      </c>
      <c r="Y3132" s="46">
        <f>1/(1+$X$3132)</f>
        <v>1.0226133090014179E-2</v>
      </c>
      <c r="Z3132" s="46">
        <f>IF(ISERROR($I$3132),0,$I$3132)</f>
        <v>-1.0278779207338168E-2</v>
      </c>
    </row>
    <row r="3133" spans="1:26" x14ac:dyDescent="0.25">
      <c r="A3133" s="46">
        <v>538</v>
      </c>
      <c r="B3133" s="46">
        <v>1998</v>
      </c>
      <c r="C3133" s="47">
        <v>0</v>
      </c>
      <c r="D3133" s="49">
        <v>-5.3602900000000002E-2</v>
      </c>
      <c r="E3133" s="49">
        <v>0.13915250000000001</v>
      </c>
      <c r="F3133" s="49">
        <v>1.25913E-2</v>
      </c>
      <c r="G3133" s="49">
        <v>1.2124330000000001</v>
      </c>
      <c r="H3133" s="49">
        <v>8.9172500000000002E-2</v>
      </c>
      <c r="I3133" s="46">
        <f>$C$3133*LN($Y$3133)+(1-$C$3133)*LN(1-$Y$3133)</f>
        <v>-8.6522827685751764E-3</v>
      </c>
      <c r="R3133" s="46">
        <f>1/(1+EXP(-($K$2+SUMPRODUCT($L$2:$P$2,$D$3133:$H$3133))))</f>
        <v>8.6149594914396686E-3</v>
      </c>
      <c r="X3133" s="46">
        <f>EXP(-($K$2+SUMPRODUCT($L$2:$P$2,$D$3133:$H$3133)))</f>
        <v>115.07715636894856</v>
      </c>
      <c r="Y3133" s="46">
        <f>1/(1+$X$3133)</f>
        <v>8.6149594914396686E-3</v>
      </c>
      <c r="Z3133" s="46">
        <f>IF(ISERROR($I$3133),0,$I$3133)</f>
        <v>-8.6522827685751764E-3</v>
      </c>
    </row>
    <row r="3134" spans="1:26" x14ac:dyDescent="0.25">
      <c r="A3134" s="46">
        <v>538</v>
      </c>
      <c r="B3134" s="46">
        <v>1999</v>
      </c>
      <c r="C3134" s="47">
        <v>0</v>
      </c>
      <c r="D3134" s="49">
        <v>-7.1984099999999995E-2</v>
      </c>
      <c r="E3134" s="49">
        <v>0.13930670000000001</v>
      </c>
      <c r="F3134" s="49">
        <v>4.22301E-2</v>
      </c>
      <c r="G3134" s="49">
        <v>1.5471779999999999</v>
      </c>
      <c r="H3134" s="49">
        <v>9.8430900000000002E-2</v>
      </c>
      <c r="I3134" s="46">
        <f>$C$3134*LN($Y$3134)+(1-$C$3134)*LN(1-$Y$3134)</f>
        <v>-4.0048920403786305E-3</v>
      </c>
      <c r="R3134" s="46">
        <f>1/(1+EXP(-($K$2+SUMPRODUCT($L$2:$P$2,$D$3134:$H$3134))))</f>
        <v>3.9968831553916142E-3</v>
      </c>
      <c r="X3134" s="46">
        <f>EXP(-($K$2+SUMPRODUCT($L$2:$P$2,$D$3134:$H$3134)))</f>
        <v>249.19495469889964</v>
      </c>
      <c r="Y3134" s="46">
        <f>1/(1+$X$3134)</f>
        <v>3.9968831553916142E-3</v>
      </c>
      <c r="Z3134" s="46">
        <f>IF(ISERROR($I$3134),0,$I$3134)</f>
        <v>-4.0048920403786305E-3</v>
      </c>
    </row>
    <row r="3135" spans="1:26" x14ac:dyDescent="0.25">
      <c r="A3135" s="46">
        <v>539</v>
      </c>
      <c r="B3135" s="46">
        <v>1998</v>
      </c>
      <c r="C3135" s="47">
        <v>0</v>
      </c>
      <c r="D3135" s="49">
        <v>-8.6890000000000003E-4</v>
      </c>
      <c r="E3135" s="49">
        <v>0.11233659999999999</v>
      </c>
      <c r="F3135" s="49">
        <v>4.93737E-2</v>
      </c>
      <c r="G3135" s="49">
        <v>0.74773339999999999</v>
      </c>
      <c r="H3135" s="49">
        <v>0.1180441</v>
      </c>
      <c r="I3135" s="46">
        <f>$C$3135*LN($Y$3135)+(1-$C$3135)*LN(1-$Y$3135)</f>
        <v>-1.4583689908826327E-2</v>
      </c>
      <c r="R3135" s="46">
        <f>1/(1+EXP(-($K$2+SUMPRODUCT($L$2:$P$2,$D$3135:$H$3135))))</f>
        <v>1.4477862976806645E-2</v>
      </c>
      <c r="X3135" s="46">
        <f>EXP(-($K$2+SUMPRODUCT($L$2:$P$2,$D$3135:$H$3135)))</f>
        <v>68.070967283085039</v>
      </c>
      <c r="Y3135" s="46">
        <f>1/(1+$X$3135)</f>
        <v>1.4477862976806645E-2</v>
      </c>
      <c r="Z3135" s="46">
        <f>IF(ISERROR($I$3135),0,$I$3135)</f>
        <v>-1.4583689908826327E-2</v>
      </c>
    </row>
    <row r="3136" spans="1:26" x14ac:dyDescent="0.25">
      <c r="A3136" s="46">
        <v>539</v>
      </c>
      <c r="B3136" s="46">
        <v>1999</v>
      </c>
      <c r="C3136" s="47">
        <v>0</v>
      </c>
      <c r="D3136" s="49">
        <v>-7.8069899999999998E-2</v>
      </c>
      <c r="E3136" s="49">
        <v>8.5949800000000007E-2</v>
      </c>
      <c r="F3136" s="49">
        <v>5.4594999999999998E-2</v>
      </c>
      <c r="G3136" s="49">
        <v>0.54039649999999995</v>
      </c>
      <c r="H3136" s="49">
        <v>0.10915179999999999</v>
      </c>
      <c r="I3136" s="46">
        <f>$C$3136*LN($Y$3136)+(1-$C$3136)*LN(1-$Y$3136)</f>
        <v>-1.9433169435332097E-2</v>
      </c>
      <c r="R3136" s="46">
        <f>1/(1+EXP(-($K$2+SUMPRODUCT($L$2:$P$2,$D$3136:$H$3136))))</f>
        <v>1.9245562628618616E-2</v>
      </c>
      <c r="X3136" s="46">
        <f>EXP(-($K$2+SUMPRODUCT($L$2:$P$2,$D$3136:$H$3136)))</f>
        <v>50.960029399866748</v>
      </c>
      <c r="Y3136" s="46">
        <f>1/(1+$X$3136)</f>
        <v>1.9245562628618616E-2</v>
      </c>
      <c r="Z3136" s="46">
        <f>IF(ISERROR($I$3136),0,$I$3136)</f>
        <v>-1.9433169435332097E-2</v>
      </c>
    </row>
    <row r="3137" spans="1:26" x14ac:dyDescent="0.25">
      <c r="A3137" s="46">
        <v>539</v>
      </c>
      <c r="B3137" s="46">
        <v>2000</v>
      </c>
      <c r="C3137" s="47">
        <v>0</v>
      </c>
      <c r="D3137" s="49">
        <v>-9.8324900000000007E-2</v>
      </c>
      <c r="E3137" s="49">
        <v>8.4407700000000002E-2</v>
      </c>
      <c r="F3137" s="49">
        <v>5.1682600000000002E-2</v>
      </c>
      <c r="G3137" s="49">
        <v>0.65676400000000001</v>
      </c>
      <c r="H3137" s="49">
        <v>0.16317380000000001</v>
      </c>
      <c r="I3137" s="46">
        <f>$C$3137*LN($Y$3137)+(1-$C$3137)*LN(1-$Y$3137)</f>
        <v>-1.7002865979306239E-2</v>
      </c>
      <c r="R3137" s="46">
        <f>1/(1+EXP(-($K$2+SUMPRODUCT($L$2:$P$2,$D$3137:$H$3137))))</f>
        <v>1.6859133030507862E-2</v>
      </c>
      <c r="X3137" s="46">
        <f>EXP(-($K$2+SUMPRODUCT($L$2:$P$2,$D$3137:$H$3137)))</f>
        <v>58.315031098599512</v>
      </c>
      <c r="Y3137" s="46">
        <f>1/(1+$X$3137)</f>
        <v>1.6859133030507862E-2</v>
      </c>
      <c r="Z3137" s="46">
        <f>IF(ISERROR($I$3137),0,$I$3137)</f>
        <v>-1.7002865979306239E-2</v>
      </c>
    </row>
    <row r="3138" spans="1:26" x14ac:dyDescent="0.25">
      <c r="A3138" s="46">
        <v>539</v>
      </c>
      <c r="B3138" s="46">
        <v>2001</v>
      </c>
      <c r="C3138" s="47">
        <v>0</v>
      </c>
      <c r="D3138" s="49">
        <v>-2.31027E-2</v>
      </c>
      <c r="E3138" s="49">
        <v>9.5578700000000003E-2</v>
      </c>
      <c r="F3138" s="49">
        <v>5.6701300000000003E-2</v>
      </c>
      <c r="G3138" s="49">
        <v>0.43176500000000001</v>
      </c>
      <c r="H3138" s="49">
        <v>0.1005612</v>
      </c>
      <c r="I3138" s="46">
        <f>$C$3138*LN($Y$3138)+(1-$C$3138)*LN(1-$Y$3138)</f>
        <v>-2.276060376862905E-2</v>
      </c>
      <c r="R3138" s="46">
        <f>1/(1+EXP(-($K$2+SUMPRODUCT($L$2:$P$2,$D$3138:$H$3138))))</f>
        <v>2.2503535265084678E-2</v>
      </c>
      <c r="X3138" s="46">
        <f>EXP(-($K$2+SUMPRODUCT($L$2:$P$2,$D$3138:$H$3138)))</f>
        <v>43.437462301825448</v>
      </c>
      <c r="Y3138" s="46">
        <f>1/(1+$X$3138)</f>
        <v>2.2503535265084678E-2</v>
      </c>
      <c r="Z3138" s="46">
        <f>IF(ISERROR($I$3138),0,$I$3138)</f>
        <v>-2.276060376862905E-2</v>
      </c>
    </row>
    <row r="3139" spans="1:26" x14ac:dyDescent="0.25">
      <c r="A3139" s="46">
        <v>539</v>
      </c>
      <c r="B3139" s="46">
        <v>2002</v>
      </c>
      <c r="C3139" s="47">
        <v>0</v>
      </c>
      <c r="D3139" s="49">
        <v>-5.476E-3</v>
      </c>
      <c r="E3139" s="49">
        <v>6.8235900000000002E-2</v>
      </c>
      <c r="F3139" s="49">
        <v>5.0104299999999997E-2</v>
      </c>
      <c r="G3139" s="49">
        <v>0.37924950000000002</v>
      </c>
      <c r="H3139" s="49">
        <v>0.13494429999999999</v>
      </c>
      <c r="I3139" s="46">
        <f>$C$3139*LN($Y$3139)+(1-$C$3139)*LN(1-$Y$3139)</f>
        <v>-2.7862917521564102E-2</v>
      </c>
      <c r="R3139" s="46">
        <f>1/(1+EXP(-($K$2+SUMPRODUCT($L$2:$P$2,$D$3139:$H$3139))))</f>
        <v>2.7478326654642806E-2</v>
      </c>
      <c r="X3139" s="46">
        <f>EXP(-($K$2+SUMPRODUCT($L$2:$P$2,$D$3139:$H$3139)))</f>
        <v>35.39231793727285</v>
      </c>
      <c r="Y3139" s="46">
        <f>1/(1+$X$3139)</f>
        <v>2.7478326654642806E-2</v>
      </c>
      <c r="Z3139" s="46">
        <f>IF(ISERROR($I$3139),0,$I$3139)</f>
        <v>-2.7862917521564102E-2</v>
      </c>
    </row>
    <row r="3140" spans="1:26" x14ac:dyDescent="0.25">
      <c r="A3140" s="46">
        <v>539</v>
      </c>
      <c r="B3140" s="46">
        <v>2003</v>
      </c>
      <c r="C3140" s="47">
        <v>0</v>
      </c>
      <c r="D3140" s="49">
        <v>3.3132599999999998E-2</v>
      </c>
      <c r="E3140" s="49">
        <v>9.6055299999999996E-2</v>
      </c>
      <c r="F3140" s="49">
        <v>3.7654E-2</v>
      </c>
      <c r="G3140" s="49">
        <v>0.49407479999999998</v>
      </c>
      <c r="H3140" s="49">
        <v>0.13132199999999999</v>
      </c>
      <c r="I3140" s="46">
        <f>$C$3140*LN($Y$3140)+(1-$C$3140)*LN(1-$Y$3140)</f>
        <v>-2.4994301581176992E-2</v>
      </c>
      <c r="R3140" s="46">
        <f>1/(1+EXP(-($K$2+SUMPRODUCT($L$2:$P$2,$D$3140:$H$3140))))</f>
        <v>2.4684530231471161E-2</v>
      </c>
      <c r="X3140" s="46">
        <f>EXP(-($K$2+SUMPRODUCT($L$2:$P$2,$D$3140:$H$3140)))</f>
        <v>39.511202385576105</v>
      </c>
      <c r="Y3140" s="46">
        <f>1/(1+$X$3140)</f>
        <v>2.4684530231471161E-2</v>
      </c>
      <c r="Z3140" s="46">
        <f>IF(ISERROR($I$3140),0,$I$3140)</f>
        <v>-2.4994301581176992E-2</v>
      </c>
    </row>
    <row r="3141" spans="1:26" x14ac:dyDescent="0.25">
      <c r="A3141" s="46">
        <v>539</v>
      </c>
      <c r="B3141" s="46">
        <v>2004</v>
      </c>
      <c r="C3141" s="47">
        <v>0</v>
      </c>
      <c r="D3141" s="49">
        <v>3.9662599999999999E-2</v>
      </c>
      <c r="E3141" s="49">
        <v>0.1055444</v>
      </c>
      <c r="F3141" s="49">
        <v>3.8340699999999998E-2</v>
      </c>
      <c r="G3141" s="49">
        <v>0.55757330000000005</v>
      </c>
      <c r="H3141" s="49">
        <v>0.1132079</v>
      </c>
      <c r="I3141" s="46">
        <f>$C$3141*LN($Y$3141)+(1-$C$3141)*LN(1-$Y$3141)</f>
        <v>-2.2002345114524244E-2</v>
      </c>
      <c r="R3141" s="46">
        <f>1/(1+EXP(-($K$2+SUMPRODUCT($L$2:$P$2,$D$3141:$H$3141))))</f>
        <v>2.1762059031483479E-2</v>
      </c>
      <c r="X3141" s="46">
        <f>EXP(-($K$2+SUMPRODUCT($L$2:$P$2,$D$3141:$H$3141)))</f>
        <v>44.951534207001544</v>
      </c>
      <c r="Y3141" s="46">
        <f>1/(1+$X$3141)</f>
        <v>2.1762059031483479E-2</v>
      </c>
      <c r="Z3141" s="46">
        <f>IF(ISERROR($I$3141),0,$I$3141)</f>
        <v>-2.2002345114524244E-2</v>
      </c>
    </row>
    <row r="3142" spans="1:26" x14ac:dyDescent="0.25">
      <c r="A3142" s="46">
        <v>540</v>
      </c>
      <c r="B3142" s="46">
        <v>1995</v>
      </c>
      <c r="C3142" s="47">
        <v>0</v>
      </c>
      <c r="D3142" s="49">
        <v>-0.10521659999999999</v>
      </c>
      <c r="E3142" s="49">
        <v>-0.92345270000000002</v>
      </c>
      <c r="F3142" s="49">
        <v>-1.934E-3</v>
      </c>
      <c r="G3142" s="49">
        <v>0.76915529999999999</v>
      </c>
      <c r="H3142" s="49">
        <v>0.1540252</v>
      </c>
      <c r="I3142" s="46">
        <f>$C$3142*LN($Y$3142)+(1-$C$3142)*LN(1-$Y$3142)</f>
        <v>-9.0297551576088042E-2</v>
      </c>
      <c r="R3142" s="46">
        <f>1/(1+EXP(-($K$2+SUMPRODUCT($L$2:$P$2,$D$3142:$H$3142))))</f>
        <v>8.6340715939062312E-2</v>
      </c>
      <c r="X3142" s="46">
        <f>EXP(-($K$2+SUMPRODUCT($L$2:$P$2,$D$3142:$H$3142)))</f>
        <v>10.582021171862666</v>
      </c>
      <c r="Y3142" s="46">
        <f>1/(1+$X$3142)</f>
        <v>8.6340715939062312E-2</v>
      </c>
      <c r="Z3142" s="46">
        <f>IF(ISERROR($I$3142),0,$I$3142)</f>
        <v>-9.0297551576088042E-2</v>
      </c>
    </row>
    <row r="3143" spans="1:26" x14ac:dyDescent="0.25">
      <c r="A3143" s="46">
        <v>541</v>
      </c>
      <c r="B3143" s="46">
        <v>1995</v>
      </c>
      <c r="C3143" s="47">
        <v>0</v>
      </c>
      <c r="D3143" s="49">
        <v>2.2703899999999999E-2</v>
      </c>
      <c r="E3143" s="49">
        <v>9.2023999999999995E-2</v>
      </c>
      <c r="F3143" s="49">
        <v>5.7949899999999999E-2</v>
      </c>
      <c r="G3143" s="49">
        <v>0.82835049999999999</v>
      </c>
      <c r="H3143" s="49">
        <v>0.1218967</v>
      </c>
      <c r="I3143" s="46">
        <f>$C$3143*LN($Y$3143)+(1-$C$3143)*LN(1-$Y$3143)</f>
        <v>-1.2497988604842254E-2</v>
      </c>
      <c r="R3143" s="46">
        <f>1/(1+EXP(-($K$2+SUMPRODUCT($L$2:$P$2,$D$3143:$H$3143))))</f>
        <v>1.2420213094915087E-2</v>
      </c>
      <c r="X3143" s="46">
        <f>EXP(-($K$2+SUMPRODUCT($L$2:$P$2,$D$3143:$H$3143)))</f>
        <v>79.513916497085404</v>
      </c>
      <c r="Y3143" s="46">
        <f>1/(1+$X$3143)</f>
        <v>1.2420213094915087E-2</v>
      </c>
      <c r="Z3143" s="46">
        <f>IF(ISERROR($I$3143),0,$I$3143)</f>
        <v>-1.2497988604842254E-2</v>
      </c>
    </row>
    <row r="3144" spans="1:26" x14ac:dyDescent="0.25">
      <c r="A3144" s="46">
        <v>541</v>
      </c>
      <c r="B3144" s="46">
        <v>1996</v>
      </c>
      <c r="C3144" s="47">
        <v>0</v>
      </c>
      <c r="D3144" s="49">
        <v>5.2062999999999996E-3</v>
      </c>
      <c r="E3144" s="49">
        <v>9.1923299999999999E-2</v>
      </c>
      <c r="F3144" s="49">
        <v>6.8664199999999995E-2</v>
      </c>
      <c r="G3144" s="49">
        <v>0.88771310000000003</v>
      </c>
      <c r="H3144" s="49">
        <v>0.194276</v>
      </c>
      <c r="I3144" s="46">
        <f>$C$3144*LN($Y$3144)+(1-$C$3144)*LN(1-$Y$3144)</f>
        <v>-1.0846491415549603E-2</v>
      </c>
      <c r="R3144" s="46">
        <f>1/(1+EXP(-($K$2+SUMPRODUCT($L$2:$P$2,$D$3144:$H$3144))))</f>
        <v>1.0787880327157988E-2</v>
      </c>
      <c r="X3144" s="46">
        <f>EXP(-($K$2+SUMPRODUCT($L$2:$P$2,$D$3144:$H$3144)))</f>
        <v>91.696615986974422</v>
      </c>
      <c r="Y3144" s="46">
        <f>1/(1+$X$3144)</f>
        <v>1.0787880327157988E-2</v>
      </c>
      <c r="Z3144" s="46">
        <f>IF(ISERROR($I$3144),0,$I$3144)</f>
        <v>-1.0846491415549603E-2</v>
      </c>
    </row>
    <row r="3145" spans="1:26" x14ac:dyDescent="0.25">
      <c r="A3145" s="46">
        <v>541</v>
      </c>
      <c r="B3145" s="46">
        <v>1997</v>
      </c>
      <c r="C3145" s="47">
        <v>0</v>
      </c>
      <c r="D3145" s="49">
        <v>-5.18355E-2</v>
      </c>
      <c r="E3145" s="49">
        <v>4.8850200000000003E-2</v>
      </c>
      <c r="F3145" s="49">
        <v>5.5999199999999999E-2</v>
      </c>
      <c r="G3145" s="49">
        <v>0.87584280000000003</v>
      </c>
      <c r="H3145" s="49">
        <v>0.1510881</v>
      </c>
      <c r="I3145" s="46">
        <f>$C$3145*LN($Y$3145)+(1-$C$3145)*LN(1-$Y$3145)</f>
        <v>-1.2373144554186262E-2</v>
      </c>
      <c r="R3145" s="46">
        <f>1/(1+EXP(-($K$2+SUMPRODUCT($L$2:$P$2,$D$3145:$H$3145))))</f>
        <v>1.2296911937423967E-2</v>
      </c>
      <c r="X3145" s="46">
        <f>EXP(-($K$2+SUMPRODUCT($L$2:$P$2,$D$3145:$H$3145)))</f>
        <v>80.321229678537179</v>
      </c>
      <c r="Y3145" s="46">
        <f>1/(1+$X$3145)</f>
        <v>1.2296911937423967E-2</v>
      </c>
      <c r="Z3145" s="46">
        <f>IF(ISERROR($I$3145),0,$I$3145)</f>
        <v>-1.2373144554186262E-2</v>
      </c>
    </row>
    <row r="3146" spans="1:26" x14ac:dyDescent="0.25">
      <c r="A3146" s="46">
        <v>541</v>
      </c>
      <c r="B3146" s="46">
        <v>1998</v>
      </c>
      <c r="C3146" s="47">
        <v>0</v>
      </c>
      <c r="D3146" s="49">
        <v>-7.7017799999999997E-2</v>
      </c>
      <c r="E3146" s="49">
        <v>3.3080100000000001E-2</v>
      </c>
      <c r="F3146" s="49">
        <v>5.4574200000000003E-2</v>
      </c>
      <c r="G3146" s="49">
        <v>0.77901819999999999</v>
      </c>
      <c r="H3146" s="49">
        <v>0.1564931</v>
      </c>
      <c r="I3146" s="46">
        <f>$C$3146*LN($Y$3146)+(1-$C$3146)*LN(1-$Y$3146)</f>
        <v>-1.4818032701737855E-2</v>
      </c>
      <c r="R3146" s="46">
        <f>1/(1+EXP(-($K$2+SUMPRODUCT($L$2:$P$2,$D$3146:$H$3146))))</f>
        <v>1.4708785928251292E-2</v>
      </c>
      <c r="X3146" s="46">
        <f>EXP(-($K$2+SUMPRODUCT($L$2:$P$2,$D$3146:$H$3146)))</f>
        <v>66.986576518140183</v>
      </c>
      <c r="Y3146" s="46">
        <f>1/(1+$X$3146)</f>
        <v>1.4708785928251292E-2</v>
      </c>
      <c r="Z3146" s="46">
        <f>IF(ISERROR($I$3146),0,$I$3146)</f>
        <v>-1.4818032701737855E-2</v>
      </c>
    </row>
    <row r="3147" spans="1:26" x14ac:dyDescent="0.25">
      <c r="A3147" s="46">
        <v>541</v>
      </c>
      <c r="B3147" s="46">
        <v>1999</v>
      </c>
      <c r="C3147" s="47">
        <v>0</v>
      </c>
      <c r="D3147" s="49">
        <v>-6.23931E-2</v>
      </c>
      <c r="E3147" s="49">
        <v>4.5031599999999998E-2</v>
      </c>
      <c r="F3147" s="49">
        <v>5.1175499999999999E-2</v>
      </c>
      <c r="G3147" s="49">
        <v>0.47807090000000002</v>
      </c>
      <c r="H3147" s="49">
        <v>0.16621749999999999</v>
      </c>
      <c r="I3147" s="46">
        <f>$C$3147*LN($Y$3147)+(1-$C$3147)*LN(1-$Y$3147)</f>
        <v>-2.4350329496330581E-2</v>
      </c>
      <c r="R3147" s="46">
        <f>1/(1+EXP(-($K$2+SUMPRODUCT($L$2:$P$2,$D$3147:$H$3147))))</f>
        <v>2.4056252019918789E-2</v>
      </c>
      <c r="X3147" s="46">
        <f>EXP(-($K$2+SUMPRODUCT($L$2:$P$2,$D$3147:$H$3147)))</f>
        <v>40.56923527289252</v>
      </c>
      <c r="Y3147" s="46">
        <f>1/(1+$X$3147)</f>
        <v>2.4056252019918789E-2</v>
      </c>
      <c r="Z3147" s="46">
        <f>IF(ISERROR($I$3147),0,$I$3147)</f>
        <v>-2.4350329496330581E-2</v>
      </c>
    </row>
    <row r="3148" spans="1:26" x14ac:dyDescent="0.25">
      <c r="A3148" s="46">
        <v>541</v>
      </c>
      <c r="B3148" s="46">
        <v>2000</v>
      </c>
      <c r="C3148" s="47">
        <v>0</v>
      </c>
      <c r="D3148" s="49">
        <v>-1.7635899999999999E-2</v>
      </c>
      <c r="E3148" s="49">
        <v>6.28248E-2</v>
      </c>
      <c r="F3148" s="49">
        <v>6.2466800000000003E-2</v>
      </c>
      <c r="G3148" s="49">
        <v>0.62526740000000003</v>
      </c>
      <c r="H3148" s="49">
        <v>0.25513780000000003</v>
      </c>
      <c r="I3148" s="46">
        <f>$C$3148*LN($Y$3148)+(1-$C$3148)*LN(1-$Y$3148)</f>
        <v>-1.8511016321061415E-2</v>
      </c>
      <c r="R3148" s="46">
        <f>1/(1+EXP(-($K$2+SUMPRODUCT($L$2:$P$2,$D$3148:$H$3148))))</f>
        <v>1.8340739741359417E-2</v>
      </c>
      <c r="X3148" s="46">
        <f>EXP(-($K$2+SUMPRODUCT($L$2:$P$2,$D$3148:$H$3148)))</f>
        <v>53.523427849801656</v>
      </c>
      <c r="Y3148" s="46">
        <f>1/(1+$X$3148)</f>
        <v>1.8340739741359417E-2</v>
      </c>
      <c r="Z3148" s="46">
        <f>IF(ISERROR($I$3148),0,$I$3148)</f>
        <v>-1.8511016321061415E-2</v>
      </c>
    </row>
    <row r="3149" spans="1:26" x14ac:dyDescent="0.25">
      <c r="A3149" s="46">
        <v>541</v>
      </c>
      <c r="B3149" s="46">
        <v>2001</v>
      </c>
      <c r="C3149" s="47">
        <v>0</v>
      </c>
      <c r="D3149" s="49">
        <v>1.6942000000000001E-3</v>
      </c>
      <c r="E3149" s="49">
        <v>2.8455399999999999E-2</v>
      </c>
      <c r="F3149" s="49">
        <v>5.0576299999999998E-2</v>
      </c>
      <c r="G3149" s="49">
        <v>0.49294969999999999</v>
      </c>
      <c r="H3149" s="49">
        <v>0.15887470000000001</v>
      </c>
      <c r="I3149" s="46">
        <f>$C$3149*LN($Y$3149)+(1-$C$3149)*LN(1-$Y$3149)</f>
        <v>-2.5013206973152086E-2</v>
      </c>
      <c r="R3149" s="46">
        <f>1/(1+EXP(-($K$2+SUMPRODUCT($L$2:$P$2,$D$3149:$H$3149))))</f>
        <v>2.4702968778432026E-2</v>
      </c>
      <c r="X3149" s="46">
        <f>EXP(-($K$2+SUMPRODUCT($L$2:$P$2,$D$3149:$H$3149)))</f>
        <v>39.480964412386435</v>
      </c>
      <c r="Y3149" s="46">
        <f>1/(1+$X$3149)</f>
        <v>2.4702968778432026E-2</v>
      </c>
      <c r="Z3149" s="46">
        <f>IF(ISERROR($I$3149),0,$I$3149)</f>
        <v>-2.5013206973152086E-2</v>
      </c>
    </row>
    <row r="3150" spans="1:26" x14ac:dyDescent="0.25">
      <c r="A3150" s="46">
        <v>541</v>
      </c>
      <c r="B3150" s="46">
        <v>2002</v>
      </c>
      <c r="C3150" s="47">
        <v>0</v>
      </c>
      <c r="D3150" s="49">
        <v>5.1520499999999997E-2</v>
      </c>
      <c r="E3150" s="49">
        <v>4.3532399999999999E-2</v>
      </c>
      <c r="F3150" s="49">
        <v>5.2027299999999999E-2</v>
      </c>
      <c r="G3150" s="49">
        <v>0.54413699999999998</v>
      </c>
      <c r="H3150" s="49">
        <v>0.15696389999999999</v>
      </c>
      <c r="I3150" s="46">
        <f>$C$3150*LN($Y$3150)+(1-$C$3150)*LN(1-$Y$3150)</f>
        <v>-2.275760261693378E-2</v>
      </c>
      <c r="R3150" s="46">
        <f>1/(1+EXP(-($K$2+SUMPRODUCT($L$2:$P$2,$D$3150:$H$3150))))</f>
        <v>2.250060164551031E-2</v>
      </c>
      <c r="X3150" s="46">
        <f>EXP(-($K$2+SUMPRODUCT($L$2:$P$2,$D$3150:$H$3150)))</f>
        <v>43.443256040646204</v>
      </c>
      <c r="Y3150" s="46">
        <f>1/(1+$X$3150)</f>
        <v>2.250060164551031E-2</v>
      </c>
      <c r="Z3150" s="46">
        <f>IF(ISERROR($I$3150),0,$I$3150)</f>
        <v>-2.275760261693378E-2</v>
      </c>
    </row>
    <row r="3151" spans="1:26" x14ac:dyDescent="0.25">
      <c r="A3151" s="46">
        <v>541</v>
      </c>
      <c r="B3151" s="46">
        <v>2003</v>
      </c>
      <c r="C3151" s="47">
        <v>0</v>
      </c>
      <c r="D3151" s="49">
        <v>1.4936999999999999E-3</v>
      </c>
      <c r="E3151" s="49">
        <v>3.7864299999999997E-2</v>
      </c>
      <c r="F3151" s="49">
        <v>5.5960200000000002E-2</v>
      </c>
      <c r="G3151" s="49">
        <v>0.60908759999999995</v>
      </c>
      <c r="H3151" s="49">
        <v>0.15106810000000001</v>
      </c>
      <c r="I3151" s="46">
        <f>$C$3151*LN($Y$3151)+(1-$C$3151)*LN(1-$Y$3151)</f>
        <v>-1.9597028453275486E-2</v>
      </c>
      <c r="R3151" s="46">
        <f>1/(1+EXP(-($K$2+SUMPRODUCT($L$2:$P$2,$D$3151:$H$3151))))</f>
        <v>1.9406254921769724E-2</v>
      </c>
      <c r="X3151" s="46">
        <f>EXP(-($K$2+SUMPRODUCT($L$2:$P$2,$D$3151:$H$3151)))</f>
        <v>50.529777591358489</v>
      </c>
      <c r="Y3151" s="46">
        <f>1/(1+$X$3151)</f>
        <v>1.9406254921769724E-2</v>
      </c>
      <c r="Z3151" s="46">
        <f>IF(ISERROR($I$3151),0,$I$3151)</f>
        <v>-1.9597028453275486E-2</v>
      </c>
    </row>
    <row r="3152" spans="1:26" x14ac:dyDescent="0.25">
      <c r="A3152" s="46">
        <v>541</v>
      </c>
      <c r="B3152" s="46">
        <v>2004</v>
      </c>
      <c r="C3152" s="47">
        <v>0</v>
      </c>
      <c r="D3152" s="49">
        <v>4.7091800000000003E-2</v>
      </c>
      <c r="E3152" s="49">
        <v>4.2298299999999997E-2</v>
      </c>
      <c r="F3152" s="49">
        <v>4.6036800000000003E-2</v>
      </c>
      <c r="G3152" s="49">
        <v>0.61646939999999995</v>
      </c>
      <c r="H3152" s="49">
        <v>0.1670866</v>
      </c>
      <c r="I3152" s="46">
        <f>$C$3152*LN($Y$3152)+(1-$C$3152)*LN(1-$Y$3152)</f>
        <v>-2.1422714739691082E-2</v>
      </c>
      <c r="R3152" s="46">
        <f>1/(1+EXP(-($K$2+SUMPRODUCT($L$2:$P$2,$D$3152:$H$3152))))</f>
        <v>2.1194878245357759E-2</v>
      </c>
      <c r="X3152" s="46">
        <f>EXP(-($K$2+SUMPRODUCT($L$2:$P$2,$D$3152:$H$3152)))</f>
        <v>46.1812099330661</v>
      </c>
      <c r="Y3152" s="46">
        <f>1/(1+$X$3152)</f>
        <v>2.1194878245357759E-2</v>
      </c>
      <c r="Z3152" s="46">
        <f>IF(ISERROR($I$3152),0,$I$3152)</f>
        <v>-2.1422714739691082E-2</v>
      </c>
    </row>
    <row r="3153" spans="1:26" x14ac:dyDescent="0.25">
      <c r="A3153" s="46">
        <v>542</v>
      </c>
      <c r="B3153" s="46">
        <v>1995</v>
      </c>
      <c r="C3153" s="47">
        <v>0</v>
      </c>
      <c r="D3153" s="49">
        <v>-7.2405800000000006E-2</v>
      </c>
      <c r="E3153" s="49">
        <v>0.31061129999999998</v>
      </c>
      <c r="F3153" s="49">
        <v>3.0523499999999999E-2</v>
      </c>
      <c r="G3153" s="49">
        <v>1.353337</v>
      </c>
      <c r="H3153" s="49">
        <v>0.27944639999999998</v>
      </c>
      <c r="I3153" s="46">
        <f>$C$3153*LN($Y$3153)+(1-$C$3153)*LN(1-$Y$3153)</f>
        <v>-5.2193757658484446E-3</v>
      </c>
      <c r="R3153" s="46">
        <f>1/(1+EXP(-($K$2+SUMPRODUCT($L$2:$P$2,$D$3153:$H$3153))))</f>
        <v>5.2057784908707714E-3</v>
      </c>
      <c r="X3153" s="46">
        <f>EXP(-($K$2+SUMPRODUCT($L$2:$P$2,$D$3153:$H$3153)))</f>
        <v>191.09422793414512</v>
      </c>
      <c r="Y3153" s="46">
        <f>1/(1+$X$3153)</f>
        <v>5.2057784908707714E-3</v>
      </c>
      <c r="Z3153" s="46">
        <f>IF(ISERROR($I$3153),0,$I$3153)</f>
        <v>-5.2193757658484446E-3</v>
      </c>
    </row>
    <row r="3154" spans="1:26" x14ac:dyDescent="0.25">
      <c r="A3154" s="46">
        <v>542</v>
      </c>
      <c r="B3154" s="46">
        <v>1996</v>
      </c>
      <c r="C3154" s="47">
        <v>0</v>
      </c>
      <c r="D3154" s="49">
        <v>-8.7958900000000007E-2</v>
      </c>
      <c r="E3154" s="49">
        <v>0.34416629999999998</v>
      </c>
      <c r="F3154" s="49">
        <v>3.6939399999999997E-2</v>
      </c>
      <c r="G3154" s="49">
        <v>1.687783</v>
      </c>
      <c r="H3154" s="49">
        <v>0.26931149999999998</v>
      </c>
      <c r="I3154" s="46">
        <f>$C$3154*LN($Y$3154)+(1-$C$3154)*LN(1-$Y$3154)</f>
        <v>-2.7395994053323286E-3</v>
      </c>
      <c r="R3154" s="46">
        <f>1/(1+EXP(-($K$2+SUMPRODUCT($L$2:$P$2,$D$3154:$H$3154))))</f>
        <v>2.7358501275027472E-3</v>
      </c>
      <c r="X3154" s="46">
        <f>EXP(-($K$2+SUMPRODUCT($L$2:$P$2,$D$3154:$H$3154)))</f>
        <v>364.51709830420737</v>
      </c>
      <c r="Y3154" s="46">
        <f>1/(1+$X$3154)</f>
        <v>2.7358501275027472E-3</v>
      </c>
      <c r="Z3154" s="46">
        <f>IF(ISERROR($I$3154),0,$I$3154)</f>
        <v>-2.7395994053323286E-3</v>
      </c>
    </row>
    <row r="3155" spans="1:26" x14ac:dyDescent="0.25">
      <c r="A3155" s="46">
        <v>542</v>
      </c>
      <c r="B3155" s="46">
        <v>1997</v>
      </c>
      <c r="C3155" s="47">
        <v>0</v>
      </c>
      <c r="D3155" s="49">
        <v>0.106456</v>
      </c>
      <c r="E3155" s="49">
        <v>0.1326473</v>
      </c>
      <c r="F3155" s="49">
        <v>5.5290600000000002E-2</v>
      </c>
      <c r="G3155" s="49">
        <v>3.0246369999999998</v>
      </c>
      <c r="H3155" s="49">
        <v>0.429398</v>
      </c>
      <c r="I3155" s="46">
        <f>$C$3155*LN($Y$3155)+(1-$C$3155)*LN(1-$Y$3155)</f>
        <v>-4.5798891820435776E-4</v>
      </c>
      <c r="R3155" s="46">
        <f>1/(1+EXP(-($K$2+SUMPRODUCT($L$2:$P$2,$D$3155:$H$3155))))</f>
        <v>4.578840572887486E-4</v>
      </c>
      <c r="X3155" s="46">
        <f>EXP(-($K$2+SUMPRODUCT($L$2:$P$2,$D$3155:$H$3155)))</f>
        <v>2182.9589828072676</v>
      </c>
      <c r="Y3155" s="46">
        <f>1/(1+$X$3155)</f>
        <v>4.578840572887486E-4</v>
      </c>
      <c r="Z3155" s="46">
        <f>IF(ISERROR($I$3155),0,$I$3155)</f>
        <v>-4.5798891820435776E-4</v>
      </c>
    </row>
    <row r="3156" spans="1:26" x14ac:dyDescent="0.25">
      <c r="A3156" s="46">
        <v>542</v>
      </c>
      <c r="B3156" s="46">
        <v>1998</v>
      </c>
      <c r="C3156" s="47">
        <v>0</v>
      </c>
      <c r="D3156" s="49">
        <v>6.2912099999999999E-2</v>
      </c>
      <c r="E3156" s="49">
        <v>0.19039200000000001</v>
      </c>
      <c r="F3156" s="49">
        <v>6.3652E-2</v>
      </c>
      <c r="G3156" s="49">
        <v>3.4928249999999998</v>
      </c>
      <c r="H3156" s="49">
        <v>0.412796</v>
      </c>
      <c r="I3156" s="46">
        <f>$C$3156*LN($Y$3156)+(1-$C$3156)*LN(1-$Y$3156)</f>
        <v>-1.8158154451407445E-4</v>
      </c>
      <c r="R3156" s="46">
        <f>1/(1+EXP(-($K$2+SUMPRODUCT($L$2:$P$2,$D$3156:$H$3156))))</f>
        <v>1.8156505958326588E-4</v>
      </c>
      <c r="X3156" s="46">
        <f>EXP(-($K$2+SUMPRODUCT($L$2:$P$2,$D$3156:$H$3156)))</f>
        <v>5506.6676222574597</v>
      </c>
      <c r="Y3156" s="46">
        <f>1/(1+$X$3156)</f>
        <v>1.8156505958326588E-4</v>
      </c>
      <c r="Z3156" s="46">
        <f>IF(ISERROR($I$3156),0,$I$3156)</f>
        <v>-1.8158154451407445E-4</v>
      </c>
    </row>
    <row r="3157" spans="1:26" x14ac:dyDescent="0.25">
      <c r="A3157" s="46">
        <v>542</v>
      </c>
      <c r="B3157" s="46">
        <v>1999</v>
      </c>
      <c r="C3157" s="47">
        <v>0</v>
      </c>
      <c r="D3157" s="49">
        <v>4.31215E-2</v>
      </c>
      <c r="E3157" s="49">
        <v>0.32418190000000002</v>
      </c>
      <c r="F3157" s="49">
        <v>5.8472999999999997E-2</v>
      </c>
      <c r="G3157" s="49">
        <v>4.0368060000000003</v>
      </c>
      <c r="H3157" s="49">
        <v>0.4311468</v>
      </c>
      <c r="I3157" s="46">
        <f>$C$3157*LN($Y$3157)+(1-$C$3157)*LN(1-$Y$3157)</f>
        <v>-6.5689872016408288E-5</v>
      </c>
      <c r="R3157" s="46">
        <f>1/(1+EXP(-($K$2+SUMPRODUCT($L$2:$P$2,$D$3157:$H$3157))))</f>
        <v>6.5687714484031505E-5</v>
      </c>
      <c r="X3157" s="46">
        <f>EXP(-($K$2+SUMPRODUCT($L$2:$P$2,$D$3157:$H$3157)))</f>
        <v>15222.546866485925</v>
      </c>
      <c r="Y3157" s="46">
        <f>1/(1+$X$3157)</f>
        <v>6.5687714484031505E-5</v>
      </c>
      <c r="Z3157" s="46">
        <f>IF(ISERROR($I$3157),0,$I$3157)</f>
        <v>-6.5689872016408288E-5</v>
      </c>
    </row>
    <row r="3158" spans="1:26" x14ac:dyDescent="0.25">
      <c r="A3158" s="46">
        <v>542</v>
      </c>
      <c r="B3158" s="46">
        <v>2000</v>
      </c>
      <c r="C3158" s="47">
        <v>0</v>
      </c>
      <c r="D3158" s="49">
        <v>8.6068099999999995E-2</v>
      </c>
      <c r="E3158" s="49">
        <v>0.40762340000000002</v>
      </c>
      <c r="F3158" s="49">
        <v>7.2096999999999994E-2</v>
      </c>
      <c r="G3158" s="49">
        <v>6.2845500000000003</v>
      </c>
      <c r="H3158" s="49">
        <v>0.4314846</v>
      </c>
      <c r="I3158" s="46">
        <f>$C$3158*LN($Y$3158)+(1-$C$3158)*LN(1-$Y$3158)</f>
        <v>-1.4780070625309286E-6</v>
      </c>
      <c r="R3158" s="46">
        <f>1/(1+EXP(-($K$2+SUMPRODUCT($L$2:$P$2,$D$3158:$H$3158))))</f>
        <v>1.478005970268849E-6</v>
      </c>
      <c r="X3158" s="46">
        <f>EXP(-($K$2+SUMPRODUCT($L$2:$P$2,$D$3158:$H$3158)))</f>
        <v>676586.25344532961</v>
      </c>
      <c r="Y3158" s="46">
        <f>1/(1+$X$3158)</f>
        <v>1.478005970268849E-6</v>
      </c>
      <c r="Z3158" s="46">
        <f>IF(ISERROR($I$3158),0,$I$3158)</f>
        <v>-1.4780070625309286E-6</v>
      </c>
    </row>
    <row r="3159" spans="1:26" x14ac:dyDescent="0.25">
      <c r="A3159" s="46">
        <v>543</v>
      </c>
      <c r="B3159" s="46">
        <v>1995</v>
      </c>
      <c r="C3159" s="47">
        <v>0</v>
      </c>
      <c r="D3159" s="49">
        <v>0.1735738</v>
      </c>
      <c r="E3159" s="49">
        <v>0.1741741</v>
      </c>
      <c r="F3159" s="49">
        <v>8.7027300000000002E-2</v>
      </c>
      <c r="G3159" s="49">
        <v>0.74928539999999999</v>
      </c>
      <c r="H3159" s="49">
        <v>0.44435590000000003</v>
      </c>
      <c r="I3159" s="46">
        <f>$C$3159*LN($Y$3159)+(1-$C$3159)*LN(1-$Y$3159)</f>
        <v>-1.2957176594187228E-2</v>
      </c>
      <c r="R3159" s="46">
        <f>1/(1+EXP(-($K$2+SUMPRODUCT($L$2:$P$2,$D$3159:$H$3159))))</f>
        <v>1.2873593770135004E-2</v>
      </c>
      <c r="X3159" s="46">
        <f>EXP(-($K$2+SUMPRODUCT($L$2:$P$2,$D$3159:$H$3159)))</f>
        <v>76.678387080992465</v>
      </c>
      <c r="Y3159" s="46">
        <f>1/(1+$X$3159)</f>
        <v>1.2873593770135004E-2</v>
      </c>
      <c r="Z3159" s="46">
        <f>IF(ISERROR($I$3159),0,$I$3159)</f>
        <v>-1.2957176594187228E-2</v>
      </c>
    </row>
    <row r="3160" spans="1:26" x14ac:dyDescent="0.25">
      <c r="A3160" s="46">
        <v>543</v>
      </c>
      <c r="B3160" s="46">
        <v>1996</v>
      </c>
      <c r="C3160" s="47">
        <v>0</v>
      </c>
      <c r="D3160" s="49">
        <v>0.1845242</v>
      </c>
      <c r="E3160" s="49">
        <v>0.15538569999999999</v>
      </c>
      <c r="F3160" s="49">
        <v>6.5289299999999995E-2</v>
      </c>
      <c r="G3160" s="49">
        <v>0.76722409999999996</v>
      </c>
      <c r="H3160" s="49">
        <v>0.30672500000000003</v>
      </c>
      <c r="I3160" s="46">
        <f>$C$3160*LN($Y$3160)+(1-$C$3160)*LN(1-$Y$3160)</f>
        <v>-1.4194999385141622E-2</v>
      </c>
      <c r="R3160" s="46">
        <f>1/(1+EXP(-($K$2+SUMPRODUCT($L$2:$P$2,$D$3160:$H$3160))))</f>
        <v>1.4094725405116216E-2</v>
      </c>
      <c r="X3160" s="46">
        <f>EXP(-($K$2+SUMPRODUCT($L$2:$P$2,$D$3160:$H$3160)))</f>
        <v>69.948526576971275</v>
      </c>
      <c r="Y3160" s="46">
        <f>1/(1+$X$3160)</f>
        <v>1.4094725405116216E-2</v>
      </c>
      <c r="Z3160" s="46">
        <f>IF(ISERROR($I$3160),0,$I$3160)</f>
        <v>-1.4194999385141622E-2</v>
      </c>
    </row>
    <row r="3161" spans="1:26" x14ac:dyDescent="0.25">
      <c r="A3161" s="46">
        <v>543</v>
      </c>
      <c r="B3161" s="46">
        <v>1997</v>
      </c>
      <c r="C3161" s="47">
        <v>0</v>
      </c>
      <c r="D3161" s="49">
        <v>0.1060398</v>
      </c>
      <c r="E3161" s="49">
        <v>0.25915359999999998</v>
      </c>
      <c r="F3161" s="49">
        <v>4.3031899999999998E-2</v>
      </c>
      <c r="G3161" s="49">
        <v>0.95832349999999999</v>
      </c>
      <c r="H3161" s="49">
        <v>0.32493870000000002</v>
      </c>
      <c r="I3161" s="46">
        <f>$C$3161*LN($Y$3161)+(1-$C$3161)*LN(1-$Y$3161)</f>
        <v>-1.0549763159141086E-2</v>
      </c>
      <c r="R3161" s="46">
        <f>1/(1+EXP(-($K$2+SUMPRODUCT($L$2:$P$2,$D$3161:$H$3161))))</f>
        <v>1.04943095864563E-2</v>
      </c>
      <c r="X3161" s="46">
        <f>EXP(-($K$2+SUMPRODUCT($L$2:$P$2,$D$3161:$H$3161)))</f>
        <v>94.289736953308065</v>
      </c>
      <c r="Y3161" s="46">
        <f>1/(1+$X$3161)</f>
        <v>1.04943095864563E-2</v>
      </c>
      <c r="Z3161" s="46">
        <f>IF(ISERROR($I$3161),0,$I$3161)</f>
        <v>-1.0549763159141086E-2</v>
      </c>
    </row>
    <row r="3162" spans="1:26" x14ac:dyDescent="0.25">
      <c r="A3162" s="46">
        <v>543</v>
      </c>
      <c r="B3162" s="46">
        <v>1998</v>
      </c>
      <c r="C3162" s="47">
        <v>0</v>
      </c>
      <c r="D3162" s="49">
        <v>0.13498750000000001</v>
      </c>
      <c r="E3162" s="49">
        <v>0.2489741</v>
      </c>
      <c r="F3162" s="49">
        <v>6.9185399999999994E-2</v>
      </c>
      <c r="G3162" s="49">
        <v>0.61764439999999998</v>
      </c>
      <c r="H3162" s="49">
        <v>0.3383351</v>
      </c>
      <c r="I3162" s="46">
        <f>$C$3162*LN($Y$3162)+(1-$C$3162)*LN(1-$Y$3162)</f>
        <v>-1.5219265745370254E-2</v>
      </c>
      <c r="R3162" s="46">
        <f>1/(1+EXP(-($K$2+SUMPRODUCT($L$2:$P$2,$D$3162:$H$3162))))</f>
        <v>1.5104038021534835E-2</v>
      </c>
      <c r="X3162" s="46">
        <f>EXP(-($K$2+SUMPRODUCT($L$2:$P$2,$D$3162:$H$3162)))</f>
        <v>65.207460453570974</v>
      </c>
      <c r="Y3162" s="46">
        <f>1/(1+$X$3162)</f>
        <v>1.5104038021534835E-2</v>
      </c>
      <c r="Z3162" s="46">
        <f>IF(ISERROR($I$3162),0,$I$3162)</f>
        <v>-1.5219265745370254E-2</v>
      </c>
    </row>
    <row r="3163" spans="1:26" x14ac:dyDescent="0.25">
      <c r="A3163" s="46">
        <v>543</v>
      </c>
      <c r="B3163" s="46">
        <v>1999</v>
      </c>
      <c r="C3163" s="47">
        <v>0</v>
      </c>
      <c r="D3163" s="49">
        <v>0.152724</v>
      </c>
      <c r="E3163" s="49">
        <v>0.29039910000000002</v>
      </c>
      <c r="F3163" s="49">
        <v>6.5375500000000003E-2</v>
      </c>
      <c r="G3163" s="49">
        <v>0.81382840000000001</v>
      </c>
      <c r="H3163" s="49">
        <v>0.35509800000000002</v>
      </c>
      <c r="I3163" s="46">
        <f>$C$3163*LN($Y$3163)+(1-$C$3163)*LN(1-$Y$3163)</f>
        <v>-1.1023272691359526E-2</v>
      </c>
      <c r="R3163" s="46">
        <f>1/(1+EXP(-($K$2+SUMPRODUCT($L$2:$P$2,$D$3163:$H$3163))))</f>
        <v>1.096273905139079E-2</v>
      </c>
      <c r="X3163" s="46">
        <f>EXP(-($K$2+SUMPRODUCT($L$2:$P$2,$D$3163:$H$3163)))</f>
        <v>90.218079287688127</v>
      </c>
      <c r="Y3163" s="46">
        <f>1/(1+$X$3163)</f>
        <v>1.096273905139079E-2</v>
      </c>
      <c r="Z3163" s="46">
        <f>IF(ISERROR($I$3163),0,$I$3163)</f>
        <v>-1.1023272691359526E-2</v>
      </c>
    </row>
    <row r="3164" spans="1:26" x14ac:dyDescent="0.25">
      <c r="A3164" s="46">
        <v>543</v>
      </c>
      <c r="B3164" s="46">
        <v>2000</v>
      </c>
      <c r="C3164" s="47">
        <v>0</v>
      </c>
      <c r="D3164" s="49">
        <v>0.1876863</v>
      </c>
      <c r="E3164" s="49">
        <v>0.29392499999999999</v>
      </c>
      <c r="F3164" s="49">
        <v>7.6021599999999995E-2</v>
      </c>
      <c r="G3164" s="49">
        <v>0.73489559999999998</v>
      </c>
      <c r="H3164" s="49">
        <v>0.39891209999999999</v>
      </c>
      <c r="I3164" s="46">
        <f>$C$3164*LN($Y$3164)+(1-$C$3164)*LN(1-$Y$3164)</f>
        <v>-1.1902045226194423E-2</v>
      </c>
      <c r="R3164" s="46">
        <f>1/(1+EXP(-($K$2+SUMPRODUCT($L$2:$P$2,$D$3164:$H$3164))))</f>
        <v>1.1831496056435553E-2</v>
      </c>
      <c r="X3164" s="46">
        <f>EXP(-($K$2+SUMPRODUCT($L$2:$P$2,$D$3164:$H$3164)))</f>
        <v>83.52016509408935</v>
      </c>
      <c r="Y3164" s="46">
        <f>1/(1+$X$3164)</f>
        <v>1.1831496056435553E-2</v>
      </c>
      <c r="Z3164" s="46">
        <f>IF(ISERROR($I$3164),0,$I$3164)</f>
        <v>-1.1902045226194423E-2</v>
      </c>
    </row>
    <row r="3165" spans="1:26" x14ac:dyDescent="0.25">
      <c r="A3165" s="46">
        <v>543</v>
      </c>
      <c r="B3165" s="46">
        <v>2001</v>
      </c>
      <c r="C3165" s="47">
        <v>0</v>
      </c>
      <c r="D3165" s="49">
        <v>0.17895739999999999</v>
      </c>
      <c r="E3165" s="49">
        <v>0.29264459999999998</v>
      </c>
      <c r="F3165" s="49">
        <v>5.9238499999999999E-2</v>
      </c>
      <c r="G3165" s="49">
        <v>0.85386150000000005</v>
      </c>
      <c r="H3165" s="49">
        <v>0.39852959999999998</v>
      </c>
      <c r="I3165" s="46">
        <f>$C$3165*LN($Y$3165)+(1-$C$3165)*LN(1-$Y$3165)</f>
        <v>-1.1242646198497302E-2</v>
      </c>
      <c r="R3165" s="46">
        <f>1/(1+EXP(-($K$2+SUMPRODUCT($L$2:$P$2,$D$3165:$H$3165))))</f>
        <v>1.1179683827176863E-2</v>
      </c>
      <c r="X3165" s="46">
        <f>EXP(-($K$2+SUMPRODUCT($L$2:$P$2,$D$3165:$H$3165)))</f>
        <v>88.44796789056636</v>
      </c>
      <c r="Y3165" s="46">
        <f>1/(1+$X$3165)</f>
        <v>1.1179683827176863E-2</v>
      </c>
      <c r="Z3165" s="46">
        <f>IF(ISERROR($I$3165),0,$I$3165)</f>
        <v>-1.1242646198497302E-2</v>
      </c>
    </row>
    <row r="3166" spans="1:26" x14ac:dyDescent="0.25">
      <c r="A3166" s="46">
        <v>544</v>
      </c>
      <c r="B3166" s="46">
        <v>1995</v>
      </c>
      <c r="C3166" s="47">
        <v>0</v>
      </c>
      <c r="D3166" s="49">
        <v>0.39182220000000001</v>
      </c>
      <c r="E3166" s="49">
        <v>0.17109260000000001</v>
      </c>
      <c r="F3166" s="49">
        <v>5.6048599999999997E-2</v>
      </c>
      <c r="G3166" s="49">
        <v>0.70608459999999995</v>
      </c>
      <c r="H3166" s="49">
        <v>0.65443059999999997</v>
      </c>
      <c r="I3166" s="46">
        <f>$C$3166*LN($Y$3166)+(1-$C$3166)*LN(1-$Y$3166)</f>
        <v>-2.2170972231620407E-2</v>
      </c>
      <c r="R3166" s="46">
        <f>1/(1+EXP(-($K$2+SUMPRODUCT($L$2:$P$2,$D$3166:$H$3166))))</f>
        <v>2.1927002567935675E-2</v>
      </c>
      <c r="X3166" s="46">
        <f>EXP(-($K$2+SUMPRODUCT($L$2:$P$2,$D$3166:$H$3166)))</f>
        <v>44.605868695538049</v>
      </c>
      <c r="Y3166" s="46">
        <f>1/(1+$X$3166)</f>
        <v>2.1927002567935675E-2</v>
      </c>
      <c r="Z3166" s="46">
        <f>IF(ISERROR($I$3166),0,$I$3166)</f>
        <v>-2.2170972231620407E-2</v>
      </c>
    </row>
    <row r="3167" spans="1:26" x14ac:dyDescent="0.25">
      <c r="A3167" s="46">
        <v>544</v>
      </c>
      <c r="B3167" s="46">
        <v>1996</v>
      </c>
      <c r="C3167" s="47">
        <v>0</v>
      </c>
      <c r="D3167" s="49">
        <v>0.42529319999999998</v>
      </c>
      <c r="E3167" s="49">
        <v>0.23336100000000001</v>
      </c>
      <c r="F3167" s="49">
        <v>9.6917500000000004E-2</v>
      </c>
      <c r="G3167" s="49">
        <v>2.019136</v>
      </c>
      <c r="H3167" s="49">
        <v>0.74099400000000004</v>
      </c>
      <c r="I3167" s="46">
        <f>$C$3167*LN($Y$3167)+(1-$C$3167)*LN(1-$Y$3167)</f>
        <v>-1.9474341715639721E-3</v>
      </c>
      <c r="R3167" s="46">
        <f>1/(1+EXP(-($K$2+SUMPRODUCT($L$2:$P$2,$D$3167:$H$3167))))</f>
        <v>1.9455391519792337E-3</v>
      </c>
      <c r="X3167" s="46">
        <f>EXP(-($K$2+SUMPRODUCT($L$2:$P$2,$D$3167:$H$3167)))</f>
        <v>512.99633822978126</v>
      </c>
      <c r="Y3167" s="46">
        <f>1/(1+$X$3167)</f>
        <v>1.9455391519792337E-3</v>
      </c>
      <c r="Z3167" s="46">
        <f>IF(ISERROR($I$3167),0,$I$3167)</f>
        <v>-1.9474341715639721E-3</v>
      </c>
    </row>
    <row r="3168" spans="1:26" x14ac:dyDescent="0.25">
      <c r="A3168" s="46">
        <v>544</v>
      </c>
      <c r="B3168" s="46">
        <v>1997</v>
      </c>
      <c r="C3168" s="47">
        <v>0</v>
      </c>
      <c r="D3168" s="49">
        <v>0.5574751</v>
      </c>
      <c r="E3168" s="49">
        <v>0.27099879999999998</v>
      </c>
      <c r="F3168" s="49">
        <v>3.8874600000000002E-2</v>
      </c>
      <c r="G3168" s="49">
        <v>3.2480069999999999</v>
      </c>
      <c r="H3168" s="49">
        <v>0.56481899999999996</v>
      </c>
      <c r="I3168" s="46">
        <f>$C$3168*LN($Y$3168)+(1-$C$3168)*LN(1-$Y$3168)</f>
        <v>-3.9224514774741624E-4</v>
      </c>
      <c r="R3168" s="46">
        <f>1/(1+EXP(-($K$2+SUMPRODUCT($L$2:$P$2,$D$3168:$H$3168))))</f>
        <v>3.921682296766736E-4</v>
      </c>
      <c r="X3168" s="46">
        <f>EXP(-($K$2+SUMPRODUCT($L$2:$P$2,$D$3168:$H$3168)))</f>
        <v>2548.9260886697998</v>
      </c>
      <c r="Y3168" s="46">
        <f>1/(1+$X$3168)</f>
        <v>3.921682296766736E-4</v>
      </c>
      <c r="Z3168" s="46">
        <f>IF(ISERROR($I$3168),0,$I$3168)</f>
        <v>-3.9224514774741624E-4</v>
      </c>
    </row>
    <row r="3169" spans="1:26" x14ac:dyDescent="0.25">
      <c r="A3169" s="46">
        <v>544</v>
      </c>
      <c r="B3169" s="46">
        <v>1999</v>
      </c>
      <c r="C3169" s="47">
        <v>0</v>
      </c>
      <c r="D3169" s="49">
        <v>0.47287269999999998</v>
      </c>
      <c r="E3169" s="49">
        <v>0.55971070000000001</v>
      </c>
      <c r="F3169" s="49">
        <v>0.10287010000000001</v>
      </c>
      <c r="G3169" s="49">
        <v>3.9184640000000002</v>
      </c>
      <c r="H3169" s="49">
        <v>0.36778959999999999</v>
      </c>
      <c r="I3169" s="46">
        <f>$C$3169*LN($Y$3169)+(1-$C$3169)*LN(1-$Y$3169)</f>
        <v>-4.5366161798405117E-5</v>
      </c>
      <c r="R3169" s="46">
        <f>1/(1+EXP(-($K$2+SUMPRODUCT($L$2:$P$2,$D$3169:$H$3169))))</f>
        <v>4.5365132769620775E-5</v>
      </c>
      <c r="X3169" s="46">
        <f>EXP(-($K$2+SUMPRODUCT($L$2:$P$2,$D$3169:$H$3169)))</f>
        <v>22042.361034086076</v>
      </c>
      <c r="Y3169" s="46">
        <f>1/(1+$X$3169)</f>
        <v>4.5365132769620775E-5</v>
      </c>
      <c r="Z3169" s="46">
        <f>IF(ISERROR($I$3169),0,$I$3169)</f>
        <v>-4.5366161798405117E-5</v>
      </c>
    </row>
    <row r="3170" spans="1:26" x14ac:dyDescent="0.25">
      <c r="A3170" s="46">
        <v>544</v>
      </c>
      <c r="B3170" s="46">
        <v>2000</v>
      </c>
      <c r="C3170" s="47">
        <v>0</v>
      </c>
      <c r="D3170" s="49">
        <v>0.59888669999999999</v>
      </c>
      <c r="E3170" s="49">
        <v>0.33514840000000001</v>
      </c>
      <c r="F3170" s="49">
        <v>5.6188299999999997E-2</v>
      </c>
      <c r="G3170" s="49">
        <v>2.9326789999999998</v>
      </c>
      <c r="H3170" s="49">
        <v>0.18711729999999999</v>
      </c>
      <c r="I3170" s="46">
        <f>$C$3170*LN($Y$3170)+(1-$C$3170)*LN(1-$Y$3170)</f>
        <v>-4.1393205569083741E-4</v>
      </c>
      <c r="R3170" s="46">
        <f>1/(1+EXP(-($K$2+SUMPRODUCT($L$2:$P$2,$D$3170:$H$3170))))</f>
        <v>4.1384639763678471E-4</v>
      </c>
      <c r="X3170" s="46">
        <f>EXP(-($K$2+SUMPRODUCT($L$2:$P$2,$D$3170:$H$3170)))</f>
        <v>2415.3554538842627</v>
      </c>
      <c r="Y3170" s="46">
        <f>1/(1+$X$3170)</f>
        <v>4.1384639763678471E-4</v>
      </c>
      <c r="Z3170" s="46">
        <f>IF(ISERROR($I$3170),0,$I$3170)</f>
        <v>-4.1393205569083741E-4</v>
      </c>
    </row>
    <row r="3171" spans="1:26" x14ac:dyDescent="0.25">
      <c r="A3171" s="46">
        <v>544</v>
      </c>
      <c r="B3171" s="46">
        <v>2001</v>
      </c>
      <c r="C3171" s="47">
        <v>0</v>
      </c>
      <c r="D3171" s="49">
        <v>0.39055580000000001</v>
      </c>
      <c r="E3171" s="49">
        <v>0.33895249999999999</v>
      </c>
      <c r="F3171" s="49">
        <v>2.3083800000000002E-2</v>
      </c>
      <c r="G3171" s="49">
        <v>1.9895339999999999</v>
      </c>
      <c r="H3171" s="49">
        <v>0.22360820000000001</v>
      </c>
      <c r="I3171" s="46">
        <f>$C$3171*LN($Y$3171)+(1-$C$3171)*LN(1-$Y$3171)</f>
        <v>-2.2604567451396545E-3</v>
      </c>
      <c r="R3171" s="46">
        <f>1/(1+EXP(-($K$2+SUMPRODUCT($L$2:$P$2,$D$3171:$H$3171))))</f>
        <v>2.2579038367332902E-3</v>
      </c>
      <c r="X3171" s="46">
        <f>EXP(-($K$2+SUMPRODUCT($L$2:$P$2,$D$3171:$H$3171)))</f>
        <v>441.8886579362869</v>
      </c>
      <c r="Y3171" s="46">
        <f>1/(1+$X$3171)</f>
        <v>2.2579038367332902E-3</v>
      </c>
      <c r="Z3171" s="46">
        <f>IF(ISERROR($I$3171),0,$I$3171)</f>
        <v>-2.2604567451396545E-3</v>
      </c>
    </row>
    <row r="3172" spans="1:26" x14ac:dyDescent="0.25">
      <c r="A3172" s="46">
        <v>544</v>
      </c>
      <c r="B3172" s="46">
        <v>2002</v>
      </c>
      <c r="C3172" s="47">
        <v>0</v>
      </c>
      <c r="D3172" s="49">
        <v>0.45070009999999999</v>
      </c>
      <c r="E3172" s="49">
        <v>0.150725</v>
      </c>
      <c r="F3172" s="49">
        <v>3.0372099999999999E-2</v>
      </c>
      <c r="G3172" s="49">
        <v>1.1339030000000001</v>
      </c>
      <c r="H3172" s="49">
        <v>0.3054403</v>
      </c>
      <c r="I3172" s="46">
        <f>$C$3172*LN($Y$3172)+(1-$C$3172)*LN(1-$Y$3172)</f>
        <v>-1.1767685309979688E-2</v>
      </c>
      <c r="R3172" s="46">
        <f>1/(1+EXP(-($K$2+SUMPRODUCT($L$2:$P$2,$D$3172:$H$3172))))</f>
        <v>1.1698716899141164E-2</v>
      </c>
      <c r="X3172" s="46">
        <f>EXP(-($K$2+SUMPRODUCT($L$2:$P$2,$D$3172:$H$3172)))</f>
        <v>84.479459723776444</v>
      </c>
      <c r="Y3172" s="46">
        <f>1/(1+$X$3172)</f>
        <v>1.1698716899141164E-2</v>
      </c>
      <c r="Z3172" s="46">
        <f>IF(ISERROR($I$3172),0,$I$3172)</f>
        <v>-1.1767685309979688E-2</v>
      </c>
    </row>
    <row r="3173" spans="1:26" x14ac:dyDescent="0.25">
      <c r="A3173" s="46">
        <v>544</v>
      </c>
      <c r="B3173" s="46">
        <v>2003</v>
      </c>
      <c r="C3173" s="47">
        <v>0</v>
      </c>
      <c r="D3173" s="49">
        <v>0.51079059999999998</v>
      </c>
      <c r="E3173" s="49">
        <v>9.7277000000000002E-2</v>
      </c>
      <c r="F3173" s="49">
        <v>2.67528E-2</v>
      </c>
      <c r="G3173" s="49">
        <v>1.700974</v>
      </c>
      <c r="H3173" s="49">
        <v>0.3060755</v>
      </c>
      <c r="I3173" s="46">
        <f>$C$3173*LN($Y$3173)+(1-$C$3173)*LN(1-$Y$3173)</f>
        <v>-5.4564526341986629E-3</v>
      </c>
      <c r="R3173" s="46">
        <f>1/(1+EXP(-($K$2+SUMPRODUCT($L$2:$P$2,$D$3173:$H$3173))))</f>
        <v>5.4415932353439533E-3</v>
      </c>
      <c r="X3173" s="46">
        <f>EXP(-($K$2+SUMPRODUCT($L$2:$P$2,$D$3173:$H$3173)))</f>
        <v>182.76970801581641</v>
      </c>
      <c r="Y3173" s="46">
        <f>1/(1+$X$3173)</f>
        <v>5.4415932353439533E-3</v>
      </c>
      <c r="Z3173" s="46">
        <f>IF(ISERROR($I$3173),0,$I$3173)</f>
        <v>-5.4564526341986629E-3</v>
      </c>
    </row>
    <row r="3174" spans="1:26" x14ac:dyDescent="0.25">
      <c r="A3174" s="46">
        <v>544</v>
      </c>
      <c r="B3174" s="46">
        <v>2004</v>
      </c>
      <c r="C3174" s="47">
        <v>0</v>
      </c>
      <c r="D3174" s="49">
        <v>0.47619650000000002</v>
      </c>
      <c r="E3174" s="49">
        <v>9.5269000000000006E-2</v>
      </c>
      <c r="F3174" s="49">
        <v>3.6077900000000003E-2</v>
      </c>
      <c r="G3174" s="49">
        <v>1.3095129999999999</v>
      </c>
      <c r="H3174" s="49">
        <v>0.35906739999999998</v>
      </c>
      <c r="I3174" s="46">
        <f>$C$3174*LN($Y$3174)+(1-$C$3174)*LN(1-$Y$3174)</f>
        <v>-9.6346690785730511E-3</v>
      </c>
      <c r="R3174" s="46">
        <f>1/(1+EXP(-($K$2+SUMPRODUCT($L$2:$P$2,$D$3174:$H$3174))))</f>
        <v>9.5884043554301124E-3</v>
      </c>
      <c r="X3174" s="46">
        <f>EXP(-($K$2+SUMPRODUCT($L$2:$P$2,$D$3174:$H$3174)))</f>
        <v>103.29263962295032</v>
      </c>
      <c r="Y3174" s="46">
        <f>1/(1+$X$3174)</f>
        <v>9.5884043554301124E-3</v>
      </c>
      <c r="Z3174" s="46">
        <f>IF(ISERROR($I$3174),0,$I$3174)</f>
        <v>-9.6346690785730511E-3</v>
      </c>
    </row>
    <row r="3175" spans="1:26" x14ac:dyDescent="0.25">
      <c r="A3175" s="46">
        <v>545</v>
      </c>
      <c r="B3175" s="46">
        <v>1999</v>
      </c>
      <c r="C3175" s="47">
        <v>0</v>
      </c>
      <c r="D3175" s="49">
        <v>0.21558140000000001</v>
      </c>
      <c r="E3175" s="49">
        <v>0.18584909999999999</v>
      </c>
      <c r="F3175" s="49">
        <v>5.2664900000000001E-2</v>
      </c>
      <c r="G3175" s="49">
        <v>0.73952620000000002</v>
      </c>
      <c r="H3175" s="49">
        <v>0.290213</v>
      </c>
      <c r="I3175" s="46">
        <f>$C$3175*LN($Y$3175)+(1-$C$3175)*LN(1-$Y$3175)</f>
        <v>-1.5730244733895827E-2</v>
      </c>
      <c r="R3175" s="46">
        <f>1/(1+EXP(-($K$2+SUMPRODUCT($L$2:$P$2,$D$3175:$H$3175))))</f>
        <v>1.560717060795213E-2</v>
      </c>
      <c r="X3175" s="46">
        <f>EXP(-($K$2+SUMPRODUCT($L$2:$P$2,$D$3175:$H$3175)))</f>
        <v>63.073112617253138</v>
      </c>
      <c r="Y3175" s="46">
        <f>1/(1+$X$3175)</f>
        <v>1.560717060795213E-2</v>
      </c>
      <c r="Z3175" s="46">
        <f>IF(ISERROR($I$3175),0,$I$3175)</f>
        <v>-1.5730244733895827E-2</v>
      </c>
    </row>
    <row r="3176" spans="1:26" x14ac:dyDescent="0.25">
      <c r="A3176" s="46">
        <v>545</v>
      </c>
      <c r="B3176" s="46">
        <v>2000</v>
      </c>
      <c r="C3176" s="47">
        <v>0</v>
      </c>
      <c r="D3176" s="49">
        <v>0.24470459999999999</v>
      </c>
      <c r="E3176" s="49">
        <v>0.17916209999999999</v>
      </c>
      <c r="F3176" s="49">
        <v>6.5512299999999996E-2</v>
      </c>
      <c r="G3176" s="49">
        <v>0.6227897</v>
      </c>
      <c r="H3176" s="49">
        <v>0.2859044</v>
      </c>
      <c r="I3176" s="46">
        <f>$C$3176*LN($Y$3176)+(1-$C$3176)*LN(1-$Y$3176)</f>
        <v>-1.7411427550399813E-2</v>
      </c>
      <c r="R3176" s="46">
        <f>1/(1+EXP(-($K$2+SUMPRODUCT($L$2:$P$2,$D$3176:$H$3176))))</f>
        <v>1.7260724564703012E-2</v>
      </c>
      <c r="X3176" s="46">
        <f>EXP(-($K$2+SUMPRODUCT($L$2:$P$2,$D$3176:$H$3176)))</f>
        <v>56.934995500995988</v>
      </c>
      <c r="Y3176" s="46">
        <f>1/(1+$X$3176)</f>
        <v>1.7260724564703012E-2</v>
      </c>
      <c r="Z3176" s="46">
        <f>IF(ISERROR($I$3176),0,$I$3176)</f>
        <v>-1.7411427550399813E-2</v>
      </c>
    </row>
    <row r="3177" spans="1:26" x14ac:dyDescent="0.25">
      <c r="A3177" s="46">
        <v>545</v>
      </c>
      <c r="B3177" s="46">
        <v>2001</v>
      </c>
      <c r="C3177" s="47">
        <v>0</v>
      </c>
      <c r="D3177" s="49">
        <v>0.23906359999999999</v>
      </c>
      <c r="E3177" s="49">
        <v>0.1981183</v>
      </c>
      <c r="F3177" s="49">
        <v>6.6766000000000006E-2</v>
      </c>
      <c r="G3177" s="49">
        <v>1.5532429999999999</v>
      </c>
      <c r="H3177" s="49">
        <v>0.3034828</v>
      </c>
      <c r="I3177" s="46">
        <f>$C$3177*LN($Y$3177)+(1-$C$3177)*LN(1-$Y$3177)</f>
        <v>-3.8655932567511269E-3</v>
      </c>
      <c r="R3177" s="46">
        <f>1/(1+EXP(-($K$2+SUMPRODUCT($L$2:$P$2,$D$3177:$H$3177))))</f>
        <v>3.8581314689797525E-3</v>
      </c>
      <c r="X3177" s="46">
        <f>EXP(-($K$2+SUMPRODUCT($L$2:$P$2,$D$3177:$H$3177)))</f>
        <v>258.19282638246665</v>
      </c>
      <c r="Y3177" s="46">
        <f>1/(1+$X$3177)</f>
        <v>3.8581314689797525E-3</v>
      </c>
      <c r="Z3177" s="46">
        <f>IF(ISERROR($I$3177),0,$I$3177)</f>
        <v>-3.8655932567511269E-3</v>
      </c>
    </row>
    <row r="3178" spans="1:26" x14ac:dyDescent="0.25">
      <c r="A3178" s="46">
        <v>545</v>
      </c>
      <c r="B3178" s="46">
        <v>2002</v>
      </c>
      <c r="C3178" s="47">
        <v>0</v>
      </c>
      <c r="D3178" s="49">
        <v>0.24150440000000001</v>
      </c>
      <c r="E3178" s="49">
        <v>0.19619909999999999</v>
      </c>
      <c r="F3178" s="49">
        <v>6.7139699999999997E-2</v>
      </c>
      <c r="G3178" s="49">
        <v>1.0716669999999999</v>
      </c>
      <c r="H3178" s="49">
        <v>0.28155010000000003</v>
      </c>
      <c r="I3178" s="46">
        <f>$C$3178*LN($Y$3178)+(1-$C$3178)*LN(1-$Y$3178)</f>
        <v>-8.2038154528679356E-3</v>
      </c>
      <c r="R3178" s="46">
        <f>1/(1+EXP(-($K$2+SUMPRODUCT($L$2:$P$2,$D$3178:$H$3178))))</f>
        <v>8.1702559934517908E-3</v>
      </c>
      <c r="X3178" s="46">
        <f>EXP(-($K$2+SUMPRODUCT($L$2:$P$2,$D$3178:$H$3178)))</f>
        <v>121.39518575690519</v>
      </c>
      <c r="Y3178" s="46">
        <f>1/(1+$X$3178)</f>
        <v>8.1702559934517908E-3</v>
      </c>
      <c r="Z3178" s="46">
        <f>IF(ISERROR($I$3178),0,$I$3178)</f>
        <v>-8.2038154528679356E-3</v>
      </c>
    </row>
    <row r="3179" spans="1:26" x14ac:dyDescent="0.25">
      <c r="A3179" s="46">
        <v>546</v>
      </c>
      <c r="B3179" s="46">
        <v>1995</v>
      </c>
      <c r="C3179" s="47">
        <v>0</v>
      </c>
      <c r="D3179" s="49">
        <v>7.2130600000000003E-2</v>
      </c>
      <c r="E3179" s="49">
        <v>0.24961459999999999</v>
      </c>
      <c r="F3179" s="49">
        <v>5.6447700000000003E-2</v>
      </c>
      <c r="G3179" s="49">
        <v>0.67377580000000004</v>
      </c>
      <c r="H3179" s="49">
        <v>0.15762039999999999</v>
      </c>
      <c r="I3179" s="46">
        <f>$C$3179*LN($Y$3179)+(1-$C$3179)*LN(1-$Y$3179)</f>
        <v>-1.3422468121256772E-2</v>
      </c>
      <c r="R3179" s="46">
        <f>1/(1+EXP(-($K$2+SUMPRODUCT($L$2:$P$2,$D$3179:$H$3179))))</f>
        <v>1.3332788485110787E-2</v>
      </c>
      <c r="X3179" s="46">
        <f>EXP(-($K$2+SUMPRODUCT($L$2:$P$2,$D$3179:$H$3179)))</f>
        <v>74.003064896494578</v>
      </c>
      <c r="Y3179" s="46">
        <f>1/(1+$X$3179)</f>
        <v>1.3332788485110787E-2</v>
      </c>
      <c r="Z3179" s="46">
        <f>IF(ISERROR($I$3179),0,$I$3179)</f>
        <v>-1.3422468121256772E-2</v>
      </c>
    </row>
    <row r="3180" spans="1:26" x14ac:dyDescent="0.25">
      <c r="A3180" s="46">
        <v>546</v>
      </c>
      <c r="B3180" s="46">
        <v>1996</v>
      </c>
      <c r="C3180" s="47">
        <v>0</v>
      </c>
      <c r="D3180" s="49">
        <v>2.9577599999999999E-2</v>
      </c>
      <c r="E3180" s="49">
        <v>0.2345573</v>
      </c>
      <c r="F3180" s="49">
        <v>3.5331899999999999E-2</v>
      </c>
      <c r="G3180" s="49">
        <v>0.60899000000000003</v>
      </c>
      <c r="H3180" s="49">
        <v>0.15429319999999999</v>
      </c>
      <c r="I3180" s="46">
        <f>$C$3180*LN($Y$3180)+(1-$C$3180)*LN(1-$Y$3180)</f>
        <v>-1.7622408511774323E-2</v>
      </c>
      <c r="R3180" s="46">
        <f>1/(1+EXP(-($K$2+SUMPRODUCT($L$2:$P$2,$D$3180:$H$3180))))</f>
        <v>1.7468041971032883E-2</v>
      </c>
      <c r="X3180" s="46">
        <f>EXP(-($K$2+SUMPRODUCT($L$2:$P$2,$D$3180:$H$3180)))</f>
        <v>56.247400805327359</v>
      </c>
      <c r="Y3180" s="46">
        <f>1/(1+$X$3180)</f>
        <v>1.7468041971032883E-2</v>
      </c>
      <c r="Z3180" s="46">
        <f>IF(ISERROR($I$3180),0,$I$3180)</f>
        <v>-1.7622408511774323E-2</v>
      </c>
    </row>
    <row r="3181" spans="1:26" x14ac:dyDescent="0.25">
      <c r="A3181" s="46">
        <v>546</v>
      </c>
      <c r="B3181" s="46">
        <v>1997</v>
      </c>
      <c r="C3181" s="47">
        <v>0</v>
      </c>
      <c r="D3181" s="49">
        <v>6.3495099999999999E-2</v>
      </c>
      <c r="E3181" s="49">
        <v>0.22402530000000001</v>
      </c>
      <c r="F3181" s="49">
        <v>6.7167599999999994E-2</v>
      </c>
      <c r="G3181" s="49">
        <v>0.81070580000000003</v>
      </c>
      <c r="H3181" s="49">
        <v>0.153997</v>
      </c>
      <c r="I3181" s="46">
        <f>$C$3181*LN($Y$3181)+(1-$C$3181)*LN(1-$Y$3181)</f>
        <v>-1.0236401298645904E-2</v>
      </c>
      <c r="R3181" s="46">
        <f>1/(1+EXP(-($K$2+SUMPRODUCT($L$2:$P$2,$D$3181:$H$3181))))</f>
        <v>1.0184187654682613E-2</v>
      </c>
      <c r="X3181" s="46">
        <f>EXP(-($K$2+SUMPRODUCT($L$2:$P$2,$D$3181:$H$3181)))</f>
        <v>97.191434987964655</v>
      </c>
      <c r="Y3181" s="46">
        <f>1/(1+$X$3181)</f>
        <v>1.0184187654682613E-2</v>
      </c>
      <c r="Z3181" s="46">
        <f>IF(ISERROR($I$3181),0,$I$3181)</f>
        <v>-1.0236401298645904E-2</v>
      </c>
    </row>
    <row r="3182" spans="1:26" x14ac:dyDescent="0.25">
      <c r="A3182" s="46">
        <v>546</v>
      </c>
      <c r="B3182" s="46">
        <v>1998</v>
      </c>
      <c r="C3182" s="47">
        <v>0</v>
      </c>
      <c r="D3182" s="49">
        <v>4.04015E-2</v>
      </c>
      <c r="E3182" s="49">
        <v>0.19883809999999999</v>
      </c>
      <c r="F3182" s="49">
        <v>5.94815E-2</v>
      </c>
      <c r="G3182" s="49">
        <v>0.7199797</v>
      </c>
      <c r="H3182" s="49">
        <v>0.14920720000000001</v>
      </c>
      <c r="I3182" s="46">
        <f>$C$3182*LN($Y$3182)+(1-$C$3182)*LN(1-$Y$3182)</f>
        <v>-1.2868442359608608E-2</v>
      </c>
      <c r="R3182" s="46">
        <f>1/(1+EXP(-($K$2+SUMPRODUCT($L$2:$P$2,$D$3182:$H$3182))))</f>
        <v>1.2785997977730527E-2</v>
      </c>
      <c r="X3182" s="46">
        <f>EXP(-($K$2+SUMPRODUCT($L$2:$P$2,$D$3182:$H$3182)))</f>
        <v>77.210555151166758</v>
      </c>
      <c r="Y3182" s="46">
        <f>1/(1+$X$3182)</f>
        <v>1.2785997977730527E-2</v>
      </c>
      <c r="Z3182" s="46">
        <f>IF(ISERROR($I$3182),0,$I$3182)</f>
        <v>-1.2868442359608608E-2</v>
      </c>
    </row>
    <row r="3183" spans="1:26" x14ac:dyDescent="0.25">
      <c r="A3183" s="46">
        <v>546</v>
      </c>
      <c r="B3183" s="46">
        <v>1999</v>
      </c>
      <c r="C3183" s="47">
        <v>0</v>
      </c>
      <c r="D3183" s="49">
        <v>3.4459400000000001E-2</v>
      </c>
      <c r="E3183" s="49">
        <v>0.2237286</v>
      </c>
      <c r="F3183" s="49">
        <v>6.7056400000000002E-2</v>
      </c>
      <c r="G3183" s="49">
        <v>0.55854769999999998</v>
      </c>
      <c r="H3183" s="49">
        <v>0.14716950000000001</v>
      </c>
      <c r="I3183" s="46">
        <f>$C$3183*LN($Y$3183)+(1-$C$3183)*LN(1-$Y$3183)</f>
        <v>-1.503588370632398E-2</v>
      </c>
      <c r="R3183" s="46">
        <f>1/(1+EXP(-($K$2+SUMPRODUCT($L$2:$P$2,$D$3183:$H$3183))))</f>
        <v>1.4923409230246905E-2</v>
      </c>
      <c r="X3183" s="46">
        <f>EXP(-($K$2+SUMPRODUCT($L$2:$P$2,$D$3183:$H$3183)))</f>
        <v>66.008817125592898</v>
      </c>
      <c r="Y3183" s="46">
        <f>1/(1+$X$3183)</f>
        <v>1.4923409230246905E-2</v>
      </c>
      <c r="Z3183" s="46">
        <f>IF(ISERROR($I$3183),0,$I$3183)</f>
        <v>-1.503588370632398E-2</v>
      </c>
    </row>
    <row r="3184" spans="1:26" x14ac:dyDescent="0.25">
      <c r="A3184" s="46">
        <v>547</v>
      </c>
      <c r="B3184" s="46">
        <v>1998</v>
      </c>
      <c r="C3184" s="47">
        <v>0</v>
      </c>
      <c r="D3184" s="49">
        <v>0.26550879999999999</v>
      </c>
      <c r="E3184" s="49">
        <v>0.42387940000000002</v>
      </c>
      <c r="F3184" s="49">
        <v>6.2229399999999997E-2</v>
      </c>
      <c r="G3184" s="49">
        <v>3.2918940000000001</v>
      </c>
      <c r="H3184" s="49">
        <v>0.30395539999999999</v>
      </c>
      <c r="I3184" s="46">
        <f>$C$3184*LN($Y$3184)+(1-$C$3184)*LN(1-$Y$3184)</f>
        <v>-1.8314772614478643E-4</v>
      </c>
      <c r="R3184" s="46">
        <f>1/(1+EXP(-($K$2+SUMPRODUCT($L$2:$P$2,$D$3184:$H$3184))))</f>
        <v>1.8313095562388175E-4</v>
      </c>
      <c r="X3184" s="46">
        <f>EXP(-($K$2+SUMPRODUCT($L$2:$P$2,$D$3184:$H$3184)))</f>
        <v>5459.5732635056047</v>
      </c>
      <c r="Y3184" s="46">
        <f>1/(1+$X$3184)</f>
        <v>1.8313095562388175E-4</v>
      </c>
      <c r="Z3184" s="46">
        <f>IF(ISERROR($I$3184),0,$I$3184)</f>
        <v>-1.8314772614478643E-4</v>
      </c>
    </row>
    <row r="3185" spans="1:26" x14ac:dyDescent="0.25">
      <c r="A3185" s="46">
        <v>548</v>
      </c>
      <c r="B3185" s="46">
        <v>1995</v>
      </c>
      <c r="C3185" s="47">
        <v>0</v>
      </c>
      <c r="D3185" s="49">
        <v>0.18330099999999999</v>
      </c>
      <c r="E3185" s="49">
        <v>0.42096810000000001</v>
      </c>
      <c r="F3185" s="49">
        <v>7.4827599999999994E-2</v>
      </c>
      <c r="G3185" s="49">
        <v>2.0749919999999999</v>
      </c>
      <c r="H3185" s="49">
        <v>0.3637398</v>
      </c>
      <c r="I3185" s="46">
        <f>$C$3185*LN($Y$3185)+(1-$C$3185)*LN(1-$Y$3185)</f>
        <v>-1.1592065042482719E-3</v>
      </c>
      <c r="R3185" s="46">
        <f>1/(1+EXP(-($K$2+SUMPRODUCT($L$2:$P$2,$D$3185:$H$3185))))</f>
        <v>1.1585348839291592E-3</v>
      </c>
      <c r="X3185" s="46">
        <f>EXP(-($K$2+SUMPRODUCT($L$2:$P$2,$D$3185:$H$3185)))</f>
        <v>862.15916237973795</v>
      </c>
      <c r="Y3185" s="46">
        <f>1/(1+$X$3185)</f>
        <v>1.1585348839291592E-3</v>
      </c>
      <c r="Z3185" s="46">
        <f>IF(ISERROR($I$3185),0,$I$3185)</f>
        <v>-1.1592065042482719E-3</v>
      </c>
    </row>
    <row r="3186" spans="1:26" x14ac:dyDescent="0.25">
      <c r="A3186" s="46">
        <v>548</v>
      </c>
      <c r="B3186" s="46">
        <v>1996</v>
      </c>
      <c r="C3186" s="47">
        <v>0</v>
      </c>
      <c r="D3186" s="49">
        <v>0.1171601</v>
      </c>
      <c r="E3186" s="49">
        <v>0.39239249999999998</v>
      </c>
      <c r="F3186" s="49">
        <v>5.5045400000000001E-2</v>
      </c>
      <c r="G3186" s="49">
        <v>1.7676609999999999</v>
      </c>
      <c r="H3186" s="49">
        <v>0.32675999999999999</v>
      </c>
      <c r="I3186" s="46">
        <f>$C$3186*LN($Y$3186)+(1-$C$3186)*LN(1-$Y$3186)</f>
        <v>-2.1955666844467843E-3</v>
      </c>
      <c r="R3186" s="46">
        <f>1/(1+EXP(-($K$2+SUMPRODUCT($L$2:$P$2,$D$3186:$H$3186))))</f>
        <v>2.1931581909056612E-3</v>
      </c>
      <c r="X3186" s="46">
        <f>EXP(-($K$2+SUMPRODUCT($L$2:$P$2,$D$3186:$H$3186)))</f>
        <v>454.96346134386761</v>
      </c>
      <c r="Y3186" s="46">
        <f>1/(1+$X$3186)</f>
        <v>2.1931581909056612E-3</v>
      </c>
      <c r="Z3186" s="46">
        <f>IF(ISERROR($I$3186),0,$I$3186)</f>
        <v>-2.1955666844467843E-3</v>
      </c>
    </row>
    <row r="3187" spans="1:26" x14ac:dyDescent="0.25">
      <c r="A3187" s="46">
        <v>548</v>
      </c>
      <c r="B3187" s="46">
        <v>1997</v>
      </c>
      <c r="C3187" s="47">
        <v>0</v>
      </c>
      <c r="D3187" s="49">
        <v>-6.0784600000000001E-2</v>
      </c>
      <c r="E3187" s="49">
        <v>0.183643</v>
      </c>
      <c r="F3187" s="49">
        <v>5.3688600000000003E-2</v>
      </c>
      <c r="G3187" s="49">
        <v>0.96383099999999999</v>
      </c>
      <c r="H3187" s="49">
        <v>0.17216310000000001</v>
      </c>
      <c r="I3187" s="46">
        <f>$C$3187*LN($Y$3187)+(1-$C$3187)*LN(1-$Y$3187)</f>
        <v>-9.1047057189777431E-3</v>
      </c>
      <c r="R3187" s="46">
        <f>1/(1+EXP(-($K$2+SUMPRODUCT($L$2:$P$2,$D$3187:$H$3187))))</f>
        <v>9.0633833901709905E-3</v>
      </c>
      <c r="X3187" s="46">
        <f>EXP(-($K$2+SUMPRODUCT($L$2:$P$2,$D$3187:$H$3187)))</f>
        <v>109.3340724926714</v>
      </c>
      <c r="Y3187" s="46">
        <f>1/(1+$X$3187)</f>
        <v>9.0633833901709905E-3</v>
      </c>
      <c r="Z3187" s="46">
        <f>IF(ISERROR($I$3187),0,$I$3187)</f>
        <v>-9.1047057189777431E-3</v>
      </c>
    </row>
    <row r="3188" spans="1:26" x14ac:dyDescent="0.25">
      <c r="A3188" s="46">
        <v>548</v>
      </c>
      <c r="B3188" s="46">
        <v>1998</v>
      </c>
      <c r="C3188" s="47">
        <v>0</v>
      </c>
      <c r="D3188" s="49">
        <v>9.7487000000000004E-2</v>
      </c>
      <c r="E3188" s="49">
        <v>0.19535079999999999</v>
      </c>
      <c r="F3188" s="49">
        <v>5.5049099999999997E-2</v>
      </c>
      <c r="G3188" s="49">
        <v>1.05365</v>
      </c>
      <c r="H3188" s="49">
        <v>0.21318239999999999</v>
      </c>
      <c r="I3188" s="46">
        <f>$C$3188*LN($Y$3188)+(1-$C$3188)*LN(1-$Y$3188)</f>
        <v>-8.4073567472338767E-3</v>
      </c>
      <c r="R3188" s="46">
        <f>1/(1+EXP(-($K$2+SUMPRODUCT($L$2:$P$2,$D$3188:$H$3188))))</f>
        <v>8.3721137594450941E-3</v>
      </c>
      <c r="X3188" s="46">
        <f>EXP(-($K$2+SUMPRODUCT($L$2:$P$2,$D$3188:$H$3188)))</f>
        <v>118.44414860247673</v>
      </c>
      <c r="Y3188" s="46">
        <f>1/(1+$X$3188)</f>
        <v>8.3721137594450941E-3</v>
      </c>
      <c r="Z3188" s="46">
        <f>IF(ISERROR($I$3188),0,$I$3188)</f>
        <v>-8.4073567472338767E-3</v>
      </c>
    </row>
    <row r="3189" spans="1:26" x14ac:dyDescent="0.25">
      <c r="A3189" s="46">
        <v>548</v>
      </c>
      <c r="B3189" s="46">
        <v>1999</v>
      </c>
      <c r="C3189" s="47">
        <v>0</v>
      </c>
      <c r="D3189" s="49">
        <v>6.5389900000000001E-2</v>
      </c>
      <c r="E3189" s="49">
        <v>0.19869249999999999</v>
      </c>
      <c r="F3189" s="49">
        <v>2.9723699999999999E-2</v>
      </c>
      <c r="G3189" s="49">
        <v>0.54230509999999998</v>
      </c>
      <c r="H3189" s="49">
        <v>0.17540130000000001</v>
      </c>
      <c r="I3189" s="46">
        <f>$C$3189*LN($Y$3189)+(1-$C$3189)*LN(1-$Y$3189)</f>
        <v>-2.215572016423821E-2</v>
      </c>
      <c r="R3189" s="46">
        <f>1/(1+EXP(-($K$2+SUMPRODUCT($L$2:$P$2,$D$3189:$H$3189))))</f>
        <v>2.1912084818911211E-2</v>
      </c>
      <c r="X3189" s="46">
        <f>EXP(-($K$2+SUMPRODUCT($L$2:$P$2,$D$3189:$H$3189)))</f>
        <v>44.636917174442054</v>
      </c>
      <c r="Y3189" s="46">
        <f>1/(1+$X$3189)</f>
        <v>2.1912084818911211E-2</v>
      </c>
      <c r="Z3189" s="46">
        <f>IF(ISERROR($I$3189),0,$I$3189)</f>
        <v>-2.215572016423821E-2</v>
      </c>
    </row>
    <row r="3190" spans="1:26" x14ac:dyDescent="0.25">
      <c r="A3190" s="46">
        <v>548</v>
      </c>
      <c r="B3190" s="46">
        <v>2000</v>
      </c>
      <c r="C3190" s="47">
        <v>0</v>
      </c>
      <c r="D3190" s="49">
        <v>0.1430334</v>
      </c>
      <c r="E3190" s="49">
        <v>0.2088798</v>
      </c>
      <c r="F3190" s="49">
        <v>4.8690999999999998E-2</v>
      </c>
      <c r="G3190" s="49">
        <v>0.67509370000000002</v>
      </c>
      <c r="H3190" s="49">
        <v>0.20006119999999999</v>
      </c>
      <c r="I3190" s="46">
        <f>$C$3190*LN($Y$3190)+(1-$C$3190)*LN(1-$Y$3190)</f>
        <v>-1.5966829709839404E-2</v>
      </c>
      <c r="R3190" s="46">
        <f>1/(1+EXP(-($K$2+SUMPRODUCT($L$2:$P$2,$D$3190:$H$3190))))</f>
        <v>1.5840035614545701E-2</v>
      </c>
      <c r="X3190" s="46">
        <f>EXP(-($K$2+SUMPRODUCT($L$2:$P$2,$D$3190:$H$3190)))</f>
        <v>62.13117118762743</v>
      </c>
      <c r="Y3190" s="46">
        <f>1/(1+$X$3190)</f>
        <v>1.5840035614545701E-2</v>
      </c>
      <c r="Z3190" s="46">
        <f>IF(ISERROR($I$3190),0,$I$3190)</f>
        <v>-1.5966829709839404E-2</v>
      </c>
    </row>
    <row r="3191" spans="1:26" x14ac:dyDescent="0.25">
      <c r="A3191" s="46">
        <v>548</v>
      </c>
      <c r="B3191" s="46">
        <v>2001</v>
      </c>
      <c r="C3191" s="47">
        <v>0</v>
      </c>
      <c r="D3191" s="49">
        <v>0.13487979999999999</v>
      </c>
      <c r="E3191" s="49">
        <v>0.1661811</v>
      </c>
      <c r="F3191" s="49">
        <v>4.8693699999999999E-2</v>
      </c>
      <c r="G3191" s="49">
        <v>0.87403600000000004</v>
      </c>
      <c r="H3191" s="49">
        <v>0.19145809999999999</v>
      </c>
      <c r="I3191" s="46">
        <f>$C$3191*LN($Y$3191)+(1-$C$3191)*LN(1-$Y$3191)</f>
        <v>-1.2288664366734986E-2</v>
      </c>
      <c r="R3191" s="46">
        <f>1/(1+EXP(-($K$2+SUMPRODUCT($L$2:$P$2,$D$3191:$H$3191))))</f>
        <v>1.2213467070728849E-2</v>
      </c>
      <c r="X3191" s="46">
        <f>EXP(-($K$2+SUMPRODUCT($L$2:$P$2,$D$3191:$H$3191)))</f>
        <v>80.876832696968506</v>
      </c>
      <c r="Y3191" s="46">
        <f>1/(1+$X$3191)</f>
        <v>1.2213467070728849E-2</v>
      </c>
      <c r="Z3191" s="46">
        <f>IF(ISERROR($I$3191),0,$I$3191)</f>
        <v>-1.2288664366734986E-2</v>
      </c>
    </row>
    <row r="3192" spans="1:26" x14ac:dyDescent="0.25">
      <c r="A3192" s="46">
        <v>548</v>
      </c>
      <c r="B3192" s="46">
        <v>2002</v>
      </c>
      <c r="C3192" s="47">
        <v>0</v>
      </c>
      <c r="D3192" s="49">
        <v>0.1268367</v>
      </c>
      <c r="E3192" s="49">
        <v>5.30102E-2</v>
      </c>
      <c r="F3192" s="49">
        <v>4.4296599999999998E-2</v>
      </c>
      <c r="G3192" s="49">
        <v>0.85604880000000005</v>
      </c>
      <c r="H3192" s="49">
        <v>0.22744629999999999</v>
      </c>
      <c r="I3192" s="46">
        <f>$C$3192*LN($Y$3192)+(1-$C$3192)*LN(1-$Y$3192)</f>
        <v>-1.5710386707009534E-2</v>
      </c>
      <c r="R3192" s="46">
        <f>1/(1+EXP(-($K$2+SUMPRODUCT($L$2:$P$2,$D$3192:$H$3192))))</f>
        <v>1.5587622314584744E-2</v>
      </c>
      <c r="X3192" s="46">
        <f>EXP(-($K$2+SUMPRODUCT($L$2:$P$2,$D$3192:$H$3192)))</f>
        <v>63.153466116787946</v>
      </c>
      <c r="Y3192" s="46">
        <f>1/(1+$X$3192)</f>
        <v>1.5587622314584744E-2</v>
      </c>
      <c r="Z3192" s="46">
        <f>IF(ISERROR($I$3192),0,$I$3192)</f>
        <v>-1.5710386707009534E-2</v>
      </c>
    </row>
    <row r="3193" spans="1:26" x14ac:dyDescent="0.25">
      <c r="A3193" s="46">
        <v>548</v>
      </c>
      <c r="B3193" s="46">
        <v>2003</v>
      </c>
      <c r="C3193" s="47">
        <v>0</v>
      </c>
      <c r="D3193" s="49">
        <v>0.1529209</v>
      </c>
      <c r="E3193" s="49">
        <v>5.8891300000000001E-2</v>
      </c>
      <c r="F3193" s="49">
        <v>4.9767199999999998E-2</v>
      </c>
      <c r="G3193" s="49">
        <v>0.88680979999999998</v>
      </c>
      <c r="H3193" s="49">
        <v>0.24824869999999999</v>
      </c>
      <c r="I3193" s="46">
        <f>$C$3193*LN($Y$3193)+(1-$C$3193)*LN(1-$Y$3193)</f>
        <v>-1.4545410457253391E-2</v>
      </c>
      <c r="R3193" s="46">
        <f>1/(1+EXP(-($K$2+SUMPRODUCT($L$2:$P$2,$D$3193:$H$3193))))</f>
        <v>1.4440137007828356E-2</v>
      </c>
      <c r="X3193" s="46">
        <f>EXP(-($K$2+SUMPRODUCT($L$2:$P$2,$D$3193:$H$3193)))</f>
        <v>68.251420499533708</v>
      </c>
      <c r="Y3193" s="46">
        <f>1/(1+$X$3193)</f>
        <v>1.4440137007828356E-2</v>
      </c>
      <c r="Z3193" s="46">
        <f>IF(ISERROR($I$3193),0,$I$3193)</f>
        <v>-1.4545410457253391E-2</v>
      </c>
    </row>
    <row r="3194" spans="1:26" x14ac:dyDescent="0.25">
      <c r="A3194" s="46">
        <v>548</v>
      </c>
      <c r="B3194" s="46">
        <v>2004</v>
      </c>
      <c r="C3194" s="47">
        <v>0</v>
      </c>
      <c r="D3194" s="49">
        <v>0.10104340000000001</v>
      </c>
      <c r="E3194" s="49">
        <v>6.1967300000000003E-2</v>
      </c>
      <c r="F3194" s="49">
        <v>5.7065100000000001E-2</v>
      </c>
      <c r="G3194" s="49">
        <v>1.3181780000000001</v>
      </c>
      <c r="H3194" s="49">
        <v>0.26116279999999997</v>
      </c>
      <c r="I3194" s="46">
        <f>$C$3194*LN($Y$3194)+(1-$C$3194)*LN(1-$Y$3194)</f>
        <v>-6.8031503521147332E-3</v>
      </c>
      <c r="R3194" s="46">
        <f>1/(1+EXP(-($K$2+SUMPRODUCT($L$2:$P$2,$D$3194:$H$3194))))</f>
        <v>6.7800613138282338E-3</v>
      </c>
      <c r="X3194" s="46">
        <f>EXP(-($K$2+SUMPRODUCT($L$2:$P$2,$D$3194:$H$3194)))</f>
        <v>146.49129155520407</v>
      </c>
      <c r="Y3194" s="46">
        <f>1/(1+$X$3194)</f>
        <v>6.7800613138282338E-3</v>
      </c>
      <c r="Z3194" s="46">
        <f>IF(ISERROR($I$3194),0,$I$3194)</f>
        <v>-6.8031503521147332E-3</v>
      </c>
    </row>
    <row r="3195" spans="1:26" x14ac:dyDescent="0.25">
      <c r="A3195" s="46">
        <v>549</v>
      </c>
      <c r="B3195" s="46">
        <v>1998</v>
      </c>
      <c r="C3195" s="47">
        <v>0</v>
      </c>
      <c r="D3195" s="49">
        <v>9.3803700000000004E-2</v>
      </c>
      <c r="E3195" s="49">
        <v>7.6871599999999998E-2</v>
      </c>
      <c r="F3195" s="49">
        <v>4.2740599999999997E-2</v>
      </c>
      <c r="G3195" s="49">
        <v>0.62899269999999996</v>
      </c>
      <c r="H3195" s="49">
        <v>8.6754800000000007E-2</v>
      </c>
      <c r="I3195" s="46">
        <f>$C$3195*LN($Y$3195)+(1-$C$3195)*LN(1-$Y$3195)</f>
        <v>-1.9904115639815541E-2</v>
      </c>
      <c r="R3195" s="46">
        <f>1/(1+EXP(-($K$2+SUMPRODUCT($L$2:$P$2,$D$3195:$H$3195))))</f>
        <v>1.9707336464576508E-2</v>
      </c>
      <c r="X3195" s="46">
        <f>EXP(-($K$2+SUMPRODUCT($L$2:$P$2,$D$3195:$H$3195)))</f>
        <v>49.742524328311816</v>
      </c>
      <c r="Y3195" s="46">
        <f>1/(1+$X$3195)</f>
        <v>1.9707336464576508E-2</v>
      </c>
      <c r="Z3195" s="46">
        <f>IF(ISERROR($I$3195),0,$I$3195)</f>
        <v>-1.9904115639815541E-2</v>
      </c>
    </row>
    <row r="3196" spans="1:26" x14ac:dyDescent="0.25">
      <c r="A3196" s="46">
        <v>549</v>
      </c>
      <c r="B3196" s="46">
        <v>1999</v>
      </c>
      <c r="C3196" s="47">
        <v>0</v>
      </c>
      <c r="D3196" s="49">
        <v>0.12829160000000001</v>
      </c>
      <c r="E3196" s="49">
        <v>3.9783100000000002E-2</v>
      </c>
      <c r="F3196" s="49">
        <v>2.7478900000000001E-2</v>
      </c>
      <c r="G3196" s="49">
        <v>0.77615000000000001</v>
      </c>
      <c r="H3196" s="49">
        <v>6.2221199999999997E-2</v>
      </c>
      <c r="I3196" s="46">
        <f>$C$3196*LN($Y$3196)+(1-$C$3196)*LN(1-$Y$3196)</f>
        <v>-1.876668073264089E-2</v>
      </c>
      <c r="R3196" s="46">
        <f>1/(1+EXP(-($K$2+SUMPRODUCT($L$2:$P$2,$D$3196:$H$3196))))</f>
        <v>1.8591682998508045E-2</v>
      </c>
      <c r="X3196" s="46">
        <f>EXP(-($K$2+SUMPRODUCT($L$2:$P$2,$D$3196:$H$3196)))</f>
        <v>52.787491970482101</v>
      </c>
      <c r="Y3196" s="46">
        <f>1/(1+$X$3196)</f>
        <v>1.8591682998508045E-2</v>
      </c>
      <c r="Z3196" s="46">
        <f>IF(ISERROR($I$3196),0,$I$3196)</f>
        <v>-1.876668073264089E-2</v>
      </c>
    </row>
    <row r="3197" spans="1:26" x14ac:dyDescent="0.25">
      <c r="A3197" s="46">
        <v>550</v>
      </c>
      <c r="B3197" s="46">
        <v>1995</v>
      </c>
      <c r="C3197" s="47">
        <v>0</v>
      </c>
      <c r="D3197" s="49">
        <v>0.57699509999999998</v>
      </c>
      <c r="E3197" s="49">
        <v>0.92817130000000003</v>
      </c>
      <c r="F3197" s="49">
        <v>8.0116000000000007E-2</v>
      </c>
      <c r="G3197" s="49">
        <v>2.9481259999999998</v>
      </c>
      <c r="H3197" s="49">
        <v>0.47617959999999998</v>
      </c>
      <c r="I3197" s="46">
        <f>$C$3197*LN($Y$3197)+(1-$C$3197)*LN(1-$Y$3197)</f>
        <v>-1.6693556336795114E-4</v>
      </c>
      <c r="R3197" s="46">
        <f>1/(1+EXP(-($K$2+SUMPRODUCT($L$2:$P$2,$D$3197:$H$3197))))</f>
        <v>1.6692163040208434E-4</v>
      </c>
      <c r="X3197" s="46">
        <f>EXP(-($K$2+SUMPRODUCT($L$2:$P$2,$D$3197:$H$3197)))</f>
        <v>5989.8353254828562</v>
      </c>
      <c r="Y3197" s="46">
        <f>1/(1+$X$3197)</f>
        <v>1.6692163040208434E-4</v>
      </c>
      <c r="Z3197" s="46">
        <f>IF(ISERROR($I$3197),0,$I$3197)</f>
        <v>-1.6693556336795114E-4</v>
      </c>
    </row>
    <row r="3198" spans="1:26" x14ac:dyDescent="0.25">
      <c r="A3198" s="46">
        <v>550</v>
      </c>
      <c r="B3198" s="46">
        <v>1996</v>
      </c>
      <c r="C3198" s="47">
        <v>0</v>
      </c>
      <c r="D3198" s="49">
        <v>0.55973580000000001</v>
      </c>
      <c r="E3198" s="49">
        <v>0.59918519999999997</v>
      </c>
      <c r="F3198" s="49">
        <v>4.37086E-2</v>
      </c>
      <c r="G3198" s="49">
        <v>1.696807</v>
      </c>
      <c r="H3198" s="49">
        <v>0.47680270000000002</v>
      </c>
      <c r="I3198" s="46">
        <f>$C$3198*LN($Y$3198)+(1-$C$3198)*LN(1-$Y$3198)</f>
        <v>-2.6261663034000964E-3</v>
      </c>
      <c r="R3198" s="46">
        <f>1/(1+EXP(-($K$2+SUMPRODUCT($L$2:$P$2,$D$3198:$H$3198))))</f>
        <v>2.6227209453611516E-3</v>
      </c>
      <c r="X3198" s="46">
        <f>EXP(-($K$2+SUMPRODUCT($L$2:$P$2,$D$3198:$H$3198)))</f>
        <v>380.28341551880158</v>
      </c>
      <c r="Y3198" s="46">
        <f>1/(1+$X$3198)</f>
        <v>2.6227209453611516E-3</v>
      </c>
      <c r="Z3198" s="46">
        <f>IF(ISERROR($I$3198),0,$I$3198)</f>
        <v>-2.6261663034000964E-3</v>
      </c>
    </row>
    <row r="3199" spans="1:26" x14ac:dyDescent="0.25">
      <c r="A3199" s="46">
        <v>550</v>
      </c>
      <c r="B3199" s="46">
        <v>1997</v>
      </c>
      <c r="C3199" s="47">
        <v>0</v>
      </c>
      <c r="D3199" s="49">
        <v>0.54255960000000003</v>
      </c>
      <c r="E3199" s="49">
        <v>0.6649119</v>
      </c>
      <c r="F3199" s="49">
        <v>4.7190999999999997E-2</v>
      </c>
      <c r="G3199" s="49">
        <v>1.3325450000000001</v>
      </c>
      <c r="H3199" s="49">
        <v>0.51840790000000003</v>
      </c>
      <c r="I3199" s="46">
        <f>$C$3199*LN($Y$3199)+(1-$C$3199)*LN(1-$Y$3199)</f>
        <v>-4.2226073040281756E-3</v>
      </c>
      <c r="R3199" s="46">
        <f>1/(1+EXP(-($K$2+SUMPRODUCT($L$2:$P$2,$D$3199:$H$3199))))</f>
        <v>4.2137046330421139E-3</v>
      </c>
      <c r="X3199" s="46">
        <f>EXP(-($K$2+SUMPRODUCT($L$2:$P$2,$D$3199:$H$3199)))</f>
        <v>236.32085826766715</v>
      </c>
      <c r="Y3199" s="46">
        <f>1/(1+$X$3199)</f>
        <v>4.2137046330421139E-3</v>
      </c>
      <c r="Z3199" s="46">
        <f>IF(ISERROR($I$3199),0,$I$3199)</f>
        <v>-4.2226073040281756E-3</v>
      </c>
    </row>
    <row r="3200" spans="1:26" x14ac:dyDescent="0.25">
      <c r="A3200" s="46">
        <v>550</v>
      </c>
      <c r="B3200" s="46">
        <v>1998</v>
      </c>
      <c r="C3200" s="47">
        <v>0</v>
      </c>
      <c r="D3200" s="49">
        <v>0.46091539999999998</v>
      </c>
      <c r="E3200" s="49">
        <v>0.6981503</v>
      </c>
      <c r="F3200" s="49">
        <v>2.50563E-2</v>
      </c>
      <c r="G3200" s="49">
        <v>0.71893569999999996</v>
      </c>
      <c r="H3200" s="49">
        <v>0.43558599999999997</v>
      </c>
      <c r="I3200" s="46">
        <f>$C$3200*LN($Y$3200)+(1-$C$3200)*LN(1-$Y$3200)</f>
        <v>-1.1682915973015703E-2</v>
      </c>
      <c r="R3200" s="46">
        <f>1/(1+EXP(-($K$2+SUMPRODUCT($L$2:$P$2,$D$3200:$H$3200))))</f>
        <v>1.1614935703663971E-2</v>
      </c>
      <c r="X3200" s="46">
        <f>EXP(-($K$2+SUMPRODUCT($L$2:$P$2,$D$3200:$H$3200)))</f>
        <v>85.096042674136086</v>
      </c>
      <c r="Y3200" s="46">
        <f>1/(1+$X$3200)</f>
        <v>1.1614935703663971E-2</v>
      </c>
      <c r="Z3200" s="46">
        <f>IF(ISERROR($I$3200),0,$I$3200)</f>
        <v>-1.1682915973015703E-2</v>
      </c>
    </row>
    <row r="3201" spans="1:26" x14ac:dyDescent="0.25">
      <c r="A3201" s="46">
        <v>550</v>
      </c>
      <c r="B3201" s="46">
        <v>1999</v>
      </c>
      <c r="C3201" s="47">
        <v>0</v>
      </c>
      <c r="D3201" s="49">
        <v>0.41854279999999999</v>
      </c>
      <c r="E3201" s="49">
        <v>0.76046599999999998</v>
      </c>
      <c r="F3201" s="49">
        <v>3.4291299999999997E-2</v>
      </c>
      <c r="G3201" s="49">
        <v>0.45932289999999998</v>
      </c>
      <c r="H3201" s="49">
        <v>0.42705700000000002</v>
      </c>
      <c r="I3201" s="46">
        <f>$C$3201*LN($Y$3201)+(1-$C$3201)*LN(1-$Y$3201)</f>
        <v>-1.4629545691924027E-2</v>
      </c>
      <c r="R3201" s="46">
        <f>1/(1+EXP(-($K$2+SUMPRODUCT($L$2:$P$2,$D$3201:$H$3201))))</f>
        <v>1.4523053830021072E-2</v>
      </c>
      <c r="X3201" s="46">
        <f>EXP(-($K$2+SUMPRODUCT($L$2:$P$2,$D$3201:$H$3201)))</f>
        <v>67.856041690960879</v>
      </c>
      <c r="Y3201" s="46">
        <f>1/(1+$X$3201)</f>
        <v>1.4523053830021072E-2</v>
      </c>
      <c r="Z3201" s="46">
        <f>IF(ISERROR($I$3201),0,$I$3201)</f>
        <v>-1.4629545691924027E-2</v>
      </c>
    </row>
    <row r="3202" spans="1:26" x14ac:dyDescent="0.25">
      <c r="A3202" s="46">
        <v>550</v>
      </c>
      <c r="B3202" s="46">
        <v>2000</v>
      </c>
      <c r="C3202" s="47">
        <v>0</v>
      </c>
      <c r="D3202" s="49">
        <v>0.52816490000000005</v>
      </c>
      <c r="E3202" s="49">
        <v>0.8860652</v>
      </c>
      <c r="F3202" s="49">
        <v>4.0131500000000001E-2</v>
      </c>
      <c r="G3202" s="49">
        <v>1.8514090000000001</v>
      </c>
      <c r="H3202" s="49">
        <v>0.45839780000000002</v>
      </c>
      <c r="I3202" s="46">
        <f>$C$3202*LN($Y$3202)+(1-$C$3202)*LN(1-$Y$3202)</f>
        <v>-1.3590436777733213E-3</v>
      </c>
      <c r="R3202" s="46">
        <f>1/(1+EXP(-($K$2+SUMPRODUCT($L$2:$P$2,$D$3202:$H$3202))))</f>
        <v>1.3581205961310744E-3</v>
      </c>
      <c r="X3202" s="46">
        <f>EXP(-($K$2+SUMPRODUCT($L$2:$P$2,$D$3202:$H$3202)))</f>
        <v>735.31163745600713</v>
      </c>
      <c r="Y3202" s="46">
        <f>1/(1+$X$3202)</f>
        <v>1.3581205961310744E-3</v>
      </c>
      <c r="Z3202" s="46">
        <f>IF(ISERROR($I$3202),0,$I$3202)</f>
        <v>-1.3590436777733213E-3</v>
      </c>
    </row>
    <row r="3203" spans="1:26" x14ac:dyDescent="0.25">
      <c r="A3203" s="46">
        <v>550</v>
      </c>
      <c r="B3203" s="46">
        <v>2001</v>
      </c>
      <c r="C3203" s="47">
        <v>0</v>
      </c>
      <c r="D3203" s="49">
        <v>0.58372690000000005</v>
      </c>
      <c r="E3203" s="49">
        <v>0.92919929999999995</v>
      </c>
      <c r="F3203" s="49">
        <v>4.3918499999999999E-2</v>
      </c>
      <c r="G3203" s="49">
        <v>1.93824</v>
      </c>
      <c r="H3203" s="49">
        <v>0.46188990000000002</v>
      </c>
      <c r="I3203" s="46">
        <f>$C$3203*LN($Y$3203)+(1-$C$3203)*LN(1-$Y$3203)</f>
        <v>-1.1059592531262239E-3</v>
      </c>
      <c r="R3203" s="46">
        <f>1/(1+EXP(-($K$2+SUMPRODUCT($L$2:$P$2,$D$3203:$H$3203))))</f>
        <v>1.1053479055874E-3</v>
      </c>
      <c r="X3203" s="46">
        <f>EXP(-($K$2+SUMPRODUCT($L$2:$P$2,$D$3203:$H$3203)))</f>
        <v>903.69253611928048</v>
      </c>
      <c r="Y3203" s="46">
        <f>1/(1+$X$3203)</f>
        <v>1.1053479055874E-3</v>
      </c>
      <c r="Z3203" s="46">
        <f>IF(ISERROR($I$3203),0,$I$3203)</f>
        <v>-1.1059592531262239E-3</v>
      </c>
    </row>
    <row r="3204" spans="1:26" x14ac:dyDescent="0.25">
      <c r="A3204" s="46">
        <v>550</v>
      </c>
      <c r="B3204" s="46">
        <v>2002</v>
      </c>
      <c r="C3204" s="47">
        <v>0</v>
      </c>
      <c r="D3204" s="49">
        <v>0.58861350000000001</v>
      </c>
      <c r="E3204" s="49">
        <v>0.86209829999999998</v>
      </c>
      <c r="F3204" s="49">
        <v>5.7775199999999999E-2</v>
      </c>
      <c r="G3204" s="49">
        <v>1.8521240000000001</v>
      </c>
      <c r="H3204" s="49">
        <v>0.44025219999999998</v>
      </c>
      <c r="I3204" s="46">
        <f>$C$3204*LN($Y$3204)+(1-$C$3204)*LN(1-$Y$3204)</f>
        <v>-1.2376596112257147E-3</v>
      </c>
      <c r="R3204" s="46">
        <f>1/(1+EXP(-($K$2+SUMPRODUCT($L$2:$P$2,$D$3204:$H$3204))))</f>
        <v>1.2368940264461045E-3</v>
      </c>
      <c r="X3204" s="46">
        <f>EXP(-($K$2+SUMPRODUCT($L$2:$P$2,$D$3204:$H$3204)))</f>
        <v>807.47669939294769</v>
      </c>
      <c r="Y3204" s="46">
        <f>1/(1+$X$3204)</f>
        <v>1.2368940264461045E-3</v>
      </c>
      <c r="Z3204" s="46">
        <f>IF(ISERROR($I$3204),0,$I$3204)</f>
        <v>-1.2376596112257147E-3</v>
      </c>
    </row>
    <row r="3205" spans="1:26" x14ac:dyDescent="0.25">
      <c r="A3205" s="46">
        <v>550</v>
      </c>
      <c r="B3205" s="46">
        <v>2003</v>
      </c>
      <c r="C3205" s="47">
        <v>0</v>
      </c>
      <c r="D3205" s="49">
        <v>0.59703399999999995</v>
      </c>
      <c r="E3205" s="49">
        <v>0.92967960000000005</v>
      </c>
      <c r="F3205" s="49">
        <v>3.8647800000000003E-2</v>
      </c>
      <c r="G3205" s="49">
        <v>2.4465240000000001</v>
      </c>
      <c r="H3205" s="49">
        <v>0.44492290000000001</v>
      </c>
      <c r="I3205" s="46">
        <f>$C$3205*LN($Y$3205)+(1-$C$3205)*LN(1-$Y$3205)</f>
        <v>-5.1041875475916132E-4</v>
      </c>
      <c r="R3205" s="46">
        <f>1/(1+EXP(-($K$2+SUMPRODUCT($L$2:$P$2,$D$3205:$H$3205))))</f>
        <v>5.1028851326677957E-4</v>
      </c>
      <c r="X3205" s="46">
        <f>EXP(-($K$2+SUMPRODUCT($L$2:$P$2,$D$3205:$H$3205)))</f>
        <v>1958.675701101268</v>
      </c>
      <c r="Y3205" s="46">
        <f>1/(1+$X$3205)</f>
        <v>5.1028851326677957E-4</v>
      </c>
      <c r="Z3205" s="46">
        <f>IF(ISERROR($I$3205),0,$I$3205)</f>
        <v>-5.1041875475916132E-4</v>
      </c>
    </row>
    <row r="3206" spans="1:26" x14ac:dyDescent="0.25">
      <c r="A3206" s="46">
        <v>550</v>
      </c>
      <c r="B3206" s="46">
        <v>2004</v>
      </c>
      <c r="C3206" s="47">
        <v>0</v>
      </c>
      <c r="D3206" s="49">
        <v>0.46448919999999999</v>
      </c>
      <c r="E3206" s="49">
        <v>0.85489199999999999</v>
      </c>
      <c r="F3206" s="49">
        <v>5.7559899999999997E-2</v>
      </c>
      <c r="G3206" s="49">
        <v>2.130274</v>
      </c>
      <c r="H3206" s="49">
        <v>0.42341119999999999</v>
      </c>
      <c r="I3206" s="46">
        <f>$C$3206*LN($Y$3206)+(1-$C$3206)*LN(1-$Y$3206)</f>
        <v>-7.5618668217602373E-4</v>
      </c>
      <c r="R3206" s="46">
        <f>1/(1+EXP(-($K$2+SUMPRODUCT($L$2:$P$2,$D$3206:$H$3206))))</f>
        <v>7.5590084508016253E-4</v>
      </c>
      <c r="X3206" s="46">
        <f>EXP(-($K$2+SUMPRODUCT($L$2:$P$2,$D$3206:$H$3206)))</f>
        <v>1321.924834002469</v>
      </c>
      <c r="Y3206" s="46">
        <f>1/(1+$X$3206)</f>
        <v>7.5590084508016253E-4</v>
      </c>
      <c r="Z3206" s="46">
        <f>IF(ISERROR($I$3206),0,$I$3206)</f>
        <v>-7.5618668217602373E-4</v>
      </c>
    </row>
    <row r="3207" spans="1:26" x14ac:dyDescent="0.25">
      <c r="A3207" s="46">
        <v>551</v>
      </c>
      <c r="B3207" s="46">
        <v>1998</v>
      </c>
      <c r="C3207" s="47">
        <v>0</v>
      </c>
      <c r="D3207" s="49">
        <v>0.1230701</v>
      </c>
      <c r="E3207" s="49">
        <v>0.45166200000000001</v>
      </c>
      <c r="F3207" s="49">
        <v>0.1044809</v>
      </c>
      <c r="G3207" s="49">
        <v>7.4189850000000002</v>
      </c>
      <c r="H3207" s="49">
        <v>0.27804719999999999</v>
      </c>
      <c r="I3207" s="46">
        <f>$C$3207*LN($Y$3207)+(1-$C$3207)*LN(1-$Y$3207)</f>
        <v>-1.6203243172083661E-7</v>
      </c>
      <c r="R3207" s="46">
        <f>1/(1+EXP(-($K$2+SUMPRODUCT($L$2:$P$2,$D$3207:$H$3207))))</f>
        <v>1.6203241859102945E-7</v>
      </c>
      <c r="X3207" s="46">
        <f>EXP(-($K$2+SUMPRODUCT($L$2:$P$2,$D$3207:$H$3207)))</f>
        <v>6171603.4770275541</v>
      </c>
      <c r="Y3207" s="46">
        <f>1/(1+$X$3207)</f>
        <v>1.6203241859102945E-7</v>
      </c>
      <c r="Z3207" s="46">
        <f>IF(ISERROR($I$3207),0,$I$3207)</f>
        <v>-1.6203243172083661E-7</v>
      </c>
    </row>
    <row r="3208" spans="1:26" x14ac:dyDescent="0.25">
      <c r="A3208" s="46">
        <v>551</v>
      </c>
      <c r="B3208" s="46">
        <v>1999</v>
      </c>
      <c r="C3208" s="47">
        <v>0</v>
      </c>
      <c r="D3208" s="49">
        <v>8.1118300000000004E-2</v>
      </c>
      <c r="E3208" s="49">
        <v>0.27605410000000002</v>
      </c>
      <c r="F3208" s="49">
        <v>7.5411800000000001E-2</v>
      </c>
      <c r="G3208" s="49">
        <v>1.3222100000000001</v>
      </c>
      <c r="H3208" s="49">
        <v>0.18210009999999999</v>
      </c>
      <c r="I3208" s="46">
        <f>$C$3208*LN($Y$3208)+(1-$C$3208)*LN(1-$Y$3208)</f>
        <v>-4.0432318230714318E-3</v>
      </c>
      <c r="R3208" s="46">
        <f>1/(1+EXP(-($K$2+SUMPRODUCT($L$2:$P$2,$D$3208:$H$3208))))</f>
        <v>4.0350689664302337E-3</v>
      </c>
      <c r="X3208" s="46">
        <f>EXP(-($K$2+SUMPRODUCT($L$2:$P$2,$D$3208:$H$3208)))</f>
        <v>246.82723872119718</v>
      </c>
      <c r="Y3208" s="46">
        <f>1/(1+$X$3208)</f>
        <v>4.0350689664302337E-3</v>
      </c>
      <c r="Z3208" s="46">
        <f>IF(ISERROR($I$3208),0,$I$3208)</f>
        <v>-4.0432318230714318E-3</v>
      </c>
    </row>
    <row r="3209" spans="1:26" x14ac:dyDescent="0.25">
      <c r="A3209" s="46">
        <v>552</v>
      </c>
      <c r="B3209" s="46">
        <v>2001</v>
      </c>
      <c r="C3209" s="47">
        <v>0</v>
      </c>
      <c r="D3209" s="49">
        <v>8.7080900000000003E-2</v>
      </c>
      <c r="E3209" s="49">
        <v>0.15135599999999999</v>
      </c>
      <c r="F3209" s="49">
        <v>5.6688200000000001E-2</v>
      </c>
      <c r="G3209" s="49">
        <v>0.97298720000000005</v>
      </c>
      <c r="H3209" s="49">
        <v>0.6728227</v>
      </c>
      <c r="I3209" s="46">
        <f>$C$3209*LN($Y$3209)+(1-$C$3209)*LN(1-$Y$3209)</f>
        <v>-1.3284568580609325E-2</v>
      </c>
      <c r="R3209" s="46">
        <f>1/(1+EXP(-($K$2+SUMPRODUCT($L$2:$P$2,$D$3209:$H$3209))))</f>
        <v>1.3196718148068162E-2</v>
      </c>
      <c r="X3209" s="46">
        <f>EXP(-($K$2+SUMPRODUCT($L$2:$P$2,$D$3209:$H$3209)))</f>
        <v>74.776415680014182</v>
      </c>
      <c r="Y3209" s="46">
        <f>1/(1+$X$3209)</f>
        <v>1.3196718148068162E-2</v>
      </c>
      <c r="Z3209" s="46">
        <f>IF(ISERROR($I$3209),0,$I$3209)</f>
        <v>-1.3284568580609325E-2</v>
      </c>
    </row>
    <row r="3210" spans="1:26" x14ac:dyDescent="0.25">
      <c r="A3210" s="46">
        <v>552</v>
      </c>
      <c r="B3210" s="46">
        <v>2002</v>
      </c>
      <c r="C3210" s="47">
        <v>0</v>
      </c>
      <c r="D3210" s="49">
        <v>0.1105689</v>
      </c>
      <c r="E3210" s="49">
        <v>0.19960059999999999</v>
      </c>
      <c r="F3210" s="49">
        <v>2.6300400000000002E-2</v>
      </c>
      <c r="G3210" s="49">
        <v>0.88005409999999995</v>
      </c>
      <c r="H3210" s="49">
        <v>0.56788919999999998</v>
      </c>
      <c r="I3210" s="46">
        <f>$C$3210*LN($Y$3210)+(1-$C$3210)*LN(1-$Y$3210)</f>
        <v>-1.7293310239081053E-2</v>
      </c>
      <c r="R3210" s="46">
        <f>1/(1+EXP(-($K$2+SUMPRODUCT($L$2:$P$2,$D$3210:$H$3210))))</f>
        <v>1.7144639188049871E-2</v>
      </c>
      <c r="X3210" s="46">
        <f>EXP(-($K$2+SUMPRODUCT($L$2:$P$2,$D$3210:$H$3210)))</f>
        <v>57.327270059845787</v>
      </c>
      <c r="Y3210" s="46">
        <f>1/(1+$X$3210)</f>
        <v>1.7144639188049871E-2</v>
      </c>
      <c r="Z3210" s="46">
        <f>IF(ISERROR($I$3210),0,$I$3210)</f>
        <v>-1.7293310239081053E-2</v>
      </c>
    </row>
    <row r="3211" spans="1:26" x14ac:dyDescent="0.25">
      <c r="A3211" s="46">
        <v>552</v>
      </c>
      <c r="B3211" s="46">
        <v>2003</v>
      </c>
      <c r="C3211" s="47">
        <v>0</v>
      </c>
      <c r="D3211" s="49">
        <v>4.5984900000000002E-2</v>
      </c>
      <c r="E3211" s="49">
        <v>0.2298357</v>
      </c>
      <c r="F3211" s="49">
        <v>5.31907E-2</v>
      </c>
      <c r="G3211" s="49">
        <v>1.0779190000000001</v>
      </c>
      <c r="H3211" s="49">
        <v>0.53510029999999997</v>
      </c>
      <c r="I3211" s="46">
        <f>$C$3211*LN($Y$3211)+(1-$C$3211)*LN(1-$Y$3211)</f>
        <v>-9.3264401645510447E-3</v>
      </c>
      <c r="R3211" s="46">
        <f>1/(1+EXP(-($K$2+SUMPRODUCT($L$2:$P$2,$D$3211:$H$3211))))</f>
        <v>9.2830838129773999E-3</v>
      </c>
      <c r="X3211" s="46">
        <f>EXP(-($K$2+SUMPRODUCT($L$2:$P$2,$D$3211:$H$3211)))</f>
        <v>106.72282359468066</v>
      </c>
      <c r="Y3211" s="46">
        <f>1/(1+$X$3211)</f>
        <v>9.2830838129773999E-3</v>
      </c>
      <c r="Z3211" s="46">
        <f>IF(ISERROR($I$3211),0,$I$3211)</f>
        <v>-9.3264401645510447E-3</v>
      </c>
    </row>
    <row r="3212" spans="1:26" x14ac:dyDescent="0.25">
      <c r="A3212" s="46">
        <v>552</v>
      </c>
      <c r="B3212" s="46">
        <v>2004</v>
      </c>
      <c r="C3212" s="47">
        <v>0</v>
      </c>
      <c r="D3212" s="49">
        <v>6.3659800000000002E-2</v>
      </c>
      <c r="E3212" s="49">
        <v>0.2811304</v>
      </c>
      <c r="F3212" s="49">
        <v>5.4343599999999999E-2</v>
      </c>
      <c r="G3212" s="49">
        <v>1.177098</v>
      </c>
      <c r="H3212" s="49">
        <v>0.5807042</v>
      </c>
      <c r="I3212" s="46">
        <f>$C$3212*LN($Y$3212)+(1-$C$3212)*LN(1-$Y$3212)</f>
        <v>-7.5946962842089625E-3</v>
      </c>
      <c r="R3212" s="46">
        <f>1/(1+EXP(-($K$2+SUMPRODUCT($L$2:$P$2,$D$3212:$H$3212))))</f>
        <v>7.5659294495753291E-3</v>
      </c>
      <c r="X3212" s="46">
        <f>EXP(-($K$2+SUMPRODUCT($L$2:$P$2,$D$3212:$H$3212)))</f>
        <v>131.17146771783993</v>
      </c>
      <c r="Y3212" s="46">
        <f>1/(1+$X$3212)</f>
        <v>7.5659294495753291E-3</v>
      </c>
      <c r="Z3212" s="46">
        <f>IF(ISERROR($I$3212),0,$I$3212)</f>
        <v>-7.5946962842089625E-3</v>
      </c>
    </row>
    <row r="3213" spans="1:26" x14ac:dyDescent="0.25">
      <c r="A3213" s="46">
        <v>553</v>
      </c>
      <c r="B3213" s="46">
        <v>1995</v>
      </c>
      <c r="C3213" s="47">
        <v>0</v>
      </c>
      <c r="D3213" s="49">
        <v>4.8798000000000001E-3</v>
      </c>
      <c r="E3213" s="49">
        <v>-0.63809950000000004</v>
      </c>
      <c r="F3213" s="49">
        <v>3.9010000000000003E-2</v>
      </c>
      <c r="G3213" s="49">
        <v>0.35924109999999998</v>
      </c>
      <c r="H3213" s="49">
        <v>0.34768329999999997</v>
      </c>
      <c r="I3213" s="46">
        <f>$C$3213*LN($Y$3213)+(1-$C$3213)*LN(1-$Y$3213)</f>
        <v>-9.7133676113489179E-2</v>
      </c>
      <c r="R3213" s="46">
        <f>1/(1+EXP(-($K$2+SUMPRODUCT($L$2:$P$2,$D$3213:$H$3213))))</f>
        <v>9.2565304318065506E-2</v>
      </c>
      <c r="X3213" s="46">
        <f>EXP(-($K$2+SUMPRODUCT($L$2:$P$2,$D$3213:$H$3213)))</f>
        <v>9.8031838426618236</v>
      </c>
      <c r="Y3213" s="46">
        <f>1/(1+$X$3213)</f>
        <v>9.2565304318065506E-2</v>
      </c>
      <c r="Z3213" s="46">
        <f>IF(ISERROR($I$3213),0,$I$3213)</f>
        <v>-9.7133676113489179E-2</v>
      </c>
    </row>
    <row r="3214" spans="1:26" x14ac:dyDescent="0.25">
      <c r="A3214" s="46">
        <v>553</v>
      </c>
      <c r="B3214" s="46">
        <v>1996</v>
      </c>
      <c r="C3214" s="47">
        <v>0</v>
      </c>
      <c r="D3214" s="49">
        <v>3.4955E-2</v>
      </c>
      <c r="E3214" s="49">
        <v>-0.67265889999999995</v>
      </c>
      <c r="F3214" s="49">
        <v>5.4128000000000003E-2</v>
      </c>
      <c r="G3214" s="49">
        <v>0.44117640000000002</v>
      </c>
      <c r="H3214" s="49">
        <v>0.39271679999999998</v>
      </c>
      <c r="I3214" s="46">
        <f>$C$3214*LN($Y$3214)+(1-$C$3214)*LN(1-$Y$3214)</f>
        <v>-8.3282472167868021E-2</v>
      </c>
      <c r="R3214" s="46">
        <f>1/(1+EXP(-($K$2+SUMPRODUCT($L$2:$P$2,$D$3214:$H$3214))))</f>
        <v>7.9908789649436526E-2</v>
      </c>
      <c r="X3214" s="46">
        <f>EXP(-($K$2+SUMPRODUCT($L$2:$P$2,$D$3214:$H$3214)))</f>
        <v>11.514267884509893</v>
      </c>
      <c r="Y3214" s="46">
        <f>1/(1+$X$3214)</f>
        <v>7.9908789649436526E-2</v>
      </c>
      <c r="Z3214" s="46">
        <f>IF(ISERROR($I$3214),0,$I$3214)</f>
        <v>-8.3282472167868021E-2</v>
      </c>
    </row>
    <row r="3215" spans="1:26" x14ac:dyDescent="0.25">
      <c r="A3215" s="46">
        <v>553</v>
      </c>
      <c r="B3215" s="46">
        <v>1997</v>
      </c>
      <c r="C3215" s="47">
        <v>0</v>
      </c>
      <c r="D3215" s="49">
        <v>-0.1153782</v>
      </c>
      <c r="E3215" s="49">
        <v>-1.365861</v>
      </c>
      <c r="F3215" s="49">
        <v>4.0900199999999998E-2</v>
      </c>
      <c r="G3215" s="49">
        <v>0.14600379999999999</v>
      </c>
      <c r="H3215" s="49">
        <v>0.37079810000000002</v>
      </c>
      <c r="I3215" s="46">
        <f>$C$3215*LN($Y$3215)+(1-$C$3215)*LN(1-$Y$3215)</f>
        <v>-0.33106602841317107</v>
      </c>
      <c r="R3215" s="46">
        <f>1/(1+EXP(-($K$2+SUMPRODUCT($L$2:$P$2,$D$3215:$H$3215))))</f>
        <v>0.2818422513415092</v>
      </c>
      <c r="X3215" s="46">
        <f>EXP(-($K$2+SUMPRODUCT($L$2:$P$2,$D$3215:$H$3215)))</f>
        <v>2.5480840620602931</v>
      </c>
      <c r="Y3215" s="46">
        <f>1/(1+$X$3215)</f>
        <v>0.2818422513415092</v>
      </c>
      <c r="Z3215" s="46">
        <f>IF(ISERROR($I$3215),0,$I$3215)</f>
        <v>-0.33106602841317107</v>
      </c>
    </row>
    <row r="3216" spans="1:26" x14ac:dyDescent="0.25">
      <c r="A3216" s="46">
        <v>553</v>
      </c>
      <c r="B3216" s="46">
        <v>1998</v>
      </c>
      <c r="C3216" s="47">
        <v>0</v>
      </c>
      <c r="D3216" s="49">
        <v>-0.1133378</v>
      </c>
      <c r="E3216" s="49">
        <v>-1.5858760000000001</v>
      </c>
      <c r="F3216" s="49">
        <v>3.7358000000000001E-3</v>
      </c>
      <c r="G3216" s="49">
        <v>1.3561810000000001</v>
      </c>
      <c r="H3216" s="49">
        <v>0.3610643</v>
      </c>
      <c r="I3216" s="46">
        <f>$C$3216*LN($Y$3216)+(1-$C$3216)*LN(1-$Y$3216)</f>
        <v>-0.10002859460391351</v>
      </c>
      <c r="R3216" s="46">
        <f>1/(1+EXP(-($K$2+SUMPRODUCT($L$2:$P$2,$D$3216:$H$3216))))</f>
        <v>9.5188455061698041E-2</v>
      </c>
      <c r="X3216" s="46">
        <f>EXP(-($K$2+SUMPRODUCT($L$2:$P$2,$D$3216:$H$3216)))</f>
        <v>9.5054756834936835</v>
      </c>
      <c r="Y3216" s="46">
        <f>1/(1+$X$3216)</f>
        <v>9.5188455061698041E-2</v>
      </c>
      <c r="Z3216" s="46">
        <f>IF(ISERROR($I$3216),0,$I$3216)</f>
        <v>-0.10002859460391351</v>
      </c>
    </row>
    <row r="3217" spans="1:26" x14ac:dyDescent="0.25">
      <c r="A3217" s="46">
        <v>554</v>
      </c>
      <c r="B3217" s="46">
        <v>1997</v>
      </c>
      <c r="C3217" s="47">
        <v>0</v>
      </c>
      <c r="D3217" s="49">
        <v>0.34195779999999998</v>
      </c>
      <c r="E3217" s="49">
        <v>0.1334458</v>
      </c>
      <c r="F3217" s="49">
        <v>6.1921700000000003E-2</v>
      </c>
      <c r="G3217" s="49">
        <v>1.8872070000000001</v>
      </c>
      <c r="H3217" s="49">
        <v>9.0270100000000006E-2</v>
      </c>
      <c r="I3217" s="46">
        <f>$C$3217*LN($Y$3217)+(1-$C$3217)*LN(1-$Y$3217)</f>
        <v>-2.3725168909782654E-3</v>
      </c>
      <c r="R3217" s="46">
        <f>1/(1+EXP(-($K$2+SUMPRODUCT($L$2:$P$2,$D$3217:$H$3217))))</f>
        <v>2.369704697211344E-3</v>
      </c>
      <c r="X3217" s="46">
        <f>EXP(-($K$2+SUMPRODUCT($L$2:$P$2,$D$3217:$H$3217)))</f>
        <v>420.99350880166406</v>
      </c>
      <c r="Y3217" s="46">
        <f>1/(1+$X$3217)</f>
        <v>2.369704697211344E-3</v>
      </c>
      <c r="Z3217" s="46">
        <f>IF(ISERROR($I$3217),0,$I$3217)</f>
        <v>-2.3725168909782654E-3</v>
      </c>
    </row>
    <row r="3218" spans="1:26" x14ac:dyDescent="0.25">
      <c r="A3218" s="46">
        <v>554</v>
      </c>
      <c r="B3218" s="46">
        <v>2000</v>
      </c>
      <c r="C3218" s="47">
        <v>0</v>
      </c>
      <c r="D3218" s="49">
        <v>0.18613830000000001</v>
      </c>
      <c r="E3218" s="49">
        <v>0.19379959999999999</v>
      </c>
      <c r="F3218" s="49">
        <v>2.2119699999999999E-2</v>
      </c>
      <c r="G3218" s="49">
        <v>0.90133580000000002</v>
      </c>
      <c r="H3218" s="49">
        <v>6.9690299999999997E-2</v>
      </c>
      <c r="I3218" s="46">
        <f>$C$3218*LN($Y$3218)+(1-$C$3218)*LN(1-$Y$3218)</f>
        <v>-1.3235284755789117E-2</v>
      </c>
      <c r="R3218" s="46">
        <f>1/(1+EXP(-($K$2+SUMPRODUCT($L$2:$P$2,$D$3218:$H$3218))))</f>
        <v>1.3148083509552691E-2</v>
      </c>
      <c r="X3218" s="46">
        <f>EXP(-($K$2+SUMPRODUCT($L$2:$P$2,$D$3218:$H$3218)))</f>
        <v>75.056711936264605</v>
      </c>
      <c r="Y3218" s="46">
        <f>1/(1+$X$3218)</f>
        <v>1.3148083509552691E-2</v>
      </c>
      <c r="Z3218" s="46">
        <f>IF(ISERROR($I$3218),0,$I$3218)</f>
        <v>-1.3235284755789117E-2</v>
      </c>
    </row>
    <row r="3219" spans="1:26" x14ac:dyDescent="0.25">
      <c r="A3219" s="46">
        <v>554</v>
      </c>
      <c r="B3219" s="46">
        <v>2001</v>
      </c>
      <c r="C3219" s="47">
        <v>0</v>
      </c>
      <c r="D3219" s="49">
        <v>5.75115E-2</v>
      </c>
      <c r="E3219" s="49">
        <v>0.2042002</v>
      </c>
      <c r="F3219" s="49">
        <v>4.6636999999999998E-2</v>
      </c>
      <c r="G3219" s="49">
        <v>0.68105959999999999</v>
      </c>
      <c r="H3219" s="49">
        <v>8.3447300000000002E-2</v>
      </c>
      <c r="I3219" s="46">
        <f>$C$3219*LN($Y$3219)+(1-$C$3219)*LN(1-$Y$3219)</f>
        <v>-1.4544970122688379E-2</v>
      </c>
      <c r="R3219" s="46">
        <f>1/(1+EXP(-($K$2+SUMPRODUCT($L$2:$P$2,$D$3219:$H$3219))))</f>
        <v>1.443970303165918E-2</v>
      </c>
      <c r="X3219" s="46">
        <f>EXP(-($K$2+SUMPRODUCT($L$2:$P$2,$D$3219:$H$3219)))</f>
        <v>68.253501807308012</v>
      </c>
      <c r="Y3219" s="46">
        <f>1/(1+$X$3219)</f>
        <v>1.443970303165918E-2</v>
      </c>
      <c r="Z3219" s="46">
        <f>IF(ISERROR($I$3219),0,$I$3219)</f>
        <v>-1.4544970122688379E-2</v>
      </c>
    </row>
    <row r="3220" spans="1:26" x14ac:dyDescent="0.25">
      <c r="A3220" s="46">
        <v>554</v>
      </c>
      <c r="B3220" s="46">
        <v>2003</v>
      </c>
      <c r="C3220" s="47">
        <v>0</v>
      </c>
      <c r="D3220" s="49">
        <v>7.1248900000000004E-2</v>
      </c>
      <c r="E3220" s="49">
        <v>0.16701250000000001</v>
      </c>
      <c r="F3220" s="49">
        <v>4.1095100000000002E-2</v>
      </c>
      <c r="G3220" s="49">
        <v>0.49145280000000002</v>
      </c>
      <c r="H3220" s="49">
        <v>8.3913600000000005E-2</v>
      </c>
      <c r="I3220" s="46">
        <f>$C$3220*LN($Y$3220)+(1-$C$3220)*LN(1-$Y$3220)</f>
        <v>-2.1761989352442484E-2</v>
      </c>
      <c r="R3220" s="46">
        <f>1/(1+EXP(-($K$2+SUMPRODUCT($L$2:$P$2,$D$3220:$H$3220))))</f>
        <v>2.152690564658118E-2</v>
      </c>
      <c r="X3220" s="46">
        <f>EXP(-($K$2+SUMPRODUCT($L$2:$P$2,$D$3220:$H$3220)))</f>
        <v>45.453494822597328</v>
      </c>
      <c r="Y3220" s="46">
        <f>1/(1+$X$3220)</f>
        <v>2.152690564658118E-2</v>
      </c>
      <c r="Z3220" s="46">
        <f>IF(ISERROR($I$3220),0,$I$3220)</f>
        <v>-2.1761989352442484E-2</v>
      </c>
    </row>
    <row r="3221" spans="1:26" x14ac:dyDescent="0.25">
      <c r="A3221" s="46">
        <v>555</v>
      </c>
      <c r="B3221" s="46">
        <v>1995</v>
      </c>
      <c r="C3221" s="47">
        <v>0</v>
      </c>
      <c r="D3221" s="49">
        <v>4.5559299999999997E-2</v>
      </c>
      <c r="E3221" s="49">
        <v>2.65052E-2</v>
      </c>
      <c r="F3221" s="49">
        <v>5.0433400000000003E-2</v>
      </c>
      <c r="G3221" s="49">
        <v>0.43023470000000003</v>
      </c>
      <c r="H3221" s="49">
        <v>0.1730729</v>
      </c>
      <c r="I3221" s="46">
        <f>$C$3221*LN($Y$3221)+(1-$C$3221)*LN(1-$Y$3221)</f>
        <v>-2.84619754036179E-2</v>
      </c>
      <c r="R3221" s="46">
        <f>1/(1+EXP(-($K$2+SUMPRODUCT($L$2:$P$2,$D$3221:$H$3221))))</f>
        <v>2.8060748958774612E-2</v>
      </c>
      <c r="X3221" s="46">
        <f>EXP(-($K$2+SUMPRODUCT($L$2:$P$2,$D$3221:$H$3221)))</f>
        <v>34.636967547414642</v>
      </c>
      <c r="Y3221" s="46">
        <f>1/(1+$X$3221)</f>
        <v>2.8060748958774612E-2</v>
      </c>
      <c r="Z3221" s="46">
        <f>IF(ISERROR($I$3221),0,$I$3221)</f>
        <v>-2.84619754036179E-2</v>
      </c>
    </row>
    <row r="3222" spans="1:26" x14ac:dyDescent="0.25">
      <c r="A3222" s="46">
        <v>555</v>
      </c>
      <c r="B3222" s="46">
        <v>1996</v>
      </c>
      <c r="C3222" s="47">
        <v>0</v>
      </c>
      <c r="D3222" s="49">
        <v>2.7701199999999999E-2</v>
      </c>
      <c r="E3222" s="49">
        <v>2.3847299999999998E-2</v>
      </c>
      <c r="F3222" s="49">
        <v>4.3039399999999998E-2</v>
      </c>
      <c r="G3222" s="49">
        <v>0.47020119999999999</v>
      </c>
      <c r="H3222" s="49">
        <v>0.17780009999999999</v>
      </c>
      <c r="I3222" s="46">
        <f>$C$3222*LN($Y$3222)+(1-$C$3222)*LN(1-$Y$3222)</f>
        <v>-2.8317789021883567E-2</v>
      </c>
      <c r="R3222" s="46">
        <f>1/(1+EXP(-($K$2+SUMPRODUCT($L$2:$P$2,$D$3222:$H$3222))))</f>
        <v>2.7920598451246982E-2</v>
      </c>
      <c r="X3222" s="46">
        <f>EXP(-($K$2+SUMPRODUCT($L$2:$P$2,$D$3222:$H$3222)))</f>
        <v>34.815851216302931</v>
      </c>
      <c r="Y3222" s="46">
        <f>1/(1+$X$3222)</f>
        <v>2.7920598451246982E-2</v>
      </c>
      <c r="Z3222" s="46">
        <f>IF(ISERROR($I$3222),0,$I$3222)</f>
        <v>-2.8317789021883567E-2</v>
      </c>
    </row>
    <row r="3223" spans="1:26" x14ac:dyDescent="0.25">
      <c r="A3223" s="46">
        <v>555</v>
      </c>
      <c r="B3223" s="46">
        <v>1997</v>
      </c>
      <c r="C3223" s="47">
        <v>0</v>
      </c>
      <c r="D3223" s="49">
        <v>4.5239099999999997E-2</v>
      </c>
      <c r="E3223" s="49">
        <v>1.38012E-2</v>
      </c>
      <c r="F3223" s="49">
        <v>7.0658700000000005E-2</v>
      </c>
      <c r="G3223" s="49">
        <v>0.61263389999999995</v>
      </c>
      <c r="H3223" s="49">
        <v>0.1887943</v>
      </c>
      <c r="I3223" s="46">
        <f>$C$3223*LN($Y$3223)+(1-$C$3223)*LN(1-$Y$3223)</f>
        <v>-1.8710649757411227E-2</v>
      </c>
      <c r="R3223" s="46">
        <f>1/(1+EXP(-($K$2+SUMPRODUCT($L$2:$P$2,$D$3223:$H$3223))))</f>
        <v>1.8536692192828063E-2</v>
      </c>
      <c r="X3223" s="46">
        <f>EXP(-($K$2+SUMPRODUCT($L$2:$P$2,$D$3223:$H$3223)))</f>
        <v>52.947057522318083</v>
      </c>
      <c r="Y3223" s="46">
        <f>1/(1+$X$3223)</f>
        <v>1.8536692192828063E-2</v>
      </c>
      <c r="Z3223" s="46">
        <f>IF(ISERROR($I$3223),0,$I$3223)</f>
        <v>-1.8710649757411227E-2</v>
      </c>
    </row>
    <row r="3224" spans="1:26" x14ac:dyDescent="0.25">
      <c r="A3224" s="46">
        <v>555</v>
      </c>
      <c r="B3224" s="46">
        <v>1998</v>
      </c>
      <c r="C3224" s="47">
        <v>0</v>
      </c>
      <c r="D3224" s="49">
        <v>1.58523E-2</v>
      </c>
      <c r="E3224" s="49">
        <v>-1.6218300000000001E-2</v>
      </c>
      <c r="F3224" s="49">
        <v>3.1976499999999998E-2</v>
      </c>
      <c r="G3224" s="49">
        <v>0.47477390000000003</v>
      </c>
      <c r="H3224" s="49">
        <v>0.11517230000000001</v>
      </c>
      <c r="I3224" s="46">
        <f>$C$3224*LN($Y$3224)+(1-$C$3224)*LN(1-$Y$3224)</f>
        <v>-3.1119129570655331E-2</v>
      </c>
      <c r="R3224" s="46">
        <f>1/(1+EXP(-($K$2+SUMPRODUCT($L$2:$P$2,$D$3224:$H$3224))))</f>
        <v>3.0639913253700378E-2</v>
      </c>
      <c r="X3224" s="46">
        <f>EXP(-($K$2+SUMPRODUCT($L$2:$P$2,$D$3224:$H$3224)))</f>
        <v>31.637168118588917</v>
      </c>
      <c r="Y3224" s="46">
        <f>1/(1+$X$3224)</f>
        <v>3.0639913253700378E-2</v>
      </c>
      <c r="Z3224" s="46">
        <f>IF(ISERROR($I$3224),0,$I$3224)</f>
        <v>-3.1119129570655331E-2</v>
      </c>
    </row>
    <row r="3225" spans="1:26" x14ac:dyDescent="0.25">
      <c r="A3225" s="46">
        <v>555</v>
      </c>
      <c r="B3225" s="46">
        <v>1999</v>
      </c>
      <c r="C3225" s="47">
        <v>0</v>
      </c>
      <c r="D3225" s="49">
        <v>2.7541599999999999E-2</v>
      </c>
      <c r="E3225" s="49">
        <v>1.4231499999999999E-2</v>
      </c>
      <c r="F3225" s="49">
        <v>6.5545099999999995E-2</v>
      </c>
      <c r="G3225" s="49">
        <v>0.4285176</v>
      </c>
      <c r="H3225" s="49">
        <v>0.22125110000000001</v>
      </c>
      <c r="I3225" s="46">
        <f>$C$3225*LN($Y$3225)+(1-$C$3225)*LN(1-$Y$3225)</f>
        <v>-2.6356642159056195E-2</v>
      </c>
      <c r="R3225" s="46">
        <f>1/(1+EXP(-($K$2+SUMPRODUCT($L$2:$P$2,$D$3225:$H$3225))))</f>
        <v>2.6012337404010481E-2</v>
      </c>
      <c r="X3225" s="46">
        <f>EXP(-($K$2+SUMPRODUCT($L$2:$P$2,$D$3225:$H$3225)))</f>
        <v>37.443296519974552</v>
      </c>
      <c r="Y3225" s="46">
        <f>1/(1+$X$3225)</f>
        <v>2.6012337404010481E-2</v>
      </c>
      <c r="Z3225" s="46">
        <f>IF(ISERROR($I$3225),0,$I$3225)</f>
        <v>-2.6356642159056195E-2</v>
      </c>
    </row>
    <row r="3226" spans="1:26" x14ac:dyDescent="0.25">
      <c r="A3226" s="46">
        <v>556</v>
      </c>
      <c r="B3226" s="46">
        <v>1995</v>
      </c>
      <c r="C3226" s="47">
        <v>0</v>
      </c>
      <c r="D3226" s="49">
        <v>0.11538470000000001</v>
      </c>
      <c r="E3226" s="49">
        <v>0.189137</v>
      </c>
      <c r="F3226" s="49">
        <v>5.0217999999999999E-2</v>
      </c>
      <c r="G3226" s="49">
        <v>0.72867360000000003</v>
      </c>
      <c r="H3226" s="49">
        <v>0.27092939999999999</v>
      </c>
      <c r="I3226" s="46">
        <f>$C$3226*LN($Y$3226)+(1-$C$3226)*LN(1-$Y$3226)</f>
        <v>-1.5399980967044709E-2</v>
      </c>
      <c r="R3226" s="46">
        <f>1/(1+EXP(-($K$2+SUMPRODUCT($L$2:$P$2,$D$3226:$H$3226))))</f>
        <v>1.5282007632236853E-2</v>
      </c>
      <c r="X3226" s="46">
        <f>EXP(-($K$2+SUMPRODUCT($L$2:$P$2,$D$3226:$H$3226)))</f>
        <v>64.436428515487421</v>
      </c>
      <c r="Y3226" s="46">
        <f>1/(1+$X$3226)</f>
        <v>1.5282007632236853E-2</v>
      </c>
      <c r="Z3226" s="46">
        <f>IF(ISERROR($I$3226),0,$I$3226)</f>
        <v>-1.5399980967044709E-2</v>
      </c>
    </row>
    <row r="3227" spans="1:26" x14ac:dyDescent="0.25">
      <c r="A3227" s="46">
        <v>556</v>
      </c>
      <c r="B3227" s="46">
        <v>1996</v>
      </c>
      <c r="C3227" s="47">
        <v>0</v>
      </c>
      <c r="D3227" s="49">
        <v>9.2629799999999998E-2</v>
      </c>
      <c r="E3227" s="49">
        <v>0.19683990000000001</v>
      </c>
      <c r="F3227" s="49">
        <v>3.9444399999999998E-2</v>
      </c>
      <c r="G3227" s="49">
        <v>0.89109850000000002</v>
      </c>
      <c r="H3227" s="49">
        <v>0.2602836</v>
      </c>
      <c r="I3227" s="46">
        <f>$C$3227*LN($Y$3227)+(1-$C$3227)*LN(1-$Y$3227)</f>
        <v>-1.2627394556648597E-2</v>
      </c>
      <c r="R3227" s="46">
        <f>1/(1+EXP(-($K$2+SUMPRODUCT($L$2:$P$2,$D$3227:$H$3227))))</f>
        <v>1.2548003528624509E-2</v>
      </c>
      <c r="X3227" s="46">
        <f>EXP(-($K$2+SUMPRODUCT($L$2:$P$2,$D$3227:$H$3227)))</f>
        <v>78.693952724734231</v>
      </c>
      <c r="Y3227" s="46">
        <f>1/(1+$X$3227)</f>
        <v>1.2548003528624509E-2</v>
      </c>
      <c r="Z3227" s="46">
        <f>IF(ISERROR($I$3227),0,$I$3227)</f>
        <v>-1.2627394556648597E-2</v>
      </c>
    </row>
    <row r="3228" spans="1:26" x14ac:dyDescent="0.25">
      <c r="A3228" s="46">
        <v>556</v>
      </c>
      <c r="B3228" s="46">
        <v>1997</v>
      </c>
      <c r="C3228" s="47">
        <v>0</v>
      </c>
      <c r="D3228" s="49">
        <v>0.13055459999999999</v>
      </c>
      <c r="E3228" s="49">
        <v>0.1985355</v>
      </c>
      <c r="F3228" s="49">
        <v>5.4291699999999998E-2</v>
      </c>
      <c r="G3228" s="49">
        <v>1.019587</v>
      </c>
      <c r="H3228" s="49">
        <v>0.27260519999999999</v>
      </c>
      <c r="I3228" s="46">
        <f>$C$3228*LN($Y$3228)+(1-$C$3228)*LN(1-$Y$3228)</f>
        <v>-9.3453272468066537E-3</v>
      </c>
      <c r="R3228" s="46">
        <f>1/(1+EXP(-($K$2+SUMPRODUCT($L$2:$P$2,$D$3228:$H$3228))))</f>
        <v>9.3017953881613016E-3</v>
      </c>
      <c r="X3228" s="46">
        <f>EXP(-($K$2+SUMPRODUCT($L$2:$P$2,$D$3228:$H$3228)))</f>
        <v>106.50612739479655</v>
      </c>
      <c r="Y3228" s="46">
        <f>1/(1+$X$3228)</f>
        <v>9.3017953881613016E-3</v>
      </c>
      <c r="Z3228" s="46">
        <f>IF(ISERROR($I$3228),0,$I$3228)</f>
        <v>-9.3453272468066537E-3</v>
      </c>
    </row>
    <row r="3229" spans="1:26" x14ac:dyDescent="0.25">
      <c r="A3229" s="46">
        <v>556</v>
      </c>
      <c r="B3229" s="46">
        <v>1998</v>
      </c>
      <c r="C3229" s="47">
        <v>0</v>
      </c>
      <c r="D3229" s="49">
        <v>9.7606799999999994E-2</v>
      </c>
      <c r="E3229" s="49">
        <v>0.21779090000000001</v>
      </c>
      <c r="F3229" s="49">
        <v>5.6508200000000001E-2</v>
      </c>
      <c r="G3229" s="49">
        <v>0.90502159999999998</v>
      </c>
      <c r="H3229" s="49">
        <v>0.2415253</v>
      </c>
      <c r="I3229" s="46">
        <f>$C$3229*LN($Y$3229)+(1-$C$3229)*LN(1-$Y$3229)</f>
        <v>-1.0363549868256786E-2</v>
      </c>
      <c r="R3229" s="46">
        <f>1/(1+EXP(-($K$2+SUMPRODUCT($L$2:$P$2,$D$3229:$H$3229))))</f>
        <v>1.0310033318683015E-2</v>
      </c>
      <c r="X3229" s="46">
        <f>EXP(-($K$2+SUMPRODUCT($L$2:$P$2,$D$3229:$H$3229)))</f>
        <v>95.992897024675969</v>
      </c>
      <c r="Y3229" s="46">
        <f>1/(1+$X$3229)</f>
        <v>1.0310033318683015E-2</v>
      </c>
      <c r="Z3229" s="46">
        <f>IF(ISERROR($I$3229),0,$I$3229)</f>
        <v>-1.0363549868256786E-2</v>
      </c>
    </row>
    <row r="3230" spans="1:26" x14ac:dyDescent="0.25">
      <c r="A3230" s="46">
        <v>556</v>
      </c>
      <c r="B3230" s="46">
        <v>1999</v>
      </c>
      <c r="C3230" s="47">
        <v>0</v>
      </c>
      <c r="D3230" s="49">
        <v>3.9755600000000002E-2</v>
      </c>
      <c r="E3230" s="49">
        <v>0.2238077</v>
      </c>
      <c r="F3230" s="49">
        <v>5.1474899999999997E-2</v>
      </c>
      <c r="G3230" s="49">
        <v>1.294319</v>
      </c>
      <c r="H3230" s="49">
        <v>0.27447199999999999</v>
      </c>
      <c r="I3230" s="46">
        <f>$C$3230*LN($Y$3230)+(1-$C$3230)*LN(1-$Y$3230)</f>
        <v>-5.7441662313773567E-3</v>
      </c>
      <c r="R3230" s="46">
        <f>1/(1+EXP(-($K$2+SUMPRODUCT($L$2:$P$2,$D$3230:$H$3230))))</f>
        <v>5.7277000517742529E-3</v>
      </c>
      <c r="X3230" s="46">
        <f>EXP(-($K$2+SUMPRODUCT($L$2:$P$2,$D$3230:$H$3230)))</f>
        <v>173.59014804558996</v>
      </c>
      <c r="Y3230" s="46">
        <f>1/(1+$X$3230)</f>
        <v>5.7277000517742529E-3</v>
      </c>
      <c r="Z3230" s="46">
        <f>IF(ISERROR($I$3230),0,$I$3230)</f>
        <v>-5.7441662313773567E-3</v>
      </c>
    </row>
    <row r="3231" spans="1:26" x14ac:dyDescent="0.25">
      <c r="A3231" s="46">
        <v>557</v>
      </c>
      <c r="B3231" s="46">
        <v>1995</v>
      </c>
      <c r="C3231" s="47">
        <v>0</v>
      </c>
      <c r="D3231" s="49">
        <v>0.76604019999999995</v>
      </c>
      <c r="E3231" s="49">
        <v>8.3312499999999998E-2</v>
      </c>
      <c r="F3231" s="49">
        <v>5.5524299999999999E-2</v>
      </c>
      <c r="G3231" s="49">
        <v>1.067863</v>
      </c>
      <c r="H3231" s="49">
        <v>0.37993090000000002</v>
      </c>
      <c r="I3231" s="46">
        <f>$C$3231*LN($Y$3231)+(1-$C$3231)*LN(1-$Y$3231)</f>
        <v>-1.4056918174044352E-2</v>
      </c>
      <c r="R3231" s="46">
        <f>1/(1+EXP(-($K$2+SUMPRODUCT($L$2:$P$2,$D$3231:$H$3231))))</f>
        <v>1.3958581011497941E-2</v>
      </c>
      <c r="X3231" s="46">
        <f>EXP(-($K$2+SUMPRODUCT($L$2:$P$2,$D$3231:$H$3231)))</f>
        <v>70.640519847703828</v>
      </c>
      <c r="Y3231" s="46">
        <f>1/(1+$X$3231)</f>
        <v>1.3958581011497941E-2</v>
      </c>
      <c r="Z3231" s="46">
        <f>IF(ISERROR($I$3231),0,$I$3231)</f>
        <v>-1.4056918174044352E-2</v>
      </c>
    </row>
    <row r="3232" spans="1:26" x14ac:dyDescent="0.25">
      <c r="A3232" s="46">
        <v>557</v>
      </c>
      <c r="B3232" s="46">
        <v>1996</v>
      </c>
      <c r="C3232" s="47">
        <v>0</v>
      </c>
      <c r="D3232" s="49">
        <v>0.75318390000000002</v>
      </c>
      <c r="E3232" s="49">
        <v>5.7469100000000002E-2</v>
      </c>
      <c r="F3232" s="49">
        <v>5.7751400000000001E-2</v>
      </c>
      <c r="G3232" s="49">
        <v>0.76538649999999997</v>
      </c>
      <c r="H3232" s="49">
        <v>0.40564850000000002</v>
      </c>
      <c r="I3232" s="46">
        <f>$C$3232*LN($Y$3232)+(1-$C$3232)*LN(1-$Y$3232)</f>
        <v>-2.3355833030764404E-2</v>
      </c>
      <c r="R3232" s="46">
        <f>1/(1+EXP(-($K$2+SUMPRODUCT($L$2:$P$2,$D$3232:$H$3232))))</f>
        <v>2.3085196636420863E-2</v>
      </c>
      <c r="X3232" s="46">
        <f>EXP(-($K$2+SUMPRODUCT($L$2:$P$2,$D$3232:$H$3232)))</f>
        <v>42.317802995116281</v>
      </c>
      <c r="Y3232" s="46">
        <f>1/(1+$X$3232)</f>
        <v>2.3085196636420863E-2</v>
      </c>
      <c r="Z3232" s="46">
        <f>IF(ISERROR($I$3232),0,$I$3232)</f>
        <v>-2.3355833030764404E-2</v>
      </c>
    </row>
    <row r="3233" spans="1:26" x14ac:dyDescent="0.25">
      <c r="A3233" s="46">
        <v>557</v>
      </c>
      <c r="B3233" s="46">
        <v>1997</v>
      </c>
      <c r="C3233" s="47">
        <v>0</v>
      </c>
      <c r="D3233" s="49">
        <v>0.7440544</v>
      </c>
      <c r="E3233" s="49">
        <v>9.3911300000000003E-2</v>
      </c>
      <c r="F3233" s="49">
        <v>7.0257799999999995E-2</v>
      </c>
      <c r="G3233" s="49">
        <v>1.024821</v>
      </c>
      <c r="H3233" s="49">
        <v>0.42312660000000002</v>
      </c>
      <c r="I3233" s="46">
        <f>$C$3233*LN($Y$3233)+(1-$C$3233)*LN(1-$Y$3233)</f>
        <v>-1.3415635274284854E-2</v>
      </c>
      <c r="R3233" s="46">
        <f>1/(1+EXP(-($K$2+SUMPRODUCT($L$2:$P$2,$D$3233:$H$3233))))</f>
        <v>1.3326046716009602E-2</v>
      </c>
      <c r="X3233" s="46">
        <f>EXP(-($K$2+SUMPRODUCT($L$2:$P$2,$D$3233:$H$3233)))</f>
        <v>74.041009634059236</v>
      </c>
      <c r="Y3233" s="46">
        <f>1/(1+$X$3233)</f>
        <v>1.3326046716009602E-2</v>
      </c>
      <c r="Z3233" s="46">
        <f>IF(ISERROR($I$3233),0,$I$3233)</f>
        <v>-1.3415635274284854E-2</v>
      </c>
    </row>
    <row r="3234" spans="1:26" x14ac:dyDescent="0.25">
      <c r="A3234" s="46">
        <v>557</v>
      </c>
      <c r="B3234" s="46">
        <v>1998</v>
      </c>
      <c r="C3234" s="47">
        <v>0</v>
      </c>
      <c r="D3234" s="49">
        <v>0.71747490000000003</v>
      </c>
      <c r="E3234" s="49">
        <v>8.7736900000000007E-2</v>
      </c>
      <c r="F3234" s="49">
        <v>5.3485999999999999E-2</v>
      </c>
      <c r="G3234" s="49">
        <v>0.4198171</v>
      </c>
      <c r="H3234" s="49">
        <v>0.38755679999999998</v>
      </c>
      <c r="I3234" s="46">
        <f>$C$3234*LN($Y$3234)+(1-$C$3234)*LN(1-$Y$3234)</f>
        <v>-3.8779463256821044E-2</v>
      </c>
      <c r="R3234" s="46">
        <f>1/(1+EXP(-($K$2+SUMPRODUCT($L$2:$P$2,$D$3234:$H$3234))))</f>
        <v>3.8037166094696054E-2</v>
      </c>
      <c r="X3234" s="46">
        <f>EXP(-($K$2+SUMPRODUCT($L$2:$P$2,$D$3234:$H$3234)))</f>
        <v>25.290076329830502</v>
      </c>
      <c r="Y3234" s="46">
        <f>1/(1+$X$3234)</f>
        <v>3.8037166094696054E-2</v>
      </c>
      <c r="Z3234" s="46">
        <f>IF(ISERROR($I$3234),0,$I$3234)</f>
        <v>-3.8779463256821044E-2</v>
      </c>
    </row>
    <row r="3235" spans="1:26" x14ac:dyDescent="0.25">
      <c r="A3235" s="46">
        <v>557</v>
      </c>
      <c r="B3235" s="46">
        <v>1999</v>
      </c>
      <c r="C3235" s="47">
        <v>0</v>
      </c>
      <c r="D3235" s="49">
        <v>0.69584630000000003</v>
      </c>
      <c r="E3235" s="49">
        <v>0.10151250000000001</v>
      </c>
      <c r="F3235" s="49">
        <v>6.4079899999999995E-2</v>
      </c>
      <c r="G3235" s="49">
        <v>0.71603779999999995</v>
      </c>
      <c r="H3235" s="49">
        <v>0.46618510000000002</v>
      </c>
      <c r="I3235" s="46">
        <f>$C$3235*LN($Y$3235)+(1-$C$3235)*LN(1-$Y$3235)</f>
        <v>-2.2847391461923255E-2</v>
      </c>
      <c r="R3235" s="46">
        <f>1/(1+EXP(-($K$2+SUMPRODUCT($L$2:$P$2,$D$3235:$H$3235))))</f>
        <v>2.2588366247266334E-2</v>
      </c>
      <c r="X3235" s="46">
        <f>EXP(-($K$2+SUMPRODUCT($L$2:$P$2,$D$3235:$H$3235)))</f>
        <v>43.270576678869858</v>
      </c>
      <c r="Y3235" s="46">
        <f>1/(1+$X$3235)</f>
        <v>2.2588366247266334E-2</v>
      </c>
      <c r="Z3235" s="46">
        <f>IF(ISERROR($I$3235),0,$I$3235)</f>
        <v>-2.2847391461923255E-2</v>
      </c>
    </row>
    <row r="3236" spans="1:26" x14ac:dyDescent="0.25">
      <c r="A3236" s="46">
        <v>557</v>
      </c>
      <c r="B3236" s="46">
        <v>2000</v>
      </c>
      <c r="C3236" s="47">
        <v>0</v>
      </c>
      <c r="D3236" s="49">
        <v>0.7365564</v>
      </c>
      <c r="E3236" s="49">
        <v>0.12640940000000001</v>
      </c>
      <c r="F3236" s="49">
        <v>6.5283400000000005E-2</v>
      </c>
      <c r="G3236" s="49">
        <v>0.62884059999999997</v>
      </c>
      <c r="H3236" s="49">
        <v>0.4222785</v>
      </c>
      <c r="I3236" s="46">
        <f>$C$3236*LN($Y$3236)+(1-$C$3236)*LN(1-$Y$3236)</f>
        <v>-2.4795157901089191E-2</v>
      </c>
      <c r="R3236" s="46">
        <f>1/(1+EXP(-($K$2+SUMPRODUCT($L$2:$P$2,$D$3236:$H$3236))))</f>
        <v>2.4490282978660554E-2</v>
      </c>
      <c r="X3236" s="46">
        <f>EXP(-($K$2+SUMPRODUCT($L$2:$P$2,$D$3236:$H$3236)))</f>
        <v>39.832521244092746</v>
      </c>
      <c r="Y3236" s="46">
        <f>1/(1+$X$3236)</f>
        <v>2.4490282978660554E-2</v>
      </c>
      <c r="Z3236" s="46">
        <f>IF(ISERROR($I$3236),0,$I$3236)</f>
        <v>-2.4795157901089191E-2</v>
      </c>
    </row>
    <row r="3237" spans="1:26" x14ac:dyDescent="0.25">
      <c r="A3237" s="46">
        <v>557</v>
      </c>
      <c r="B3237" s="46">
        <v>2001</v>
      </c>
      <c r="C3237" s="47">
        <v>0</v>
      </c>
      <c r="D3237" s="49">
        <v>0.68053490000000005</v>
      </c>
      <c r="E3237" s="49">
        <v>8.3685999999999997E-2</v>
      </c>
      <c r="F3237" s="49">
        <v>3.1368E-2</v>
      </c>
      <c r="G3237" s="49">
        <v>0.75484450000000003</v>
      </c>
      <c r="H3237" s="49">
        <v>0.42805110000000002</v>
      </c>
      <c r="I3237" s="46">
        <f>$C$3237*LN($Y$3237)+(1-$C$3237)*LN(1-$Y$3237)</f>
        <v>-2.7720040451685975E-2</v>
      </c>
      <c r="R3237" s="46">
        <f>1/(1+EXP(-($K$2+SUMPRODUCT($L$2:$P$2,$D$3237:$H$3237))))</f>
        <v>2.7339365680630175E-2</v>
      </c>
      <c r="X3237" s="46">
        <f>EXP(-($K$2+SUMPRODUCT($L$2:$P$2,$D$3237:$H$3237)))</f>
        <v>35.577293404744054</v>
      </c>
      <c r="Y3237" s="46">
        <f>1/(1+$X$3237)</f>
        <v>2.7339365680630175E-2</v>
      </c>
      <c r="Z3237" s="46">
        <f>IF(ISERROR($I$3237),0,$I$3237)</f>
        <v>-2.7720040451685975E-2</v>
      </c>
    </row>
    <row r="3238" spans="1:26" x14ac:dyDescent="0.25">
      <c r="A3238" s="46">
        <v>557</v>
      </c>
      <c r="B3238" s="46">
        <v>2002</v>
      </c>
      <c r="C3238" s="47">
        <v>0</v>
      </c>
      <c r="D3238" s="49">
        <v>0.72512540000000003</v>
      </c>
      <c r="E3238" s="49">
        <v>-5.6423000000000003E-3</v>
      </c>
      <c r="F3238" s="49">
        <v>3.8696500000000002E-2</v>
      </c>
      <c r="G3238" s="49">
        <v>0.54861499999999996</v>
      </c>
      <c r="H3238" s="49">
        <v>0.47313070000000002</v>
      </c>
      <c r="I3238" s="46">
        <f>$C$3238*LN($Y$3238)+(1-$C$3238)*LN(1-$Y$3238)</f>
        <v>-4.2982957573719477E-2</v>
      </c>
      <c r="R3238" s="46">
        <f>1/(1+EXP(-($K$2+SUMPRODUCT($L$2:$P$2,$D$3238:$H$3238))))</f>
        <v>4.2072284659610111E-2</v>
      </c>
      <c r="X3238" s="46">
        <f>EXP(-($K$2+SUMPRODUCT($L$2:$P$2,$D$3238:$H$3238)))</f>
        <v>22.768616515375779</v>
      </c>
      <c r="Y3238" s="46">
        <f>1/(1+$X$3238)</f>
        <v>4.2072284659610111E-2</v>
      </c>
      <c r="Z3238" s="46">
        <f>IF(ISERROR($I$3238),0,$I$3238)</f>
        <v>-4.2982957573719477E-2</v>
      </c>
    </row>
    <row r="3239" spans="1:26" x14ac:dyDescent="0.25">
      <c r="A3239" s="46">
        <v>557</v>
      </c>
      <c r="B3239" s="46">
        <v>2003</v>
      </c>
      <c r="C3239" s="47">
        <v>0</v>
      </c>
      <c r="D3239" s="49">
        <v>0.65391960000000005</v>
      </c>
      <c r="E3239" s="49">
        <v>4.2740500000000001E-2</v>
      </c>
      <c r="F3239" s="49">
        <v>5.1459699999999997E-2</v>
      </c>
      <c r="G3239" s="49">
        <v>0.67836609999999997</v>
      </c>
      <c r="H3239" s="49">
        <v>0.53624590000000005</v>
      </c>
      <c r="I3239" s="46">
        <f>$C$3239*LN($Y$3239)+(1-$C$3239)*LN(1-$Y$3239)</f>
        <v>-2.9897633146561482E-2</v>
      </c>
      <c r="R3239" s="46">
        <f>1/(1+EXP(-($K$2+SUMPRODUCT($L$2:$P$2,$D$3239:$H$3239))))</f>
        <v>2.9455119910979325E-2</v>
      </c>
      <c r="X3239" s="46">
        <f>EXP(-($K$2+SUMPRODUCT($L$2:$P$2,$D$3239:$H$3239)))</f>
        <v>32.949955152864696</v>
      </c>
      <c r="Y3239" s="46">
        <f>1/(1+$X$3239)</f>
        <v>2.9455119910979325E-2</v>
      </c>
      <c r="Z3239" s="46">
        <f>IF(ISERROR($I$3239),0,$I$3239)</f>
        <v>-2.9897633146561482E-2</v>
      </c>
    </row>
    <row r="3240" spans="1:26" x14ac:dyDescent="0.25">
      <c r="A3240" s="46">
        <v>558</v>
      </c>
      <c r="B3240" s="46">
        <v>1995</v>
      </c>
      <c r="C3240" s="47">
        <v>0</v>
      </c>
      <c r="D3240" s="49">
        <v>0.25429089999999999</v>
      </c>
      <c r="E3240" s="49">
        <v>0.32870719999999998</v>
      </c>
      <c r="F3240" s="49">
        <v>4.5104900000000003E-2</v>
      </c>
      <c r="G3240" s="49">
        <v>1.056489</v>
      </c>
      <c r="H3240" s="49">
        <v>0.22911329999999999</v>
      </c>
      <c r="I3240" s="46">
        <f>$C$3240*LN($Y$3240)+(1-$C$3240)*LN(1-$Y$3240)</f>
        <v>-8.0466503085215614E-3</v>
      </c>
      <c r="R3240" s="46">
        <f>1/(1+EXP(-($K$2+SUMPRODUCT($L$2:$P$2,$D$3240:$H$3240))))</f>
        <v>8.0143626783911372E-3</v>
      </c>
      <c r="X3240" s="46">
        <f>EXP(-($K$2+SUMPRODUCT($L$2:$P$2,$D$3240:$H$3240)))</f>
        <v>123.77598533146836</v>
      </c>
      <c r="Y3240" s="46">
        <f>1/(1+$X$3240)</f>
        <v>8.0143626783911372E-3</v>
      </c>
      <c r="Z3240" s="46">
        <f>IF(ISERROR($I$3240),0,$I$3240)</f>
        <v>-8.0466503085215614E-3</v>
      </c>
    </row>
    <row r="3241" spans="1:26" x14ac:dyDescent="0.25">
      <c r="A3241" s="46">
        <v>558</v>
      </c>
      <c r="B3241" s="46">
        <v>1996</v>
      </c>
      <c r="C3241" s="47">
        <v>0</v>
      </c>
      <c r="D3241" s="49">
        <v>0.285939</v>
      </c>
      <c r="E3241" s="49">
        <v>0.3856387</v>
      </c>
      <c r="F3241" s="49">
        <v>4.7522399999999999E-2</v>
      </c>
      <c r="G3241" s="49">
        <v>1.84663</v>
      </c>
      <c r="H3241" s="49">
        <v>0.22153970000000001</v>
      </c>
      <c r="I3241" s="46">
        <f>$C$3241*LN($Y$3241)+(1-$C$3241)*LN(1-$Y$3241)</f>
        <v>-2.0862772832082586E-3</v>
      </c>
      <c r="R3241" s="46">
        <f>1/(1+EXP(-($K$2+SUMPRODUCT($L$2:$P$2,$D$3241:$H$3241))))</f>
        <v>2.0841025194067247E-3</v>
      </c>
      <c r="X3241" s="46">
        <f>EXP(-($K$2+SUMPRODUCT($L$2:$P$2,$D$3241:$H$3241)))</f>
        <v>478.82284493599047</v>
      </c>
      <c r="Y3241" s="46">
        <f>1/(1+$X$3241)</f>
        <v>2.0841025194067247E-3</v>
      </c>
      <c r="Z3241" s="46">
        <f>IF(ISERROR($I$3241),0,$I$3241)</f>
        <v>-2.0862772832082586E-3</v>
      </c>
    </row>
    <row r="3242" spans="1:26" x14ac:dyDescent="0.25">
      <c r="A3242" s="46">
        <v>558</v>
      </c>
      <c r="B3242" s="46">
        <v>1997</v>
      </c>
      <c r="C3242" s="47">
        <v>0</v>
      </c>
      <c r="D3242" s="49">
        <v>0.27912229999999999</v>
      </c>
      <c r="E3242" s="49">
        <v>0.48431360000000001</v>
      </c>
      <c r="F3242" s="49">
        <v>3.9432700000000001E-2</v>
      </c>
      <c r="G3242" s="49">
        <v>1.775755</v>
      </c>
      <c r="H3242" s="49">
        <v>0.1904545</v>
      </c>
      <c r="I3242" s="46">
        <f>$C$3242*LN($Y$3242)+(1-$C$3242)*LN(1-$Y$3242)</f>
        <v>-2.1116292003895156E-3</v>
      </c>
      <c r="R3242" s="46">
        <f>1/(1+EXP(-($K$2+SUMPRODUCT($L$2:$P$2,$D$3242:$H$3242))))</f>
        <v>2.1094012799060618E-3</v>
      </c>
      <c r="X3242" s="46">
        <f>EXP(-($K$2+SUMPRODUCT($L$2:$P$2,$D$3242:$H$3242)))</f>
        <v>473.06816783790566</v>
      </c>
      <c r="Y3242" s="46">
        <f>1/(1+$X$3242)</f>
        <v>2.1094012799060618E-3</v>
      </c>
      <c r="Z3242" s="46">
        <f>IF(ISERROR($I$3242),0,$I$3242)</f>
        <v>-2.1116292003895156E-3</v>
      </c>
    </row>
    <row r="3243" spans="1:26" x14ac:dyDescent="0.25">
      <c r="A3243" s="46">
        <v>558</v>
      </c>
      <c r="B3243" s="46">
        <v>1998</v>
      </c>
      <c r="C3243" s="47">
        <v>0</v>
      </c>
      <c r="D3243" s="49">
        <v>0.20438490000000001</v>
      </c>
      <c r="E3243" s="49">
        <v>0.45567970000000002</v>
      </c>
      <c r="F3243" s="49">
        <v>2.5000999999999999E-2</v>
      </c>
      <c r="G3243" s="49">
        <v>1.1357330000000001</v>
      </c>
      <c r="H3243" s="49">
        <v>0.2013683</v>
      </c>
      <c r="I3243" s="46">
        <f>$C$3243*LN($Y$3243)+(1-$C$3243)*LN(1-$Y$3243)</f>
        <v>-6.6723886142811221E-3</v>
      </c>
      <c r="R3243" s="46">
        <f>1/(1+EXP(-($K$2+SUMPRODUCT($L$2:$P$2,$D$3243:$H$3243))))</f>
        <v>6.6501776568733901E-3</v>
      </c>
      <c r="X3243" s="46">
        <f>EXP(-($K$2+SUMPRODUCT($L$2:$P$2,$D$3243:$H$3243)))</f>
        <v>149.3719226156966</v>
      </c>
      <c r="Y3243" s="46">
        <f>1/(1+$X$3243)</f>
        <v>6.6501776568733901E-3</v>
      </c>
      <c r="Z3243" s="46">
        <f>IF(ISERROR($I$3243),0,$I$3243)</f>
        <v>-6.6723886142811221E-3</v>
      </c>
    </row>
    <row r="3244" spans="1:26" x14ac:dyDescent="0.25">
      <c r="A3244" s="46">
        <v>558</v>
      </c>
      <c r="B3244" s="46">
        <v>1999</v>
      </c>
      <c r="C3244" s="47">
        <v>0</v>
      </c>
      <c r="D3244" s="49">
        <v>0.15991830000000001</v>
      </c>
      <c r="E3244" s="49">
        <v>0.39845259999999999</v>
      </c>
      <c r="F3244" s="49">
        <v>3.4320299999999998E-2</v>
      </c>
      <c r="G3244" s="49">
        <v>1.565941</v>
      </c>
      <c r="H3244" s="49">
        <v>0.2533551</v>
      </c>
      <c r="I3244" s="46">
        <f>$C$3244*LN($Y$3244)+(1-$C$3244)*LN(1-$Y$3244)</f>
        <v>-3.443446768296804E-3</v>
      </c>
      <c r="R3244" s="46">
        <f>1/(1+EXP(-($K$2+SUMPRODUCT($L$2:$P$2,$D$3244:$H$3244))))</f>
        <v>3.4375249046312015E-3</v>
      </c>
      <c r="X3244" s="46">
        <f>EXP(-($K$2+SUMPRODUCT($L$2:$P$2,$D$3244:$H$3244)))</f>
        <v>289.90698329276137</v>
      </c>
      <c r="Y3244" s="46">
        <f>1/(1+$X$3244)</f>
        <v>3.4375249046312015E-3</v>
      </c>
      <c r="Z3244" s="46">
        <f>IF(ISERROR($I$3244),0,$I$3244)</f>
        <v>-3.443446768296804E-3</v>
      </c>
    </row>
    <row r="3245" spans="1:26" x14ac:dyDescent="0.25">
      <c r="A3245" s="46">
        <v>559</v>
      </c>
      <c r="B3245" s="46">
        <v>1995</v>
      </c>
      <c r="C3245" s="47">
        <v>0</v>
      </c>
      <c r="D3245" s="49">
        <v>0.31418629999999997</v>
      </c>
      <c r="E3245" s="49">
        <v>0.39109319999999997</v>
      </c>
      <c r="F3245" s="49">
        <v>7.7669199999999994E-2</v>
      </c>
      <c r="G3245" s="49">
        <v>1.5514699999999999</v>
      </c>
      <c r="H3245" s="49">
        <v>0.53341970000000005</v>
      </c>
      <c r="I3245" s="46">
        <f>$C$3245*LN($Y$3245)+(1-$C$3245)*LN(1-$Y$3245)</f>
        <v>-3.1934412785649458E-3</v>
      </c>
      <c r="R3245" s="46">
        <f>1/(1+EXP(-($K$2+SUMPRODUCT($L$2:$P$2,$D$3245:$H$3245))))</f>
        <v>3.1883476684560087E-3</v>
      </c>
      <c r="X3245" s="46">
        <f>EXP(-($K$2+SUMPRODUCT($L$2:$P$2,$D$3245:$H$3245)))</f>
        <v>312.64208172575502</v>
      </c>
      <c r="Y3245" s="46">
        <f>1/(1+$X$3245)</f>
        <v>3.1883476684560087E-3</v>
      </c>
      <c r="Z3245" s="46">
        <f>IF(ISERROR($I$3245),0,$I$3245)</f>
        <v>-3.1934412785649458E-3</v>
      </c>
    </row>
    <row r="3246" spans="1:26" x14ac:dyDescent="0.25">
      <c r="A3246" s="46">
        <v>559</v>
      </c>
      <c r="B3246" s="46">
        <v>1996</v>
      </c>
      <c r="C3246" s="47">
        <v>0</v>
      </c>
      <c r="D3246" s="49">
        <v>0.27729799999999999</v>
      </c>
      <c r="E3246" s="49">
        <v>0.19755900000000001</v>
      </c>
      <c r="F3246" s="49">
        <v>6.6762299999999997E-2</v>
      </c>
      <c r="G3246" s="49">
        <v>1.3638779999999999</v>
      </c>
      <c r="H3246" s="49">
        <v>0.43068079999999997</v>
      </c>
      <c r="I3246" s="46">
        <f>$C$3246*LN($Y$3246)+(1-$C$3246)*LN(1-$Y$3246)</f>
        <v>-5.7457418037840345E-3</v>
      </c>
      <c r="R3246" s="46">
        <f>1/(1+EXP(-($K$2+SUMPRODUCT($L$2:$P$2,$D$3246:$H$3246))))</f>
        <v>5.7292665985406201E-3</v>
      </c>
      <c r="X3246" s="46">
        <f>EXP(-($K$2+SUMPRODUCT($L$2:$P$2,$D$3246:$H$3246)))</f>
        <v>173.54241006252417</v>
      </c>
      <c r="Y3246" s="46">
        <f>1/(1+$X$3246)</f>
        <v>5.7292665985406201E-3</v>
      </c>
      <c r="Z3246" s="46">
        <f>IF(ISERROR($I$3246),0,$I$3246)</f>
        <v>-5.7457418037840345E-3</v>
      </c>
    </row>
    <row r="3247" spans="1:26" x14ac:dyDescent="0.25">
      <c r="A3247" s="46">
        <v>559</v>
      </c>
      <c r="B3247" s="46">
        <v>1997</v>
      </c>
      <c r="C3247" s="47">
        <v>0</v>
      </c>
      <c r="D3247" s="49">
        <v>0.2337881</v>
      </c>
      <c r="E3247" s="49">
        <v>0.20743130000000001</v>
      </c>
      <c r="F3247" s="49">
        <v>6.3237799999999997E-2</v>
      </c>
      <c r="G3247" s="49">
        <v>1.7906869999999999</v>
      </c>
      <c r="H3247" s="49">
        <v>0.45686389999999999</v>
      </c>
      <c r="I3247" s="46">
        <f>$C$3247*LN($Y$3247)+(1-$C$3247)*LN(1-$Y$3247)</f>
        <v>-2.9497884470988918E-3</v>
      </c>
      <c r="R3247" s="46">
        <f>1/(1+EXP(-($K$2+SUMPRODUCT($L$2:$P$2,$D$3247:$H$3247))))</f>
        <v>2.9454420958134778E-3</v>
      </c>
      <c r="X3247" s="46">
        <f>EXP(-($K$2+SUMPRODUCT($L$2:$P$2,$D$3247:$H$3247)))</f>
        <v>338.50760784649481</v>
      </c>
      <c r="Y3247" s="46">
        <f>1/(1+$X$3247)</f>
        <v>2.9454420958134778E-3</v>
      </c>
      <c r="Z3247" s="46">
        <f>IF(ISERROR($I$3247),0,$I$3247)</f>
        <v>-2.9497884470988918E-3</v>
      </c>
    </row>
    <row r="3248" spans="1:26" x14ac:dyDescent="0.25">
      <c r="A3248" s="46">
        <v>559</v>
      </c>
      <c r="B3248" s="46">
        <v>1998</v>
      </c>
      <c r="C3248" s="47">
        <v>0</v>
      </c>
      <c r="D3248" s="49">
        <v>3.9377299999999997E-2</v>
      </c>
      <c r="E3248" s="49">
        <v>0.1543274</v>
      </c>
      <c r="F3248" s="49">
        <v>3.5406600000000003E-2</v>
      </c>
      <c r="G3248" s="49">
        <v>1.459516</v>
      </c>
      <c r="H3248" s="49">
        <v>0.3781986</v>
      </c>
      <c r="I3248" s="46">
        <f>$C$3248*LN($Y$3248)+(1-$C$3248)*LN(1-$Y$3248)</f>
        <v>-5.9210993635625195E-3</v>
      </c>
      <c r="R3248" s="46">
        <f>1/(1+EXP(-($K$2+SUMPRODUCT($L$2:$P$2,$D$3248:$H$3248))))</f>
        <v>5.9036042019540366E-3</v>
      </c>
      <c r="X3248" s="46">
        <f>EXP(-($K$2+SUMPRODUCT($L$2:$P$2,$D$3248:$H$3248)))</f>
        <v>168.3880493663531</v>
      </c>
      <c r="Y3248" s="46">
        <f>1/(1+$X$3248)</f>
        <v>5.9036042019540366E-3</v>
      </c>
      <c r="Z3248" s="46">
        <f>IF(ISERROR($I$3248),0,$I$3248)</f>
        <v>-5.9210993635625195E-3</v>
      </c>
    </row>
    <row r="3249" spans="1:26" x14ac:dyDescent="0.25">
      <c r="A3249" s="46">
        <v>559</v>
      </c>
      <c r="B3249" s="46">
        <v>1999</v>
      </c>
      <c r="C3249" s="47">
        <v>0</v>
      </c>
      <c r="D3249" s="49">
        <v>9.4273200000000001E-2</v>
      </c>
      <c r="E3249" s="49">
        <v>-0.11486440000000001</v>
      </c>
      <c r="F3249" s="49">
        <v>-3.5434500000000001E-2</v>
      </c>
      <c r="G3249" s="49">
        <v>0.23453470000000001</v>
      </c>
      <c r="H3249" s="49">
        <v>0.384517</v>
      </c>
      <c r="I3249" s="46">
        <f>$C$3249*LN($Y$3249)+(1-$C$3249)*LN(1-$Y$3249)</f>
        <v>-0.10614422686216142</v>
      </c>
      <c r="R3249" s="46">
        <f>1/(1+EXP(-($K$2+SUMPRODUCT($L$2:$P$2,$D$3249:$H$3249))))</f>
        <v>0.10070506376462784</v>
      </c>
      <c r="X3249" s="46">
        <f>EXP(-($K$2+SUMPRODUCT($L$2:$P$2,$D$3249:$H$3249)))</f>
        <v>8.9299872580115984</v>
      </c>
      <c r="Y3249" s="46">
        <f>1/(1+$X$3249)</f>
        <v>0.10070506376462784</v>
      </c>
      <c r="Z3249" s="46">
        <f>IF(ISERROR($I$3249),0,$I$3249)</f>
        <v>-0.10614422686216142</v>
      </c>
    </row>
    <row r="3250" spans="1:26" x14ac:dyDescent="0.25">
      <c r="A3250" s="46">
        <v>559</v>
      </c>
      <c r="B3250" s="46">
        <v>2000</v>
      </c>
      <c r="C3250" s="47">
        <v>0</v>
      </c>
      <c r="D3250" s="49">
        <v>0.26884789999999997</v>
      </c>
      <c r="E3250" s="49">
        <v>-0.36336190000000002</v>
      </c>
      <c r="F3250" s="49">
        <v>1.0729799999999999E-2</v>
      </c>
      <c r="G3250" s="49">
        <v>0.23812729999999999</v>
      </c>
      <c r="H3250" s="49">
        <v>0.55784889999999998</v>
      </c>
      <c r="I3250" s="46">
        <f>$C$3250*LN($Y$3250)+(1-$C$3250)*LN(1-$Y$3250)</f>
        <v>-0.12417543065735208</v>
      </c>
      <c r="R3250" s="46">
        <f>1/(1+EXP(-($K$2+SUMPRODUCT($L$2:$P$2,$D$3250:$H$3250))))</f>
        <v>0.11677511743080989</v>
      </c>
      <c r="X3250" s="46">
        <f>EXP(-($K$2+SUMPRODUCT($L$2:$P$2,$D$3250:$H$3250)))</f>
        <v>7.5634681600085498</v>
      </c>
      <c r="Y3250" s="46">
        <f>1/(1+$X$3250)</f>
        <v>0.11677511743080989</v>
      </c>
      <c r="Z3250" s="46">
        <f>IF(ISERROR($I$3250),0,$I$3250)</f>
        <v>-0.12417543065735208</v>
      </c>
    </row>
    <row r="3251" spans="1:26" x14ac:dyDescent="0.25">
      <c r="A3251" s="46">
        <v>559</v>
      </c>
      <c r="B3251" s="46">
        <v>2001</v>
      </c>
      <c r="C3251" s="47">
        <v>0</v>
      </c>
      <c r="D3251" s="49">
        <v>0.27289269999999999</v>
      </c>
      <c r="E3251" s="49">
        <v>-0.58428219999999997</v>
      </c>
      <c r="F3251" s="49">
        <v>2.4110900000000001E-2</v>
      </c>
      <c r="G3251" s="49">
        <v>0.29829250000000002</v>
      </c>
      <c r="H3251" s="49">
        <v>0.659389</v>
      </c>
      <c r="I3251" s="46">
        <f>$C$3251*LN($Y$3251)+(1-$C$3251)*LN(1-$Y$3251)</f>
        <v>-0.14734263951565152</v>
      </c>
      <c r="R3251" s="46">
        <f>1/(1+EXP(-($K$2+SUMPRODUCT($L$2:$P$2,$D$3251:$H$3251))))</f>
        <v>0.1370017705436051</v>
      </c>
      <c r="X3251" s="46">
        <f>EXP(-($K$2+SUMPRODUCT($L$2:$P$2,$D$3251:$H$3251)))</f>
        <v>6.2991757408107274</v>
      </c>
      <c r="Y3251" s="46">
        <f>1/(1+$X$3251)</f>
        <v>0.1370017705436051</v>
      </c>
      <c r="Z3251" s="46">
        <f>IF(ISERROR($I$3251),0,$I$3251)</f>
        <v>-0.14734263951565152</v>
      </c>
    </row>
    <row r="3252" spans="1:26" x14ac:dyDescent="0.25">
      <c r="A3252" s="46">
        <v>559</v>
      </c>
      <c r="B3252" s="46">
        <v>2002</v>
      </c>
      <c r="C3252" s="47">
        <v>0</v>
      </c>
      <c r="D3252" s="49">
        <v>0.30462590000000001</v>
      </c>
      <c r="E3252" s="49">
        <v>-0.64956999999999998</v>
      </c>
      <c r="F3252" s="49">
        <v>6.5391000000000005E-2</v>
      </c>
      <c r="G3252" s="49">
        <v>0.2313499</v>
      </c>
      <c r="H3252" s="49">
        <v>0.71138500000000005</v>
      </c>
      <c r="I3252" s="46">
        <f>$C$3252*LN($Y$3252)+(1-$C$3252)*LN(1-$Y$3252)</f>
        <v>-0.13634259300863977</v>
      </c>
      <c r="R3252" s="46">
        <f>1/(1+EXP(-($K$2+SUMPRODUCT($L$2:$P$2,$D$3252:$H$3252))))</f>
        <v>0.12745634607790646</v>
      </c>
      <c r="X3252" s="46">
        <f>EXP(-($K$2+SUMPRODUCT($L$2:$P$2,$D$3252:$H$3252)))</f>
        <v>6.845823537015252</v>
      </c>
      <c r="Y3252" s="46">
        <f>1/(1+$X$3252)</f>
        <v>0.12745634607790646</v>
      </c>
      <c r="Z3252" s="46">
        <f>IF(ISERROR($I$3252),0,$I$3252)</f>
        <v>-0.13634259300863977</v>
      </c>
    </row>
    <row r="3253" spans="1:26" x14ac:dyDescent="0.25">
      <c r="A3253" s="46">
        <v>559</v>
      </c>
      <c r="B3253" s="46">
        <v>2003</v>
      </c>
      <c r="C3253" s="47">
        <v>0</v>
      </c>
      <c r="D3253" s="49">
        <v>0.33331270000000002</v>
      </c>
      <c r="E3253" s="49">
        <v>-0.61359269999999999</v>
      </c>
      <c r="F3253" s="49">
        <v>6.2578999999999996E-2</v>
      </c>
      <c r="G3253" s="49">
        <v>0.48736350000000001</v>
      </c>
      <c r="H3253" s="49">
        <v>0.73475840000000003</v>
      </c>
      <c r="I3253" s="46">
        <f>$C$3253*LN($Y$3253)+(1-$C$3253)*LN(1-$Y$3253)</f>
        <v>-9.2400637000860958E-2</v>
      </c>
      <c r="R3253" s="46">
        <f>1/(1+EXP(-($K$2+SUMPRODUCT($L$2:$P$2,$D$3253:$H$3253))))</f>
        <v>8.8260200335266117E-2</v>
      </c>
      <c r="X3253" s="46">
        <f>EXP(-($K$2+SUMPRODUCT($L$2:$P$2,$D$3253:$H$3253)))</f>
        <v>10.330135170794872</v>
      </c>
      <c r="Y3253" s="46">
        <f>1/(1+$X$3253)</f>
        <v>8.8260200335266117E-2</v>
      </c>
      <c r="Z3253" s="46">
        <f>IF(ISERROR($I$3253),0,$I$3253)</f>
        <v>-9.2400637000860958E-2</v>
      </c>
    </row>
    <row r="3254" spans="1:26" x14ac:dyDescent="0.25">
      <c r="A3254" s="46">
        <v>559</v>
      </c>
      <c r="B3254" s="46">
        <v>2004</v>
      </c>
      <c r="C3254" s="47">
        <v>0</v>
      </c>
      <c r="D3254" s="49">
        <v>0.2659704</v>
      </c>
      <c r="E3254" s="49">
        <v>-0.60572280000000001</v>
      </c>
      <c r="F3254" s="49">
        <v>4.3556900000000003E-2</v>
      </c>
      <c r="G3254" s="49">
        <v>0.3499408</v>
      </c>
      <c r="H3254" s="49">
        <v>0.75646080000000004</v>
      </c>
      <c r="I3254" s="46">
        <f>$C$3254*LN($Y$3254)+(1-$C$3254)*LN(1-$Y$3254)</f>
        <v>-0.12814807521735297</v>
      </c>
      <c r="R3254" s="46">
        <f>1/(1+EXP(-($K$2+SUMPRODUCT($L$2:$P$2,$D$3254:$H$3254))))</f>
        <v>0.1202768956902365</v>
      </c>
      <c r="X3254" s="46">
        <f>EXP(-($K$2+SUMPRODUCT($L$2:$P$2,$D$3254:$H$3254)))</f>
        <v>7.3141487337303737</v>
      </c>
      <c r="Y3254" s="46">
        <f>1/(1+$X$3254)</f>
        <v>0.1202768956902365</v>
      </c>
      <c r="Z3254" s="46">
        <f>IF(ISERROR($I$3254),0,$I$3254)</f>
        <v>-0.12814807521735297</v>
      </c>
    </row>
    <row r="3255" spans="1:26" x14ac:dyDescent="0.25">
      <c r="A3255" s="46">
        <v>560</v>
      </c>
      <c r="B3255" s="46">
        <v>1996</v>
      </c>
      <c r="C3255" s="47">
        <v>0</v>
      </c>
      <c r="D3255" s="49">
        <v>-4.2689600000000001E-2</v>
      </c>
      <c r="E3255" s="49">
        <v>0.38331549999999998</v>
      </c>
      <c r="F3255" s="49">
        <v>3.6498999999999997E-2</v>
      </c>
      <c r="G3255" s="49">
        <v>0.87458729999999996</v>
      </c>
      <c r="H3255" s="49">
        <v>0.64123770000000002</v>
      </c>
      <c r="I3255" s="46">
        <f>$C$3255*LN($Y$3255)+(1-$C$3255)*LN(1-$Y$3255)</f>
        <v>-1.212010879448132E-2</v>
      </c>
      <c r="R3255" s="46">
        <f>1/(1+EXP(-($K$2+SUMPRODUCT($L$2:$P$2,$D$3255:$H$3255))))</f>
        <v>1.2046956113625889E-2</v>
      </c>
      <c r="X3255" s="46">
        <f>EXP(-($K$2+SUMPRODUCT($L$2:$P$2,$D$3255:$H$3255)))</f>
        <v>82.008520207767262</v>
      </c>
      <c r="Y3255" s="46">
        <f>1/(1+$X$3255)</f>
        <v>1.2046956113625889E-2</v>
      </c>
      <c r="Z3255" s="46">
        <f>IF(ISERROR($I$3255),0,$I$3255)</f>
        <v>-1.212010879448132E-2</v>
      </c>
    </row>
    <row r="3256" spans="1:26" x14ac:dyDescent="0.25">
      <c r="A3256" s="46">
        <v>561</v>
      </c>
      <c r="B3256" s="46">
        <v>1995</v>
      </c>
      <c r="C3256" s="47">
        <v>0</v>
      </c>
      <c r="D3256" s="49">
        <v>3.8528399999999997E-2</v>
      </c>
      <c r="E3256" s="49">
        <v>0.17715939999999999</v>
      </c>
      <c r="F3256" s="49">
        <v>6.8450200000000003E-2</v>
      </c>
      <c r="G3256" s="49">
        <v>3.9920100000000001</v>
      </c>
      <c r="H3256" s="49">
        <v>0.31434069999999997</v>
      </c>
      <c r="I3256" s="46">
        <f>$C$3256*LN($Y$3256)+(1-$C$3256)*LN(1-$Y$3256)</f>
        <v>-7.488860067546124E-5</v>
      </c>
      <c r="R3256" s="46">
        <f>1/(1+EXP(-($K$2+SUMPRODUCT($L$2:$P$2,$D$3256:$H$3256))))</f>
        <v>7.4885796594212033E-5</v>
      </c>
      <c r="X3256" s="46">
        <f>EXP(-($K$2+SUMPRODUCT($L$2:$P$2,$D$3256:$H$3256)))</f>
        <v>13352.66712353689</v>
      </c>
      <c r="Y3256" s="46">
        <f>1/(1+$X$3256)</f>
        <v>7.4885796594212033E-5</v>
      </c>
      <c r="Z3256" s="46">
        <f>IF(ISERROR($I$3256),0,$I$3256)</f>
        <v>-7.488860067546124E-5</v>
      </c>
    </row>
    <row r="3257" spans="1:26" x14ac:dyDescent="0.25">
      <c r="A3257" s="46">
        <v>561</v>
      </c>
      <c r="B3257" s="46">
        <v>1996</v>
      </c>
      <c r="C3257" s="47">
        <v>0</v>
      </c>
      <c r="D3257" s="49">
        <v>3.8617699999999998E-2</v>
      </c>
      <c r="E3257" s="49">
        <v>0.1961136</v>
      </c>
      <c r="F3257" s="49">
        <v>7.9120599999999999E-2</v>
      </c>
      <c r="G3257" s="49">
        <v>3.2286109999999999</v>
      </c>
      <c r="H3257" s="49">
        <v>0.28507320000000003</v>
      </c>
      <c r="I3257" s="46">
        <f>$C$3257*LN($Y$3257)+(1-$C$3257)*LN(1-$Y$3257)</f>
        <v>-2.2172986557039012E-4</v>
      </c>
      <c r="R3257" s="46">
        <f>1/(1+EXP(-($K$2+SUMPRODUCT($L$2:$P$2,$D$3257:$H$3257))))</f>
        <v>2.217052853204866E-4</v>
      </c>
      <c r="X3257" s="46">
        <f>EXP(-($K$2+SUMPRODUCT($L$2:$P$2,$D$3257:$H$3257)))</f>
        <v>4509.4923798025275</v>
      </c>
      <c r="Y3257" s="46">
        <f>1/(1+$X$3257)</f>
        <v>2.217052853204866E-4</v>
      </c>
      <c r="Z3257" s="46">
        <f>IF(ISERROR($I$3257),0,$I$3257)</f>
        <v>-2.2172986557039012E-4</v>
      </c>
    </row>
    <row r="3258" spans="1:26" x14ac:dyDescent="0.25">
      <c r="A3258" s="46">
        <v>561</v>
      </c>
      <c r="B3258" s="46">
        <v>1997</v>
      </c>
      <c r="C3258" s="47">
        <v>0</v>
      </c>
      <c r="D3258" s="49">
        <v>2.4091999999999999E-2</v>
      </c>
      <c r="E3258" s="49">
        <v>0.15894610000000001</v>
      </c>
      <c r="F3258" s="49">
        <v>5.0741700000000001E-2</v>
      </c>
      <c r="G3258" s="49">
        <v>2.651373</v>
      </c>
      <c r="H3258" s="49">
        <v>0.27475179999999999</v>
      </c>
      <c r="I3258" s="46">
        <f>$C$3258*LN($Y$3258)+(1-$C$3258)*LN(1-$Y$3258)</f>
        <v>-7.2757645682076705E-4</v>
      </c>
      <c r="R3258" s="46">
        <f>1/(1+EXP(-($K$2+SUMPRODUCT($L$2:$P$2,$D$3258:$H$3258))))</f>
        <v>7.2731183725138391E-4</v>
      </c>
      <c r="X3258" s="46">
        <f>EXP(-($K$2+SUMPRODUCT($L$2:$P$2,$D$3258:$H$3258)))</f>
        <v>1373.9260616727261</v>
      </c>
      <c r="Y3258" s="46">
        <f>1/(1+$X$3258)</f>
        <v>7.2731183725138391E-4</v>
      </c>
      <c r="Z3258" s="46">
        <f>IF(ISERROR($I$3258),0,$I$3258)</f>
        <v>-7.2757645682076705E-4</v>
      </c>
    </row>
    <row r="3259" spans="1:26" x14ac:dyDescent="0.25">
      <c r="A3259" s="46">
        <v>561</v>
      </c>
      <c r="B3259" s="46">
        <v>1998</v>
      </c>
      <c r="C3259" s="47">
        <v>0</v>
      </c>
      <c r="D3259" s="49">
        <v>2.84698E-2</v>
      </c>
      <c r="E3259" s="49">
        <v>0.12997649999999999</v>
      </c>
      <c r="F3259" s="49">
        <v>5.35478E-2</v>
      </c>
      <c r="G3259" s="49">
        <v>2.8894790000000001</v>
      </c>
      <c r="H3259" s="49">
        <v>0.23852499999999999</v>
      </c>
      <c r="I3259" s="46">
        <f>$C$3259*LN($Y$3259)+(1-$C$3259)*LN(1-$Y$3259)</f>
        <v>-4.9741793199512853E-4</v>
      </c>
      <c r="R3259" s="46">
        <f>1/(1+EXP(-($K$2+SUMPRODUCT($L$2:$P$2,$D$3259:$H$3259))))</f>
        <v>4.9729424020525707E-4</v>
      </c>
      <c r="X3259" s="46">
        <f>EXP(-($K$2+SUMPRODUCT($L$2:$P$2,$D$3259:$H$3259)))</f>
        <v>2009.8819269397777</v>
      </c>
      <c r="Y3259" s="46">
        <f>1/(1+$X$3259)</f>
        <v>4.9729424020525707E-4</v>
      </c>
      <c r="Z3259" s="46">
        <f>IF(ISERROR($I$3259),0,$I$3259)</f>
        <v>-4.9741793199512853E-4</v>
      </c>
    </row>
    <row r="3260" spans="1:26" x14ac:dyDescent="0.25">
      <c r="A3260" s="46">
        <v>562</v>
      </c>
      <c r="B3260" s="46">
        <v>1998</v>
      </c>
      <c r="C3260" s="47">
        <v>0</v>
      </c>
      <c r="D3260" s="49">
        <v>0.31346550000000001</v>
      </c>
      <c r="E3260" s="49">
        <v>0.53673769999999998</v>
      </c>
      <c r="F3260" s="49">
        <v>6.6702700000000004E-2</v>
      </c>
      <c r="G3260" s="49">
        <v>2.2328480000000002</v>
      </c>
      <c r="H3260" s="49">
        <v>0.28155639999999998</v>
      </c>
      <c r="I3260" s="46">
        <f>$C$3260*LN($Y$3260)+(1-$C$3260)*LN(1-$Y$3260)</f>
        <v>-8.1547722321633517E-4</v>
      </c>
      <c r="R3260" s="46">
        <f>1/(1+EXP(-($K$2+SUMPRODUCT($L$2:$P$2,$D$3260:$H$3260))))</f>
        <v>8.1514481202964737E-4</v>
      </c>
      <c r="X3260" s="46">
        <f>EXP(-($K$2+SUMPRODUCT($L$2:$P$2,$D$3260:$H$3260)))</f>
        <v>1225.7758872317147</v>
      </c>
      <c r="Y3260" s="46">
        <f>1/(1+$X$3260)</f>
        <v>8.1514481202964737E-4</v>
      </c>
      <c r="Z3260" s="46">
        <f>IF(ISERROR($I$3260),0,$I$3260)</f>
        <v>-8.1547722321633517E-4</v>
      </c>
    </row>
    <row r="3261" spans="1:26" x14ac:dyDescent="0.25">
      <c r="A3261" s="46">
        <v>562</v>
      </c>
      <c r="B3261" s="46">
        <v>1999</v>
      </c>
      <c r="C3261" s="47">
        <v>0</v>
      </c>
      <c r="D3261" s="49">
        <v>0.26406550000000001</v>
      </c>
      <c r="E3261" s="49">
        <v>0.45145350000000001</v>
      </c>
      <c r="F3261" s="49">
        <v>6.3601900000000003E-2</v>
      </c>
      <c r="G3261" s="49">
        <v>3.1010689999999999</v>
      </c>
      <c r="H3261" s="49">
        <v>0.3251443</v>
      </c>
      <c r="I3261" s="46">
        <f>$C$3261*LN($Y$3261)+(1-$C$3261)*LN(1-$Y$3261)</f>
        <v>-2.3884700040073737E-4</v>
      </c>
      <c r="R3261" s="46">
        <f>1/(1+EXP(-($K$2+SUMPRODUCT($L$2:$P$2,$D$3261:$H$3261))))</f>
        <v>2.3881847872671538E-4</v>
      </c>
      <c r="X3261" s="46">
        <f>EXP(-($K$2+SUMPRODUCT($L$2:$P$2,$D$3261:$H$3261)))</f>
        <v>4186.280671628092</v>
      </c>
      <c r="Y3261" s="46">
        <f>1/(1+$X$3261)</f>
        <v>2.3881847872671538E-4</v>
      </c>
      <c r="Z3261" s="46">
        <f>IF(ISERROR($I$3261),0,$I$3261)</f>
        <v>-2.3884700040073737E-4</v>
      </c>
    </row>
    <row r="3262" spans="1:26" x14ac:dyDescent="0.25">
      <c r="A3262" s="46">
        <v>562</v>
      </c>
      <c r="B3262" s="46">
        <v>2001</v>
      </c>
      <c r="C3262" s="47">
        <v>0</v>
      </c>
      <c r="D3262" s="49">
        <v>0.2283763</v>
      </c>
      <c r="E3262" s="49">
        <v>0.55043920000000002</v>
      </c>
      <c r="F3262" s="49">
        <v>4.4510500000000001E-2</v>
      </c>
      <c r="G3262" s="49">
        <v>1.139138</v>
      </c>
      <c r="H3262" s="49">
        <v>0.27495190000000003</v>
      </c>
      <c r="I3262" s="46">
        <f>$C$3262*LN($Y$3262)+(1-$C$3262)*LN(1-$Y$3262)</f>
        <v>-5.2329505583561661E-3</v>
      </c>
      <c r="R3262" s="46">
        <f>1/(1+EXP(-($K$2+SUMPRODUCT($L$2:$P$2,$D$3262:$H$3262))))</f>
        <v>5.2192825243581728E-3</v>
      </c>
      <c r="X3262" s="46">
        <f>EXP(-($K$2+SUMPRODUCT($L$2:$P$2,$D$3262:$H$3262)))</f>
        <v>190.59721577305729</v>
      </c>
      <c r="Y3262" s="46">
        <f>1/(1+$X$3262)</f>
        <v>5.2192825243581728E-3</v>
      </c>
      <c r="Z3262" s="46">
        <f>IF(ISERROR($I$3262),0,$I$3262)</f>
        <v>-5.2329505583561661E-3</v>
      </c>
    </row>
    <row r="3263" spans="1:26" x14ac:dyDescent="0.25">
      <c r="A3263" s="46">
        <v>562</v>
      </c>
      <c r="B3263" s="46">
        <v>2002</v>
      </c>
      <c r="C3263" s="47">
        <v>0</v>
      </c>
      <c r="D3263" s="49">
        <v>0.23017650000000001</v>
      </c>
      <c r="E3263" s="49">
        <v>0.52084079999999999</v>
      </c>
      <c r="F3263" s="49">
        <v>6.1465800000000001E-2</v>
      </c>
      <c r="G3263" s="49">
        <v>1.288835</v>
      </c>
      <c r="H3263" s="49">
        <v>0.2777965</v>
      </c>
      <c r="I3263" s="46">
        <f>$C$3263*LN($Y$3263)+(1-$C$3263)*LN(1-$Y$3263)</f>
        <v>-3.7699837044884135E-3</v>
      </c>
      <c r="R3263" s="46">
        <f>1/(1+EXP(-($K$2+SUMPRODUCT($L$2:$P$2,$D$3263:$H$3263))))</f>
        <v>3.7628862378349158E-3</v>
      </c>
      <c r="X3263" s="46">
        <f>EXP(-($K$2+SUMPRODUCT($L$2:$P$2,$D$3263:$H$3263)))</f>
        <v>264.75345008978496</v>
      </c>
      <c r="Y3263" s="46">
        <f>1/(1+$X$3263)</f>
        <v>3.7628862378349158E-3</v>
      </c>
      <c r="Z3263" s="46">
        <f>IF(ISERROR($I$3263),0,$I$3263)</f>
        <v>-3.7699837044884135E-3</v>
      </c>
    </row>
    <row r="3264" spans="1:26" x14ac:dyDescent="0.25">
      <c r="A3264" s="46">
        <v>562</v>
      </c>
      <c r="B3264" s="46">
        <v>2003</v>
      </c>
      <c r="C3264" s="47">
        <v>0</v>
      </c>
      <c r="D3264" s="49">
        <v>0.25465850000000001</v>
      </c>
      <c r="E3264" s="49">
        <v>0.47440969999999999</v>
      </c>
      <c r="F3264" s="49">
        <v>6.2560599999999994E-2</v>
      </c>
      <c r="G3264" s="49">
        <v>2.0596519999999998</v>
      </c>
      <c r="H3264" s="49">
        <v>0.30907879999999999</v>
      </c>
      <c r="I3264" s="46">
        <f>$C$3264*LN($Y$3264)+(1-$C$3264)*LN(1-$Y$3264)</f>
        <v>-1.2071619116758457E-3</v>
      </c>
      <c r="R3264" s="46">
        <f>1/(1+EXP(-($K$2+SUMPRODUCT($L$2:$P$2,$D$3264:$H$3264))))</f>
        <v>1.2064335848342501E-3</v>
      </c>
      <c r="X3264" s="46">
        <f>EXP(-($K$2+SUMPRODUCT($L$2:$P$2,$D$3264:$H$3264)))</f>
        <v>827.88939148472753</v>
      </c>
      <c r="Y3264" s="46">
        <f>1/(1+$X$3264)</f>
        <v>1.2064335848342501E-3</v>
      </c>
      <c r="Z3264" s="46">
        <f>IF(ISERROR($I$3264),0,$I$3264)</f>
        <v>-1.2071619116758457E-3</v>
      </c>
    </row>
    <row r="3265" spans="1:26" x14ac:dyDescent="0.25">
      <c r="A3265" s="46">
        <v>563</v>
      </c>
      <c r="B3265" s="46">
        <v>2004</v>
      </c>
      <c r="C3265" s="47">
        <v>0</v>
      </c>
      <c r="D3265" s="49">
        <v>-4.4494699999999998E-2</v>
      </c>
      <c r="E3265" s="49">
        <v>7.2319999999999997E-3</v>
      </c>
      <c r="F3265" s="49">
        <v>3.6708600000000001E-2</v>
      </c>
      <c r="G3265" s="49">
        <v>0.59708499999999998</v>
      </c>
      <c r="H3265" s="49">
        <v>0.15873680000000001</v>
      </c>
      <c r="I3265" s="46">
        <f>$C$3265*LN($Y$3265)+(1-$C$3265)*LN(1-$Y$3265)</f>
        <v>-2.3963788203605691E-2</v>
      </c>
      <c r="R3265" s="46">
        <f>1/(1+EXP(-($K$2+SUMPRODUCT($L$2:$P$2,$D$3265:$H$3265))))</f>
        <v>2.3678936542639684E-2</v>
      </c>
      <c r="X3265" s="46">
        <f>EXP(-($K$2+SUMPRODUCT($L$2:$P$2,$D$3265:$H$3265)))</f>
        <v>41.231626331666405</v>
      </c>
      <c r="Y3265" s="46">
        <f>1/(1+$X$3265)</f>
        <v>2.3678936542639684E-2</v>
      </c>
      <c r="Z3265" s="46">
        <f>IF(ISERROR($I$3265),0,$I$3265)</f>
        <v>-2.3963788203605691E-2</v>
      </c>
    </row>
    <row r="3266" spans="1:26" x14ac:dyDescent="0.25">
      <c r="A3266" s="46">
        <v>564</v>
      </c>
      <c r="B3266" s="46">
        <v>1995</v>
      </c>
      <c r="C3266" s="47">
        <v>0</v>
      </c>
      <c r="D3266" s="49">
        <v>0.17017379999999999</v>
      </c>
      <c r="E3266" s="49">
        <v>0.44479340000000001</v>
      </c>
      <c r="F3266" s="49">
        <v>5.1094199999999999E-2</v>
      </c>
      <c r="G3266" s="49">
        <v>2.067866</v>
      </c>
      <c r="H3266" s="49">
        <v>0.26270900000000003</v>
      </c>
      <c r="I3266" s="46">
        <f>$C$3266*LN($Y$3266)+(1-$C$3266)*LN(1-$Y$3266)</f>
        <v>-1.2791338974704736E-3</v>
      </c>
      <c r="R3266" s="46">
        <f>1/(1+EXP(-($K$2+SUMPRODUCT($L$2:$P$2,$D$3266:$H$3266))))</f>
        <v>1.2783161544114199E-3</v>
      </c>
      <c r="X3266" s="46">
        <f>EXP(-($K$2+SUMPRODUCT($L$2:$P$2,$D$3266:$H$3266)))</f>
        <v>781.2790915604395</v>
      </c>
      <c r="Y3266" s="46">
        <f>1/(1+$X$3266)</f>
        <v>1.2783161544114199E-3</v>
      </c>
      <c r="Z3266" s="46">
        <f>IF(ISERROR($I$3266),0,$I$3266)</f>
        <v>-1.2791338974704736E-3</v>
      </c>
    </row>
    <row r="3267" spans="1:26" x14ac:dyDescent="0.25">
      <c r="A3267" s="46">
        <v>564</v>
      </c>
      <c r="B3267" s="46">
        <v>1996</v>
      </c>
      <c r="C3267" s="47">
        <v>0</v>
      </c>
      <c r="D3267" s="49">
        <v>0.16208310000000001</v>
      </c>
      <c r="E3267" s="49">
        <v>0.51533569999999995</v>
      </c>
      <c r="F3267" s="49">
        <v>6.7718600000000004E-2</v>
      </c>
      <c r="G3267" s="49">
        <v>2.3771450000000001</v>
      </c>
      <c r="H3267" s="49">
        <v>0.2854949</v>
      </c>
      <c r="I3267" s="46">
        <f>$C$3267*LN($Y$3267)+(1-$C$3267)*LN(1-$Y$3267)</f>
        <v>-6.2429334138657693E-4</v>
      </c>
      <c r="R3267" s="46">
        <f>1/(1+EXP(-($K$2+SUMPRODUCT($L$2:$P$2,$D$3267:$H$3267))))</f>
        <v>6.2409851084440141E-4</v>
      </c>
      <c r="X3267" s="46">
        <f>EXP(-($K$2+SUMPRODUCT($L$2:$P$2,$D$3267:$H$3267)))</f>
        <v>1601.3111457949262</v>
      </c>
      <c r="Y3267" s="46">
        <f>1/(1+$X$3267)</f>
        <v>6.2409851084440141E-4</v>
      </c>
      <c r="Z3267" s="46">
        <f>IF(ISERROR($I$3267),0,$I$3267)</f>
        <v>-6.2429334138657693E-4</v>
      </c>
    </row>
    <row r="3268" spans="1:26" x14ac:dyDescent="0.25">
      <c r="A3268" s="46">
        <v>564</v>
      </c>
      <c r="B3268" s="46">
        <v>1997</v>
      </c>
      <c r="C3268" s="47">
        <v>0</v>
      </c>
      <c r="D3268" s="49">
        <v>0.1607712</v>
      </c>
      <c r="E3268" s="49">
        <v>0.58333089999999999</v>
      </c>
      <c r="F3268" s="49">
        <v>5.2708199999999997E-2</v>
      </c>
      <c r="G3268" s="49">
        <v>2.8006509999999998</v>
      </c>
      <c r="H3268" s="49">
        <v>0.26811109999999999</v>
      </c>
      <c r="I3268" s="46">
        <f>$C$3268*LN($Y$3268)+(1-$C$3268)*LN(1-$Y$3268)</f>
        <v>-3.2110322795969229E-4</v>
      </c>
      <c r="R3268" s="46">
        <f>1/(1+EXP(-($K$2+SUMPRODUCT($L$2:$P$2,$D$3268:$H$3268))))</f>
        <v>3.2105167983574313E-4</v>
      </c>
      <c r="X3268" s="46">
        <f>EXP(-($K$2+SUMPRODUCT($L$2:$P$2,$D$3268:$H$3268)))</f>
        <v>3113.7633319084994</v>
      </c>
      <c r="Y3268" s="46">
        <f>1/(1+$X$3268)</f>
        <v>3.2105167983574313E-4</v>
      </c>
      <c r="Z3268" s="46">
        <f>IF(ISERROR($I$3268),0,$I$3268)</f>
        <v>-3.2110322795969229E-4</v>
      </c>
    </row>
    <row r="3269" spans="1:26" x14ac:dyDescent="0.25">
      <c r="A3269" s="46">
        <v>564</v>
      </c>
      <c r="B3269" s="46">
        <v>1998</v>
      </c>
      <c r="C3269" s="47">
        <v>0</v>
      </c>
      <c r="D3269" s="49">
        <v>0.1371666</v>
      </c>
      <c r="E3269" s="49">
        <v>0.33974599999999999</v>
      </c>
      <c r="F3269" s="49">
        <v>5.5356500000000003E-2</v>
      </c>
      <c r="G3269" s="49">
        <v>2.4378069999999998</v>
      </c>
      <c r="H3269" s="49">
        <v>0.26834000000000002</v>
      </c>
      <c r="I3269" s="46">
        <f>$C$3269*LN($Y$3269)+(1-$C$3269)*LN(1-$Y$3269)</f>
        <v>-7.9084881116636848E-4</v>
      </c>
      <c r="R3269" s="46">
        <f>1/(1+EXP(-($K$2+SUMPRODUCT($L$2:$P$2,$D$3269:$H$3269))))</f>
        <v>7.9053617266728183E-4</v>
      </c>
      <c r="X3269" s="46">
        <f>EXP(-($K$2+SUMPRODUCT($L$2:$P$2,$D$3269:$H$3269)))</f>
        <v>1263.9642541036217</v>
      </c>
      <c r="Y3269" s="46">
        <f>1/(1+$X$3269)</f>
        <v>7.9053617266728183E-4</v>
      </c>
      <c r="Z3269" s="46">
        <f>IF(ISERROR($I$3269),0,$I$3269)</f>
        <v>-7.9084881116636848E-4</v>
      </c>
    </row>
    <row r="3270" spans="1:26" x14ac:dyDescent="0.25">
      <c r="A3270" s="46">
        <v>564</v>
      </c>
      <c r="B3270" s="46">
        <v>1999</v>
      </c>
      <c r="C3270" s="47">
        <v>0</v>
      </c>
      <c r="D3270" s="49">
        <v>1.5741999999999999E-2</v>
      </c>
      <c r="E3270" s="49">
        <v>0.1302517</v>
      </c>
      <c r="F3270" s="49">
        <v>6.0623499999999997E-2</v>
      </c>
      <c r="G3270" s="49">
        <v>1.182086</v>
      </c>
      <c r="H3270" s="49">
        <v>0.17596290000000001</v>
      </c>
      <c r="I3270" s="46">
        <f>$C$3270*LN($Y$3270)+(1-$C$3270)*LN(1-$Y$3270)</f>
        <v>-6.8097658973423139E-3</v>
      </c>
      <c r="R3270" s="46">
        <f>1/(1+EXP(-($K$2+SUMPRODUCT($L$2:$P$2,$D$3270:$H$3270))))</f>
        <v>6.7866319835192595E-3</v>
      </c>
      <c r="X3270" s="46">
        <f>EXP(-($K$2+SUMPRODUCT($L$2:$P$2,$D$3270:$H$3270)))</f>
        <v>146.34849369000887</v>
      </c>
      <c r="Y3270" s="46">
        <f>1/(1+$X$3270)</f>
        <v>6.7866319835192595E-3</v>
      </c>
      <c r="Z3270" s="46">
        <f>IF(ISERROR($I$3270),0,$I$3270)</f>
        <v>-6.8097658973423139E-3</v>
      </c>
    </row>
    <row r="3271" spans="1:26" x14ac:dyDescent="0.25">
      <c r="A3271" s="46">
        <v>564</v>
      </c>
      <c r="B3271" s="46">
        <v>2000</v>
      </c>
      <c r="C3271" s="47">
        <v>0</v>
      </c>
      <c r="D3271" s="49">
        <v>8.4708199999999997E-2</v>
      </c>
      <c r="E3271" s="49">
        <v>0.1567673</v>
      </c>
      <c r="F3271" s="49">
        <v>3.7345400000000001E-2</v>
      </c>
      <c r="G3271" s="49">
        <v>1.0677380000000001</v>
      </c>
      <c r="H3271" s="49">
        <v>0.1498516</v>
      </c>
      <c r="I3271" s="46">
        <f>$C$3271*LN($Y$3271)+(1-$C$3271)*LN(1-$Y$3271)</f>
        <v>-9.5758358738066481E-3</v>
      </c>
      <c r="R3271" s="46">
        <f>1/(1+EXP(-($K$2+SUMPRODUCT($L$2:$P$2,$D$3271:$H$3271))))</f>
        <v>9.5301335531082845E-3</v>
      </c>
      <c r="X3271" s="46">
        <f>EXP(-($K$2+SUMPRODUCT($L$2:$P$2,$D$3271:$H$3271)))</f>
        <v>103.93032384355691</v>
      </c>
      <c r="Y3271" s="46">
        <f>1/(1+$X$3271)</f>
        <v>9.5301335531082845E-3</v>
      </c>
      <c r="Z3271" s="46">
        <f>IF(ISERROR($I$3271),0,$I$3271)</f>
        <v>-9.5758358738066481E-3</v>
      </c>
    </row>
    <row r="3272" spans="1:26" x14ac:dyDescent="0.25">
      <c r="A3272" s="46">
        <v>564</v>
      </c>
      <c r="B3272" s="46">
        <v>2001</v>
      </c>
      <c r="C3272" s="47">
        <v>0</v>
      </c>
      <c r="D3272" s="49">
        <v>0.1065951</v>
      </c>
      <c r="E3272" s="49">
        <v>0.17856830000000001</v>
      </c>
      <c r="F3272" s="49">
        <v>5.0602000000000001E-2</v>
      </c>
      <c r="G3272" s="49">
        <v>1.202569</v>
      </c>
      <c r="H3272" s="49">
        <v>0.16015979999999999</v>
      </c>
      <c r="I3272" s="46">
        <f>$C$3272*LN($Y$3272)+(1-$C$3272)*LN(1-$Y$3272)</f>
        <v>-6.8446230973276878E-3</v>
      </c>
      <c r="R3272" s="46">
        <f>1/(1+EXP(-($K$2+SUMPRODUCT($L$2:$P$2,$D$3272:$H$3272))))</f>
        <v>6.821252017134182E-3</v>
      </c>
      <c r="X3272" s="46">
        <f>EXP(-($K$2+SUMPRODUCT($L$2:$P$2,$D$3272:$H$3272)))</f>
        <v>145.60065300154835</v>
      </c>
      <c r="Y3272" s="46">
        <f>1/(1+$X$3272)</f>
        <v>6.821252017134182E-3</v>
      </c>
      <c r="Z3272" s="46">
        <f>IF(ISERROR($I$3272),0,$I$3272)</f>
        <v>-6.8446230973276878E-3</v>
      </c>
    </row>
    <row r="3273" spans="1:26" x14ac:dyDescent="0.25">
      <c r="A3273" s="46">
        <v>564</v>
      </c>
      <c r="B3273" s="46">
        <v>2002</v>
      </c>
      <c r="C3273" s="47">
        <v>0</v>
      </c>
      <c r="D3273" s="49">
        <v>0.1161764</v>
      </c>
      <c r="E3273" s="49">
        <v>0.1238682</v>
      </c>
      <c r="F3273" s="49">
        <v>3.5769099999999998E-2</v>
      </c>
      <c r="G3273" s="49">
        <v>1.108997</v>
      </c>
      <c r="H3273" s="49">
        <v>0.18519530000000001</v>
      </c>
      <c r="I3273" s="46">
        <f>$C$3273*LN($Y$3273)+(1-$C$3273)*LN(1-$Y$3273)</f>
        <v>-9.862481592594511E-3</v>
      </c>
      <c r="R3273" s="46">
        <f>1/(1+EXP(-($K$2+SUMPRODUCT($L$2:$P$2,$D$3273:$H$3273))))</f>
        <v>9.8140068124427382E-3</v>
      </c>
      <c r="X3273" s="46">
        <f>EXP(-($K$2+SUMPRODUCT($L$2:$P$2,$D$3273:$H$3273)))</f>
        <v>100.8951809501645</v>
      </c>
      <c r="Y3273" s="46">
        <f>1/(1+$X$3273)</f>
        <v>9.8140068124427382E-3</v>
      </c>
      <c r="Z3273" s="46">
        <f>IF(ISERROR($I$3273),0,$I$3273)</f>
        <v>-9.862481592594511E-3</v>
      </c>
    </row>
    <row r="3274" spans="1:26" x14ac:dyDescent="0.25">
      <c r="A3274" s="46">
        <v>564</v>
      </c>
      <c r="B3274" s="46">
        <v>2003</v>
      </c>
      <c r="C3274" s="47">
        <v>0</v>
      </c>
      <c r="D3274" s="49">
        <v>0.12129429999999999</v>
      </c>
      <c r="E3274" s="49">
        <v>0.14681340000000001</v>
      </c>
      <c r="F3274" s="49">
        <v>5.0810300000000003E-2</v>
      </c>
      <c r="G3274" s="49">
        <v>1.5848770000000001</v>
      </c>
      <c r="H3274" s="49">
        <v>0.19504630000000001</v>
      </c>
      <c r="I3274" s="46">
        <f>$C$3274*LN($Y$3274)+(1-$C$3274)*LN(1-$Y$3274)</f>
        <v>-4.0062628557883551E-3</v>
      </c>
      <c r="R3274" s="46">
        <f>1/(1+EXP(-($K$2+SUMPRODUCT($L$2:$P$2,$D$3274:$H$3274))))</f>
        <v>3.9982484908764344E-3</v>
      </c>
      <c r="X3274" s="46">
        <f>EXP(-($K$2+SUMPRODUCT($L$2:$P$2,$D$3274:$H$3274)))</f>
        <v>249.10951727534959</v>
      </c>
      <c r="Y3274" s="46">
        <f>1/(1+$X$3274)</f>
        <v>3.9982484908764344E-3</v>
      </c>
      <c r="Z3274" s="46">
        <f>IF(ISERROR($I$3274),0,$I$3274)</f>
        <v>-4.0062628557883551E-3</v>
      </c>
    </row>
    <row r="3275" spans="1:26" x14ac:dyDescent="0.25">
      <c r="A3275" s="46">
        <v>564</v>
      </c>
      <c r="B3275" s="46">
        <v>2004</v>
      </c>
      <c r="C3275" s="47">
        <v>0</v>
      </c>
      <c r="D3275" s="49">
        <v>0.17928530000000001</v>
      </c>
      <c r="E3275" s="49">
        <v>0.16201019999999999</v>
      </c>
      <c r="F3275" s="49">
        <v>6.1024000000000002E-2</v>
      </c>
      <c r="G3275" s="49">
        <v>1.5866309999999999</v>
      </c>
      <c r="H3275" s="49">
        <v>0.2014483</v>
      </c>
      <c r="I3275" s="46">
        <f>$C$3275*LN($Y$3275)+(1-$C$3275)*LN(1-$Y$3275)</f>
        <v>-3.7040135102722224E-3</v>
      </c>
      <c r="R3275" s="46">
        <f>1/(1+EXP(-($K$2+SUMPRODUCT($L$2:$P$2,$D$3275:$H$3275))))</f>
        <v>3.6971621140619378E-3</v>
      </c>
      <c r="X3275" s="46">
        <f>EXP(-($K$2+SUMPRODUCT($L$2:$P$2,$D$3275:$H$3275)))</f>
        <v>269.47772565789285</v>
      </c>
      <c r="Y3275" s="46">
        <f>1/(1+$X$3275)</f>
        <v>3.6971621140619378E-3</v>
      </c>
      <c r="Z3275" s="46">
        <f>IF(ISERROR($I$3275),0,$I$3275)</f>
        <v>-3.7040135102722224E-3</v>
      </c>
    </row>
    <row r="3276" spans="1:26" x14ac:dyDescent="0.25">
      <c r="A3276" s="46">
        <v>565</v>
      </c>
      <c r="B3276" s="46">
        <v>1995</v>
      </c>
      <c r="C3276" s="47">
        <v>0</v>
      </c>
      <c r="D3276" s="49">
        <v>0.43758799999999998</v>
      </c>
      <c r="E3276" s="49">
        <v>9.7155500000000006E-2</v>
      </c>
      <c r="F3276" s="49">
        <v>3.6544E-2</v>
      </c>
      <c r="G3276" s="49">
        <v>0.34190389999999998</v>
      </c>
      <c r="H3276" s="49">
        <v>0.22189890000000001</v>
      </c>
      <c r="I3276" s="46">
        <f>$C$3276*LN($Y$3276)+(1-$C$3276)*LN(1-$Y$3276)</f>
        <v>-3.9833253087657318E-2</v>
      </c>
      <c r="R3276" s="46">
        <f>1/(1+EXP(-($K$2+SUMPRODUCT($L$2:$P$2,$D$3276:$H$3276))))</f>
        <v>3.9050338817393462E-2</v>
      </c>
      <c r="X3276" s="46">
        <f>EXP(-($K$2+SUMPRODUCT($L$2:$P$2,$D$3276:$H$3276)))</f>
        <v>24.607972434661402</v>
      </c>
      <c r="Y3276" s="46">
        <f>1/(1+$X$3276)</f>
        <v>3.9050338817393462E-2</v>
      </c>
      <c r="Z3276" s="46">
        <f>IF(ISERROR($I$3276),0,$I$3276)</f>
        <v>-3.9833253087657318E-2</v>
      </c>
    </row>
    <row r="3277" spans="1:26" x14ac:dyDescent="0.25">
      <c r="A3277" s="46">
        <v>565</v>
      </c>
      <c r="B3277" s="46">
        <v>1996</v>
      </c>
      <c r="C3277" s="47">
        <v>0</v>
      </c>
      <c r="D3277" s="49">
        <v>0.38082510000000003</v>
      </c>
      <c r="E3277" s="49">
        <v>0.1164351</v>
      </c>
      <c r="F3277" s="49">
        <v>4.0922E-2</v>
      </c>
      <c r="G3277" s="49">
        <v>0.65669599999999995</v>
      </c>
      <c r="H3277" s="49">
        <v>0.25455480000000003</v>
      </c>
      <c r="I3277" s="46">
        <f>$C$3277*LN($Y$3277)+(1-$C$3277)*LN(1-$Y$3277)</f>
        <v>-2.2766559647179795E-2</v>
      </c>
      <c r="R3277" s="46">
        <f>1/(1+EXP(-($K$2+SUMPRODUCT($L$2:$P$2,$D$3277:$H$3277))))</f>
        <v>2.2509357097975271E-2</v>
      </c>
      <c r="X3277" s="46">
        <f>EXP(-($K$2+SUMPRODUCT($L$2:$P$2,$D$3277:$H$3277)))</f>
        <v>43.425968971363936</v>
      </c>
      <c r="Y3277" s="46">
        <f>1/(1+$X$3277)</f>
        <v>2.2509357097975271E-2</v>
      </c>
      <c r="Z3277" s="46">
        <f>IF(ISERROR($I$3277),0,$I$3277)</f>
        <v>-2.2766559647179795E-2</v>
      </c>
    </row>
    <row r="3278" spans="1:26" x14ac:dyDescent="0.25">
      <c r="A3278" s="46">
        <v>566</v>
      </c>
      <c r="B3278" s="46">
        <v>1999</v>
      </c>
      <c r="C3278" s="47">
        <v>0</v>
      </c>
      <c r="D3278" s="49">
        <v>6.0112199999999998E-2</v>
      </c>
      <c r="E3278" s="49">
        <v>-1.11179E-2</v>
      </c>
      <c r="F3278" s="49">
        <v>5.8844800000000003E-2</v>
      </c>
      <c r="G3278" s="49">
        <v>0.40033099999999999</v>
      </c>
      <c r="H3278" s="49">
        <v>0.141543</v>
      </c>
      <c r="I3278" s="46">
        <f>$C$3278*LN($Y$3278)+(1-$C$3278)*LN(1-$Y$3278)</f>
        <v>-2.9073536361991302E-2</v>
      </c>
      <c r="R3278" s="46">
        <f>1/(1+EXP(-($K$2+SUMPRODUCT($L$2:$P$2,$D$3278:$H$3278))))</f>
        <v>2.8654967339720772E-2</v>
      </c>
      <c r="X3278" s="46">
        <f>EXP(-($K$2+SUMPRODUCT($L$2:$P$2,$D$3278:$H$3278)))</f>
        <v>33.897963349405948</v>
      </c>
      <c r="Y3278" s="46">
        <f>1/(1+$X$3278)</f>
        <v>2.8654967339720772E-2</v>
      </c>
      <c r="Z3278" s="46">
        <f>IF(ISERROR($I$3278),0,$I$3278)</f>
        <v>-2.9073536361991302E-2</v>
      </c>
    </row>
    <row r="3279" spans="1:26" x14ac:dyDescent="0.25">
      <c r="A3279" s="46">
        <v>567</v>
      </c>
      <c r="B3279" s="46">
        <v>1995</v>
      </c>
      <c r="C3279" s="47">
        <v>0</v>
      </c>
      <c r="D3279" s="49">
        <v>0.27681660000000002</v>
      </c>
      <c r="E3279" s="49">
        <v>4.5541100000000001E-2</v>
      </c>
      <c r="F3279" s="49">
        <v>3.7419399999999998E-2</v>
      </c>
      <c r="G3279" s="49">
        <v>2.2082869999999999</v>
      </c>
      <c r="H3279" s="49">
        <v>0.19443679999999999</v>
      </c>
      <c r="I3279" s="46">
        <f>$C$3279*LN($Y$3279)+(1-$C$3279)*LN(1-$Y$3279)</f>
        <v>-2.0417719935986209E-3</v>
      </c>
      <c r="R3279" s="46">
        <f>1/(1+EXP(-($K$2+SUMPRODUCT($L$2:$P$2,$D$3279:$H$3279))))</f>
        <v>2.0396889950722581E-3</v>
      </c>
      <c r="X3279" s="46">
        <f>EXP(-($K$2+SUMPRODUCT($L$2:$P$2,$D$3279:$H$3279)))</f>
        <v>489.27082188310476</v>
      </c>
      <c r="Y3279" s="46">
        <f>1/(1+$X$3279)</f>
        <v>2.0396889950722581E-3</v>
      </c>
      <c r="Z3279" s="46">
        <f>IF(ISERROR($I$3279),0,$I$3279)</f>
        <v>-2.0417719935986209E-3</v>
      </c>
    </row>
    <row r="3280" spans="1:26" x14ac:dyDescent="0.25">
      <c r="A3280" s="46">
        <v>567</v>
      </c>
      <c r="B3280" s="46">
        <v>1996</v>
      </c>
      <c r="C3280" s="47">
        <v>0</v>
      </c>
      <c r="D3280" s="49">
        <v>0.30452129999999999</v>
      </c>
      <c r="E3280" s="49">
        <v>0.13020599999999999</v>
      </c>
      <c r="F3280" s="49">
        <v>5.7123599999999997E-2</v>
      </c>
      <c r="G3280" s="49">
        <v>4.840408</v>
      </c>
      <c r="H3280" s="49">
        <v>0.21191489999999999</v>
      </c>
      <c r="I3280" s="46">
        <f>$C$3280*LN($Y$3280)+(1-$C$3280)*LN(1-$Y$3280)</f>
        <v>-2.3799201883961304E-5</v>
      </c>
      <c r="R3280" s="46">
        <f>1/(1+EXP(-($K$2+SUMPRODUCT($L$2:$P$2,$D$3280:$H$3280))))</f>
        <v>2.3798918685257873E-5</v>
      </c>
      <c r="X3280" s="46">
        <f>EXP(-($K$2+SUMPRODUCT($L$2:$P$2,$D$3280:$H$3280)))</f>
        <v>42017.715775496355</v>
      </c>
      <c r="Y3280" s="46">
        <f>1/(1+$X$3280)</f>
        <v>2.3798918685257873E-5</v>
      </c>
      <c r="Z3280" s="46">
        <f>IF(ISERROR($I$3280),0,$I$3280)</f>
        <v>-2.3799201883961304E-5</v>
      </c>
    </row>
    <row r="3281" spans="1:26" x14ac:dyDescent="0.25">
      <c r="A3281" s="46">
        <v>568</v>
      </c>
      <c r="B3281" s="46">
        <v>1996</v>
      </c>
      <c r="C3281" s="47">
        <v>0</v>
      </c>
      <c r="D3281" s="49">
        <v>9.5720600000000003E-2</v>
      </c>
      <c r="E3281" s="49">
        <v>0.58299319999999999</v>
      </c>
      <c r="F3281" s="49">
        <v>4.2210400000000002E-2</v>
      </c>
      <c r="G3281" s="49">
        <v>3.3010160000000002</v>
      </c>
      <c r="H3281" s="49">
        <v>0.33145259999999999</v>
      </c>
      <c r="I3281" s="46">
        <f>$C$3281*LN($Y$3281)+(1-$C$3281)*LN(1-$Y$3281)</f>
        <v>-1.5936988882718294E-4</v>
      </c>
      <c r="R3281" s="46">
        <f>1/(1+EXP(-($K$2+SUMPRODUCT($L$2:$P$2,$D$3281:$H$3281))))</f>
        <v>1.5935719012102342E-4</v>
      </c>
      <c r="X3281" s="46">
        <f>EXP(-($K$2+SUMPRODUCT($L$2:$P$2,$D$3281:$H$3281)))</f>
        <v>6274.2110478388367</v>
      </c>
      <c r="Y3281" s="46">
        <f>1/(1+$X$3281)</f>
        <v>1.5935719012102342E-4</v>
      </c>
      <c r="Z3281" s="46">
        <f>IF(ISERROR($I$3281),0,$I$3281)</f>
        <v>-1.5936988882718294E-4</v>
      </c>
    </row>
    <row r="3282" spans="1:26" x14ac:dyDescent="0.25">
      <c r="A3282" s="46">
        <v>568</v>
      </c>
      <c r="B3282" s="46">
        <v>1997</v>
      </c>
      <c r="C3282" s="47">
        <v>0</v>
      </c>
      <c r="D3282" s="49">
        <v>0.14700930000000001</v>
      </c>
      <c r="E3282" s="49">
        <v>0.64490270000000005</v>
      </c>
      <c r="F3282" s="49">
        <v>5.0572800000000001E-2</v>
      </c>
      <c r="G3282" s="49">
        <v>4.3058969999999999</v>
      </c>
      <c r="H3282" s="49">
        <v>0.33235819999999999</v>
      </c>
      <c r="I3282" s="46">
        <f>$C$3282*LN($Y$3282)+(1-$C$3282)*LN(1-$Y$3282)</f>
        <v>-2.8073624339262049E-5</v>
      </c>
      <c r="R3282" s="46">
        <f>1/(1+EXP(-($K$2+SUMPRODUCT($L$2:$P$2,$D$3282:$H$3282))))</f>
        <v>2.8073230278713165E-5</v>
      </c>
      <c r="X3282" s="46">
        <f>EXP(-($K$2+SUMPRODUCT($L$2:$P$2,$D$3282:$H$3282)))</f>
        <v>35620.123400190285</v>
      </c>
      <c r="Y3282" s="46">
        <f>1/(1+$X$3282)</f>
        <v>2.8073230278713165E-5</v>
      </c>
      <c r="Z3282" s="46">
        <f>IF(ISERROR($I$3282),0,$I$3282)</f>
        <v>-2.8073624339262049E-5</v>
      </c>
    </row>
    <row r="3283" spans="1:26" x14ac:dyDescent="0.25">
      <c r="A3283" s="46">
        <v>569</v>
      </c>
      <c r="B3283" s="46">
        <v>2002</v>
      </c>
      <c r="C3283" s="47">
        <v>0</v>
      </c>
      <c r="D3283" s="49">
        <v>0.421099</v>
      </c>
      <c r="E3283" s="49">
        <v>0.70766059999999997</v>
      </c>
      <c r="F3283" s="49">
        <v>6.2501899999999999E-2</v>
      </c>
      <c r="G3283" s="49">
        <v>1.1132740000000001</v>
      </c>
      <c r="H3283" s="49">
        <v>0.3613903</v>
      </c>
      <c r="I3283" s="46">
        <f>$C$3283*LN($Y$3283)+(1-$C$3283)*LN(1-$Y$3283)</f>
        <v>-4.2955263135223132E-3</v>
      </c>
      <c r="R3283" s="46">
        <f>1/(1+EXP(-($K$2+SUMPRODUCT($L$2:$P$2,$D$3283:$H$3283))))</f>
        <v>4.2863137360440824E-3</v>
      </c>
      <c r="X3283" s="46">
        <f>EXP(-($K$2+SUMPRODUCT($L$2:$P$2,$D$3283:$H$3283)))</f>
        <v>232.30070115747486</v>
      </c>
      <c r="Y3283" s="46">
        <f>1/(1+$X$3283)</f>
        <v>4.2863137360440824E-3</v>
      </c>
      <c r="Z3283" s="46">
        <f>IF(ISERROR($I$3283),0,$I$3283)</f>
        <v>-4.2955263135223132E-3</v>
      </c>
    </row>
    <row r="3284" spans="1:26" x14ac:dyDescent="0.25">
      <c r="A3284" s="46">
        <v>569</v>
      </c>
      <c r="B3284" s="46">
        <v>2003</v>
      </c>
      <c r="C3284" s="47">
        <v>0</v>
      </c>
      <c r="D3284" s="49">
        <v>0.42035280000000003</v>
      </c>
      <c r="E3284" s="49">
        <v>0.69391780000000003</v>
      </c>
      <c r="F3284" s="49">
        <v>5.0381099999999998E-2</v>
      </c>
      <c r="G3284" s="49">
        <v>1.1401520000000001</v>
      </c>
      <c r="H3284" s="49">
        <v>0.33034930000000001</v>
      </c>
      <c r="I3284" s="46">
        <f>$C$3284*LN($Y$3284)+(1-$C$3284)*LN(1-$Y$3284)</f>
        <v>-4.535850819839783E-3</v>
      </c>
      <c r="R3284" s="46">
        <f>1/(1+EXP(-($K$2+SUMPRODUCT($L$2:$P$2,$D$3284:$H$3284))))</f>
        <v>4.5255793842779932E-3</v>
      </c>
      <c r="X3284" s="46">
        <f>EXP(-($K$2+SUMPRODUCT($L$2:$P$2,$D$3284:$H$3284)))</f>
        <v>219.96618246804636</v>
      </c>
      <c r="Y3284" s="46">
        <f>1/(1+$X$3284)</f>
        <v>4.5255793842779932E-3</v>
      </c>
      <c r="Z3284" s="46">
        <f>IF(ISERROR($I$3284),0,$I$3284)</f>
        <v>-4.535850819839783E-3</v>
      </c>
    </row>
    <row r="3285" spans="1:26" x14ac:dyDescent="0.25">
      <c r="A3285" s="46">
        <v>569</v>
      </c>
      <c r="B3285" s="46">
        <v>2004</v>
      </c>
      <c r="C3285" s="47">
        <v>0</v>
      </c>
      <c r="D3285" s="49">
        <v>0.39725640000000001</v>
      </c>
      <c r="E3285" s="49">
        <v>0.61065709999999995</v>
      </c>
      <c r="F3285" s="49">
        <v>4.73494E-2</v>
      </c>
      <c r="G3285" s="49">
        <v>0.94761629999999997</v>
      </c>
      <c r="H3285" s="49">
        <v>0.29372589999999998</v>
      </c>
      <c r="I3285" s="46">
        <f>$C$3285*LN($Y$3285)+(1-$C$3285)*LN(1-$Y$3285)</f>
        <v>-6.8943463762807045E-3</v>
      </c>
      <c r="R3285" s="46">
        <f>1/(1+EXP(-($K$2+SUMPRODUCT($L$2:$P$2,$D$3285:$H$3285))))</f>
        <v>6.8706348933208327E-3</v>
      </c>
      <c r="X3285" s="46">
        <f>EXP(-($K$2+SUMPRODUCT($L$2:$P$2,$D$3285:$H$3285)))</f>
        <v>144.54695679901903</v>
      </c>
      <c r="Y3285" s="46">
        <f>1/(1+$X$3285)</f>
        <v>6.8706348933208327E-3</v>
      </c>
      <c r="Z3285" s="46">
        <f>IF(ISERROR($I$3285),0,$I$3285)</f>
        <v>-6.8943463762807045E-3</v>
      </c>
    </row>
    <row r="3286" spans="1:26" x14ac:dyDescent="0.25">
      <c r="A3286" s="46">
        <v>570</v>
      </c>
      <c r="B3286" s="46">
        <v>1995</v>
      </c>
      <c r="C3286" s="47">
        <v>0</v>
      </c>
      <c r="D3286" s="49">
        <v>-1.0982799999999999E-2</v>
      </c>
      <c r="E3286" s="49">
        <v>0.13872309999999999</v>
      </c>
      <c r="F3286" s="49">
        <v>5.4686199999999997E-2</v>
      </c>
      <c r="G3286" s="49">
        <v>0.4570459</v>
      </c>
      <c r="H3286" s="49">
        <v>0.26478459999999998</v>
      </c>
      <c r="I3286" s="46">
        <f>$C$3286*LN($Y$3286)+(1-$C$3286)*LN(1-$Y$3286)</f>
        <v>-2.3212669039993094E-2</v>
      </c>
      <c r="R3286" s="46">
        <f>1/(1+EXP(-($K$2+SUMPRODUCT($L$2:$P$2,$D$3286:$H$3286))))</f>
        <v>2.294532760266212E-2</v>
      </c>
      <c r="X3286" s="46">
        <f>EXP(-($K$2+SUMPRODUCT($L$2:$P$2,$D$3286:$H$3286)))</f>
        <v>42.581857592827738</v>
      </c>
      <c r="Y3286" s="46">
        <f>1/(1+$X$3286)</f>
        <v>2.294532760266212E-2</v>
      </c>
      <c r="Z3286" s="46">
        <f>IF(ISERROR($I$3286),0,$I$3286)</f>
        <v>-2.3212669039993094E-2</v>
      </c>
    </row>
    <row r="3287" spans="1:26" x14ac:dyDescent="0.25">
      <c r="A3287" s="46">
        <v>570</v>
      </c>
      <c r="B3287" s="46">
        <v>1996</v>
      </c>
      <c r="C3287" s="47">
        <v>0</v>
      </c>
      <c r="D3287" s="49">
        <v>3.7365200000000001E-2</v>
      </c>
      <c r="E3287" s="49">
        <v>0.1571765</v>
      </c>
      <c r="F3287" s="49">
        <v>4.8821099999999999E-2</v>
      </c>
      <c r="G3287" s="49">
        <v>0.49944</v>
      </c>
      <c r="H3287" s="49">
        <v>0.24495529999999999</v>
      </c>
      <c r="I3287" s="46">
        <f>$C$3287*LN($Y$3287)+(1-$C$3287)*LN(1-$Y$3287)</f>
        <v>-2.2318551219014705E-2</v>
      </c>
      <c r="R3287" s="46">
        <f>1/(1+EXP(-($K$2+SUMPRODUCT($L$2:$P$2,$D$3287:$H$3287))))</f>
        <v>2.20713349400198E-2</v>
      </c>
      <c r="X3287" s="46">
        <f>EXP(-($K$2+SUMPRODUCT($L$2:$P$2,$D$3287:$H$3287)))</f>
        <v>44.307635569736085</v>
      </c>
      <c r="Y3287" s="46">
        <f>1/(1+$X$3287)</f>
        <v>2.20713349400198E-2</v>
      </c>
      <c r="Z3287" s="46">
        <f>IF(ISERROR($I$3287),0,$I$3287)</f>
        <v>-2.2318551219014705E-2</v>
      </c>
    </row>
    <row r="3288" spans="1:26" x14ac:dyDescent="0.25">
      <c r="A3288" s="46">
        <v>570</v>
      </c>
      <c r="B3288" s="46">
        <v>1997</v>
      </c>
      <c r="C3288" s="47">
        <v>0</v>
      </c>
      <c r="D3288" s="49">
        <v>2.0781999999999998E-2</v>
      </c>
      <c r="E3288" s="49">
        <v>0.1550328</v>
      </c>
      <c r="F3288" s="49">
        <v>6.0365799999999997E-2</v>
      </c>
      <c r="G3288" s="49">
        <v>0.56603570000000003</v>
      </c>
      <c r="H3288" s="49">
        <v>0.25750509999999999</v>
      </c>
      <c r="I3288" s="46">
        <f>$C$3288*LN($Y$3288)+(1-$C$3288)*LN(1-$Y$3288)</f>
        <v>-1.8410629043509458E-2</v>
      </c>
      <c r="R3288" s="46">
        <f>1/(1+EXP(-($K$2+SUMPRODUCT($L$2:$P$2,$D$3288:$H$3288))))</f>
        <v>1.8242188694185472E-2</v>
      </c>
      <c r="X3288" s="46">
        <f>EXP(-($K$2+SUMPRODUCT($L$2:$P$2,$D$3288:$H$3288)))</f>
        <v>53.817983563493158</v>
      </c>
      <c r="Y3288" s="46">
        <f>1/(1+$X$3288)</f>
        <v>1.8242188694185472E-2</v>
      </c>
      <c r="Z3288" s="46">
        <f>IF(ISERROR($I$3288),0,$I$3288)</f>
        <v>-1.8410629043509458E-2</v>
      </c>
    </row>
    <row r="3289" spans="1:26" x14ac:dyDescent="0.25">
      <c r="A3289" s="46">
        <v>570</v>
      </c>
      <c r="B3289" s="46">
        <v>1998</v>
      </c>
      <c r="C3289" s="47">
        <v>0</v>
      </c>
      <c r="D3289" s="49">
        <v>6.3069999999999999E-4</v>
      </c>
      <c r="E3289" s="49">
        <v>0.10505970000000001</v>
      </c>
      <c r="F3289" s="49">
        <v>4.3004500000000001E-2</v>
      </c>
      <c r="G3289" s="49">
        <v>0.41893520000000001</v>
      </c>
      <c r="H3289" s="49">
        <v>0.24637210000000001</v>
      </c>
      <c r="I3289" s="46">
        <f>$C$3289*LN($Y$3289)+(1-$C$3289)*LN(1-$Y$3289)</f>
        <v>-2.8183228480234652E-2</v>
      </c>
      <c r="R3289" s="46">
        <f>1/(1+EXP(-($K$2+SUMPRODUCT($L$2:$P$2,$D$3289:$H$3289))))</f>
        <v>2.7789786119557066E-2</v>
      </c>
      <c r="X3289" s="46">
        <f>EXP(-($K$2+SUMPRODUCT($L$2:$P$2,$D$3289:$H$3289)))</f>
        <v>34.98444391395477</v>
      </c>
      <c r="Y3289" s="46">
        <f>1/(1+$X$3289)</f>
        <v>2.7789786119557066E-2</v>
      </c>
      <c r="Z3289" s="46">
        <f>IF(ISERROR($I$3289),0,$I$3289)</f>
        <v>-2.8183228480234652E-2</v>
      </c>
    </row>
    <row r="3290" spans="1:26" x14ac:dyDescent="0.25">
      <c r="A3290" s="46">
        <v>570</v>
      </c>
      <c r="B3290" s="46">
        <v>1999</v>
      </c>
      <c r="C3290" s="47">
        <v>0</v>
      </c>
      <c r="D3290" s="49">
        <v>-4.9302E-3</v>
      </c>
      <c r="E3290" s="49">
        <v>0.15361929999999999</v>
      </c>
      <c r="F3290" s="49">
        <v>4.7790699999999998E-2</v>
      </c>
      <c r="G3290" s="49">
        <v>0.35647289999999998</v>
      </c>
      <c r="H3290" s="49">
        <v>0.24917539999999999</v>
      </c>
      <c r="I3290" s="46">
        <f>$C$3290*LN($Y$3290)+(1-$C$3290)*LN(1-$Y$3290)</f>
        <v>-2.7908887366530036E-2</v>
      </c>
      <c r="R3290" s="46">
        <f>1/(1+EXP(-($K$2+SUMPRODUCT($L$2:$P$2,$D$3290:$H$3290))))</f>
        <v>2.7523032297628855E-2</v>
      </c>
      <c r="X3290" s="46">
        <f>EXP(-($K$2+SUMPRODUCT($L$2:$P$2,$D$3290:$H$3290)))</f>
        <v>35.333205919543659</v>
      </c>
      <c r="Y3290" s="46">
        <f>1/(1+$X$3290)</f>
        <v>2.7523032297628855E-2</v>
      </c>
      <c r="Z3290" s="46">
        <f>IF(ISERROR($I$3290),0,$I$3290)</f>
        <v>-2.7908887366530036E-2</v>
      </c>
    </row>
    <row r="3291" spans="1:26" x14ac:dyDescent="0.25">
      <c r="A3291" s="46">
        <v>570</v>
      </c>
      <c r="B3291" s="46">
        <v>2000</v>
      </c>
      <c r="C3291" s="47">
        <v>0</v>
      </c>
      <c r="D3291" s="49">
        <v>-4.2013200000000001E-2</v>
      </c>
      <c r="E3291" s="49">
        <v>0.14478530000000001</v>
      </c>
      <c r="F3291" s="49">
        <v>5.3272300000000002E-2</v>
      </c>
      <c r="G3291" s="49">
        <v>0.26251970000000002</v>
      </c>
      <c r="H3291" s="49">
        <v>0.28115220000000002</v>
      </c>
      <c r="I3291" s="46">
        <f>$C$3291*LN($Y$3291)+(1-$C$3291)*LN(1-$Y$3291)</f>
        <v>-3.1510019388441932E-2</v>
      </c>
      <c r="R3291" s="46">
        <f>1/(1+EXP(-($K$2+SUMPRODUCT($L$2:$P$2,$D$3291:$H$3291))))</f>
        <v>3.1018752194412299E-2</v>
      </c>
      <c r="X3291" s="46">
        <f>EXP(-($K$2+SUMPRODUCT($L$2:$P$2,$D$3291:$H$3291)))</f>
        <v>31.238563103132805</v>
      </c>
      <c r="Y3291" s="46">
        <f>1/(1+$X$3291)</f>
        <v>3.1018752194412299E-2</v>
      </c>
      <c r="Z3291" s="46">
        <f>IF(ISERROR($I$3291),0,$I$3291)</f>
        <v>-3.1510019388441932E-2</v>
      </c>
    </row>
    <row r="3292" spans="1:26" x14ac:dyDescent="0.25">
      <c r="A3292" s="46">
        <v>570</v>
      </c>
      <c r="B3292" s="46">
        <v>2001</v>
      </c>
      <c r="C3292" s="47">
        <v>0</v>
      </c>
      <c r="D3292" s="49">
        <v>1.4702700000000001E-2</v>
      </c>
      <c r="E3292" s="49">
        <v>0.15818889999999999</v>
      </c>
      <c r="F3292" s="49">
        <v>3.7019400000000001E-2</v>
      </c>
      <c r="G3292" s="49">
        <v>0.3965591</v>
      </c>
      <c r="H3292" s="49">
        <v>0.27953430000000001</v>
      </c>
      <c r="I3292" s="46">
        <f>$C$3292*LN($Y$3292)+(1-$C$3292)*LN(1-$Y$3292)</f>
        <v>-2.9105550510140292E-2</v>
      </c>
      <c r="R3292" s="46">
        <f>1/(1+EXP(-($K$2+SUMPRODUCT($L$2:$P$2,$D$3292:$H$3292))))</f>
        <v>2.8686063625736884E-2</v>
      </c>
      <c r="X3292" s="46">
        <f>EXP(-($K$2+SUMPRODUCT($L$2:$P$2,$D$3292:$H$3292)))</f>
        <v>33.860133235666702</v>
      </c>
      <c r="Y3292" s="46">
        <f>1/(1+$X$3292)</f>
        <v>2.8686063625736884E-2</v>
      </c>
      <c r="Z3292" s="46">
        <f>IF(ISERROR($I$3292),0,$I$3292)</f>
        <v>-2.9105550510140292E-2</v>
      </c>
    </row>
    <row r="3293" spans="1:26" x14ac:dyDescent="0.25">
      <c r="A3293" s="46">
        <v>570</v>
      </c>
      <c r="B3293" s="46">
        <v>2002</v>
      </c>
      <c r="C3293" s="47">
        <v>0</v>
      </c>
      <c r="D3293" s="49">
        <v>6.2980300000000003E-2</v>
      </c>
      <c r="E3293" s="49">
        <v>0.1605598</v>
      </c>
      <c r="F3293" s="49">
        <v>3.3264700000000001E-2</v>
      </c>
      <c r="G3293" s="49">
        <v>0.41592790000000002</v>
      </c>
      <c r="H3293" s="49">
        <v>0.2765455</v>
      </c>
      <c r="I3293" s="46">
        <f>$C$3293*LN($Y$3293)+(1-$C$3293)*LN(1-$Y$3293)</f>
        <v>-2.9506249608162984E-2</v>
      </c>
      <c r="R3293" s="46">
        <f>1/(1+EXP(-($K$2+SUMPRODUCT($L$2:$P$2,$D$3293:$H$3293))))</f>
        <v>2.9075190277383221E-2</v>
      </c>
      <c r="X3293" s="46">
        <f>EXP(-($K$2+SUMPRODUCT($L$2:$P$2,$D$3293:$H$3293)))</f>
        <v>33.39358403022635</v>
      </c>
      <c r="Y3293" s="46">
        <f>1/(1+$X$3293)</f>
        <v>2.9075190277383221E-2</v>
      </c>
      <c r="Z3293" s="46">
        <f>IF(ISERROR($I$3293),0,$I$3293)</f>
        <v>-2.9506249608162984E-2</v>
      </c>
    </row>
    <row r="3294" spans="1:26" x14ac:dyDescent="0.25">
      <c r="A3294" s="46">
        <v>570</v>
      </c>
      <c r="B3294" s="46">
        <v>2003</v>
      </c>
      <c r="C3294" s="47">
        <v>0</v>
      </c>
      <c r="D3294" s="49">
        <v>4.0706899999999997E-2</v>
      </c>
      <c r="E3294" s="49">
        <v>0.18351229999999999</v>
      </c>
      <c r="F3294" s="49">
        <v>5.2087899999999999E-2</v>
      </c>
      <c r="G3294" s="49">
        <v>0.59982999999999997</v>
      </c>
      <c r="H3294" s="49">
        <v>0.26269809999999999</v>
      </c>
      <c r="I3294" s="46">
        <f>$C$3294*LN($Y$3294)+(1-$C$3294)*LN(1-$Y$3294)</f>
        <v>-1.8092796532156154E-2</v>
      </c>
      <c r="R3294" s="46">
        <f>1/(1+EXP(-($K$2+SUMPRODUCT($L$2:$P$2,$D$3294:$H$3294))))</f>
        <v>1.7930104550861095E-2</v>
      </c>
      <c r="X3294" s="46">
        <f>EXP(-($K$2+SUMPRODUCT($L$2:$P$2,$D$3294:$H$3294)))</f>
        <v>54.772123200027565</v>
      </c>
      <c r="Y3294" s="46">
        <f>1/(1+$X$3294)</f>
        <v>1.7930104550861095E-2</v>
      </c>
      <c r="Z3294" s="46">
        <f>IF(ISERROR($I$3294),0,$I$3294)</f>
        <v>-1.8092796532156154E-2</v>
      </c>
    </row>
    <row r="3295" spans="1:26" x14ac:dyDescent="0.25">
      <c r="A3295" s="46">
        <v>570</v>
      </c>
      <c r="B3295" s="46">
        <v>2004</v>
      </c>
      <c r="C3295" s="47">
        <v>0</v>
      </c>
      <c r="D3295" s="49">
        <v>6.3150999999999997E-3</v>
      </c>
      <c r="E3295" s="49">
        <v>0.17364789999999999</v>
      </c>
      <c r="F3295" s="49">
        <v>4.68055E-2</v>
      </c>
      <c r="G3295" s="49">
        <v>0.77019919999999997</v>
      </c>
      <c r="H3295" s="49">
        <v>0.26266460000000003</v>
      </c>
      <c r="I3295" s="46">
        <f>$C$3295*LN($Y$3295)+(1-$C$3295)*LN(1-$Y$3295)</f>
        <v>-1.4413776471157826E-2</v>
      </c>
      <c r="R3295" s="46">
        <f>1/(1+EXP(-($K$2+SUMPRODUCT($L$2:$P$2,$D$3295:$H$3295))))</f>
        <v>1.43103952955048E-2</v>
      </c>
      <c r="X3295" s="46">
        <f>EXP(-($K$2+SUMPRODUCT($L$2:$P$2,$D$3295:$H$3295)))</f>
        <v>68.879271630890685</v>
      </c>
      <c r="Y3295" s="46">
        <f>1/(1+$X$3295)</f>
        <v>1.43103952955048E-2</v>
      </c>
      <c r="Z3295" s="46">
        <f>IF(ISERROR($I$3295),0,$I$3295)</f>
        <v>-1.4413776471157826E-2</v>
      </c>
    </row>
    <row r="3296" spans="1:26" x14ac:dyDescent="0.25">
      <c r="A3296" s="46">
        <v>571</v>
      </c>
      <c r="B3296" s="46">
        <v>1995</v>
      </c>
      <c r="C3296" s="47">
        <v>0</v>
      </c>
      <c r="D3296" s="49">
        <v>0.16497970000000001</v>
      </c>
      <c r="E3296" s="49">
        <v>0.19675819999999999</v>
      </c>
      <c r="F3296" s="49">
        <v>1.6463499999999999E-2</v>
      </c>
      <c r="G3296" s="49">
        <v>0.56054040000000005</v>
      </c>
      <c r="H3296" s="49">
        <v>0.81455759999999999</v>
      </c>
      <c r="I3296" s="46">
        <f>$C$3296*LN($Y$3296)+(1-$C$3296)*LN(1-$Y$3296)</f>
        <v>-3.6887937640884244E-2</v>
      </c>
      <c r="R3296" s="46">
        <f>1/(1+EXP(-($K$2+SUMPRODUCT($L$2:$P$2,$D$3296:$H$3296))))</f>
        <v>3.6215866778660649E-2</v>
      </c>
      <c r="X3296" s="46">
        <f>EXP(-($K$2+SUMPRODUCT($L$2:$P$2,$D$3296:$H$3296)))</f>
        <v>26.612206718996067</v>
      </c>
      <c r="Y3296" s="46">
        <f>1/(1+$X$3296)</f>
        <v>3.6215866778660649E-2</v>
      </c>
      <c r="Z3296" s="46">
        <f>IF(ISERROR($I$3296),0,$I$3296)</f>
        <v>-3.6887937640884244E-2</v>
      </c>
    </row>
    <row r="3297" spans="1:26" x14ac:dyDescent="0.25">
      <c r="A3297" s="46">
        <v>571</v>
      </c>
      <c r="B3297" s="46">
        <v>1997</v>
      </c>
      <c r="C3297" s="47">
        <v>0</v>
      </c>
      <c r="D3297" s="49">
        <v>9.4015899999999999E-2</v>
      </c>
      <c r="E3297" s="49">
        <v>7.8600500000000004E-2</v>
      </c>
      <c r="F3297" s="49">
        <v>5.9579399999999998E-2</v>
      </c>
      <c r="G3297" s="49">
        <v>0.78018719999999997</v>
      </c>
      <c r="H3297" s="49">
        <v>0.72832509999999995</v>
      </c>
      <c r="I3297" s="46">
        <f>$C$3297*LN($Y$3297)+(1-$C$3297)*LN(1-$Y$3297)</f>
        <v>-2.0292769099577699E-2</v>
      </c>
      <c r="R3297" s="46">
        <f>1/(1+EXP(-($K$2+SUMPRODUCT($L$2:$P$2,$D$3297:$H$3297))))</f>
        <v>2.0088256572085367E-2</v>
      </c>
      <c r="X3297" s="46">
        <f>EXP(-($K$2+SUMPRODUCT($L$2:$P$2,$D$3297:$H$3297)))</f>
        <v>48.780327944914823</v>
      </c>
      <c r="Y3297" s="46">
        <f>1/(1+$X$3297)</f>
        <v>2.0088256572085367E-2</v>
      </c>
      <c r="Z3297" s="46">
        <f>IF(ISERROR($I$3297),0,$I$3297)</f>
        <v>-2.0292769099577699E-2</v>
      </c>
    </row>
    <row r="3298" spans="1:26" x14ac:dyDescent="0.25">
      <c r="A3298" s="46">
        <v>572</v>
      </c>
      <c r="B3298" s="46">
        <v>1995</v>
      </c>
      <c r="C3298" s="47">
        <v>0</v>
      </c>
      <c r="D3298" s="49">
        <v>0.31355709999999998</v>
      </c>
      <c r="E3298" s="49">
        <v>0.254884</v>
      </c>
      <c r="F3298" s="49">
        <v>6.7696400000000004E-2</v>
      </c>
      <c r="G3298" s="49">
        <v>1.1359790000000001</v>
      </c>
      <c r="H3298" s="49">
        <v>0.89715590000000001</v>
      </c>
      <c r="I3298" s="46">
        <f>$C$3298*LN($Y$3298)+(1-$C$3298)*LN(1-$Y$3298)</f>
        <v>-1.0203104844592316E-2</v>
      </c>
      <c r="R3298" s="46">
        <f>1/(1+EXP(-($K$2+SUMPRODUCT($L$2:$P$2,$D$3298:$H$3298))))</f>
        <v>1.015122974927774E-2</v>
      </c>
      <c r="X3298" s="46">
        <f>EXP(-($K$2+SUMPRODUCT($L$2:$P$2,$D$3298:$H$3298)))</f>
        <v>97.510232227888451</v>
      </c>
      <c r="Y3298" s="46">
        <f>1/(1+$X$3298)</f>
        <v>1.015122974927774E-2</v>
      </c>
      <c r="Z3298" s="46">
        <f>IF(ISERROR($I$3298),0,$I$3298)</f>
        <v>-1.0203104844592316E-2</v>
      </c>
    </row>
    <row r="3299" spans="1:26" x14ac:dyDescent="0.25">
      <c r="A3299" s="46">
        <v>572</v>
      </c>
      <c r="B3299" s="46">
        <v>1996</v>
      </c>
      <c r="C3299" s="47">
        <v>0</v>
      </c>
      <c r="D3299" s="49">
        <v>0.45925939999999998</v>
      </c>
      <c r="E3299" s="49">
        <v>0.26697769999999998</v>
      </c>
      <c r="F3299" s="49">
        <v>6.4249100000000003E-2</v>
      </c>
      <c r="G3299" s="49">
        <v>1.5143580000000001</v>
      </c>
      <c r="H3299" s="49">
        <v>1.0842689999999999</v>
      </c>
      <c r="I3299" s="46">
        <f>$C$3299*LN($Y$3299)+(1-$C$3299)*LN(1-$Y$3299)</f>
        <v>-6.7380660162132486E-3</v>
      </c>
      <c r="R3299" s="46">
        <f>1/(1+EXP(-($K$2+SUMPRODUCT($L$2:$P$2,$D$3299:$H$3299))))</f>
        <v>6.7154161500437449E-3</v>
      </c>
      <c r="X3299" s="46">
        <f>EXP(-($K$2+SUMPRODUCT($L$2:$P$2,$D$3299:$H$3299)))</f>
        <v>147.91109912726495</v>
      </c>
      <c r="Y3299" s="46">
        <f>1/(1+$X$3299)</f>
        <v>6.7154161500437449E-3</v>
      </c>
      <c r="Z3299" s="46">
        <f>IF(ISERROR($I$3299),0,$I$3299)</f>
        <v>-6.7380660162132486E-3</v>
      </c>
    </row>
    <row r="3300" spans="1:26" x14ac:dyDescent="0.25">
      <c r="A3300" s="46">
        <v>572</v>
      </c>
      <c r="B3300" s="46">
        <v>1997</v>
      </c>
      <c r="C3300" s="47">
        <v>0</v>
      </c>
      <c r="D3300" s="49">
        <v>0.44169000000000003</v>
      </c>
      <c r="E3300" s="49">
        <v>0.25839630000000002</v>
      </c>
      <c r="F3300" s="49">
        <v>6.0454300000000002E-2</v>
      </c>
      <c r="G3300" s="49">
        <v>1.5099100000000001</v>
      </c>
      <c r="H3300" s="49">
        <v>0.84916809999999998</v>
      </c>
      <c r="I3300" s="46">
        <f>$C$3300*LN($Y$3300)+(1-$C$3300)*LN(1-$Y$3300)</f>
        <v>-6.0802441605277008E-3</v>
      </c>
      <c r="R3300" s="46">
        <f>1/(1+EXP(-($K$2+SUMPRODUCT($L$2:$P$2,$D$3300:$H$3300))))</f>
        <v>6.0617968829221672E-3</v>
      </c>
      <c r="X3300" s="46">
        <f>EXP(-($K$2+SUMPRODUCT($L$2:$P$2,$D$3300:$H$3300)))</f>
        <v>163.96758623128545</v>
      </c>
      <c r="Y3300" s="46">
        <f>1/(1+$X$3300)</f>
        <v>6.0617968829221672E-3</v>
      </c>
      <c r="Z3300" s="46">
        <f>IF(ISERROR($I$3300),0,$I$3300)</f>
        <v>-6.0802441605277008E-3</v>
      </c>
    </row>
    <row r="3301" spans="1:26" x14ac:dyDescent="0.25">
      <c r="A3301" s="46">
        <v>572</v>
      </c>
      <c r="B3301" s="46">
        <v>1998</v>
      </c>
      <c r="C3301" s="47">
        <v>0</v>
      </c>
      <c r="D3301" s="49">
        <v>0.41567809999999999</v>
      </c>
      <c r="E3301" s="49">
        <v>0.3090328</v>
      </c>
      <c r="F3301" s="49">
        <v>6.4380300000000001E-2</v>
      </c>
      <c r="G3301" s="49">
        <v>1.9206540000000001</v>
      </c>
      <c r="H3301" s="49">
        <v>0.8541569</v>
      </c>
      <c r="I3301" s="46">
        <f>$C$3301*LN($Y$3301)+(1-$C$3301)*LN(1-$Y$3301)</f>
        <v>-2.8275094467114302E-3</v>
      </c>
      <c r="R3301" s="46">
        <f>1/(1+EXP(-($K$2+SUMPRODUCT($L$2:$P$2,$D$3301:$H$3301))))</f>
        <v>2.823515806780732E-3</v>
      </c>
      <c r="X3301" s="46">
        <f>EXP(-($K$2+SUMPRODUCT($L$2:$P$2,$D$3301:$H$3301)))</f>
        <v>353.16837320282718</v>
      </c>
      <c r="Y3301" s="46">
        <f>1/(1+$X$3301)</f>
        <v>2.823515806780732E-3</v>
      </c>
      <c r="Z3301" s="46">
        <f>IF(ISERROR($I$3301),0,$I$3301)</f>
        <v>-2.8275094467114302E-3</v>
      </c>
    </row>
    <row r="3302" spans="1:26" x14ac:dyDescent="0.25">
      <c r="A3302" s="46">
        <v>572</v>
      </c>
      <c r="B3302" s="46">
        <v>1999</v>
      </c>
      <c r="C3302" s="47">
        <v>0</v>
      </c>
      <c r="D3302" s="49">
        <v>0.41058990000000001</v>
      </c>
      <c r="E3302" s="49">
        <v>0.34401340000000002</v>
      </c>
      <c r="F3302" s="49">
        <v>4.827E-2</v>
      </c>
      <c r="G3302" s="49">
        <v>2.9759980000000001</v>
      </c>
      <c r="H3302" s="49">
        <v>0.82448949999999999</v>
      </c>
      <c r="I3302" s="46">
        <f>$C$3302*LN($Y$3302)+(1-$C$3302)*LN(1-$Y$3302)</f>
        <v>-5.578060218422319E-4</v>
      </c>
      <c r="R3302" s="46">
        <f>1/(1+EXP(-($K$2+SUMPRODUCT($L$2:$P$2,$D$3302:$H$3302))))</f>
        <v>5.5765047698582424E-4</v>
      </c>
      <c r="X3302" s="46">
        <f>EXP(-($K$2+SUMPRODUCT($L$2:$P$2,$D$3302:$H$3302)))</f>
        <v>1792.2379532877553</v>
      </c>
      <c r="Y3302" s="46">
        <f>1/(1+$X$3302)</f>
        <v>5.5765047698582424E-4</v>
      </c>
      <c r="Z3302" s="46">
        <f>IF(ISERROR($I$3302),0,$I$3302)</f>
        <v>-5.578060218422319E-4</v>
      </c>
    </row>
    <row r="3303" spans="1:26" x14ac:dyDescent="0.25">
      <c r="A3303" s="46">
        <v>572</v>
      </c>
      <c r="B3303" s="46">
        <v>2000</v>
      </c>
      <c r="C3303" s="47">
        <v>0</v>
      </c>
      <c r="D3303" s="49">
        <v>0.39802510000000002</v>
      </c>
      <c r="E3303" s="49">
        <v>0.29308279999999998</v>
      </c>
      <c r="F3303" s="49">
        <v>5.8991300000000003E-2</v>
      </c>
      <c r="G3303" s="49">
        <v>2.8877570000000001</v>
      </c>
      <c r="H3303" s="49">
        <v>0.72456010000000004</v>
      </c>
      <c r="I3303" s="46">
        <f>$C$3303*LN($Y$3303)+(1-$C$3303)*LN(1-$Y$3303)</f>
        <v>-5.9334267442257482E-4</v>
      </c>
      <c r="R3303" s="46">
        <f>1/(1+EXP(-($K$2+SUMPRODUCT($L$2:$P$2,$D$3303:$H$3303))))</f>
        <v>5.9316668146766789E-4</v>
      </c>
      <c r="X3303" s="46">
        <f>EXP(-($K$2+SUMPRODUCT($L$2:$P$2,$D$3303:$H$3303)))</f>
        <v>1684.8667744548759</v>
      </c>
      <c r="Y3303" s="46">
        <f>1/(1+$X$3303)</f>
        <v>5.9316668146766789E-4</v>
      </c>
      <c r="Z3303" s="46">
        <f>IF(ISERROR($I$3303),0,$I$3303)</f>
        <v>-5.9334267442257482E-4</v>
      </c>
    </row>
    <row r="3304" spans="1:26" x14ac:dyDescent="0.25">
      <c r="A3304" s="46">
        <v>573</v>
      </c>
      <c r="B3304" s="46">
        <v>1995</v>
      </c>
      <c r="C3304" s="47">
        <v>0</v>
      </c>
      <c r="D3304" s="49">
        <v>0.4157555</v>
      </c>
      <c r="E3304" s="49">
        <v>-0.22630320000000001</v>
      </c>
      <c r="F3304" s="49">
        <v>6.9212200000000001E-2</v>
      </c>
      <c r="G3304" s="49">
        <v>1.66205</v>
      </c>
      <c r="H3304" s="49">
        <v>0.22935320000000001</v>
      </c>
      <c r="I3304" s="46">
        <f>$C$3304*LN($Y$3304)+(1-$C$3304)*LN(1-$Y$3304)</f>
        <v>-6.0645023017317336E-3</v>
      </c>
      <c r="R3304" s="46">
        <f>1/(1+EXP(-($K$2+SUMPRODUCT($L$2:$P$2,$D$3304:$H$3304))))</f>
        <v>6.046150324924119E-3</v>
      </c>
      <c r="X3304" s="46">
        <f>EXP(-($K$2+SUMPRODUCT($L$2:$P$2,$D$3304:$H$3304)))</f>
        <v>164.39449836000404</v>
      </c>
      <c r="Y3304" s="46">
        <f>1/(1+$X$3304)</f>
        <v>6.046150324924119E-3</v>
      </c>
      <c r="Z3304" s="46">
        <f>IF(ISERROR($I$3304),0,$I$3304)</f>
        <v>-6.0645023017317336E-3</v>
      </c>
    </row>
    <row r="3305" spans="1:26" x14ac:dyDescent="0.25">
      <c r="A3305" s="46">
        <v>573</v>
      </c>
      <c r="B3305" s="46">
        <v>1996</v>
      </c>
      <c r="C3305" s="47">
        <v>0</v>
      </c>
      <c r="D3305" s="49">
        <v>0.41863359999999999</v>
      </c>
      <c r="E3305" s="49">
        <v>-3.9449199999999997E-2</v>
      </c>
      <c r="F3305" s="49">
        <v>6.5135999999999999E-2</v>
      </c>
      <c r="G3305" s="49">
        <v>1.4658659999999999</v>
      </c>
      <c r="H3305" s="49">
        <v>0.23782120000000001</v>
      </c>
      <c r="I3305" s="46">
        <f>$C$3305*LN($Y$3305)+(1-$C$3305)*LN(1-$Y$3305)</f>
        <v>-6.5678973896537273E-3</v>
      </c>
      <c r="R3305" s="46">
        <f>1/(1+EXP(-($K$2+SUMPRODUCT($L$2:$P$2,$D$3305:$H$3305))))</f>
        <v>6.5463758943611434E-3</v>
      </c>
      <c r="X3305" s="46">
        <f>EXP(-($K$2+SUMPRODUCT($L$2:$P$2,$D$3305:$H$3305)))</f>
        <v>151.7562755541384</v>
      </c>
      <c r="Y3305" s="46">
        <f>1/(1+$X$3305)</f>
        <v>6.5463758943611434E-3</v>
      </c>
      <c r="Z3305" s="46">
        <f>IF(ISERROR($I$3305),0,$I$3305)</f>
        <v>-6.5678973896537273E-3</v>
      </c>
    </row>
    <row r="3306" spans="1:26" x14ac:dyDescent="0.25">
      <c r="A3306" s="46">
        <v>573</v>
      </c>
      <c r="B3306" s="46">
        <v>1997</v>
      </c>
      <c r="C3306" s="47">
        <v>0</v>
      </c>
      <c r="D3306" s="49">
        <v>0.42748269999999999</v>
      </c>
      <c r="E3306" s="49">
        <v>5.3894200000000003E-2</v>
      </c>
      <c r="F3306" s="49">
        <v>6.2193499999999999E-2</v>
      </c>
      <c r="G3306" s="49">
        <v>3.3731460000000002</v>
      </c>
      <c r="H3306" s="49">
        <v>0.1990912</v>
      </c>
      <c r="I3306" s="46">
        <f>$C$3306*LN($Y$3306)+(1-$C$3306)*LN(1-$Y$3306)</f>
        <v>-2.7620752286907241E-4</v>
      </c>
      <c r="R3306" s="46">
        <f>1/(1+EXP(-($K$2+SUMPRODUCT($L$2:$P$2,$D$3306:$H$3306))))</f>
        <v>2.7616938108304147E-4</v>
      </c>
      <c r="X3306" s="46">
        <f>EXP(-($K$2+SUMPRODUCT($L$2:$P$2,$D$3306:$H$3306)))</f>
        <v>3619.966220362096</v>
      </c>
      <c r="Y3306" s="46">
        <f>1/(1+$X$3306)</f>
        <v>2.7616938108304147E-4</v>
      </c>
      <c r="Z3306" s="46">
        <f>IF(ISERROR($I$3306),0,$I$3306)</f>
        <v>-2.7620752286907241E-4</v>
      </c>
    </row>
    <row r="3307" spans="1:26" x14ac:dyDescent="0.25">
      <c r="A3307" s="46">
        <v>573</v>
      </c>
      <c r="B3307" s="46">
        <v>1998</v>
      </c>
      <c r="C3307" s="47">
        <v>0</v>
      </c>
      <c r="D3307" s="49">
        <v>0.20192969999999999</v>
      </c>
      <c r="E3307" s="49">
        <v>-0.2255617</v>
      </c>
      <c r="F3307" s="49">
        <v>6.2211500000000003E-2</v>
      </c>
      <c r="G3307" s="49">
        <v>2.2670409999999999</v>
      </c>
      <c r="H3307" s="49">
        <v>0.19880970000000001</v>
      </c>
      <c r="I3307" s="46">
        <f>$C$3307*LN($Y$3307)+(1-$C$3307)*LN(1-$Y$3307)</f>
        <v>-2.1982538516294378E-3</v>
      </c>
      <c r="R3307" s="46">
        <f>1/(1+EXP(-($K$2+SUMPRODUCT($L$2:$P$2,$D$3307:$H$3307))))</f>
        <v>2.1958394611031459E-3</v>
      </c>
      <c r="X3307" s="46">
        <f>EXP(-($K$2+SUMPRODUCT($L$2:$P$2,$D$3307:$H$3307)))</f>
        <v>454.40669876550083</v>
      </c>
      <c r="Y3307" s="46">
        <f>1/(1+$X$3307)</f>
        <v>2.1958394611031459E-3</v>
      </c>
      <c r="Z3307" s="46">
        <f>IF(ISERROR($I$3307),0,$I$3307)</f>
        <v>-2.1982538516294378E-3</v>
      </c>
    </row>
    <row r="3308" spans="1:26" x14ac:dyDescent="0.25">
      <c r="A3308" s="46">
        <v>573</v>
      </c>
      <c r="B3308" s="46">
        <v>1999</v>
      </c>
      <c r="C3308" s="47">
        <v>0</v>
      </c>
      <c r="D3308" s="49">
        <v>0.32722810000000002</v>
      </c>
      <c r="E3308" s="49">
        <v>-0.158221</v>
      </c>
      <c r="F3308" s="49">
        <v>7.9754800000000001E-2</v>
      </c>
      <c r="G3308" s="49">
        <v>2.5444300000000002</v>
      </c>
      <c r="H3308" s="49">
        <v>0.1640173</v>
      </c>
      <c r="I3308" s="46">
        <f>$C$3308*LN($Y$3308)+(1-$C$3308)*LN(1-$Y$3308)</f>
        <v>-1.1482745000846839E-3</v>
      </c>
      <c r="R3308" s="46">
        <f>1/(1+EXP(-($K$2+SUMPRODUCT($L$2:$P$2,$D$3308:$H$3308))))</f>
        <v>1.1476154851883986E-3</v>
      </c>
      <c r="X3308" s="46">
        <f>EXP(-($K$2+SUMPRODUCT($L$2:$P$2,$D$3308:$H$3308)))</f>
        <v>870.37199951239313</v>
      </c>
      <c r="Y3308" s="46">
        <f>1/(1+$X$3308)</f>
        <v>1.1476154851883986E-3</v>
      </c>
      <c r="Z3308" s="46">
        <f>IF(ISERROR($I$3308),0,$I$3308)</f>
        <v>-1.1482745000846839E-3</v>
      </c>
    </row>
    <row r="3309" spans="1:26" x14ac:dyDescent="0.25">
      <c r="A3309" s="46">
        <v>573</v>
      </c>
      <c r="B3309" s="46">
        <v>2000</v>
      </c>
      <c r="C3309" s="47">
        <v>0</v>
      </c>
      <c r="D3309" s="49">
        <v>0.315803</v>
      </c>
      <c r="E3309" s="49">
        <v>-0.1151406</v>
      </c>
      <c r="F3309" s="49">
        <v>3.4833900000000001E-2</v>
      </c>
      <c r="G3309" s="49">
        <v>3.4175170000000001</v>
      </c>
      <c r="H3309" s="49">
        <v>0.1725285</v>
      </c>
      <c r="I3309" s="46">
        <f>$C$3309*LN($Y$3309)+(1-$C$3309)*LN(1-$Y$3309)</f>
        <v>-3.8462922089407164E-4</v>
      </c>
      <c r="R3309" s="46">
        <f>1/(1+EXP(-($K$2+SUMPRODUCT($L$2:$P$2,$D$3309:$H$3309))))</f>
        <v>3.8455526055797447E-4</v>
      </c>
      <c r="X3309" s="46">
        <f>EXP(-($K$2+SUMPRODUCT($L$2:$P$2,$D$3309:$H$3309)))</f>
        <v>2599.4065021735487</v>
      </c>
      <c r="Y3309" s="46">
        <f>1/(1+$X$3309)</f>
        <v>3.8455526055797447E-4</v>
      </c>
      <c r="Z3309" s="46">
        <f>IF(ISERROR($I$3309),0,$I$3309)</f>
        <v>-3.8462922089407164E-4</v>
      </c>
    </row>
    <row r="3310" spans="1:26" x14ac:dyDescent="0.25">
      <c r="A3310" s="46">
        <v>573</v>
      </c>
      <c r="B3310" s="46">
        <v>2001</v>
      </c>
      <c r="C3310" s="47">
        <v>0</v>
      </c>
      <c r="D3310" s="49">
        <v>0.39786120000000003</v>
      </c>
      <c r="E3310" s="49">
        <v>-9.2899999999999996E-2</v>
      </c>
      <c r="F3310" s="49">
        <v>6.7002199999999998E-2</v>
      </c>
      <c r="G3310" s="49">
        <v>2.9165930000000002</v>
      </c>
      <c r="H3310" s="49">
        <v>0.1374882</v>
      </c>
      <c r="I3310" s="46">
        <f>$C$3310*LN($Y$3310)+(1-$C$3310)*LN(1-$Y$3310)</f>
        <v>-6.474558404732676E-4</v>
      </c>
      <c r="R3310" s="46">
        <f>1/(1+EXP(-($K$2+SUMPRODUCT($L$2:$P$2,$D$3310:$H$3310))))</f>
        <v>6.4724628616876488E-4</v>
      </c>
      <c r="X3310" s="46">
        <f>EXP(-($K$2+SUMPRODUCT($L$2:$P$2,$D$3310:$H$3310)))</f>
        <v>1544.0069337891221</v>
      </c>
      <c r="Y3310" s="46">
        <f>1/(1+$X$3310)</f>
        <v>6.4724628616876488E-4</v>
      </c>
      <c r="Z3310" s="46">
        <f>IF(ISERROR($I$3310),0,$I$3310)</f>
        <v>-6.474558404732676E-4</v>
      </c>
    </row>
    <row r="3311" spans="1:26" x14ac:dyDescent="0.25">
      <c r="A3311" s="46">
        <v>573</v>
      </c>
      <c r="B3311" s="46">
        <v>2002</v>
      </c>
      <c r="C3311" s="47">
        <v>0</v>
      </c>
      <c r="D3311" s="49">
        <v>0.31034319999999999</v>
      </c>
      <c r="E3311" s="49">
        <v>-0.1885677</v>
      </c>
      <c r="F3311" s="49">
        <v>4.21635E-2</v>
      </c>
      <c r="G3311" s="49">
        <v>1.1817230000000001</v>
      </c>
      <c r="H3311" s="49">
        <v>0.15378269999999999</v>
      </c>
      <c r="I3311" s="46">
        <f>$C$3311*LN($Y$3311)+(1-$C$3311)*LN(1-$Y$3311)</f>
        <v>-1.3942371509867558E-2</v>
      </c>
      <c r="R3311" s="46">
        <f>1/(1+EXP(-($K$2+SUMPRODUCT($L$2:$P$2,$D$3311:$H$3311))))</f>
        <v>1.3845626787071385E-2</v>
      </c>
      <c r="X3311" s="46">
        <f>EXP(-($K$2+SUMPRODUCT($L$2:$P$2,$D$3311:$H$3311)))</f>
        <v>71.224971493075984</v>
      </c>
      <c r="Y3311" s="46">
        <f>1/(1+$X$3311)</f>
        <v>1.3845626787071385E-2</v>
      </c>
      <c r="Z3311" s="46">
        <f>IF(ISERROR($I$3311),0,$I$3311)</f>
        <v>-1.3942371509867558E-2</v>
      </c>
    </row>
    <row r="3312" spans="1:26" x14ac:dyDescent="0.25">
      <c r="A3312" s="46">
        <v>573</v>
      </c>
      <c r="B3312" s="46">
        <v>2003</v>
      </c>
      <c r="C3312" s="47">
        <v>0</v>
      </c>
      <c r="D3312" s="49">
        <v>0.52467319999999995</v>
      </c>
      <c r="E3312" s="49">
        <v>-0.1628378</v>
      </c>
      <c r="F3312" s="49">
        <v>2.8163400000000002E-2</v>
      </c>
      <c r="G3312" s="49">
        <v>1.5547740000000001</v>
      </c>
      <c r="H3312" s="49">
        <v>0.10408530000000001</v>
      </c>
      <c r="I3312" s="46">
        <f>$C$3312*LN($Y$3312)+(1-$C$3312)*LN(1-$Y$3312)</f>
        <v>-8.8075434373873808E-3</v>
      </c>
      <c r="R3312" s="46">
        <f>1/(1+EXP(-($K$2+SUMPRODUCT($L$2:$P$2,$D$3312:$H$3312))))</f>
        <v>8.7688706473957583E-3</v>
      </c>
      <c r="X3312" s="46">
        <f>EXP(-($K$2+SUMPRODUCT($L$2:$P$2,$D$3312:$H$3312)))</f>
        <v>113.03977093640754</v>
      </c>
      <c r="Y3312" s="46">
        <f>1/(1+$X$3312)</f>
        <v>8.7688706473957583E-3</v>
      </c>
      <c r="Z3312" s="46">
        <f>IF(ISERROR($I$3312),0,$I$3312)</f>
        <v>-8.8075434373873808E-3</v>
      </c>
    </row>
    <row r="3313" spans="1:26" x14ac:dyDescent="0.25">
      <c r="A3313" s="46">
        <v>573</v>
      </c>
      <c r="B3313" s="46">
        <v>2004</v>
      </c>
      <c r="C3313" s="47">
        <v>0</v>
      </c>
      <c r="D3313" s="49">
        <v>0.41349429999999998</v>
      </c>
      <c r="E3313" s="49">
        <v>-0.33296829999999999</v>
      </c>
      <c r="F3313" s="49">
        <v>4.0139000000000001E-2</v>
      </c>
      <c r="G3313" s="49">
        <v>2.1563400000000001</v>
      </c>
      <c r="H3313" s="49">
        <v>0.14899599999999999</v>
      </c>
      <c r="I3313" s="46">
        <f>$C$3313*LN($Y$3313)+(1-$C$3313)*LN(1-$Y$3313)</f>
        <v>-3.868130895925716E-3</v>
      </c>
      <c r="R3313" s="46">
        <f>1/(1+EXP(-($K$2+SUMPRODUCT($L$2:$P$2,$D$3313:$H$3313))))</f>
        <v>3.8606593144014214E-3</v>
      </c>
      <c r="X3313" s="46">
        <f>EXP(-($K$2+SUMPRODUCT($L$2:$P$2,$D$3313:$H$3313)))</f>
        <v>258.02311459332839</v>
      </c>
      <c r="Y3313" s="46">
        <f>1/(1+$X$3313)</f>
        <v>3.8606593144014214E-3</v>
      </c>
      <c r="Z3313" s="46">
        <f>IF(ISERROR($I$3313),0,$I$3313)</f>
        <v>-3.868130895925716E-3</v>
      </c>
    </row>
    <row r="3314" spans="1:26" x14ac:dyDescent="0.25">
      <c r="A3314" s="46">
        <v>574</v>
      </c>
      <c r="B3314" s="46">
        <v>1996</v>
      </c>
      <c r="C3314" s="47">
        <v>0</v>
      </c>
      <c r="D3314" s="49">
        <v>0.40356979999999998</v>
      </c>
      <c r="E3314" s="49">
        <v>0.1845977</v>
      </c>
      <c r="F3314" s="49">
        <v>3.9898099999999999E-2</v>
      </c>
      <c r="G3314" s="49">
        <v>1.290689</v>
      </c>
      <c r="H3314" s="49">
        <v>0.66067229999999999</v>
      </c>
      <c r="I3314" s="46">
        <f>$C$3314*LN($Y$3314)+(1-$C$3314)*LN(1-$Y$3314)</f>
        <v>-9.8908371673405299E-3</v>
      </c>
      <c r="R3314" s="46">
        <f>1/(1+EXP(-($K$2+SUMPRODUCT($L$2:$P$2,$D$3314:$H$3314))))</f>
        <v>9.8420837073148922E-3</v>
      </c>
      <c r="X3314" s="46">
        <f>EXP(-($K$2+SUMPRODUCT($L$2:$P$2,$D$3314:$H$3314)))</f>
        <v>100.60450060557542</v>
      </c>
      <c r="Y3314" s="46">
        <f>1/(1+$X$3314)</f>
        <v>9.8420837073148922E-3</v>
      </c>
      <c r="Z3314" s="46">
        <f>IF(ISERROR($I$3314),0,$I$3314)</f>
        <v>-9.8908371673405299E-3</v>
      </c>
    </row>
    <row r="3315" spans="1:26" x14ac:dyDescent="0.25">
      <c r="A3315" s="46">
        <v>574</v>
      </c>
      <c r="B3315" s="46">
        <v>1997</v>
      </c>
      <c r="C3315" s="47">
        <v>0</v>
      </c>
      <c r="D3315" s="49">
        <v>0.34856470000000001</v>
      </c>
      <c r="E3315" s="49">
        <v>0.26955099999999999</v>
      </c>
      <c r="F3315" s="49">
        <v>4.52288E-2</v>
      </c>
      <c r="G3315" s="49">
        <v>1.9739899999999999</v>
      </c>
      <c r="H3315" s="49">
        <v>0.76908699999999997</v>
      </c>
      <c r="I3315" s="46">
        <f>$C$3315*LN($Y$3315)+(1-$C$3315)*LN(1-$Y$3315)</f>
        <v>-2.9576817921485232E-3</v>
      </c>
      <c r="R3315" s="46">
        <f>1/(1+EXP(-($K$2+SUMPRODUCT($L$2:$P$2,$D$3315:$H$3315))))</f>
        <v>2.9533121604117343E-3</v>
      </c>
      <c r="X3315" s="46">
        <f>EXP(-($K$2+SUMPRODUCT($L$2:$P$2,$D$3315:$H$3315)))</f>
        <v>337.60287896575943</v>
      </c>
      <c r="Y3315" s="46">
        <f>1/(1+$X$3315)</f>
        <v>2.9533121604117343E-3</v>
      </c>
      <c r="Z3315" s="46">
        <f>IF(ISERROR($I$3315),0,$I$3315)</f>
        <v>-2.9576817921485232E-3</v>
      </c>
    </row>
    <row r="3316" spans="1:26" x14ac:dyDescent="0.25">
      <c r="A3316" s="46">
        <v>574</v>
      </c>
      <c r="B3316" s="46">
        <v>1998</v>
      </c>
      <c r="C3316" s="47">
        <v>0</v>
      </c>
      <c r="D3316" s="49">
        <v>0.2681905</v>
      </c>
      <c r="E3316" s="49">
        <v>0.31496489999999999</v>
      </c>
      <c r="F3316" s="49">
        <v>2.23906E-2</v>
      </c>
      <c r="G3316" s="49">
        <v>1.239671</v>
      </c>
      <c r="H3316" s="49">
        <v>0.61087420000000003</v>
      </c>
      <c r="I3316" s="46">
        <f>$C$3316*LN($Y$3316)+(1-$C$3316)*LN(1-$Y$3316)</f>
        <v>-9.3623899034381702E-3</v>
      </c>
      <c r="R3316" s="46">
        <f>1/(1+EXP(-($K$2+SUMPRODUCT($L$2:$P$2,$D$3316:$H$3316))))</f>
        <v>9.3186991872398345E-3</v>
      </c>
      <c r="X3316" s="46">
        <f>EXP(-($K$2+SUMPRODUCT($L$2:$P$2,$D$3316:$H$3316)))</f>
        <v>106.3111149858027</v>
      </c>
      <c r="Y3316" s="46">
        <f>1/(1+$X$3316)</f>
        <v>9.3186991872398345E-3</v>
      </c>
      <c r="Z3316" s="46">
        <f>IF(ISERROR($I$3316),0,$I$3316)</f>
        <v>-9.3623899034381702E-3</v>
      </c>
    </row>
    <row r="3317" spans="1:26" x14ac:dyDescent="0.25">
      <c r="A3317" s="46">
        <v>575</v>
      </c>
      <c r="B3317" s="46">
        <v>1996</v>
      </c>
      <c r="C3317" s="47">
        <v>0</v>
      </c>
      <c r="D3317" s="49">
        <v>0.30982910000000002</v>
      </c>
      <c r="E3317" s="49">
        <v>1.9061600000000001E-2</v>
      </c>
      <c r="F3317" s="49">
        <v>3.7319900000000003E-2</v>
      </c>
      <c r="G3317" s="49">
        <v>2.4847389999999998</v>
      </c>
      <c r="H3317" s="49">
        <v>0.43126759999999997</v>
      </c>
      <c r="I3317" s="46">
        <f>$C$3317*LN($Y$3317)+(1-$C$3317)*LN(1-$Y$3317)</f>
        <v>-1.6051745248229644E-3</v>
      </c>
      <c r="R3317" s="46">
        <f>1/(1+EXP(-($K$2+SUMPRODUCT($L$2:$P$2,$D$3317:$H$3317))))</f>
        <v>1.6038869212303482E-3</v>
      </c>
      <c r="X3317" s="46">
        <f>EXP(-($K$2+SUMPRODUCT($L$2:$P$2,$D$3317:$H$3317)))</f>
        <v>622.48535097031402</v>
      </c>
      <c r="Y3317" s="46">
        <f>1/(1+$X$3317)</f>
        <v>1.6038869212303482E-3</v>
      </c>
      <c r="Z3317" s="46">
        <f>IF(ISERROR($I$3317),0,$I$3317)</f>
        <v>-1.6051745248229644E-3</v>
      </c>
    </row>
    <row r="3318" spans="1:26" x14ac:dyDescent="0.25">
      <c r="A3318" s="46">
        <v>575</v>
      </c>
      <c r="B3318" s="46">
        <v>1997</v>
      </c>
      <c r="C3318" s="47">
        <v>0</v>
      </c>
      <c r="D3318" s="49">
        <v>0.28378150000000002</v>
      </c>
      <c r="E3318" s="49">
        <v>9.6310000000000005E-4</v>
      </c>
      <c r="F3318" s="49">
        <v>3.9500599999999997E-2</v>
      </c>
      <c r="G3318" s="49">
        <v>1.04704</v>
      </c>
      <c r="H3318" s="49">
        <v>0.4090568</v>
      </c>
      <c r="I3318" s="46">
        <f>$C$3318*LN($Y$3318)+(1-$C$3318)*LN(1-$Y$3318)</f>
        <v>-1.551311093396565E-2</v>
      </c>
      <c r="R3318" s="46">
        <f>1/(1+EXP(-($K$2+SUMPRODUCT($L$2:$P$2,$D$3318:$H$3318))))</f>
        <v>1.5393402444975333E-2</v>
      </c>
      <c r="X3318" s="46">
        <f>EXP(-($K$2+SUMPRODUCT($L$2:$P$2,$D$3318:$H$3318)))</f>
        <v>63.962895862338549</v>
      </c>
      <c r="Y3318" s="46">
        <f>1/(1+$X$3318)</f>
        <v>1.5393402444975333E-2</v>
      </c>
      <c r="Z3318" s="46">
        <f>IF(ISERROR($I$3318),0,$I$3318)</f>
        <v>-1.551311093396565E-2</v>
      </c>
    </row>
    <row r="3319" spans="1:26" x14ac:dyDescent="0.25">
      <c r="A3319" s="46">
        <v>575</v>
      </c>
      <c r="B3319" s="46">
        <v>1998</v>
      </c>
      <c r="C3319" s="47">
        <v>0</v>
      </c>
      <c r="D3319" s="49">
        <v>4.1666300000000003E-2</v>
      </c>
      <c r="E3319" s="49">
        <v>-2.0238699999999998E-2</v>
      </c>
      <c r="F3319" s="49">
        <v>2.3908100000000002E-2</v>
      </c>
      <c r="G3319" s="49">
        <v>0.62447459999999999</v>
      </c>
      <c r="H3319" s="49">
        <v>0.21339060000000001</v>
      </c>
      <c r="I3319" s="46">
        <f>$C$3319*LN($Y$3319)+(1-$C$3319)*LN(1-$Y$3319)</f>
        <v>-2.8293486760576563E-2</v>
      </c>
      <c r="R3319" s="46">
        <f>1/(1+EXP(-($K$2+SUMPRODUCT($L$2:$P$2,$D$3319:$H$3319))))</f>
        <v>2.7896974436562059E-2</v>
      </c>
      <c r="X3319" s="46">
        <f>EXP(-($K$2+SUMPRODUCT($L$2:$P$2,$D$3319:$H$3319)))</f>
        <v>34.846181179038176</v>
      </c>
      <c r="Y3319" s="46">
        <f>1/(1+$X$3319)</f>
        <v>2.7896974436562059E-2</v>
      </c>
      <c r="Z3319" s="46">
        <f>IF(ISERROR($I$3319),0,$I$3319)</f>
        <v>-2.8293486760576563E-2</v>
      </c>
    </row>
    <row r="3320" spans="1:26" x14ac:dyDescent="0.25">
      <c r="A3320" s="46">
        <v>575</v>
      </c>
      <c r="B3320" s="46">
        <v>1999</v>
      </c>
      <c r="C3320" s="47">
        <v>0</v>
      </c>
      <c r="D3320" s="49">
        <v>0.11969059999999999</v>
      </c>
      <c r="E3320" s="49">
        <v>3.3086600000000001E-2</v>
      </c>
      <c r="F3320" s="49">
        <v>3.99669E-2</v>
      </c>
      <c r="G3320" s="49">
        <v>0.56373620000000002</v>
      </c>
      <c r="H3320" s="49">
        <v>0.25138290000000002</v>
      </c>
      <c r="I3320" s="46">
        <f>$C$3320*LN($Y$3320)+(1-$C$3320)*LN(1-$Y$3320)</f>
        <v>-2.6843878731600938E-2</v>
      </c>
      <c r="R3320" s="46">
        <f>1/(1+EXP(-($K$2+SUMPRODUCT($L$2:$P$2,$D$3320:$H$3320))))</f>
        <v>2.6486784221127942E-2</v>
      </c>
      <c r="X3320" s="46">
        <f>EXP(-($K$2+SUMPRODUCT($L$2:$P$2,$D$3320:$H$3320)))</f>
        <v>36.754677640418173</v>
      </c>
      <c r="Y3320" s="46">
        <f>1/(1+$X$3320)</f>
        <v>2.6486784221127942E-2</v>
      </c>
      <c r="Z3320" s="46">
        <f>IF(ISERROR($I$3320),0,$I$3320)</f>
        <v>-2.6843878731600938E-2</v>
      </c>
    </row>
    <row r="3321" spans="1:26" x14ac:dyDescent="0.25">
      <c r="A3321" s="46">
        <v>575</v>
      </c>
      <c r="B3321" s="46">
        <v>2000</v>
      </c>
      <c r="C3321" s="47">
        <v>0</v>
      </c>
      <c r="D3321" s="49">
        <v>0.1055856</v>
      </c>
      <c r="E3321" s="49">
        <v>-5.7558400000000003E-2</v>
      </c>
      <c r="F3321" s="49">
        <v>-1.77007E-2</v>
      </c>
      <c r="G3321" s="49">
        <v>0.49079610000000001</v>
      </c>
      <c r="H3321" s="49">
        <v>0.35145189999999998</v>
      </c>
      <c r="I3321" s="46">
        <f>$C$3321*LN($Y$3321)+(1-$C$3321)*LN(1-$Y$3321)</f>
        <v>-5.6850402236325176E-2</v>
      </c>
      <c r="R3321" s="46">
        <f>1/(1+EXP(-($K$2+SUMPRODUCT($L$2:$P$2,$D$3321:$H$3321))))</f>
        <v>5.5264610902824633E-2</v>
      </c>
      <c r="X3321" s="46">
        <f>EXP(-($K$2+SUMPRODUCT($L$2:$P$2,$D$3321:$H$3321)))</f>
        <v>17.094762338205278</v>
      </c>
      <c r="Y3321" s="46">
        <f>1/(1+$X$3321)</f>
        <v>5.5264610902824633E-2</v>
      </c>
      <c r="Z3321" s="46">
        <f>IF(ISERROR($I$3321),0,$I$3321)</f>
        <v>-5.6850402236325176E-2</v>
      </c>
    </row>
    <row r="3322" spans="1:26" x14ac:dyDescent="0.25">
      <c r="A3322" s="46">
        <v>576</v>
      </c>
      <c r="B3322" s="46">
        <v>1995</v>
      </c>
      <c r="C3322" s="47">
        <v>0</v>
      </c>
      <c r="D3322" s="49">
        <v>-4.36251E-2</v>
      </c>
      <c r="E3322" s="49">
        <v>4.60594E-2</v>
      </c>
      <c r="F3322" s="49">
        <v>7.1730199999999994E-2</v>
      </c>
      <c r="G3322" s="49">
        <v>1.275272</v>
      </c>
      <c r="H3322" s="49">
        <v>1.0237369999999999</v>
      </c>
      <c r="I3322" s="46">
        <f>$C$3322*LN($Y$3322)+(1-$C$3322)*LN(1-$Y$3322)</f>
        <v>-1.0000327132926132E-2</v>
      </c>
      <c r="R3322" s="46">
        <f>1/(1+EXP(-($K$2+SUMPRODUCT($L$2:$P$2,$D$3322:$H$3322))))</f>
        <v>9.9504901286781178E-3</v>
      </c>
      <c r="X3322" s="46">
        <f>EXP(-($K$2+SUMPRODUCT($L$2:$P$2,$D$3322:$H$3322)))</f>
        <v>99.497562136956361</v>
      </c>
      <c r="Y3322" s="46">
        <f>1/(1+$X$3322)</f>
        <v>9.9504901286781178E-3</v>
      </c>
      <c r="Z3322" s="46">
        <f>IF(ISERROR($I$3322),0,$I$3322)</f>
        <v>-1.0000327132926132E-2</v>
      </c>
    </row>
    <row r="3323" spans="1:26" x14ac:dyDescent="0.25">
      <c r="A3323" s="46">
        <v>576</v>
      </c>
      <c r="B3323" s="46">
        <v>1996</v>
      </c>
      <c r="C3323" s="47">
        <v>0</v>
      </c>
      <c r="D3323" s="49">
        <v>-4.1002499999999997E-2</v>
      </c>
      <c r="E3323" s="49">
        <v>0.1261563</v>
      </c>
      <c r="F3323" s="49">
        <v>7.4153999999999998E-2</v>
      </c>
      <c r="G3323" s="49">
        <v>2.1992240000000001</v>
      </c>
      <c r="H3323" s="49">
        <v>1.010149</v>
      </c>
      <c r="I3323" s="46">
        <f>$C$3323*LN($Y$3323)+(1-$C$3323)*LN(1-$Y$3323)</f>
        <v>-1.995786402418911E-3</v>
      </c>
      <c r="R3323" s="46">
        <f>1/(1+EXP(-($K$2+SUMPRODUCT($L$2:$P$2,$D$3323:$H$3323))))</f>
        <v>1.9937961449999256E-3</v>
      </c>
      <c r="X3323" s="46">
        <f>EXP(-($K$2+SUMPRODUCT($L$2:$P$2,$D$3323:$H$3323)))</f>
        <v>500.55578969686354</v>
      </c>
      <c r="Y3323" s="46">
        <f>1/(1+$X$3323)</f>
        <v>1.9937961449999256E-3</v>
      </c>
      <c r="Z3323" s="46">
        <f>IF(ISERROR($I$3323),0,$I$3323)</f>
        <v>-1.995786402418911E-3</v>
      </c>
    </row>
    <row r="3324" spans="1:26" x14ac:dyDescent="0.25">
      <c r="A3324" s="46">
        <v>576</v>
      </c>
      <c r="B3324" s="46">
        <v>1997</v>
      </c>
      <c r="C3324" s="47">
        <v>0</v>
      </c>
      <c r="D3324" s="49">
        <v>-3.1295900000000001E-2</v>
      </c>
      <c r="E3324" s="49">
        <v>0.1523333</v>
      </c>
      <c r="F3324" s="49">
        <v>7.7388100000000001E-2</v>
      </c>
      <c r="G3324" s="49">
        <v>2.395753</v>
      </c>
      <c r="H3324" s="49">
        <v>0.95045089999999999</v>
      </c>
      <c r="I3324" s="46">
        <f>$C$3324*LN($Y$3324)+(1-$C$3324)*LN(1-$Y$3324)</f>
        <v>-1.3248262958419493E-3</v>
      </c>
      <c r="R3324" s="46">
        <f>1/(1+EXP(-($K$2+SUMPRODUCT($L$2:$P$2,$D$3324:$H$3324))))</f>
        <v>1.323949100904617E-3</v>
      </c>
      <c r="X3324" s="46">
        <f>EXP(-($K$2+SUMPRODUCT($L$2:$P$2,$D$3324:$H$3324)))</f>
        <v>754.31604599959951</v>
      </c>
      <c r="Y3324" s="46">
        <f>1/(1+$X$3324)</f>
        <v>1.323949100904617E-3</v>
      </c>
      <c r="Z3324" s="46">
        <f>IF(ISERROR($I$3324),0,$I$3324)</f>
        <v>-1.3248262958419493E-3</v>
      </c>
    </row>
    <row r="3325" spans="1:26" x14ac:dyDescent="0.25">
      <c r="A3325" s="46">
        <v>576</v>
      </c>
      <c r="B3325" s="46">
        <v>1998</v>
      </c>
      <c r="C3325" s="47">
        <v>0</v>
      </c>
      <c r="D3325" s="49">
        <v>-2.07672E-2</v>
      </c>
      <c r="E3325" s="49">
        <v>0.1970749</v>
      </c>
      <c r="F3325" s="49">
        <v>6.9544999999999996E-2</v>
      </c>
      <c r="G3325" s="49">
        <v>3.592714</v>
      </c>
      <c r="H3325" s="49">
        <v>0.7324271</v>
      </c>
      <c r="I3325" s="46">
        <f>$C$3325*LN($Y$3325)+(1-$C$3325)*LN(1-$Y$3325)</f>
        <v>-1.7227262467165997E-4</v>
      </c>
      <c r="R3325" s="46">
        <f>1/(1+EXP(-($K$2+SUMPRODUCT($L$2:$P$2,$D$3325:$H$3325))))</f>
        <v>1.722577865951409E-4</v>
      </c>
      <c r="X3325" s="46">
        <f>EXP(-($K$2+SUMPRODUCT($L$2:$P$2,$D$3325:$H$3325)))</f>
        <v>5804.2528118819355</v>
      </c>
      <c r="Y3325" s="46">
        <f>1/(1+$X$3325)</f>
        <v>1.722577865951409E-4</v>
      </c>
      <c r="Z3325" s="46">
        <f>IF(ISERROR($I$3325),0,$I$3325)</f>
        <v>-1.7227262467165997E-4</v>
      </c>
    </row>
    <row r="3326" spans="1:26" x14ac:dyDescent="0.25">
      <c r="A3326" s="46">
        <v>576</v>
      </c>
      <c r="B3326" s="46">
        <v>1999</v>
      </c>
      <c r="C3326" s="47">
        <v>0</v>
      </c>
      <c r="D3326" s="49">
        <v>-8.4241999999999997E-3</v>
      </c>
      <c r="E3326" s="49">
        <v>0.21652460000000001</v>
      </c>
      <c r="F3326" s="49">
        <v>6.8449599999999999E-2</v>
      </c>
      <c r="G3326" s="49">
        <v>1.7089240000000001</v>
      </c>
      <c r="H3326" s="49">
        <v>0.69350210000000001</v>
      </c>
      <c r="I3326" s="46">
        <f>$C$3326*LN($Y$3326)+(1-$C$3326)*LN(1-$Y$3326)</f>
        <v>-3.3307815964676644E-3</v>
      </c>
      <c r="R3326" s="46">
        <f>1/(1+EXP(-($K$2+SUMPRODUCT($L$2:$P$2,$D$3326:$H$3326))))</f>
        <v>3.3252406969951748E-3</v>
      </c>
      <c r="X3326" s="46">
        <f>EXP(-($K$2+SUMPRODUCT($L$2:$P$2,$D$3326:$H$3326)))</f>
        <v>299.73010982442304</v>
      </c>
      <c r="Y3326" s="46">
        <f>1/(1+$X$3326)</f>
        <v>3.3252406969951748E-3</v>
      </c>
      <c r="Z3326" s="46">
        <f>IF(ISERROR($I$3326),0,$I$3326)</f>
        <v>-3.3307815964676644E-3</v>
      </c>
    </row>
    <row r="3327" spans="1:26" x14ac:dyDescent="0.25">
      <c r="A3327" s="46">
        <v>576</v>
      </c>
      <c r="B3327" s="46">
        <v>2000</v>
      </c>
      <c r="C3327" s="47">
        <v>0</v>
      </c>
      <c r="D3327" s="49">
        <v>2.8186999999999999E-3</v>
      </c>
      <c r="E3327" s="49">
        <v>0.27161259999999998</v>
      </c>
      <c r="F3327" s="49">
        <v>6.2901399999999996E-2</v>
      </c>
      <c r="G3327" s="49">
        <v>2.9861879999999998</v>
      </c>
      <c r="H3327" s="49">
        <v>0.65525069999999996</v>
      </c>
      <c r="I3327" s="46">
        <f>$C$3327*LN($Y$3327)+(1-$C$3327)*LN(1-$Y$3327)</f>
        <v>-4.1249377151195143E-4</v>
      </c>
      <c r="R3327" s="46">
        <f>1/(1+EXP(-($K$2+SUMPRODUCT($L$2:$P$2,$D$3327:$H$3327))))</f>
        <v>4.1240870765274186E-4</v>
      </c>
      <c r="X3327" s="46">
        <f>EXP(-($K$2+SUMPRODUCT($L$2:$P$2,$D$3327:$H$3327)))</f>
        <v>2423.7790636904406</v>
      </c>
      <c r="Y3327" s="46">
        <f>1/(1+$X$3327)</f>
        <v>4.1240870765274186E-4</v>
      </c>
      <c r="Z3327" s="46">
        <f>IF(ISERROR($I$3327),0,$I$3327)</f>
        <v>-4.1249377151195143E-4</v>
      </c>
    </row>
    <row r="3328" spans="1:26" x14ac:dyDescent="0.25">
      <c r="A3328" s="46">
        <v>576</v>
      </c>
      <c r="B3328" s="46">
        <v>2001</v>
      </c>
      <c r="C3328" s="47">
        <v>0</v>
      </c>
      <c r="D3328" s="49">
        <v>1.1727E-3</v>
      </c>
      <c r="E3328" s="49">
        <v>0.32480710000000002</v>
      </c>
      <c r="F3328" s="49">
        <v>8.5510900000000001E-2</v>
      </c>
      <c r="G3328" s="49">
        <v>1.837561</v>
      </c>
      <c r="H3328" s="49">
        <v>0.64700199999999997</v>
      </c>
      <c r="I3328" s="46">
        <f>$C$3328*LN($Y$3328)+(1-$C$3328)*LN(1-$Y$3328)</f>
        <v>-1.9741363097337144E-3</v>
      </c>
      <c r="R3328" s="46">
        <f>1/(1+EXP(-($K$2+SUMPRODUCT($L$2:$P$2,$D$3328:$H$3328))))</f>
        <v>1.9721889842884096E-3</v>
      </c>
      <c r="X3328" s="46">
        <f>EXP(-($K$2+SUMPRODUCT($L$2:$P$2,$D$3328:$H$3328)))</f>
        <v>506.05079886693136</v>
      </c>
      <c r="Y3328" s="46">
        <f>1/(1+$X$3328)</f>
        <v>1.9721889842884096E-3</v>
      </c>
      <c r="Z3328" s="46">
        <f>IF(ISERROR($I$3328),0,$I$3328)</f>
        <v>-1.9741363097337144E-3</v>
      </c>
    </row>
    <row r="3329" spans="1:26" x14ac:dyDescent="0.25">
      <c r="A3329" s="46">
        <v>576</v>
      </c>
      <c r="B3329" s="46">
        <v>2002</v>
      </c>
      <c r="C3329" s="47">
        <v>0</v>
      </c>
      <c r="D3329" s="49">
        <v>4.2164899999999998E-2</v>
      </c>
      <c r="E3329" s="49">
        <v>0.28019110000000003</v>
      </c>
      <c r="F3329" s="49">
        <v>6.3340400000000005E-2</v>
      </c>
      <c r="G3329" s="49">
        <v>0.85877780000000004</v>
      </c>
      <c r="H3329" s="49">
        <v>0.64628430000000003</v>
      </c>
      <c r="I3329" s="46">
        <f>$C$3329*LN($Y$3329)+(1-$C$3329)*LN(1-$Y$3329)</f>
        <v>-1.2104742975982321E-2</v>
      </c>
      <c r="R3329" s="46">
        <f>1/(1+EXP(-($K$2+SUMPRODUCT($L$2:$P$2,$D$3329:$H$3329))))</f>
        <v>1.2031775289835438E-2</v>
      </c>
      <c r="X3329" s="46">
        <f>EXP(-($K$2+SUMPRODUCT($L$2:$P$2,$D$3329:$H$3329)))</f>
        <v>82.113254354476666</v>
      </c>
      <c r="Y3329" s="46">
        <f>1/(1+$X$3329)</f>
        <v>1.2031775289835438E-2</v>
      </c>
      <c r="Z3329" s="46">
        <f>IF(ISERROR($I$3329),0,$I$3329)</f>
        <v>-1.2104742975982321E-2</v>
      </c>
    </row>
    <row r="3330" spans="1:26" x14ac:dyDescent="0.25">
      <c r="A3330" s="46">
        <v>576</v>
      </c>
      <c r="B3330" s="46">
        <v>2003</v>
      </c>
      <c r="C3330" s="47">
        <v>0</v>
      </c>
      <c r="D3330" s="49">
        <v>3.6643799999999997E-2</v>
      </c>
      <c r="E3330" s="49">
        <v>0.31076930000000003</v>
      </c>
      <c r="F3330" s="49">
        <v>5.5252299999999997E-2</v>
      </c>
      <c r="G3330" s="49">
        <v>0.87754259999999995</v>
      </c>
      <c r="H3330" s="49">
        <v>0.77682569999999995</v>
      </c>
      <c r="I3330" s="46">
        <f>$C$3330*LN($Y$3330)+(1-$C$3330)*LN(1-$Y$3330)</f>
        <v>-1.2963156905995997E-2</v>
      </c>
      <c r="R3330" s="46">
        <f>1/(1+EXP(-($K$2+SUMPRODUCT($L$2:$P$2,$D$3330:$H$3330))))</f>
        <v>1.2879497076187046E-2</v>
      </c>
      <c r="X3330" s="46">
        <f>EXP(-($K$2+SUMPRODUCT($L$2:$P$2,$D$3330:$H$3330)))</f>
        <v>76.64278326122718</v>
      </c>
      <c r="Y3330" s="46">
        <f>1/(1+$X$3330)</f>
        <v>1.2879497076187046E-2</v>
      </c>
      <c r="Z3330" s="46">
        <f>IF(ISERROR($I$3330),0,$I$3330)</f>
        <v>-1.2963156905995997E-2</v>
      </c>
    </row>
    <row r="3331" spans="1:26" x14ac:dyDescent="0.25">
      <c r="A3331" s="46">
        <v>576</v>
      </c>
      <c r="B3331" s="46">
        <v>2004</v>
      </c>
      <c r="C3331" s="47">
        <v>0</v>
      </c>
      <c r="D3331" s="49">
        <v>2.2890199999999999E-2</v>
      </c>
      <c r="E3331" s="49">
        <v>0.33059300000000003</v>
      </c>
      <c r="F3331" s="49">
        <v>4.8475200000000003E-2</v>
      </c>
      <c r="G3331" s="49">
        <v>0.82898749999999999</v>
      </c>
      <c r="H3331" s="49">
        <v>0.7664204</v>
      </c>
      <c r="I3331" s="46">
        <f>$C$3331*LN($Y$3331)+(1-$C$3331)*LN(1-$Y$3331)</f>
        <v>-1.4184005015313299E-2</v>
      </c>
      <c r="R3331" s="46">
        <f>1/(1+EXP(-($K$2+SUMPRODUCT($L$2:$P$2,$D$3331:$H$3331))))</f>
        <v>1.4083885938325167E-2</v>
      </c>
      <c r="X3331" s="46">
        <f>EXP(-($K$2+SUMPRODUCT($L$2:$P$2,$D$3331:$H$3331)))</f>
        <v>70.003131122980278</v>
      </c>
      <c r="Y3331" s="46">
        <f>1/(1+$X$3331)</f>
        <v>1.4083885938325167E-2</v>
      </c>
      <c r="Z3331" s="46">
        <f>IF(ISERROR($I$3331),0,$I$3331)</f>
        <v>-1.4184005015313299E-2</v>
      </c>
    </row>
    <row r="3332" spans="1:26" x14ac:dyDescent="0.25">
      <c r="A3332" s="46">
        <v>577</v>
      </c>
      <c r="B3332" s="46">
        <v>1995</v>
      </c>
      <c r="C3332" s="47">
        <v>1</v>
      </c>
      <c r="D3332" s="49">
        <v>0.41947109999999999</v>
      </c>
      <c r="E3332" s="49">
        <v>-0.15654470000000001</v>
      </c>
      <c r="F3332" s="49">
        <v>3.0897500000000001E-2</v>
      </c>
      <c r="G3332" s="49">
        <v>0.35354479999999999</v>
      </c>
      <c r="H3332" s="49">
        <v>0.53427619999999998</v>
      </c>
      <c r="I3332" s="46">
        <f>$C$3332*LN($Y$3332)+(1-$C$3332)*LN(1-$Y$3332)</f>
        <v>-2.6916626588931831</v>
      </c>
      <c r="R3332" s="46">
        <f>1/(1+EXP(-($K$2+SUMPRODUCT($L$2:$P$2,$D$3332:$H$3332))))</f>
        <v>6.7768170298467198E-2</v>
      </c>
      <c r="X3332" s="46">
        <f>EXP(-($K$2+SUMPRODUCT($L$2:$P$2,$D$3332:$H$3332)))</f>
        <v>13.756190046090389</v>
      </c>
      <c r="Y3332" s="46">
        <f>1/(1+$X$3332)</f>
        <v>6.7768170298467198E-2</v>
      </c>
      <c r="Z3332" s="46">
        <f>IF(ISERROR($I$3332),0,$I$3332)</f>
        <v>-2.6916626588931831</v>
      </c>
    </row>
    <row r="3333" spans="1:26" x14ac:dyDescent="0.25">
      <c r="A3333" s="46">
        <v>578</v>
      </c>
      <c r="B3333" s="46">
        <v>1995</v>
      </c>
      <c r="C3333" s="47">
        <v>0</v>
      </c>
      <c r="D3333" s="49">
        <v>0.42684450000000002</v>
      </c>
      <c r="E3333" s="49">
        <v>0.1798478</v>
      </c>
      <c r="F3333" s="49">
        <v>5.9582999999999997E-3</v>
      </c>
      <c r="G3333" s="49">
        <v>0.1890068</v>
      </c>
      <c r="H3333" s="49">
        <v>0.3104691</v>
      </c>
      <c r="I3333" s="46">
        <f>$C$3333*LN($Y$3333)+(1-$C$3333)*LN(1-$Y$3333)</f>
        <v>-5.9924515713233734E-2</v>
      </c>
      <c r="R3333" s="46">
        <f>1/(1+EXP(-($K$2+SUMPRODUCT($L$2:$P$2,$D$3333:$H$3333))))</f>
        <v>5.8164375308534869E-2</v>
      </c>
      <c r="X3333" s="46">
        <f>EXP(-($K$2+SUMPRODUCT($L$2:$P$2,$D$3333:$H$3333)))</f>
        <v>16.192654347192189</v>
      </c>
      <c r="Y3333" s="46">
        <f>1/(1+$X$3333)</f>
        <v>5.8164375308534869E-2</v>
      </c>
      <c r="Z3333" s="46">
        <f>IF(ISERROR($I$3333),0,$I$3333)</f>
        <v>-5.9924515713233734E-2</v>
      </c>
    </row>
    <row r="3334" spans="1:26" x14ac:dyDescent="0.25">
      <c r="A3334" s="46">
        <v>578</v>
      </c>
      <c r="B3334" s="46">
        <v>1996</v>
      </c>
      <c r="C3334" s="47">
        <v>0</v>
      </c>
      <c r="D3334" s="49">
        <v>0.58372590000000002</v>
      </c>
      <c r="E3334" s="49">
        <v>0.12425949999999999</v>
      </c>
      <c r="F3334" s="49">
        <v>6.6033999999999997E-3</v>
      </c>
      <c r="G3334" s="49">
        <v>0.37617040000000002</v>
      </c>
      <c r="H3334" s="49">
        <v>0.43979040000000003</v>
      </c>
      <c r="I3334" s="46">
        <f>$C$3334*LN($Y$3334)+(1-$C$3334)*LN(1-$Y$3334)</f>
        <v>-5.5580747929090513E-2</v>
      </c>
      <c r="R3334" s="46">
        <f>1/(1+EXP(-($K$2+SUMPRODUCT($L$2:$P$2,$D$3334:$H$3334))))</f>
        <v>5.4064361757347419E-2</v>
      </c>
      <c r="X3334" s="46">
        <f>EXP(-($K$2+SUMPRODUCT($L$2:$P$2,$D$3334:$H$3334)))</f>
        <v>17.49647286114681</v>
      </c>
      <c r="Y3334" s="46">
        <f>1/(1+$X$3334)</f>
        <v>5.4064361757347419E-2</v>
      </c>
      <c r="Z3334" s="46">
        <f>IF(ISERROR($I$3334),0,$I$3334)</f>
        <v>-5.5580747929090513E-2</v>
      </c>
    </row>
    <row r="3335" spans="1:26" x14ac:dyDescent="0.25">
      <c r="A3335" s="46">
        <v>579</v>
      </c>
      <c r="B3335" s="46">
        <v>1995</v>
      </c>
      <c r="C3335" s="47">
        <v>0</v>
      </c>
      <c r="D3335" s="49">
        <v>9.4093499999999997E-2</v>
      </c>
      <c r="E3335" s="49">
        <v>-0.1273533</v>
      </c>
      <c r="F3335" s="49">
        <v>3.0569599999999999E-2</v>
      </c>
      <c r="G3335" s="49">
        <v>1.6337269999999999</v>
      </c>
      <c r="H3335" s="49">
        <v>0.1480892</v>
      </c>
      <c r="I3335" s="46">
        <f>$C$3335*LN($Y$3335)+(1-$C$3335)*LN(1-$Y$3335)</f>
        <v>-6.2281486567109957E-3</v>
      </c>
      <c r="R3335" s="46">
        <f>1/(1+EXP(-($K$2+SUMPRODUCT($L$2:$P$2,$D$3335:$H$3335))))</f>
        <v>6.208793941060704E-3</v>
      </c>
      <c r="X3335" s="46">
        <f>EXP(-($K$2+SUMPRODUCT($L$2:$P$2,$D$3335:$H$3335)))</f>
        <v>160.06187602501768</v>
      </c>
      <c r="Y3335" s="46">
        <f>1/(1+$X$3335)</f>
        <v>6.208793941060704E-3</v>
      </c>
      <c r="Z3335" s="46">
        <f>IF(ISERROR($I$3335),0,$I$3335)</f>
        <v>-6.2281486567109957E-3</v>
      </c>
    </row>
    <row r="3336" spans="1:26" x14ac:dyDescent="0.25">
      <c r="A3336" s="46">
        <v>579</v>
      </c>
      <c r="B3336" s="46">
        <v>1996</v>
      </c>
      <c r="C3336" s="47">
        <v>0</v>
      </c>
      <c r="D3336" s="49">
        <v>1.45684E-2</v>
      </c>
      <c r="E3336" s="49">
        <v>-0.1186166</v>
      </c>
      <c r="F3336" s="49">
        <v>3.5596000000000003E-2</v>
      </c>
      <c r="G3336" s="49">
        <v>2.225444</v>
      </c>
      <c r="H3336" s="49">
        <v>0.17568110000000001</v>
      </c>
      <c r="I3336" s="46">
        <f>$C$3336*LN($Y$3336)+(1-$C$3336)*LN(1-$Y$3336)</f>
        <v>-2.2690024949272229E-3</v>
      </c>
      <c r="R3336" s="46">
        <f>1/(1+EXP(-($K$2+SUMPRODUCT($L$2:$P$2,$D$3336:$H$3336))))</f>
        <v>2.2664302546072219E-3</v>
      </c>
      <c r="X3336" s="46">
        <f>EXP(-($K$2+SUMPRODUCT($L$2:$P$2,$D$3336:$H$3336)))</f>
        <v>440.2224898459549</v>
      </c>
      <c r="Y3336" s="46">
        <f>1/(1+$X$3336)</f>
        <v>2.2664302546072219E-3</v>
      </c>
      <c r="Z3336" s="46">
        <f>IF(ISERROR($I$3336),0,$I$3336)</f>
        <v>-2.2690024949272229E-3</v>
      </c>
    </row>
    <row r="3337" spans="1:26" x14ac:dyDescent="0.25">
      <c r="A3337" s="46">
        <v>579</v>
      </c>
      <c r="B3337" s="46">
        <v>1997</v>
      </c>
      <c r="C3337" s="47">
        <v>0</v>
      </c>
      <c r="D3337" s="49">
        <v>-1.2167E-3</v>
      </c>
      <c r="E3337" s="49">
        <v>-0.32425349999999997</v>
      </c>
      <c r="F3337" s="49">
        <v>4.0749899999999999E-2</v>
      </c>
      <c r="G3337" s="49">
        <v>3.5023230000000001</v>
      </c>
      <c r="H3337" s="49">
        <v>0.14784630000000001</v>
      </c>
      <c r="I3337" s="46">
        <f>$C$3337*LN($Y$3337)+(1-$C$3337)*LN(1-$Y$3337)</f>
        <v>-3.7510419618608313E-4</v>
      </c>
      <c r="R3337" s="46">
        <f>1/(1+EXP(-($K$2+SUMPRODUCT($L$2:$P$2,$D$3337:$H$3337))))</f>
        <v>3.7503385340262438E-4</v>
      </c>
      <c r="X3337" s="46">
        <f>EXP(-($K$2+SUMPRODUCT($L$2:$P$2,$D$3337:$H$3337)))</f>
        <v>2665.425953089712</v>
      </c>
      <c r="Y3337" s="46">
        <f>1/(1+$X$3337)</f>
        <v>3.7503385340262438E-4</v>
      </c>
      <c r="Z3337" s="46">
        <f>IF(ISERROR($I$3337),0,$I$3337)</f>
        <v>-3.7510419618608313E-4</v>
      </c>
    </row>
    <row r="3338" spans="1:26" x14ac:dyDescent="0.25">
      <c r="A3338" s="46">
        <v>579</v>
      </c>
      <c r="B3338" s="46">
        <v>1998</v>
      </c>
      <c r="C3338" s="47">
        <v>0</v>
      </c>
      <c r="D3338" s="49">
        <v>2.4848000000000001E-3</v>
      </c>
      <c r="E3338" s="49">
        <v>-0.41607129999999998</v>
      </c>
      <c r="F3338" s="49">
        <v>-0.11181480000000001</v>
      </c>
      <c r="G3338" s="49">
        <v>1.473644</v>
      </c>
      <c r="H3338" s="49">
        <v>0.1049915</v>
      </c>
      <c r="I3338" s="46">
        <f>$C$3338*LN($Y$3338)+(1-$C$3338)*LN(1-$Y$3338)</f>
        <v>-3.5292732055115093E-2</v>
      </c>
      <c r="R3338" s="46">
        <f>1/(1+EXP(-($K$2+SUMPRODUCT($L$2:$P$2,$D$3338:$H$3338))))</f>
        <v>3.4677206032044786E-2</v>
      </c>
      <c r="X3338" s="46">
        <f>EXP(-($K$2+SUMPRODUCT($L$2:$P$2,$D$3338:$H$3338)))</f>
        <v>27.837386699375728</v>
      </c>
      <c r="Y3338" s="46">
        <f>1/(1+$X$3338)</f>
        <v>3.4677206032044786E-2</v>
      </c>
      <c r="Z3338" s="46">
        <f>IF(ISERROR($I$3338),0,$I$3338)</f>
        <v>-3.5292732055115093E-2</v>
      </c>
    </row>
    <row r="3339" spans="1:26" x14ac:dyDescent="0.25">
      <c r="A3339" s="46">
        <v>579</v>
      </c>
      <c r="B3339" s="46">
        <v>1999</v>
      </c>
      <c r="C3339" s="47">
        <v>0</v>
      </c>
      <c r="D3339" s="49">
        <v>-5.9642999999999996E-3</v>
      </c>
      <c r="E3339" s="49">
        <v>-0.2392301</v>
      </c>
      <c r="F3339" s="49">
        <v>4.54332E-2</v>
      </c>
      <c r="G3339" s="49">
        <v>1.354033</v>
      </c>
      <c r="H3339" s="49">
        <v>9.8438700000000004E-2</v>
      </c>
      <c r="I3339" s="46">
        <f>$C$3339*LN($Y$3339)+(1-$C$3339)*LN(1-$Y$3339)</f>
        <v>-9.4378997627704124E-3</v>
      </c>
      <c r="R3339" s="46">
        <f>1/(1+EXP(-($K$2+SUMPRODUCT($L$2:$P$2,$D$3339:$H$3339))))</f>
        <v>9.3935025686753566E-3</v>
      </c>
      <c r="X3339" s="46">
        <f>EXP(-($K$2+SUMPRODUCT($L$2:$P$2,$D$3339:$H$3339)))</f>
        <v>105.4565632136743</v>
      </c>
      <c r="Y3339" s="46">
        <f>1/(1+$X$3339)</f>
        <v>9.3935025686753566E-3</v>
      </c>
      <c r="Z3339" s="46">
        <f>IF(ISERROR($I$3339),0,$I$3339)</f>
        <v>-9.4378997627704124E-3</v>
      </c>
    </row>
    <row r="3340" spans="1:26" x14ac:dyDescent="0.25">
      <c r="A3340" s="46">
        <v>580</v>
      </c>
      <c r="B3340" s="46">
        <v>1999</v>
      </c>
      <c r="C3340" s="47">
        <v>0</v>
      </c>
      <c r="D3340" s="49">
        <v>-6.04436E-2</v>
      </c>
      <c r="E3340" s="49">
        <v>0.13814969999999999</v>
      </c>
      <c r="F3340" s="49">
        <v>6.7840499999999998E-2</v>
      </c>
      <c r="G3340" s="49">
        <v>2.249339</v>
      </c>
      <c r="H3340" s="49">
        <v>0.52713719999999997</v>
      </c>
      <c r="I3340" s="46">
        <f>$C$3340*LN($Y$3340)+(1-$C$3340)*LN(1-$Y$3340)</f>
        <v>-1.4009444183067004E-3</v>
      </c>
      <c r="R3340" s="46">
        <f>1/(1+EXP(-($K$2+SUMPRODUCT($L$2:$P$2,$D$3340:$H$3340))))</f>
        <v>1.3999635537741372E-3</v>
      </c>
      <c r="X3340" s="46">
        <f>EXP(-($K$2+SUMPRODUCT($L$2:$P$2,$D$3340:$H$3340)))</f>
        <v>713.30430978300649</v>
      </c>
      <c r="Y3340" s="46">
        <f>1/(1+$X$3340)</f>
        <v>1.3999635537741372E-3</v>
      </c>
      <c r="Z3340" s="46">
        <f>IF(ISERROR($I$3340),0,$I$3340)</f>
        <v>-1.4009444183067004E-3</v>
      </c>
    </row>
    <row r="3341" spans="1:26" x14ac:dyDescent="0.25">
      <c r="A3341" s="46">
        <v>580</v>
      </c>
      <c r="B3341" s="46">
        <v>2000</v>
      </c>
      <c r="C3341" s="47">
        <v>0</v>
      </c>
      <c r="D3341" s="49">
        <v>-3.56589E-2</v>
      </c>
      <c r="E3341" s="49">
        <v>0.1494086</v>
      </c>
      <c r="F3341" s="49">
        <v>6.5200800000000003E-2</v>
      </c>
      <c r="G3341" s="49">
        <v>1.634822</v>
      </c>
      <c r="H3341" s="49">
        <v>0.41511759999999998</v>
      </c>
      <c r="I3341" s="46">
        <f>$C$3341*LN($Y$3341)+(1-$C$3341)*LN(1-$Y$3341)</f>
        <v>-3.5288237035780933E-3</v>
      </c>
      <c r="R3341" s="46">
        <f>1/(1+EXP(-($K$2+SUMPRODUCT($L$2:$P$2,$D$3341:$H$3341))))</f>
        <v>3.5226047225924654E-3</v>
      </c>
      <c r="X3341" s="46">
        <f>EXP(-($K$2+SUMPRODUCT($L$2:$P$2,$D$3341:$H$3341)))</f>
        <v>282.88084350947236</v>
      </c>
      <c r="Y3341" s="46">
        <f>1/(1+$X$3341)</f>
        <v>3.5226047225924654E-3</v>
      </c>
      <c r="Z3341" s="46">
        <f>IF(ISERROR($I$3341),0,$I$3341)</f>
        <v>-3.5288237035780933E-3</v>
      </c>
    </row>
    <row r="3342" spans="1:26" x14ac:dyDescent="0.25">
      <c r="A3342" s="46">
        <v>580</v>
      </c>
      <c r="B3342" s="46">
        <v>2001</v>
      </c>
      <c r="C3342" s="47">
        <v>0</v>
      </c>
      <c r="D3342" s="49">
        <v>3.1663700000000003E-2</v>
      </c>
      <c r="E3342" s="49">
        <v>0.1432177</v>
      </c>
      <c r="F3342" s="49">
        <v>6.3390600000000005E-2</v>
      </c>
      <c r="G3342" s="49">
        <v>1.773741</v>
      </c>
      <c r="H3342" s="49">
        <v>0.41311569999999997</v>
      </c>
      <c r="I3342" s="46">
        <f>$C$3342*LN($Y$3342)+(1-$C$3342)*LN(1-$Y$3342)</f>
        <v>-2.9742773143786407E-3</v>
      </c>
      <c r="R3342" s="46">
        <f>1/(1+EXP(-($K$2+SUMPRODUCT($L$2:$P$2,$D$3342:$H$3342))))</f>
        <v>2.9698585335859815E-3</v>
      </c>
      <c r="X3342" s="46">
        <f>EXP(-($K$2+SUMPRODUCT($L$2:$P$2,$D$3342:$H$3342)))</f>
        <v>335.71637510374654</v>
      </c>
      <c r="Y3342" s="46">
        <f>1/(1+$X$3342)</f>
        <v>2.9698585335859815E-3</v>
      </c>
      <c r="Z3342" s="46">
        <f>IF(ISERROR($I$3342),0,$I$3342)</f>
        <v>-2.9742773143786407E-3</v>
      </c>
    </row>
    <row r="3343" spans="1:26" x14ac:dyDescent="0.25">
      <c r="A3343" s="46">
        <v>580</v>
      </c>
      <c r="B3343" s="46">
        <v>2002</v>
      </c>
      <c r="C3343" s="47">
        <v>0</v>
      </c>
      <c r="D3343" s="49">
        <v>8.6642999999999998E-3</v>
      </c>
      <c r="E3343" s="49">
        <v>0.14865220000000001</v>
      </c>
      <c r="F3343" s="49">
        <v>6.7582100000000006E-2</v>
      </c>
      <c r="G3343" s="49">
        <v>1.3858790000000001</v>
      </c>
      <c r="H3343" s="49">
        <v>0.3547034</v>
      </c>
      <c r="I3343" s="46">
        <f>$C$3343*LN($Y$3343)+(1-$C$3343)*LN(1-$Y$3343)</f>
        <v>-5.0525558143989513E-3</v>
      </c>
      <c r="R3343" s="46">
        <f>1/(1+EXP(-($K$2+SUMPRODUCT($L$2:$P$2,$D$3343:$H$3343))))</f>
        <v>5.0398131243541413E-3</v>
      </c>
      <c r="X3343" s="46">
        <f>EXP(-($K$2+SUMPRODUCT($L$2:$P$2,$D$3343:$H$3343)))</f>
        <v>197.42005553095808</v>
      </c>
      <c r="Y3343" s="46">
        <f>1/(1+$X$3343)</f>
        <v>5.0398131243541413E-3</v>
      </c>
      <c r="Z3343" s="46">
        <f>IF(ISERROR($I$3343),0,$I$3343)</f>
        <v>-5.0525558143989513E-3</v>
      </c>
    </row>
    <row r="3344" spans="1:26" x14ac:dyDescent="0.25">
      <c r="A3344" s="46">
        <v>580</v>
      </c>
      <c r="B3344" s="46">
        <v>2003</v>
      </c>
      <c r="C3344" s="47">
        <v>0</v>
      </c>
      <c r="D3344" s="49">
        <v>7.7670500000000003E-2</v>
      </c>
      <c r="E3344" s="49">
        <v>0.16484799999999999</v>
      </c>
      <c r="F3344" s="49">
        <v>6.9551299999999996E-2</v>
      </c>
      <c r="G3344" s="49">
        <v>1.177187</v>
      </c>
      <c r="H3344" s="49">
        <v>0.33594170000000001</v>
      </c>
      <c r="I3344" s="46">
        <f>$C$3344*LN($Y$3344)+(1-$C$3344)*LN(1-$Y$3344)</f>
        <v>-6.8841039806591953E-3</v>
      </c>
      <c r="R3344" s="46">
        <f>1/(1+EXP(-($K$2+SUMPRODUCT($L$2:$P$2,$D$3344:$H$3344))))</f>
        <v>6.8604628173669878E-3</v>
      </c>
      <c r="X3344" s="46">
        <f>EXP(-($K$2+SUMPRODUCT($L$2:$P$2,$D$3344:$H$3344)))</f>
        <v>144.76276070887519</v>
      </c>
      <c r="Y3344" s="46">
        <f>1/(1+$X$3344)</f>
        <v>6.8604628173669878E-3</v>
      </c>
      <c r="Z3344" s="46">
        <f>IF(ISERROR($I$3344),0,$I$3344)</f>
        <v>-6.8841039806591953E-3</v>
      </c>
    </row>
    <row r="3345" spans="1:26" x14ac:dyDescent="0.25">
      <c r="A3345" s="46">
        <v>580</v>
      </c>
      <c r="B3345" s="46">
        <v>2004</v>
      </c>
      <c r="C3345" s="47">
        <v>0</v>
      </c>
      <c r="D3345" s="49">
        <v>4.6979600000000003E-2</v>
      </c>
      <c r="E3345" s="49">
        <v>0.2383777</v>
      </c>
      <c r="F3345" s="49">
        <v>6.9153099999999995E-2</v>
      </c>
      <c r="G3345" s="49">
        <v>1.5547260000000001</v>
      </c>
      <c r="H3345" s="49">
        <v>0.38791779999999998</v>
      </c>
      <c r="I3345" s="46">
        <f>$C$3345*LN($Y$3345)+(1-$C$3345)*LN(1-$Y$3345)</f>
        <v>-3.4730856893423413E-3</v>
      </c>
      <c r="R3345" s="46">
        <f>1/(1+EXP(-($K$2+SUMPRODUCT($L$2:$P$2,$D$3345:$H$3345))))</f>
        <v>3.467061503428924E-3</v>
      </c>
      <c r="X3345" s="46">
        <f>EXP(-($K$2+SUMPRODUCT($L$2:$P$2,$D$3345:$H$3345)))</f>
        <v>287.42868781271977</v>
      </c>
      <c r="Y3345" s="46">
        <f>1/(1+$X$3345)</f>
        <v>3.467061503428924E-3</v>
      </c>
      <c r="Z3345" s="46">
        <f>IF(ISERROR($I$3345),0,$I$3345)</f>
        <v>-3.4730856893423413E-3</v>
      </c>
    </row>
    <row r="3346" spans="1:26" x14ac:dyDescent="0.25">
      <c r="A3346" s="46">
        <v>581</v>
      </c>
      <c r="B3346" s="46">
        <v>1995</v>
      </c>
      <c r="C3346" s="47">
        <v>0</v>
      </c>
      <c r="D3346" s="49">
        <v>1.5344699999999999E-2</v>
      </c>
      <c r="E3346" s="49">
        <v>0.1500127</v>
      </c>
      <c r="F3346" s="49">
        <v>3.9074699999999997E-2</v>
      </c>
      <c r="G3346" s="49">
        <v>1.0607880000000001</v>
      </c>
      <c r="H3346" s="49">
        <v>9.8844699999999994E-2</v>
      </c>
      <c r="I3346" s="46">
        <f>$C$3346*LN($Y$3346)+(1-$C$3346)*LN(1-$Y$3346)</f>
        <v>-9.0811480348143448E-3</v>
      </c>
      <c r="R3346" s="46">
        <f>1/(1+EXP(-($K$2+SUMPRODUCT($L$2:$P$2,$D$3346:$H$3346))))</f>
        <v>9.0400389433614916E-3</v>
      </c>
      <c r="X3346" s="46">
        <f>EXP(-($K$2+SUMPRODUCT($L$2:$P$2,$D$3346:$H$3346)))</f>
        <v>109.61899249165791</v>
      </c>
      <c r="Y3346" s="46">
        <f>1/(1+$X$3346)</f>
        <v>9.0400389433614916E-3</v>
      </c>
      <c r="Z3346" s="46">
        <f>IF(ISERROR($I$3346),0,$I$3346)</f>
        <v>-9.0811480348143448E-3</v>
      </c>
    </row>
    <row r="3347" spans="1:26" x14ac:dyDescent="0.25">
      <c r="A3347" s="46">
        <v>581</v>
      </c>
      <c r="B3347" s="46">
        <v>1996</v>
      </c>
      <c r="C3347" s="47">
        <v>0</v>
      </c>
      <c r="D3347" s="49">
        <v>9.7035999999999997E-3</v>
      </c>
      <c r="E3347" s="49">
        <v>0.1396763</v>
      </c>
      <c r="F3347" s="49">
        <v>4.4254099999999998E-2</v>
      </c>
      <c r="G3347" s="49">
        <v>0.9709333</v>
      </c>
      <c r="H3347" s="49">
        <v>0.12414409999999999</v>
      </c>
      <c r="I3347" s="46">
        <f>$C$3347*LN($Y$3347)+(1-$C$3347)*LN(1-$Y$3347)</f>
        <v>-1.0336728133071483E-2</v>
      </c>
      <c r="R3347" s="46">
        <f>1/(1+EXP(-($K$2+SUMPRODUCT($L$2:$P$2,$D$3347:$H$3347))))</f>
        <v>1.0283487760483745E-2</v>
      </c>
      <c r="X3347" s="46">
        <f>EXP(-($K$2+SUMPRODUCT($L$2:$P$2,$D$3347:$H$3347)))</f>
        <v>96.243272252697182</v>
      </c>
      <c r="Y3347" s="46">
        <f>1/(1+$X$3347)</f>
        <v>1.0283487760483745E-2</v>
      </c>
      <c r="Z3347" s="46">
        <f>IF(ISERROR($I$3347),0,$I$3347)</f>
        <v>-1.0336728133071483E-2</v>
      </c>
    </row>
    <row r="3348" spans="1:26" x14ac:dyDescent="0.25">
      <c r="A3348" s="46">
        <v>581</v>
      </c>
      <c r="B3348" s="46">
        <v>1997</v>
      </c>
      <c r="C3348" s="47">
        <v>0</v>
      </c>
      <c r="D3348" s="49">
        <v>3.7045099999999997E-2</v>
      </c>
      <c r="E3348" s="49">
        <v>0.15194440000000001</v>
      </c>
      <c r="F3348" s="49">
        <v>3.9661299999999997E-2</v>
      </c>
      <c r="G3348" s="49">
        <v>1.069917</v>
      </c>
      <c r="H3348" s="49">
        <v>0.1205807</v>
      </c>
      <c r="I3348" s="46">
        <f>$C$3348*LN($Y$3348)+(1-$C$3348)*LN(1-$Y$3348)</f>
        <v>-9.0848907892791715E-3</v>
      </c>
      <c r="R3348" s="46">
        <f>1/(1+EXP(-($K$2+SUMPRODUCT($L$2:$P$2,$D$3348:$H$3348))))</f>
        <v>9.0437478562393498E-3</v>
      </c>
      <c r="X3348" s="46">
        <f>EXP(-($K$2+SUMPRODUCT($L$2:$P$2,$D$3348:$H$3348)))</f>
        <v>109.57362676360913</v>
      </c>
      <c r="Y3348" s="46">
        <f>1/(1+$X$3348)</f>
        <v>9.0437478562393498E-3</v>
      </c>
      <c r="Z3348" s="46">
        <f>IF(ISERROR($I$3348),0,$I$3348)</f>
        <v>-9.0848907892791715E-3</v>
      </c>
    </row>
    <row r="3349" spans="1:26" x14ac:dyDescent="0.25">
      <c r="A3349" s="46">
        <v>581</v>
      </c>
      <c r="B3349" s="46">
        <v>1998</v>
      </c>
      <c r="C3349" s="47">
        <v>0</v>
      </c>
      <c r="D3349" s="49">
        <v>-2.7376000000000002E-3</v>
      </c>
      <c r="E3349" s="49">
        <v>0.1562779</v>
      </c>
      <c r="F3349" s="49">
        <v>4.5935400000000001E-2</v>
      </c>
      <c r="G3349" s="49">
        <v>1.0076270000000001</v>
      </c>
      <c r="H3349" s="49">
        <v>8.5986400000000004E-2</v>
      </c>
      <c r="I3349" s="46">
        <f>$C$3349*LN($Y$3349)+(1-$C$3349)*LN(1-$Y$3349)</f>
        <v>-9.1288787760537126E-3</v>
      </c>
      <c r="R3349" s="46">
        <f>1/(1+EXP(-($K$2+SUMPRODUCT($L$2:$P$2,$D$3349:$H$3349))))</f>
        <v>9.087337068045015E-3</v>
      </c>
      <c r="X3349" s="46">
        <f>EXP(-($K$2+SUMPRODUCT($L$2:$P$2,$D$3349:$H$3349)))</f>
        <v>109.04323846602213</v>
      </c>
      <c r="Y3349" s="46">
        <f>1/(1+$X$3349)</f>
        <v>9.087337068045015E-3</v>
      </c>
      <c r="Z3349" s="46">
        <f>IF(ISERROR($I$3349),0,$I$3349)</f>
        <v>-9.1288787760537126E-3</v>
      </c>
    </row>
    <row r="3350" spans="1:26" x14ac:dyDescent="0.25">
      <c r="A3350" s="46">
        <v>581</v>
      </c>
      <c r="B3350" s="46">
        <v>1999</v>
      </c>
      <c r="C3350" s="47">
        <v>0</v>
      </c>
      <c r="D3350" s="49">
        <v>-2.4103800000000002E-2</v>
      </c>
      <c r="E3350" s="49">
        <v>0.2164488</v>
      </c>
      <c r="F3350" s="49">
        <v>5.3505999999999998E-2</v>
      </c>
      <c r="G3350" s="49">
        <v>0.76170959999999999</v>
      </c>
      <c r="H3350" s="49">
        <v>0.12010949999999999</v>
      </c>
      <c r="I3350" s="46">
        <f>$C$3350*LN($Y$3350)+(1-$C$3350)*LN(1-$Y$3350)</f>
        <v>-1.1778228421730463E-2</v>
      </c>
      <c r="R3350" s="46">
        <f>1/(1+EXP(-($K$2+SUMPRODUCT($L$2:$P$2,$D$3350:$H$3350))))</f>
        <v>1.1709136615084109E-2</v>
      </c>
      <c r="X3350" s="46">
        <f>EXP(-($K$2+SUMPRODUCT($L$2:$P$2,$D$3350:$H$3350)))</f>
        <v>84.403393339160971</v>
      </c>
      <c r="Y3350" s="46">
        <f>1/(1+$X$3350)</f>
        <v>1.1709136615084109E-2</v>
      </c>
      <c r="Z3350" s="46">
        <f>IF(ISERROR($I$3350),0,$I$3350)</f>
        <v>-1.1778228421730463E-2</v>
      </c>
    </row>
    <row r="3351" spans="1:26" x14ac:dyDescent="0.25">
      <c r="A3351" s="46">
        <v>581</v>
      </c>
      <c r="B3351" s="46">
        <v>2000</v>
      </c>
      <c r="C3351" s="47">
        <v>0</v>
      </c>
      <c r="D3351" s="49">
        <v>8.7642399999999995E-2</v>
      </c>
      <c r="E3351" s="49">
        <v>0.16253719999999999</v>
      </c>
      <c r="F3351" s="49">
        <v>3.4013300000000003E-2</v>
      </c>
      <c r="G3351" s="49">
        <v>0.61923030000000001</v>
      </c>
      <c r="H3351" s="49">
        <v>0.1792492</v>
      </c>
      <c r="I3351" s="46">
        <f>$C$3351*LN($Y$3351)+(1-$C$3351)*LN(1-$Y$3351)</f>
        <v>-2.0213421273324882E-2</v>
      </c>
      <c r="R3351" s="46">
        <f>1/(1+EXP(-($K$2+SUMPRODUCT($L$2:$P$2,$D$3351:$H$3351))))</f>
        <v>2.0010499620442969E-2</v>
      </c>
      <c r="X3351" s="46">
        <f>EXP(-($K$2+SUMPRODUCT($L$2:$P$2,$D$3351:$H$3351)))</f>
        <v>48.973764721915686</v>
      </c>
      <c r="Y3351" s="46">
        <f>1/(1+$X$3351)</f>
        <v>2.0010499620442969E-2</v>
      </c>
      <c r="Z3351" s="46">
        <f>IF(ISERROR($I$3351),0,$I$3351)</f>
        <v>-2.0213421273324882E-2</v>
      </c>
    </row>
    <row r="3352" spans="1:26" x14ac:dyDescent="0.25">
      <c r="A3352" s="46">
        <v>581</v>
      </c>
      <c r="B3352" s="46">
        <v>2001</v>
      </c>
      <c r="C3352" s="47">
        <v>0</v>
      </c>
      <c r="D3352" s="49">
        <v>3.6879299999999997E-2</v>
      </c>
      <c r="E3352" s="49">
        <v>0.182171</v>
      </c>
      <c r="F3352" s="49">
        <v>4.4829899999999999E-2</v>
      </c>
      <c r="G3352" s="49">
        <v>0.5600366</v>
      </c>
      <c r="H3352" s="49">
        <v>0.13382269999999999</v>
      </c>
      <c r="I3352" s="46">
        <f>$C$3352*LN($Y$3352)+(1-$C$3352)*LN(1-$Y$3352)</f>
        <v>-1.8861018781126986E-2</v>
      </c>
      <c r="R3352" s="46">
        <f>1/(1+EXP(-($K$2+SUMPRODUCT($L$2:$P$2,$D$3352:$H$3352))))</f>
        <v>1.8684262776935467E-2</v>
      </c>
      <c r="X3352" s="46">
        <f>EXP(-($K$2+SUMPRODUCT($L$2:$P$2,$D$3352:$H$3352)))</f>
        <v>52.520977088506605</v>
      </c>
      <c r="Y3352" s="46">
        <f>1/(1+$X$3352)</f>
        <v>1.8684262776935467E-2</v>
      </c>
      <c r="Z3352" s="46">
        <f>IF(ISERROR($I$3352),0,$I$3352)</f>
        <v>-1.8861018781126986E-2</v>
      </c>
    </row>
    <row r="3353" spans="1:26" x14ac:dyDescent="0.25">
      <c r="A3353" s="46">
        <v>581</v>
      </c>
      <c r="B3353" s="46">
        <v>2002</v>
      </c>
      <c r="C3353" s="47">
        <v>0</v>
      </c>
      <c r="D3353" s="49">
        <v>1.5280500000000001E-2</v>
      </c>
      <c r="E3353" s="49">
        <v>0.1585162</v>
      </c>
      <c r="F3353" s="49">
        <v>5.5251500000000002E-2</v>
      </c>
      <c r="G3353" s="49">
        <v>0.62564019999999998</v>
      </c>
      <c r="H3353" s="49">
        <v>0.1386135</v>
      </c>
      <c r="I3353" s="46">
        <f>$C$3353*LN($Y$3353)+(1-$C$3353)*LN(1-$Y$3353)</f>
        <v>-1.6102674002060325E-2</v>
      </c>
      <c r="R3353" s="46">
        <f>1/(1+EXP(-($K$2+SUMPRODUCT($L$2:$P$2,$D$3353:$H$3353))))</f>
        <v>1.597371904806856E-2</v>
      </c>
      <c r="X3353" s="46">
        <f>EXP(-($K$2+SUMPRODUCT($L$2:$P$2,$D$3353:$H$3353)))</f>
        <v>61.602828871020719</v>
      </c>
      <c r="Y3353" s="46">
        <f>1/(1+$X$3353)</f>
        <v>1.597371904806856E-2</v>
      </c>
      <c r="Z3353" s="46">
        <f>IF(ISERROR($I$3353),0,$I$3353)</f>
        <v>-1.6102674002060325E-2</v>
      </c>
    </row>
    <row r="3354" spans="1:26" x14ac:dyDescent="0.25">
      <c r="A3354" s="46">
        <v>581</v>
      </c>
      <c r="B3354" s="46">
        <v>2003</v>
      </c>
      <c r="C3354" s="47">
        <v>0</v>
      </c>
      <c r="D3354" s="49">
        <v>2.1036699999999998E-2</v>
      </c>
      <c r="E3354" s="49">
        <v>0.16035469999999999</v>
      </c>
      <c r="F3354" s="49">
        <v>5.1674600000000001E-2</v>
      </c>
      <c r="G3354" s="49">
        <v>0.65922239999999999</v>
      </c>
      <c r="H3354" s="49">
        <v>0.13266049999999999</v>
      </c>
      <c r="I3354" s="46">
        <f>$C$3354*LN($Y$3354)+(1-$C$3354)*LN(1-$Y$3354)</f>
        <v>-1.5647823833440266E-2</v>
      </c>
      <c r="R3354" s="46">
        <f>1/(1+EXP(-($K$2+SUMPRODUCT($L$2:$P$2,$D$3354:$H$3354))))</f>
        <v>1.5526032720868773E-2</v>
      </c>
      <c r="X3354" s="46">
        <f>EXP(-($K$2+SUMPRODUCT($L$2:$P$2,$D$3354:$H$3354)))</f>
        <v>63.407953917028976</v>
      </c>
      <c r="Y3354" s="46">
        <f>1/(1+$X$3354)</f>
        <v>1.5526032720868773E-2</v>
      </c>
      <c r="Z3354" s="46">
        <f>IF(ISERROR($I$3354),0,$I$3354)</f>
        <v>-1.5647823833440266E-2</v>
      </c>
    </row>
    <row r="3355" spans="1:26" x14ac:dyDescent="0.25">
      <c r="A3355" s="46">
        <v>581</v>
      </c>
      <c r="B3355" s="46">
        <v>2004</v>
      </c>
      <c r="C3355" s="47">
        <v>0</v>
      </c>
      <c r="D3355" s="49">
        <v>1.7641400000000002E-2</v>
      </c>
      <c r="E3355" s="49">
        <v>0.1582876</v>
      </c>
      <c r="F3355" s="49">
        <v>3.06062E-2</v>
      </c>
      <c r="G3355" s="49">
        <v>0.70615859999999997</v>
      </c>
      <c r="H3355" s="49">
        <v>0.1596108</v>
      </c>
      <c r="I3355" s="46">
        <f>$C$3355*LN($Y$3355)+(1-$C$3355)*LN(1-$Y$3355)</f>
        <v>-1.7486700372897963E-2</v>
      </c>
      <c r="R3355" s="46">
        <f>1/(1+EXP(-($K$2+SUMPRODUCT($L$2:$P$2,$D$3355:$H$3355))))</f>
        <v>1.7334695339715329E-2</v>
      </c>
      <c r="X3355" s="46">
        <f>EXP(-($K$2+SUMPRODUCT($L$2:$P$2,$D$3355:$H$3355)))</f>
        <v>56.687774743229028</v>
      </c>
      <c r="Y3355" s="46">
        <f>1/(1+$X$3355)</f>
        <v>1.7334695339715329E-2</v>
      </c>
      <c r="Z3355" s="46">
        <f>IF(ISERROR($I$3355),0,$I$3355)</f>
        <v>-1.7486700372897963E-2</v>
      </c>
    </row>
    <row r="3356" spans="1:26" x14ac:dyDescent="0.25">
      <c r="A3356" s="46">
        <v>582</v>
      </c>
      <c r="B3356" s="46">
        <v>1995</v>
      </c>
      <c r="C3356" s="47">
        <v>0</v>
      </c>
      <c r="D3356" s="49">
        <v>0.19576560000000001</v>
      </c>
      <c r="E3356" s="49">
        <v>0.1160272</v>
      </c>
      <c r="F3356" s="49">
        <v>7.3962899999999998E-2</v>
      </c>
      <c r="G3356" s="49">
        <v>2.5559500000000002</v>
      </c>
      <c r="H3356" s="49">
        <v>0.25520900000000002</v>
      </c>
      <c r="I3356" s="46">
        <f>$C$3356*LN($Y$3356)+(1-$C$3356)*LN(1-$Y$3356)</f>
        <v>-7.9428114286701431E-4</v>
      </c>
      <c r="R3356" s="46">
        <f>1/(1+EXP(-($K$2+SUMPRODUCT($L$2:$P$2,$D$3356:$H$3356))))</f>
        <v>7.9396578509979322E-4</v>
      </c>
      <c r="X3356" s="46">
        <f>EXP(-($K$2+SUMPRODUCT($L$2:$P$2,$D$3356:$H$3356)))</f>
        <v>1258.5001179733588</v>
      </c>
      <c r="Y3356" s="46">
        <f>1/(1+$X$3356)</f>
        <v>7.9396578509979322E-4</v>
      </c>
      <c r="Z3356" s="46">
        <f>IF(ISERROR($I$3356),0,$I$3356)</f>
        <v>-7.9428114286701431E-4</v>
      </c>
    </row>
    <row r="3357" spans="1:26" x14ac:dyDescent="0.25">
      <c r="A3357" s="46">
        <v>582</v>
      </c>
      <c r="B3357" s="46">
        <v>1996</v>
      </c>
      <c r="C3357" s="47">
        <v>0</v>
      </c>
      <c r="D3357" s="49">
        <v>0.20030439999999999</v>
      </c>
      <c r="E3357" s="49">
        <v>0.18116489999999999</v>
      </c>
      <c r="F3357" s="49">
        <v>7.2105799999999998E-2</v>
      </c>
      <c r="G3357" s="49">
        <v>3.293304</v>
      </c>
      <c r="H3357" s="49">
        <v>0.24298130000000001</v>
      </c>
      <c r="I3357" s="46">
        <f>$C$3357*LN($Y$3357)+(1-$C$3357)*LN(1-$Y$3357)</f>
        <v>-2.2523136942261132E-4</v>
      </c>
      <c r="R3357" s="46">
        <f>1/(1+EXP(-($K$2+SUMPRODUCT($L$2:$P$2,$D$3357:$H$3357))))</f>
        <v>2.2520600674193409E-4</v>
      </c>
      <c r="X3357" s="46">
        <f>EXP(-($K$2+SUMPRODUCT($L$2:$P$2,$D$3357:$H$3357)))</f>
        <v>4439.3788978235843</v>
      </c>
      <c r="Y3357" s="46">
        <f>1/(1+$X$3357)</f>
        <v>2.2520600674193409E-4</v>
      </c>
      <c r="Z3357" s="46">
        <f>IF(ISERROR($I$3357),0,$I$3357)</f>
        <v>-2.2523136942261132E-4</v>
      </c>
    </row>
    <row r="3358" spans="1:26" x14ac:dyDescent="0.25">
      <c r="A3358" s="46">
        <v>582</v>
      </c>
      <c r="B3358" s="46">
        <v>1997</v>
      </c>
      <c r="C3358" s="47">
        <v>0</v>
      </c>
      <c r="D3358" s="49">
        <v>0.17897879999999999</v>
      </c>
      <c r="E3358" s="49">
        <v>0.23445830000000001</v>
      </c>
      <c r="F3358" s="49">
        <v>7.09616E-2</v>
      </c>
      <c r="G3358" s="49">
        <v>3.8550339999999998</v>
      </c>
      <c r="H3358" s="49">
        <v>0.23511960000000001</v>
      </c>
      <c r="I3358" s="46">
        <f>$C$3358*LN($Y$3358)+(1-$C$3358)*LN(1-$Y$3358)</f>
        <v>-8.4773610574142796E-5</v>
      </c>
      <c r="R3358" s="46">
        <f>1/(1+EXP(-($K$2+SUMPRODUCT($L$2:$P$2,$D$3358:$H$3358))))</f>
        <v>8.4770017393150495E-5</v>
      </c>
      <c r="X3358" s="46">
        <f>EXP(-($K$2+SUMPRODUCT($L$2:$P$2,$D$3358:$H$3358)))</f>
        <v>11795.623744479744</v>
      </c>
      <c r="Y3358" s="46">
        <f>1/(1+$X$3358)</f>
        <v>8.4770017393150495E-5</v>
      </c>
      <c r="Z3358" s="46">
        <f>IF(ISERROR($I$3358),0,$I$3358)</f>
        <v>-8.4773610574142796E-5</v>
      </c>
    </row>
    <row r="3359" spans="1:26" x14ac:dyDescent="0.25">
      <c r="A3359" s="46">
        <v>583</v>
      </c>
      <c r="B3359" s="46">
        <v>1995</v>
      </c>
      <c r="C3359" s="47">
        <v>0</v>
      </c>
      <c r="D3359" s="49">
        <v>-6.6325400000000007E-2</v>
      </c>
      <c r="E3359" s="49">
        <v>0.93291349999999995</v>
      </c>
      <c r="F3359" s="49">
        <v>9.2381699999999997E-2</v>
      </c>
      <c r="G3359" s="49">
        <v>6.5930809999999997</v>
      </c>
      <c r="H3359" s="49">
        <v>0.3079114</v>
      </c>
      <c r="I3359" s="46">
        <f>$C$3359*LN($Y$3359)+(1-$C$3359)*LN(1-$Y$3359)</f>
        <v>-3.1137686125603331E-7</v>
      </c>
      <c r="R3359" s="46">
        <f>1/(1+EXP(-($K$2+SUMPRODUCT($L$2:$P$2,$D$3359:$H$3359))))</f>
        <v>3.1137681280806763E-7</v>
      </c>
      <c r="X3359" s="46">
        <f>EXP(-($K$2+SUMPRODUCT($L$2:$P$2,$D$3359:$H$3359)))</f>
        <v>3211541.9244129332</v>
      </c>
      <c r="Y3359" s="46">
        <f>1/(1+$X$3359)</f>
        <v>3.1137681280806763E-7</v>
      </c>
      <c r="Z3359" s="46">
        <f>IF(ISERROR($I$3359),0,$I$3359)</f>
        <v>-3.1137686125603331E-7</v>
      </c>
    </row>
    <row r="3360" spans="1:26" x14ac:dyDescent="0.25">
      <c r="A3360" s="46">
        <v>583</v>
      </c>
      <c r="B3360" s="46">
        <v>1996</v>
      </c>
      <c r="C3360" s="47">
        <v>0</v>
      </c>
      <c r="D3360" s="49">
        <v>-1.60392E-2</v>
      </c>
      <c r="E3360" s="49">
        <v>0.93895729999999999</v>
      </c>
      <c r="F3360" s="49">
        <v>9.4502000000000003E-2</v>
      </c>
      <c r="G3360" s="49">
        <v>7.1240360000000003</v>
      </c>
      <c r="H3360" s="49">
        <v>0.29318680000000003</v>
      </c>
      <c r="I3360" s="46">
        <f>$C$3360*LN($Y$3360)+(1-$C$3360)*LN(1-$Y$3360)</f>
        <v>-1.3174182302445126E-7</v>
      </c>
      <c r="R3360" s="46">
        <f>1/(1+EXP(-($K$2+SUMPRODUCT($L$2:$P$2,$D$3360:$H$3360))))</f>
        <v>1.3174181440089914E-7</v>
      </c>
      <c r="X3360" s="46">
        <f>EXP(-($K$2+SUMPRODUCT($L$2:$P$2,$D$3360:$H$3360)))</f>
        <v>7590603.4299415313</v>
      </c>
      <c r="Y3360" s="46">
        <f>1/(1+$X$3360)</f>
        <v>1.3174181440089914E-7</v>
      </c>
      <c r="Z3360" s="46">
        <f>IF(ISERROR($I$3360),0,$I$3360)</f>
        <v>-1.3174182302445126E-7</v>
      </c>
    </row>
    <row r="3361" spans="1:26" x14ac:dyDescent="0.25">
      <c r="A3361" s="46">
        <v>583</v>
      </c>
      <c r="B3361" s="46">
        <v>1997</v>
      </c>
      <c r="C3361" s="47">
        <v>0</v>
      </c>
      <c r="D3361" s="49">
        <v>3.1858600000000001E-2</v>
      </c>
      <c r="E3361" s="49">
        <v>0.8557572</v>
      </c>
      <c r="F3361" s="49">
        <v>0.1045452</v>
      </c>
      <c r="G3361" s="49">
        <v>12.373989999999999</v>
      </c>
      <c r="H3361" s="49">
        <v>0.29277310000000001</v>
      </c>
      <c r="I3361" s="46">
        <f>$C$3361*LN($Y$3361)+(1-$C$3361)*LN(1-$Y$3361)</f>
        <v>-3.2542746276039644E-11</v>
      </c>
      <c r="R3361" s="46">
        <f>1/(1+EXP(-($K$2+SUMPRODUCT($L$2:$P$2,$D$3361:$H$3361))))</f>
        <v>3.2542724972666496E-11</v>
      </c>
      <c r="X3361" s="46">
        <f>EXP(-($K$2+SUMPRODUCT($L$2:$P$2,$D$3361:$H$3361)))</f>
        <v>30728834195.888142</v>
      </c>
      <c r="Y3361" s="46">
        <f>1/(1+$X$3361)</f>
        <v>3.2542724972666496E-11</v>
      </c>
      <c r="Z3361" s="46">
        <f>IF(ISERROR($I$3361),0,$I$3361)</f>
        <v>-3.2542746276039644E-11</v>
      </c>
    </row>
    <row r="3362" spans="1:26" x14ac:dyDescent="0.25">
      <c r="A3362" s="46">
        <v>583</v>
      </c>
      <c r="B3362" s="46">
        <v>1998</v>
      </c>
      <c r="C3362" s="47">
        <v>0</v>
      </c>
      <c r="D3362" s="49">
        <v>0.15683710000000001</v>
      </c>
      <c r="E3362" s="49">
        <v>0.86939</v>
      </c>
      <c r="F3362" s="49">
        <v>9.3288599999999999E-2</v>
      </c>
      <c r="G3362" s="49">
        <v>21.19228</v>
      </c>
      <c r="H3362" s="49">
        <v>0.29647859999999998</v>
      </c>
      <c r="I3362" s="46">
        <f>$C$3362*LN($Y$3362)+(1-$C$3362)*LN(1-$Y$3362)</f>
        <v>0</v>
      </c>
      <c r="R3362" s="46">
        <f>1/(1+EXP(-($K$2+SUMPRODUCT($L$2:$P$2,$D$3362:$H$3362))))</f>
        <v>2.9067724385397131E-17</v>
      </c>
      <c r="X3362" s="46">
        <f>EXP(-($K$2+SUMPRODUCT($L$2:$P$2,$D$3362:$H$3362)))</f>
        <v>3.4402417841225096E+16</v>
      </c>
      <c r="Y3362" s="46">
        <f>1/(1+$X$3362)</f>
        <v>2.9067724385397131E-17</v>
      </c>
      <c r="Z3362" s="46">
        <f>IF(ISERROR($I$3362),0,$I$3362)</f>
        <v>0</v>
      </c>
    </row>
    <row r="3363" spans="1:26" x14ac:dyDescent="0.25">
      <c r="A3363" s="46">
        <v>583</v>
      </c>
      <c r="B3363" s="46">
        <v>1999</v>
      </c>
      <c r="C3363" s="47">
        <v>0</v>
      </c>
      <c r="D3363" s="49">
        <v>0.20617820000000001</v>
      </c>
      <c r="E3363" s="49">
        <v>0.89207049999999999</v>
      </c>
      <c r="F3363" s="49">
        <v>9.2951199999999998E-2</v>
      </c>
      <c r="G3363" s="49">
        <v>14.81564</v>
      </c>
      <c r="H3363" s="49">
        <v>0.27888400000000002</v>
      </c>
      <c r="I3363" s="46">
        <f>$C$3363*LN($Y$3363)+(1-$C$3363)*LN(1-$Y$3363)</f>
        <v>-7.3718808835137566E-13</v>
      </c>
      <c r="R3363" s="46">
        <f>1/(1+EXP(-($K$2+SUMPRODUCT($L$2:$P$2,$D$3363:$H$3363))))</f>
        <v>7.3722226031250114E-13</v>
      </c>
      <c r="X3363" s="46">
        <f>EXP(-($K$2+SUMPRODUCT($L$2:$P$2,$D$3363:$H$3363)))</f>
        <v>1356443034662.8069</v>
      </c>
      <c r="Y3363" s="46">
        <f>1/(1+$X$3363)</f>
        <v>7.3722226031250114E-13</v>
      </c>
      <c r="Z3363" s="46">
        <f>IF(ISERROR($I$3363),0,$I$3363)</f>
        <v>-7.3718808835137566E-13</v>
      </c>
    </row>
    <row r="3364" spans="1:26" x14ac:dyDescent="0.25">
      <c r="A3364" s="46">
        <v>583</v>
      </c>
      <c r="B3364" s="46">
        <v>2000</v>
      </c>
      <c r="C3364" s="47">
        <v>0</v>
      </c>
      <c r="D3364" s="49">
        <v>0.2179219</v>
      </c>
      <c r="E3364" s="49">
        <v>0.92123189999999999</v>
      </c>
      <c r="F3364" s="49">
        <v>0.113082</v>
      </c>
      <c r="G3364" s="49">
        <v>17.748380000000001</v>
      </c>
      <c r="H3364" s="49">
        <v>0.24481520000000001</v>
      </c>
      <c r="I3364" s="46">
        <f>$C$3364*LN($Y$3364)+(1-$C$3364)*LN(1-$Y$3364)</f>
        <v>-5.5511151231257985E-15</v>
      </c>
      <c r="R3364" s="46">
        <f>1/(1+EXP(-($K$2+SUMPRODUCT($L$2:$P$2,$D$3364:$H$3364))))</f>
        <v>5.526901961382659E-15</v>
      </c>
      <c r="X3364" s="46">
        <f>EXP(-($K$2+SUMPRODUCT($L$2:$P$2,$D$3364:$H$3364)))</f>
        <v>180933189513248.69</v>
      </c>
      <c r="Y3364" s="46">
        <f>1/(1+$X$3364)</f>
        <v>5.526901961382659E-15</v>
      </c>
      <c r="Z3364" s="46">
        <f>IF(ISERROR($I$3364),0,$I$3364)</f>
        <v>-5.5511151231257985E-15</v>
      </c>
    </row>
    <row r="3365" spans="1:26" x14ac:dyDescent="0.25">
      <c r="A3365" s="46">
        <v>583</v>
      </c>
      <c r="B3365" s="46">
        <v>2001</v>
      </c>
      <c r="C3365" s="47">
        <v>0</v>
      </c>
      <c r="D3365" s="49">
        <v>0.24173320000000001</v>
      </c>
      <c r="E3365" s="49">
        <v>0.88917259999999998</v>
      </c>
      <c r="F3365" s="49">
        <v>8.4196999999999994E-2</v>
      </c>
      <c r="G3365" s="49">
        <v>10.41367</v>
      </c>
      <c r="H3365" s="49">
        <v>0.23681360000000001</v>
      </c>
      <c r="I3365" s="46">
        <f>$C$3365*LN($Y$3365)+(1-$C$3365)*LN(1-$Y$3365)</f>
        <v>-8.739055038997021E-10</v>
      </c>
      <c r="R3365" s="46">
        <f>1/(1+EXP(-($K$2+SUMPRODUCT($L$2:$P$2,$D$3365:$H$3365))))</f>
        <v>8.7390546787116965E-10</v>
      </c>
      <c r="X3365" s="46">
        <f>EXP(-($K$2+SUMPRODUCT($L$2:$P$2,$D$3365:$H$3365)))</f>
        <v>1144288525.350563</v>
      </c>
      <c r="Y3365" s="46">
        <f>1/(1+$X$3365)</f>
        <v>8.7390546787116965E-10</v>
      </c>
      <c r="Z3365" s="46">
        <f>IF(ISERROR($I$3365),0,$I$3365)</f>
        <v>-8.739055038997021E-10</v>
      </c>
    </row>
    <row r="3366" spans="1:26" x14ac:dyDescent="0.25">
      <c r="A3366" s="46">
        <v>583</v>
      </c>
      <c r="B3366" s="46">
        <v>2002</v>
      </c>
      <c r="C3366" s="47">
        <v>0</v>
      </c>
      <c r="D3366" s="49">
        <v>0.29852780000000001</v>
      </c>
      <c r="E3366" s="49">
        <v>0.82960929999999999</v>
      </c>
      <c r="F3366" s="49">
        <v>6.8214800000000006E-2</v>
      </c>
      <c r="G3366" s="49">
        <v>5.4592109999999998</v>
      </c>
      <c r="H3366" s="49">
        <v>0.19775209999999999</v>
      </c>
      <c r="I3366" s="46">
        <f>$C$3366*LN($Y$3366)+(1-$C$3366)*LN(1-$Y$3366)</f>
        <v>-2.9055296965967738E-6</v>
      </c>
      <c r="R3366" s="46">
        <f>1/(1+EXP(-($K$2+SUMPRODUCT($L$2:$P$2,$D$3366:$H$3366))))</f>
        <v>2.9055254755001511E-6</v>
      </c>
      <c r="X3366" s="46">
        <f>EXP(-($K$2+SUMPRODUCT($L$2:$P$2,$D$3366:$H$3366)))</f>
        <v>344170.82311157056</v>
      </c>
      <c r="Y3366" s="46">
        <f>1/(1+$X$3366)</f>
        <v>2.9055254755001511E-6</v>
      </c>
      <c r="Z3366" s="46">
        <f>IF(ISERROR($I$3366),0,$I$3366)</f>
        <v>-2.9055296965967738E-6</v>
      </c>
    </row>
    <row r="3367" spans="1:26" x14ac:dyDescent="0.25">
      <c r="A3367" s="46">
        <v>583</v>
      </c>
      <c r="B3367" s="46">
        <v>2003</v>
      </c>
      <c r="C3367" s="47">
        <v>0</v>
      </c>
      <c r="D3367" s="49">
        <v>0.3404761</v>
      </c>
      <c r="E3367" s="49">
        <v>0.71352959999999999</v>
      </c>
      <c r="F3367" s="49">
        <v>3.7469799999999998E-2</v>
      </c>
      <c r="G3367" s="49">
        <v>3.323858</v>
      </c>
      <c r="H3367" s="49">
        <v>0.15817200000000001</v>
      </c>
      <c r="I3367" s="46">
        <f>$C$3367*LN($Y$3367)+(1-$C$3367)*LN(1-$Y$3367)</f>
        <v>-1.3123607923695959E-4</v>
      </c>
      <c r="R3367" s="46">
        <f>1/(1+EXP(-($K$2+SUMPRODUCT($L$2:$P$2,$D$3367:$H$3367))))</f>
        <v>1.3122746815939686E-4</v>
      </c>
      <c r="X3367" s="46">
        <f>EXP(-($K$2+SUMPRODUCT($L$2:$P$2,$D$3367:$H$3367)))</f>
        <v>7619.3558144194258</v>
      </c>
      <c r="Y3367" s="46">
        <f>1/(1+$X$3367)</f>
        <v>1.3122746815939686E-4</v>
      </c>
      <c r="Z3367" s="46">
        <f>IF(ISERROR($I$3367),0,$I$3367)</f>
        <v>-1.3123607923695959E-4</v>
      </c>
    </row>
    <row r="3368" spans="1:26" x14ac:dyDescent="0.25">
      <c r="A3368" s="46">
        <v>583</v>
      </c>
      <c r="B3368" s="46">
        <v>2004</v>
      </c>
      <c r="C3368" s="47">
        <v>0</v>
      </c>
      <c r="D3368" s="49">
        <v>0.32905970000000001</v>
      </c>
      <c r="E3368" s="49">
        <v>0.62737719999999997</v>
      </c>
      <c r="F3368" s="49">
        <v>1.7831699999999999E-2</v>
      </c>
      <c r="G3368" s="49">
        <v>3.7182919999999999</v>
      </c>
      <c r="H3368" s="49">
        <v>0.1836324</v>
      </c>
      <c r="I3368" s="46">
        <f>$C$3368*LN($Y$3368)+(1-$C$3368)*LN(1-$Y$3368)</f>
        <v>-9.3864452595267194E-5</v>
      </c>
      <c r="R3368" s="46">
        <f>1/(1+EXP(-($K$2+SUMPRODUCT($L$2:$P$2,$D$3368:$H$3368))))</f>
        <v>9.3860047465385598E-5</v>
      </c>
      <c r="X3368" s="46">
        <f>EXP(-($K$2+SUMPRODUCT($L$2:$P$2,$D$3368:$H$3368)))</f>
        <v>10653.160390967067</v>
      </c>
      <c r="Y3368" s="46">
        <f>1/(1+$X$3368)</f>
        <v>9.3860047465385598E-5</v>
      </c>
      <c r="Z3368" s="46">
        <f>IF(ISERROR($I$3368),0,$I$3368)</f>
        <v>-9.3864452595267194E-5</v>
      </c>
    </row>
    <row r="3369" spans="1:26" x14ac:dyDescent="0.25">
      <c r="A3369" s="46">
        <v>584</v>
      </c>
      <c r="B3369" s="46">
        <v>1995</v>
      </c>
      <c r="C3369" s="47">
        <v>0</v>
      </c>
      <c r="D3369" s="49">
        <v>0.28414859999999997</v>
      </c>
      <c r="E3369" s="49">
        <v>0.22620129999999999</v>
      </c>
      <c r="F3369" s="49">
        <v>6.9597999999999993E-2</v>
      </c>
      <c r="G3369" s="49">
        <v>2.602392</v>
      </c>
      <c r="H3369" s="49">
        <v>0.45804489999999998</v>
      </c>
      <c r="I3369" s="46">
        <f>$C$3369*LN($Y$3369)+(1-$C$3369)*LN(1-$Y$3369)</f>
        <v>-7.6546939611884721E-4</v>
      </c>
      <c r="R3369" s="46">
        <f>1/(1+EXP(-($K$2+SUMPRODUCT($L$2:$P$2,$D$3369:$H$3369))))</f>
        <v>7.651764991599509E-4</v>
      </c>
      <c r="X3369" s="46">
        <f>EXP(-($K$2+SUMPRODUCT($L$2:$P$2,$D$3369:$H$3369)))</f>
        <v>1305.8880200814453</v>
      </c>
      <c r="Y3369" s="46">
        <f>1/(1+$X$3369)</f>
        <v>7.651764991599509E-4</v>
      </c>
      <c r="Z3369" s="46">
        <f>IF(ISERROR($I$3369),0,$I$3369)</f>
        <v>-7.6546939611884721E-4</v>
      </c>
    </row>
    <row r="3370" spans="1:26" x14ac:dyDescent="0.25">
      <c r="A3370" s="46">
        <v>584</v>
      </c>
      <c r="B3370" s="46">
        <v>1996</v>
      </c>
      <c r="C3370" s="47">
        <v>0</v>
      </c>
      <c r="D3370" s="49">
        <v>0.3091641</v>
      </c>
      <c r="E3370" s="49">
        <v>0.19779169999999999</v>
      </c>
      <c r="F3370" s="49">
        <v>3.2172199999999998E-2</v>
      </c>
      <c r="G3370" s="49">
        <v>1.023331</v>
      </c>
      <c r="H3370" s="49">
        <v>0.3496089</v>
      </c>
      <c r="I3370" s="46">
        <f>$C$3370*LN($Y$3370)+(1-$C$3370)*LN(1-$Y$3370)</f>
        <v>-1.2516826450595148E-2</v>
      </c>
      <c r="R3370" s="46">
        <f>1/(1+EXP(-($K$2+SUMPRODUCT($L$2:$P$2,$D$3370:$H$3370))))</f>
        <v>1.2438816795382049E-2</v>
      </c>
      <c r="X3370" s="46">
        <f>EXP(-($K$2+SUMPRODUCT($L$2:$P$2,$D$3370:$H$3370)))</f>
        <v>79.393498549737728</v>
      </c>
      <c r="Y3370" s="46">
        <f>1/(1+$X$3370)</f>
        <v>1.2438816795382049E-2</v>
      </c>
      <c r="Z3370" s="46">
        <f>IF(ISERROR($I$3370),0,$I$3370)</f>
        <v>-1.2516826450595148E-2</v>
      </c>
    </row>
    <row r="3371" spans="1:26" x14ac:dyDescent="0.25">
      <c r="A3371" s="46">
        <v>584</v>
      </c>
      <c r="B3371" s="46">
        <v>1997</v>
      </c>
      <c r="C3371" s="47">
        <v>0</v>
      </c>
      <c r="D3371" s="49">
        <v>0.29052050000000001</v>
      </c>
      <c r="E3371" s="49">
        <v>0.2274591</v>
      </c>
      <c r="F3371" s="49">
        <v>7.3396199999999995E-2</v>
      </c>
      <c r="G3371" s="49">
        <v>1.4141570000000001</v>
      </c>
      <c r="H3371" s="49">
        <v>0.40716639999999998</v>
      </c>
      <c r="I3371" s="46">
        <f>$C$3371*LN($Y$3371)+(1-$C$3371)*LN(1-$Y$3371)</f>
        <v>-4.7740150325700842E-3</v>
      </c>
      <c r="R3371" s="46">
        <f>1/(1+EXP(-($K$2+SUMPRODUCT($L$2:$P$2,$D$3371:$H$3371))))</f>
        <v>4.7626375354526251E-3</v>
      </c>
      <c r="X3371" s="46">
        <f>EXP(-($K$2+SUMPRODUCT($L$2:$P$2,$D$3371:$H$3371)))</f>
        <v>208.96768965853357</v>
      </c>
      <c r="Y3371" s="46">
        <f>1/(1+$X$3371)</f>
        <v>4.7626375354526251E-3</v>
      </c>
      <c r="Z3371" s="46">
        <f>IF(ISERROR($I$3371),0,$I$3371)</f>
        <v>-4.7740150325700842E-3</v>
      </c>
    </row>
    <row r="3372" spans="1:26" x14ac:dyDescent="0.25">
      <c r="A3372" s="46">
        <v>584</v>
      </c>
      <c r="B3372" s="46">
        <v>1998</v>
      </c>
      <c r="C3372" s="47">
        <v>0</v>
      </c>
      <c r="D3372" s="49">
        <v>0.29918479999999997</v>
      </c>
      <c r="E3372" s="49">
        <v>0.25568930000000001</v>
      </c>
      <c r="F3372" s="49">
        <v>8.5171300000000005E-2</v>
      </c>
      <c r="G3372" s="49">
        <v>1.627807</v>
      </c>
      <c r="H3372" s="49">
        <v>0.43781710000000001</v>
      </c>
      <c r="I3372" s="46">
        <f>$C$3372*LN($Y$3372)+(1-$C$3372)*LN(1-$Y$3372)</f>
        <v>-3.0371947055165597E-3</v>
      </c>
      <c r="R3372" s="46">
        <f>1/(1+EXP(-($K$2+SUMPRODUCT($L$2:$P$2,$D$3372:$H$3372))))</f>
        <v>3.032587095593499E-3</v>
      </c>
      <c r="X3372" s="46">
        <f>EXP(-($K$2+SUMPRODUCT($L$2:$P$2,$D$3372:$H$3372)))</f>
        <v>328.75145263034659</v>
      </c>
      <c r="Y3372" s="46">
        <f>1/(1+$X$3372)</f>
        <v>3.032587095593499E-3</v>
      </c>
      <c r="Z3372" s="46">
        <f>IF(ISERROR($I$3372),0,$I$3372)</f>
        <v>-3.0371947055165597E-3</v>
      </c>
    </row>
    <row r="3373" spans="1:26" x14ac:dyDescent="0.25">
      <c r="A3373" s="46">
        <v>584</v>
      </c>
      <c r="B3373" s="46">
        <v>1999</v>
      </c>
      <c r="C3373" s="47">
        <v>0</v>
      </c>
      <c r="D3373" s="49">
        <v>0.28564460000000003</v>
      </c>
      <c r="E3373" s="49">
        <v>0.25599319999999998</v>
      </c>
      <c r="F3373" s="49">
        <v>7.7493099999999995E-2</v>
      </c>
      <c r="G3373" s="49">
        <v>1.5830139999999999</v>
      </c>
      <c r="H3373" s="49">
        <v>0.43592439999999999</v>
      </c>
      <c r="I3373" s="46">
        <f>$C$3373*LN($Y$3373)+(1-$C$3373)*LN(1-$Y$3373)</f>
        <v>-3.4428707834844572E-3</v>
      </c>
      <c r="R3373" s="46">
        <f>1/(1+EXP(-($K$2+SUMPRODUCT($L$2:$P$2,$D$3373:$H$3373))))</f>
        <v>3.4369508996157216E-3</v>
      </c>
      <c r="X3373" s="46">
        <f>EXP(-($K$2+SUMPRODUCT($L$2:$P$2,$D$3373:$H$3373)))</f>
        <v>289.95556765498395</v>
      </c>
      <c r="Y3373" s="46">
        <f>1/(1+$X$3373)</f>
        <v>3.4369508996157216E-3</v>
      </c>
      <c r="Z3373" s="46">
        <f>IF(ISERROR($I$3373),0,$I$3373)</f>
        <v>-3.4428707834844572E-3</v>
      </c>
    </row>
    <row r="3374" spans="1:26" x14ac:dyDescent="0.25">
      <c r="A3374" s="46">
        <v>584</v>
      </c>
      <c r="B3374" s="46">
        <v>2000</v>
      </c>
      <c r="C3374" s="47">
        <v>0</v>
      </c>
      <c r="D3374" s="49">
        <v>0.28921649999999999</v>
      </c>
      <c r="E3374" s="49">
        <v>0.1987506</v>
      </c>
      <c r="F3374" s="49">
        <v>8.2819599999999993E-2</v>
      </c>
      <c r="G3374" s="49">
        <v>1.3529169999999999</v>
      </c>
      <c r="H3374" s="49">
        <v>0.34755770000000002</v>
      </c>
      <c r="I3374" s="46">
        <f>$C$3374*LN($Y$3374)+(1-$C$3374)*LN(1-$Y$3374)</f>
        <v>-4.9017800471470307E-3</v>
      </c>
      <c r="R3374" s="46">
        <f>1/(1+EXP(-($K$2+SUMPRODUCT($L$2:$P$2,$D$3374:$H$3374))))</f>
        <v>4.8897859288442634E-3</v>
      </c>
      <c r="X3374" s="46">
        <f>EXP(-($K$2+SUMPRODUCT($L$2:$P$2,$D$3374:$H$3374)))</f>
        <v>203.50793031676895</v>
      </c>
      <c r="Y3374" s="46">
        <f>1/(1+$X$3374)</f>
        <v>4.8897859288442634E-3</v>
      </c>
      <c r="Z3374" s="46">
        <f>IF(ISERROR($I$3374),0,$I$3374)</f>
        <v>-4.9017800471470307E-3</v>
      </c>
    </row>
    <row r="3375" spans="1:26" x14ac:dyDescent="0.25">
      <c r="A3375" s="46">
        <v>584</v>
      </c>
      <c r="B3375" s="46">
        <v>2001</v>
      </c>
      <c r="C3375" s="47">
        <v>0</v>
      </c>
      <c r="D3375" s="49">
        <v>0.32508199999999998</v>
      </c>
      <c r="E3375" s="49">
        <v>0.2474508</v>
      </c>
      <c r="F3375" s="49">
        <v>8.8138900000000006E-2</v>
      </c>
      <c r="G3375" s="49">
        <v>1.9573149999999999</v>
      </c>
      <c r="H3375" s="49">
        <v>0.3640352</v>
      </c>
      <c r="I3375" s="46">
        <f>$C$3375*LN($Y$3375)+(1-$C$3375)*LN(1-$Y$3375)</f>
        <v>-1.7155656257971047E-3</v>
      </c>
      <c r="R3375" s="46">
        <f>1/(1+EXP(-($K$2+SUMPRODUCT($L$2:$P$2,$D$3375:$H$3375))))</f>
        <v>1.7140948842603457E-3</v>
      </c>
      <c r="X3375" s="46">
        <f>EXP(-($K$2+SUMPRODUCT($L$2:$P$2,$D$3375:$H$3375)))</f>
        <v>582.39827577953076</v>
      </c>
      <c r="Y3375" s="46">
        <f>1/(1+$X$3375)</f>
        <v>1.7140948842603457E-3</v>
      </c>
      <c r="Z3375" s="46">
        <f>IF(ISERROR($I$3375),0,$I$3375)</f>
        <v>-1.7155656257971047E-3</v>
      </c>
    </row>
    <row r="3376" spans="1:26" x14ac:dyDescent="0.25">
      <c r="A3376" s="46">
        <v>584</v>
      </c>
      <c r="B3376" s="46">
        <v>2002</v>
      </c>
      <c r="C3376" s="47">
        <v>0</v>
      </c>
      <c r="D3376" s="49">
        <v>0.25920300000000002</v>
      </c>
      <c r="E3376" s="49">
        <v>0.25443080000000001</v>
      </c>
      <c r="F3376" s="49">
        <v>7.1182599999999999E-2</v>
      </c>
      <c r="G3376" s="49">
        <v>1.1669959999999999</v>
      </c>
      <c r="H3376" s="49">
        <v>0.3387656</v>
      </c>
      <c r="I3376" s="46">
        <f>$C$3376*LN($Y$3376)+(1-$C$3376)*LN(1-$Y$3376)</f>
        <v>-6.5488846514943451E-3</v>
      </c>
      <c r="R3376" s="46">
        <f>1/(1+EXP(-($K$2+SUMPRODUCT($L$2:$P$2,$D$3376:$H$3376))))</f>
        <v>6.5274874411725128E-3</v>
      </c>
      <c r="X3376" s="46">
        <f>EXP(-($K$2+SUMPRODUCT($L$2:$P$2,$D$3376:$H$3376)))</f>
        <v>152.19830317748924</v>
      </c>
      <c r="Y3376" s="46">
        <f>1/(1+$X$3376)</f>
        <v>6.5274874411725128E-3</v>
      </c>
      <c r="Z3376" s="46">
        <f>IF(ISERROR($I$3376),0,$I$3376)</f>
        <v>-6.5488846514943451E-3</v>
      </c>
    </row>
    <row r="3377" spans="1:26" x14ac:dyDescent="0.25">
      <c r="A3377" s="46">
        <v>584</v>
      </c>
      <c r="B3377" s="46">
        <v>2003</v>
      </c>
      <c r="C3377" s="47">
        <v>0</v>
      </c>
      <c r="D3377" s="49">
        <v>0.30799530000000003</v>
      </c>
      <c r="E3377" s="49">
        <v>0.3019056</v>
      </c>
      <c r="F3377" s="49">
        <v>5.17151E-2</v>
      </c>
      <c r="G3377" s="49">
        <v>1.2248779999999999</v>
      </c>
      <c r="H3377" s="49">
        <v>0.3622264</v>
      </c>
      <c r="I3377" s="46">
        <f>$C$3377*LN($Y$3377)+(1-$C$3377)*LN(1-$Y$3377)</f>
        <v>-6.7423496311283318E-3</v>
      </c>
      <c r="R3377" s="46">
        <f>1/(1+EXP(-($K$2+SUMPRODUCT($L$2:$P$2,$D$3377:$H$3377))))</f>
        <v>6.719670989589064E-3</v>
      </c>
      <c r="X3377" s="46">
        <f>EXP(-($K$2+SUMPRODUCT($L$2:$P$2,$D$3377:$H$3377)))</f>
        <v>147.8168098630606</v>
      </c>
      <c r="Y3377" s="46">
        <f>1/(1+$X$3377)</f>
        <v>6.719670989589064E-3</v>
      </c>
      <c r="Z3377" s="46">
        <f>IF(ISERROR($I$3377),0,$I$3377)</f>
        <v>-6.7423496311283318E-3</v>
      </c>
    </row>
    <row r="3378" spans="1:26" x14ac:dyDescent="0.25">
      <c r="A3378" s="46">
        <v>585</v>
      </c>
      <c r="B3378" s="46">
        <v>1995</v>
      </c>
      <c r="C3378" s="47">
        <v>0</v>
      </c>
      <c r="D3378" s="49">
        <v>0.2153534</v>
      </c>
      <c r="E3378" s="49">
        <v>0.34901280000000001</v>
      </c>
      <c r="F3378" s="49">
        <v>0.1155482</v>
      </c>
      <c r="G3378" s="49">
        <v>1.552216</v>
      </c>
      <c r="H3378" s="49">
        <v>0.32311479999999998</v>
      </c>
      <c r="I3378" s="46">
        <f>$C$3378*LN($Y$3378)+(1-$C$3378)*LN(1-$Y$3378)</f>
        <v>-2.1114066096534199E-3</v>
      </c>
      <c r="R3378" s="46">
        <f>1/(1+EXP(-($K$2+SUMPRODUCT($L$2:$P$2,$D$3378:$H$3378))))</f>
        <v>2.1091791586785218E-3</v>
      </c>
      <c r="X3378" s="46">
        <f>EXP(-($K$2+SUMPRODUCT($L$2:$P$2,$D$3378:$H$3378)))</f>
        <v>473.11809275914555</v>
      </c>
      <c r="Y3378" s="46">
        <f>1/(1+$X$3378)</f>
        <v>2.1091791586785218E-3</v>
      </c>
      <c r="Z3378" s="46">
        <f>IF(ISERROR($I$3378),0,$I$3378)</f>
        <v>-2.1114066096534199E-3</v>
      </c>
    </row>
    <row r="3379" spans="1:26" x14ac:dyDescent="0.25">
      <c r="A3379" s="46">
        <v>585</v>
      </c>
      <c r="B3379" s="46">
        <v>1996</v>
      </c>
      <c r="C3379" s="47">
        <v>0</v>
      </c>
      <c r="D3379" s="49">
        <v>0.20965790000000001</v>
      </c>
      <c r="E3379" s="49">
        <v>0.33074409999999999</v>
      </c>
      <c r="F3379" s="49">
        <v>0.1273687</v>
      </c>
      <c r="G3379" s="49">
        <v>0.81711060000000002</v>
      </c>
      <c r="H3379" s="49">
        <v>0.35714980000000002</v>
      </c>
      <c r="I3379" s="46">
        <f>$C$3379*LN($Y$3379)+(1-$C$3379)*LN(1-$Y$3379)</f>
        <v>-6.4712679312395049E-3</v>
      </c>
      <c r="R3379" s="46">
        <f>1/(1+EXP(-($K$2+SUMPRODUCT($L$2:$P$2,$D$3379:$H$3379))))</f>
        <v>6.4503743704911985E-3</v>
      </c>
      <c r="X3379" s="46">
        <f>EXP(-($K$2+SUMPRODUCT($L$2:$P$2,$D$3379:$H$3379)))</f>
        <v>154.02976146233348</v>
      </c>
      <c r="Y3379" s="46">
        <f>1/(1+$X$3379)</f>
        <v>6.4503743704911985E-3</v>
      </c>
      <c r="Z3379" s="46">
        <f>IF(ISERROR($I$3379),0,$I$3379)</f>
        <v>-6.4712679312395049E-3</v>
      </c>
    </row>
    <row r="3380" spans="1:26" x14ac:dyDescent="0.25">
      <c r="A3380" s="46">
        <v>585</v>
      </c>
      <c r="B3380" s="46">
        <v>1997</v>
      </c>
      <c r="C3380" s="47">
        <v>0</v>
      </c>
      <c r="D3380" s="49">
        <v>0.33537050000000002</v>
      </c>
      <c r="E3380" s="49">
        <v>0.4685105</v>
      </c>
      <c r="F3380" s="49">
        <v>7.88885E-2</v>
      </c>
      <c r="G3380" s="49">
        <v>2.0769069999999998</v>
      </c>
      <c r="H3380" s="49">
        <v>0.33363870000000001</v>
      </c>
      <c r="I3380" s="46">
        <f>$C$3380*LN($Y$3380)+(1-$C$3380)*LN(1-$Y$3380)</f>
        <v>-1.0914085482702396E-3</v>
      </c>
      <c r="R3380" s="46">
        <f>1/(1+EXP(-($K$2+SUMPRODUCT($L$2:$P$2,$D$3380:$H$3380))))</f>
        <v>1.0908131785774635E-3</v>
      </c>
      <c r="X3380" s="46">
        <f>EXP(-($K$2+SUMPRODUCT($L$2:$P$2,$D$3380:$H$3380)))</f>
        <v>915.74726675387853</v>
      </c>
      <c r="Y3380" s="46">
        <f>1/(1+$X$3380)</f>
        <v>1.0908131785774635E-3</v>
      </c>
      <c r="Z3380" s="46">
        <f>IF(ISERROR($I$3380),0,$I$3380)</f>
        <v>-1.0914085482702396E-3</v>
      </c>
    </row>
    <row r="3381" spans="1:26" x14ac:dyDescent="0.25">
      <c r="A3381" s="46">
        <v>585</v>
      </c>
      <c r="B3381" s="46">
        <v>1998</v>
      </c>
      <c r="C3381" s="47">
        <v>0</v>
      </c>
      <c r="D3381" s="49">
        <v>0.26650459999999998</v>
      </c>
      <c r="E3381" s="49">
        <v>0.4136532</v>
      </c>
      <c r="F3381" s="49">
        <v>4.1357400000000002E-2</v>
      </c>
      <c r="G3381" s="49">
        <v>1.0888720000000001</v>
      </c>
      <c r="H3381" s="49">
        <v>0.3011315</v>
      </c>
      <c r="I3381" s="46">
        <f>$C$3381*LN($Y$3381)+(1-$C$3381)*LN(1-$Y$3381)</f>
        <v>-7.3167901528138528E-3</v>
      </c>
      <c r="R3381" s="46">
        <f>1/(1+EXP(-($K$2+SUMPRODUCT($L$2:$P$2,$D$3381:$H$3381))))</f>
        <v>7.2900876090698664E-3</v>
      </c>
      <c r="X3381" s="46">
        <f>EXP(-($K$2+SUMPRODUCT($L$2:$P$2,$D$3381:$H$3381)))</f>
        <v>136.17256274888427</v>
      </c>
      <c r="Y3381" s="46">
        <f>1/(1+$X$3381)</f>
        <v>7.2900876090698664E-3</v>
      </c>
      <c r="Z3381" s="46">
        <f>IF(ISERROR($I$3381),0,$I$3381)</f>
        <v>-7.3167901528138528E-3</v>
      </c>
    </row>
    <row r="3382" spans="1:26" x14ac:dyDescent="0.25">
      <c r="A3382" s="46">
        <v>586</v>
      </c>
      <c r="B3382" s="46">
        <v>2004</v>
      </c>
      <c r="C3382" s="47">
        <v>0</v>
      </c>
      <c r="D3382" s="49">
        <v>-3.7901499999999998E-2</v>
      </c>
      <c r="E3382" s="49">
        <v>0.29685349999999999</v>
      </c>
      <c r="F3382" s="49">
        <v>2.77851E-2</v>
      </c>
      <c r="G3382" s="49">
        <v>0.41161370000000003</v>
      </c>
      <c r="H3382" s="49">
        <v>0.1991531</v>
      </c>
      <c r="I3382" s="46">
        <f>$C$3382*LN($Y$3382)+(1-$C$3382)*LN(1-$Y$3382)</f>
        <v>-2.334683239734929E-2</v>
      </c>
      <c r="R3382" s="46">
        <f>1/(1+EXP(-($K$2+SUMPRODUCT($L$2:$P$2,$D$3382:$H$3382))))</f>
        <v>2.3076403744827261E-2</v>
      </c>
      <c r="X3382" s="46">
        <f>EXP(-($K$2+SUMPRODUCT($L$2:$P$2,$D$3382:$H$3382)))</f>
        <v>42.334308545548701</v>
      </c>
      <c r="Y3382" s="46">
        <f>1/(1+$X$3382)</f>
        <v>2.3076403744827261E-2</v>
      </c>
      <c r="Z3382" s="46">
        <f>IF(ISERROR($I$3382),0,$I$3382)</f>
        <v>-2.334683239734929E-2</v>
      </c>
    </row>
    <row r="3383" spans="1:26" x14ac:dyDescent="0.25">
      <c r="A3383" s="46">
        <v>587</v>
      </c>
      <c r="B3383" s="46">
        <v>1995</v>
      </c>
      <c r="C3383" s="47">
        <v>0</v>
      </c>
      <c r="D3383" s="49">
        <v>0.48960229999999999</v>
      </c>
      <c r="E3383" s="49">
        <v>0.37949929999999998</v>
      </c>
      <c r="F3383" s="49">
        <v>8.0890199999999995E-2</v>
      </c>
      <c r="G3383" s="49">
        <v>1.596867</v>
      </c>
      <c r="H3383" s="49">
        <v>0.65100880000000005</v>
      </c>
      <c r="I3383" s="46">
        <f>$C$3383*LN($Y$3383)+(1-$C$3383)*LN(1-$Y$3383)</f>
        <v>-3.4052069643766727E-3</v>
      </c>
      <c r="R3383" s="46">
        <f>1/(1+EXP(-($K$2+SUMPRODUCT($L$2:$P$2,$D$3383:$H$3383))))</f>
        <v>3.3994158223521719E-3</v>
      </c>
      <c r="X3383" s="46">
        <f>EXP(-($K$2+SUMPRODUCT($L$2:$P$2,$D$3383:$H$3383)))</f>
        <v>293.16819014158318</v>
      </c>
      <c r="Y3383" s="46">
        <f>1/(1+$X$3383)</f>
        <v>3.3994158223521719E-3</v>
      </c>
      <c r="Z3383" s="46">
        <f>IF(ISERROR($I$3383),0,$I$3383)</f>
        <v>-3.4052069643766727E-3</v>
      </c>
    </row>
    <row r="3384" spans="1:26" x14ac:dyDescent="0.25">
      <c r="A3384" s="46">
        <v>587</v>
      </c>
      <c r="B3384" s="46">
        <v>1996</v>
      </c>
      <c r="C3384" s="47">
        <v>0</v>
      </c>
      <c r="D3384" s="49">
        <v>0.38848339999999998</v>
      </c>
      <c r="E3384" s="49">
        <v>0.2967265</v>
      </c>
      <c r="F3384" s="49">
        <v>5.8426400000000003E-2</v>
      </c>
      <c r="G3384" s="49">
        <v>1.763671</v>
      </c>
      <c r="H3384" s="49">
        <v>0.4118579</v>
      </c>
      <c r="I3384" s="46">
        <f>$C$3384*LN($Y$3384)+(1-$C$3384)*LN(1-$Y$3384)</f>
        <v>-2.9144076165304208E-3</v>
      </c>
      <c r="R3384" s="46">
        <f>1/(1+EXP(-($K$2+SUMPRODUCT($L$2:$P$2,$D$3384:$H$3384))))</f>
        <v>2.9101648533673211E-3</v>
      </c>
      <c r="X3384" s="46">
        <f>EXP(-($K$2+SUMPRODUCT($L$2:$P$2,$D$3384:$H$3384)))</f>
        <v>342.62314521217263</v>
      </c>
      <c r="Y3384" s="46">
        <f>1/(1+$X$3384)</f>
        <v>2.9101648533673211E-3</v>
      </c>
      <c r="Z3384" s="46">
        <f>IF(ISERROR($I$3384),0,$I$3384)</f>
        <v>-2.9144076165304208E-3</v>
      </c>
    </row>
    <row r="3385" spans="1:26" x14ac:dyDescent="0.25">
      <c r="A3385" s="46">
        <v>587</v>
      </c>
      <c r="B3385" s="46">
        <v>1997</v>
      </c>
      <c r="C3385" s="47">
        <v>0</v>
      </c>
      <c r="D3385" s="49">
        <v>0.43275780000000003</v>
      </c>
      <c r="E3385" s="49">
        <v>0.31948579999999999</v>
      </c>
      <c r="F3385" s="49">
        <v>6.5560400000000005E-2</v>
      </c>
      <c r="G3385" s="49">
        <v>2.68275</v>
      </c>
      <c r="H3385" s="49">
        <v>0.314581</v>
      </c>
      <c r="I3385" s="46">
        <f>$C$3385*LN($Y$3385)+(1-$C$3385)*LN(1-$Y$3385)</f>
        <v>-5.9102177379602883E-4</v>
      </c>
      <c r="R3385" s="46">
        <f>1/(1+EXP(-($K$2+SUMPRODUCT($L$2:$P$2,$D$3385:$H$3385))))</f>
        <v>5.9084715483041631E-4</v>
      </c>
      <c r="X3385" s="46">
        <f>EXP(-($K$2+SUMPRODUCT($L$2:$P$2,$D$3385:$H$3385)))</f>
        <v>1691.485089967164</v>
      </c>
      <c r="Y3385" s="46">
        <f>1/(1+$X$3385)</f>
        <v>5.9084715483041631E-4</v>
      </c>
      <c r="Z3385" s="46">
        <f>IF(ISERROR($I$3385),0,$I$3385)</f>
        <v>-5.9102177379602883E-4</v>
      </c>
    </row>
    <row r="3386" spans="1:26" x14ac:dyDescent="0.25">
      <c r="A3386" s="46">
        <v>587</v>
      </c>
      <c r="B3386" s="46">
        <v>1998</v>
      </c>
      <c r="C3386" s="47">
        <v>0</v>
      </c>
      <c r="D3386" s="49">
        <v>0.42588100000000001</v>
      </c>
      <c r="E3386" s="49">
        <v>0.2643993</v>
      </c>
      <c r="F3386" s="49">
        <v>2.1570200000000001E-2</v>
      </c>
      <c r="G3386" s="49">
        <v>2.1791100000000001</v>
      </c>
      <c r="H3386" s="49">
        <v>0.31501299999999999</v>
      </c>
      <c r="I3386" s="46">
        <f>$C$3386*LN($Y$3386)+(1-$C$3386)*LN(1-$Y$3386)</f>
        <v>-2.0245996687045637E-3</v>
      </c>
      <c r="R3386" s="46">
        <f>1/(1+EXP(-($K$2+SUMPRODUCT($L$2:$P$2,$D$3386:$H$3386))))</f>
        <v>2.0225515492358044E-3</v>
      </c>
      <c r="X3386" s="46">
        <f>EXP(-($K$2+SUMPRODUCT($L$2:$P$2,$D$3386:$H$3386)))</f>
        <v>493.42497541179472</v>
      </c>
      <c r="Y3386" s="46">
        <f>1/(1+$X$3386)</f>
        <v>2.0225515492358044E-3</v>
      </c>
      <c r="Z3386" s="46">
        <f>IF(ISERROR($I$3386),0,$I$3386)</f>
        <v>-2.0245996687045637E-3</v>
      </c>
    </row>
    <row r="3387" spans="1:26" x14ac:dyDescent="0.25">
      <c r="A3387" s="46">
        <v>587</v>
      </c>
      <c r="B3387" s="46">
        <v>1999</v>
      </c>
      <c r="C3387" s="47">
        <v>0</v>
      </c>
      <c r="D3387" s="49">
        <v>0.27130749999999998</v>
      </c>
      <c r="E3387" s="49">
        <v>0.3585603</v>
      </c>
      <c r="F3387" s="49">
        <v>3.1047100000000001E-2</v>
      </c>
      <c r="G3387" s="49">
        <v>1.6775359999999999</v>
      </c>
      <c r="H3387" s="49">
        <v>0.25750489999999998</v>
      </c>
      <c r="I3387" s="46">
        <f>$C$3387*LN($Y$3387)+(1-$C$3387)*LN(1-$Y$3387)</f>
        <v>-3.2924413494910074E-3</v>
      </c>
      <c r="R3387" s="46">
        <f>1/(1+EXP(-($K$2+SUMPRODUCT($L$2:$P$2,$D$3387:$H$3387))))</f>
        <v>3.2870272080154027E-3</v>
      </c>
      <c r="X3387" s="46">
        <f>EXP(-($K$2+SUMPRODUCT($L$2:$P$2,$D$3387:$H$3387)))</f>
        <v>303.2262618214732</v>
      </c>
      <c r="Y3387" s="46">
        <f>1/(1+$X$3387)</f>
        <v>3.2870272080154027E-3</v>
      </c>
      <c r="Z3387" s="46">
        <f>IF(ISERROR($I$3387),0,$I$3387)</f>
        <v>-3.2924413494910074E-3</v>
      </c>
    </row>
    <row r="3388" spans="1:26" x14ac:dyDescent="0.25">
      <c r="A3388" s="46">
        <v>588</v>
      </c>
      <c r="B3388" s="46">
        <v>1995</v>
      </c>
      <c r="C3388" s="47">
        <v>0</v>
      </c>
      <c r="D3388" s="49">
        <v>0.15260309999999999</v>
      </c>
      <c r="E3388" s="49">
        <v>0.43364960000000002</v>
      </c>
      <c r="F3388" s="49">
        <v>4.0712600000000002E-2</v>
      </c>
      <c r="G3388" s="49">
        <v>1.1573599999999999</v>
      </c>
      <c r="H3388" s="49">
        <v>0.18858369999999999</v>
      </c>
      <c r="I3388" s="46">
        <f>$C$3388*LN($Y$3388)+(1-$C$3388)*LN(1-$Y$3388)</f>
        <v>-5.702882701566059E-3</v>
      </c>
      <c r="R3388" s="46">
        <f>1/(1+EXP(-($K$2+SUMPRODUCT($L$2:$P$2,$D$3388:$H$3388))))</f>
        <v>5.6866521343432166E-3</v>
      </c>
      <c r="X3388" s="46">
        <f>EXP(-($K$2+SUMPRODUCT($L$2:$P$2,$D$3388:$H$3388)))</f>
        <v>174.85039077047318</v>
      </c>
      <c r="Y3388" s="46">
        <f>1/(1+$X$3388)</f>
        <v>5.6866521343432166E-3</v>
      </c>
      <c r="Z3388" s="46">
        <f>IF(ISERROR($I$3388),0,$I$3388)</f>
        <v>-5.702882701566059E-3</v>
      </c>
    </row>
    <row r="3389" spans="1:26" x14ac:dyDescent="0.25">
      <c r="A3389" s="46">
        <v>588</v>
      </c>
      <c r="B3389" s="46">
        <v>1997</v>
      </c>
      <c r="C3389" s="47">
        <v>0</v>
      </c>
      <c r="D3389" s="49">
        <v>0.1967168</v>
      </c>
      <c r="E3389" s="49">
        <v>0.4454361</v>
      </c>
      <c r="F3389" s="49">
        <v>2.3474200000000001E-2</v>
      </c>
      <c r="G3389" s="49">
        <v>1.3120270000000001</v>
      </c>
      <c r="H3389" s="49">
        <v>6.9245500000000001E-2</v>
      </c>
      <c r="I3389" s="46">
        <f>$C$3389*LN($Y$3389)+(1-$C$3389)*LN(1-$Y$3389)</f>
        <v>-4.7590370050749923E-3</v>
      </c>
      <c r="R3389" s="46">
        <f>1/(1+EXP(-($K$2+SUMPRODUCT($L$2:$P$2,$D$3389:$H$3389))))</f>
        <v>4.7477307312364823E-3</v>
      </c>
      <c r="X3389" s="46">
        <f>EXP(-($K$2+SUMPRODUCT($L$2:$P$2,$D$3389:$H$3389)))</f>
        <v>209.62694087108929</v>
      </c>
      <c r="Y3389" s="46">
        <f>1/(1+$X$3389)</f>
        <v>4.7477307312364823E-3</v>
      </c>
      <c r="Z3389" s="46">
        <f>IF(ISERROR($I$3389),0,$I$3389)</f>
        <v>-4.7590370050749923E-3</v>
      </c>
    </row>
    <row r="3390" spans="1:26" x14ac:dyDescent="0.25">
      <c r="A3390" s="46">
        <v>588</v>
      </c>
      <c r="B3390" s="46">
        <v>1998</v>
      </c>
      <c r="C3390" s="47">
        <v>0</v>
      </c>
      <c r="D3390" s="49">
        <v>0.1438238</v>
      </c>
      <c r="E3390" s="49">
        <v>0.39838020000000002</v>
      </c>
      <c r="F3390" s="49">
        <v>2.4634099999999999E-2</v>
      </c>
      <c r="G3390" s="49">
        <v>1.136652</v>
      </c>
      <c r="H3390" s="49">
        <v>0.1194043</v>
      </c>
      <c r="I3390" s="46">
        <f>$C$3390*LN($Y$3390)+(1-$C$3390)*LN(1-$Y$3390)</f>
        <v>-6.7317974365078311E-3</v>
      </c>
      <c r="R3390" s="46">
        <f>1/(1+EXP(-($K$2+SUMPRODUCT($L$2:$P$2,$D$3390:$H$3390))))</f>
        <v>6.7091896469441657E-3</v>
      </c>
      <c r="X3390" s="46">
        <f>EXP(-($K$2+SUMPRODUCT($L$2:$P$2,$D$3390:$H$3390)))</f>
        <v>148.04929695279517</v>
      </c>
      <c r="Y3390" s="46">
        <f>1/(1+$X$3390)</f>
        <v>6.7091896469441657E-3</v>
      </c>
      <c r="Z3390" s="46">
        <f>IF(ISERROR($I$3390),0,$I$3390)</f>
        <v>-6.7317974365078311E-3</v>
      </c>
    </row>
    <row r="3391" spans="1:26" x14ac:dyDescent="0.25">
      <c r="A3391" s="46">
        <v>588</v>
      </c>
      <c r="B3391" s="46">
        <v>1999</v>
      </c>
      <c r="C3391" s="47">
        <v>0</v>
      </c>
      <c r="D3391" s="49">
        <v>5.0816E-2</v>
      </c>
      <c r="E3391" s="49">
        <v>0.26072810000000002</v>
      </c>
      <c r="F3391" s="49">
        <v>3.5834299999999999E-2</v>
      </c>
      <c r="G3391" s="49">
        <v>1.0098199999999999</v>
      </c>
      <c r="H3391" s="49">
        <v>0.1195581</v>
      </c>
      <c r="I3391" s="46">
        <f>$C$3391*LN($Y$3391)+(1-$C$3391)*LN(1-$Y$3391)</f>
        <v>-8.8464246484127856E-3</v>
      </c>
      <c r="R3391" s="46">
        <f>1/(1+EXP(-($K$2+SUMPRODUCT($L$2:$P$2,$D$3391:$H$3391))))</f>
        <v>8.8074101648746832E-3</v>
      </c>
      <c r="X3391" s="46">
        <f>EXP(-($K$2+SUMPRODUCT($L$2:$P$2,$D$3391:$H$3391)))</f>
        <v>112.54075503241066</v>
      </c>
      <c r="Y3391" s="46">
        <f>1/(1+$X$3391)</f>
        <v>8.8074101648746832E-3</v>
      </c>
      <c r="Z3391" s="46">
        <f>IF(ISERROR($I$3391),0,$I$3391)</f>
        <v>-8.8464246484127856E-3</v>
      </c>
    </row>
    <row r="3392" spans="1:26" x14ac:dyDescent="0.25">
      <c r="A3392" s="46">
        <v>588</v>
      </c>
      <c r="B3392" s="46">
        <v>2000</v>
      </c>
      <c r="C3392" s="47">
        <v>0</v>
      </c>
      <c r="D3392" s="49">
        <v>6.1120099999999997E-2</v>
      </c>
      <c r="E3392" s="49">
        <v>0.25539040000000002</v>
      </c>
      <c r="F3392" s="49">
        <v>3.25721E-2</v>
      </c>
      <c r="G3392" s="49">
        <v>1.2200610000000001</v>
      </c>
      <c r="H3392" s="49">
        <v>0.13151119999999999</v>
      </c>
      <c r="I3392" s="46">
        <f>$C$3392*LN($Y$3392)+(1-$C$3392)*LN(1-$Y$3392)</f>
        <v>-6.6300887071686805E-3</v>
      </c>
      <c r="R3392" s="46">
        <f>1/(1+EXP(-($K$2+SUMPRODUCT($L$2:$P$2,$D$3392:$H$3392))))</f>
        <v>6.60815816295399E-3</v>
      </c>
      <c r="X3392" s="46">
        <f>EXP(-($K$2+SUMPRODUCT($L$2:$P$2,$D$3392:$H$3392)))</f>
        <v>150.32809707947098</v>
      </c>
      <c r="Y3392" s="46">
        <f>1/(1+$X$3392)</f>
        <v>6.60815816295399E-3</v>
      </c>
      <c r="Z3392" s="46">
        <f>IF(ISERROR($I$3392),0,$I$3392)</f>
        <v>-6.6300887071686805E-3</v>
      </c>
    </row>
    <row r="3393" spans="1:26" x14ac:dyDescent="0.25">
      <c r="A3393" s="46">
        <v>589</v>
      </c>
      <c r="B3393" s="46">
        <v>1995</v>
      </c>
      <c r="C3393" s="47">
        <v>0</v>
      </c>
      <c r="D3393" s="49">
        <v>4.75533E-2</v>
      </c>
      <c r="E3393" s="49">
        <v>0.12555259999999999</v>
      </c>
      <c r="F3393" s="49">
        <v>3.4552600000000003E-2</v>
      </c>
      <c r="G3393" s="49">
        <v>1.0990200000000001</v>
      </c>
      <c r="H3393" s="49">
        <v>0.1074991</v>
      </c>
      <c r="I3393" s="46">
        <f>$C$3393*LN($Y$3393)+(1-$C$3393)*LN(1-$Y$3393)</f>
        <v>-9.3519730059643848E-3</v>
      </c>
      <c r="R3393" s="46">
        <f>1/(1+EXP(-($K$2+SUMPRODUCT($L$2:$P$2,$D$3393:$H$3393))))</f>
        <v>9.3083793079496158E-3</v>
      </c>
      <c r="X3393" s="46">
        <f>EXP(-($K$2+SUMPRODUCT($L$2:$P$2,$D$3393:$H$3393)))</f>
        <v>106.43008712010393</v>
      </c>
      <c r="Y3393" s="46">
        <f>1/(1+$X$3393)</f>
        <v>9.3083793079496158E-3</v>
      </c>
      <c r="Z3393" s="46">
        <f>IF(ISERROR($I$3393),0,$I$3393)</f>
        <v>-9.3519730059643848E-3</v>
      </c>
    </row>
    <row r="3394" spans="1:26" x14ac:dyDescent="0.25">
      <c r="A3394" s="46">
        <v>589</v>
      </c>
      <c r="B3394" s="46">
        <v>1996</v>
      </c>
      <c r="C3394" s="47">
        <v>0</v>
      </c>
      <c r="D3394" s="49">
        <v>2.8281799999999999E-2</v>
      </c>
      <c r="E3394" s="49">
        <v>0.1140007</v>
      </c>
      <c r="F3394" s="49">
        <v>5.24004E-2</v>
      </c>
      <c r="G3394" s="49">
        <v>1.5488949999999999</v>
      </c>
      <c r="H3394" s="49">
        <v>0.12718189999999999</v>
      </c>
      <c r="I3394" s="46">
        <f>$C$3394*LN($Y$3394)+(1-$C$3394)*LN(1-$Y$3394)</f>
        <v>-4.0534403453374246E-3</v>
      </c>
      <c r="R3394" s="46">
        <f>1/(1+EXP(-($K$2+SUMPRODUCT($L$2:$P$2,$D$3394:$H$3394))))</f>
        <v>4.0452362447082751E-3</v>
      </c>
      <c r="X3394" s="46">
        <f>EXP(-($K$2+SUMPRODUCT($L$2:$P$2,$D$3394:$H$3394)))</f>
        <v>246.20435087274259</v>
      </c>
      <c r="Y3394" s="46">
        <f>1/(1+$X$3394)</f>
        <v>4.0452362447082751E-3</v>
      </c>
      <c r="Z3394" s="46">
        <f>IF(ISERROR($I$3394),0,$I$3394)</f>
        <v>-4.0534403453374246E-3</v>
      </c>
    </row>
    <row r="3395" spans="1:26" x14ac:dyDescent="0.25">
      <c r="A3395" s="46">
        <v>589</v>
      </c>
      <c r="B3395" s="46">
        <v>1997</v>
      </c>
      <c r="C3395" s="47">
        <v>0</v>
      </c>
      <c r="D3395" s="49">
        <v>3.3825399999999999E-2</v>
      </c>
      <c r="E3395" s="49">
        <v>0.13809199999999999</v>
      </c>
      <c r="F3395" s="49">
        <v>5.6373800000000002E-2</v>
      </c>
      <c r="G3395" s="49">
        <v>1.782009</v>
      </c>
      <c r="H3395" s="49">
        <v>0.1240902</v>
      </c>
      <c r="I3395" s="46">
        <f>$C$3395*LN($Y$3395)+(1-$C$3395)*LN(1-$Y$3395)</f>
        <v>-2.6178788376412299E-3</v>
      </c>
      <c r="R3395" s="46">
        <f>1/(1+EXP(-($K$2+SUMPRODUCT($L$2:$P$2,$D$3395:$H$3395))))</f>
        <v>2.6144551810613438E-3</v>
      </c>
      <c r="X3395" s="46">
        <f>EXP(-($K$2+SUMPRODUCT($L$2:$P$2,$D$3395:$H$3395)))</f>
        <v>381.48886698988957</v>
      </c>
      <c r="Y3395" s="46">
        <f>1/(1+$X$3395)</f>
        <v>2.6144551810613438E-3</v>
      </c>
      <c r="Z3395" s="46">
        <f>IF(ISERROR($I$3395),0,$I$3395)</f>
        <v>-2.6178788376412299E-3</v>
      </c>
    </row>
    <row r="3396" spans="1:26" x14ac:dyDescent="0.25">
      <c r="A3396" s="46">
        <v>589</v>
      </c>
      <c r="B3396" s="46">
        <v>1998</v>
      </c>
      <c r="C3396" s="47">
        <v>0</v>
      </c>
      <c r="D3396" s="49">
        <v>-1.5994899999999999E-2</v>
      </c>
      <c r="E3396" s="49">
        <v>9.1336600000000004E-2</v>
      </c>
      <c r="F3396" s="49">
        <v>-0.21019099999999999</v>
      </c>
      <c r="G3396" s="49">
        <v>0.50486699999999995</v>
      </c>
      <c r="H3396" s="49">
        <v>0.11716219999999999</v>
      </c>
      <c r="I3396" s="46">
        <f>$C$3396*LN($Y$3396)+(1-$C$3396)*LN(1-$Y$3396)</f>
        <v>-0.16268014787502849</v>
      </c>
      <c r="R3396" s="46">
        <f>1/(1+EXP(-($K$2+SUMPRODUCT($L$2:$P$2,$D$3396:$H$3396))))</f>
        <v>0.15013702457492892</v>
      </c>
      <c r="X3396" s="46">
        <f>EXP(-($K$2+SUMPRODUCT($L$2:$P$2,$D$3396:$H$3396)))</f>
        <v>5.6605822436618878</v>
      </c>
      <c r="Y3396" s="46">
        <f>1/(1+$X$3396)</f>
        <v>0.15013702457492892</v>
      </c>
      <c r="Z3396" s="46">
        <f>IF(ISERROR($I$3396),0,$I$3396)</f>
        <v>-0.16268014787502849</v>
      </c>
    </row>
    <row r="3397" spans="1:26" x14ac:dyDescent="0.25">
      <c r="A3397" s="46">
        <v>589</v>
      </c>
      <c r="B3397" s="46">
        <v>1999</v>
      </c>
      <c r="C3397" s="47">
        <v>0</v>
      </c>
      <c r="D3397" s="49">
        <v>9.0305999999999997E-3</v>
      </c>
      <c r="E3397" s="49">
        <v>-0.16882730000000001</v>
      </c>
      <c r="F3397" s="49">
        <v>5.6762199999999999E-2</v>
      </c>
      <c r="G3397" s="49">
        <v>0.71825059999999996</v>
      </c>
      <c r="H3397" s="49">
        <v>0.1246558</v>
      </c>
      <c r="I3397" s="46">
        <f>$C$3397*LN($Y$3397)+(1-$C$3397)*LN(1-$Y$3397)</f>
        <v>-2.1784383809308073E-2</v>
      </c>
      <c r="R3397" s="46">
        <f>1/(1+EXP(-($K$2+SUMPRODUCT($L$2:$P$2,$D$3397:$H$3397))))</f>
        <v>2.1548817774730861E-2</v>
      </c>
      <c r="X3397" s="46">
        <f>EXP(-($K$2+SUMPRODUCT($L$2:$P$2,$D$3397:$H$3397)))</f>
        <v>45.406258127656834</v>
      </c>
      <c r="Y3397" s="46">
        <f>1/(1+$X$3397)</f>
        <v>2.1548817774730861E-2</v>
      </c>
      <c r="Z3397" s="46">
        <f>IF(ISERROR($I$3397),0,$I$3397)</f>
        <v>-2.1784383809308073E-2</v>
      </c>
    </row>
    <row r="3398" spans="1:26" x14ac:dyDescent="0.25">
      <c r="A3398" s="46">
        <v>589</v>
      </c>
      <c r="B3398" s="46">
        <v>2000</v>
      </c>
      <c r="C3398" s="47">
        <v>0</v>
      </c>
      <c r="D3398" s="49">
        <v>1.6385500000000001E-2</v>
      </c>
      <c r="E3398" s="49">
        <v>-8.98336E-2</v>
      </c>
      <c r="F3398" s="49">
        <v>8.5164299999999998E-2</v>
      </c>
      <c r="G3398" s="49">
        <v>1.7152559999999999</v>
      </c>
      <c r="H3398" s="49">
        <v>0.1341502</v>
      </c>
      <c r="I3398" s="46">
        <f>$C$3398*LN($Y$3398)+(1-$C$3398)*LN(1-$Y$3398)</f>
        <v>-3.2173589825150095E-3</v>
      </c>
      <c r="R3398" s="46">
        <f>1/(1+EXP(-($K$2+SUMPRODUCT($L$2:$P$2,$D$3398:$H$3398))))</f>
        <v>3.212188829336376E-3</v>
      </c>
      <c r="X3398" s="46">
        <f>EXP(-($K$2+SUMPRODUCT($L$2:$P$2,$D$3398:$H$3398)))</f>
        <v>310.31420135303676</v>
      </c>
      <c r="Y3398" s="46">
        <f>1/(1+$X$3398)</f>
        <v>3.212188829336376E-3</v>
      </c>
      <c r="Z3398" s="46">
        <f>IF(ISERROR($I$3398),0,$I$3398)</f>
        <v>-3.2173589825150095E-3</v>
      </c>
    </row>
    <row r="3399" spans="1:26" x14ac:dyDescent="0.25">
      <c r="A3399" s="46">
        <v>589</v>
      </c>
      <c r="B3399" s="46">
        <v>2001</v>
      </c>
      <c r="C3399" s="47">
        <v>0</v>
      </c>
      <c r="D3399" s="49">
        <v>1.6442E-3</v>
      </c>
      <c r="E3399" s="49">
        <v>-4.5234000000000003E-3</v>
      </c>
      <c r="F3399" s="49">
        <v>3.8293000000000001E-2</v>
      </c>
      <c r="G3399" s="49">
        <v>1.690464</v>
      </c>
      <c r="H3399" s="49">
        <v>9.1414300000000004E-2</v>
      </c>
      <c r="I3399" s="46">
        <f>$C$3399*LN($Y$3399)+(1-$C$3399)*LN(1-$Y$3399)</f>
        <v>-4.161548232323049E-3</v>
      </c>
      <c r="R3399" s="46">
        <f>1/(1+EXP(-($K$2+SUMPRODUCT($L$2:$P$2,$D$3399:$H$3399))))</f>
        <v>4.1529009899422126E-3</v>
      </c>
      <c r="X3399" s="46">
        <f>EXP(-($K$2+SUMPRODUCT($L$2:$P$2,$D$3399:$H$3399)))</f>
        <v>239.79553122549038</v>
      </c>
      <c r="Y3399" s="46">
        <f>1/(1+$X$3399)</f>
        <v>4.1529009899422126E-3</v>
      </c>
      <c r="Z3399" s="46">
        <f>IF(ISERROR($I$3399),0,$I$3399)</f>
        <v>-4.161548232323049E-3</v>
      </c>
    </row>
    <row r="3400" spans="1:26" x14ac:dyDescent="0.25">
      <c r="A3400" s="46">
        <v>589</v>
      </c>
      <c r="B3400" s="46">
        <v>2002</v>
      </c>
      <c r="C3400" s="47">
        <v>0</v>
      </c>
      <c r="D3400" s="49">
        <v>1.04653E-2</v>
      </c>
      <c r="E3400" s="49">
        <v>1.0131599999999999E-2</v>
      </c>
      <c r="F3400" s="49">
        <v>7.2766700000000004E-2</v>
      </c>
      <c r="G3400" s="49">
        <v>1.540934</v>
      </c>
      <c r="H3400" s="49">
        <v>0.1165834</v>
      </c>
      <c r="I3400" s="46">
        <f>$C$3400*LN($Y$3400)+(1-$C$3400)*LN(1-$Y$3400)</f>
        <v>-4.0006006817767817E-3</v>
      </c>
      <c r="R3400" s="46">
        <f>1/(1+EXP(-($K$2+SUMPRODUCT($L$2:$P$2,$D$3400:$H$3400))))</f>
        <v>3.9926089396775492E-3</v>
      </c>
      <c r="X3400" s="46">
        <f>EXP(-($K$2+SUMPRODUCT($L$2:$P$2,$D$3400:$H$3400)))</f>
        <v>249.46279640919749</v>
      </c>
      <c r="Y3400" s="46">
        <f>1/(1+$X$3400)</f>
        <v>3.9926089396775492E-3</v>
      </c>
      <c r="Z3400" s="46">
        <f>IF(ISERROR($I$3400),0,$I$3400)</f>
        <v>-4.0006006817767817E-3</v>
      </c>
    </row>
    <row r="3401" spans="1:26" x14ac:dyDescent="0.25">
      <c r="A3401" s="46">
        <v>590</v>
      </c>
      <c r="B3401" s="46">
        <v>1995</v>
      </c>
      <c r="C3401" s="47">
        <v>0</v>
      </c>
      <c r="D3401" s="49">
        <v>0.11048910000000001</v>
      </c>
      <c r="E3401" s="49">
        <v>-7.1230100000000005E-2</v>
      </c>
      <c r="F3401" s="49">
        <v>9.8848900000000003E-2</v>
      </c>
      <c r="G3401" s="49">
        <v>3.5334720000000002</v>
      </c>
      <c r="H3401" s="49">
        <v>0.46629029999999999</v>
      </c>
      <c r="I3401" s="46">
        <f>$C$3401*LN($Y$3401)+(1-$C$3401)*LN(1-$Y$3401)</f>
        <v>-1.9807612273929349E-4</v>
      </c>
      <c r="R3401" s="46">
        <f>1/(1+EXP(-($K$2+SUMPRODUCT($L$2:$P$2,$D$3401:$H$3401))))</f>
        <v>1.9805650695923691E-4</v>
      </c>
      <c r="X3401" s="46">
        <f>EXP(-($K$2+SUMPRODUCT($L$2:$P$2,$D$3401:$H$3401)))</f>
        <v>5048.0641047497393</v>
      </c>
      <c r="Y3401" s="46">
        <f>1/(1+$X$3401)</f>
        <v>1.9805650695923691E-4</v>
      </c>
      <c r="Z3401" s="46">
        <f>IF(ISERROR($I$3401),0,$I$3401)</f>
        <v>-1.9807612273929349E-4</v>
      </c>
    </row>
    <row r="3402" spans="1:26" x14ac:dyDescent="0.25">
      <c r="A3402" s="46">
        <v>590</v>
      </c>
      <c r="B3402" s="46">
        <v>1996</v>
      </c>
      <c r="C3402" s="47">
        <v>0</v>
      </c>
      <c r="D3402" s="49">
        <v>0.16818159999999999</v>
      </c>
      <c r="E3402" s="49">
        <v>7.8109399999999996E-2</v>
      </c>
      <c r="F3402" s="49">
        <v>0.10859439999999999</v>
      </c>
      <c r="G3402" s="49">
        <v>6.3452849999999996</v>
      </c>
      <c r="H3402" s="49">
        <v>0.4991023</v>
      </c>
      <c r="I3402" s="46">
        <f>$C$3402*LN($Y$3402)+(1-$C$3402)*LN(1-$Y$3402)</f>
        <v>-1.7454547923361907E-6</v>
      </c>
      <c r="R3402" s="46">
        <f>1/(1+EXP(-($K$2+SUMPRODUCT($L$2:$P$2,$D$3402:$H$3402))))</f>
        <v>1.7454532689787512E-6</v>
      </c>
      <c r="X3402" s="46">
        <f>EXP(-($K$2+SUMPRODUCT($L$2:$P$2,$D$3402:$H$3402)))</f>
        <v>572916.08564909955</v>
      </c>
      <c r="Y3402" s="46">
        <f>1/(1+$X$3402)</f>
        <v>1.7454532689787512E-6</v>
      </c>
      <c r="Z3402" s="46">
        <f>IF(ISERROR($I$3402),0,$I$3402)</f>
        <v>-1.7454547923361907E-6</v>
      </c>
    </row>
    <row r="3403" spans="1:26" x14ac:dyDescent="0.25">
      <c r="A3403" s="46">
        <v>590</v>
      </c>
      <c r="B3403" s="46">
        <v>1997</v>
      </c>
      <c r="C3403" s="47">
        <v>0</v>
      </c>
      <c r="D3403" s="49">
        <v>0.2090021</v>
      </c>
      <c r="E3403" s="49">
        <v>0.22445000000000001</v>
      </c>
      <c r="F3403" s="49">
        <v>0.1900568</v>
      </c>
      <c r="G3403" s="49">
        <v>10.95776</v>
      </c>
      <c r="H3403" s="49">
        <v>1.006103</v>
      </c>
      <c r="I3403" s="46">
        <f>$C$3403*LN($Y$3403)+(1-$C$3403)*LN(1-$Y$3403)</f>
        <v>-6.5776040191739291E-10</v>
      </c>
      <c r="R3403" s="46">
        <f>1/(1+EXP(-($K$2+SUMPRODUCT($L$2:$P$2,$D$3403:$H$3403))))</f>
        <v>6.5776038372726814E-10</v>
      </c>
      <c r="X3403" s="46">
        <f>EXP(-($K$2+SUMPRODUCT($L$2:$P$2,$D$3403:$H$3403)))</f>
        <v>1520310471.8402693</v>
      </c>
      <c r="Y3403" s="46">
        <f>1/(1+$X$3403)</f>
        <v>6.5776038372726814E-10</v>
      </c>
      <c r="Z3403" s="46">
        <f>IF(ISERROR($I$3403),0,$I$3403)</f>
        <v>-6.5776040191739291E-10</v>
      </c>
    </row>
    <row r="3404" spans="1:26" x14ac:dyDescent="0.25">
      <c r="A3404" s="46">
        <v>590</v>
      </c>
      <c r="B3404" s="46">
        <v>1998</v>
      </c>
      <c r="C3404" s="47">
        <v>0</v>
      </c>
      <c r="D3404" s="49">
        <v>0.10743850000000001</v>
      </c>
      <c r="E3404" s="49">
        <v>7.2230000000000005E-4</v>
      </c>
      <c r="F3404" s="49">
        <v>7.0521200000000006E-2</v>
      </c>
      <c r="G3404" s="49">
        <v>2.3719299999999999</v>
      </c>
      <c r="H3404" s="49">
        <v>0.2115177</v>
      </c>
      <c r="I3404" s="46">
        <f>$C$3404*LN($Y$3404)+(1-$C$3404)*LN(1-$Y$3404)</f>
        <v>-1.214378295175819E-3</v>
      </c>
      <c r="R3404" s="46">
        <f>1/(1+EXP(-($K$2+SUMPRODUCT($L$2:$P$2,$D$3404:$H$3404))))</f>
        <v>1.2136412362402013E-3</v>
      </c>
      <c r="X3404" s="46">
        <f>EXP(-($K$2+SUMPRODUCT($L$2:$P$2,$D$3404:$H$3404)))</f>
        <v>822.96672932599836</v>
      </c>
      <c r="Y3404" s="46">
        <f>1/(1+$X$3404)</f>
        <v>1.2136412362402013E-3</v>
      </c>
      <c r="Z3404" s="46">
        <f>IF(ISERROR($I$3404),0,$I$3404)</f>
        <v>-1.214378295175819E-3</v>
      </c>
    </row>
    <row r="3405" spans="1:26" x14ac:dyDescent="0.25">
      <c r="A3405" s="46">
        <v>590</v>
      </c>
      <c r="B3405" s="46">
        <v>1999</v>
      </c>
      <c r="C3405" s="47">
        <v>0</v>
      </c>
      <c r="D3405" s="49">
        <v>9.6994300000000006E-2</v>
      </c>
      <c r="E3405" s="49">
        <v>2.4186200000000001E-2</v>
      </c>
      <c r="F3405" s="49">
        <v>6.6303899999999999E-2</v>
      </c>
      <c r="G3405" s="49">
        <v>2.8334109999999999</v>
      </c>
      <c r="H3405" s="49">
        <v>0.23570489999999999</v>
      </c>
      <c r="I3405" s="46">
        <f>$C$3405*LN($Y$3405)+(1-$C$3405)*LN(1-$Y$3405)</f>
        <v>-5.8825921288552794E-4</v>
      </c>
      <c r="R3405" s="46">
        <f>1/(1+EXP(-($K$2+SUMPRODUCT($L$2:$P$2,$D$3405:$H$3405))))</f>
        <v>5.8808622235754289E-4</v>
      </c>
      <c r="X3405" s="46">
        <f>EXP(-($K$2+SUMPRODUCT($L$2:$P$2,$D$3405:$H$3405)))</f>
        <v>1699.4309265929767</v>
      </c>
      <c r="Y3405" s="46">
        <f>1/(1+$X$3405)</f>
        <v>5.8808622235754289E-4</v>
      </c>
      <c r="Z3405" s="46">
        <f>IF(ISERROR($I$3405),0,$I$3405)</f>
        <v>-5.8825921288552794E-4</v>
      </c>
    </row>
    <row r="3406" spans="1:26" x14ac:dyDescent="0.25">
      <c r="A3406" s="46">
        <v>590</v>
      </c>
      <c r="B3406" s="46">
        <v>2000</v>
      </c>
      <c r="C3406" s="47">
        <v>0</v>
      </c>
      <c r="D3406" s="49">
        <v>7.3366799999999996E-2</v>
      </c>
      <c r="E3406" s="49">
        <v>6.0584699999999998E-2</v>
      </c>
      <c r="F3406" s="49">
        <v>5.7647799999999999E-2</v>
      </c>
      <c r="G3406" s="49">
        <v>1.372204</v>
      </c>
      <c r="H3406" s="49">
        <v>0.2209624</v>
      </c>
      <c r="I3406" s="46">
        <f>$C$3406*LN($Y$3406)+(1-$C$3406)*LN(1-$Y$3406)</f>
        <v>-6.0053872466771874E-3</v>
      </c>
      <c r="R3406" s="46">
        <f>1/(1+EXP(-($K$2+SUMPRODUCT($L$2:$P$2,$D$3406:$H$3406))))</f>
        <v>5.9873909516142141E-3</v>
      </c>
      <c r="X3406" s="46">
        <f>EXP(-($K$2+SUMPRODUCT($L$2:$P$2,$D$3406:$H$3406)))</f>
        <v>166.01765561682552</v>
      </c>
      <c r="Y3406" s="46">
        <f>1/(1+$X$3406)</f>
        <v>5.9873909516142141E-3</v>
      </c>
      <c r="Z3406" s="46">
        <f>IF(ISERROR($I$3406),0,$I$3406)</f>
        <v>-6.0053872466771874E-3</v>
      </c>
    </row>
    <row r="3407" spans="1:26" x14ac:dyDescent="0.25">
      <c r="A3407" s="46">
        <v>590</v>
      </c>
      <c r="B3407" s="46">
        <v>2001</v>
      </c>
      <c r="C3407" s="47">
        <v>0</v>
      </c>
      <c r="D3407" s="49">
        <v>6.9333900000000004E-2</v>
      </c>
      <c r="E3407" s="49">
        <v>7.2180900000000006E-2</v>
      </c>
      <c r="F3407" s="49">
        <v>6.8508700000000006E-2</v>
      </c>
      <c r="G3407" s="49">
        <v>2.0570569999999999</v>
      </c>
      <c r="H3407" s="49">
        <v>0.226242</v>
      </c>
      <c r="I3407" s="46">
        <f>$C$3407*LN($Y$3407)+(1-$C$3407)*LN(1-$Y$3407)</f>
        <v>-1.8243725727196108E-3</v>
      </c>
      <c r="R3407" s="46">
        <f>1/(1+EXP(-($K$2+SUMPRODUCT($L$2:$P$2,$D$3407:$H$3407))))</f>
        <v>1.8227094166367785E-3</v>
      </c>
      <c r="X3407" s="46">
        <f>EXP(-($K$2+SUMPRODUCT($L$2:$P$2,$D$3407:$H$3407)))</f>
        <v>547.63380354131107</v>
      </c>
      <c r="Y3407" s="46">
        <f>1/(1+$X$3407)</f>
        <v>1.8227094166367785E-3</v>
      </c>
      <c r="Z3407" s="46">
        <f>IF(ISERROR($I$3407),0,$I$3407)</f>
        <v>-1.8243725727196108E-3</v>
      </c>
    </row>
    <row r="3408" spans="1:26" x14ac:dyDescent="0.25">
      <c r="A3408" s="46">
        <v>590</v>
      </c>
      <c r="B3408" s="46">
        <v>2002</v>
      </c>
      <c r="C3408" s="47">
        <v>0</v>
      </c>
      <c r="D3408" s="49">
        <v>1.5692000000000001E-2</v>
      </c>
      <c r="E3408" s="49">
        <v>-1.38643E-2</v>
      </c>
      <c r="F3408" s="49">
        <v>6.7399799999999996E-2</v>
      </c>
      <c r="G3408" s="49">
        <v>1.497139</v>
      </c>
      <c r="H3408" s="49">
        <v>0.24339849999999999</v>
      </c>
      <c r="I3408" s="46">
        <f>$C$3408*LN($Y$3408)+(1-$C$3408)*LN(1-$Y$3408)</f>
        <v>-5.0243717773613972E-3</v>
      </c>
      <c r="R3408" s="46">
        <f>1/(1+EXP(-($K$2+SUMPRODUCT($L$2:$P$2,$D$3408:$H$3408))))</f>
        <v>5.0117707344242372E-3</v>
      </c>
      <c r="X3408" s="46">
        <f>EXP(-($K$2+SUMPRODUCT($L$2:$P$2,$D$3408:$H$3408)))</f>
        <v>198.53027642132997</v>
      </c>
      <c r="Y3408" s="46">
        <f>1/(1+$X$3408)</f>
        <v>5.0117707344242372E-3</v>
      </c>
      <c r="Z3408" s="46">
        <f>IF(ISERROR($I$3408),0,$I$3408)</f>
        <v>-5.0243717773613972E-3</v>
      </c>
    </row>
    <row r="3409" spans="1:26" x14ac:dyDescent="0.25">
      <c r="A3409" s="46">
        <v>590</v>
      </c>
      <c r="B3409" s="46">
        <v>2003</v>
      </c>
      <c r="C3409" s="47">
        <v>0</v>
      </c>
      <c r="D3409" s="49">
        <v>7.4828699999999998E-2</v>
      </c>
      <c r="E3409" s="49">
        <v>4.3723699999999997E-2</v>
      </c>
      <c r="F3409" s="49">
        <v>6.5092800000000006E-2</v>
      </c>
      <c r="G3409" s="49">
        <v>1.309515</v>
      </c>
      <c r="H3409" s="49">
        <v>0.2318163</v>
      </c>
      <c r="I3409" s="46">
        <f>$C$3409*LN($Y$3409)+(1-$C$3409)*LN(1-$Y$3409)</f>
        <v>-6.4535391215262711E-3</v>
      </c>
      <c r="R3409" s="46">
        <f>1/(1+EXP(-($K$2+SUMPRODUCT($L$2:$P$2,$D$3409:$H$3409))))</f>
        <v>6.4327597620952096E-3</v>
      </c>
      <c r="X3409" s="46">
        <f>EXP(-($K$2+SUMPRODUCT($L$2:$P$2,$D$3409:$H$3409)))</f>
        <v>154.45427421251787</v>
      </c>
      <c r="Y3409" s="46">
        <f>1/(1+$X$3409)</f>
        <v>6.4327597620952096E-3</v>
      </c>
      <c r="Z3409" s="46">
        <f>IF(ISERROR($I$3409),0,$I$3409)</f>
        <v>-6.4535391215262711E-3</v>
      </c>
    </row>
    <row r="3410" spans="1:26" x14ac:dyDescent="0.25">
      <c r="A3410" s="46">
        <v>590</v>
      </c>
      <c r="B3410" s="46">
        <v>2004</v>
      </c>
      <c r="C3410" s="47">
        <v>0</v>
      </c>
      <c r="D3410" s="49">
        <v>8.8633600000000007E-2</v>
      </c>
      <c r="E3410" s="49">
        <v>0.1168141</v>
      </c>
      <c r="F3410" s="49">
        <v>6.1485199999999997E-2</v>
      </c>
      <c r="G3410" s="49">
        <v>1.289145</v>
      </c>
      <c r="H3410" s="49">
        <v>0.24848239999999999</v>
      </c>
      <c r="I3410" s="46">
        <f>$C$3410*LN($Y$3410)+(1-$C$3410)*LN(1-$Y$3410)</f>
        <v>-6.2702311111529491E-3</v>
      </c>
      <c r="R3410" s="46">
        <f>1/(1+EXP(-($K$2+SUMPRODUCT($L$2:$P$2,$D$3410:$H$3410))))</f>
        <v>6.2506142342580381E-3</v>
      </c>
      <c r="X3410" s="46">
        <f>EXP(-($K$2+SUMPRODUCT($L$2:$P$2,$D$3410:$H$3410)))</f>
        <v>158.9842771481965</v>
      </c>
      <c r="Y3410" s="46">
        <f>1/(1+$X$3410)</f>
        <v>6.2506142342580381E-3</v>
      </c>
      <c r="Z3410" s="46">
        <f>IF(ISERROR($I$3410),0,$I$3410)</f>
        <v>-6.2702311111529491E-3</v>
      </c>
    </row>
    <row r="3411" spans="1:26" x14ac:dyDescent="0.25">
      <c r="A3411" s="46">
        <v>591</v>
      </c>
      <c r="B3411" s="46">
        <v>1995</v>
      </c>
      <c r="C3411" s="47">
        <v>0</v>
      </c>
      <c r="D3411" s="49">
        <v>0.38266430000000001</v>
      </c>
      <c r="E3411" s="49">
        <v>9.4944299999999995E-2</v>
      </c>
      <c r="F3411" s="49">
        <v>5.0637399999999999E-2</v>
      </c>
      <c r="G3411" s="49">
        <v>0.554871</v>
      </c>
      <c r="H3411" s="49">
        <v>0.35656690000000002</v>
      </c>
      <c r="I3411" s="46">
        <f>$C$3411*LN($Y$3411)+(1-$C$3411)*LN(1-$Y$3411)</f>
        <v>-2.7190142727725335E-2</v>
      </c>
      <c r="R3411" s="46">
        <f>1/(1+EXP(-($K$2+SUMPRODUCT($L$2:$P$2,$D$3411:$H$3411))))</f>
        <v>2.6823818442727767E-2</v>
      </c>
      <c r="X3411" s="46">
        <f>EXP(-($K$2+SUMPRODUCT($L$2:$P$2,$D$3411:$H$3411)))</f>
        <v>36.280300048821388</v>
      </c>
      <c r="Y3411" s="46">
        <f>1/(1+$X$3411)</f>
        <v>2.6823818442727767E-2</v>
      </c>
      <c r="Z3411" s="46">
        <f>IF(ISERROR($I$3411),0,$I$3411)</f>
        <v>-2.7190142727725335E-2</v>
      </c>
    </row>
    <row r="3412" spans="1:26" x14ac:dyDescent="0.25">
      <c r="A3412" s="46">
        <v>591</v>
      </c>
      <c r="B3412" s="46">
        <v>1996</v>
      </c>
      <c r="C3412" s="47">
        <v>0</v>
      </c>
      <c r="D3412" s="49">
        <v>0.40853099999999998</v>
      </c>
      <c r="E3412" s="49">
        <v>0.1102697</v>
      </c>
      <c r="F3412" s="49">
        <v>6.4714099999999997E-2</v>
      </c>
      <c r="G3412" s="49">
        <v>0.6178247</v>
      </c>
      <c r="H3412" s="49">
        <v>0.36581019999999997</v>
      </c>
      <c r="I3412" s="46">
        <f>$C$3412*LN($Y$3412)+(1-$C$3412)*LN(1-$Y$3412)</f>
        <v>-2.1905735326586889E-2</v>
      </c>
      <c r="R3412" s="46">
        <f>1/(1+EXP(-($K$2+SUMPRODUCT($L$2:$P$2,$D$3412:$H$3412))))</f>
        <v>2.1667547106139169E-2</v>
      </c>
      <c r="X3412" s="46">
        <f>EXP(-($K$2+SUMPRODUCT($L$2:$P$2,$D$3412:$H$3412)))</f>
        <v>45.151970737687485</v>
      </c>
      <c r="Y3412" s="46">
        <f>1/(1+$X$3412)</f>
        <v>2.1667547106139169E-2</v>
      </c>
      <c r="Z3412" s="46">
        <f>IF(ISERROR($I$3412),0,$I$3412)</f>
        <v>-2.1905735326586889E-2</v>
      </c>
    </row>
    <row r="3413" spans="1:26" x14ac:dyDescent="0.25">
      <c r="A3413" s="46">
        <v>591</v>
      </c>
      <c r="B3413" s="46">
        <v>1997</v>
      </c>
      <c r="C3413" s="47">
        <v>0</v>
      </c>
      <c r="D3413" s="49">
        <v>0.4029199</v>
      </c>
      <c r="E3413" s="49">
        <v>0.1181104</v>
      </c>
      <c r="F3413" s="49">
        <v>6.7863999999999994E-2</v>
      </c>
      <c r="G3413" s="49">
        <v>0.57017779999999996</v>
      </c>
      <c r="H3413" s="49">
        <v>0.36778509999999998</v>
      </c>
      <c r="I3413" s="46">
        <f>$C$3413*LN($Y$3413)+(1-$C$3413)*LN(1-$Y$3413)</f>
        <v>-2.2749801192757078E-2</v>
      </c>
      <c r="R3413" s="46">
        <f>1/(1+EXP(-($K$2+SUMPRODUCT($L$2:$P$2,$D$3413:$H$3413))))</f>
        <v>2.2492975728324708E-2</v>
      </c>
      <c r="X3413" s="46">
        <f>EXP(-($K$2+SUMPRODUCT($L$2:$P$2,$D$3413:$H$3413)))</f>
        <v>43.458323882007797</v>
      </c>
      <c r="Y3413" s="46">
        <f>1/(1+$X$3413)</f>
        <v>2.2492975728324708E-2</v>
      </c>
      <c r="Z3413" s="46">
        <f>IF(ISERROR($I$3413),0,$I$3413)</f>
        <v>-2.2749801192757078E-2</v>
      </c>
    </row>
    <row r="3414" spans="1:26" x14ac:dyDescent="0.25">
      <c r="A3414" s="46">
        <v>591</v>
      </c>
      <c r="B3414" s="46">
        <v>1998</v>
      </c>
      <c r="C3414" s="47">
        <v>0</v>
      </c>
      <c r="D3414" s="49">
        <v>0.43291940000000001</v>
      </c>
      <c r="E3414" s="49">
        <v>0.1529259</v>
      </c>
      <c r="F3414" s="49">
        <v>5.9482800000000002E-2</v>
      </c>
      <c r="G3414" s="49">
        <v>0.55666800000000005</v>
      </c>
      <c r="H3414" s="49">
        <v>0.35732920000000001</v>
      </c>
      <c r="I3414" s="46">
        <f>$C$3414*LN($Y$3414)+(1-$C$3414)*LN(1-$Y$3414)</f>
        <v>-2.3758732543253096E-2</v>
      </c>
      <c r="R3414" s="46">
        <f>1/(1+EXP(-($K$2+SUMPRODUCT($L$2:$P$2,$D$3414:$H$3414))))</f>
        <v>2.3478715854765138E-2</v>
      </c>
      <c r="X3414" s="46">
        <f>EXP(-($K$2+SUMPRODUCT($L$2:$P$2,$D$3414:$H$3414)))</f>
        <v>41.591767206767585</v>
      </c>
      <c r="Y3414" s="46">
        <f>1/(1+$X$3414)</f>
        <v>2.3478715854765138E-2</v>
      </c>
      <c r="Z3414" s="46">
        <f>IF(ISERROR($I$3414),0,$I$3414)</f>
        <v>-2.3758732543253096E-2</v>
      </c>
    </row>
    <row r="3415" spans="1:26" x14ac:dyDescent="0.25">
      <c r="A3415" s="46">
        <v>591</v>
      </c>
      <c r="B3415" s="46">
        <v>1999</v>
      </c>
      <c r="C3415" s="47">
        <v>0</v>
      </c>
      <c r="D3415" s="49">
        <v>0.42488969999999998</v>
      </c>
      <c r="E3415" s="49">
        <v>0.1889276</v>
      </c>
      <c r="F3415" s="49">
        <v>6.0414799999999998E-2</v>
      </c>
      <c r="G3415" s="49">
        <v>0.40753539999999999</v>
      </c>
      <c r="H3415" s="49">
        <v>0.3654037</v>
      </c>
      <c r="I3415" s="46">
        <f>$C$3415*LN($Y$3415)+(1-$C$3415)*LN(1-$Y$3415)</f>
        <v>-2.8365318184119484E-2</v>
      </c>
      <c r="R3415" s="46">
        <f>1/(1+EXP(-($K$2+SUMPRODUCT($L$2:$P$2,$D$3415:$H$3415))))</f>
        <v>2.7966799472872773E-2</v>
      </c>
      <c r="X3415" s="46">
        <f>EXP(-($K$2+SUMPRODUCT($L$2:$P$2,$D$3415:$H$3415)))</f>
        <v>34.756683597991959</v>
      </c>
      <c r="Y3415" s="46">
        <f>1/(1+$X$3415)</f>
        <v>2.7966799472872773E-2</v>
      </c>
      <c r="Z3415" s="46">
        <f>IF(ISERROR($I$3415),0,$I$3415)</f>
        <v>-2.8365318184119484E-2</v>
      </c>
    </row>
    <row r="3416" spans="1:26" x14ac:dyDescent="0.25">
      <c r="A3416" s="46">
        <v>591</v>
      </c>
      <c r="B3416" s="46">
        <v>2000</v>
      </c>
      <c r="C3416" s="47">
        <v>0</v>
      </c>
      <c r="D3416" s="49">
        <v>0.37693939999999998</v>
      </c>
      <c r="E3416" s="49">
        <v>0.19685079999999999</v>
      </c>
      <c r="F3416" s="49">
        <v>8.0279400000000001E-2</v>
      </c>
      <c r="G3416" s="49">
        <v>0.43297629999999998</v>
      </c>
      <c r="H3416" s="49">
        <v>0.3749807</v>
      </c>
      <c r="I3416" s="46">
        <f>$C$3416*LN($Y$3416)+(1-$C$3416)*LN(1-$Y$3416)</f>
        <v>-2.2716854544086625E-2</v>
      </c>
      <c r="R3416" s="46">
        <f>1/(1+EXP(-($K$2+SUMPRODUCT($L$2:$P$2,$D$3416:$H$3416))))</f>
        <v>2.2460769617284364E-2</v>
      </c>
      <c r="X3416" s="46">
        <f>EXP(-($K$2+SUMPRODUCT($L$2:$P$2,$D$3416:$H$3416)))</f>
        <v>43.522071907565639</v>
      </c>
      <c r="Y3416" s="46">
        <f>1/(1+$X$3416)</f>
        <v>2.2460769617284364E-2</v>
      </c>
      <c r="Z3416" s="46">
        <f>IF(ISERROR($I$3416),0,$I$3416)</f>
        <v>-2.2716854544086625E-2</v>
      </c>
    </row>
    <row r="3417" spans="1:26" x14ac:dyDescent="0.25">
      <c r="A3417" s="46">
        <v>591</v>
      </c>
      <c r="B3417" s="46">
        <v>2001</v>
      </c>
      <c r="C3417" s="47">
        <v>0</v>
      </c>
      <c r="D3417" s="49">
        <v>0.4865582</v>
      </c>
      <c r="E3417" s="49">
        <v>0.17911859999999999</v>
      </c>
      <c r="F3417" s="49">
        <v>5.4146399999999997E-2</v>
      </c>
      <c r="G3417" s="49">
        <v>0.42446309999999998</v>
      </c>
      <c r="H3417" s="49">
        <v>0.3134747</v>
      </c>
      <c r="I3417" s="46">
        <f>$C$3417*LN($Y$3417)+(1-$C$3417)*LN(1-$Y$3417)</f>
        <v>-2.9239758535774721E-2</v>
      </c>
      <c r="R3417" s="46">
        <f>1/(1+EXP(-($K$2+SUMPRODUCT($L$2:$P$2,$D$3417:$H$3417))))</f>
        <v>2.8816413004246852E-2</v>
      </c>
      <c r="X3417" s="46">
        <f>EXP(-($K$2+SUMPRODUCT($L$2:$P$2,$D$3417:$H$3417)))</f>
        <v>33.702445438043377</v>
      </c>
      <c r="Y3417" s="46">
        <f>1/(1+$X$3417)</f>
        <v>2.8816413004246852E-2</v>
      </c>
      <c r="Z3417" s="46">
        <f>IF(ISERROR($I$3417),0,$I$3417)</f>
        <v>-2.9239758535774721E-2</v>
      </c>
    </row>
    <row r="3418" spans="1:26" x14ac:dyDescent="0.25">
      <c r="A3418" s="46">
        <v>591</v>
      </c>
      <c r="B3418" s="46">
        <v>2002</v>
      </c>
      <c r="C3418" s="47">
        <v>0</v>
      </c>
      <c r="D3418" s="49">
        <v>0.45162069999999999</v>
      </c>
      <c r="E3418" s="49">
        <v>0.175201</v>
      </c>
      <c r="F3418" s="49">
        <v>4.3331300000000003E-2</v>
      </c>
      <c r="G3418" s="49">
        <v>0.197293</v>
      </c>
      <c r="H3418" s="49">
        <v>0.28229029999999999</v>
      </c>
      <c r="I3418" s="46">
        <f>$C$3418*LN($Y$3418)+(1-$C$3418)*LN(1-$Y$3418)</f>
        <v>-4.4186951641815159E-2</v>
      </c>
      <c r="R3418" s="46">
        <f>1/(1+EXP(-($K$2+SUMPRODUCT($L$2:$P$2,$D$3418:$H$3418))))</f>
        <v>4.3224929918277588E-2</v>
      </c>
      <c r="X3418" s="46">
        <f>EXP(-($K$2+SUMPRODUCT($L$2:$P$2,$D$3418:$H$3418)))</f>
        <v>22.134797485863633</v>
      </c>
      <c r="Y3418" s="46">
        <f>1/(1+$X$3418)</f>
        <v>4.3224929918277588E-2</v>
      </c>
      <c r="Z3418" s="46">
        <f>IF(ISERROR($I$3418),0,$I$3418)</f>
        <v>-4.4186951641815159E-2</v>
      </c>
    </row>
    <row r="3419" spans="1:26" x14ac:dyDescent="0.25">
      <c r="A3419" s="46">
        <v>591</v>
      </c>
      <c r="B3419" s="46">
        <v>2003</v>
      </c>
      <c r="C3419" s="47">
        <v>0</v>
      </c>
      <c r="D3419" s="49">
        <v>0.1924816</v>
      </c>
      <c r="E3419" s="49">
        <v>0.4123329</v>
      </c>
      <c r="F3419" s="49">
        <v>7.1695200000000001E-2</v>
      </c>
      <c r="G3419" s="49">
        <v>0.60399380000000003</v>
      </c>
      <c r="H3419" s="49">
        <v>0.47528280000000001</v>
      </c>
      <c r="I3419" s="46">
        <f>$C$3419*LN($Y$3419)+(1-$C$3419)*LN(1-$Y$3419)</f>
        <v>-1.3414170163420867E-2</v>
      </c>
      <c r="R3419" s="46">
        <f>1/(1+EXP(-($K$2+SUMPRODUCT($L$2:$P$2,$D$3419:$H$3419))))</f>
        <v>1.3324601128222471E-2</v>
      </c>
      <c r="X3419" s="46">
        <f>EXP(-($K$2+SUMPRODUCT($L$2:$P$2,$D$3419:$H$3419)))</f>
        <v>74.049150843392042</v>
      </c>
      <c r="Y3419" s="46">
        <f>1/(1+$X$3419)</f>
        <v>1.3324601128222471E-2</v>
      </c>
      <c r="Z3419" s="46">
        <f>IF(ISERROR($I$3419),0,$I$3419)</f>
        <v>-1.3414170163420867E-2</v>
      </c>
    </row>
    <row r="3420" spans="1:26" x14ac:dyDescent="0.25">
      <c r="A3420" s="46">
        <v>591</v>
      </c>
      <c r="B3420" s="46">
        <v>2004</v>
      </c>
      <c r="C3420" s="47">
        <v>0</v>
      </c>
      <c r="D3420" s="49">
        <v>0.1710526</v>
      </c>
      <c r="E3420" s="49">
        <v>0.50965490000000002</v>
      </c>
      <c r="F3420" s="49">
        <v>6.32133E-2</v>
      </c>
      <c r="G3420" s="49">
        <v>0.66916640000000005</v>
      </c>
      <c r="H3420" s="49">
        <v>0.53410579999999996</v>
      </c>
      <c r="I3420" s="46">
        <f>$C$3420*LN($Y$3420)+(1-$C$3420)*LN(1-$Y$3420)</f>
        <v>-1.1557059249101076E-2</v>
      </c>
      <c r="R3420" s="46">
        <f>1/(1+EXP(-($K$2+SUMPRODUCT($L$2:$P$2,$D$3420:$H$3420))))</f>
        <v>1.1490532969209422E-2</v>
      </c>
      <c r="X3420" s="46">
        <f>EXP(-($K$2+SUMPRODUCT($L$2:$P$2,$D$3420:$H$3420)))</f>
        <v>86.028165071163144</v>
      </c>
      <c r="Y3420" s="46">
        <f>1/(1+$X$3420)</f>
        <v>1.1490532969209422E-2</v>
      </c>
      <c r="Z3420" s="46">
        <f>IF(ISERROR($I$3420),0,$I$3420)</f>
        <v>-1.1557059249101076E-2</v>
      </c>
    </row>
    <row r="3421" spans="1:26" x14ac:dyDescent="0.25">
      <c r="A3421" s="46">
        <v>592</v>
      </c>
      <c r="B3421" s="46">
        <v>1995</v>
      </c>
      <c r="C3421" s="47">
        <v>0</v>
      </c>
      <c r="D3421" s="49">
        <v>3.5441599999999997E-2</v>
      </c>
      <c r="E3421" s="49">
        <v>0.1020794</v>
      </c>
      <c r="F3421" s="49">
        <v>5.80583E-2</v>
      </c>
      <c r="G3421" s="49">
        <v>0.92801480000000003</v>
      </c>
      <c r="H3421" s="49">
        <v>0.11047940000000001</v>
      </c>
      <c r="I3421" s="46">
        <f>$C$3421*LN($Y$3421)+(1-$C$3421)*LN(1-$Y$3421)</f>
        <v>-1.0490439593558689E-2</v>
      </c>
      <c r="R3421" s="46">
        <f>1/(1+EXP(-($K$2+SUMPRODUCT($L$2:$P$2,$D$3421:$H$3421))))</f>
        <v>1.0435606839525956E-2</v>
      </c>
      <c r="X3421" s="46">
        <f>EXP(-($K$2+SUMPRODUCT($L$2:$P$2,$D$3421:$H$3421)))</f>
        <v>94.825764172371379</v>
      </c>
      <c r="Y3421" s="46">
        <f>1/(1+$X$3421)</f>
        <v>1.0435606839525956E-2</v>
      </c>
      <c r="Z3421" s="46">
        <f>IF(ISERROR($I$3421),0,$I$3421)</f>
        <v>-1.0490439593558689E-2</v>
      </c>
    </row>
    <row r="3422" spans="1:26" x14ac:dyDescent="0.25">
      <c r="A3422" s="46">
        <v>592</v>
      </c>
      <c r="B3422" s="46">
        <v>1996</v>
      </c>
      <c r="C3422" s="47">
        <v>0</v>
      </c>
      <c r="D3422" s="49">
        <v>4.1663100000000002E-2</v>
      </c>
      <c r="E3422" s="49">
        <v>0.1268736</v>
      </c>
      <c r="F3422" s="49">
        <v>4.0035099999999997E-2</v>
      </c>
      <c r="G3422" s="49">
        <v>1.033277</v>
      </c>
      <c r="H3422" s="49">
        <v>9.7584699999999996E-2</v>
      </c>
      <c r="I3422" s="46">
        <f>$C$3422*LN($Y$3422)+(1-$C$3422)*LN(1-$Y$3422)</f>
        <v>-9.8330890829317619E-3</v>
      </c>
      <c r="R3422" s="46">
        <f>1/(1+EXP(-($K$2+SUMPRODUCT($L$2:$P$2,$D$3422:$H$3422))))</f>
        <v>9.7849023333452887E-3</v>
      </c>
      <c r="X3422" s="46">
        <f>EXP(-($K$2+SUMPRODUCT($L$2:$P$2,$D$3422:$H$3422)))</f>
        <v>101.19826074218129</v>
      </c>
      <c r="Y3422" s="46">
        <f>1/(1+$X$3422)</f>
        <v>9.7849023333452887E-3</v>
      </c>
      <c r="Z3422" s="46">
        <f>IF(ISERROR($I$3422),0,$I$3422)</f>
        <v>-9.8330890829317619E-3</v>
      </c>
    </row>
    <row r="3423" spans="1:26" x14ac:dyDescent="0.25">
      <c r="A3423" s="46">
        <v>592</v>
      </c>
      <c r="B3423" s="46">
        <v>1997</v>
      </c>
      <c r="C3423" s="47">
        <v>0</v>
      </c>
      <c r="D3423" s="49">
        <v>6.1834100000000003E-2</v>
      </c>
      <c r="E3423" s="49">
        <v>0.1209982</v>
      </c>
      <c r="F3423" s="49">
        <v>6.1831200000000003E-2</v>
      </c>
      <c r="G3423" s="49">
        <v>1.2713300000000001</v>
      </c>
      <c r="H3423" s="49">
        <v>8.7783100000000003E-2</v>
      </c>
      <c r="I3423" s="46">
        <f>$C$3423*LN($Y$3423)+(1-$C$3423)*LN(1-$Y$3423)</f>
        <v>-5.7254986292947377E-3</v>
      </c>
      <c r="R3423" s="46">
        <f>1/(1+EXP(-($K$2+SUMPRODUCT($L$2:$P$2,$D$3423:$H$3423))))</f>
        <v>5.7091391988742975E-3</v>
      </c>
      <c r="X3423" s="46">
        <f>EXP(-($K$2+SUMPRODUCT($L$2:$P$2,$D$3423:$H$3423)))</f>
        <v>174.1577541141711</v>
      </c>
      <c r="Y3423" s="46">
        <f>1/(1+$X$3423)</f>
        <v>5.7091391988742975E-3</v>
      </c>
      <c r="Z3423" s="46">
        <f>IF(ISERROR($I$3423),0,$I$3423)</f>
        <v>-5.7254986292947377E-3</v>
      </c>
    </row>
    <row r="3424" spans="1:26" x14ac:dyDescent="0.25">
      <c r="A3424" s="46">
        <v>592</v>
      </c>
      <c r="B3424" s="46">
        <v>1998</v>
      </c>
      <c r="C3424" s="47">
        <v>0</v>
      </c>
      <c r="D3424" s="49">
        <v>7.59856E-2</v>
      </c>
      <c r="E3424" s="49">
        <v>0.12851770000000001</v>
      </c>
      <c r="F3424" s="49">
        <v>3.8415199999999997E-2</v>
      </c>
      <c r="G3424" s="49">
        <v>0.99216970000000004</v>
      </c>
      <c r="H3424" s="49">
        <v>9.0774199999999999E-2</v>
      </c>
      <c r="I3424" s="46">
        <f>$C$3424*LN($Y$3424)+(1-$C$3424)*LN(1-$Y$3424)</f>
        <v>-1.0712277635986105E-2</v>
      </c>
      <c r="R3424" s="46">
        <f>1/(1+EXP(-($K$2+SUMPRODUCT($L$2:$P$2,$D$3424:$H$3424))))</f>
        <v>1.0655105519881561E-2</v>
      </c>
      <c r="X3424" s="46">
        <f>EXP(-($K$2+SUMPRODUCT($L$2:$P$2,$D$3424:$H$3424)))</f>
        <v>92.851721893704507</v>
      </c>
      <c r="Y3424" s="46">
        <f>1/(1+$X$3424)</f>
        <v>1.0655105519881561E-2</v>
      </c>
      <c r="Z3424" s="46">
        <f>IF(ISERROR($I$3424),0,$I$3424)</f>
        <v>-1.0712277635986105E-2</v>
      </c>
    </row>
    <row r="3425" spans="1:26" x14ac:dyDescent="0.25">
      <c r="A3425" s="46">
        <v>592</v>
      </c>
      <c r="B3425" s="46">
        <v>1999</v>
      </c>
      <c r="C3425" s="47">
        <v>0</v>
      </c>
      <c r="D3425" s="49">
        <v>1.9137999999999999E-2</v>
      </c>
      <c r="E3425" s="49">
        <v>9.4253000000000003E-2</v>
      </c>
      <c r="F3425" s="49">
        <v>2.3900399999999999E-2</v>
      </c>
      <c r="G3425" s="49">
        <v>0.2055756</v>
      </c>
      <c r="H3425" s="49">
        <v>7.1799799999999997E-2</v>
      </c>
      <c r="I3425" s="46">
        <f>$C$3425*LN($Y$3425)+(1-$C$3425)*LN(1-$Y$3425)</f>
        <v>-4.2087592181084404E-2</v>
      </c>
      <c r="R3425" s="46">
        <f>1/(1+EXP(-($K$2+SUMPRODUCT($L$2:$P$2,$D$3425:$H$3425))))</f>
        <v>4.1214205244667595E-2</v>
      </c>
      <c r="X3425" s="46">
        <f>EXP(-($K$2+SUMPRODUCT($L$2:$P$2,$D$3425:$H$3425)))</f>
        <v>23.263478916153129</v>
      </c>
      <c r="Y3425" s="46">
        <f>1/(1+$X$3425)</f>
        <v>4.1214205244667595E-2</v>
      </c>
      <c r="Z3425" s="46">
        <f>IF(ISERROR($I$3425),0,$I$3425)</f>
        <v>-4.2087592181084404E-2</v>
      </c>
    </row>
    <row r="3426" spans="1:26" x14ac:dyDescent="0.25">
      <c r="A3426" s="46">
        <v>592</v>
      </c>
      <c r="B3426" s="46">
        <v>2000</v>
      </c>
      <c r="C3426" s="47">
        <v>0</v>
      </c>
      <c r="D3426" s="49">
        <v>4.47134E-2</v>
      </c>
      <c r="E3426" s="49">
        <v>-9.4888000000000004E-3</v>
      </c>
      <c r="F3426" s="49">
        <v>2.63684E-2</v>
      </c>
      <c r="G3426" s="49">
        <v>6.4169100000000007E-2</v>
      </c>
      <c r="H3426" s="49">
        <v>7.8213500000000005E-2</v>
      </c>
      <c r="I3426" s="46">
        <f>$C$3426*LN($Y$3426)+(1-$C$3426)*LN(1-$Y$3426)</f>
        <v>-6.0432114415896E-2</v>
      </c>
      <c r="R3426" s="46">
        <f>1/(1+EXP(-($K$2+SUMPRODUCT($L$2:$P$2,$D$3426:$H$3426))))</f>
        <v>5.8642328535268219E-2</v>
      </c>
      <c r="X3426" s="46">
        <f>EXP(-($K$2+SUMPRODUCT($L$2:$P$2,$D$3426:$H$3426)))</f>
        <v>16.052528864002863</v>
      </c>
      <c r="Y3426" s="46">
        <f>1/(1+$X$3426)</f>
        <v>5.8642328535268219E-2</v>
      </c>
      <c r="Z3426" s="46">
        <f>IF(ISERROR($I$3426),0,$I$3426)</f>
        <v>-6.0432114415896E-2</v>
      </c>
    </row>
    <row r="3427" spans="1:26" x14ac:dyDescent="0.25">
      <c r="A3427" s="46">
        <v>592</v>
      </c>
      <c r="B3427" s="46">
        <v>2001</v>
      </c>
      <c r="C3427" s="47">
        <v>0</v>
      </c>
      <c r="D3427" s="49">
        <v>4.6820899999999999E-2</v>
      </c>
      <c r="E3427" s="49">
        <v>-8.0237199999999995E-2</v>
      </c>
      <c r="F3427" s="49">
        <v>2.8888299999999999E-2</v>
      </c>
      <c r="G3427" s="49">
        <v>0.16573299999999999</v>
      </c>
      <c r="H3427" s="49">
        <v>7.8707799999999994E-2</v>
      </c>
      <c r="I3427" s="46">
        <f>$C$3427*LN($Y$3427)+(1-$C$3427)*LN(1-$Y$3427)</f>
        <v>-5.6024396907157492E-2</v>
      </c>
      <c r="R3427" s="46">
        <f>1/(1+EXP(-($K$2+SUMPRODUCT($L$2:$P$2,$D$3427:$H$3427))))</f>
        <v>5.4483932058721381E-2</v>
      </c>
      <c r="X3427" s="46">
        <f>EXP(-($K$2+SUMPRODUCT($L$2:$P$2,$D$3427:$H$3427)))</f>
        <v>17.354035074455084</v>
      </c>
      <c r="Y3427" s="46">
        <f>1/(1+$X$3427)</f>
        <v>5.4483932058721381E-2</v>
      </c>
      <c r="Z3427" s="46">
        <f>IF(ISERROR($I$3427),0,$I$3427)</f>
        <v>-5.6024396907157492E-2</v>
      </c>
    </row>
    <row r="3428" spans="1:26" x14ac:dyDescent="0.25">
      <c r="A3428" s="46">
        <v>592</v>
      </c>
      <c r="B3428" s="46">
        <v>2002</v>
      </c>
      <c r="C3428" s="47">
        <v>0</v>
      </c>
      <c r="D3428" s="49">
        <v>5.9881700000000003E-2</v>
      </c>
      <c r="E3428" s="49">
        <v>-8.7387500000000007E-2</v>
      </c>
      <c r="F3428" s="49">
        <v>2.58765E-2</v>
      </c>
      <c r="G3428" s="49">
        <v>0.12957640000000001</v>
      </c>
      <c r="H3428" s="49">
        <v>8.3374599999999993E-2</v>
      </c>
      <c r="I3428" s="46">
        <f>$C$3428*LN($Y$3428)+(1-$C$3428)*LN(1-$Y$3428)</f>
        <v>-6.1762810835886875E-2</v>
      </c>
      <c r="R3428" s="46">
        <f>1/(1+EXP(-($K$2+SUMPRODUCT($L$2:$P$2,$D$3428:$H$3428))))</f>
        <v>5.9894156732243985E-2</v>
      </c>
      <c r="X3428" s="46">
        <f>EXP(-($K$2+SUMPRODUCT($L$2:$P$2,$D$3428:$H$3428)))</f>
        <v>15.69611953083314</v>
      </c>
      <c r="Y3428" s="46">
        <f>1/(1+$X$3428)</f>
        <v>5.9894156732243985E-2</v>
      </c>
      <c r="Z3428" s="46">
        <f>IF(ISERROR($I$3428),0,$I$3428)</f>
        <v>-6.1762810835886875E-2</v>
      </c>
    </row>
    <row r="3429" spans="1:26" x14ac:dyDescent="0.25">
      <c r="A3429" s="46">
        <v>593</v>
      </c>
      <c r="B3429" s="46">
        <v>1995</v>
      </c>
      <c r="C3429" s="47">
        <v>0</v>
      </c>
      <c r="D3429" s="49">
        <v>0.2265353</v>
      </c>
      <c r="E3429" s="49">
        <v>0.2068459</v>
      </c>
      <c r="F3429" s="49">
        <v>0.1071242</v>
      </c>
      <c r="G3429" s="49">
        <v>0.35106379999999998</v>
      </c>
      <c r="H3429" s="49">
        <v>0.91352009999999995</v>
      </c>
      <c r="I3429" s="46">
        <f>$C$3429*LN($Y$3429)+(1-$C$3429)*LN(1-$Y$3429)</f>
        <v>-2.6941644308589648E-2</v>
      </c>
      <c r="R3429" s="46">
        <f>1/(1+EXP(-($K$2+SUMPRODUCT($L$2:$P$2,$D$3429:$H$3429))))</f>
        <v>2.6581955650054081E-2</v>
      </c>
      <c r="X3429" s="46">
        <f>EXP(-($K$2+SUMPRODUCT($L$2:$P$2,$D$3429:$H$3429)))</f>
        <v>36.619504492626206</v>
      </c>
      <c r="Y3429" s="46">
        <f>1/(1+$X$3429)</f>
        <v>2.6581955650054081E-2</v>
      </c>
      <c r="Z3429" s="46">
        <f>IF(ISERROR($I$3429),0,$I$3429)</f>
        <v>-2.6941644308589648E-2</v>
      </c>
    </row>
    <row r="3430" spans="1:26" x14ac:dyDescent="0.25">
      <c r="A3430" s="46">
        <v>593</v>
      </c>
      <c r="B3430" s="46">
        <v>1996</v>
      </c>
      <c r="C3430" s="47">
        <v>0</v>
      </c>
      <c r="D3430" s="49">
        <v>0.26937179999999999</v>
      </c>
      <c r="E3430" s="49">
        <v>0.21129619999999999</v>
      </c>
      <c r="F3430" s="49">
        <v>9.6218600000000001E-2</v>
      </c>
      <c r="G3430" s="49">
        <v>0.2818657</v>
      </c>
      <c r="H3430" s="49">
        <v>0.83254019999999995</v>
      </c>
      <c r="I3430" s="46">
        <f>$C$3430*LN($Y$3430)+(1-$C$3430)*LN(1-$Y$3430)</f>
        <v>-3.1499958469294015E-2</v>
      </c>
      <c r="R3430" s="46">
        <f>1/(1+EXP(-($K$2+SUMPRODUCT($L$2:$P$2,$D$3430:$H$3430))))</f>
        <v>3.1009003303381012E-2</v>
      </c>
      <c r="X3430" s="46">
        <f>EXP(-($K$2+SUMPRODUCT($L$2:$P$2,$D$3430:$H$3430)))</f>
        <v>31.248698554299128</v>
      </c>
      <c r="Y3430" s="46">
        <f>1/(1+$X$3430)</f>
        <v>3.1009003303381012E-2</v>
      </c>
      <c r="Z3430" s="46">
        <f>IF(ISERROR($I$3430),0,$I$3430)</f>
        <v>-3.1499958469294015E-2</v>
      </c>
    </row>
    <row r="3431" spans="1:26" x14ac:dyDescent="0.25">
      <c r="A3431" s="46">
        <v>593</v>
      </c>
      <c r="B3431" s="46">
        <v>1997</v>
      </c>
      <c r="C3431" s="47">
        <v>1</v>
      </c>
      <c r="D3431" s="49">
        <v>0.33965990000000001</v>
      </c>
      <c r="E3431" s="49">
        <v>0.17113719999999999</v>
      </c>
      <c r="F3431" s="49">
        <v>9.5745800000000006E-2</v>
      </c>
      <c r="G3431" s="49">
        <v>0.16033249999999999</v>
      </c>
      <c r="H3431" s="49">
        <v>0.77600309999999995</v>
      </c>
      <c r="I3431" s="46">
        <f>$C$3431*LN($Y$3431)+(1-$C$3431)*LN(1-$Y$3431)</f>
        <v>-3.2323061862775333</v>
      </c>
      <c r="R3431" s="46">
        <f>1/(1+EXP(-($K$2+SUMPRODUCT($L$2:$P$2,$D$3431:$H$3431))))</f>
        <v>3.946637693988362E-2</v>
      </c>
      <c r="X3431" s="46">
        <f>EXP(-($K$2+SUMPRODUCT($L$2:$P$2,$D$3431:$H$3431)))</f>
        <v>24.338023845544026</v>
      </c>
      <c r="Y3431" s="46">
        <f>1/(1+$X$3431)</f>
        <v>3.946637693988362E-2</v>
      </c>
      <c r="Z3431" s="46">
        <f>IF(ISERROR($I$3431),0,$I$3431)</f>
        <v>-3.2323061862775333</v>
      </c>
    </row>
    <row r="3432" spans="1:26" x14ac:dyDescent="0.25">
      <c r="A3432" s="46">
        <v>594</v>
      </c>
      <c r="B3432" s="46">
        <v>1998</v>
      </c>
      <c r="C3432" s="47">
        <v>0</v>
      </c>
      <c r="D3432" s="49">
        <v>-2.2472999999999998E-3</v>
      </c>
      <c r="E3432" s="49">
        <v>9.3627199999999994E-2</v>
      </c>
      <c r="F3432" s="49">
        <v>5.7150699999999999E-2</v>
      </c>
      <c r="G3432" s="49">
        <v>3.3877380000000001</v>
      </c>
      <c r="H3432" s="49">
        <v>0.43609229999999999</v>
      </c>
      <c r="I3432" s="46">
        <f>$C$3432*LN($Y$3432)+(1-$C$3432)*LN(1-$Y$3432)</f>
        <v>-2.5705006331651527E-4</v>
      </c>
      <c r="R3432" s="46">
        <f>1/(1+EXP(-($K$2+SUMPRODUCT($L$2:$P$2,$D$3432:$H$3432))))</f>
        <v>2.5701702877961049E-4</v>
      </c>
      <c r="X3432" s="46">
        <f>EXP(-($K$2+SUMPRODUCT($L$2:$P$2,$D$3432:$H$3432)))</f>
        <v>3889.7927803394305</v>
      </c>
      <c r="Y3432" s="46">
        <f>1/(1+$X$3432)</f>
        <v>2.5701702877961049E-4</v>
      </c>
      <c r="Z3432" s="46">
        <f>IF(ISERROR($I$3432),0,$I$3432)</f>
        <v>-2.5705006331651527E-4</v>
      </c>
    </row>
    <row r="3433" spans="1:26" x14ac:dyDescent="0.25">
      <c r="A3433" s="46">
        <v>594</v>
      </c>
      <c r="B3433" s="46">
        <v>1999</v>
      </c>
      <c r="C3433" s="47">
        <v>0</v>
      </c>
      <c r="D3433" s="49">
        <v>6.7142199999999999E-2</v>
      </c>
      <c r="E3433" s="49">
        <v>9.7681299999999999E-2</v>
      </c>
      <c r="F3433" s="49">
        <v>6.5393099999999996E-2</v>
      </c>
      <c r="G3433" s="49">
        <v>1.4544649999999999</v>
      </c>
      <c r="H3433" s="49">
        <v>0.41868670000000002</v>
      </c>
      <c r="I3433" s="46">
        <f>$C$3433*LN($Y$3433)+(1-$C$3433)*LN(1-$Y$3433)</f>
        <v>-5.2908798592458412E-3</v>
      </c>
      <c r="R3433" s="46">
        <f>1/(1+EXP(-($K$2+SUMPRODUCT($L$2:$P$2,$D$3433:$H$3433))))</f>
        <v>5.2769078067477866E-3</v>
      </c>
      <c r="X3433" s="46">
        <f>EXP(-($K$2+SUMPRODUCT($L$2:$P$2,$D$3433:$H$3433)))</f>
        <v>188.50492156055128</v>
      </c>
      <c r="Y3433" s="46">
        <f>1/(1+$X$3433)</f>
        <v>5.2769078067477866E-3</v>
      </c>
      <c r="Z3433" s="46">
        <f>IF(ISERROR($I$3433),0,$I$3433)</f>
        <v>-5.2908798592458412E-3</v>
      </c>
    </row>
    <row r="3434" spans="1:26" x14ac:dyDescent="0.25">
      <c r="A3434" s="46">
        <v>594</v>
      </c>
      <c r="B3434" s="46">
        <v>2001</v>
      </c>
      <c r="C3434" s="47">
        <v>0</v>
      </c>
      <c r="D3434" s="49">
        <v>0.1130512</v>
      </c>
      <c r="E3434" s="49">
        <v>0.1241097</v>
      </c>
      <c r="F3434" s="49">
        <v>5.4771599999999997E-2</v>
      </c>
      <c r="G3434" s="49">
        <v>1.702213</v>
      </c>
      <c r="H3434" s="49">
        <v>0.25788240000000001</v>
      </c>
      <c r="I3434" s="46">
        <f>$C$3434*LN($Y$3434)+(1-$C$3434)*LN(1-$Y$3434)</f>
        <v>-3.4487172444622794E-3</v>
      </c>
      <c r="R3434" s="46">
        <f>1/(1+EXP(-($K$2+SUMPRODUCT($L$2:$P$2,$D$3434:$H$3434))))</f>
        <v>3.4427772495624121E-3</v>
      </c>
      <c r="X3434" s="46">
        <f>EXP(-($K$2+SUMPRODUCT($L$2:$P$2,$D$3434:$H$3434)))</f>
        <v>289.46317188458914</v>
      </c>
      <c r="Y3434" s="46">
        <f>1/(1+$X$3434)</f>
        <v>3.4427772495624121E-3</v>
      </c>
      <c r="Z3434" s="46">
        <f>IF(ISERROR($I$3434),0,$I$3434)</f>
        <v>-3.4487172444622794E-3</v>
      </c>
    </row>
    <row r="3435" spans="1:26" x14ac:dyDescent="0.25">
      <c r="A3435" s="46">
        <v>594</v>
      </c>
      <c r="B3435" s="46">
        <v>2002</v>
      </c>
      <c r="C3435" s="47">
        <v>0</v>
      </c>
      <c r="D3435" s="49">
        <v>4.5765100000000003E-2</v>
      </c>
      <c r="E3435" s="49">
        <v>0.13961670000000001</v>
      </c>
      <c r="F3435" s="49">
        <v>3.4277000000000002E-2</v>
      </c>
      <c r="G3435" s="49">
        <v>1.560449</v>
      </c>
      <c r="H3435" s="49">
        <v>0.25547379999999997</v>
      </c>
      <c r="I3435" s="46">
        <f>$C$3435*LN($Y$3435)+(1-$C$3435)*LN(1-$Y$3435)</f>
        <v>-4.8318939224096689E-3</v>
      </c>
      <c r="R3435" s="46">
        <f>1/(1+EXP(-($K$2+SUMPRODUCT($L$2:$P$2,$D$3435:$H$3435))))</f>
        <v>4.8202391021454584E-3</v>
      </c>
      <c r="X3435" s="46">
        <f>EXP(-($K$2+SUMPRODUCT($L$2:$P$2,$D$3435:$H$3435)))</f>
        <v>206.45858842456721</v>
      </c>
      <c r="Y3435" s="46">
        <f>1/(1+$X$3435)</f>
        <v>4.8202391021454584E-3</v>
      </c>
      <c r="Z3435" s="46">
        <f>IF(ISERROR($I$3435),0,$I$3435)</f>
        <v>-4.8318939224096689E-3</v>
      </c>
    </row>
    <row r="3436" spans="1:26" x14ac:dyDescent="0.25">
      <c r="A3436" s="46">
        <v>594</v>
      </c>
      <c r="B3436" s="46">
        <v>2003</v>
      </c>
      <c r="C3436" s="47">
        <v>0</v>
      </c>
      <c r="D3436" s="49">
        <v>4.9250500000000003E-2</v>
      </c>
      <c r="E3436" s="49">
        <v>1.8603700000000001E-2</v>
      </c>
      <c r="F3436" s="49">
        <v>4.5077100000000002E-2</v>
      </c>
      <c r="G3436" s="49">
        <v>1.635931</v>
      </c>
      <c r="H3436" s="49">
        <v>0.2952979</v>
      </c>
      <c r="I3436" s="46">
        <f>$C$3436*LN($Y$3436)+(1-$C$3436)*LN(1-$Y$3436)</f>
        <v>-4.8097801746367673E-3</v>
      </c>
      <c r="R3436" s="46">
        <f>1/(1+EXP(-($K$2+SUMPRODUCT($L$2:$P$2,$D$3436:$H$3436))))</f>
        <v>4.7982317045921321E-3</v>
      </c>
      <c r="X3436" s="46">
        <f>EXP(-($K$2+SUMPRODUCT($L$2:$P$2,$D$3436:$H$3436)))</f>
        <v>207.41011055029986</v>
      </c>
      <c r="Y3436" s="46">
        <f>1/(1+$X$3436)</f>
        <v>4.7982317045921321E-3</v>
      </c>
      <c r="Z3436" s="46">
        <f>IF(ISERROR($I$3436),0,$I$3436)</f>
        <v>-4.8097801746367673E-3</v>
      </c>
    </row>
    <row r="3437" spans="1:26" x14ac:dyDescent="0.25">
      <c r="A3437" s="46">
        <v>594</v>
      </c>
      <c r="B3437" s="46">
        <v>2004</v>
      </c>
      <c r="C3437" s="47">
        <v>0</v>
      </c>
      <c r="D3437" s="49">
        <v>3.9709999999999997E-3</v>
      </c>
      <c r="E3437" s="49">
        <v>8.7123000000000006E-2</v>
      </c>
      <c r="F3437" s="49">
        <v>5.2597600000000001E-2</v>
      </c>
      <c r="G3437" s="49">
        <v>1.8972800000000001</v>
      </c>
      <c r="H3437" s="49">
        <v>0.31694169999999999</v>
      </c>
      <c r="I3437" s="46">
        <f>$C$3437*LN($Y$3437)+(1-$C$3437)*LN(1-$Y$3437)</f>
        <v>-2.6914819413120174E-3</v>
      </c>
      <c r="R3437" s="46">
        <f>1/(1+EXP(-($K$2+SUMPRODUCT($L$2:$P$2,$D$3437:$H$3437))))</f>
        <v>2.6878631511560395E-3</v>
      </c>
      <c r="X3437" s="46">
        <f>EXP(-($K$2+SUMPRODUCT($L$2:$P$2,$D$3437:$H$3437)))</f>
        <v>371.04275060279906</v>
      </c>
      <c r="Y3437" s="46">
        <f>1/(1+$X$3437)</f>
        <v>2.6878631511560395E-3</v>
      </c>
      <c r="Z3437" s="46">
        <f>IF(ISERROR($I$3437),0,$I$3437)</f>
        <v>-2.6914819413120174E-3</v>
      </c>
    </row>
    <row r="3438" spans="1:26" x14ac:dyDescent="0.25">
      <c r="A3438" s="46">
        <v>595</v>
      </c>
      <c r="B3438" s="46">
        <v>1999</v>
      </c>
      <c r="C3438" s="47">
        <v>0</v>
      </c>
      <c r="D3438" s="49">
        <v>-1.4885000000000001E-2</v>
      </c>
      <c r="E3438" s="49">
        <v>2.1595999999999998E-3</v>
      </c>
      <c r="F3438" s="49">
        <v>7.8218999999999997E-3</v>
      </c>
      <c r="G3438" s="49">
        <v>0.1674612</v>
      </c>
      <c r="H3438" s="49">
        <v>0.12984709999999999</v>
      </c>
      <c r="I3438" s="46">
        <f>$C$3438*LN($Y$3438)+(1-$C$3438)*LN(1-$Y$3438)</f>
        <v>-5.8932431749826437E-2</v>
      </c>
      <c r="R3438" s="46">
        <f>1/(1+EXP(-($K$2+SUMPRODUCT($L$2:$P$2,$D$3438:$H$3438))))</f>
        <v>5.7229531644084078E-2</v>
      </c>
      <c r="X3438" s="46">
        <f>EXP(-($K$2+SUMPRODUCT($L$2:$P$2,$D$3438:$H$3438)))</f>
        <v>16.473496135161398</v>
      </c>
      <c r="Y3438" s="46">
        <f>1/(1+$X$3438)</f>
        <v>5.7229531644084078E-2</v>
      </c>
      <c r="Z3438" s="46">
        <f>IF(ISERROR($I$3438),0,$I$3438)</f>
        <v>-5.8932431749826437E-2</v>
      </c>
    </row>
    <row r="3439" spans="1:26" x14ac:dyDescent="0.25">
      <c r="A3439" s="46">
        <v>596</v>
      </c>
      <c r="B3439" s="46">
        <v>1995</v>
      </c>
      <c r="C3439" s="47">
        <v>0</v>
      </c>
      <c r="D3439" s="49">
        <v>0.32009539999999997</v>
      </c>
      <c r="E3439" s="49">
        <v>0.58632229999999996</v>
      </c>
      <c r="F3439" s="49">
        <v>7.47805E-2</v>
      </c>
      <c r="G3439" s="49">
        <v>3.7752680000000001</v>
      </c>
      <c r="H3439" s="49">
        <v>0.37263980000000002</v>
      </c>
      <c r="I3439" s="46">
        <f>$C$3439*LN($Y$3439)+(1-$C$3439)*LN(1-$Y$3439)</f>
        <v>-6.4627826386086761E-5</v>
      </c>
      <c r="R3439" s="46">
        <f>1/(1+EXP(-($K$2+SUMPRODUCT($L$2:$P$2,$D$3439:$H$3439))))</f>
        <v>6.4625738053085822E-5</v>
      </c>
      <c r="X3439" s="46">
        <f>EXP(-($K$2+SUMPRODUCT($L$2:$P$2,$D$3439:$H$3439)))</f>
        <v>15472.711096012015</v>
      </c>
      <c r="Y3439" s="46">
        <f>1/(1+$X$3439)</f>
        <v>6.4625738053085822E-5</v>
      </c>
      <c r="Z3439" s="46">
        <f>IF(ISERROR($I$3439),0,$I$3439)</f>
        <v>-6.4627826386086761E-5</v>
      </c>
    </row>
    <row r="3440" spans="1:26" x14ac:dyDescent="0.25">
      <c r="A3440" s="46">
        <v>596</v>
      </c>
      <c r="B3440" s="46">
        <v>1996</v>
      </c>
      <c r="C3440" s="47">
        <v>0</v>
      </c>
      <c r="D3440" s="49">
        <v>0.1389311</v>
      </c>
      <c r="E3440" s="49">
        <v>0.48350009999999999</v>
      </c>
      <c r="F3440" s="49">
        <v>6.5354099999999998E-2</v>
      </c>
      <c r="G3440" s="49">
        <v>3.0473690000000002</v>
      </c>
      <c r="H3440" s="49">
        <v>0.3415802</v>
      </c>
      <c r="I3440" s="46">
        <f>$C$3440*LN($Y$3440)+(1-$C$3440)*LN(1-$Y$3440)</f>
        <v>-2.3489046201644523E-4</v>
      </c>
      <c r="R3440" s="46">
        <f>1/(1+EXP(-($K$2+SUMPRODUCT($L$2:$P$2,$D$3440:$H$3440))))</f>
        <v>2.3486287741166615E-4</v>
      </c>
      <c r="X3440" s="46">
        <f>EXP(-($K$2+SUMPRODUCT($L$2:$P$2,$D$3440:$H$3440)))</f>
        <v>4256.8035789249334</v>
      </c>
      <c r="Y3440" s="46">
        <f>1/(1+$X$3440)</f>
        <v>2.3486287741166615E-4</v>
      </c>
      <c r="Z3440" s="46">
        <f>IF(ISERROR($I$3440),0,$I$3440)</f>
        <v>-2.3489046201644523E-4</v>
      </c>
    </row>
    <row r="3441" spans="1:26" x14ac:dyDescent="0.25">
      <c r="A3441" s="46">
        <v>596</v>
      </c>
      <c r="B3441" s="46">
        <v>1997</v>
      </c>
      <c r="C3441" s="47">
        <v>0</v>
      </c>
      <c r="D3441" s="49">
        <v>0.13736390000000001</v>
      </c>
      <c r="E3441" s="49">
        <v>0.43305979999999999</v>
      </c>
      <c r="F3441" s="49">
        <v>5.8634499999999999E-2</v>
      </c>
      <c r="G3441" s="49">
        <v>1.982461</v>
      </c>
      <c r="H3441" s="49">
        <v>0.30415439999999999</v>
      </c>
      <c r="I3441" s="46">
        <f>$C$3441*LN($Y$3441)+(1-$C$3441)*LN(1-$Y$3441)</f>
        <v>-1.4205542137670812E-3</v>
      </c>
      <c r="R3441" s="46">
        <f>1/(1+EXP(-($K$2+SUMPRODUCT($L$2:$P$2,$D$3441:$H$3441))))</f>
        <v>1.4195457042340009E-3</v>
      </c>
      <c r="X3441" s="46">
        <f>EXP(-($K$2+SUMPRODUCT($L$2:$P$2,$D$3441:$H$3441)))</f>
        <v>703.45072463489907</v>
      </c>
      <c r="Y3441" s="46">
        <f>1/(1+$X$3441)</f>
        <v>1.4195457042340009E-3</v>
      </c>
      <c r="Z3441" s="46">
        <f>IF(ISERROR($I$3441),0,$I$3441)</f>
        <v>-1.4205542137670812E-3</v>
      </c>
    </row>
    <row r="3442" spans="1:26" x14ac:dyDescent="0.25">
      <c r="A3442" s="46">
        <v>596</v>
      </c>
      <c r="B3442" s="46">
        <v>1998</v>
      </c>
      <c r="C3442" s="47">
        <v>0</v>
      </c>
      <c r="D3442" s="49">
        <v>0.14342199999999999</v>
      </c>
      <c r="E3442" s="49">
        <v>0.44936739999999997</v>
      </c>
      <c r="F3442" s="49">
        <v>5.5180699999999999E-2</v>
      </c>
      <c r="G3442" s="49">
        <v>2.1885180000000002</v>
      </c>
      <c r="H3442" s="49">
        <v>0.29829129999999998</v>
      </c>
      <c r="I3442" s="46">
        <f>$C$3442*LN($Y$3442)+(1-$C$3442)*LN(1-$Y$3442)</f>
        <v>-1.0259986489906741E-3</v>
      </c>
      <c r="R3442" s="46">
        <f>1/(1+EXP(-($K$2+SUMPRODUCT($L$2:$P$2,$D$3442:$H$3442))))</f>
        <v>1.0254724923375157E-3</v>
      </c>
      <c r="X3442" s="46">
        <f>EXP(-($K$2+SUMPRODUCT($L$2:$P$2,$D$3442:$H$3442)))</f>
        <v>974.1602383020022</v>
      </c>
      <c r="Y3442" s="46">
        <f>1/(1+$X$3442)</f>
        <v>1.0254724923375157E-3</v>
      </c>
      <c r="Z3442" s="46">
        <f>IF(ISERROR($I$3442),0,$I$3442)</f>
        <v>-1.0259986489906741E-3</v>
      </c>
    </row>
    <row r="3443" spans="1:26" x14ac:dyDescent="0.25">
      <c r="A3443" s="46">
        <v>596</v>
      </c>
      <c r="B3443" s="46">
        <v>1999</v>
      </c>
      <c r="C3443" s="47">
        <v>0</v>
      </c>
      <c r="D3443" s="49">
        <v>0.13459679999999999</v>
      </c>
      <c r="E3443" s="49">
        <v>0.48270380000000002</v>
      </c>
      <c r="F3443" s="49">
        <v>5.6168500000000003E-2</v>
      </c>
      <c r="G3443" s="49">
        <v>1.5089669999999999</v>
      </c>
      <c r="H3443" s="49">
        <v>0.3112029</v>
      </c>
      <c r="I3443" s="46">
        <f>$C$3443*LN($Y$3443)+(1-$C$3443)*LN(1-$Y$3443)</f>
        <v>-2.873811896160039E-3</v>
      </c>
      <c r="R3443" s="46">
        <f>1/(1+EXP(-($K$2+SUMPRODUCT($L$2:$P$2,$D$3443:$H$3443))))</f>
        <v>2.8696864516162663E-3</v>
      </c>
      <c r="X3443" s="46">
        <f>EXP(-($K$2+SUMPRODUCT($L$2:$P$2,$D$3443:$H$3443)))</f>
        <v>347.47012621771955</v>
      </c>
      <c r="Y3443" s="46">
        <f>1/(1+$X$3443)</f>
        <v>2.8696864516162663E-3</v>
      </c>
      <c r="Z3443" s="46">
        <f>IF(ISERROR($I$3443),0,$I$3443)</f>
        <v>-2.873811896160039E-3</v>
      </c>
    </row>
    <row r="3444" spans="1:26" x14ac:dyDescent="0.25">
      <c r="A3444" s="46">
        <v>596</v>
      </c>
      <c r="B3444" s="46">
        <v>2000</v>
      </c>
      <c r="C3444" s="47">
        <v>0</v>
      </c>
      <c r="D3444" s="49">
        <v>0.1545483</v>
      </c>
      <c r="E3444" s="49">
        <v>0.50872240000000002</v>
      </c>
      <c r="F3444" s="49">
        <v>5.3782499999999997E-2</v>
      </c>
      <c r="G3444" s="49">
        <v>1.8755550000000001</v>
      </c>
      <c r="H3444" s="49">
        <v>0.34935640000000001</v>
      </c>
      <c r="I3444" s="46">
        <f>$C$3444*LN($Y$3444)+(1-$C$3444)*LN(1-$Y$3444)</f>
        <v>-1.6245641567799775E-3</v>
      </c>
      <c r="R3444" s="46">
        <f>1/(1+EXP(-($K$2+SUMPRODUCT($L$2:$P$2,$D$3444:$H$3444))))</f>
        <v>1.6232452667341046E-3</v>
      </c>
      <c r="X3444" s="46">
        <f>EXP(-($K$2+SUMPRODUCT($L$2:$P$2,$D$3444:$H$3444)))</f>
        <v>615.04984809963707</v>
      </c>
      <c r="Y3444" s="46">
        <f>1/(1+$X$3444)</f>
        <v>1.6232452667341046E-3</v>
      </c>
      <c r="Z3444" s="46">
        <f>IF(ISERROR($I$3444),0,$I$3444)</f>
        <v>-1.6245641567799775E-3</v>
      </c>
    </row>
    <row r="3445" spans="1:26" x14ac:dyDescent="0.25">
      <c r="A3445" s="46">
        <v>596</v>
      </c>
      <c r="B3445" s="46">
        <v>2001</v>
      </c>
      <c r="C3445" s="47">
        <v>0</v>
      </c>
      <c r="D3445" s="49">
        <v>0.1215816</v>
      </c>
      <c r="E3445" s="49">
        <v>0.57572520000000005</v>
      </c>
      <c r="F3445" s="49">
        <v>6.1349500000000001E-2</v>
      </c>
      <c r="G3445" s="49">
        <v>2.0256590000000001</v>
      </c>
      <c r="H3445" s="49">
        <v>0.3450357</v>
      </c>
      <c r="I3445" s="46">
        <f>$C$3445*LN($Y$3445)+(1-$C$3445)*LN(1-$Y$3445)</f>
        <v>-1.0746756817789135E-3</v>
      </c>
      <c r="R3445" s="46">
        <f>1/(1+EXP(-($K$2+SUMPRODUCT($L$2:$P$2,$D$3445:$H$3445))))</f>
        <v>1.0740984246749535E-3</v>
      </c>
      <c r="X3445" s="46">
        <f>EXP(-($K$2+SUMPRODUCT($L$2:$P$2,$D$3445:$H$3445)))</f>
        <v>930.01337552247378</v>
      </c>
      <c r="Y3445" s="46">
        <f>1/(1+$X$3445)</f>
        <v>1.0740984246749535E-3</v>
      </c>
      <c r="Z3445" s="46">
        <f>IF(ISERROR($I$3445),0,$I$3445)</f>
        <v>-1.0746756817789135E-3</v>
      </c>
    </row>
    <row r="3446" spans="1:26" x14ac:dyDescent="0.25">
      <c r="A3446" s="46">
        <v>596</v>
      </c>
      <c r="B3446" s="46">
        <v>2002</v>
      </c>
      <c r="C3446" s="47">
        <v>0</v>
      </c>
      <c r="D3446" s="49">
        <v>0.1426026</v>
      </c>
      <c r="E3446" s="49">
        <v>0.58138630000000002</v>
      </c>
      <c r="F3446" s="49">
        <v>5.6191499999999998E-2</v>
      </c>
      <c r="G3446" s="49">
        <v>2.0611630000000001</v>
      </c>
      <c r="H3446" s="49">
        <v>0.36677179999999998</v>
      </c>
      <c r="I3446" s="46">
        <f>$C$3446*LN($Y$3446)+(1-$C$3446)*LN(1-$Y$3446)</f>
        <v>-1.073205495640726E-3</v>
      </c>
      <c r="R3446" s="46">
        <f>1/(1+EXP(-($K$2+SUMPRODUCT($L$2:$P$2,$D$3446:$H$3446))))</f>
        <v>1.0726298165818027E-3</v>
      </c>
      <c r="X3446" s="46">
        <f>EXP(-($K$2+SUMPRODUCT($L$2:$P$2,$D$3446:$H$3446)))</f>
        <v>931.2880872235537</v>
      </c>
      <c r="Y3446" s="46">
        <f>1/(1+$X$3446)</f>
        <v>1.0726298165818027E-3</v>
      </c>
      <c r="Z3446" s="46">
        <f>IF(ISERROR($I$3446),0,$I$3446)</f>
        <v>-1.073205495640726E-3</v>
      </c>
    </row>
    <row r="3447" spans="1:26" x14ac:dyDescent="0.25">
      <c r="A3447" s="46">
        <v>596</v>
      </c>
      <c r="B3447" s="46">
        <v>2003</v>
      </c>
      <c r="C3447" s="47">
        <v>0</v>
      </c>
      <c r="D3447" s="49">
        <v>0.171848</v>
      </c>
      <c r="E3447" s="49">
        <v>0.61867510000000003</v>
      </c>
      <c r="F3447" s="49">
        <v>7.3023400000000002E-2</v>
      </c>
      <c r="G3447" s="49">
        <v>2.3223289999999999</v>
      </c>
      <c r="H3447" s="49">
        <v>0.38618770000000002</v>
      </c>
      <c r="I3447" s="46">
        <f>$C$3447*LN($Y$3447)+(1-$C$3447)*LN(1-$Y$3447)</f>
        <v>-6.0048843005782674E-4</v>
      </c>
      <c r="R3447" s="46">
        <f>1/(1+EXP(-($K$2+SUMPRODUCT($L$2:$P$2,$D$3447:$H$3447))))</f>
        <v>6.0030817296303867E-4</v>
      </c>
      <c r="X3447" s="46">
        <f>EXP(-($K$2+SUMPRODUCT($L$2:$P$2,$D$3447:$H$3447)))</f>
        <v>1664.811070111102</v>
      </c>
      <c r="Y3447" s="46">
        <f>1/(1+$X$3447)</f>
        <v>6.0030817296303867E-4</v>
      </c>
      <c r="Z3447" s="46">
        <f>IF(ISERROR($I$3447),0,$I$3447)</f>
        <v>-6.0048843005782674E-4</v>
      </c>
    </row>
    <row r="3448" spans="1:26" x14ac:dyDescent="0.25">
      <c r="A3448" s="46">
        <v>596</v>
      </c>
      <c r="B3448" s="46">
        <v>2004</v>
      </c>
      <c r="C3448" s="47">
        <v>0</v>
      </c>
      <c r="D3448" s="49">
        <v>9.4616800000000001E-2</v>
      </c>
      <c r="E3448" s="49">
        <v>0.60845139999999998</v>
      </c>
      <c r="F3448" s="49">
        <v>5.7946499999999998E-2</v>
      </c>
      <c r="G3448" s="49">
        <v>2.4303689999999998</v>
      </c>
      <c r="H3448" s="49">
        <v>0.3821486</v>
      </c>
      <c r="I3448" s="46">
        <f>$C$3448*LN($Y$3448)+(1-$C$3448)*LN(1-$Y$3448)</f>
        <v>-5.5922495539773736E-4</v>
      </c>
      <c r="R3448" s="46">
        <f>1/(1+EXP(-($K$2+SUMPRODUCT($L$2:$P$2,$D$3448:$H$3448))))</f>
        <v>5.5906861826629821E-4</v>
      </c>
      <c r="X3448" s="46">
        <f>EXP(-($K$2+SUMPRODUCT($L$2:$P$2,$D$3448:$H$3448)))</f>
        <v>1787.6892008016005</v>
      </c>
      <c r="Y3448" s="46">
        <f>1/(1+$X$3448)</f>
        <v>5.5906861826629821E-4</v>
      </c>
      <c r="Z3448" s="46">
        <f>IF(ISERROR($I$3448),0,$I$3448)</f>
        <v>-5.5922495539773736E-4</v>
      </c>
    </row>
    <row r="3449" spans="1:26" x14ac:dyDescent="0.25">
      <c r="A3449" s="46">
        <v>597</v>
      </c>
      <c r="B3449" s="46">
        <v>1995</v>
      </c>
      <c r="C3449" s="47">
        <v>0</v>
      </c>
      <c r="D3449" s="49">
        <v>-0.10253</v>
      </c>
      <c r="E3449" s="49">
        <v>-0.3673419</v>
      </c>
      <c r="F3449" s="49">
        <v>2.5056800000000001E-2</v>
      </c>
      <c r="G3449" s="49">
        <v>0.73885639999999997</v>
      </c>
      <c r="H3449" s="49">
        <v>0.46953549999999999</v>
      </c>
      <c r="I3449" s="46">
        <f>$C$3449*LN($Y$3449)+(1-$C$3449)*LN(1-$Y$3449)</f>
        <v>-4.2425036816761998E-2</v>
      </c>
      <c r="R3449" s="46">
        <f>1/(1+EXP(-($K$2+SUMPRODUCT($L$2:$P$2,$D$3449:$H$3449))))</f>
        <v>4.153768778607788E-2</v>
      </c>
      <c r="X3449" s="46">
        <f>EXP(-($K$2+SUMPRODUCT($L$2:$P$2,$D$3449:$H$3449)))</f>
        <v>23.074522519165555</v>
      </c>
      <c r="Y3449" s="46">
        <f>1/(1+$X$3449)</f>
        <v>4.153768778607788E-2</v>
      </c>
      <c r="Z3449" s="46">
        <f>IF(ISERROR($I$3449),0,$I$3449)</f>
        <v>-4.2425036816761998E-2</v>
      </c>
    </row>
    <row r="3450" spans="1:26" x14ac:dyDescent="0.25">
      <c r="A3450" s="46">
        <v>597</v>
      </c>
      <c r="B3450" s="46">
        <v>1996</v>
      </c>
      <c r="C3450" s="47">
        <v>0</v>
      </c>
      <c r="D3450" s="49">
        <v>-0.1124554</v>
      </c>
      <c r="E3450" s="49">
        <v>-0.187941</v>
      </c>
      <c r="F3450" s="49">
        <v>5.43632E-2</v>
      </c>
      <c r="G3450" s="49">
        <v>0.51856069999999999</v>
      </c>
      <c r="H3450" s="49">
        <v>0.40573740000000003</v>
      </c>
      <c r="I3450" s="46">
        <f>$C$3450*LN($Y$3450)+(1-$C$3450)*LN(1-$Y$3450)</f>
        <v>-3.5285279433037837E-2</v>
      </c>
      <c r="R3450" s="46">
        <f>1/(1+EXP(-($K$2+SUMPRODUCT($L$2:$P$2,$D$3450:$H$3450))))</f>
        <v>3.467001181927095E-2</v>
      </c>
      <c r="X3450" s="46">
        <f>EXP(-($K$2+SUMPRODUCT($L$2:$P$2,$D$3450:$H$3450)))</f>
        <v>27.843370611260099</v>
      </c>
      <c r="Y3450" s="46">
        <f>1/(1+$X$3450)</f>
        <v>3.467001181927095E-2</v>
      </c>
      <c r="Z3450" s="46">
        <f>IF(ISERROR($I$3450),0,$I$3450)</f>
        <v>-3.5285279433037837E-2</v>
      </c>
    </row>
    <row r="3451" spans="1:26" x14ac:dyDescent="0.25">
      <c r="A3451" s="46">
        <v>597</v>
      </c>
      <c r="B3451" s="46">
        <v>1997</v>
      </c>
      <c r="C3451" s="47">
        <v>0</v>
      </c>
      <c r="D3451" s="49">
        <v>-1.7682300000000001E-2</v>
      </c>
      <c r="E3451" s="49">
        <v>-0.27847939999999999</v>
      </c>
      <c r="F3451" s="49">
        <v>2.9173000000000001E-2</v>
      </c>
      <c r="G3451" s="49">
        <v>0.3806813</v>
      </c>
      <c r="H3451" s="49">
        <v>0.45236589999999999</v>
      </c>
      <c r="I3451" s="46">
        <f>$C$3451*LN($Y$3451)+(1-$C$3451)*LN(1-$Y$3451)</f>
        <v>-6.4694431584343196E-2</v>
      </c>
      <c r="R3451" s="46">
        <f>1/(1+EXP(-($K$2+SUMPRODUCT($L$2:$P$2,$D$3451:$H$3451))))</f>
        <v>6.2646154650034272E-2</v>
      </c>
      <c r="X3451" s="46">
        <f>EXP(-($K$2+SUMPRODUCT($L$2:$P$2,$D$3451:$H$3451)))</f>
        <v>14.962671700863172</v>
      </c>
      <c r="Y3451" s="46">
        <f>1/(1+$X$3451)</f>
        <v>6.2646154650034272E-2</v>
      </c>
      <c r="Z3451" s="46">
        <f>IF(ISERROR($I$3451),0,$I$3451)</f>
        <v>-6.4694431584343196E-2</v>
      </c>
    </row>
    <row r="3452" spans="1:26" x14ac:dyDescent="0.25">
      <c r="A3452" s="46">
        <v>597</v>
      </c>
      <c r="B3452" s="46">
        <v>1998</v>
      </c>
      <c r="C3452" s="47">
        <v>0</v>
      </c>
      <c r="D3452" s="49">
        <v>-2.0284400000000001E-2</v>
      </c>
      <c r="E3452" s="49">
        <v>-0.55153419999999997</v>
      </c>
      <c r="F3452" s="49">
        <v>2.10815E-2</v>
      </c>
      <c r="G3452" s="49">
        <v>0.1892308</v>
      </c>
      <c r="H3452" s="49">
        <v>0.49368719999999999</v>
      </c>
      <c r="I3452" s="46">
        <f>$C$3452*LN($Y$3452)+(1-$C$3452)*LN(1-$Y$3452)</f>
        <v>-0.13755276405929975</v>
      </c>
      <c r="R3452" s="46">
        <f>1/(1+EXP(-($K$2+SUMPRODUCT($L$2:$P$2,$D$3452:$H$3452))))</f>
        <v>0.12851163447979264</v>
      </c>
      <c r="X3452" s="46">
        <f>EXP(-($K$2+SUMPRODUCT($L$2:$P$2,$D$3452:$H$3452)))</f>
        <v>6.7813966342264633</v>
      </c>
      <c r="Y3452" s="46">
        <f>1/(1+$X$3452)</f>
        <v>0.12851163447979264</v>
      </c>
      <c r="Z3452" s="46">
        <f>IF(ISERROR($I$3452),0,$I$3452)</f>
        <v>-0.13755276405929975</v>
      </c>
    </row>
    <row r="3453" spans="1:26" x14ac:dyDescent="0.25">
      <c r="A3453" s="46">
        <v>597</v>
      </c>
      <c r="B3453" s="46">
        <v>1999</v>
      </c>
      <c r="C3453" s="47">
        <v>0</v>
      </c>
      <c r="D3453" s="49">
        <v>-5.7621899999999997E-2</v>
      </c>
      <c r="E3453" s="49">
        <v>-0.81086480000000005</v>
      </c>
      <c r="F3453" s="49">
        <v>4.1814700000000003E-2</v>
      </c>
      <c r="G3453" s="49">
        <v>0.1450389</v>
      </c>
      <c r="H3453" s="49">
        <v>0.57151130000000006</v>
      </c>
      <c r="I3453" s="46">
        <f>$C$3453*LN($Y$3453)+(1-$C$3453)*LN(1-$Y$3453)</f>
        <v>-0.18393838269446883</v>
      </c>
      <c r="R3453" s="46">
        <f>1/(1+EXP(-($K$2+SUMPRODUCT($L$2:$P$2,$D$3453:$H$3453))))</f>
        <v>0.168012932951387</v>
      </c>
      <c r="X3453" s="46">
        <f>EXP(-($K$2+SUMPRODUCT($L$2:$P$2,$D$3453:$H$3453)))</f>
        <v>4.9519227623348545</v>
      </c>
      <c r="Y3453" s="46">
        <f>1/(1+$X$3453)</f>
        <v>0.168012932951387</v>
      </c>
      <c r="Z3453" s="46">
        <f>IF(ISERROR($I$3453),0,$I$3453)</f>
        <v>-0.18393838269446883</v>
      </c>
    </row>
    <row r="3454" spans="1:26" x14ac:dyDescent="0.25">
      <c r="A3454" s="46">
        <v>597</v>
      </c>
      <c r="B3454" s="46">
        <v>2000</v>
      </c>
      <c r="C3454" s="47">
        <v>0</v>
      </c>
      <c r="D3454" s="49">
        <v>-5.3938899999999998E-2</v>
      </c>
      <c r="E3454" s="49">
        <v>-0.77114159999999998</v>
      </c>
      <c r="F3454" s="49">
        <v>3.3874799999999997E-2</v>
      </c>
      <c r="G3454" s="49">
        <v>8.5573300000000005E-2</v>
      </c>
      <c r="H3454" s="49">
        <v>0.49658679999999999</v>
      </c>
      <c r="I3454" s="46">
        <f>$C$3454*LN($Y$3454)+(1-$C$3454)*LN(1-$Y$3454)</f>
        <v>-0.19350055485058693</v>
      </c>
      <c r="R3454" s="46">
        <f>1/(1+EXP(-($K$2+SUMPRODUCT($L$2:$P$2,$D$3454:$H$3454))))</f>
        <v>0.17593062104039461</v>
      </c>
      <c r="X3454" s="46">
        <f>EXP(-($K$2+SUMPRODUCT($L$2:$P$2,$D$3454:$H$3454)))</f>
        <v>4.6840588300452524</v>
      </c>
      <c r="Y3454" s="46">
        <f>1/(1+$X$3454)</f>
        <v>0.17593062104039461</v>
      </c>
      <c r="Z3454" s="46">
        <f>IF(ISERROR($I$3454),0,$I$3454)</f>
        <v>-0.19350055485058693</v>
      </c>
    </row>
    <row r="3455" spans="1:26" x14ac:dyDescent="0.25">
      <c r="A3455" s="46">
        <v>598</v>
      </c>
      <c r="B3455" s="46">
        <v>1995</v>
      </c>
      <c r="C3455" s="47">
        <v>0</v>
      </c>
      <c r="D3455" s="49">
        <v>0.15421699999999999</v>
      </c>
      <c r="E3455" s="49">
        <v>0.15666840000000001</v>
      </c>
      <c r="F3455" s="49">
        <v>3.6065800000000002E-2</v>
      </c>
      <c r="G3455" s="49">
        <v>0.89793389999999995</v>
      </c>
      <c r="H3455" s="49">
        <v>0.1712428</v>
      </c>
      <c r="I3455" s="46">
        <f>$C$3455*LN($Y$3455)+(1-$C$3455)*LN(1-$Y$3455)</f>
        <v>-1.3203261798575196E-2</v>
      </c>
      <c r="R3455" s="46">
        <f>1/(1+EXP(-($K$2+SUMPRODUCT($L$2:$P$2,$D$3455:$H$3455))))</f>
        <v>1.3116481086855631E-2</v>
      </c>
      <c r="X3455" s="46">
        <f>EXP(-($K$2+SUMPRODUCT($L$2:$P$2,$D$3455:$H$3455)))</f>
        <v>75.239960502983237</v>
      </c>
      <c r="Y3455" s="46">
        <f>1/(1+$X$3455)</f>
        <v>1.3116481086855631E-2</v>
      </c>
      <c r="Z3455" s="46">
        <f>IF(ISERROR($I$3455),0,$I$3455)</f>
        <v>-1.3203261798575196E-2</v>
      </c>
    </row>
    <row r="3456" spans="1:26" x14ac:dyDescent="0.25">
      <c r="A3456" s="46">
        <v>598</v>
      </c>
      <c r="B3456" s="46">
        <v>1996</v>
      </c>
      <c r="C3456" s="47">
        <v>0</v>
      </c>
      <c r="D3456" s="49">
        <v>0.11539000000000001</v>
      </c>
      <c r="E3456" s="49">
        <v>0.15023130000000001</v>
      </c>
      <c r="F3456" s="49">
        <v>2.0193699999999998E-2</v>
      </c>
      <c r="G3456" s="49">
        <v>0.46495520000000001</v>
      </c>
      <c r="H3456" s="49">
        <v>0.15148120000000001</v>
      </c>
      <c r="I3456" s="46">
        <f>$C$3456*LN($Y$3456)+(1-$C$3456)*LN(1-$Y$3456)</f>
        <v>-2.9092122501036249E-2</v>
      </c>
      <c r="R3456" s="46">
        <f>1/(1+EXP(-($K$2+SUMPRODUCT($L$2:$P$2,$D$3456:$H$3456))))</f>
        <v>2.8673020725786459E-2</v>
      </c>
      <c r="X3456" s="46">
        <f>EXP(-($K$2+SUMPRODUCT($L$2:$P$2,$D$3456:$H$3456)))</f>
        <v>33.875990554447291</v>
      </c>
      <c r="Y3456" s="46">
        <f>1/(1+$X$3456)</f>
        <v>2.8673020725786459E-2</v>
      </c>
      <c r="Z3456" s="46">
        <f>IF(ISERROR($I$3456),0,$I$3456)</f>
        <v>-2.9092122501036249E-2</v>
      </c>
    </row>
    <row r="3457" spans="1:26" x14ac:dyDescent="0.25">
      <c r="A3457" s="46">
        <v>598</v>
      </c>
      <c r="B3457" s="46">
        <v>1997</v>
      </c>
      <c r="C3457" s="47">
        <v>0</v>
      </c>
      <c r="D3457" s="49">
        <v>9.9603999999999998E-2</v>
      </c>
      <c r="E3457" s="49">
        <v>9.68281E-2</v>
      </c>
      <c r="F3457" s="49">
        <v>3.8464699999999998E-2</v>
      </c>
      <c r="G3457" s="49">
        <v>0.77269109999999996</v>
      </c>
      <c r="H3457" s="49">
        <v>0.20490520000000001</v>
      </c>
      <c r="I3457" s="46">
        <f>$C$3457*LN($Y$3457)+(1-$C$3457)*LN(1-$Y$3457)</f>
        <v>-1.7186142941412311E-2</v>
      </c>
      <c r="R3457" s="46">
        <f>1/(1+EXP(-($K$2+SUMPRODUCT($L$2:$P$2,$D$3457:$H$3457))))</f>
        <v>1.7039303590867593E-2</v>
      </c>
      <c r="X3457" s="46">
        <f>EXP(-($K$2+SUMPRODUCT($L$2:$P$2,$D$3457:$H$3457)))</f>
        <v>57.687844527634404</v>
      </c>
      <c r="Y3457" s="46">
        <f>1/(1+$X$3457)</f>
        <v>1.7039303590867593E-2</v>
      </c>
      <c r="Z3457" s="46">
        <f>IF(ISERROR($I$3457),0,$I$3457)</f>
        <v>-1.7186142941412311E-2</v>
      </c>
    </row>
    <row r="3458" spans="1:26" x14ac:dyDescent="0.25">
      <c r="A3458" s="46">
        <v>599</v>
      </c>
      <c r="B3458" s="46">
        <v>1995</v>
      </c>
      <c r="C3458" s="47">
        <v>0</v>
      </c>
      <c r="D3458" s="49">
        <v>0.45551380000000002</v>
      </c>
      <c r="E3458" s="49">
        <v>3.2187500000000001E-2</v>
      </c>
      <c r="F3458" s="49">
        <v>6.9919899999999993E-2</v>
      </c>
      <c r="G3458" s="49">
        <v>2.3231660000000001</v>
      </c>
      <c r="H3458" s="49">
        <v>0.37040040000000002</v>
      </c>
      <c r="I3458" s="46">
        <f>$C$3458*LN($Y$3458)+(1-$C$3458)*LN(1-$Y$3458)</f>
        <v>-1.6056179068027173E-3</v>
      </c>
      <c r="R3458" s="46">
        <f>1/(1+EXP(-($K$2+SUMPRODUCT($L$2:$P$2,$D$3458:$H$3458))))</f>
        <v>1.6043295919773773E-3</v>
      </c>
      <c r="X3458" s="46">
        <f>EXP(-($K$2+SUMPRODUCT($L$2:$P$2,$D$3458:$H$3458)))</f>
        <v>622.31331728879627</v>
      </c>
      <c r="Y3458" s="46">
        <f>1/(1+$X$3458)</f>
        <v>1.6043295919773773E-3</v>
      </c>
      <c r="Z3458" s="46">
        <f>IF(ISERROR($I$3458),0,$I$3458)</f>
        <v>-1.6056179068027173E-3</v>
      </c>
    </row>
    <row r="3459" spans="1:26" x14ac:dyDescent="0.25">
      <c r="A3459" s="46">
        <v>599</v>
      </c>
      <c r="B3459" s="46">
        <v>1996</v>
      </c>
      <c r="C3459" s="47">
        <v>0</v>
      </c>
      <c r="D3459" s="49">
        <v>0.3675949</v>
      </c>
      <c r="E3459" s="49">
        <v>6.8884699999999993E-2</v>
      </c>
      <c r="F3459" s="49">
        <v>6.8971599999999994E-2</v>
      </c>
      <c r="G3459" s="49">
        <v>2.524089</v>
      </c>
      <c r="H3459" s="49">
        <v>0.34109250000000002</v>
      </c>
      <c r="I3459" s="46">
        <f>$C$3459*LN($Y$3459)+(1-$C$3459)*LN(1-$Y$3459)</f>
        <v>-1.0546683453249359E-3</v>
      </c>
      <c r="R3459" s="46">
        <f>1/(1+EXP(-($K$2+SUMPRODUCT($L$2:$P$2,$D$3459:$H$3459))))</f>
        <v>1.0541123781364252E-3</v>
      </c>
      <c r="X3459" s="46">
        <f>EXP(-($K$2+SUMPRODUCT($L$2:$P$2,$D$3459:$H$3459)))</f>
        <v>947.66545611380536</v>
      </c>
      <c r="Y3459" s="46">
        <f>1/(1+$X$3459)</f>
        <v>1.0541123781364252E-3</v>
      </c>
      <c r="Z3459" s="46">
        <f>IF(ISERROR($I$3459),0,$I$3459)</f>
        <v>-1.0546683453249359E-3</v>
      </c>
    </row>
    <row r="3460" spans="1:26" x14ac:dyDescent="0.25">
      <c r="A3460" s="46">
        <v>599</v>
      </c>
      <c r="B3460" s="46">
        <v>1997</v>
      </c>
      <c r="C3460" s="47">
        <v>0</v>
      </c>
      <c r="D3460" s="49">
        <v>0.37249589999999999</v>
      </c>
      <c r="E3460" s="49">
        <v>0.13775490000000001</v>
      </c>
      <c r="F3460" s="49">
        <v>9.2864299999999997E-2</v>
      </c>
      <c r="G3460" s="49">
        <v>2.6612580000000001</v>
      </c>
      <c r="H3460" s="49">
        <v>0.4530496</v>
      </c>
      <c r="I3460" s="46">
        <f>$C$3460*LN($Y$3460)+(1-$C$3460)*LN(1-$Y$3460)</f>
        <v>-6.8043534394995062E-4</v>
      </c>
      <c r="R3460" s="46">
        <f>1/(1+EXP(-($K$2+SUMPRODUCT($L$2:$P$2,$D$3460:$H$3460))))</f>
        <v>6.8020390031842072E-4</v>
      </c>
      <c r="X3460" s="46">
        <f>EXP(-($K$2+SUMPRODUCT($L$2:$P$2,$D$3460:$H$3460)))</f>
        <v>1469.1474065818713</v>
      </c>
      <c r="Y3460" s="46">
        <f>1/(1+$X$3460)</f>
        <v>6.8020390031842072E-4</v>
      </c>
      <c r="Z3460" s="46">
        <f>IF(ISERROR($I$3460),0,$I$3460)</f>
        <v>-6.8043534394995062E-4</v>
      </c>
    </row>
    <row r="3461" spans="1:26" x14ac:dyDescent="0.25">
      <c r="A3461" s="46">
        <v>599</v>
      </c>
      <c r="B3461" s="46">
        <v>1998</v>
      </c>
      <c r="C3461" s="47">
        <v>0</v>
      </c>
      <c r="D3461" s="49">
        <v>0.1919391</v>
      </c>
      <c r="E3461" s="49">
        <v>0.17830180000000001</v>
      </c>
      <c r="F3461" s="49">
        <v>4.6155700000000001E-2</v>
      </c>
      <c r="G3461" s="49">
        <v>1.126868</v>
      </c>
      <c r="H3461" s="49">
        <v>0.3005044</v>
      </c>
      <c r="I3461" s="46">
        <f>$C$3461*LN($Y$3461)+(1-$C$3461)*LN(1-$Y$3461)</f>
        <v>-9.0367247394248038E-3</v>
      </c>
      <c r="R3461" s="46">
        <f>1/(1+EXP(-($K$2+SUMPRODUCT($L$2:$P$2,$D$3461:$H$3461))))</f>
        <v>8.9960162584830725E-3</v>
      </c>
      <c r="X3461" s="46">
        <f>EXP(-($K$2+SUMPRODUCT($L$2:$P$2,$D$3461:$H$3461)))</f>
        <v>110.1603148846045</v>
      </c>
      <c r="Y3461" s="46">
        <f>1/(1+$X$3461)</f>
        <v>8.9960162584830725E-3</v>
      </c>
      <c r="Z3461" s="46">
        <f>IF(ISERROR($I$3461),0,$I$3461)</f>
        <v>-9.0367247394248038E-3</v>
      </c>
    </row>
    <row r="3462" spans="1:26" x14ac:dyDescent="0.25">
      <c r="A3462" s="46">
        <v>599</v>
      </c>
      <c r="B3462" s="46">
        <v>1999</v>
      </c>
      <c r="C3462" s="47">
        <v>0</v>
      </c>
      <c r="D3462" s="49">
        <v>0.34863769999999999</v>
      </c>
      <c r="E3462" s="49">
        <v>0.1948638</v>
      </c>
      <c r="F3462" s="49">
        <v>3.4212600000000003E-2</v>
      </c>
      <c r="G3462" s="49">
        <v>2.1029770000000001</v>
      </c>
      <c r="H3462" s="49">
        <v>0.30423800000000001</v>
      </c>
      <c r="I3462" s="46">
        <f>$C$3462*LN($Y$3462)+(1-$C$3462)*LN(1-$Y$3462)</f>
        <v>-2.1987782282116299E-3</v>
      </c>
      <c r="R3462" s="46">
        <f>1/(1+EXP(-($K$2+SUMPRODUCT($L$2:$P$2,$D$3462:$H$3462))))</f>
        <v>2.1963626861013922E-3</v>
      </c>
      <c r="X3462" s="46">
        <f>EXP(-($K$2+SUMPRODUCT($L$2:$P$2,$D$3462:$H$3462)))</f>
        <v>454.2982102309474</v>
      </c>
      <c r="Y3462" s="46">
        <f>1/(1+$X$3462)</f>
        <v>2.1963626861013922E-3</v>
      </c>
      <c r="Z3462" s="46">
        <f>IF(ISERROR($I$3462),0,$I$3462)</f>
        <v>-2.1987782282116299E-3</v>
      </c>
    </row>
    <row r="3463" spans="1:26" x14ac:dyDescent="0.25">
      <c r="A3463" s="46">
        <v>599</v>
      </c>
      <c r="B3463" s="46">
        <v>2000</v>
      </c>
      <c r="C3463" s="47">
        <v>0</v>
      </c>
      <c r="D3463" s="49">
        <v>0.32245040000000003</v>
      </c>
      <c r="E3463" s="49">
        <v>0.1872048</v>
      </c>
      <c r="F3463" s="49">
        <v>5.5247999999999998E-2</v>
      </c>
      <c r="G3463" s="49">
        <v>2.561096</v>
      </c>
      <c r="H3463" s="49">
        <v>0.35615039999999998</v>
      </c>
      <c r="I3463" s="46">
        <f>$C$3463*LN($Y$3463)+(1-$C$3463)*LN(1-$Y$3463)</f>
        <v>-9.2559070160986689E-4</v>
      </c>
      <c r="R3463" s="46">
        <f>1/(1+EXP(-($K$2+SUMPRODUCT($L$2:$P$2,$D$3463:$H$3463))))</f>
        <v>9.2516247466760469E-4</v>
      </c>
      <c r="X3463" s="46">
        <f>EXP(-($K$2+SUMPRODUCT($L$2:$P$2,$D$3463:$H$3463)))</f>
        <v>1079.8912243865957</v>
      </c>
      <c r="Y3463" s="46">
        <f>1/(1+$X$3463)</f>
        <v>9.2516247466760469E-4</v>
      </c>
      <c r="Z3463" s="46">
        <f>IF(ISERROR($I$3463),0,$I$3463)</f>
        <v>-9.2559070160986689E-4</v>
      </c>
    </row>
    <row r="3464" spans="1:26" x14ac:dyDescent="0.25">
      <c r="A3464" s="46">
        <v>599</v>
      </c>
      <c r="B3464" s="46">
        <v>2001</v>
      </c>
      <c r="C3464" s="47">
        <v>0</v>
      </c>
      <c r="D3464" s="49">
        <v>0.33206029999999997</v>
      </c>
      <c r="E3464" s="49">
        <v>0.22701350000000001</v>
      </c>
      <c r="F3464" s="49">
        <v>6.8768599999999999E-2</v>
      </c>
      <c r="G3464" s="49">
        <v>1.508143</v>
      </c>
      <c r="H3464" s="49">
        <v>0.35527769999999997</v>
      </c>
      <c r="I3464" s="46">
        <f>$C$3464*LN($Y$3464)+(1-$C$3464)*LN(1-$Y$3464)</f>
        <v>-4.2056064940617834E-3</v>
      </c>
      <c r="R3464" s="46">
        <f>1/(1+EXP(-($K$2+SUMPRODUCT($L$2:$P$2,$D$3464:$H$3464))))</f>
        <v>4.1967753155617892E-3</v>
      </c>
      <c r="X3464" s="46">
        <f>EXP(-($K$2+SUMPRODUCT($L$2:$P$2,$D$3464:$H$3464)))</f>
        <v>237.27818379791862</v>
      </c>
      <c r="Y3464" s="46">
        <f>1/(1+$X$3464)</f>
        <v>4.1967753155617892E-3</v>
      </c>
      <c r="Z3464" s="46">
        <f>IF(ISERROR($I$3464),0,$I$3464)</f>
        <v>-4.2056064940617834E-3</v>
      </c>
    </row>
    <row r="3465" spans="1:26" x14ac:dyDescent="0.25">
      <c r="A3465" s="46">
        <v>599</v>
      </c>
      <c r="B3465" s="46">
        <v>2002</v>
      </c>
      <c r="C3465" s="47">
        <v>0</v>
      </c>
      <c r="D3465" s="49">
        <v>0.33516859999999998</v>
      </c>
      <c r="E3465" s="49">
        <v>0.25776959999999999</v>
      </c>
      <c r="F3465" s="49">
        <v>4.5318299999999999E-2</v>
      </c>
      <c r="G3465" s="49">
        <v>1.9872430000000001</v>
      </c>
      <c r="H3465" s="49">
        <v>0.3189999</v>
      </c>
      <c r="I3465" s="46">
        <f>$C$3465*LN($Y$3465)+(1-$C$3465)*LN(1-$Y$3465)</f>
        <v>-2.2157502543422936E-3</v>
      </c>
      <c r="R3465" s="46">
        <f>1/(1+EXP(-($K$2+SUMPRODUCT($L$2:$P$2,$D$3465:$H$3465))))</f>
        <v>2.2132972917994209E-3</v>
      </c>
      <c r="X3465" s="46">
        <f>EXP(-($K$2+SUMPRODUCT($L$2:$P$2,$D$3465:$H$3465)))</f>
        <v>450.81458618557087</v>
      </c>
      <c r="Y3465" s="46">
        <f>1/(1+$X$3465)</f>
        <v>2.2132972917994209E-3</v>
      </c>
      <c r="Z3465" s="46">
        <f>IF(ISERROR($I$3465),0,$I$3465)</f>
        <v>-2.2157502543422936E-3</v>
      </c>
    </row>
    <row r="3466" spans="1:26" x14ac:dyDescent="0.25">
      <c r="A3466" s="46">
        <v>599</v>
      </c>
      <c r="B3466" s="46">
        <v>2003</v>
      </c>
      <c r="C3466" s="47">
        <v>0</v>
      </c>
      <c r="D3466" s="49">
        <v>0.36305199999999999</v>
      </c>
      <c r="E3466" s="49">
        <v>0.29403629999999997</v>
      </c>
      <c r="F3466" s="49">
        <v>6.2511700000000003E-2</v>
      </c>
      <c r="G3466" s="49">
        <v>2.2638989999999999</v>
      </c>
      <c r="H3466" s="49">
        <v>0.33317920000000001</v>
      </c>
      <c r="I3466" s="46">
        <f>$C$3466*LN($Y$3466)+(1-$C$3466)*LN(1-$Y$3466)</f>
        <v>-1.2035784599048296E-3</v>
      </c>
      <c r="R3466" s="46">
        <f>1/(1+EXP(-($K$2+SUMPRODUCT($L$2:$P$2,$D$3466:$H$3466))))</f>
        <v>1.2028544498470404E-3</v>
      </c>
      <c r="X3466" s="46">
        <f>EXP(-($K$2+SUMPRODUCT($L$2:$P$2,$D$3466:$H$3466)))</f>
        <v>830.3557805162244</v>
      </c>
      <c r="Y3466" s="46">
        <f>1/(1+$X$3466)</f>
        <v>1.2028544498470404E-3</v>
      </c>
      <c r="Z3466" s="46">
        <f>IF(ISERROR($I$3466),0,$I$3466)</f>
        <v>-1.2035784599048296E-3</v>
      </c>
    </row>
    <row r="3467" spans="1:26" x14ac:dyDescent="0.25">
      <c r="A3467" s="46">
        <v>599</v>
      </c>
      <c r="B3467" s="46">
        <v>2004</v>
      </c>
      <c r="C3467" s="47">
        <v>0</v>
      </c>
      <c r="D3467" s="49">
        <v>0.341111</v>
      </c>
      <c r="E3467" s="49">
        <v>0.30437769999999997</v>
      </c>
      <c r="F3467" s="49">
        <v>5.6264300000000003E-2</v>
      </c>
      <c r="G3467" s="49">
        <v>2.7196989999999999</v>
      </c>
      <c r="H3467" s="49">
        <v>0.3734035</v>
      </c>
      <c r="I3467" s="46">
        <f>$C$3467*LN($Y$3467)+(1-$C$3467)*LN(1-$Y$3467)</f>
        <v>-6.1263165663031846E-4</v>
      </c>
      <c r="R3467" s="46">
        <f>1/(1+EXP(-($K$2+SUMPRODUCT($L$2:$P$2,$D$3467:$H$3467))))</f>
        <v>6.124440361729459E-4</v>
      </c>
      <c r="X3467" s="46">
        <f>EXP(-($K$2+SUMPRODUCT($L$2:$P$2,$D$3467:$H$3467)))</f>
        <v>1631.8022495717692</v>
      </c>
      <c r="Y3467" s="46">
        <f>1/(1+$X$3467)</f>
        <v>6.124440361729459E-4</v>
      </c>
      <c r="Z3467" s="46">
        <f>IF(ISERROR($I$3467),0,$I$3467)</f>
        <v>-6.1263165663031846E-4</v>
      </c>
    </row>
    <row r="3468" spans="1:26" x14ac:dyDescent="0.25">
      <c r="A3468" s="46">
        <v>600</v>
      </c>
      <c r="B3468" s="46">
        <v>1998</v>
      </c>
      <c r="C3468" s="47">
        <v>0</v>
      </c>
      <c r="D3468" s="49">
        <v>0.15220159999999999</v>
      </c>
      <c r="E3468" s="49">
        <v>0.22181300000000001</v>
      </c>
      <c r="F3468" s="49">
        <v>6.0370199999999999E-2</v>
      </c>
      <c r="G3468" s="49">
        <v>0.82329859999999999</v>
      </c>
      <c r="H3468" s="49">
        <v>0.5894315</v>
      </c>
      <c r="I3468" s="46">
        <f>$C$3468*LN($Y$3468)+(1-$C$3468)*LN(1-$Y$3468)</f>
        <v>-1.4410952231351117E-2</v>
      </c>
      <c r="R3468" s="46">
        <f>1/(1+EXP(-($K$2+SUMPRODUCT($L$2:$P$2,$D$3468:$H$3468))))</f>
        <v>1.43076114677551E-2</v>
      </c>
      <c r="X3468" s="46">
        <f>EXP(-($K$2+SUMPRODUCT($L$2:$P$2,$D$3468:$H$3468)))</f>
        <v>68.892868020192509</v>
      </c>
      <c r="Y3468" s="46">
        <f>1/(1+$X$3468)</f>
        <v>1.43076114677551E-2</v>
      </c>
      <c r="Z3468" s="46">
        <f>IF(ISERROR($I$3468),0,$I$3468)</f>
        <v>-1.4410952231351117E-2</v>
      </c>
    </row>
    <row r="3469" spans="1:26" x14ac:dyDescent="0.25">
      <c r="A3469" s="46">
        <v>600</v>
      </c>
      <c r="B3469" s="46">
        <v>1999</v>
      </c>
      <c r="C3469" s="47">
        <v>0</v>
      </c>
      <c r="D3469" s="49">
        <v>0.2299774</v>
      </c>
      <c r="E3469" s="49">
        <v>0.15421360000000001</v>
      </c>
      <c r="F3469" s="49">
        <v>4.5948099999999999E-2</v>
      </c>
      <c r="G3469" s="49">
        <v>0.56094319999999998</v>
      </c>
      <c r="H3469" s="49">
        <v>0.47674450000000002</v>
      </c>
      <c r="I3469" s="46">
        <f>$C$3469*LN($Y$3469)+(1-$C$3469)*LN(1-$Y$3469)</f>
        <v>-2.5954213931972777E-2</v>
      </c>
      <c r="R3469" s="46">
        <f>1/(1+EXP(-($K$2+SUMPRODUCT($L$2:$P$2,$D$3469:$H$3469))))</f>
        <v>2.5620298397260405E-2</v>
      </c>
      <c r="X3469" s="46">
        <f>EXP(-($K$2+SUMPRODUCT($L$2:$P$2,$D$3469:$H$3469)))</f>
        <v>38.031551642932101</v>
      </c>
      <c r="Y3469" s="46">
        <f>1/(1+$X$3469)</f>
        <v>2.5620298397260405E-2</v>
      </c>
      <c r="Z3469" s="46">
        <f>IF(ISERROR($I$3469),0,$I$3469)</f>
        <v>-2.5954213931972777E-2</v>
      </c>
    </row>
    <row r="3470" spans="1:26" x14ac:dyDescent="0.25">
      <c r="A3470" s="46">
        <v>600</v>
      </c>
      <c r="B3470" s="46">
        <v>2000</v>
      </c>
      <c r="C3470" s="47">
        <v>0</v>
      </c>
      <c r="D3470" s="49">
        <v>0.2349366</v>
      </c>
      <c r="E3470" s="49">
        <v>0.21798229999999999</v>
      </c>
      <c r="F3470" s="49">
        <v>7.4420299999999995E-2</v>
      </c>
      <c r="G3470" s="49">
        <v>0.86171350000000002</v>
      </c>
      <c r="H3470" s="49">
        <v>0.49186770000000002</v>
      </c>
      <c r="I3470" s="46">
        <f>$C$3470*LN($Y$3470)+(1-$C$3470)*LN(1-$Y$3470)</f>
        <v>-1.1882213960877895E-2</v>
      </c>
      <c r="R3470" s="46">
        <f>1/(1+EXP(-($K$2+SUMPRODUCT($L$2:$P$2,$D$3470:$H$3470))))</f>
        <v>1.1811899230342144E-2</v>
      </c>
      <c r="X3470" s="46">
        <f>EXP(-($K$2+SUMPRODUCT($L$2:$P$2,$D$3470:$H$3470)))</f>
        <v>83.660390382540882</v>
      </c>
      <c r="Y3470" s="46">
        <f>1/(1+$X$3470)</f>
        <v>1.1811899230342144E-2</v>
      </c>
      <c r="Z3470" s="46">
        <f>IF(ISERROR($I$3470),0,$I$3470)</f>
        <v>-1.1882213960877895E-2</v>
      </c>
    </row>
    <row r="3471" spans="1:26" x14ac:dyDescent="0.25">
      <c r="A3471" s="46">
        <v>600</v>
      </c>
      <c r="B3471" s="46">
        <v>2001</v>
      </c>
      <c r="C3471" s="47">
        <v>0</v>
      </c>
      <c r="D3471" s="49">
        <v>0.2334002</v>
      </c>
      <c r="E3471" s="49">
        <v>0.24633720000000001</v>
      </c>
      <c r="F3471" s="49">
        <v>3.7582299999999999E-2</v>
      </c>
      <c r="G3471" s="49">
        <v>0.96673589999999998</v>
      </c>
      <c r="H3471" s="49">
        <v>0.52645869999999995</v>
      </c>
      <c r="I3471" s="46">
        <f>$C$3471*LN($Y$3471)+(1-$C$3471)*LN(1-$Y$3471)</f>
        <v>-1.3213695606003571E-2</v>
      </c>
      <c r="R3471" s="46">
        <f>1/(1+EXP(-($K$2+SUMPRODUCT($L$2:$P$2,$D$3471:$H$3471))))</f>
        <v>1.3126777985728179E-2</v>
      </c>
      <c r="X3471" s="46">
        <f>EXP(-($K$2+SUMPRODUCT($L$2:$P$2,$D$3471:$H$3471)))</f>
        <v>75.180156401458873</v>
      </c>
      <c r="Y3471" s="46">
        <f>1/(1+$X$3471)</f>
        <v>1.3126777985728179E-2</v>
      </c>
      <c r="Z3471" s="46">
        <f>IF(ISERROR($I$3471),0,$I$3471)</f>
        <v>-1.3213695606003571E-2</v>
      </c>
    </row>
    <row r="3472" spans="1:26" x14ac:dyDescent="0.25">
      <c r="A3472" s="46">
        <v>600</v>
      </c>
      <c r="B3472" s="46">
        <v>2002</v>
      </c>
      <c r="C3472" s="47">
        <v>0</v>
      </c>
      <c r="D3472" s="49">
        <v>0.22423019999999999</v>
      </c>
      <c r="E3472" s="49">
        <v>0.2249746</v>
      </c>
      <c r="F3472" s="49">
        <v>3.9901600000000002E-2</v>
      </c>
      <c r="G3472" s="49">
        <v>0.77607729999999997</v>
      </c>
      <c r="H3472" s="49">
        <v>0.45091819999999999</v>
      </c>
      <c r="I3472" s="46">
        <f>$C$3472*LN($Y$3472)+(1-$C$3472)*LN(1-$Y$3472)</f>
        <v>-1.7201249782700791E-2</v>
      </c>
      <c r="R3472" s="46">
        <f>1/(1+EXP(-($K$2+SUMPRODUCT($L$2:$P$2,$D$3472:$H$3472))))</f>
        <v>1.7054152909937594E-2</v>
      </c>
      <c r="X3472" s="46">
        <f>EXP(-($K$2+SUMPRODUCT($L$2:$P$2,$D$3472:$H$3472)))</f>
        <v>57.636744098693512</v>
      </c>
      <c r="Y3472" s="46">
        <f>1/(1+$X$3472)</f>
        <v>1.7054152909937594E-2</v>
      </c>
      <c r="Z3472" s="46">
        <f>IF(ISERROR($I$3472),0,$I$3472)</f>
        <v>-1.7201249782700791E-2</v>
      </c>
    </row>
    <row r="3473" spans="1:26" x14ac:dyDescent="0.25">
      <c r="A3473" s="46">
        <v>600</v>
      </c>
      <c r="B3473" s="46">
        <v>2003</v>
      </c>
      <c r="C3473" s="47">
        <v>0</v>
      </c>
      <c r="D3473" s="49">
        <v>0.2529247</v>
      </c>
      <c r="E3473" s="49">
        <v>0.25318410000000002</v>
      </c>
      <c r="F3473" s="49">
        <v>4.8273099999999999E-2</v>
      </c>
      <c r="G3473" s="49">
        <v>0.96076519999999999</v>
      </c>
      <c r="H3473" s="49">
        <v>0.54357529999999998</v>
      </c>
      <c r="I3473" s="46">
        <f>$C$3473*LN($Y$3473)+(1-$C$3473)*LN(1-$Y$3473)</f>
        <v>-1.2359477117622914E-2</v>
      </c>
      <c r="R3473" s="46">
        <f>1/(1+EXP(-($K$2+SUMPRODUCT($L$2:$P$2,$D$3473:$H$3473))))</f>
        <v>1.2283412475873145E-2</v>
      </c>
      <c r="X3473" s="46">
        <f>EXP(-($K$2+SUMPRODUCT($L$2:$P$2,$D$3473:$H$3473)))</f>
        <v>80.410601651958018</v>
      </c>
      <c r="Y3473" s="46">
        <f>1/(1+$X$3473)</f>
        <v>1.2283412475873145E-2</v>
      </c>
      <c r="Z3473" s="46">
        <f>IF(ISERROR($I$3473),0,$I$3473)</f>
        <v>-1.2359477117622914E-2</v>
      </c>
    </row>
    <row r="3474" spans="1:26" x14ac:dyDescent="0.25">
      <c r="A3474" s="46">
        <v>600</v>
      </c>
      <c r="B3474" s="46">
        <v>2004</v>
      </c>
      <c r="C3474" s="47">
        <v>0</v>
      </c>
      <c r="D3474" s="49">
        <v>0.27142579999999999</v>
      </c>
      <c r="E3474" s="49">
        <v>0.27294740000000001</v>
      </c>
      <c r="F3474" s="49">
        <v>7.1070400000000006E-2</v>
      </c>
      <c r="G3474" s="49">
        <v>0.9206934</v>
      </c>
      <c r="H3474" s="49">
        <v>0.53597640000000002</v>
      </c>
      <c r="I3474" s="46">
        <f>$C$3474*LN($Y$3474)+(1-$C$3474)*LN(1-$Y$3474)</f>
        <v>-1.0707803654409558E-2</v>
      </c>
      <c r="R3474" s="46">
        <f>1/(1+EXP(-($K$2+SUMPRODUCT($L$2:$P$2,$D$3474:$H$3474))))</f>
        <v>1.0650679199149206E-2</v>
      </c>
      <c r="X3474" s="46">
        <f>EXP(-($K$2+SUMPRODUCT($L$2:$P$2,$D$3474:$H$3474)))</f>
        <v>92.890725774547946</v>
      </c>
      <c r="Y3474" s="46">
        <f>1/(1+$X$3474)</f>
        <v>1.0650679199149206E-2</v>
      </c>
      <c r="Z3474" s="46">
        <f>IF(ISERROR($I$3474),0,$I$3474)</f>
        <v>-1.0707803654409558E-2</v>
      </c>
    </row>
    <row r="3475" spans="1:26" x14ac:dyDescent="0.25">
      <c r="A3475" s="46">
        <v>601</v>
      </c>
      <c r="B3475" s="46">
        <v>1995</v>
      </c>
      <c r="C3475" s="47">
        <v>0</v>
      </c>
      <c r="D3475" s="49">
        <v>0.48378650000000001</v>
      </c>
      <c r="E3475" s="49">
        <v>0.57513599999999998</v>
      </c>
      <c r="F3475" s="49">
        <v>6.9229700000000005E-2</v>
      </c>
      <c r="G3475" s="49">
        <v>3.0307140000000001</v>
      </c>
      <c r="H3475" s="49">
        <v>0.29191499999999998</v>
      </c>
      <c r="I3475" s="46">
        <f>$C$3475*LN($Y$3475)+(1-$C$3475)*LN(1-$Y$3475)</f>
        <v>-2.2896037727536294E-4</v>
      </c>
      <c r="R3475" s="46">
        <f>1/(1+EXP(-($K$2+SUMPRODUCT($L$2:$P$2,$D$3475:$H$3475))))</f>
        <v>2.2893416784849766E-4</v>
      </c>
      <c r="X3475" s="46">
        <f>EXP(-($K$2+SUMPRODUCT($L$2:$P$2,$D$3475:$H$3475)))</f>
        <v>4367.0679445882124</v>
      </c>
      <c r="Y3475" s="46">
        <f>1/(1+$X$3475)</f>
        <v>2.2893416784849766E-4</v>
      </c>
      <c r="Z3475" s="46">
        <f>IF(ISERROR($I$3475),0,$I$3475)</f>
        <v>-2.2896037727536294E-4</v>
      </c>
    </row>
    <row r="3476" spans="1:26" x14ac:dyDescent="0.25">
      <c r="A3476" s="46">
        <v>601</v>
      </c>
      <c r="B3476" s="46">
        <v>1996</v>
      </c>
      <c r="C3476" s="47">
        <v>0</v>
      </c>
      <c r="D3476" s="49">
        <v>0.46939649999999999</v>
      </c>
      <c r="E3476" s="49">
        <v>0.5590503</v>
      </c>
      <c r="F3476" s="49">
        <v>7.0991499999999999E-2</v>
      </c>
      <c r="G3476" s="49">
        <v>3.1654010000000001</v>
      </c>
      <c r="H3476" s="49">
        <v>0.30530380000000001</v>
      </c>
      <c r="I3476" s="46">
        <f>$C$3476*LN($Y$3476)+(1-$C$3476)*LN(1-$Y$3476)</f>
        <v>-1.8689828175100584E-4</v>
      </c>
      <c r="R3476" s="46">
        <f>1/(1+EXP(-($K$2+SUMPRODUCT($L$2:$P$2,$D$3476:$H$3476))))</f>
        <v>1.868808173551496E-4</v>
      </c>
      <c r="X3476" s="46">
        <f>EXP(-($K$2+SUMPRODUCT($L$2:$P$2,$D$3476:$H$3476)))</f>
        <v>5350.0039936286939</v>
      </c>
      <c r="Y3476" s="46">
        <f>1/(1+$X$3476)</f>
        <v>1.868808173551496E-4</v>
      </c>
      <c r="Z3476" s="46">
        <f>IF(ISERROR($I$3476),0,$I$3476)</f>
        <v>-1.8689828175100584E-4</v>
      </c>
    </row>
    <row r="3477" spans="1:26" x14ac:dyDescent="0.25">
      <c r="A3477" s="46">
        <v>601</v>
      </c>
      <c r="B3477" s="46">
        <v>1997</v>
      </c>
      <c r="C3477" s="47">
        <v>0</v>
      </c>
      <c r="D3477" s="49">
        <v>0.43928739999999999</v>
      </c>
      <c r="E3477" s="49">
        <v>0.58618400000000004</v>
      </c>
      <c r="F3477" s="49">
        <v>8.93877E-2</v>
      </c>
      <c r="G3477" s="49">
        <v>3.5588829999999998</v>
      </c>
      <c r="H3477" s="49">
        <v>0.34548479999999998</v>
      </c>
      <c r="I3477" s="46">
        <f>$C$3477*LN($Y$3477)+(1-$C$3477)*LN(1-$Y$3477)</f>
        <v>-8.3879859981209645E-5</v>
      </c>
      <c r="R3477" s="46">
        <f>1/(1+EXP(-($K$2+SUMPRODUCT($L$2:$P$2,$D$3477:$H$3477))))</f>
        <v>8.3876342164069032E-5</v>
      </c>
      <c r="X3477" s="46">
        <f>EXP(-($K$2+SUMPRODUCT($L$2:$P$2,$D$3477:$H$3477)))</f>
        <v>11921.312945453888</v>
      </c>
      <c r="Y3477" s="46">
        <f>1/(1+$X$3477)</f>
        <v>8.3876342164069032E-5</v>
      </c>
      <c r="Z3477" s="46">
        <f>IF(ISERROR($I$3477),0,$I$3477)</f>
        <v>-8.3879859981209645E-5</v>
      </c>
    </row>
    <row r="3478" spans="1:26" x14ac:dyDescent="0.25">
      <c r="A3478" s="46">
        <v>601</v>
      </c>
      <c r="B3478" s="46">
        <v>1998</v>
      </c>
      <c r="C3478" s="47">
        <v>0</v>
      </c>
      <c r="D3478" s="49">
        <v>0.41588399999999998</v>
      </c>
      <c r="E3478" s="49">
        <v>0.54919300000000004</v>
      </c>
      <c r="F3478" s="49">
        <v>4.0804399999999998E-2</v>
      </c>
      <c r="G3478" s="49">
        <v>2.2843610000000001</v>
      </c>
      <c r="H3478" s="49">
        <v>0.32950639999999998</v>
      </c>
      <c r="I3478" s="46">
        <f>$C$3478*LN($Y$3478)+(1-$C$3478)*LN(1-$Y$3478)</f>
        <v>-9.7536532491371872E-4</v>
      </c>
      <c r="R3478" s="46">
        <f>1/(1+EXP(-($K$2+SUMPRODUCT($L$2:$P$2,$D$3478:$H$3478))))</f>
        <v>9.7488981076776309E-4</v>
      </c>
      <c r="X3478" s="46">
        <f>EXP(-($K$2+SUMPRODUCT($L$2:$P$2,$D$3478:$H$3478)))</f>
        <v>1024.7569511496501</v>
      </c>
      <c r="Y3478" s="46">
        <f>1/(1+$X$3478)</f>
        <v>9.7488981076776309E-4</v>
      </c>
      <c r="Z3478" s="46">
        <f>IF(ISERROR($I$3478),0,$I$3478)</f>
        <v>-9.7536532491371872E-4</v>
      </c>
    </row>
    <row r="3479" spans="1:26" x14ac:dyDescent="0.25">
      <c r="A3479" s="46">
        <v>601</v>
      </c>
      <c r="B3479" s="46">
        <v>1999</v>
      </c>
      <c r="C3479" s="47">
        <v>0</v>
      </c>
      <c r="D3479" s="49">
        <v>0.38575009999999998</v>
      </c>
      <c r="E3479" s="49">
        <v>0.45288489999999998</v>
      </c>
      <c r="F3479" s="49">
        <v>6.5635899999999997E-2</v>
      </c>
      <c r="G3479" s="49">
        <v>1.1922950000000001</v>
      </c>
      <c r="H3479" s="49">
        <v>0.32005050000000002</v>
      </c>
      <c r="I3479" s="46">
        <f>$C$3479*LN($Y$3479)+(1-$C$3479)*LN(1-$Y$3479)</f>
        <v>-5.1363323268655498E-3</v>
      </c>
      <c r="R3479" s="46">
        <f>1/(1+EXP(-($K$2+SUMPRODUCT($L$2:$P$2,$D$3479:$H$3479))))</f>
        <v>5.1231639273850481E-3</v>
      </c>
      <c r="X3479" s="46">
        <f>EXP(-($K$2+SUMPRODUCT($L$2:$P$2,$D$3479:$H$3479)))</f>
        <v>194.19188028605936</v>
      </c>
      <c r="Y3479" s="46">
        <f>1/(1+$X$3479)</f>
        <v>5.1231639273850481E-3</v>
      </c>
      <c r="Z3479" s="46">
        <f>IF(ISERROR($I$3479),0,$I$3479)</f>
        <v>-5.1363323268655498E-3</v>
      </c>
    </row>
    <row r="3480" spans="1:26" x14ac:dyDescent="0.25">
      <c r="A3480" s="46">
        <v>601</v>
      </c>
      <c r="B3480" s="46">
        <v>2000</v>
      </c>
      <c r="C3480" s="47">
        <v>0</v>
      </c>
      <c r="D3480" s="49">
        <v>0.35043960000000002</v>
      </c>
      <c r="E3480" s="49">
        <v>0.4920833</v>
      </c>
      <c r="F3480" s="49">
        <v>5.9267100000000003E-2</v>
      </c>
      <c r="G3480" s="49">
        <v>1.3814649999999999</v>
      </c>
      <c r="H3480" s="49">
        <v>0.30826310000000001</v>
      </c>
      <c r="I3480" s="46">
        <f>$C$3480*LN($Y$3480)+(1-$C$3480)*LN(1-$Y$3480)</f>
        <v>-3.6973320523494353E-3</v>
      </c>
      <c r="R3480" s="46">
        <f>1/(1+EXP(-($K$2+SUMPRODUCT($L$2:$P$2,$D$3480:$H$3480))))</f>
        <v>3.6905053363337262E-3</v>
      </c>
      <c r="X3480" s="46">
        <f>EXP(-($K$2+SUMPRODUCT($L$2:$P$2,$D$3480:$H$3480)))</f>
        <v>269.96560196101331</v>
      </c>
      <c r="Y3480" s="46">
        <f>1/(1+$X$3480)</f>
        <v>3.6905053363337262E-3</v>
      </c>
      <c r="Z3480" s="46">
        <f>IF(ISERROR($I$3480),0,$I$3480)</f>
        <v>-3.6973320523494353E-3</v>
      </c>
    </row>
    <row r="3481" spans="1:26" x14ac:dyDescent="0.25">
      <c r="A3481" s="46">
        <v>601</v>
      </c>
      <c r="B3481" s="46">
        <v>2001</v>
      </c>
      <c r="C3481" s="47">
        <v>0</v>
      </c>
      <c r="D3481" s="49">
        <v>0.32635370000000002</v>
      </c>
      <c r="E3481" s="49">
        <v>0.47053109999999998</v>
      </c>
      <c r="F3481" s="49">
        <v>6.8081600000000006E-2</v>
      </c>
      <c r="G3481" s="49">
        <v>1.67343</v>
      </c>
      <c r="H3481" s="49">
        <v>0.30761670000000002</v>
      </c>
      <c r="I3481" s="46">
        <f>$C$3481*LN($Y$3481)+(1-$C$3481)*LN(1-$Y$3481)</f>
        <v>-2.2111888272198926E-3</v>
      </c>
      <c r="R3481" s="46">
        <f>1/(1+EXP(-($K$2+SUMPRODUCT($L$2:$P$2,$D$3481:$H$3481))))</f>
        <v>2.2087459500910729E-3</v>
      </c>
      <c r="X3481" s="46">
        <f>EXP(-($K$2+SUMPRODUCT($L$2:$P$2,$D$3481:$H$3481)))</f>
        <v>451.74559528168788</v>
      </c>
      <c r="Y3481" s="46">
        <f>1/(1+$X$3481)</f>
        <v>2.2087459500910729E-3</v>
      </c>
      <c r="Z3481" s="46">
        <f>IF(ISERROR($I$3481),0,$I$3481)</f>
        <v>-2.2111888272198926E-3</v>
      </c>
    </row>
    <row r="3482" spans="1:26" x14ac:dyDescent="0.25">
      <c r="A3482" s="46">
        <v>601</v>
      </c>
      <c r="B3482" s="46">
        <v>2002</v>
      </c>
      <c r="C3482" s="47">
        <v>0</v>
      </c>
      <c r="D3482" s="49">
        <v>0.27138079999999998</v>
      </c>
      <c r="E3482" s="49">
        <v>0.49264249999999998</v>
      </c>
      <c r="F3482" s="49">
        <v>5.8458200000000002E-2</v>
      </c>
      <c r="G3482" s="49">
        <v>1.4508369999999999</v>
      </c>
      <c r="H3482" s="49">
        <v>0.31561929999999999</v>
      </c>
      <c r="I3482" s="46">
        <f>$C$3482*LN($Y$3482)+(1-$C$3482)*LN(1-$Y$3482)</f>
        <v>-3.2373197466363367E-3</v>
      </c>
      <c r="R3482" s="46">
        <f>1/(1+EXP(-($K$2+SUMPRODUCT($L$2:$P$2,$D$3482:$H$3482))))</f>
        <v>3.2320852771393852E-3</v>
      </c>
      <c r="X3482" s="46">
        <f>EXP(-($K$2+SUMPRODUCT($L$2:$P$2,$D$3482:$H$3482)))</f>
        <v>308.39777705527246</v>
      </c>
      <c r="Y3482" s="46">
        <f>1/(1+$X$3482)</f>
        <v>3.2320852771393852E-3</v>
      </c>
      <c r="Z3482" s="46">
        <f>IF(ISERROR($I$3482),0,$I$3482)</f>
        <v>-3.2373197466363367E-3</v>
      </c>
    </row>
    <row r="3483" spans="1:26" x14ac:dyDescent="0.25">
      <c r="A3483" s="46">
        <v>601</v>
      </c>
      <c r="B3483" s="46">
        <v>2003</v>
      </c>
      <c r="C3483" s="47">
        <v>0</v>
      </c>
      <c r="D3483" s="49">
        <v>0.28055799999999997</v>
      </c>
      <c r="E3483" s="49">
        <v>0.55675960000000002</v>
      </c>
      <c r="F3483" s="49">
        <v>4.8100900000000002E-2</v>
      </c>
      <c r="G3483" s="49">
        <v>1.6995690000000001</v>
      </c>
      <c r="H3483" s="49">
        <v>0.32314749999999998</v>
      </c>
      <c r="I3483" s="46">
        <f>$C$3483*LN($Y$3483)+(1-$C$3483)*LN(1-$Y$3483)</f>
        <v>-2.1749150573700401E-3</v>
      </c>
      <c r="R3483" s="46">
        <f>1/(1+EXP(-($K$2+SUMPRODUCT($L$2:$P$2,$D$3483:$H$3483))))</f>
        <v>2.1725516433354604E-3</v>
      </c>
      <c r="X3483" s="46">
        <f>EXP(-($K$2+SUMPRODUCT($L$2:$P$2,$D$3483:$H$3483)))</f>
        <v>459.28825278681376</v>
      </c>
      <c r="Y3483" s="46">
        <f>1/(1+$X$3483)</f>
        <v>2.1725516433354604E-3</v>
      </c>
      <c r="Z3483" s="46">
        <f>IF(ISERROR($I$3483),0,$I$3483)</f>
        <v>-2.1749150573700401E-3</v>
      </c>
    </row>
    <row r="3484" spans="1:26" x14ac:dyDescent="0.25">
      <c r="A3484" s="46">
        <v>601</v>
      </c>
      <c r="B3484" s="46">
        <v>2004</v>
      </c>
      <c r="C3484" s="47">
        <v>0</v>
      </c>
      <c r="D3484" s="49">
        <v>0.26410149999999999</v>
      </c>
      <c r="E3484" s="49">
        <v>0.57184919999999995</v>
      </c>
      <c r="F3484" s="49">
        <v>7.1655899999999995E-2</v>
      </c>
      <c r="G3484" s="49">
        <v>1.7162500000000001</v>
      </c>
      <c r="H3484" s="49">
        <v>0.30392000000000002</v>
      </c>
      <c r="I3484" s="46">
        <f>$C$3484*LN($Y$3484)+(1-$C$3484)*LN(1-$Y$3484)</f>
        <v>-1.6846509146888897E-3</v>
      </c>
      <c r="R3484" s="46">
        <f>1/(1+EXP(-($K$2+SUMPRODUCT($L$2:$P$2,$D$3484:$H$3484))))</f>
        <v>1.683232686854815E-3</v>
      </c>
      <c r="X3484" s="46">
        <f>EXP(-($K$2+SUMPRODUCT($L$2:$P$2,$D$3484:$H$3484)))</f>
        <v>593.0949268686901</v>
      </c>
      <c r="Y3484" s="46">
        <f>1/(1+$X$3484)</f>
        <v>1.683232686854815E-3</v>
      </c>
      <c r="Z3484" s="46">
        <f>IF(ISERROR($I$3484),0,$I$3484)</f>
        <v>-1.6846509146888897E-3</v>
      </c>
    </row>
    <row r="3485" spans="1:26" x14ac:dyDescent="0.25">
      <c r="A3485" s="46">
        <v>602</v>
      </c>
      <c r="B3485" s="46">
        <v>1995</v>
      </c>
      <c r="C3485" s="47">
        <v>0</v>
      </c>
      <c r="D3485" s="49">
        <v>-2.06965E-2</v>
      </c>
      <c r="E3485" s="49">
        <v>0.42752309999999999</v>
      </c>
      <c r="F3485" s="49">
        <v>4.2485299999999997E-2</v>
      </c>
      <c r="G3485" s="49">
        <v>1.5242469999999999</v>
      </c>
      <c r="H3485" s="49">
        <v>0.18859680000000001</v>
      </c>
      <c r="I3485" s="46">
        <f>$C$3485*LN($Y$3485)+(1-$C$3485)*LN(1-$Y$3485)</f>
        <v>-2.9464625755911359E-3</v>
      </c>
      <c r="R3485" s="46">
        <f>1/(1+EXP(-($K$2+SUMPRODUCT($L$2:$P$2,$D$3485:$H$3485))))</f>
        <v>2.9421260149531973E-3</v>
      </c>
      <c r="X3485" s="46">
        <f>EXP(-($K$2+SUMPRODUCT($L$2:$P$2,$D$3485:$H$3485)))</f>
        <v>338.89026809781558</v>
      </c>
      <c r="Y3485" s="46">
        <f>1/(1+$X$3485)</f>
        <v>2.9421260149531973E-3</v>
      </c>
      <c r="Z3485" s="46">
        <f>IF(ISERROR($I$3485),0,$I$3485)</f>
        <v>-2.9464625755911359E-3</v>
      </c>
    </row>
    <row r="3486" spans="1:26" x14ac:dyDescent="0.25">
      <c r="A3486" s="46">
        <v>602</v>
      </c>
      <c r="B3486" s="46">
        <v>1996</v>
      </c>
      <c r="C3486" s="47">
        <v>0</v>
      </c>
      <c r="D3486" s="49">
        <v>-3.8346000000000001E-3</v>
      </c>
      <c r="E3486" s="49">
        <v>0.43083070000000001</v>
      </c>
      <c r="F3486" s="49">
        <v>4.59935E-2</v>
      </c>
      <c r="G3486" s="49">
        <v>2.0636540000000001</v>
      </c>
      <c r="H3486" s="49">
        <v>0.27987990000000001</v>
      </c>
      <c r="I3486" s="46">
        <f>$C$3486*LN($Y$3486)+(1-$C$3486)*LN(1-$Y$3486)</f>
        <v>-1.2872747969976145E-3</v>
      </c>
      <c r="R3486" s="46">
        <f>1/(1+EXP(-($K$2+SUMPRODUCT($L$2:$P$2,$D$3486:$H$3486))))</f>
        <v>1.2864466142004766E-3</v>
      </c>
      <c r="X3486" s="46">
        <f>EXP(-($K$2+SUMPRODUCT($L$2:$P$2,$D$3486:$H$3486)))</f>
        <v>776.33501644100284</v>
      </c>
      <c r="Y3486" s="46">
        <f>1/(1+$X$3486)</f>
        <v>1.2864466142004766E-3</v>
      </c>
      <c r="Z3486" s="46">
        <f>IF(ISERROR($I$3486),0,$I$3486)</f>
        <v>-1.2872747969976145E-3</v>
      </c>
    </row>
    <row r="3487" spans="1:26" x14ac:dyDescent="0.25">
      <c r="A3487" s="46">
        <v>602</v>
      </c>
      <c r="B3487" s="46">
        <v>1997</v>
      </c>
      <c r="C3487" s="47">
        <v>0</v>
      </c>
      <c r="D3487" s="49">
        <v>-3.6203399999999997E-2</v>
      </c>
      <c r="E3487" s="49">
        <v>0.39030670000000001</v>
      </c>
      <c r="F3487" s="49">
        <v>4.1092299999999998E-2</v>
      </c>
      <c r="G3487" s="49">
        <v>1.424831</v>
      </c>
      <c r="H3487" s="49">
        <v>0.3233065</v>
      </c>
      <c r="I3487" s="46">
        <f>$C$3487*LN($Y$3487)+(1-$C$3487)*LN(1-$Y$3487)</f>
        <v>-3.9782039141302216E-3</v>
      </c>
      <c r="R3487" s="46">
        <f>1/(1+EXP(-($K$2+SUMPRODUCT($L$2:$P$2,$D$3487:$H$3487))))</f>
        <v>3.9703013437576854E-3</v>
      </c>
      <c r="X3487" s="46">
        <f>EXP(-($K$2+SUMPRODUCT($L$2:$P$2,$D$3487:$H$3487)))</f>
        <v>250.87005051197235</v>
      </c>
      <c r="Y3487" s="46">
        <f>1/(1+$X$3487)</f>
        <v>3.9703013437576854E-3</v>
      </c>
      <c r="Z3487" s="46">
        <f>IF(ISERROR($I$3487),0,$I$3487)</f>
        <v>-3.9782039141302216E-3</v>
      </c>
    </row>
    <row r="3488" spans="1:26" x14ac:dyDescent="0.25">
      <c r="A3488" s="46">
        <v>602</v>
      </c>
      <c r="B3488" s="46">
        <v>1998</v>
      </c>
      <c r="C3488" s="47">
        <v>0</v>
      </c>
      <c r="D3488" s="49">
        <v>-0.1436624</v>
      </c>
      <c r="E3488" s="49">
        <v>0.29986180000000001</v>
      </c>
      <c r="F3488" s="49">
        <v>3.9427799999999999E-2</v>
      </c>
      <c r="G3488" s="49">
        <v>1.0159769999999999</v>
      </c>
      <c r="H3488" s="49">
        <v>0.19612669999999999</v>
      </c>
      <c r="I3488" s="46">
        <f>$C$3488*LN($Y$3488)+(1-$C$3488)*LN(1-$Y$3488)</f>
        <v>-7.7830538088138031E-3</v>
      </c>
      <c r="R3488" s="46">
        <f>1/(1+EXP(-($K$2+SUMPRODUCT($L$2:$P$2,$D$3488:$H$3488))))</f>
        <v>7.7528442704786465E-3</v>
      </c>
      <c r="X3488" s="46">
        <f>EXP(-($K$2+SUMPRODUCT($L$2:$P$2,$D$3488:$H$3488)))</f>
        <v>127.98492025795093</v>
      </c>
      <c r="Y3488" s="46">
        <f>1/(1+$X$3488)</f>
        <v>7.7528442704786465E-3</v>
      </c>
      <c r="Z3488" s="46">
        <f>IF(ISERROR($I$3488),0,$I$3488)</f>
        <v>-7.7830538088138031E-3</v>
      </c>
    </row>
    <row r="3489" spans="1:26" x14ac:dyDescent="0.25">
      <c r="A3489" s="46">
        <v>603</v>
      </c>
      <c r="B3489" s="46">
        <v>1995</v>
      </c>
      <c r="C3489" s="47">
        <v>0</v>
      </c>
      <c r="D3489" s="49">
        <v>0.146843</v>
      </c>
      <c r="E3489" s="49">
        <v>0.32555899999999999</v>
      </c>
      <c r="F3489" s="49">
        <v>7.0921499999999998E-2</v>
      </c>
      <c r="G3489" s="49">
        <v>2.0230450000000002</v>
      </c>
      <c r="H3489" s="49">
        <v>0.34495910000000002</v>
      </c>
      <c r="I3489" s="46">
        <f>$C$3489*LN($Y$3489)+(1-$C$3489)*LN(1-$Y$3489)</f>
        <v>-1.4529506354521199E-3</v>
      </c>
      <c r="R3489" s="46">
        <f>1/(1+EXP(-($K$2+SUMPRODUCT($L$2:$P$2,$D$3489:$H$3489))))</f>
        <v>1.4518956137043041E-3</v>
      </c>
      <c r="X3489" s="46">
        <f>EXP(-($K$2+SUMPRODUCT($L$2:$P$2,$D$3489:$H$3489)))</f>
        <v>687.75474969487857</v>
      </c>
      <c r="Y3489" s="46">
        <f>1/(1+$X$3489)</f>
        <v>1.4518956137043041E-3</v>
      </c>
      <c r="Z3489" s="46">
        <f>IF(ISERROR($I$3489),0,$I$3489)</f>
        <v>-1.4529506354521199E-3</v>
      </c>
    </row>
    <row r="3490" spans="1:26" x14ac:dyDescent="0.25">
      <c r="A3490" s="46">
        <v>603</v>
      </c>
      <c r="B3490" s="46">
        <v>1996</v>
      </c>
      <c r="C3490" s="47">
        <v>0</v>
      </c>
      <c r="D3490" s="49">
        <v>0.14406769999999999</v>
      </c>
      <c r="E3490" s="49">
        <v>0.33975640000000001</v>
      </c>
      <c r="F3490" s="49">
        <v>6.8923399999999996E-2</v>
      </c>
      <c r="G3490" s="49">
        <v>1.6345160000000001</v>
      </c>
      <c r="H3490" s="49">
        <v>0.32929710000000001</v>
      </c>
      <c r="I3490" s="46">
        <f>$C$3490*LN($Y$3490)+(1-$C$3490)*LN(1-$Y$3490)</f>
        <v>-2.6555039371899333E-3</v>
      </c>
      <c r="R3490" s="46">
        <f>1/(1+EXP(-($K$2+SUMPRODUCT($L$2:$P$2,$D$3490:$H$3490))))</f>
        <v>2.6519812055088949E-3</v>
      </c>
      <c r="X3490" s="46">
        <f>EXP(-($K$2+SUMPRODUCT($L$2:$P$2,$D$3490:$H$3490)))</f>
        <v>376.07657879427074</v>
      </c>
      <c r="Y3490" s="46">
        <f>1/(1+$X$3490)</f>
        <v>2.6519812055088949E-3</v>
      </c>
      <c r="Z3490" s="46">
        <f>IF(ISERROR($I$3490),0,$I$3490)</f>
        <v>-2.6555039371899333E-3</v>
      </c>
    </row>
    <row r="3491" spans="1:26" x14ac:dyDescent="0.25">
      <c r="A3491" s="46">
        <v>603</v>
      </c>
      <c r="B3491" s="46">
        <v>1997</v>
      </c>
      <c r="C3491" s="47">
        <v>0</v>
      </c>
      <c r="D3491" s="49">
        <v>0.22355649999999999</v>
      </c>
      <c r="E3491" s="49">
        <v>0.32432620000000001</v>
      </c>
      <c r="F3491" s="49">
        <v>7.3292499999999997E-2</v>
      </c>
      <c r="G3491" s="49">
        <v>2.5323579999999999</v>
      </c>
      <c r="H3491" s="49">
        <v>0.3715676</v>
      </c>
      <c r="I3491" s="46">
        <f>$C$3491*LN($Y$3491)+(1-$C$3491)*LN(1-$Y$3491)</f>
        <v>-6.6595038909042438E-4</v>
      </c>
      <c r="R3491" s="46">
        <f>1/(1+EXP(-($K$2+SUMPRODUCT($L$2:$P$2,$D$3491:$H$3491))))</f>
        <v>6.657286933455577E-4</v>
      </c>
      <c r="X3491" s="46">
        <f>EXP(-($K$2+SUMPRODUCT($L$2:$P$2,$D$3491:$H$3491)))</f>
        <v>1501.1134134606591</v>
      </c>
      <c r="Y3491" s="46">
        <f>1/(1+$X$3491)</f>
        <v>6.657286933455577E-4</v>
      </c>
      <c r="Z3491" s="46">
        <f>IF(ISERROR($I$3491),0,$I$3491)</f>
        <v>-6.6595038909042438E-4</v>
      </c>
    </row>
    <row r="3492" spans="1:26" x14ac:dyDescent="0.25">
      <c r="A3492" s="46">
        <v>603</v>
      </c>
      <c r="B3492" s="46">
        <v>1998</v>
      </c>
      <c r="C3492" s="47">
        <v>0</v>
      </c>
      <c r="D3492" s="49">
        <v>0.1445922</v>
      </c>
      <c r="E3492" s="49">
        <v>0.20777080000000001</v>
      </c>
      <c r="F3492" s="49">
        <v>5.5022099999999997E-2</v>
      </c>
      <c r="G3492" s="49">
        <v>2.4311560000000001</v>
      </c>
      <c r="H3492" s="49">
        <v>0.34790500000000002</v>
      </c>
      <c r="I3492" s="46">
        <f>$C$3492*LN($Y$3492)+(1-$C$3492)*LN(1-$Y$3492)</f>
        <v>-1.0230512567808213E-3</v>
      </c>
      <c r="R3492" s="46">
        <f>1/(1+EXP(-($K$2+SUMPRODUCT($L$2:$P$2,$D$3492:$H$3492))))</f>
        <v>1.0225281182581721E-3</v>
      </c>
      <c r="X3492" s="46">
        <f>EXP(-($K$2+SUMPRODUCT($L$2:$P$2,$D$3492:$H$3492)))</f>
        <v>976.96821636890752</v>
      </c>
      <c r="Y3492" s="46">
        <f>1/(1+$X$3492)</f>
        <v>1.0225281182581721E-3</v>
      </c>
      <c r="Z3492" s="46">
        <f>IF(ISERROR($I$3492),0,$I$3492)</f>
        <v>-1.0230512567808213E-3</v>
      </c>
    </row>
    <row r="3493" spans="1:26" x14ac:dyDescent="0.25">
      <c r="A3493" s="46">
        <v>603</v>
      </c>
      <c r="B3493" s="46">
        <v>1999</v>
      </c>
      <c r="C3493" s="47">
        <v>0</v>
      </c>
      <c r="D3493" s="49">
        <v>0.1468942</v>
      </c>
      <c r="E3493" s="49">
        <v>0.23044139999999999</v>
      </c>
      <c r="F3493" s="49">
        <v>7.3794899999999997E-2</v>
      </c>
      <c r="G3493" s="49">
        <v>1.6832240000000001</v>
      </c>
      <c r="H3493" s="49">
        <v>0.35377819999999999</v>
      </c>
      <c r="I3493" s="46">
        <f>$C$3493*LN($Y$3493)+(1-$C$3493)*LN(1-$Y$3493)</f>
        <v>-2.815825546846824E-3</v>
      </c>
      <c r="R3493" s="46">
        <f>1/(1+EXP(-($K$2+SUMPRODUCT($L$2:$P$2,$D$3493:$H$3493))))</f>
        <v>2.8118648285277671E-3</v>
      </c>
      <c r="X3493" s="46">
        <f>EXP(-($K$2+SUMPRODUCT($L$2:$P$2,$D$3493:$H$3493)))</f>
        <v>354.63587191478859</v>
      </c>
      <c r="Y3493" s="46">
        <f>1/(1+$X$3493)</f>
        <v>2.8118648285277671E-3</v>
      </c>
      <c r="Z3493" s="46">
        <f>IF(ISERROR($I$3493),0,$I$3493)</f>
        <v>-2.815825546846824E-3</v>
      </c>
    </row>
    <row r="3494" spans="1:26" x14ac:dyDescent="0.25">
      <c r="A3494" s="46">
        <v>603</v>
      </c>
      <c r="B3494" s="46">
        <v>2000</v>
      </c>
      <c r="C3494" s="47">
        <v>0</v>
      </c>
      <c r="D3494" s="49">
        <v>0.16399929999999999</v>
      </c>
      <c r="E3494" s="49">
        <v>0.2668799</v>
      </c>
      <c r="F3494" s="49">
        <v>7.2931099999999999E-2</v>
      </c>
      <c r="G3494" s="49">
        <v>1.542842</v>
      </c>
      <c r="H3494" s="49">
        <v>0.3292119</v>
      </c>
      <c r="I3494" s="46">
        <f>$C$3494*LN($Y$3494)+(1-$C$3494)*LN(1-$Y$3494)</f>
        <v>-3.3350853431717837E-3</v>
      </c>
      <c r="R3494" s="46">
        <f>1/(1+EXP(-($K$2+SUMPRODUCT($L$2:$P$2,$D$3494:$H$3494))))</f>
        <v>3.3295301234752203E-3</v>
      </c>
      <c r="X3494" s="46">
        <f>EXP(-($K$2+SUMPRODUCT($L$2:$P$2,$D$3494:$H$3494)))</f>
        <v>299.34267987227071</v>
      </c>
      <c r="Y3494" s="46">
        <f>1/(1+$X$3494)</f>
        <v>3.3295301234752203E-3</v>
      </c>
      <c r="Z3494" s="46">
        <f>IF(ISERROR($I$3494),0,$I$3494)</f>
        <v>-3.3350853431717837E-3</v>
      </c>
    </row>
    <row r="3495" spans="1:26" x14ac:dyDescent="0.25">
      <c r="A3495" s="46">
        <v>603</v>
      </c>
      <c r="B3495" s="46">
        <v>2001</v>
      </c>
      <c r="C3495" s="47">
        <v>0</v>
      </c>
      <c r="D3495" s="49">
        <v>0.1299198</v>
      </c>
      <c r="E3495" s="49">
        <v>0.24304609999999999</v>
      </c>
      <c r="F3495" s="49">
        <v>5.67936E-2</v>
      </c>
      <c r="G3495" s="49">
        <v>1.6723460000000001</v>
      </c>
      <c r="H3495" s="49">
        <v>0.31190509999999999</v>
      </c>
      <c r="I3495" s="46">
        <f>$C$3495*LN($Y$3495)+(1-$C$3495)*LN(1-$Y$3495)</f>
        <v>-3.1177845542152837E-3</v>
      </c>
      <c r="R3495" s="46">
        <f>1/(1+EXP(-($K$2+SUMPRODUCT($L$2:$P$2,$D$3495:$H$3495))))</f>
        <v>3.1129293111300102E-3</v>
      </c>
      <c r="X3495" s="46">
        <f>EXP(-($K$2+SUMPRODUCT($L$2:$P$2,$D$3495:$H$3495)))</f>
        <v>320.24083140101715</v>
      </c>
      <c r="Y3495" s="46">
        <f>1/(1+$X$3495)</f>
        <v>3.1129293111300102E-3</v>
      </c>
      <c r="Z3495" s="46">
        <f>IF(ISERROR($I$3495),0,$I$3495)</f>
        <v>-3.1177845542152837E-3</v>
      </c>
    </row>
    <row r="3496" spans="1:26" x14ac:dyDescent="0.25">
      <c r="A3496" s="46">
        <v>603</v>
      </c>
      <c r="B3496" s="46">
        <v>2002</v>
      </c>
      <c r="C3496" s="47">
        <v>0</v>
      </c>
      <c r="D3496" s="49">
        <v>5.9275899999999999E-2</v>
      </c>
      <c r="E3496" s="49">
        <v>0.25898349999999998</v>
      </c>
      <c r="F3496" s="49">
        <v>4.5228299999999999E-2</v>
      </c>
      <c r="G3496" s="49">
        <v>1.467881</v>
      </c>
      <c r="H3496" s="49">
        <v>0.32032310000000003</v>
      </c>
      <c r="I3496" s="46">
        <f>$C$3496*LN($Y$3496)+(1-$C$3496)*LN(1-$Y$3496)</f>
        <v>-4.5155971755934015E-3</v>
      </c>
      <c r="R3496" s="46">
        <f>1/(1+EXP(-($K$2+SUMPRODUCT($L$2:$P$2,$D$3496:$H$3496))))</f>
        <v>4.5054171953282625E-3</v>
      </c>
      <c r="X3496" s="46">
        <f>EXP(-($K$2+SUMPRODUCT($L$2:$P$2,$D$3496:$H$3496)))</f>
        <v>220.9550280575383</v>
      </c>
      <c r="Y3496" s="46">
        <f>1/(1+$X$3496)</f>
        <v>4.5054171953282625E-3</v>
      </c>
      <c r="Z3496" s="46">
        <f>IF(ISERROR($I$3496),0,$I$3496)</f>
        <v>-4.5155971755934015E-3</v>
      </c>
    </row>
    <row r="3497" spans="1:26" x14ac:dyDescent="0.25">
      <c r="A3497" s="46">
        <v>603</v>
      </c>
      <c r="B3497" s="46">
        <v>2003</v>
      </c>
      <c r="C3497" s="47">
        <v>0</v>
      </c>
      <c r="D3497" s="49">
        <v>5.79958E-2</v>
      </c>
      <c r="E3497" s="49">
        <v>0.2850608</v>
      </c>
      <c r="F3497" s="49">
        <v>6.5995200000000004E-2</v>
      </c>
      <c r="G3497" s="49">
        <v>1.6114329999999999</v>
      </c>
      <c r="H3497" s="49">
        <v>0.31435809999999997</v>
      </c>
      <c r="I3497" s="46">
        <f>$C$3497*LN($Y$3497)+(1-$C$3497)*LN(1-$Y$3497)</f>
        <v>-2.9192104169780621E-3</v>
      </c>
      <c r="R3497" s="46">
        <f>1/(1+EXP(-($K$2+SUMPRODUCT($L$2:$P$2,$D$3497:$H$3497))))</f>
        <v>2.9149536653740897E-3</v>
      </c>
      <c r="X3497" s="46">
        <f>EXP(-($K$2+SUMPRODUCT($L$2:$P$2,$D$3497:$H$3497)))</f>
        <v>342.05862624120488</v>
      </c>
      <c r="Y3497" s="46">
        <f>1/(1+$X$3497)</f>
        <v>2.9149536653740897E-3</v>
      </c>
      <c r="Z3497" s="46">
        <f>IF(ISERROR($I$3497),0,$I$3497)</f>
        <v>-2.9192104169780621E-3</v>
      </c>
    </row>
    <row r="3498" spans="1:26" x14ac:dyDescent="0.25">
      <c r="A3498" s="46">
        <v>603</v>
      </c>
      <c r="B3498" s="46">
        <v>2004</v>
      </c>
      <c r="C3498" s="47">
        <v>0</v>
      </c>
      <c r="D3498" s="49">
        <v>0.1152717</v>
      </c>
      <c r="E3498" s="49">
        <v>0.27251409999999998</v>
      </c>
      <c r="F3498" s="49">
        <v>4.7673399999999998E-2</v>
      </c>
      <c r="G3498" s="49">
        <v>1.57165</v>
      </c>
      <c r="H3498" s="49">
        <v>0.318602</v>
      </c>
      <c r="I3498" s="46">
        <f>$C$3498*LN($Y$3498)+(1-$C$3498)*LN(1-$Y$3498)</f>
        <v>-3.7638925372554572E-3</v>
      </c>
      <c r="R3498" s="46">
        <f>1/(1+EXP(-($K$2+SUMPRODUCT($L$2:$P$2,$D$3498:$H$3498))))</f>
        <v>3.7568179724899457E-3</v>
      </c>
      <c r="X3498" s="46">
        <f>EXP(-($K$2+SUMPRODUCT($L$2:$P$2,$D$3498:$H$3498)))</f>
        <v>265.18271295620411</v>
      </c>
      <c r="Y3498" s="46">
        <f>1/(1+$X$3498)</f>
        <v>3.7568179724899457E-3</v>
      </c>
      <c r="Z3498" s="46">
        <f>IF(ISERROR($I$3498),0,$I$3498)</f>
        <v>-3.7638925372554572E-3</v>
      </c>
    </row>
    <row r="3499" spans="1:26" x14ac:dyDescent="0.25">
      <c r="A3499" s="46">
        <v>604</v>
      </c>
      <c r="B3499" s="46">
        <v>1995</v>
      </c>
      <c r="C3499" s="47">
        <v>0</v>
      </c>
      <c r="D3499" s="49">
        <v>0.1864188</v>
      </c>
      <c r="E3499" s="49">
        <v>0.10226780000000001</v>
      </c>
      <c r="F3499" s="49">
        <v>4.6249499999999999E-2</v>
      </c>
      <c r="G3499" s="49">
        <v>0.65733039999999998</v>
      </c>
      <c r="H3499" s="49">
        <v>0.2423796</v>
      </c>
      <c r="I3499" s="46">
        <f>$C$3499*LN($Y$3499)+(1-$C$3499)*LN(1-$Y$3499)</f>
        <v>-2.0396223489419562E-2</v>
      </c>
      <c r="R3499" s="46">
        <f>1/(1+EXP(-($K$2+SUMPRODUCT($L$2:$P$2,$D$3499:$H$3499))))</f>
        <v>2.0189627499876413E-2</v>
      </c>
      <c r="X3499" s="46">
        <f>EXP(-($K$2+SUMPRODUCT($L$2:$P$2,$D$3499:$H$3499)))</f>
        <v>48.530383857063299</v>
      </c>
      <c r="Y3499" s="46">
        <f>1/(1+$X$3499)</f>
        <v>2.0189627499876413E-2</v>
      </c>
      <c r="Z3499" s="46">
        <f>IF(ISERROR($I$3499),0,$I$3499)</f>
        <v>-2.0396223489419562E-2</v>
      </c>
    </row>
    <row r="3500" spans="1:26" x14ac:dyDescent="0.25">
      <c r="A3500" s="46">
        <v>604</v>
      </c>
      <c r="B3500" s="46">
        <v>1996</v>
      </c>
      <c r="C3500" s="47">
        <v>0</v>
      </c>
      <c r="D3500" s="49">
        <v>0.17597560000000001</v>
      </c>
      <c r="E3500" s="49">
        <v>0.1475757</v>
      </c>
      <c r="F3500" s="49">
        <v>4.79119E-2</v>
      </c>
      <c r="G3500" s="49">
        <v>0.80330829999999998</v>
      </c>
      <c r="H3500" s="49">
        <v>0.2343625</v>
      </c>
      <c r="I3500" s="46">
        <f>$C$3500*LN($Y$3500)+(1-$C$3500)*LN(1-$Y$3500)</f>
        <v>-1.4835706197480366E-2</v>
      </c>
      <c r="R3500" s="46">
        <f>1/(1+EXP(-($K$2+SUMPRODUCT($L$2:$P$2,$D$3500:$H$3500))))</f>
        <v>1.4726199314450199E-2</v>
      </c>
      <c r="X3500" s="46">
        <f>EXP(-($K$2+SUMPRODUCT($L$2:$P$2,$D$3500:$H$3500)))</f>
        <v>66.906183981819538</v>
      </c>
      <c r="Y3500" s="46">
        <f>1/(1+$X$3500)</f>
        <v>1.4726199314450199E-2</v>
      </c>
      <c r="Z3500" s="46">
        <f>IF(ISERROR($I$3500),0,$I$3500)</f>
        <v>-1.4835706197480366E-2</v>
      </c>
    </row>
    <row r="3501" spans="1:26" x14ac:dyDescent="0.25">
      <c r="A3501" s="46">
        <v>604</v>
      </c>
      <c r="B3501" s="46">
        <v>1997</v>
      </c>
      <c r="C3501" s="47">
        <v>0</v>
      </c>
      <c r="D3501" s="49">
        <v>0.21735370000000001</v>
      </c>
      <c r="E3501" s="49">
        <v>0.16532250000000001</v>
      </c>
      <c r="F3501" s="49">
        <v>3.6569600000000001E-2</v>
      </c>
      <c r="G3501" s="49">
        <v>1.0328120000000001</v>
      </c>
      <c r="H3501" s="49">
        <v>0.27561000000000002</v>
      </c>
      <c r="I3501" s="46">
        <f>$C$3501*LN($Y$3501)+(1-$C$3501)*LN(1-$Y$3501)</f>
        <v>-1.1480108199368321E-2</v>
      </c>
      <c r="R3501" s="46">
        <f>1/(1+EXP(-($K$2+SUMPRODUCT($L$2:$P$2,$D$3501:$H$3501))))</f>
        <v>1.1414463201263957E-2</v>
      </c>
      <c r="X3501" s="46">
        <f>EXP(-($K$2+SUMPRODUCT($L$2:$P$2,$D$3501:$H$3501)))</f>
        <v>86.608149622775699</v>
      </c>
      <c r="Y3501" s="46">
        <f>1/(1+$X$3501)</f>
        <v>1.1414463201263957E-2</v>
      </c>
      <c r="Z3501" s="46">
        <f>IF(ISERROR($I$3501),0,$I$3501)</f>
        <v>-1.1480108199368321E-2</v>
      </c>
    </row>
    <row r="3502" spans="1:26" x14ac:dyDescent="0.25">
      <c r="A3502" s="46">
        <v>604</v>
      </c>
      <c r="B3502" s="46">
        <v>1998</v>
      </c>
      <c r="C3502" s="47">
        <v>0</v>
      </c>
      <c r="D3502" s="49">
        <v>0.20773469999999999</v>
      </c>
      <c r="E3502" s="49">
        <v>0.16804140000000001</v>
      </c>
      <c r="F3502" s="49">
        <v>2.0016800000000001E-2</v>
      </c>
      <c r="G3502" s="49">
        <v>1.026265</v>
      </c>
      <c r="H3502" s="49">
        <v>0.22985749999999999</v>
      </c>
      <c r="I3502" s="46">
        <f>$C$3502*LN($Y$3502)+(1-$C$3502)*LN(1-$Y$3502)</f>
        <v>-1.276261437451183E-2</v>
      </c>
      <c r="R3502" s="46">
        <f>1/(1+EXP(-($K$2+SUMPRODUCT($L$2:$P$2,$D$3502:$H$3502))))</f>
        <v>1.2681517580659749E-2</v>
      </c>
      <c r="X3502" s="46">
        <f>EXP(-($K$2+SUMPRODUCT($L$2:$P$2,$D$3502:$H$3502)))</f>
        <v>77.854915718058365</v>
      </c>
      <c r="Y3502" s="46">
        <f>1/(1+$X$3502)</f>
        <v>1.2681517580659749E-2</v>
      </c>
      <c r="Z3502" s="46">
        <f>IF(ISERROR($I$3502),0,$I$3502)</f>
        <v>-1.276261437451183E-2</v>
      </c>
    </row>
    <row r="3503" spans="1:26" x14ac:dyDescent="0.25">
      <c r="A3503" s="46">
        <v>604</v>
      </c>
      <c r="B3503" s="46">
        <v>2000</v>
      </c>
      <c r="C3503" s="47">
        <v>0</v>
      </c>
      <c r="D3503" s="49">
        <v>0.1442262</v>
      </c>
      <c r="E3503" s="49">
        <v>0.14507890000000001</v>
      </c>
      <c r="F3503" s="49">
        <v>2.6510599999999999E-2</v>
      </c>
      <c r="G3503" s="49">
        <v>1.518861</v>
      </c>
      <c r="H3503" s="49">
        <v>0.22311329999999999</v>
      </c>
      <c r="I3503" s="46">
        <f>$C$3503*LN($Y$3503)+(1-$C$3503)*LN(1-$Y$3503)</f>
        <v>-5.5626574701136298E-3</v>
      </c>
      <c r="R3503" s="46">
        <f>1/(1+EXP(-($K$2+SUMPRODUCT($L$2:$P$2,$D$3503:$H$3503))))</f>
        <v>5.5472145388964422E-3</v>
      </c>
      <c r="X3503" s="46">
        <f>EXP(-($K$2+SUMPRODUCT($L$2:$P$2,$D$3503:$H$3503)))</f>
        <v>179.2706552970167</v>
      </c>
      <c r="Y3503" s="46">
        <f>1/(1+$X$3503)</f>
        <v>5.5472145388964422E-3</v>
      </c>
      <c r="Z3503" s="46">
        <f>IF(ISERROR($I$3503),0,$I$3503)</f>
        <v>-5.5626574701136298E-3</v>
      </c>
    </row>
    <row r="3504" spans="1:26" x14ac:dyDescent="0.25">
      <c r="A3504" s="46">
        <v>604</v>
      </c>
      <c r="B3504" s="46">
        <v>2001</v>
      </c>
      <c r="C3504" s="47">
        <v>0</v>
      </c>
      <c r="D3504" s="49">
        <v>0.1381445</v>
      </c>
      <c r="E3504" s="49">
        <v>0.1472435</v>
      </c>
      <c r="F3504" s="49">
        <v>3.2829299999999999E-2</v>
      </c>
      <c r="G3504" s="49">
        <v>1.10005</v>
      </c>
      <c r="H3504" s="49">
        <v>0.24610570000000001</v>
      </c>
      <c r="I3504" s="46">
        <f>$C$3504*LN($Y$3504)+(1-$C$3504)*LN(1-$Y$3504)</f>
        <v>-1.0372093453839279E-2</v>
      </c>
      <c r="R3504" s="46">
        <f>1/(1+EXP(-($K$2+SUMPRODUCT($L$2:$P$2,$D$3504:$H$3504))))</f>
        <v>1.0318488783493375E-2</v>
      </c>
      <c r="X3504" s="46">
        <f>EXP(-($K$2+SUMPRODUCT($L$2:$P$2,$D$3504:$H$3504)))</f>
        <v>95.913416390946068</v>
      </c>
      <c r="Y3504" s="46">
        <f>1/(1+$X$3504)</f>
        <v>1.0318488783493375E-2</v>
      </c>
      <c r="Z3504" s="46">
        <f>IF(ISERROR($I$3504),0,$I$3504)</f>
        <v>-1.0372093453839279E-2</v>
      </c>
    </row>
    <row r="3505" spans="1:26" x14ac:dyDescent="0.25">
      <c r="A3505" s="46">
        <v>604</v>
      </c>
      <c r="B3505" s="46">
        <v>2002</v>
      </c>
      <c r="C3505" s="47">
        <v>0</v>
      </c>
      <c r="D3505" s="49">
        <v>0.1191363</v>
      </c>
      <c r="E3505" s="49">
        <v>0.1454502</v>
      </c>
      <c r="F3505" s="49">
        <v>3.3014700000000001E-2</v>
      </c>
      <c r="G3505" s="49">
        <v>0.67252049999999997</v>
      </c>
      <c r="H3505" s="49">
        <v>0.2378255</v>
      </c>
      <c r="I3505" s="46">
        <f>$C$3505*LN($Y$3505)+(1-$C$3505)*LN(1-$Y$3505)</f>
        <v>-2.0158704960189587E-2</v>
      </c>
      <c r="R3505" s="46">
        <f>1/(1+EXP(-($K$2+SUMPRODUCT($L$2:$P$2,$D$3505:$H$3505))))</f>
        <v>1.9956876741061128E-2</v>
      </c>
      <c r="X3505" s="46">
        <f>EXP(-($K$2+SUMPRODUCT($L$2:$P$2,$D$3505:$H$3505)))</f>
        <v>49.108041101567125</v>
      </c>
      <c r="Y3505" s="46">
        <f>1/(1+$X$3505)</f>
        <v>1.9956876741061128E-2</v>
      </c>
      <c r="Z3505" s="46">
        <f>IF(ISERROR($I$3505),0,$I$3505)</f>
        <v>-2.0158704960189587E-2</v>
      </c>
    </row>
    <row r="3506" spans="1:26" x14ac:dyDescent="0.25">
      <c r="A3506" s="46">
        <v>604</v>
      </c>
      <c r="B3506" s="46">
        <v>2003</v>
      </c>
      <c r="C3506" s="47">
        <v>0</v>
      </c>
      <c r="D3506" s="49">
        <v>6.92831E-2</v>
      </c>
      <c r="E3506" s="49">
        <v>0.12669749999999999</v>
      </c>
      <c r="F3506" s="49">
        <v>1.7898799999999999E-2</v>
      </c>
      <c r="G3506" s="49">
        <v>0.63692720000000003</v>
      </c>
      <c r="H3506" s="49">
        <v>0.24263760000000001</v>
      </c>
      <c r="I3506" s="46">
        <f>$C$3506*LN($Y$3506)+(1-$C$3506)*LN(1-$Y$3506)</f>
        <v>-2.4259362786104813E-2</v>
      </c>
      <c r="R3506" s="46">
        <f>1/(1+EXP(-($K$2+SUMPRODUCT($L$2:$P$2,$D$3506:$H$3506))))</f>
        <v>2.3967469589738093E-2</v>
      </c>
      <c r="X3506" s="46">
        <f>EXP(-($K$2+SUMPRODUCT($L$2:$P$2,$D$3506:$H$3506)))</f>
        <v>40.723219727299032</v>
      </c>
      <c r="Y3506" s="46">
        <f>1/(1+$X$3506)</f>
        <v>2.3967469589738093E-2</v>
      </c>
      <c r="Z3506" s="46">
        <f>IF(ISERROR($I$3506),0,$I$3506)</f>
        <v>-2.4259362786104813E-2</v>
      </c>
    </row>
    <row r="3507" spans="1:26" x14ac:dyDescent="0.25">
      <c r="A3507" s="46">
        <v>604</v>
      </c>
      <c r="B3507" s="46">
        <v>2004</v>
      </c>
      <c r="C3507" s="47">
        <v>0</v>
      </c>
      <c r="D3507" s="49">
        <v>0.11392620000000001</v>
      </c>
      <c r="E3507" s="49">
        <v>0.14548910000000001</v>
      </c>
      <c r="F3507" s="49">
        <v>2.65507E-2</v>
      </c>
      <c r="G3507" s="49">
        <v>0.624552</v>
      </c>
      <c r="H3507" s="49">
        <v>0.19178039999999999</v>
      </c>
      <c r="I3507" s="46">
        <f>$C$3507*LN($Y$3507)+(1-$C$3507)*LN(1-$Y$3507)</f>
        <v>-2.2198176951343462E-2</v>
      </c>
      <c r="R3507" s="46">
        <f>1/(1+EXP(-($K$2+SUMPRODUCT($L$2:$P$2,$D$3507:$H$3507))))</f>
        <v>2.1953610407768491E-2</v>
      </c>
      <c r="X3507" s="46">
        <f>EXP(-($K$2+SUMPRODUCT($L$2:$P$2,$D$3507:$H$3507)))</f>
        <v>44.550594249688451</v>
      </c>
      <c r="Y3507" s="46">
        <f>1/(1+$X$3507)</f>
        <v>2.1953610407768491E-2</v>
      </c>
      <c r="Z3507" s="46">
        <f>IF(ISERROR($I$3507),0,$I$3507)</f>
        <v>-2.2198176951343462E-2</v>
      </c>
    </row>
    <row r="3508" spans="1:26" x14ac:dyDescent="0.25">
      <c r="A3508" s="46">
        <v>605</v>
      </c>
      <c r="B3508" s="46">
        <v>1995</v>
      </c>
      <c r="C3508" s="47">
        <v>0</v>
      </c>
      <c r="D3508" s="49">
        <v>0.11444509999999999</v>
      </c>
      <c r="E3508" s="49">
        <v>0.1202177</v>
      </c>
      <c r="F3508" s="49">
        <v>7.81274E-2</v>
      </c>
      <c r="G3508" s="49">
        <v>0.68567409999999995</v>
      </c>
      <c r="H3508" s="49">
        <v>0.2056374</v>
      </c>
      <c r="I3508" s="46">
        <f>$C$3508*LN($Y$3508)+(1-$C$3508)*LN(1-$Y$3508)</f>
        <v>-1.4008943390796866E-2</v>
      </c>
      <c r="R3508" s="46">
        <f>1/(1+EXP(-($K$2+SUMPRODUCT($L$2:$P$2,$D$3508:$H$3508))))</f>
        <v>1.3911274753404222E-2</v>
      </c>
      <c r="X3508" s="46">
        <f>EXP(-($K$2+SUMPRODUCT($L$2:$P$2,$D$3508:$H$3508)))</f>
        <v>70.884138421986847</v>
      </c>
      <c r="Y3508" s="46">
        <f>1/(1+$X$3508)</f>
        <v>1.3911274753404222E-2</v>
      </c>
      <c r="Z3508" s="46">
        <f>IF(ISERROR($I$3508),0,$I$3508)</f>
        <v>-1.4008943390796866E-2</v>
      </c>
    </row>
    <row r="3509" spans="1:26" x14ac:dyDescent="0.25">
      <c r="A3509" s="46">
        <v>605</v>
      </c>
      <c r="B3509" s="46">
        <v>1996</v>
      </c>
      <c r="C3509" s="47">
        <v>0</v>
      </c>
      <c r="D3509" s="49">
        <v>0.14706279999999999</v>
      </c>
      <c r="E3509" s="49">
        <v>0.17449600000000001</v>
      </c>
      <c r="F3509" s="49">
        <v>8.8418099999999999E-2</v>
      </c>
      <c r="G3509" s="49">
        <v>1.408118</v>
      </c>
      <c r="H3509" s="49">
        <v>0.21652370000000001</v>
      </c>
      <c r="I3509" s="46">
        <f>$C$3509*LN($Y$3509)+(1-$C$3509)*LN(1-$Y$3509)</f>
        <v>-3.8671581643656924E-3</v>
      </c>
      <c r="R3509" s="46">
        <f>1/(1+EXP(-($K$2+SUMPRODUCT($L$2:$P$2,$D$3509:$H$3509))))</f>
        <v>3.8596903377552203E-3</v>
      </c>
      <c r="X3509" s="46">
        <f>EXP(-($K$2+SUMPRODUCT($L$2:$P$2,$D$3509:$H$3509)))</f>
        <v>258.08814243932216</v>
      </c>
      <c r="Y3509" s="46">
        <f>1/(1+$X$3509)</f>
        <v>3.8596903377552203E-3</v>
      </c>
      <c r="Z3509" s="46">
        <f>IF(ISERROR($I$3509),0,$I$3509)</f>
        <v>-3.8671581643656924E-3</v>
      </c>
    </row>
    <row r="3510" spans="1:26" x14ac:dyDescent="0.25">
      <c r="A3510" s="46">
        <v>605</v>
      </c>
      <c r="B3510" s="46">
        <v>1997</v>
      </c>
      <c r="C3510" s="47">
        <v>0</v>
      </c>
      <c r="D3510" s="49">
        <v>0.19128200000000001</v>
      </c>
      <c r="E3510" s="49">
        <v>0.22805329999999999</v>
      </c>
      <c r="F3510" s="49">
        <v>8.1871200000000005E-2</v>
      </c>
      <c r="G3510" s="49">
        <v>2.8817620000000002</v>
      </c>
      <c r="H3510" s="49">
        <v>0.33108900000000002</v>
      </c>
      <c r="I3510" s="46">
        <f>$C$3510*LN($Y$3510)+(1-$C$3510)*LN(1-$Y$3510)</f>
        <v>-3.9443155659885104E-4</v>
      </c>
      <c r="R3510" s="46">
        <f>1/(1+EXP(-($K$2+SUMPRODUCT($L$2:$P$2,$D$3510:$H$3510))))</f>
        <v>3.9435377869882294E-4</v>
      </c>
      <c r="X3510" s="46">
        <f>EXP(-($K$2+SUMPRODUCT($L$2:$P$2,$D$3510:$H$3510)))</f>
        <v>2534.7941371818906</v>
      </c>
      <c r="Y3510" s="46">
        <f>1/(1+$X$3510)</f>
        <v>3.9435377869882294E-4</v>
      </c>
      <c r="Z3510" s="46">
        <f>IF(ISERROR($I$3510),0,$I$3510)</f>
        <v>-3.9443155659885104E-4</v>
      </c>
    </row>
    <row r="3511" spans="1:26" x14ac:dyDescent="0.25">
      <c r="A3511" s="46">
        <v>605</v>
      </c>
      <c r="B3511" s="46">
        <v>1998</v>
      </c>
      <c r="C3511" s="47">
        <v>0</v>
      </c>
      <c r="D3511" s="49">
        <v>0.22009500000000001</v>
      </c>
      <c r="E3511" s="49">
        <v>0.34464879999999998</v>
      </c>
      <c r="F3511" s="49">
        <v>9.7459599999999993E-2</v>
      </c>
      <c r="G3511" s="49">
        <v>3.8621159999999999</v>
      </c>
      <c r="H3511" s="49">
        <v>0.25114209999999998</v>
      </c>
      <c r="I3511" s="46">
        <f>$C$3511*LN($Y$3511)+(1-$C$3511)*LN(1-$Y$3511)</f>
        <v>-5.9352860460099802E-5</v>
      </c>
      <c r="R3511" s="46">
        <f>1/(1+EXP(-($K$2+SUMPRODUCT($L$2:$P$2,$D$3511:$H$3511))))</f>
        <v>5.9351099113953001E-5</v>
      </c>
      <c r="X3511" s="46">
        <f>EXP(-($K$2+SUMPRODUCT($L$2:$P$2,$D$3511:$H$3511)))</f>
        <v>16847.887635257077</v>
      </c>
      <c r="Y3511" s="46">
        <f>1/(1+$X$3511)</f>
        <v>5.9351099113953001E-5</v>
      </c>
      <c r="Z3511" s="46">
        <f>IF(ISERROR($I$3511),0,$I$3511)</f>
        <v>-5.9352860460099802E-5</v>
      </c>
    </row>
    <row r="3512" spans="1:26" x14ac:dyDescent="0.25">
      <c r="A3512" s="46">
        <v>605</v>
      </c>
      <c r="B3512" s="46">
        <v>1999</v>
      </c>
      <c r="C3512" s="47">
        <v>0</v>
      </c>
      <c r="D3512" s="49">
        <v>0.1374997</v>
      </c>
      <c r="E3512" s="49">
        <v>0.44835199999999997</v>
      </c>
      <c r="F3512" s="49">
        <v>8.7221400000000004E-2</v>
      </c>
      <c r="G3512" s="49">
        <v>3.138242</v>
      </c>
      <c r="H3512" s="49">
        <v>0.26148349999999998</v>
      </c>
      <c r="I3512" s="46">
        <f>$C$3512*LN($Y$3512)+(1-$C$3512)*LN(1-$Y$3512)</f>
        <v>-1.7076601707169563E-4</v>
      </c>
      <c r="R3512" s="46">
        <f>1/(1+EXP(-($K$2+SUMPRODUCT($L$2:$P$2,$D$3512:$H$3512))))</f>
        <v>1.7075143738527754E-4</v>
      </c>
      <c r="X3512" s="46">
        <f>EXP(-($K$2+SUMPRODUCT($L$2:$P$2,$D$3512:$H$3512)))</f>
        <v>5855.4660732174989</v>
      </c>
      <c r="Y3512" s="46">
        <f>1/(1+$X$3512)</f>
        <v>1.7075143738527754E-4</v>
      </c>
      <c r="Z3512" s="46">
        <f>IF(ISERROR($I$3512),0,$I$3512)</f>
        <v>-1.7076601707169563E-4</v>
      </c>
    </row>
    <row r="3513" spans="1:26" x14ac:dyDescent="0.25">
      <c r="A3513" s="46">
        <v>606</v>
      </c>
      <c r="B3513" s="46">
        <v>1998</v>
      </c>
      <c r="C3513" s="47">
        <v>0</v>
      </c>
      <c r="D3513" s="49">
        <v>6.6646499999999997E-2</v>
      </c>
      <c r="E3513" s="49">
        <v>4.3162600000000002E-2</v>
      </c>
      <c r="F3513" s="49">
        <v>6.04296E-2</v>
      </c>
      <c r="G3513" s="49">
        <v>0.79527619999999999</v>
      </c>
      <c r="H3513" s="49">
        <v>0.41068700000000002</v>
      </c>
      <c r="I3513" s="46">
        <f>$C$3513*LN($Y$3513)+(1-$C$3513)*LN(1-$Y$3513)</f>
        <v>-1.6852212630945052E-2</v>
      </c>
      <c r="R3513" s="46">
        <f>1/(1+EXP(-($K$2+SUMPRODUCT($L$2:$P$2,$D$3513:$H$3513))))</f>
        <v>1.6711008409533372E-2</v>
      </c>
      <c r="X3513" s="46">
        <f>EXP(-($K$2+SUMPRODUCT($L$2:$P$2,$D$3513:$H$3513)))</f>
        <v>58.840793295844158</v>
      </c>
      <c r="Y3513" s="46">
        <f>1/(1+$X$3513)</f>
        <v>1.6711008409533372E-2</v>
      </c>
      <c r="Z3513" s="46">
        <f>IF(ISERROR($I$3513),0,$I$3513)</f>
        <v>-1.6852212630945052E-2</v>
      </c>
    </row>
    <row r="3514" spans="1:26" x14ac:dyDescent="0.25">
      <c r="A3514" s="46">
        <v>606</v>
      </c>
      <c r="B3514" s="46">
        <v>1999</v>
      </c>
      <c r="C3514" s="47">
        <v>0</v>
      </c>
      <c r="D3514" s="49">
        <v>-0.33408189999999999</v>
      </c>
      <c r="E3514" s="49">
        <v>3.1808299999999998E-2</v>
      </c>
      <c r="F3514" s="49">
        <v>5.6999099999999997E-2</v>
      </c>
      <c r="G3514" s="49">
        <v>0.34456290000000001</v>
      </c>
      <c r="H3514" s="49">
        <v>0.15707399999999999</v>
      </c>
      <c r="I3514" s="46">
        <f>$C$3514*LN($Y$3514)+(1-$C$3514)*LN(1-$Y$3514)</f>
        <v>-2.6019734122906573E-2</v>
      </c>
      <c r="R3514" s="46">
        <f>1/(1+EXP(-($K$2+SUMPRODUCT($L$2:$P$2,$D$3514:$H$3514))))</f>
        <v>2.568413784994205E-2</v>
      </c>
      <c r="X3514" s="46">
        <f>EXP(-($K$2+SUMPRODUCT($L$2:$P$2,$D$3514:$H$3514)))</f>
        <v>37.934536399175116</v>
      </c>
      <c r="Y3514" s="46">
        <f>1/(1+$X$3514)</f>
        <v>2.568413784994205E-2</v>
      </c>
      <c r="Z3514" s="46">
        <f>IF(ISERROR($I$3514),0,$I$3514)</f>
        <v>-2.6019734122906573E-2</v>
      </c>
    </row>
    <row r="3515" spans="1:26" x14ac:dyDescent="0.25">
      <c r="A3515" s="46">
        <v>606</v>
      </c>
      <c r="B3515" s="46">
        <v>2000</v>
      </c>
      <c r="C3515" s="47">
        <v>0</v>
      </c>
      <c r="D3515" s="49">
        <v>-3.8449999999999998E-2</v>
      </c>
      <c r="E3515" s="49">
        <v>2.3484600000000001E-2</v>
      </c>
      <c r="F3515" s="49">
        <v>5.8215000000000003E-2</v>
      </c>
      <c r="G3515" s="49">
        <v>0.42702119999999999</v>
      </c>
      <c r="H3515" s="49">
        <v>0.20552819999999999</v>
      </c>
      <c r="I3515" s="46">
        <f>$C$3515*LN($Y$3515)+(1-$C$3515)*LN(1-$Y$3515)</f>
        <v>-2.6630490030023941E-2</v>
      </c>
      <c r="R3515" s="46">
        <f>1/(1+EXP(-($K$2+SUMPRODUCT($L$2:$P$2,$D$3515:$H$3515))))</f>
        <v>2.6279025334133635E-2</v>
      </c>
      <c r="X3515" s="46">
        <f>EXP(-($K$2+SUMPRODUCT($L$2:$P$2,$D$3515:$H$3515)))</f>
        <v>37.053161686369975</v>
      </c>
      <c r="Y3515" s="46">
        <f>1/(1+$X$3515)</f>
        <v>2.6279025334133635E-2</v>
      </c>
      <c r="Z3515" s="46">
        <f>IF(ISERROR($I$3515),0,$I$3515)</f>
        <v>-2.6630490030023941E-2</v>
      </c>
    </row>
    <row r="3516" spans="1:26" x14ac:dyDescent="0.25">
      <c r="A3516" s="46">
        <v>606</v>
      </c>
      <c r="B3516" s="46">
        <v>2001</v>
      </c>
      <c r="C3516" s="47">
        <v>0</v>
      </c>
      <c r="D3516" s="49">
        <v>-3.3004199999999997E-2</v>
      </c>
      <c r="E3516" s="49">
        <v>9.1795000000000002E-3</v>
      </c>
      <c r="F3516" s="49">
        <v>2.5929799999999999E-2</v>
      </c>
      <c r="G3516" s="49">
        <v>0.29479309999999997</v>
      </c>
      <c r="H3516" s="49">
        <v>0.18395439999999999</v>
      </c>
      <c r="I3516" s="46">
        <f>$C$3516*LN($Y$3516)+(1-$C$3516)*LN(1-$Y$3516)</f>
        <v>-4.2634521366042365E-2</v>
      </c>
      <c r="R3516" s="46">
        <f>1/(1+EXP(-($K$2+SUMPRODUCT($L$2:$P$2,$D$3516:$H$3516))))</f>
        <v>4.1738449802549864E-2</v>
      </c>
      <c r="X3516" s="46">
        <f>EXP(-($K$2+SUMPRODUCT($L$2:$P$2,$D$3516:$H$3516)))</f>
        <v>22.9587240237875</v>
      </c>
      <c r="Y3516" s="46">
        <f>1/(1+$X$3516)</f>
        <v>4.1738449802549864E-2</v>
      </c>
      <c r="Z3516" s="46">
        <f>IF(ISERROR($I$3516),0,$I$3516)</f>
        <v>-4.2634521366042365E-2</v>
      </c>
    </row>
    <row r="3517" spans="1:26" x14ac:dyDescent="0.25">
      <c r="A3517" s="46">
        <v>606</v>
      </c>
      <c r="B3517" s="46">
        <v>2002</v>
      </c>
      <c r="C3517" s="47">
        <v>0</v>
      </c>
      <c r="D3517" s="49">
        <v>-1.6816999999999999E-2</v>
      </c>
      <c r="E3517" s="49">
        <v>-4.5910999999999999E-3</v>
      </c>
      <c r="F3517" s="49">
        <v>4.61885E-2</v>
      </c>
      <c r="G3517" s="49">
        <v>0.18037149999999999</v>
      </c>
      <c r="H3517" s="49">
        <v>0.19894719999999999</v>
      </c>
      <c r="I3517" s="46">
        <f>$C$3517*LN($Y$3517)+(1-$C$3517)*LN(1-$Y$3517)</f>
        <v>-4.5049440127627273E-2</v>
      </c>
      <c r="R3517" s="46">
        <f>1/(1+EXP(-($K$2+SUMPRODUCT($L$2:$P$2,$D$3517:$H$3517))))</f>
        <v>4.4049781636047662E-2</v>
      </c>
      <c r="X3517" s="46">
        <f>EXP(-($K$2+SUMPRODUCT($L$2:$P$2,$D$3517:$H$3517)))</f>
        <v>21.701588131861723</v>
      </c>
      <c r="Y3517" s="46">
        <f>1/(1+$X$3517)</f>
        <v>4.4049781636047662E-2</v>
      </c>
      <c r="Z3517" s="46">
        <f>IF(ISERROR($I$3517),0,$I$3517)</f>
        <v>-4.5049440127627273E-2</v>
      </c>
    </row>
    <row r="3518" spans="1:26" x14ac:dyDescent="0.25">
      <c r="A3518" s="46">
        <v>606</v>
      </c>
      <c r="B3518" s="46">
        <v>2003</v>
      </c>
      <c r="C3518" s="47">
        <v>0</v>
      </c>
      <c r="D3518" s="49">
        <v>8.2727700000000001E-2</v>
      </c>
      <c r="E3518" s="49">
        <v>-4.1012699999999999E-2</v>
      </c>
      <c r="F3518" s="49">
        <v>4.75837E-2</v>
      </c>
      <c r="G3518" s="49">
        <v>0.21556030000000001</v>
      </c>
      <c r="H3518" s="49">
        <v>0.17210619999999999</v>
      </c>
      <c r="I3518" s="46">
        <f>$C$3518*LN($Y$3518)+(1-$C$3518)*LN(1-$Y$3518)</f>
        <v>-4.5507072773377399E-2</v>
      </c>
      <c r="R3518" s="46">
        <f>1/(1+EXP(-($K$2+SUMPRODUCT($L$2:$P$2,$D$3518:$H$3518))))</f>
        <v>4.4487155577752707E-2</v>
      </c>
      <c r="X3518" s="46">
        <f>EXP(-($K$2+SUMPRODUCT($L$2:$P$2,$D$3518:$H$3518)))</f>
        <v>21.478398248057097</v>
      </c>
      <c r="Y3518" s="46">
        <f>1/(1+$X$3518)</f>
        <v>4.4487155577752707E-2</v>
      </c>
      <c r="Z3518" s="46">
        <f>IF(ISERROR($I$3518),0,$I$3518)</f>
        <v>-4.5507072773377399E-2</v>
      </c>
    </row>
    <row r="3519" spans="1:26" x14ac:dyDescent="0.25">
      <c r="A3519" s="46">
        <v>606</v>
      </c>
      <c r="B3519" s="46">
        <v>2004</v>
      </c>
      <c r="C3519" s="47">
        <v>0</v>
      </c>
      <c r="D3519" s="49">
        <v>9.3719700000000003E-2</v>
      </c>
      <c r="E3519" s="49">
        <v>-5.7528900000000001E-2</v>
      </c>
      <c r="F3519" s="49">
        <v>5.8604299999999998E-2</v>
      </c>
      <c r="G3519" s="49">
        <v>0.2426189</v>
      </c>
      <c r="H3519" s="49">
        <v>0.204126</v>
      </c>
      <c r="I3519" s="46">
        <f>$C$3519*LN($Y$3519)+(1-$C$3519)*LN(1-$Y$3519)</f>
        <v>-4.1963122184759248E-2</v>
      </c>
      <c r="R3519" s="46">
        <f>1/(1+EXP(-($K$2+SUMPRODUCT($L$2:$P$2,$D$3519:$H$3519))))</f>
        <v>4.1094857752880853E-2</v>
      </c>
      <c r="X3519" s="46">
        <f>EXP(-($K$2+SUMPRODUCT($L$2:$P$2,$D$3519:$H$3519)))</f>
        <v>23.333944797020195</v>
      </c>
      <c r="Y3519" s="46">
        <f>1/(1+$X$3519)</f>
        <v>4.1094857752880853E-2</v>
      </c>
      <c r="Z3519" s="46">
        <f>IF(ISERROR($I$3519),0,$I$3519)</f>
        <v>-4.1963122184759248E-2</v>
      </c>
    </row>
    <row r="3520" spans="1:26" x14ac:dyDescent="0.25">
      <c r="A3520" s="46">
        <v>607</v>
      </c>
      <c r="B3520" s="46">
        <v>1999</v>
      </c>
      <c r="C3520" s="47">
        <v>0</v>
      </c>
      <c r="D3520" s="49">
        <v>-8.6381799999999995E-2</v>
      </c>
      <c r="E3520" s="49">
        <v>0.1251813</v>
      </c>
      <c r="F3520" s="49">
        <v>3.3266400000000002E-2</v>
      </c>
      <c r="G3520" s="49">
        <v>0.33156429999999998</v>
      </c>
      <c r="H3520" s="49">
        <v>8.3767499999999995E-2</v>
      </c>
      <c r="I3520" s="46">
        <f>$C$3520*LN($Y$3520)+(1-$C$3520)*LN(1-$Y$3520)</f>
        <v>-2.9637517413646199E-2</v>
      </c>
      <c r="R3520" s="46">
        <f>1/(1+EXP(-($K$2+SUMPRODUCT($L$2:$P$2,$D$3520:$H$3520))))</f>
        <v>2.9202633081693161E-2</v>
      </c>
      <c r="X3520" s="46">
        <f>EXP(-($K$2+SUMPRODUCT($L$2:$P$2,$D$3520:$H$3520)))</f>
        <v>33.243487469179279</v>
      </c>
      <c r="Y3520" s="46">
        <f>1/(1+$X$3520)</f>
        <v>2.9202633081693161E-2</v>
      </c>
      <c r="Z3520" s="46">
        <f>IF(ISERROR($I$3520),0,$I$3520)</f>
        <v>-2.9637517413646199E-2</v>
      </c>
    </row>
    <row r="3521" spans="1:26" x14ac:dyDescent="0.25">
      <c r="A3521" s="46">
        <v>607</v>
      </c>
      <c r="B3521" s="46">
        <v>2000</v>
      </c>
      <c r="C3521" s="47">
        <v>0</v>
      </c>
      <c r="D3521" s="49">
        <v>-0.1245246</v>
      </c>
      <c r="E3521" s="49">
        <v>4.43191E-2</v>
      </c>
      <c r="F3521" s="49">
        <v>-7.6562900000000003E-2</v>
      </c>
      <c r="G3521" s="49">
        <v>0.18025379999999999</v>
      </c>
      <c r="H3521" s="49">
        <v>6.3264100000000004E-2</v>
      </c>
      <c r="I3521" s="46">
        <f>$C$3521*LN($Y$3521)+(1-$C$3521)*LN(1-$Y$3521)</f>
        <v>-9.5989539110629227E-2</v>
      </c>
      <c r="R3521" s="46">
        <f>1/(1+EXP(-($K$2+SUMPRODUCT($L$2:$P$2,$D$3521:$H$3521))))</f>
        <v>9.1526480540017524E-2</v>
      </c>
      <c r="X3521" s="46">
        <f>EXP(-($K$2+SUMPRODUCT($L$2:$P$2,$D$3521:$H$3521)))</f>
        <v>9.9257997696390881</v>
      </c>
      <c r="Y3521" s="46">
        <f>1/(1+$X$3521)</f>
        <v>9.1526480540017524E-2</v>
      </c>
      <c r="Z3521" s="46">
        <f>IF(ISERROR($I$3521),0,$I$3521)</f>
        <v>-9.5989539110629227E-2</v>
      </c>
    </row>
    <row r="3522" spans="1:26" x14ac:dyDescent="0.25">
      <c r="A3522" s="46">
        <v>607</v>
      </c>
      <c r="B3522" s="46">
        <v>2001</v>
      </c>
      <c r="C3522" s="47">
        <v>0</v>
      </c>
      <c r="D3522" s="49">
        <v>-3.64909E-2</v>
      </c>
      <c r="E3522" s="49">
        <v>6.8083599999999994E-2</v>
      </c>
      <c r="F3522" s="49">
        <v>0.1348587</v>
      </c>
      <c r="G3522" s="49">
        <v>0.18493770000000001</v>
      </c>
      <c r="H3522" s="49">
        <v>9.2816200000000001E-2</v>
      </c>
      <c r="I3522" s="46">
        <f>$C$3522*LN($Y$3522)+(1-$C$3522)*LN(1-$Y$3522)</f>
        <v>-1.8632154414316742E-2</v>
      </c>
      <c r="R3522" s="46">
        <f>1/(1+EXP(-($K$2+SUMPRODUCT($L$2:$P$2,$D$3522:$H$3522))))</f>
        <v>1.8459648870015614E-2</v>
      </c>
      <c r="X3522" s="46">
        <f>EXP(-($K$2+SUMPRODUCT($L$2:$P$2,$D$3522:$H$3522)))</f>
        <v>53.17221134819745</v>
      </c>
      <c r="Y3522" s="46">
        <f>1/(1+$X$3522)</f>
        <v>1.8459648870015614E-2</v>
      </c>
      <c r="Z3522" s="46">
        <f>IF(ISERROR($I$3522),0,$I$3522)</f>
        <v>-1.8632154414316742E-2</v>
      </c>
    </row>
    <row r="3523" spans="1:26" x14ac:dyDescent="0.25">
      <c r="A3523" s="46">
        <v>607</v>
      </c>
      <c r="B3523" s="46">
        <v>2002</v>
      </c>
      <c r="C3523" s="47">
        <v>0</v>
      </c>
      <c r="D3523" s="49">
        <v>-9.7030999999999992E-3</v>
      </c>
      <c r="E3523" s="49">
        <v>9.9390300000000001E-2</v>
      </c>
      <c r="F3523" s="49">
        <v>3.4395500000000002E-2</v>
      </c>
      <c r="G3523" s="49">
        <v>0.16811770000000001</v>
      </c>
      <c r="H3523" s="49">
        <v>9.0604500000000004E-2</v>
      </c>
      <c r="I3523" s="46">
        <f>$C$3523*LN($Y$3523)+(1-$C$3523)*LN(1-$Y$3523)</f>
        <v>-4.0787731653281582E-2</v>
      </c>
      <c r="R3523" s="46">
        <f>1/(1+EXP(-($K$2+SUMPRODUCT($L$2:$P$2,$D$3523:$H$3523))))</f>
        <v>3.9967107084205818E-2</v>
      </c>
      <c r="X3523" s="46">
        <f>EXP(-($K$2+SUMPRODUCT($L$2:$P$2,$D$3523:$H$3523)))</f>
        <v>24.020574991658066</v>
      </c>
      <c r="Y3523" s="46">
        <f>1/(1+$X$3523)</f>
        <v>3.9967107084205818E-2</v>
      </c>
      <c r="Z3523" s="46">
        <f>IF(ISERROR($I$3523),0,$I$3523)</f>
        <v>-4.0787731653281582E-2</v>
      </c>
    </row>
    <row r="3524" spans="1:26" x14ac:dyDescent="0.25">
      <c r="A3524" s="46">
        <v>607</v>
      </c>
      <c r="B3524" s="46">
        <v>2003</v>
      </c>
      <c r="C3524" s="47">
        <v>0</v>
      </c>
      <c r="D3524" s="49">
        <v>-4.6522999999999998E-3</v>
      </c>
      <c r="E3524" s="49">
        <v>0.13836670000000001</v>
      </c>
      <c r="F3524" s="49">
        <v>4.4607500000000001E-2</v>
      </c>
      <c r="G3524" s="49">
        <v>0.28290090000000001</v>
      </c>
      <c r="H3524" s="49">
        <v>8.3183999999999994E-2</v>
      </c>
      <c r="I3524" s="46">
        <f>$C$3524*LN($Y$3524)+(1-$C$3524)*LN(1-$Y$3524)</f>
        <v>-2.967158903962128E-2</v>
      </c>
      <c r="R3524" s="46">
        <f>1/(1+EXP(-($K$2+SUMPRODUCT($L$2:$P$2,$D$3524:$H$3524))))</f>
        <v>2.9235709162995262E-2</v>
      </c>
      <c r="X3524" s="46">
        <f>EXP(-($K$2+SUMPRODUCT($L$2:$P$2,$D$3524:$H$3524)))</f>
        <v>33.204745793056993</v>
      </c>
      <c r="Y3524" s="46">
        <f>1/(1+$X$3524)</f>
        <v>2.9235709162995262E-2</v>
      </c>
      <c r="Z3524" s="46">
        <f>IF(ISERROR($I$3524),0,$I$3524)</f>
        <v>-2.967158903962128E-2</v>
      </c>
    </row>
    <row r="3525" spans="1:26" x14ac:dyDescent="0.25">
      <c r="A3525" s="46">
        <v>607</v>
      </c>
      <c r="B3525" s="46">
        <v>2004</v>
      </c>
      <c r="C3525" s="47">
        <v>0</v>
      </c>
      <c r="D3525" s="49">
        <v>6.6321599999999994E-2</v>
      </c>
      <c r="E3525" s="49">
        <v>0.1559372</v>
      </c>
      <c r="F3525" s="49">
        <v>3.44309E-2</v>
      </c>
      <c r="G3525" s="49">
        <v>0.42451</v>
      </c>
      <c r="H3525" s="49">
        <v>0.1031242</v>
      </c>
      <c r="I3525" s="46">
        <f>$C$3525*LN($Y$3525)+(1-$C$3525)*LN(1-$Y$3525)</f>
        <v>-2.6151724095992739E-2</v>
      </c>
      <c r="R3525" s="46">
        <f>1/(1+EXP(-($K$2+SUMPRODUCT($L$2:$P$2,$D$3525:$H$3525))))</f>
        <v>2.5812729287787804E-2</v>
      </c>
      <c r="X3525" s="46">
        <f>EXP(-($K$2+SUMPRODUCT($L$2:$P$2,$D$3525:$H$3525)))</f>
        <v>37.740575971294426</v>
      </c>
      <c r="Y3525" s="46">
        <f>1/(1+$X$3525)</f>
        <v>2.5812729287787804E-2</v>
      </c>
      <c r="Z3525" s="46">
        <f>IF(ISERROR($I$3525),0,$I$3525)</f>
        <v>-2.6151724095992739E-2</v>
      </c>
    </row>
    <row r="3526" spans="1:26" x14ac:dyDescent="0.25">
      <c r="A3526" s="46">
        <v>608</v>
      </c>
      <c r="B3526" s="46">
        <v>1997</v>
      </c>
      <c r="C3526" s="47">
        <v>0</v>
      </c>
      <c r="D3526" s="49">
        <v>-2.2073700000000002E-2</v>
      </c>
      <c r="E3526" s="49">
        <v>0.13781479999999999</v>
      </c>
      <c r="F3526" s="49">
        <v>4.2392399999999997E-2</v>
      </c>
      <c r="G3526" s="49">
        <v>0.74458590000000002</v>
      </c>
      <c r="H3526" s="49">
        <v>0.1223863</v>
      </c>
      <c r="I3526" s="46">
        <f>$C$3526*LN($Y$3526)+(1-$C$3526)*LN(1-$Y$3526)</f>
        <v>-1.4842455700261468E-2</v>
      </c>
      <c r="R3526" s="46">
        <f>1/(1+EXP(-($K$2+SUMPRODUCT($L$2:$P$2,$D$3526:$H$3526))))</f>
        <v>1.4732849400265619E-2</v>
      </c>
      <c r="X3526" s="46">
        <f>EXP(-($K$2+SUMPRODUCT($L$2:$P$2,$D$3526:$H$3526)))</f>
        <v>66.875532616383836</v>
      </c>
      <c r="Y3526" s="46">
        <f>1/(1+$X$3526)</f>
        <v>1.4732849400265619E-2</v>
      </c>
      <c r="Z3526" s="46">
        <f>IF(ISERROR($I$3526),0,$I$3526)</f>
        <v>-1.4842455700261468E-2</v>
      </c>
    </row>
    <row r="3527" spans="1:26" x14ac:dyDescent="0.25">
      <c r="A3527" s="46">
        <v>608</v>
      </c>
      <c r="B3527" s="46">
        <v>1998</v>
      </c>
      <c r="C3527" s="47">
        <v>0</v>
      </c>
      <c r="D3527" s="49">
        <v>-2.3962000000000001E-2</v>
      </c>
      <c r="E3527" s="49">
        <v>0.1369196</v>
      </c>
      <c r="F3527" s="49">
        <v>2.9426500000000001E-2</v>
      </c>
      <c r="G3527" s="49">
        <v>0.80728520000000004</v>
      </c>
      <c r="H3527" s="49">
        <v>9.5844899999999997E-2</v>
      </c>
      <c r="I3527" s="46">
        <f>$C$3527*LN($Y$3527)+(1-$C$3527)*LN(1-$Y$3527)</f>
        <v>-1.4664793802275323E-2</v>
      </c>
      <c r="R3527" s="46">
        <f>1/(1+EXP(-($K$2+SUMPRODUCT($L$2:$P$2,$D$3527:$H$3527))))</f>
        <v>1.455778941798283E-2</v>
      </c>
      <c r="X3527" s="46">
        <f>EXP(-($K$2+SUMPRODUCT($L$2:$P$2,$D$3527:$H$3527)))</f>
        <v>67.691747853195892</v>
      </c>
      <c r="Y3527" s="46">
        <f>1/(1+$X$3527)</f>
        <v>1.455778941798283E-2</v>
      </c>
      <c r="Z3527" s="46">
        <f>IF(ISERROR($I$3527),0,$I$3527)</f>
        <v>-1.4664793802275323E-2</v>
      </c>
    </row>
    <row r="3528" spans="1:26" x14ac:dyDescent="0.25">
      <c r="A3528" s="46">
        <v>608</v>
      </c>
      <c r="B3528" s="46">
        <v>1999</v>
      </c>
      <c r="C3528" s="47">
        <v>0</v>
      </c>
      <c r="D3528" s="49">
        <v>-6.5946400000000002E-2</v>
      </c>
      <c r="E3528" s="49">
        <v>0.14164860000000001</v>
      </c>
      <c r="F3528" s="49">
        <v>4.0127099999999999E-2</v>
      </c>
      <c r="G3528" s="49">
        <v>0.5745711</v>
      </c>
      <c r="H3528" s="49">
        <v>9.8589399999999994E-2</v>
      </c>
      <c r="I3528" s="46">
        <f>$C$3528*LN($Y$3528)+(1-$C$3528)*LN(1-$Y$3528)</f>
        <v>-1.9028625548367532E-2</v>
      </c>
      <c r="R3528" s="46">
        <f>1/(1+EXP(-($K$2+SUMPRODUCT($L$2:$P$2,$D$3528:$H$3528))))</f>
        <v>1.8848724152488977E-2</v>
      </c>
      <c r="X3528" s="46">
        <f>EXP(-($K$2+SUMPRODUCT($L$2:$P$2,$D$3528:$H$3528)))</f>
        <v>52.053988795732351</v>
      </c>
      <c r="Y3528" s="46">
        <f>1/(1+$X$3528)</f>
        <v>1.8848724152488977E-2</v>
      </c>
      <c r="Z3528" s="46">
        <f>IF(ISERROR($I$3528),0,$I$3528)</f>
        <v>-1.9028625548367532E-2</v>
      </c>
    </row>
    <row r="3529" spans="1:26" x14ac:dyDescent="0.25">
      <c r="A3529" s="46">
        <v>608</v>
      </c>
      <c r="B3529" s="46">
        <v>2000</v>
      </c>
      <c r="C3529" s="47">
        <v>0</v>
      </c>
      <c r="D3529" s="49">
        <v>-3.4359E-3</v>
      </c>
      <c r="E3529" s="49">
        <v>0.182035</v>
      </c>
      <c r="F3529" s="49">
        <v>3.3757099999999998E-2</v>
      </c>
      <c r="G3529" s="49">
        <v>1.0915349999999999</v>
      </c>
      <c r="H3529" s="49">
        <v>0.1080651</v>
      </c>
      <c r="I3529" s="46">
        <f>$C$3529*LN($Y$3529)+(1-$C$3529)*LN(1-$Y$3529)</f>
        <v>-8.5964677026802699E-3</v>
      </c>
      <c r="R3529" s="46">
        <f>1/(1+EXP(-($K$2+SUMPRODUCT($L$2:$P$2,$D$3529:$H$3529))))</f>
        <v>8.5596237258061241E-3</v>
      </c>
      <c r="X3529" s="46">
        <f>EXP(-($K$2+SUMPRODUCT($L$2:$P$2,$D$3529:$H$3529)))</f>
        <v>115.82756532686517</v>
      </c>
      <c r="Y3529" s="46">
        <f>1/(1+$X$3529)</f>
        <v>8.5596237258061241E-3</v>
      </c>
      <c r="Z3529" s="46">
        <f>IF(ISERROR($I$3529),0,$I$3529)</f>
        <v>-8.5964677026802699E-3</v>
      </c>
    </row>
    <row r="3530" spans="1:26" x14ac:dyDescent="0.25">
      <c r="A3530" s="46">
        <v>608</v>
      </c>
      <c r="B3530" s="46">
        <v>2001</v>
      </c>
      <c r="C3530" s="47">
        <v>0</v>
      </c>
      <c r="D3530" s="49">
        <v>-2.10587E-2</v>
      </c>
      <c r="E3530" s="49">
        <v>0.17532439999999999</v>
      </c>
      <c r="F3530" s="49">
        <v>3.2849900000000001E-2</v>
      </c>
      <c r="G3530" s="49">
        <v>0.84591179999999999</v>
      </c>
      <c r="H3530" s="49">
        <v>0.10699649999999999</v>
      </c>
      <c r="I3530" s="46">
        <f>$C$3530*LN($Y$3530)+(1-$C$3530)*LN(1-$Y$3530)</f>
        <v>-1.2803467280792147E-2</v>
      </c>
      <c r="R3530" s="46">
        <f>1/(1+EXP(-($K$2+SUMPRODUCT($L$2:$P$2,$D$3530:$H$3530))))</f>
        <v>1.2721851586204546E-2</v>
      </c>
      <c r="X3530" s="46">
        <f>EXP(-($K$2+SUMPRODUCT($L$2:$P$2,$D$3530:$H$3530)))</f>
        <v>77.604910081201581</v>
      </c>
      <c r="Y3530" s="46">
        <f>1/(1+$X$3530)</f>
        <v>1.2721851586204546E-2</v>
      </c>
      <c r="Z3530" s="46">
        <f>IF(ISERROR($I$3530),0,$I$3530)</f>
        <v>-1.2803467280792147E-2</v>
      </c>
    </row>
    <row r="3531" spans="1:26" x14ac:dyDescent="0.25">
      <c r="A3531" s="46">
        <v>608</v>
      </c>
      <c r="B3531" s="46">
        <v>2002</v>
      </c>
      <c r="C3531" s="47">
        <v>0</v>
      </c>
      <c r="D3531" s="49">
        <v>-2.5787899999999999E-2</v>
      </c>
      <c r="E3531" s="49">
        <v>0.1871227</v>
      </c>
      <c r="F3531" s="49">
        <v>3.8020600000000002E-2</v>
      </c>
      <c r="G3531" s="49">
        <v>0.91142809999999996</v>
      </c>
      <c r="H3531" s="49">
        <v>0.1048945</v>
      </c>
      <c r="I3531" s="46">
        <f>$C$3531*LN($Y$3531)+(1-$C$3531)*LN(1-$Y$3531)</f>
        <v>-1.085372666777298E-2</v>
      </c>
      <c r="R3531" s="46">
        <f>1/(1+EXP(-($K$2+SUMPRODUCT($L$2:$P$2,$D$3531:$H$3531))))</f>
        <v>1.0795037500454224E-2</v>
      </c>
      <c r="X3531" s="46">
        <f>EXP(-($K$2+SUMPRODUCT($L$2:$P$2,$D$3531:$H$3531)))</f>
        <v>91.635157585874339</v>
      </c>
      <c r="Y3531" s="46">
        <f>1/(1+$X$3531)</f>
        <v>1.0795037500454224E-2</v>
      </c>
      <c r="Z3531" s="46">
        <f>IF(ISERROR($I$3531),0,$I$3531)</f>
        <v>-1.085372666777298E-2</v>
      </c>
    </row>
    <row r="3532" spans="1:26" x14ac:dyDescent="0.25">
      <c r="A3532" s="46">
        <v>608</v>
      </c>
      <c r="B3532" s="46">
        <v>2003</v>
      </c>
      <c r="C3532" s="47">
        <v>0</v>
      </c>
      <c r="D3532" s="49">
        <v>4.4263999999999996E-3</v>
      </c>
      <c r="E3532" s="49">
        <v>0.1864469</v>
      </c>
      <c r="F3532" s="49">
        <v>4.4072600000000003E-2</v>
      </c>
      <c r="G3532" s="49">
        <v>0.9122555</v>
      </c>
      <c r="H3532" s="49">
        <v>0.1110449</v>
      </c>
      <c r="I3532" s="46">
        <f>$C$3532*LN($Y$3532)+(1-$C$3532)*LN(1-$Y$3532)</f>
        <v>-1.0509366437405656E-2</v>
      </c>
      <c r="R3532" s="46">
        <f>1/(1+EXP(-($K$2+SUMPRODUCT($L$2:$P$2,$D$3532:$H$3532))))</f>
        <v>1.0454335993029392E-2</v>
      </c>
      <c r="X3532" s="46">
        <f>EXP(-($K$2+SUMPRODUCT($L$2:$P$2,$D$3532:$H$3532)))</f>
        <v>94.654090385727727</v>
      </c>
      <c r="Y3532" s="46">
        <f>1/(1+$X$3532)</f>
        <v>1.0454335993029392E-2</v>
      </c>
      <c r="Z3532" s="46">
        <f>IF(ISERROR($I$3532),0,$I$3532)</f>
        <v>-1.0509366437405656E-2</v>
      </c>
    </row>
    <row r="3533" spans="1:26" x14ac:dyDescent="0.25">
      <c r="A3533" s="46">
        <v>608</v>
      </c>
      <c r="B3533" s="46">
        <v>2004</v>
      </c>
      <c r="C3533" s="47">
        <v>0</v>
      </c>
      <c r="D3533" s="49">
        <v>2.4864000000000001E-2</v>
      </c>
      <c r="E3533" s="49">
        <v>0.17983170000000001</v>
      </c>
      <c r="F3533" s="49">
        <v>3.6069900000000002E-2</v>
      </c>
      <c r="G3533" s="49">
        <v>0.96381329999999998</v>
      </c>
      <c r="H3533" s="49">
        <v>0.1061556</v>
      </c>
      <c r="I3533" s="46">
        <f>$C$3533*LN($Y$3533)+(1-$C$3533)*LN(1-$Y$3533)</f>
        <v>-1.0477111365552048E-2</v>
      </c>
      <c r="R3533" s="46">
        <f>1/(1+EXP(-($K$2+SUMPRODUCT($L$2:$P$2,$D$3533:$H$3533))))</f>
        <v>1.0422417611772353E-2</v>
      </c>
      <c r="X3533" s="46">
        <f>EXP(-($K$2+SUMPRODUCT($L$2:$P$2,$D$3533:$H$3533)))</f>
        <v>94.947028534960808</v>
      </c>
      <c r="Y3533" s="46">
        <f>1/(1+$X$3533)</f>
        <v>1.0422417611772353E-2</v>
      </c>
      <c r="Z3533" s="46">
        <f>IF(ISERROR($I$3533),0,$I$3533)</f>
        <v>-1.0477111365552048E-2</v>
      </c>
    </row>
    <row r="3534" spans="1:26" x14ac:dyDescent="0.25">
      <c r="A3534" s="46">
        <v>609</v>
      </c>
      <c r="B3534" s="46">
        <v>1995</v>
      </c>
      <c r="C3534" s="47">
        <v>0</v>
      </c>
      <c r="D3534" s="49">
        <v>7.7140799999999995E-2</v>
      </c>
      <c r="E3534" s="49">
        <v>5.4256499999999999E-2</v>
      </c>
      <c r="F3534" s="49">
        <v>3.1534699999999999E-2</v>
      </c>
      <c r="G3534" s="49">
        <v>0.29492020000000002</v>
      </c>
      <c r="H3534" s="49">
        <v>0.1010564</v>
      </c>
      <c r="I3534" s="46">
        <f>$C$3534*LN($Y$3534)+(1-$C$3534)*LN(1-$Y$3534)</f>
        <v>-3.804107891250616E-2</v>
      </c>
      <c r="R3534" s="46">
        <f>1/(1+EXP(-($K$2+SUMPRODUCT($L$2:$P$2,$D$3534:$H$3534))))</f>
        <v>3.7326605497200981E-2</v>
      </c>
      <c r="X3534" s="46">
        <f>EXP(-($K$2+SUMPRODUCT($L$2:$P$2,$D$3534:$H$3534)))</f>
        <v>25.79054220654989</v>
      </c>
      <c r="Y3534" s="46">
        <f>1/(1+$X$3534)</f>
        <v>3.7326605497200981E-2</v>
      </c>
      <c r="Z3534" s="46">
        <f>IF(ISERROR($I$3534),0,$I$3534)</f>
        <v>-3.804107891250616E-2</v>
      </c>
    </row>
    <row r="3535" spans="1:26" x14ac:dyDescent="0.25">
      <c r="A3535" s="46">
        <v>609</v>
      </c>
      <c r="B3535" s="46">
        <v>1996</v>
      </c>
      <c r="C3535" s="47">
        <v>0</v>
      </c>
      <c r="D3535" s="49">
        <v>8.6761000000000008E-3</v>
      </c>
      <c r="E3535" s="49">
        <v>5.9485000000000003E-2</v>
      </c>
      <c r="F3535" s="49">
        <v>4.0456100000000002E-2</v>
      </c>
      <c r="G3535" s="49">
        <v>0.52416320000000005</v>
      </c>
      <c r="H3535" s="49">
        <v>0.1244561</v>
      </c>
      <c r="I3535" s="46">
        <f>$C$3535*LN($Y$3535)+(1-$C$3535)*LN(1-$Y$3535)</f>
        <v>-2.4226690740818957E-2</v>
      </c>
      <c r="R3535" s="46">
        <f>1/(1+EXP(-($K$2+SUMPRODUCT($L$2:$P$2,$D$3535:$H$3535))))</f>
        <v>2.393558008975924E-2</v>
      </c>
      <c r="X3535" s="46">
        <f>EXP(-($K$2+SUMPRODUCT($L$2:$P$2,$D$3535:$H$3535)))</f>
        <v>40.778807793668086</v>
      </c>
      <c r="Y3535" s="46">
        <f>1/(1+$X$3535)</f>
        <v>2.393558008975924E-2</v>
      </c>
      <c r="Z3535" s="46">
        <f>IF(ISERROR($I$3535),0,$I$3535)</f>
        <v>-2.4226690740818957E-2</v>
      </c>
    </row>
    <row r="3536" spans="1:26" x14ac:dyDescent="0.25">
      <c r="A3536" s="46">
        <v>609</v>
      </c>
      <c r="B3536" s="46">
        <v>1997</v>
      </c>
      <c r="C3536" s="47">
        <v>0</v>
      </c>
      <c r="D3536" s="49">
        <v>1.37065E-2</v>
      </c>
      <c r="E3536" s="49">
        <v>6.2887200000000004E-2</v>
      </c>
      <c r="F3536" s="49">
        <v>3.0427900000000001E-2</v>
      </c>
      <c r="G3536" s="49">
        <v>0.57106049999999997</v>
      </c>
      <c r="H3536" s="49">
        <v>0.122751</v>
      </c>
      <c r="I3536" s="46">
        <f>$C$3536*LN($Y$3536)+(1-$C$3536)*LN(1-$Y$3536)</f>
        <v>-2.4264109667485725E-2</v>
      </c>
      <c r="R3536" s="46">
        <f>1/(1+EXP(-($K$2+SUMPRODUCT($L$2:$P$2,$D$3536:$H$3536))))</f>
        <v>2.3972102689387403E-2</v>
      </c>
      <c r="X3536" s="46">
        <f>EXP(-($K$2+SUMPRODUCT($L$2:$P$2,$D$3536:$H$3536)))</f>
        <v>40.715155860845954</v>
      </c>
      <c r="Y3536" s="46">
        <f>1/(1+$X$3536)</f>
        <v>2.3972102689387403E-2</v>
      </c>
      <c r="Z3536" s="46">
        <f>IF(ISERROR($I$3536),0,$I$3536)</f>
        <v>-2.4264109667485725E-2</v>
      </c>
    </row>
    <row r="3537" spans="1:26" x14ac:dyDescent="0.25">
      <c r="A3537" s="46">
        <v>609</v>
      </c>
      <c r="B3537" s="46">
        <v>1998</v>
      </c>
      <c r="C3537" s="47">
        <v>0</v>
      </c>
      <c r="D3537" s="49">
        <v>1.45302E-2</v>
      </c>
      <c r="E3537" s="49">
        <v>3.87956E-2</v>
      </c>
      <c r="F3537" s="49">
        <v>3.1900199999999997E-2</v>
      </c>
      <c r="G3537" s="49">
        <v>0.85357550000000004</v>
      </c>
      <c r="H3537" s="49">
        <v>0.1334515</v>
      </c>
      <c r="I3537" s="46">
        <f>$C$3537*LN($Y$3537)+(1-$C$3537)*LN(1-$Y$3537)</f>
        <v>-1.6009013134824616E-2</v>
      </c>
      <c r="R3537" s="46">
        <f>1/(1+EXP(-($K$2+SUMPRODUCT($L$2:$P$2,$D$3537:$H$3537))))</f>
        <v>1.5881549976961687E-2</v>
      </c>
      <c r="X3537" s="46">
        <f>EXP(-($K$2+SUMPRODUCT($L$2:$P$2,$D$3537:$H$3537)))</f>
        <v>61.966146342808713</v>
      </c>
      <c r="Y3537" s="46">
        <f>1/(1+$X$3537)</f>
        <v>1.5881549976961687E-2</v>
      </c>
      <c r="Z3537" s="46">
        <f>IF(ISERROR($I$3537),0,$I$3537)</f>
        <v>-1.6009013134824616E-2</v>
      </c>
    </row>
    <row r="3538" spans="1:26" x14ac:dyDescent="0.25">
      <c r="A3538" s="46">
        <v>609</v>
      </c>
      <c r="B3538" s="46">
        <v>1999</v>
      </c>
      <c r="C3538" s="47">
        <v>0</v>
      </c>
      <c r="D3538" s="49">
        <v>-1.6808900000000002E-2</v>
      </c>
      <c r="E3538" s="49">
        <v>2.1377400000000001E-2</v>
      </c>
      <c r="F3538" s="49">
        <v>2.4628799999999999E-2</v>
      </c>
      <c r="G3538" s="49">
        <v>0.84779380000000004</v>
      </c>
      <c r="H3538" s="49">
        <v>0.119183</v>
      </c>
      <c r="I3538" s="46">
        <f>$C$3538*LN($Y$3538)+(1-$C$3538)*LN(1-$Y$3538)</f>
        <v>-1.7174790709795759E-2</v>
      </c>
      <c r="R3538" s="46">
        <f>1/(1+EXP(-($K$2+SUMPRODUCT($L$2:$P$2,$D$3538:$H$3538))))</f>
        <v>1.7028144730033057E-2</v>
      </c>
      <c r="X3538" s="46">
        <f>EXP(-($K$2+SUMPRODUCT($L$2:$P$2,$D$3538:$H$3538)))</f>
        <v>57.726303766743861</v>
      </c>
      <c r="Y3538" s="46">
        <f>1/(1+$X$3538)</f>
        <v>1.7028144730033057E-2</v>
      </c>
      <c r="Z3538" s="46">
        <f>IF(ISERROR($I$3538),0,$I$3538)</f>
        <v>-1.7174790709795759E-2</v>
      </c>
    </row>
    <row r="3539" spans="1:26" x14ac:dyDescent="0.25">
      <c r="A3539" s="46">
        <v>609</v>
      </c>
      <c r="B3539" s="46">
        <v>2000</v>
      </c>
      <c r="C3539" s="47">
        <v>0</v>
      </c>
      <c r="D3539" s="49">
        <v>0.1091138</v>
      </c>
      <c r="E3539" s="49">
        <v>8.4858699999999995E-2</v>
      </c>
      <c r="F3539" s="49">
        <v>3.7728699999999997E-2</v>
      </c>
      <c r="G3539" s="49">
        <v>0.64231870000000002</v>
      </c>
      <c r="H3539" s="49">
        <v>0.1056477</v>
      </c>
      <c r="I3539" s="46">
        <f>$C$3539*LN($Y$3539)+(1-$C$3539)*LN(1-$Y$3539)</f>
        <v>-2.0408816701525376E-2</v>
      </c>
      <c r="R3539" s="46">
        <f>1/(1+EXP(-($K$2+SUMPRODUCT($L$2:$P$2,$D$3539:$H$3539))))</f>
        <v>2.0201966382027575E-2</v>
      </c>
      <c r="X3539" s="46">
        <f>EXP(-($K$2+SUMPRODUCT($L$2:$P$2,$D$3539:$H$3539)))</f>
        <v>48.500131872788259</v>
      </c>
      <c r="Y3539" s="46">
        <f>1/(1+$X$3539)</f>
        <v>2.0201966382027575E-2</v>
      </c>
      <c r="Z3539" s="46">
        <f>IF(ISERROR($I$3539),0,$I$3539)</f>
        <v>-2.0408816701525376E-2</v>
      </c>
    </row>
    <row r="3540" spans="1:26" x14ac:dyDescent="0.25">
      <c r="A3540" s="46">
        <v>609</v>
      </c>
      <c r="B3540" s="46">
        <v>2001</v>
      </c>
      <c r="C3540" s="47">
        <v>0</v>
      </c>
      <c r="D3540" s="49">
        <v>3.1630100000000001E-2</v>
      </c>
      <c r="E3540" s="49">
        <v>4.2808300000000001E-2</v>
      </c>
      <c r="F3540" s="49">
        <v>2.2432400000000002E-2</v>
      </c>
      <c r="G3540" s="49">
        <v>0.51087680000000002</v>
      </c>
      <c r="H3540" s="49">
        <v>0.12012589999999999</v>
      </c>
      <c r="I3540" s="46">
        <f>$C$3540*LN($Y$3540)+(1-$C$3540)*LN(1-$Y$3540)</f>
        <v>-2.9408247917526137E-2</v>
      </c>
      <c r="R3540" s="46">
        <f>1/(1+EXP(-($K$2+SUMPRODUCT($L$2:$P$2,$D$3540:$H$3540))))</f>
        <v>2.8980033341855102E-2</v>
      </c>
      <c r="X3540" s="46">
        <f>EXP(-($K$2+SUMPRODUCT($L$2:$P$2,$D$3540:$H$3540)))</f>
        <v>33.506516545504667</v>
      </c>
      <c r="Y3540" s="46">
        <f>1/(1+$X$3540)</f>
        <v>2.8980033341855102E-2</v>
      </c>
      <c r="Z3540" s="46">
        <f>IF(ISERROR($I$3540),0,$I$3540)</f>
        <v>-2.9408247917526137E-2</v>
      </c>
    </row>
    <row r="3541" spans="1:26" x14ac:dyDescent="0.25">
      <c r="A3541" s="46">
        <v>609</v>
      </c>
      <c r="B3541" s="46">
        <v>2002</v>
      </c>
      <c r="C3541" s="47">
        <v>0</v>
      </c>
      <c r="D3541" s="49">
        <v>-3.0049900000000001E-2</v>
      </c>
      <c r="E3541" s="49">
        <v>1.48585E-2</v>
      </c>
      <c r="F3541" s="49">
        <v>3.7839499999999998E-2</v>
      </c>
      <c r="G3541" s="49">
        <v>0.50663360000000002</v>
      </c>
      <c r="H3541" s="49">
        <v>8.3335000000000006E-2</v>
      </c>
      <c r="I3541" s="46">
        <f>$C$3541*LN($Y$3541)+(1-$C$3541)*LN(1-$Y$3541)</f>
        <v>-2.6017710750797358E-2</v>
      </c>
      <c r="R3541" s="46">
        <f>1/(1+EXP(-($K$2+SUMPRODUCT($L$2:$P$2,$D$3541:$H$3541))))</f>
        <v>2.5682166444406612E-2</v>
      </c>
      <c r="X3541" s="46">
        <f>EXP(-($K$2+SUMPRODUCT($L$2:$P$2,$D$3541:$H$3541)))</f>
        <v>37.937525078527507</v>
      </c>
      <c r="Y3541" s="46">
        <f>1/(1+$X$3541)</f>
        <v>2.5682166444406612E-2</v>
      </c>
      <c r="Z3541" s="46">
        <f>IF(ISERROR($I$3541),0,$I$3541)</f>
        <v>-2.6017710750797358E-2</v>
      </c>
    </row>
    <row r="3542" spans="1:26" x14ac:dyDescent="0.25">
      <c r="A3542" s="46">
        <v>609</v>
      </c>
      <c r="B3542" s="46">
        <v>2003</v>
      </c>
      <c r="C3542" s="47">
        <v>0</v>
      </c>
      <c r="D3542" s="49">
        <v>-0.15976660000000001</v>
      </c>
      <c r="E3542" s="49">
        <v>1.6281899999999998E-2</v>
      </c>
      <c r="F3542" s="49">
        <v>2.9515199999999998E-2</v>
      </c>
      <c r="G3542" s="49">
        <v>0.35474820000000001</v>
      </c>
      <c r="H3542" s="49">
        <v>7.0882000000000001E-2</v>
      </c>
      <c r="I3542" s="46">
        <f>$C$3542*LN($Y$3542)+(1-$C$3542)*LN(1-$Y$3542)</f>
        <v>-3.3125224763774705E-2</v>
      </c>
      <c r="R3542" s="46">
        <f>1/(1+EXP(-($K$2+SUMPRODUCT($L$2:$P$2,$D$3542:$H$3542))))</f>
        <v>3.2582592612749234E-2</v>
      </c>
      <c r="X3542" s="46">
        <f>EXP(-($K$2+SUMPRODUCT($L$2:$P$2,$D$3542:$H$3542)))</f>
        <v>29.691234791693962</v>
      </c>
      <c r="Y3542" s="46">
        <f>1/(1+$X$3542)</f>
        <v>3.2582592612749234E-2</v>
      </c>
      <c r="Z3542" s="46">
        <f>IF(ISERROR($I$3542),0,$I$3542)</f>
        <v>-3.3125224763774705E-2</v>
      </c>
    </row>
    <row r="3543" spans="1:26" x14ac:dyDescent="0.25">
      <c r="A3543" s="46">
        <v>609</v>
      </c>
      <c r="B3543" s="46">
        <v>2004</v>
      </c>
      <c r="C3543" s="47">
        <v>0</v>
      </c>
      <c r="D3543" s="49">
        <v>1.9897100000000001E-2</v>
      </c>
      <c r="E3543" s="49">
        <v>4.1970500000000001E-2</v>
      </c>
      <c r="F3543" s="49">
        <v>3.7522899999999998E-2</v>
      </c>
      <c r="G3543" s="49">
        <v>0.50576310000000002</v>
      </c>
      <c r="H3543" s="49">
        <v>8.0189499999999997E-2</v>
      </c>
      <c r="I3543" s="46">
        <f>$C$3543*LN($Y$3543)+(1-$C$3543)*LN(1-$Y$3543)</f>
        <v>-2.5590941575124888E-2</v>
      </c>
      <c r="R3543" s="46">
        <f>1/(1+EXP(-($K$2+SUMPRODUCT($L$2:$P$2,$D$3543:$H$3543))))</f>
        <v>2.5266268885920363E-2</v>
      </c>
      <c r="X3543" s="46">
        <f>EXP(-($K$2+SUMPRODUCT($L$2:$P$2,$D$3543:$H$3543)))</f>
        <v>38.578459507222703</v>
      </c>
      <c r="Y3543" s="46">
        <f>1/(1+$X$3543)</f>
        <v>2.5266268885920363E-2</v>
      </c>
      <c r="Z3543" s="46">
        <f>IF(ISERROR($I$3543),0,$I$3543)</f>
        <v>-2.5590941575124888E-2</v>
      </c>
    </row>
    <row r="3544" spans="1:26" x14ac:dyDescent="0.25">
      <c r="A3544" s="46">
        <v>610</v>
      </c>
      <c r="B3544" s="46">
        <v>1995</v>
      </c>
      <c r="C3544" s="47">
        <v>0</v>
      </c>
      <c r="D3544" s="49">
        <v>-0.13154560000000001</v>
      </c>
      <c r="E3544" s="49">
        <v>-0.68042630000000004</v>
      </c>
      <c r="F3544" s="49">
        <v>3.5405100000000002E-2</v>
      </c>
      <c r="G3544" s="49">
        <v>0.49933460000000002</v>
      </c>
      <c r="H3544" s="49">
        <v>0.69377500000000003</v>
      </c>
      <c r="I3544" s="46">
        <f>$C$3544*LN($Y$3544)+(1-$C$3544)*LN(1-$Y$3544)</f>
        <v>-9.9481372482088659E-2</v>
      </c>
      <c r="R3544" s="46">
        <f>1/(1+EXP(-($K$2+SUMPRODUCT($L$2:$P$2,$D$3544:$H$3544))))</f>
        <v>9.4693186669674231E-2</v>
      </c>
      <c r="X3544" s="46">
        <f>EXP(-($K$2+SUMPRODUCT($L$2:$P$2,$D$3544:$H$3544)))</f>
        <v>9.5604218758460355</v>
      </c>
      <c r="Y3544" s="46">
        <f>1/(1+$X$3544)</f>
        <v>9.4693186669674231E-2</v>
      </c>
      <c r="Z3544" s="46">
        <f>IF(ISERROR($I$3544),0,$I$3544)</f>
        <v>-9.9481372482088659E-2</v>
      </c>
    </row>
    <row r="3545" spans="1:26" x14ac:dyDescent="0.25">
      <c r="A3545" s="46">
        <v>610</v>
      </c>
      <c r="B3545" s="46">
        <v>1996</v>
      </c>
      <c r="C3545" s="47">
        <v>0</v>
      </c>
      <c r="D3545" s="49">
        <v>-0.13372319999999999</v>
      </c>
      <c r="E3545" s="49">
        <v>-0.65769140000000004</v>
      </c>
      <c r="F3545" s="49">
        <v>3.1723099999999997E-2</v>
      </c>
      <c r="G3545" s="49">
        <v>0.46114830000000001</v>
      </c>
      <c r="H3545" s="49">
        <v>0.75907119999999995</v>
      </c>
      <c r="I3545" s="46">
        <f>$C$3545*LN($Y$3545)+(1-$C$3545)*LN(1-$Y$3545)</f>
        <v>-0.10906120571150864</v>
      </c>
      <c r="R3545" s="46">
        <f>1/(1+EXP(-($K$2+SUMPRODUCT($L$2:$P$2,$D$3545:$H$3545))))</f>
        <v>0.10332446584539481</v>
      </c>
      <c r="X3545" s="46">
        <f>EXP(-($K$2+SUMPRODUCT($L$2:$P$2,$D$3545:$H$3545)))</f>
        <v>8.6782498880401437</v>
      </c>
      <c r="Y3545" s="46">
        <f>1/(1+$X$3545)</f>
        <v>0.10332446584539481</v>
      </c>
      <c r="Z3545" s="46">
        <f>IF(ISERROR($I$3545),0,$I$3545)</f>
        <v>-0.10906120571150864</v>
      </c>
    </row>
    <row r="3546" spans="1:26" x14ac:dyDescent="0.25">
      <c r="A3546" s="46">
        <v>610</v>
      </c>
      <c r="B3546" s="46">
        <v>1997</v>
      </c>
      <c r="C3546" s="47">
        <v>0</v>
      </c>
      <c r="D3546" s="49">
        <v>-0.11940149999999999</v>
      </c>
      <c r="E3546" s="49">
        <v>-0.60560610000000004</v>
      </c>
      <c r="F3546" s="49">
        <v>1.8099500000000001E-2</v>
      </c>
      <c r="G3546" s="49">
        <v>0.33939710000000001</v>
      </c>
      <c r="H3546" s="49">
        <v>0.74023720000000004</v>
      </c>
      <c r="I3546" s="46">
        <f>$C$3546*LN($Y$3546)+(1-$C$3546)*LN(1-$Y$3546)</f>
        <v>-0.13436099330380663</v>
      </c>
      <c r="R3546" s="46">
        <f>1/(1+EXP(-($K$2+SUMPRODUCT($L$2:$P$2,$D$3546:$H$3546))))</f>
        <v>0.12572559957380849</v>
      </c>
      <c r="X3546" s="46">
        <f>EXP(-($K$2+SUMPRODUCT($L$2:$P$2,$D$3546:$H$3546)))</f>
        <v>6.953829636842892</v>
      </c>
      <c r="Y3546" s="46">
        <f>1/(1+$X$3546)</f>
        <v>0.12572559957380849</v>
      </c>
      <c r="Z3546" s="46">
        <f>IF(ISERROR($I$3546),0,$I$3546)</f>
        <v>-0.13436099330380663</v>
      </c>
    </row>
    <row r="3547" spans="1:26" x14ac:dyDescent="0.25">
      <c r="A3547" s="46">
        <v>610</v>
      </c>
      <c r="B3547" s="46">
        <v>1998</v>
      </c>
      <c r="C3547" s="47">
        <v>0</v>
      </c>
      <c r="D3547" s="49">
        <v>-6.1882899999999998E-2</v>
      </c>
      <c r="E3547" s="49">
        <v>-0.4922762</v>
      </c>
      <c r="F3547" s="49">
        <v>3.00594E-2</v>
      </c>
      <c r="G3547" s="49">
        <v>0.28594389999999997</v>
      </c>
      <c r="H3547" s="49">
        <v>0.6709001</v>
      </c>
      <c r="I3547" s="46">
        <f>$C$3547*LN($Y$3547)+(1-$C$3547)*LN(1-$Y$3547)</f>
        <v>-0.11189801713102794</v>
      </c>
      <c r="R3547" s="46">
        <f>1/(1+EXP(-($K$2+SUMPRODUCT($L$2:$P$2,$D$3547:$H$3547))))</f>
        <v>0.10586456065186069</v>
      </c>
      <c r="X3547" s="46">
        <f>EXP(-($K$2+SUMPRODUCT($L$2:$P$2,$D$3547:$H$3547)))</f>
        <v>8.4460317394461679</v>
      </c>
      <c r="Y3547" s="46">
        <f>1/(1+$X$3547)</f>
        <v>0.10586456065186069</v>
      </c>
      <c r="Z3547" s="46">
        <f>IF(ISERROR($I$3547),0,$I$3547)</f>
        <v>-0.11189801713102794</v>
      </c>
    </row>
    <row r="3548" spans="1:26" x14ac:dyDescent="0.25">
      <c r="A3548" s="46">
        <v>610</v>
      </c>
      <c r="B3548" s="46">
        <v>1999</v>
      </c>
      <c r="C3548" s="47">
        <v>0</v>
      </c>
      <c r="D3548" s="49">
        <v>-8.5673399999999997E-2</v>
      </c>
      <c r="E3548" s="49">
        <v>-0.41143770000000002</v>
      </c>
      <c r="F3548" s="49">
        <v>5.4256899999999997E-2</v>
      </c>
      <c r="G3548" s="49">
        <v>0.2649994</v>
      </c>
      <c r="H3548" s="49">
        <v>0.7289099</v>
      </c>
      <c r="I3548" s="46">
        <f>$C$3548*LN($Y$3548)+(1-$C$3548)*LN(1-$Y$3548)</f>
        <v>-8.8064806348153821E-2</v>
      </c>
      <c r="R3548" s="46">
        <f>1/(1+EXP(-($K$2+SUMPRODUCT($L$2:$P$2,$D$3548:$H$3548))))</f>
        <v>8.429846847188352E-2</v>
      </c>
      <c r="X3548" s="46">
        <f>EXP(-($K$2+SUMPRODUCT($L$2:$P$2,$D$3548:$H$3548)))</f>
        <v>10.862611719138586</v>
      </c>
      <c r="Y3548" s="46">
        <f>1/(1+$X$3548)</f>
        <v>8.429846847188352E-2</v>
      </c>
      <c r="Z3548" s="46">
        <f>IF(ISERROR($I$3548),0,$I$3548)</f>
        <v>-8.8064806348153821E-2</v>
      </c>
    </row>
    <row r="3549" spans="1:26" x14ac:dyDescent="0.25">
      <c r="A3549" s="46">
        <v>610</v>
      </c>
      <c r="B3549" s="46">
        <v>2000</v>
      </c>
      <c r="C3549" s="47">
        <v>0</v>
      </c>
      <c r="D3549" s="49">
        <v>-3.9843999999999997E-2</v>
      </c>
      <c r="E3549" s="49">
        <v>-0.36734529999999999</v>
      </c>
      <c r="F3549" s="49">
        <v>4.3784799999999999E-2</v>
      </c>
      <c r="G3549" s="49">
        <v>0.38166539999999999</v>
      </c>
      <c r="H3549" s="49">
        <v>0.76081810000000005</v>
      </c>
      <c r="I3549" s="46">
        <f>$C$3549*LN($Y$3549)+(1-$C$3549)*LN(1-$Y$3549)</f>
        <v>-7.7922725868229056E-2</v>
      </c>
      <c r="R3549" s="46">
        <f>1/(1+EXP(-($K$2+SUMPRODUCT($L$2:$P$2,$D$3549:$H$3549))))</f>
        <v>7.4964094871793369E-2</v>
      </c>
      <c r="X3549" s="46">
        <f>EXP(-($K$2+SUMPRODUCT($L$2:$P$2,$D$3549:$H$3549)))</f>
        <v>12.339719524530249</v>
      </c>
      <c r="Y3549" s="46">
        <f>1/(1+$X$3549)</f>
        <v>7.4964094871793369E-2</v>
      </c>
      <c r="Z3549" s="46">
        <f>IF(ISERROR($I$3549),0,$I$3549)</f>
        <v>-7.7922725868229056E-2</v>
      </c>
    </row>
    <row r="3550" spans="1:26" x14ac:dyDescent="0.25">
      <c r="A3550" s="46">
        <v>610</v>
      </c>
      <c r="B3550" s="46">
        <v>2001</v>
      </c>
      <c r="C3550" s="47">
        <v>0</v>
      </c>
      <c r="D3550" s="49">
        <v>-2.0712499999999998E-2</v>
      </c>
      <c r="E3550" s="49">
        <v>-0.3179883</v>
      </c>
      <c r="F3550" s="49">
        <v>4.9202200000000001E-2</v>
      </c>
      <c r="G3550" s="49">
        <v>0.48343700000000001</v>
      </c>
      <c r="H3550" s="49">
        <v>0.81235000000000002</v>
      </c>
      <c r="I3550" s="46">
        <f>$C$3550*LN($Y$3550)+(1-$C$3550)*LN(1-$Y$3550)</f>
        <v>-6.1953025736310001E-2</v>
      </c>
      <c r="R3550" s="46">
        <f>1/(1+EXP(-($K$2+SUMPRODUCT($L$2:$P$2,$D$3550:$H$3550))))</f>
        <v>6.0072961865368965E-2</v>
      </c>
      <c r="X3550" s="46">
        <f>EXP(-($K$2+SUMPRODUCT($L$2:$P$2,$D$3550:$H$3550)))</f>
        <v>15.646424097435473</v>
      </c>
      <c r="Y3550" s="46">
        <f>1/(1+$X$3550)</f>
        <v>6.0072961865368965E-2</v>
      </c>
      <c r="Z3550" s="46">
        <f>IF(ISERROR($I$3550),0,$I$3550)</f>
        <v>-6.1953025736310001E-2</v>
      </c>
    </row>
    <row r="3551" spans="1:26" x14ac:dyDescent="0.25">
      <c r="A3551" s="46">
        <v>610</v>
      </c>
      <c r="B3551" s="46">
        <v>2002</v>
      </c>
      <c r="C3551" s="47">
        <v>0</v>
      </c>
      <c r="D3551" s="49">
        <v>-1.22647E-2</v>
      </c>
      <c r="E3551" s="49">
        <v>-0.3013557</v>
      </c>
      <c r="F3551" s="49">
        <v>3.5212599999999997E-2</v>
      </c>
      <c r="G3551" s="49">
        <v>0.29704770000000003</v>
      </c>
      <c r="H3551" s="49">
        <v>0.84453250000000002</v>
      </c>
      <c r="I3551" s="46">
        <f>$C$3551*LN($Y$3551)+(1-$C$3551)*LN(1-$Y$3551)</f>
        <v>-9.1786155506663053E-2</v>
      </c>
      <c r="R3551" s="46">
        <f>1/(1+EXP(-($K$2+SUMPRODUCT($L$2:$P$2,$D$3551:$H$3551))))</f>
        <v>8.7699780934807153E-2</v>
      </c>
      <c r="X3551" s="46">
        <f>EXP(-($K$2+SUMPRODUCT($L$2:$P$2,$D$3551:$H$3551)))</f>
        <v>10.402537034195831</v>
      </c>
      <c r="Y3551" s="46">
        <f>1/(1+$X$3551)</f>
        <v>8.7699780934807153E-2</v>
      </c>
      <c r="Z3551" s="46">
        <f>IF(ISERROR($I$3551),0,$I$3551)</f>
        <v>-9.1786155506663053E-2</v>
      </c>
    </row>
    <row r="3552" spans="1:26" x14ac:dyDescent="0.25">
      <c r="A3552" s="46">
        <v>610</v>
      </c>
      <c r="B3552" s="46">
        <v>2003</v>
      </c>
      <c r="C3552" s="47">
        <v>0</v>
      </c>
      <c r="D3552" s="49">
        <v>-2.8196200000000001E-2</v>
      </c>
      <c r="E3552" s="49">
        <v>-0.25228390000000001</v>
      </c>
      <c r="F3552" s="49">
        <v>4.3996199999999999E-2</v>
      </c>
      <c r="G3552" s="49">
        <v>0.62033439999999995</v>
      </c>
      <c r="H3552" s="49">
        <v>0.83712209999999998</v>
      </c>
      <c r="I3552" s="46">
        <f>$C$3552*LN($Y$3552)+(1-$C$3552)*LN(1-$Y$3552)</f>
        <v>-4.8113338192578972E-2</v>
      </c>
      <c r="R3552" s="46">
        <f>1/(1+EXP(-($K$2+SUMPRODUCT($L$2:$P$2,$D$3552:$H$3552))))</f>
        <v>4.697423326167792E-2</v>
      </c>
      <c r="X3552" s="46">
        <f>EXP(-($K$2+SUMPRODUCT($L$2:$P$2,$D$3552:$H$3552)))</f>
        <v>20.288266578601309</v>
      </c>
      <c r="Y3552" s="46">
        <f>1/(1+$X$3552)</f>
        <v>4.697423326167792E-2</v>
      </c>
      <c r="Z3552" s="46">
        <f>IF(ISERROR($I$3552),0,$I$3552)</f>
        <v>-4.8113338192578972E-2</v>
      </c>
    </row>
    <row r="3553" spans="1:26" x14ac:dyDescent="0.25">
      <c r="A3553" s="46">
        <v>610</v>
      </c>
      <c r="B3553" s="46">
        <v>2004</v>
      </c>
      <c r="C3553" s="47">
        <v>0</v>
      </c>
      <c r="D3553" s="49">
        <v>-7.4080199999999999E-2</v>
      </c>
      <c r="E3553" s="49">
        <v>-0.21990000000000001</v>
      </c>
      <c r="F3553" s="49">
        <v>4.7175599999999998E-2</v>
      </c>
      <c r="G3553" s="49">
        <v>0.97484700000000002</v>
      </c>
      <c r="H3553" s="49">
        <v>0.97031780000000001</v>
      </c>
      <c r="I3553" s="46">
        <f>$C$3553*LN($Y$3553)+(1-$C$3553)*LN(1-$Y$3553)</f>
        <v>-2.7386532200776761E-2</v>
      </c>
      <c r="R3553" s="46">
        <f>1/(1+EXP(-($K$2+SUMPRODUCT($L$2:$P$2,$D$3553:$H$3553))))</f>
        <v>2.7014921234307435E-2</v>
      </c>
      <c r="X3553" s="46">
        <f>EXP(-($K$2+SUMPRODUCT($L$2:$P$2,$D$3553:$H$3553)))</f>
        <v>36.016580256767732</v>
      </c>
      <c r="Y3553" s="46">
        <f>1/(1+$X$3553)</f>
        <v>2.7014921234307435E-2</v>
      </c>
      <c r="Z3553" s="46">
        <f>IF(ISERROR($I$3553),0,$I$3553)</f>
        <v>-2.7386532200776761E-2</v>
      </c>
    </row>
    <row r="3554" spans="1:26" x14ac:dyDescent="0.25">
      <c r="A3554" s="46">
        <v>611</v>
      </c>
      <c r="B3554" s="46">
        <v>1995</v>
      </c>
      <c r="C3554" s="47">
        <v>0</v>
      </c>
      <c r="D3554" s="49">
        <v>-1.3871E-2</v>
      </c>
      <c r="E3554" s="49">
        <v>0.37303350000000002</v>
      </c>
      <c r="F3554" s="49">
        <v>5.20744E-2</v>
      </c>
      <c r="G3554" s="49">
        <v>1.855639</v>
      </c>
      <c r="H3554" s="49">
        <v>0.26588909999999999</v>
      </c>
      <c r="I3554" s="46">
        <f>$C$3554*LN($Y$3554)+(1-$C$3554)*LN(1-$Y$3554)</f>
        <v>-1.8336570695856361E-3</v>
      </c>
      <c r="R3554" s="46">
        <f>1/(1+EXP(-($K$2+SUMPRODUCT($L$2:$P$2,$D$3554:$H$3554))))</f>
        <v>1.8319769475407127E-3</v>
      </c>
      <c r="X3554" s="46">
        <f>EXP(-($K$2+SUMPRODUCT($L$2:$P$2,$D$3554:$H$3554)))</f>
        <v>544.85839704065199</v>
      </c>
      <c r="Y3554" s="46">
        <f>1/(1+$X$3554)</f>
        <v>1.8319769475407127E-3</v>
      </c>
      <c r="Z3554" s="46">
        <f>IF(ISERROR($I$3554),0,$I$3554)</f>
        <v>-1.8336570695856361E-3</v>
      </c>
    </row>
    <row r="3555" spans="1:26" x14ac:dyDescent="0.25">
      <c r="A3555" s="46">
        <v>611</v>
      </c>
      <c r="B3555" s="46">
        <v>1996</v>
      </c>
      <c r="C3555" s="47">
        <v>0</v>
      </c>
      <c r="D3555" s="49">
        <v>4.1166000000000001E-2</v>
      </c>
      <c r="E3555" s="49">
        <v>0.37575979999999998</v>
      </c>
      <c r="F3555" s="49">
        <v>5.1291900000000001E-2</v>
      </c>
      <c r="G3555" s="49">
        <v>1.5647249999999999</v>
      </c>
      <c r="H3555" s="49">
        <v>0.2547662</v>
      </c>
      <c r="I3555" s="46">
        <f>$C$3555*LN($Y$3555)+(1-$C$3555)*LN(1-$Y$3555)</f>
        <v>-2.9670028040276689E-3</v>
      </c>
      <c r="R3555" s="46">
        <f>1/(1+EXP(-($K$2+SUMPRODUCT($L$2:$P$2,$D$3555:$H$3555))))</f>
        <v>2.96260560112094E-3</v>
      </c>
      <c r="X3555" s="46">
        <f>EXP(-($K$2+SUMPRODUCT($L$2:$P$2,$D$3555:$H$3555)))</f>
        <v>336.54071065741493</v>
      </c>
      <c r="Y3555" s="46">
        <f>1/(1+$X$3555)</f>
        <v>2.96260560112094E-3</v>
      </c>
      <c r="Z3555" s="46">
        <f>IF(ISERROR($I$3555),0,$I$3555)</f>
        <v>-2.9670028040276689E-3</v>
      </c>
    </row>
    <row r="3556" spans="1:26" x14ac:dyDescent="0.25">
      <c r="A3556" s="46">
        <v>611</v>
      </c>
      <c r="B3556" s="46">
        <v>1997</v>
      </c>
      <c r="C3556" s="47">
        <v>0</v>
      </c>
      <c r="D3556" s="49">
        <v>2.3441900000000002E-2</v>
      </c>
      <c r="E3556" s="49">
        <v>0.4146937</v>
      </c>
      <c r="F3556" s="49">
        <v>6.9986099999999996E-2</v>
      </c>
      <c r="G3556" s="49">
        <v>2.4680840000000002</v>
      </c>
      <c r="H3556" s="49">
        <v>0.25143070000000001</v>
      </c>
      <c r="I3556" s="46">
        <f>$C$3556*LN($Y$3556)+(1-$C$3556)*LN(1-$Y$3556)</f>
        <v>-5.6757032009115756E-4</v>
      </c>
      <c r="R3556" s="46">
        <f>1/(1+EXP(-($K$2+SUMPRODUCT($L$2:$P$2,$D$3556:$H$3556))))</f>
        <v>5.6740928252517638E-4</v>
      </c>
      <c r="X3556" s="46">
        <f>EXP(-($K$2+SUMPRODUCT($L$2:$P$2,$D$3556:$H$3556)))</f>
        <v>1761.3962645616909</v>
      </c>
      <c r="Y3556" s="46">
        <f>1/(1+$X$3556)</f>
        <v>5.6740928252517638E-4</v>
      </c>
      <c r="Z3556" s="46">
        <f>IF(ISERROR($I$3556),0,$I$3556)</f>
        <v>-5.6757032009115756E-4</v>
      </c>
    </row>
    <row r="3557" spans="1:26" x14ac:dyDescent="0.25">
      <c r="A3557" s="46">
        <v>611</v>
      </c>
      <c r="B3557" s="46">
        <v>1998</v>
      </c>
      <c r="C3557" s="47">
        <v>0</v>
      </c>
      <c r="D3557" s="49">
        <v>-3.35132E-2</v>
      </c>
      <c r="E3557" s="49">
        <v>0.45752419999999999</v>
      </c>
      <c r="F3557" s="49">
        <v>5.44339E-2</v>
      </c>
      <c r="G3557" s="49">
        <v>3.3219590000000001</v>
      </c>
      <c r="H3557" s="49">
        <v>0.25344709999999998</v>
      </c>
      <c r="I3557" s="46">
        <f>$C$3557*LN($Y$3557)+(1-$C$3557)*LN(1-$Y$3557)</f>
        <v>-1.515052008010079E-4</v>
      </c>
      <c r="R3557" s="46">
        <f>1/(1+EXP(-($K$2+SUMPRODUCT($L$2:$P$2,$D$3557:$H$3557))))</f>
        <v>1.5149372446760434E-4</v>
      </c>
      <c r="X3557" s="46">
        <f>EXP(-($K$2+SUMPRODUCT($L$2:$P$2,$D$3557:$H$3557)))</f>
        <v>6599.933494204518</v>
      </c>
      <c r="Y3557" s="46">
        <f>1/(1+$X$3557)</f>
        <v>1.5149372446760434E-4</v>
      </c>
      <c r="Z3557" s="46">
        <f>IF(ISERROR($I$3557),0,$I$3557)</f>
        <v>-1.515052008010079E-4</v>
      </c>
    </row>
    <row r="3558" spans="1:26" x14ac:dyDescent="0.25">
      <c r="A3558" s="46">
        <v>611</v>
      </c>
      <c r="B3558" s="46">
        <v>1999</v>
      </c>
      <c r="C3558" s="47">
        <v>0</v>
      </c>
      <c r="D3558" s="49">
        <v>-2.8036700000000001E-2</v>
      </c>
      <c r="E3558" s="49">
        <v>0.44199500000000003</v>
      </c>
      <c r="F3558" s="49">
        <v>4.9966999999999998E-2</v>
      </c>
      <c r="G3558" s="49">
        <v>2.9114930000000001</v>
      </c>
      <c r="H3558" s="49">
        <v>0.24111879999999999</v>
      </c>
      <c r="I3558" s="46">
        <f>$C$3558*LN($Y$3558)+(1-$C$3558)*LN(1-$Y$3558)</f>
        <v>-3.0723007783045239E-4</v>
      </c>
      <c r="R3558" s="46">
        <f>1/(1+EXP(-($K$2+SUMPRODUCT($L$2:$P$2,$D$3558:$H$3558))))</f>
        <v>3.0718288750300341E-4</v>
      </c>
      <c r="X3558" s="46">
        <f>EXP(-($K$2+SUMPRODUCT($L$2:$P$2,$D$3558:$H$3558)))</f>
        <v>3254.3896739779252</v>
      </c>
      <c r="Y3558" s="46">
        <f>1/(1+$X$3558)</f>
        <v>3.0718288750300341E-4</v>
      </c>
      <c r="Z3558" s="46">
        <f>IF(ISERROR($I$3558),0,$I$3558)</f>
        <v>-3.0723007783045239E-4</v>
      </c>
    </row>
    <row r="3559" spans="1:26" x14ac:dyDescent="0.25">
      <c r="A3559" s="46">
        <v>611</v>
      </c>
      <c r="B3559" s="46">
        <v>2000</v>
      </c>
      <c r="C3559" s="47">
        <v>0</v>
      </c>
      <c r="D3559" s="49">
        <v>-3.6276599999999999E-2</v>
      </c>
      <c r="E3559" s="49">
        <v>0.46971350000000001</v>
      </c>
      <c r="F3559" s="49">
        <v>6.99679E-2</v>
      </c>
      <c r="G3559" s="49">
        <v>5.2523119999999999</v>
      </c>
      <c r="H3559" s="49">
        <v>0.24743999999999999</v>
      </c>
      <c r="I3559" s="46">
        <f>$C$3559*LN($Y$3559)+(1-$C$3559)*LN(1-$Y$3559)</f>
        <v>-6.0354581708157103E-6</v>
      </c>
      <c r="R3559" s="46">
        <f>1/(1+EXP(-($K$2+SUMPRODUCT($L$2:$P$2,$D$3559:$H$3559))))</f>
        <v>6.0354399575072997E-6</v>
      </c>
      <c r="X3559" s="46">
        <f>EXP(-($K$2+SUMPRODUCT($L$2:$P$2,$D$3559:$H$3559)))</f>
        <v>165687.00402962015</v>
      </c>
      <c r="Y3559" s="46">
        <f>1/(1+$X$3559)</f>
        <v>6.0354399575072997E-6</v>
      </c>
      <c r="Z3559" s="46">
        <f>IF(ISERROR($I$3559),0,$I$3559)</f>
        <v>-6.0354581708157103E-6</v>
      </c>
    </row>
    <row r="3560" spans="1:26" x14ac:dyDescent="0.25">
      <c r="A3560" s="46">
        <v>611</v>
      </c>
      <c r="B3560" s="46">
        <v>2001</v>
      </c>
      <c r="C3560" s="47">
        <v>0</v>
      </c>
      <c r="D3560" s="49">
        <v>5.6452500000000003E-2</v>
      </c>
      <c r="E3560" s="49">
        <v>0.39586179999999999</v>
      </c>
      <c r="F3560" s="49">
        <v>4.1840299999999997E-2</v>
      </c>
      <c r="G3560" s="49">
        <v>2.8817699999999999</v>
      </c>
      <c r="H3560" s="49">
        <v>0.16739699999999999</v>
      </c>
      <c r="I3560" s="46">
        <f>$C$3560*LN($Y$3560)+(1-$C$3560)*LN(1-$Y$3560)</f>
        <v>-3.6370547415064239E-4</v>
      </c>
      <c r="R3560" s="46">
        <f>1/(1+EXP(-($K$2+SUMPRODUCT($L$2:$P$2,$D$3560:$H$3560))))</f>
        <v>3.6363934133252227E-4</v>
      </c>
      <c r="X3560" s="46">
        <f>EXP(-($K$2+SUMPRODUCT($L$2:$P$2,$D$3560:$H$3560)))</f>
        <v>2748.977481357198</v>
      </c>
      <c r="Y3560" s="46">
        <f>1/(1+$X$3560)</f>
        <v>3.6363934133252227E-4</v>
      </c>
      <c r="Z3560" s="46">
        <f>IF(ISERROR($I$3560),0,$I$3560)</f>
        <v>-3.6370547415064239E-4</v>
      </c>
    </row>
    <row r="3561" spans="1:26" x14ac:dyDescent="0.25">
      <c r="A3561" s="46">
        <v>611</v>
      </c>
      <c r="B3561" s="46">
        <v>2002</v>
      </c>
      <c r="C3561" s="47">
        <v>0</v>
      </c>
      <c r="D3561" s="49">
        <v>0.12805520000000001</v>
      </c>
      <c r="E3561" s="49">
        <v>0.40815040000000002</v>
      </c>
      <c r="F3561" s="49">
        <v>4.0582699999999999E-2</v>
      </c>
      <c r="G3561" s="49">
        <v>2.4108239999999999</v>
      </c>
      <c r="H3561" s="49">
        <v>0.19480829999999999</v>
      </c>
      <c r="I3561" s="46">
        <f>$C$3561*LN($Y$3561)+(1-$C$3561)*LN(1-$Y$3561)</f>
        <v>-8.0068833625212719E-4</v>
      </c>
      <c r="R3561" s="46">
        <f>1/(1+EXP(-($K$2+SUMPRODUCT($L$2:$P$2,$D$3561:$H$3561))))</f>
        <v>8.0036787088288953E-4</v>
      </c>
      <c r="X3561" s="46">
        <f>EXP(-($K$2+SUMPRODUCT($L$2:$P$2,$D$3561:$H$3561)))</f>
        <v>1248.4254659384258</v>
      </c>
      <c r="Y3561" s="46">
        <f>1/(1+$X$3561)</f>
        <v>8.0036787088288953E-4</v>
      </c>
      <c r="Z3561" s="46">
        <f>IF(ISERROR($I$3561),0,$I$3561)</f>
        <v>-8.0068833625212719E-4</v>
      </c>
    </row>
    <row r="3562" spans="1:26" x14ac:dyDescent="0.25">
      <c r="A3562" s="46">
        <v>611</v>
      </c>
      <c r="B3562" s="46">
        <v>2003</v>
      </c>
      <c r="C3562" s="47">
        <v>0</v>
      </c>
      <c r="D3562" s="49">
        <v>9.8109199999999994E-2</v>
      </c>
      <c r="E3562" s="49">
        <v>0.4480421</v>
      </c>
      <c r="F3562" s="49">
        <v>3.9952599999999998E-2</v>
      </c>
      <c r="G3562" s="49">
        <v>2.659116</v>
      </c>
      <c r="H3562" s="49">
        <v>0.18607699999999999</v>
      </c>
      <c r="I3562" s="46">
        <f>$C$3562*LN($Y$3562)+(1-$C$3562)*LN(1-$Y$3562)</f>
        <v>-5.0228193508150781E-4</v>
      </c>
      <c r="R3562" s="46">
        <f>1/(1+EXP(-($K$2+SUMPRODUCT($L$2:$P$2,$D$3562:$H$3562))))</f>
        <v>5.0215581262756887E-4</v>
      </c>
      <c r="X3562" s="46">
        <f>EXP(-($K$2+SUMPRODUCT($L$2:$P$2,$D$3562:$H$3562)))</f>
        <v>1990.4137700954275</v>
      </c>
      <c r="Y3562" s="46">
        <f>1/(1+$X$3562)</f>
        <v>5.0215581262756887E-4</v>
      </c>
      <c r="Z3562" s="46">
        <f>IF(ISERROR($I$3562),0,$I$3562)</f>
        <v>-5.0228193508150781E-4</v>
      </c>
    </row>
    <row r="3563" spans="1:26" x14ac:dyDescent="0.25">
      <c r="A3563" s="46">
        <v>611</v>
      </c>
      <c r="B3563" s="46">
        <v>2004</v>
      </c>
      <c r="C3563" s="47">
        <v>0</v>
      </c>
      <c r="D3563" s="49">
        <v>2.2756800000000001E-2</v>
      </c>
      <c r="E3563" s="49">
        <v>0.41883500000000001</v>
      </c>
      <c r="F3563" s="49">
        <v>4.8783199999999999E-2</v>
      </c>
      <c r="G3563" s="49">
        <v>2.2080479999999998</v>
      </c>
      <c r="H3563" s="49">
        <v>0.1876999</v>
      </c>
      <c r="I3563" s="46">
        <f>$C$3563*LN($Y$3563)+(1-$C$3563)*LN(1-$Y$3563)</f>
        <v>-9.7199996836477777E-4</v>
      </c>
      <c r="R3563" s="46">
        <f>1/(1+EXP(-($K$2+SUMPRODUCT($L$2:$P$2,$D$3563:$H$3563))))</f>
        <v>9.715277294133081E-4</v>
      </c>
      <c r="X3563" s="46">
        <f>EXP(-($K$2+SUMPRODUCT($L$2:$P$2,$D$3563:$H$3563)))</f>
        <v>1028.3066988462449</v>
      </c>
      <c r="Y3563" s="46">
        <f>1/(1+$X$3563)</f>
        <v>9.715277294133081E-4</v>
      </c>
      <c r="Z3563" s="46">
        <f>IF(ISERROR($I$3563),0,$I$3563)</f>
        <v>-9.7199996836477777E-4</v>
      </c>
    </row>
    <row r="3564" spans="1:26" x14ac:dyDescent="0.25">
      <c r="A3564" s="46">
        <v>612</v>
      </c>
      <c r="B3564" s="46">
        <v>1995</v>
      </c>
      <c r="C3564" s="47">
        <v>0</v>
      </c>
      <c r="D3564" s="49">
        <v>2.2369799999999999E-2</v>
      </c>
      <c r="E3564" s="49">
        <v>3.6093199999999999E-2</v>
      </c>
      <c r="F3564" s="49">
        <v>3.8993E-2</v>
      </c>
      <c r="G3564" s="49">
        <v>0.40940759999999998</v>
      </c>
      <c r="H3564" s="49">
        <v>0.13338459999999999</v>
      </c>
      <c r="I3564" s="46">
        <f>$C$3564*LN($Y$3564)+(1-$C$3564)*LN(1-$Y$3564)</f>
        <v>-3.069206991948573E-2</v>
      </c>
      <c r="R3564" s="46">
        <f>1/(1+EXP(-($K$2+SUMPRODUCT($L$2:$P$2,$D$3564:$H$3564))))</f>
        <v>3.0225850264692079E-2</v>
      </c>
      <c r="X3564" s="46">
        <f>EXP(-($K$2+SUMPRODUCT($L$2:$P$2,$D$3564:$H$3564)))</f>
        <v>32.084263676384865</v>
      </c>
      <c r="Y3564" s="46">
        <f>1/(1+$X$3564)</f>
        <v>3.0225850264692079E-2</v>
      </c>
      <c r="Z3564" s="46">
        <f>IF(ISERROR($I$3564),0,$I$3564)</f>
        <v>-3.069206991948573E-2</v>
      </c>
    </row>
    <row r="3565" spans="1:26" x14ac:dyDescent="0.25">
      <c r="A3565" s="46">
        <v>612</v>
      </c>
      <c r="B3565" s="46">
        <v>1996</v>
      </c>
      <c r="C3565" s="47">
        <v>0</v>
      </c>
      <c r="D3565" s="49">
        <v>-4.4327800000000001E-2</v>
      </c>
      <c r="E3565" s="49">
        <v>1.9957599999999999E-2</v>
      </c>
      <c r="F3565" s="49">
        <v>7.3155499999999998E-2</v>
      </c>
      <c r="G3565" s="49">
        <v>0.4746879</v>
      </c>
      <c r="H3565" s="49">
        <v>0.16417709999999999</v>
      </c>
      <c r="I3565" s="46">
        <f>$C$3565*LN($Y$3565)+(1-$C$3565)*LN(1-$Y$3565)</f>
        <v>-2.1461207057012151E-2</v>
      </c>
      <c r="R3565" s="46">
        <f>1/(1+EXP(-($K$2+SUMPRODUCT($L$2:$P$2,$D$3565:$H$3565))))</f>
        <v>2.1232553997581626E-2</v>
      </c>
      <c r="X3565" s="46">
        <f>EXP(-($K$2+SUMPRODUCT($L$2:$P$2,$D$3565:$H$3565)))</f>
        <v>46.097490019990026</v>
      </c>
      <c r="Y3565" s="46">
        <f>1/(1+$X$3565)</f>
        <v>2.1232553997581626E-2</v>
      </c>
      <c r="Z3565" s="46">
        <f>IF(ISERROR($I$3565),0,$I$3565)</f>
        <v>-2.1461207057012151E-2</v>
      </c>
    </row>
    <row r="3566" spans="1:26" x14ac:dyDescent="0.25">
      <c r="A3566" s="46">
        <v>612</v>
      </c>
      <c r="B3566" s="46">
        <v>1997</v>
      </c>
      <c r="C3566" s="47">
        <v>0</v>
      </c>
      <c r="D3566" s="49">
        <v>9.0489000000000003E-3</v>
      </c>
      <c r="E3566" s="49">
        <v>3.29056E-2</v>
      </c>
      <c r="F3566" s="49">
        <v>7.7175099999999996E-2</v>
      </c>
      <c r="G3566" s="49">
        <v>0.40277020000000002</v>
      </c>
      <c r="H3566" s="49">
        <v>0.15375330000000001</v>
      </c>
      <c r="I3566" s="46">
        <f>$C$3566*LN($Y$3566)+(1-$C$3566)*LN(1-$Y$3566)</f>
        <v>-2.3211671609930894E-2</v>
      </c>
      <c r="R3566" s="46">
        <f>1/(1+EXP(-($K$2+SUMPRODUCT($L$2:$P$2,$D$3566:$H$3566))))</f>
        <v>2.2944353058473442E-2</v>
      </c>
      <c r="X3566" s="46">
        <f>EXP(-($K$2+SUMPRODUCT($L$2:$P$2,$D$3566:$H$3566)))</f>
        <v>42.58370869954409</v>
      </c>
      <c r="Y3566" s="46">
        <f>1/(1+$X$3566)</f>
        <v>2.2944353058473442E-2</v>
      </c>
      <c r="Z3566" s="46">
        <f>IF(ISERROR($I$3566),0,$I$3566)</f>
        <v>-2.3211671609930894E-2</v>
      </c>
    </row>
    <row r="3567" spans="1:26" x14ac:dyDescent="0.25">
      <c r="A3567" s="46">
        <v>612</v>
      </c>
      <c r="B3567" s="46">
        <v>1998</v>
      </c>
      <c r="C3567" s="47">
        <v>0</v>
      </c>
      <c r="D3567" s="49">
        <v>2.4845900000000001E-2</v>
      </c>
      <c r="E3567" s="49">
        <v>4.2906399999999997E-2</v>
      </c>
      <c r="F3567" s="49">
        <v>6.7617099999999999E-2</v>
      </c>
      <c r="G3567" s="49">
        <v>0.63625069999999995</v>
      </c>
      <c r="H3567" s="49">
        <v>0.19991100000000001</v>
      </c>
      <c r="I3567" s="46">
        <f>$C$3567*LN($Y$3567)+(1-$C$3567)*LN(1-$Y$3567)</f>
        <v>-1.7679806785769359E-2</v>
      </c>
      <c r="R3567" s="46">
        <f>1/(1+EXP(-($K$2+SUMPRODUCT($L$2:$P$2,$D$3567:$H$3567))))</f>
        <v>1.7524435991093532E-2</v>
      </c>
      <c r="X3567" s="46">
        <f>EXP(-($K$2+SUMPRODUCT($L$2:$P$2,$D$3567:$H$3567)))</f>
        <v>56.063177411714214</v>
      </c>
      <c r="Y3567" s="46">
        <f>1/(1+$X$3567)</f>
        <v>1.7524435991093532E-2</v>
      </c>
      <c r="Z3567" s="46">
        <f>IF(ISERROR($I$3567),0,$I$3567)</f>
        <v>-1.7679806785769359E-2</v>
      </c>
    </row>
    <row r="3568" spans="1:26" x14ac:dyDescent="0.25">
      <c r="A3568" s="46">
        <v>612</v>
      </c>
      <c r="B3568" s="46">
        <v>1999</v>
      </c>
      <c r="C3568" s="47">
        <v>0</v>
      </c>
      <c r="D3568" s="49">
        <v>1.5595299999999999E-2</v>
      </c>
      <c r="E3568" s="49">
        <v>5.7675999999999998E-2</v>
      </c>
      <c r="F3568" s="49">
        <v>5.66013E-2</v>
      </c>
      <c r="G3568" s="49">
        <v>0.52242319999999998</v>
      </c>
      <c r="H3568" s="49">
        <v>0.16421259999999999</v>
      </c>
      <c r="I3568" s="46">
        <f>$C$3568*LN($Y$3568)+(1-$C$3568)*LN(1-$Y$3568)</f>
        <v>-2.2028133566359034E-2</v>
      </c>
      <c r="R3568" s="46">
        <f>1/(1+EXP(-($K$2+SUMPRODUCT($L$2:$P$2,$D$3568:$H$3568))))</f>
        <v>2.1787285948224142E-2</v>
      </c>
      <c r="X3568" s="46">
        <f>EXP(-($K$2+SUMPRODUCT($L$2:$P$2,$D$3568:$H$3568)))</f>
        <v>44.898328152318989</v>
      </c>
      <c r="Y3568" s="46">
        <f>1/(1+$X$3568)</f>
        <v>2.1787285948224142E-2</v>
      </c>
      <c r="Z3568" s="46">
        <f>IF(ISERROR($I$3568),0,$I$3568)</f>
        <v>-2.2028133566359034E-2</v>
      </c>
    </row>
    <row r="3569" spans="1:26" x14ac:dyDescent="0.25">
      <c r="A3569" s="46">
        <v>612</v>
      </c>
      <c r="B3569" s="46">
        <v>2000</v>
      </c>
      <c r="C3569" s="47">
        <v>0</v>
      </c>
      <c r="D3569" s="49">
        <v>-1.0216299999999999E-2</v>
      </c>
      <c r="E3569" s="49">
        <v>4.1475600000000001E-2</v>
      </c>
      <c r="F3569" s="49">
        <v>5.7278000000000003E-2</v>
      </c>
      <c r="G3569" s="49">
        <v>0.43062980000000001</v>
      </c>
      <c r="H3569" s="49">
        <v>0.17679039999999999</v>
      </c>
      <c r="I3569" s="46">
        <f>$C$3569*LN($Y$3569)+(1-$C$3569)*LN(1-$Y$3569)</f>
        <v>-2.5840144570252046E-2</v>
      </c>
      <c r="R3569" s="46">
        <f>1/(1+EXP(-($K$2+SUMPRODUCT($L$2:$P$2,$D$3569:$H$3569))))</f>
        <v>2.550914518715763E-2</v>
      </c>
      <c r="X3569" s="46">
        <f>EXP(-($K$2+SUMPRODUCT($L$2:$P$2,$D$3569:$H$3569)))</f>
        <v>38.201627207149293</v>
      </c>
      <c r="Y3569" s="46">
        <f>1/(1+$X$3569)</f>
        <v>2.550914518715763E-2</v>
      </c>
      <c r="Z3569" s="46">
        <f>IF(ISERROR($I$3569),0,$I$3569)</f>
        <v>-2.5840144570252046E-2</v>
      </c>
    </row>
    <row r="3570" spans="1:26" x14ac:dyDescent="0.25">
      <c r="A3570" s="46">
        <v>612</v>
      </c>
      <c r="B3570" s="46">
        <v>2001</v>
      </c>
      <c r="C3570" s="47">
        <v>0</v>
      </c>
      <c r="D3570" s="49">
        <v>-7.0484500000000005E-2</v>
      </c>
      <c r="E3570" s="49">
        <v>5.4219000000000003E-2</v>
      </c>
      <c r="F3570" s="49">
        <v>6.3299300000000003E-2</v>
      </c>
      <c r="G3570" s="49">
        <v>0.4268516</v>
      </c>
      <c r="H3570" s="49">
        <v>0.19058800000000001</v>
      </c>
      <c r="I3570" s="46">
        <f>$C$3570*LN($Y$3570)+(1-$C$3570)*LN(1-$Y$3570)</f>
        <v>-2.394557023657802E-2</v>
      </c>
      <c r="R3570" s="46">
        <f>1/(1+EXP(-($K$2+SUMPRODUCT($L$2:$P$2,$D$3570:$H$3570))))</f>
        <v>2.3661149795678491E-2</v>
      </c>
      <c r="X3570" s="46">
        <f>EXP(-($K$2+SUMPRODUCT($L$2:$P$2,$D$3570:$H$3570)))</f>
        <v>41.263373024359176</v>
      </c>
      <c r="Y3570" s="46">
        <f>1/(1+$X$3570)</f>
        <v>2.3661149795678491E-2</v>
      </c>
      <c r="Z3570" s="46">
        <f>IF(ISERROR($I$3570),0,$I$3570)</f>
        <v>-2.394557023657802E-2</v>
      </c>
    </row>
    <row r="3571" spans="1:26" x14ac:dyDescent="0.25">
      <c r="A3571" s="46">
        <v>612</v>
      </c>
      <c r="B3571" s="46">
        <v>2002</v>
      </c>
      <c r="C3571" s="47">
        <v>0</v>
      </c>
      <c r="D3571" s="49">
        <v>1.0057E-3</v>
      </c>
      <c r="E3571" s="49">
        <v>5.6660500000000003E-2</v>
      </c>
      <c r="F3571" s="49">
        <v>5.0184399999999997E-2</v>
      </c>
      <c r="G3571" s="49">
        <v>0.46638750000000001</v>
      </c>
      <c r="H3571" s="49">
        <v>0.17062469999999999</v>
      </c>
      <c r="I3571" s="46">
        <f>$C$3571*LN($Y$3571)+(1-$C$3571)*LN(1-$Y$3571)</f>
        <v>-2.5297632905269884E-2</v>
      </c>
      <c r="R3571" s="46">
        <f>1/(1+EXP(-($K$2+SUMPRODUCT($L$2:$P$2,$D$3571:$H$3571))))</f>
        <v>2.4980329099525175E-2</v>
      </c>
      <c r="X3571" s="46">
        <f>EXP(-($K$2+SUMPRODUCT($L$2:$P$2,$D$3571:$H$3571)))</f>
        <v>39.031498224697444</v>
      </c>
      <c r="Y3571" s="46">
        <f>1/(1+$X$3571)</f>
        <v>2.4980329099525175E-2</v>
      </c>
      <c r="Z3571" s="46">
        <f>IF(ISERROR($I$3571),0,$I$3571)</f>
        <v>-2.5297632905269884E-2</v>
      </c>
    </row>
    <row r="3572" spans="1:26" x14ac:dyDescent="0.25">
      <c r="A3572" s="46">
        <v>612</v>
      </c>
      <c r="B3572" s="46">
        <v>2003</v>
      </c>
      <c r="C3572" s="47">
        <v>0</v>
      </c>
      <c r="D3572" s="49">
        <v>1.38957E-2</v>
      </c>
      <c r="E3572" s="49">
        <v>5.3414099999999999E-2</v>
      </c>
      <c r="F3572" s="49">
        <v>6.3169100000000006E-2</v>
      </c>
      <c r="G3572" s="49">
        <v>0.42118870000000003</v>
      </c>
      <c r="H3572" s="49">
        <v>0.1609631</v>
      </c>
      <c r="I3572" s="46">
        <f>$C$3572*LN($Y$3572)+(1-$C$3572)*LN(1-$Y$3572)</f>
        <v>-2.4613415845922842E-2</v>
      </c>
      <c r="R3572" s="46">
        <f>1/(1+EXP(-($K$2+SUMPRODUCT($L$2:$P$2,$D$3572:$H$3572))))</f>
        <v>2.4312975726250161E-2</v>
      </c>
      <c r="X3572" s="46">
        <f>EXP(-($K$2+SUMPRODUCT($L$2:$P$2,$D$3572:$H$3572)))</f>
        <v>40.130300595838747</v>
      </c>
      <c r="Y3572" s="46">
        <f>1/(1+$X$3572)</f>
        <v>2.4312975726250161E-2</v>
      </c>
      <c r="Z3572" s="46">
        <f>IF(ISERROR($I$3572),0,$I$3572)</f>
        <v>-2.4613415845922842E-2</v>
      </c>
    </row>
    <row r="3573" spans="1:26" x14ac:dyDescent="0.25">
      <c r="A3573" s="46">
        <v>612</v>
      </c>
      <c r="B3573" s="46">
        <v>2004</v>
      </c>
      <c r="C3573" s="47">
        <v>0</v>
      </c>
      <c r="D3573" s="49">
        <v>2.9066999999999999E-3</v>
      </c>
      <c r="E3573" s="49">
        <v>6.5823199999999998E-2</v>
      </c>
      <c r="F3573" s="49">
        <v>5.4986100000000003E-2</v>
      </c>
      <c r="G3573" s="49">
        <v>0.44040889999999999</v>
      </c>
      <c r="H3573" s="49">
        <v>0.19428100000000001</v>
      </c>
      <c r="I3573" s="46">
        <f>$C$3573*LN($Y$3573)+(1-$C$3573)*LN(1-$Y$3573)</f>
        <v>-2.5425738460594823E-2</v>
      </c>
      <c r="R3573" s="46">
        <f>1/(1+EXP(-($K$2+SUMPRODUCT($L$2:$P$2,$D$3573:$H$3573))))</f>
        <v>2.5105226535720147E-2</v>
      </c>
      <c r="X3573" s="46">
        <f>EXP(-($K$2+SUMPRODUCT($L$2:$P$2,$D$3573:$H$3573)))</f>
        <v>38.832343220531506</v>
      </c>
      <c r="Y3573" s="46">
        <f>1/(1+$X$3573)</f>
        <v>2.5105226535720147E-2</v>
      </c>
      <c r="Z3573" s="46">
        <f>IF(ISERROR($I$3573),0,$I$3573)</f>
        <v>-2.5425738460594823E-2</v>
      </c>
    </row>
    <row r="3574" spans="1:26" x14ac:dyDescent="0.25">
      <c r="A3574" s="46">
        <v>613</v>
      </c>
      <c r="B3574" s="46">
        <v>1995</v>
      </c>
      <c r="C3574" s="47">
        <v>0</v>
      </c>
      <c r="D3574" s="49">
        <v>-3.2726600000000002E-2</v>
      </c>
      <c r="E3574" s="49">
        <v>3.6854100000000001E-2</v>
      </c>
      <c r="F3574" s="49">
        <v>7.5854699999999997E-2</v>
      </c>
      <c r="G3574" s="49">
        <v>2.2449469999999998</v>
      </c>
      <c r="H3574" s="49">
        <v>0.1885899</v>
      </c>
      <c r="I3574" s="46">
        <f>$C$3574*LN($Y$3574)+(1-$C$3574)*LN(1-$Y$3574)</f>
        <v>-1.2574397366104616E-3</v>
      </c>
      <c r="R3574" s="46">
        <f>1/(1+EXP(-($K$2+SUMPRODUCT($L$2:$P$2,$D$3574:$H$3574))))</f>
        <v>1.2566494905285176E-3</v>
      </c>
      <c r="X3574" s="46">
        <f>EXP(-($K$2+SUMPRODUCT($L$2:$P$2,$D$3574:$H$3574)))</f>
        <v>794.76684472248758</v>
      </c>
      <c r="Y3574" s="46">
        <f>1/(1+$X$3574)</f>
        <v>1.2566494905285176E-3</v>
      </c>
      <c r="Z3574" s="46">
        <f>IF(ISERROR($I$3574),0,$I$3574)</f>
        <v>-1.2574397366104616E-3</v>
      </c>
    </row>
    <row r="3575" spans="1:26" x14ac:dyDescent="0.25">
      <c r="A3575" s="46">
        <v>613</v>
      </c>
      <c r="B3575" s="46">
        <v>1997</v>
      </c>
      <c r="C3575" s="47">
        <v>0</v>
      </c>
      <c r="D3575" s="49">
        <v>-4.1873599999999997E-2</v>
      </c>
      <c r="E3575" s="49">
        <v>3.5026399999999999E-2</v>
      </c>
      <c r="F3575" s="49">
        <v>6.9459099999999996E-2</v>
      </c>
      <c r="G3575" s="49">
        <v>2.1166649999999998</v>
      </c>
      <c r="H3575" s="49">
        <v>0.20364380000000001</v>
      </c>
      <c r="I3575" s="46">
        <f>$C$3575*LN($Y$3575)+(1-$C$3575)*LN(1-$Y$3575)</f>
        <v>-1.6366837867405166E-3</v>
      </c>
      <c r="R3575" s="46">
        <f>1/(1+EXP(-($K$2+SUMPRODUCT($L$2:$P$2,$D$3575:$H$3575))))</f>
        <v>1.6353451502394158E-3</v>
      </c>
      <c r="X3575" s="46">
        <f>EXP(-($K$2+SUMPRODUCT($L$2:$P$2,$D$3575:$H$3575)))</f>
        <v>610.49170855681393</v>
      </c>
      <c r="Y3575" s="46">
        <f>1/(1+$X$3575)</f>
        <v>1.6353451502394158E-3</v>
      </c>
      <c r="Z3575" s="46">
        <f>IF(ISERROR($I$3575),0,$I$3575)</f>
        <v>-1.6366837867405166E-3</v>
      </c>
    </row>
    <row r="3576" spans="1:26" x14ac:dyDescent="0.25">
      <c r="A3576" s="46">
        <v>613</v>
      </c>
      <c r="B3576" s="46">
        <v>1998</v>
      </c>
      <c r="C3576" s="47">
        <v>0</v>
      </c>
      <c r="D3576" s="49">
        <v>-1.6864899999999999E-2</v>
      </c>
      <c r="E3576" s="49">
        <v>0.1038741</v>
      </c>
      <c r="F3576" s="49">
        <v>6.5206100000000003E-2</v>
      </c>
      <c r="G3576" s="49">
        <v>3.277685</v>
      </c>
      <c r="H3576" s="49">
        <v>0.18547739999999999</v>
      </c>
      <c r="I3576" s="46">
        <f>$C$3576*LN($Y$3576)+(1-$C$3576)*LN(1-$Y$3576)</f>
        <v>-2.4079701087289029E-4</v>
      </c>
      <c r="R3576" s="46">
        <f>1/(1+EXP(-($K$2+SUMPRODUCT($L$2:$P$2,$D$3576:$H$3576))))</f>
        <v>2.4076802159955652E-4</v>
      </c>
      <c r="X3576" s="46">
        <f>EXP(-($K$2+SUMPRODUCT($L$2:$P$2,$D$3576:$H$3576)))</f>
        <v>4152.3754912983923</v>
      </c>
      <c r="Y3576" s="46">
        <f>1/(1+$X$3576)</f>
        <v>2.4076802159955652E-4</v>
      </c>
      <c r="Z3576" s="46">
        <f>IF(ISERROR($I$3576),0,$I$3576)</f>
        <v>-2.4079701087289029E-4</v>
      </c>
    </row>
    <row r="3577" spans="1:26" x14ac:dyDescent="0.25">
      <c r="A3577" s="46">
        <v>613</v>
      </c>
      <c r="B3577" s="46">
        <v>1999</v>
      </c>
      <c r="C3577" s="47">
        <v>0</v>
      </c>
      <c r="D3577" s="49">
        <v>-6.00616E-2</v>
      </c>
      <c r="E3577" s="49">
        <v>0.19026650000000001</v>
      </c>
      <c r="F3577" s="49">
        <v>5.3033200000000003E-2</v>
      </c>
      <c r="G3577" s="49">
        <v>2.9745979999999999</v>
      </c>
      <c r="H3577" s="49">
        <v>0.19736719999999999</v>
      </c>
      <c r="I3577" s="46">
        <f>$C$3577*LN($Y$3577)+(1-$C$3577)*LN(1-$Y$3577)</f>
        <v>-3.7544302675591643E-4</v>
      </c>
      <c r="R3577" s="46">
        <f>1/(1+EXP(-($K$2+SUMPRODUCT($L$2:$P$2,$D$3577:$H$3577))))</f>
        <v>3.7537255684218907E-4</v>
      </c>
      <c r="X3577" s="46">
        <f>EXP(-($K$2+SUMPRODUCT($L$2:$P$2,$D$3577:$H$3577)))</f>
        <v>2663.0200029870898</v>
      </c>
      <c r="Y3577" s="46">
        <f>1/(1+$X$3577)</f>
        <v>3.7537255684218907E-4</v>
      </c>
      <c r="Z3577" s="46">
        <f>IF(ISERROR($I$3577),0,$I$3577)</f>
        <v>-3.7544302675591643E-4</v>
      </c>
    </row>
    <row r="3578" spans="1:26" x14ac:dyDescent="0.25">
      <c r="A3578" s="46">
        <v>613</v>
      </c>
      <c r="B3578" s="46">
        <v>2000</v>
      </c>
      <c r="C3578" s="47">
        <v>0</v>
      </c>
      <c r="D3578" s="49">
        <v>-5.4101700000000003E-2</v>
      </c>
      <c r="E3578" s="49">
        <v>0.2021926</v>
      </c>
      <c r="F3578" s="49">
        <v>5.6684999999999999E-2</v>
      </c>
      <c r="G3578" s="49">
        <v>2.3993769999999999</v>
      </c>
      <c r="H3578" s="49">
        <v>0.142178</v>
      </c>
      <c r="I3578" s="46">
        <f>$C$3578*LN($Y$3578)+(1-$C$3578)*LN(1-$Y$3578)</f>
        <v>-8.6804453811449112E-4</v>
      </c>
      <c r="R3578" s="46">
        <f>1/(1+EXP(-($K$2+SUMPRODUCT($L$2:$P$2,$D$3578:$H$3578))))</f>
        <v>8.6766789644291916E-4</v>
      </c>
      <c r="X3578" s="46">
        <f>EXP(-($K$2+SUMPRODUCT($L$2:$P$2,$D$3578:$H$3578)))</f>
        <v>1151.5146938126763</v>
      </c>
      <c r="Y3578" s="46">
        <f>1/(1+$X$3578)</f>
        <v>8.6766789644291916E-4</v>
      </c>
      <c r="Z3578" s="46">
        <f>IF(ISERROR($I$3578),0,$I$3578)</f>
        <v>-8.6804453811449112E-4</v>
      </c>
    </row>
    <row r="3579" spans="1:26" x14ac:dyDescent="0.25">
      <c r="A3579" s="46">
        <v>613</v>
      </c>
      <c r="B3579" s="46">
        <v>2001</v>
      </c>
      <c r="C3579" s="47">
        <v>0</v>
      </c>
      <c r="D3579" s="49">
        <v>-8.9431899999999995E-2</v>
      </c>
      <c r="E3579" s="49">
        <v>0.23508370000000001</v>
      </c>
      <c r="F3579" s="49">
        <v>5.9466100000000001E-2</v>
      </c>
      <c r="G3579" s="49">
        <v>2.0822790000000002</v>
      </c>
      <c r="H3579" s="49">
        <v>0.15041109999999999</v>
      </c>
      <c r="I3579" s="46">
        <f>$C$3579*LN($Y$3579)+(1-$C$3579)*LN(1-$Y$3579)</f>
        <v>-1.3283969024403355E-3</v>
      </c>
      <c r="R3579" s="46">
        <f>1/(1+EXP(-($K$2+SUMPRODUCT($L$2:$P$2,$D$3579:$H$3579))))</f>
        <v>1.3275149738354304E-3</v>
      </c>
      <c r="X3579" s="46">
        <f>EXP(-($K$2+SUMPRODUCT($L$2:$P$2,$D$3579:$H$3579)))</f>
        <v>752.28717167748357</v>
      </c>
      <c r="Y3579" s="46">
        <f>1/(1+$X$3579)</f>
        <v>1.3275149738354304E-3</v>
      </c>
      <c r="Z3579" s="46">
        <f>IF(ISERROR($I$3579),0,$I$3579)</f>
        <v>-1.3283969024403355E-3</v>
      </c>
    </row>
    <row r="3580" spans="1:26" x14ac:dyDescent="0.25">
      <c r="A3580" s="46">
        <v>613</v>
      </c>
      <c r="B3580" s="46">
        <v>2002</v>
      </c>
      <c r="C3580" s="47">
        <v>0</v>
      </c>
      <c r="D3580" s="49">
        <v>1.52891E-2</v>
      </c>
      <c r="E3580" s="49">
        <v>0.2486969</v>
      </c>
      <c r="F3580" s="49">
        <v>5.3202199999999998E-2</v>
      </c>
      <c r="G3580" s="49">
        <v>1.49542</v>
      </c>
      <c r="H3580" s="49">
        <v>0.15353420000000001</v>
      </c>
      <c r="I3580" s="46">
        <f>$C$3580*LN($Y$3580)+(1-$C$3580)*LN(1-$Y$3580)</f>
        <v>-3.6461399057976631E-3</v>
      </c>
      <c r="R3580" s="46">
        <f>1/(1+EXP(-($K$2+SUMPRODUCT($L$2:$P$2,$D$3580:$H$3580))))</f>
        <v>3.6395008091675211E-3</v>
      </c>
      <c r="X3580" s="46">
        <f>EXP(-($K$2+SUMPRODUCT($L$2:$P$2,$D$3580:$H$3580)))</f>
        <v>273.76295581006735</v>
      </c>
      <c r="Y3580" s="46">
        <f>1/(1+$X$3580)</f>
        <v>3.6395008091675211E-3</v>
      </c>
      <c r="Z3580" s="46">
        <f>IF(ISERROR($I$3580),0,$I$3580)</f>
        <v>-3.6461399057976631E-3</v>
      </c>
    </row>
    <row r="3581" spans="1:26" x14ac:dyDescent="0.25">
      <c r="A3581" s="46">
        <v>613</v>
      </c>
      <c r="B3581" s="46">
        <v>2003</v>
      </c>
      <c r="C3581" s="47">
        <v>0</v>
      </c>
      <c r="D3581" s="49">
        <v>2.61587E-2</v>
      </c>
      <c r="E3581" s="49">
        <v>0.28882229999999998</v>
      </c>
      <c r="F3581" s="49">
        <v>3.11729E-2</v>
      </c>
      <c r="G3581" s="49">
        <v>1.418229</v>
      </c>
      <c r="H3581" s="49">
        <v>0.13618230000000001</v>
      </c>
      <c r="I3581" s="46">
        <f>$C$3581*LN($Y$3581)+(1-$C$3581)*LN(1-$Y$3581)</f>
        <v>-4.6081202912789864E-3</v>
      </c>
      <c r="R3581" s="46">
        <f>1/(1+EXP(-($K$2+SUMPRODUCT($L$2:$P$2,$D$3581:$H$3581))))</f>
        <v>4.5975191949298114E-3</v>
      </c>
      <c r="X3581" s="46">
        <f>EXP(-($K$2+SUMPRODUCT($L$2:$P$2,$D$3581:$H$3581)))</f>
        <v>216.50860792551114</v>
      </c>
      <c r="Y3581" s="46">
        <f>1/(1+$X$3581)</f>
        <v>4.5975191949298114E-3</v>
      </c>
      <c r="Z3581" s="46">
        <f>IF(ISERROR($I$3581),0,$I$3581)</f>
        <v>-4.6081202912789864E-3</v>
      </c>
    </row>
    <row r="3582" spans="1:26" x14ac:dyDescent="0.25">
      <c r="A3582" s="46">
        <v>613</v>
      </c>
      <c r="B3582" s="46">
        <v>2004</v>
      </c>
      <c r="C3582" s="47">
        <v>0</v>
      </c>
      <c r="D3582" s="49">
        <v>-6.8545499999999995E-2</v>
      </c>
      <c r="E3582" s="49">
        <v>0.29928080000000001</v>
      </c>
      <c r="F3582" s="49">
        <v>3.9164499999999998E-2</v>
      </c>
      <c r="G3582" s="49">
        <v>1.2730669999999999</v>
      </c>
      <c r="H3582" s="49">
        <v>0.1073691</v>
      </c>
      <c r="I3582" s="46">
        <f>$C$3582*LN($Y$3582)+(1-$C$3582)*LN(1-$Y$3582)</f>
        <v>-5.0666815537261092E-3</v>
      </c>
      <c r="R3582" s="46">
        <f>1/(1+EXP(-($K$2+SUMPRODUCT($L$2:$P$2,$D$3582:$H$3582))))</f>
        <v>5.05386757332979E-3</v>
      </c>
      <c r="X3582" s="46">
        <f>EXP(-($K$2+SUMPRODUCT($L$2:$P$2,$D$3582:$H$3582)))</f>
        <v>196.86826336273396</v>
      </c>
      <c r="Y3582" s="46">
        <f>1/(1+$X$3582)</f>
        <v>5.05386757332979E-3</v>
      </c>
      <c r="Z3582" s="46">
        <f>IF(ISERROR($I$3582),0,$I$3582)</f>
        <v>-5.0666815537261092E-3</v>
      </c>
    </row>
    <row r="3583" spans="1:26" x14ac:dyDescent="0.25">
      <c r="A3583" s="46">
        <v>614</v>
      </c>
      <c r="B3583" s="46">
        <v>1995</v>
      </c>
      <c r="C3583" s="47">
        <v>0</v>
      </c>
      <c r="D3583" s="49">
        <v>6.9751300000000002E-2</v>
      </c>
      <c r="E3583" s="49">
        <v>0.38789119999999999</v>
      </c>
      <c r="F3583" s="49">
        <v>3.6217800000000001E-2</v>
      </c>
      <c r="G3583" s="49">
        <v>0.88557149999999996</v>
      </c>
      <c r="H3583" s="49">
        <v>0.10576969999999999</v>
      </c>
      <c r="I3583" s="46">
        <f>$C$3583*LN($Y$3583)+(1-$C$3583)*LN(1-$Y$3583)</f>
        <v>-8.9290430930616064E-3</v>
      </c>
      <c r="R3583" s="46">
        <f>1/(1+EXP(-($K$2+SUMPRODUCT($L$2:$P$2,$D$3583:$H$3583))))</f>
        <v>8.8892975722425771E-3</v>
      </c>
      <c r="X3583" s="46">
        <f>EXP(-($K$2+SUMPRODUCT($L$2:$P$2,$D$3583:$H$3583)))</f>
        <v>111.49482783910469</v>
      </c>
      <c r="Y3583" s="46">
        <f>1/(1+$X$3583)</f>
        <v>8.8892975722425771E-3</v>
      </c>
      <c r="Z3583" s="46">
        <f>IF(ISERROR($I$3583),0,$I$3583)</f>
        <v>-8.9290430930616064E-3</v>
      </c>
    </row>
    <row r="3584" spans="1:26" x14ac:dyDescent="0.25">
      <c r="A3584" s="46">
        <v>614</v>
      </c>
      <c r="B3584" s="46">
        <v>1996</v>
      </c>
      <c r="C3584" s="47">
        <v>0</v>
      </c>
      <c r="D3584" s="49">
        <v>7.8202300000000002E-2</v>
      </c>
      <c r="E3584" s="49">
        <v>0.34956199999999998</v>
      </c>
      <c r="F3584" s="49">
        <v>4.9530900000000003E-2</v>
      </c>
      <c r="G3584" s="49">
        <v>0.85751690000000003</v>
      </c>
      <c r="H3584" s="49">
        <v>0.13308039999999999</v>
      </c>
      <c r="I3584" s="46">
        <f>$C$3584*LN($Y$3584)+(1-$C$3584)*LN(1-$Y$3584)</f>
        <v>-9.0577308682308691E-3</v>
      </c>
      <c r="R3584" s="46">
        <f>1/(1+EXP(-($K$2+SUMPRODUCT($L$2:$P$2,$D$3584:$H$3584))))</f>
        <v>9.0168331971704554E-3</v>
      </c>
      <c r="X3584" s="46">
        <f>EXP(-($K$2+SUMPRODUCT($L$2:$P$2,$D$3584:$H$3584)))</f>
        <v>109.90368182853896</v>
      </c>
      <c r="Y3584" s="46">
        <f>1/(1+$X$3584)</f>
        <v>9.0168331971704554E-3</v>
      </c>
      <c r="Z3584" s="46">
        <f>IF(ISERROR($I$3584),0,$I$3584)</f>
        <v>-9.0577308682308691E-3</v>
      </c>
    </row>
    <row r="3585" spans="1:26" x14ac:dyDescent="0.25">
      <c r="A3585" s="46">
        <v>614</v>
      </c>
      <c r="B3585" s="46">
        <v>1997</v>
      </c>
      <c r="C3585" s="47">
        <v>0</v>
      </c>
      <c r="D3585" s="49">
        <v>9.2496599999999998E-2</v>
      </c>
      <c r="E3585" s="49">
        <v>0.3489273</v>
      </c>
      <c r="F3585" s="49">
        <v>5.8543699999999997E-2</v>
      </c>
      <c r="G3585" s="49">
        <v>0.67897660000000004</v>
      </c>
      <c r="H3585" s="49">
        <v>0.152561</v>
      </c>
      <c r="I3585" s="46">
        <f>$C$3585*LN($Y$3585)+(1-$C$3585)*LN(1-$Y$3585)</f>
        <v>-1.1402008860214679E-2</v>
      </c>
      <c r="R3585" s="46">
        <f>1/(1+EXP(-($K$2+SUMPRODUCT($L$2:$P$2,$D$3585:$H$3585))))</f>
        <v>1.1337252309122532E-2</v>
      </c>
      <c r="X3585" s="46">
        <f>EXP(-($K$2+SUMPRODUCT($L$2:$P$2,$D$3585:$H$3585)))</f>
        <v>87.204793607296622</v>
      </c>
      <c r="Y3585" s="46">
        <f>1/(1+$X$3585)</f>
        <v>1.1337252309122532E-2</v>
      </c>
      <c r="Z3585" s="46">
        <f>IF(ISERROR($I$3585),0,$I$3585)</f>
        <v>-1.1402008860214679E-2</v>
      </c>
    </row>
    <row r="3586" spans="1:26" x14ac:dyDescent="0.25">
      <c r="A3586" s="46">
        <v>614</v>
      </c>
      <c r="B3586" s="46">
        <v>1998</v>
      </c>
      <c r="C3586" s="47">
        <v>0</v>
      </c>
      <c r="D3586" s="49">
        <v>7.0106600000000005E-2</v>
      </c>
      <c r="E3586" s="49">
        <v>0.32272669999999998</v>
      </c>
      <c r="F3586" s="49">
        <v>4.7430899999999998E-2</v>
      </c>
      <c r="G3586" s="49">
        <v>0.42802050000000003</v>
      </c>
      <c r="H3586" s="49">
        <v>0.13209480000000001</v>
      </c>
      <c r="I3586" s="46">
        <f>$C$3586*LN($Y$3586)+(1-$C$3586)*LN(1-$Y$3586)</f>
        <v>-1.8821844753191066E-2</v>
      </c>
      <c r="R3586" s="46">
        <f>1/(1+EXP(-($K$2+SUMPRODUCT($L$2:$P$2,$D$3586:$H$3586))))</f>
        <v>1.8645819933855969E-2</v>
      </c>
      <c r="X3586" s="46">
        <f>EXP(-($K$2+SUMPRODUCT($L$2:$P$2,$D$3586:$H$3586)))</f>
        <v>52.631323457342816</v>
      </c>
      <c r="Y3586" s="46">
        <f>1/(1+$X$3586)</f>
        <v>1.8645819933855969E-2</v>
      </c>
      <c r="Z3586" s="46">
        <f>IF(ISERROR($I$3586),0,$I$3586)</f>
        <v>-1.8821844753191066E-2</v>
      </c>
    </row>
    <row r="3587" spans="1:26" x14ac:dyDescent="0.25">
      <c r="A3587" s="46">
        <v>614</v>
      </c>
      <c r="B3587" s="46">
        <v>1999</v>
      </c>
      <c r="C3587" s="47">
        <v>0</v>
      </c>
      <c r="D3587" s="49">
        <v>4.4956599999999999E-2</v>
      </c>
      <c r="E3587" s="49">
        <v>0.3171909</v>
      </c>
      <c r="F3587" s="49">
        <v>6.1511499999999997E-2</v>
      </c>
      <c r="G3587" s="49">
        <v>0.38403369999999998</v>
      </c>
      <c r="H3587" s="49">
        <v>0.16354679999999999</v>
      </c>
      <c r="I3587" s="46">
        <f>$C$3587*LN($Y$3587)+(1-$C$3587)*LN(1-$Y$3587)</f>
        <v>-1.8353805036710302E-2</v>
      </c>
      <c r="R3587" s="46">
        <f>1/(1+EXP(-($K$2+SUMPRODUCT($L$2:$P$2,$D$3587:$H$3587))))</f>
        <v>1.8186399696578544E-2</v>
      </c>
      <c r="X3587" s="46">
        <f>EXP(-($K$2+SUMPRODUCT($L$2:$P$2,$D$3587:$H$3587)))</f>
        <v>53.986144409227556</v>
      </c>
      <c r="Y3587" s="46">
        <f>1/(1+$X$3587)</f>
        <v>1.8186399696578544E-2</v>
      </c>
      <c r="Z3587" s="46">
        <f>IF(ISERROR($I$3587),0,$I$3587)</f>
        <v>-1.8353805036710302E-2</v>
      </c>
    </row>
    <row r="3588" spans="1:26" x14ac:dyDescent="0.25">
      <c r="A3588" s="46">
        <v>614</v>
      </c>
      <c r="B3588" s="46">
        <v>2000</v>
      </c>
      <c r="C3588" s="47">
        <v>0</v>
      </c>
      <c r="D3588" s="49">
        <v>-0.1440854</v>
      </c>
      <c r="E3588" s="49">
        <v>0.23315520000000001</v>
      </c>
      <c r="F3588" s="49">
        <v>6.7397899999999997E-2</v>
      </c>
      <c r="G3588" s="49">
        <v>0.49774410000000002</v>
      </c>
      <c r="H3588" s="49">
        <v>0.18511639999999999</v>
      </c>
      <c r="I3588" s="46">
        <f>$C$3588*LN($Y$3588)+(1-$C$3588)*LN(1-$Y$3588)</f>
        <v>-1.5490059091857909E-2</v>
      </c>
      <c r="R3588" s="46">
        <f>1/(1+EXP(-($K$2+SUMPRODUCT($L$2:$P$2,$D$3588:$H$3588))))</f>
        <v>1.5370705187544421E-2</v>
      </c>
      <c r="X3588" s="46">
        <f>EXP(-($K$2+SUMPRODUCT($L$2:$P$2,$D$3588:$H$3588)))</f>
        <v>64.058823768888971</v>
      </c>
      <c r="Y3588" s="46">
        <f>1/(1+$X$3588)</f>
        <v>1.5370705187544421E-2</v>
      </c>
      <c r="Z3588" s="46">
        <f>IF(ISERROR($I$3588),0,$I$3588)</f>
        <v>-1.5490059091857909E-2</v>
      </c>
    </row>
    <row r="3589" spans="1:26" x14ac:dyDescent="0.25">
      <c r="A3589" s="46">
        <v>614</v>
      </c>
      <c r="B3589" s="46">
        <v>2001</v>
      </c>
      <c r="C3589" s="47">
        <v>0</v>
      </c>
      <c r="D3589" s="49">
        <v>5.1743200000000003E-2</v>
      </c>
      <c r="E3589" s="49">
        <v>0.27194580000000002</v>
      </c>
      <c r="F3589" s="49">
        <v>5.6479099999999997E-2</v>
      </c>
      <c r="G3589" s="49">
        <v>0.5045655</v>
      </c>
      <c r="H3589" s="49">
        <v>0.12546930000000001</v>
      </c>
      <c r="I3589" s="46">
        <f>$C$3589*LN($Y$3589)+(1-$C$3589)*LN(1-$Y$3589)</f>
        <v>-1.6509568364655225E-2</v>
      </c>
      <c r="R3589" s="46">
        <f>1/(1+EXP(-($K$2+SUMPRODUCT($L$2:$P$2,$D$3589:$H$3589))))</f>
        <v>1.6374032346297834E-2</v>
      </c>
      <c r="X3589" s="46">
        <f>EXP(-($K$2+SUMPRODUCT($L$2:$P$2,$D$3589:$H$3589)))</f>
        <v>60.072311257898541</v>
      </c>
      <c r="Y3589" s="46">
        <f>1/(1+$X$3589)</f>
        <v>1.6374032346297834E-2</v>
      </c>
      <c r="Z3589" s="46">
        <f>IF(ISERROR($I$3589),0,$I$3589)</f>
        <v>-1.6509568364655225E-2</v>
      </c>
    </row>
    <row r="3590" spans="1:26" x14ac:dyDescent="0.25">
      <c r="A3590" s="46">
        <v>614</v>
      </c>
      <c r="B3590" s="46">
        <v>2002</v>
      </c>
      <c r="C3590" s="47">
        <v>0</v>
      </c>
      <c r="D3590" s="49">
        <v>2.4863199999999998E-2</v>
      </c>
      <c r="E3590" s="49">
        <v>0.28313319999999997</v>
      </c>
      <c r="F3590" s="49">
        <v>4.3860799999999998E-2</v>
      </c>
      <c r="G3590" s="49">
        <v>0.54396529999999998</v>
      </c>
      <c r="H3590" s="49">
        <v>0.1274612</v>
      </c>
      <c r="I3590" s="46">
        <f>$C$3590*LN($Y$3590)+(1-$C$3590)*LN(1-$Y$3590)</f>
        <v>-1.6706827014676576E-2</v>
      </c>
      <c r="R3590" s="46">
        <f>1/(1+EXP(-($K$2+SUMPRODUCT($L$2:$P$2,$D$3590:$H$3590))))</f>
        <v>1.6568041941138742E-2</v>
      </c>
      <c r="X3590" s="46">
        <f>EXP(-($K$2+SUMPRODUCT($L$2:$P$2,$D$3590:$H$3590)))</f>
        <v>59.357162515202369</v>
      </c>
      <c r="Y3590" s="46">
        <f>1/(1+$X$3590)</f>
        <v>1.6568041941138742E-2</v>
      </c>
      <c r="Z3590" s="46">
        <f>IF(ISERROR($I$3590),0,$I$3590)</f>
        <v>-1.6706827014676576E-2</v>
      </c>
    </row>
    <row r="3591" spans="1:26" x14ac:dyDescent="0.25">
      <c r="A3591" s="46">
        <v>614</v>
      </c>
      <c r="B3591" s="46">
        <v>2003</v>
      </c>
      <c r="C3591" s="47">
        <v>0</v>
      </c>
      <c r="D3591" s="49">
        <v>5.4361100000000002E-2</v>
      </c>
      <c r="E3591" s="49">
        <v>0.29902649999999997</v>
      </c>
      <c r="F3591" s="49">
        <v>7.5509800000000002E-2</v>
      </c>
      <c r="G3591" s="49">
        <v>1.576357</v>
      </c>
      <c r="H3591" s="49">
        <v>0.12543219999999999</v>
      </c>
      <c r="I3591" s="46">
        <f>$C$3591*LN($Y$3591)+(1-$C$3591)*LN(1-$Y$3591)</f>
        <v>-2.4903474882311863E-3</v>
      </c>
      <c r="R3591" s="46">
        <f>1/(1+EXP(-($K$2+SUMPRODUCT($L$2:$P$2,$D$3591:$H$3591))))</f>
        <v>2.4872491454421461E-3</v>
      </c>
      <c r="X3591" s="46">
        <f>EXP(-($K$2+SUMPRODUCT($L$2:$P$2,$D$3591:$H$3591)))</f>
        <v>401.05059546707969</v>
      </c>
      <c r="Y3591" s="46">
        <f>1/(1+$X$3591)</f>
        <v>2.4872491454421461E-3</v>
      </c>
      <c r="Z3591" s="46">
        <f>IF(ISERROR($I$3591),0,$I$3591)</f>
        <v>-2.4903474882311863E-3</v>
      </c>
    </row>
    <row r="3592" spans="1:26" x14ac:dyDescent="0.25">
      <c r="A3592" s="46">
        <v>614</v>
      </c>
      <c r="B3592" s="46">
        <v>2004</v>
      </c>
      <c r="C3592" s="47">
        <v>0</v>
      </c>
      <c r="D3592" s="49">
        <v>4.1775399999999997E-2</v>
      </c>
      <c r="E3592" s="49">
        <v>0.31290489999999999</v>
      </c>
      <c r="F3592" s="49">
        <v>8.8006899999999999E-2</v>
      </c>
      <c r="G3592" s="49">
        <v>2.6553749999999998</v>
      </c>
      <c r="H3592" s="49">
        <v>0.1494277</v>
      </c>
      <c r="I3592" s="46">
        <f>$C$3592*LN($Y$3592)+(1-$C$3592)*LN(1-$Y$3592)</f>
        <v>-3.9990249641336782E-4</v>
      </c>
      <c r="R3592" s="46">
        <f>1/(1+EXP(-($K$2+SUMPRODUCT($L$2:$P$2,$D$3592:$H$3592))))</f>
        <v>3.99822546067807E-4</v>
      </c>
      <c r="X3592" s="46">
        <f>EXP(-($K$2+SUMPRODUCT($L$2:$P$2,$D$3592:$H$3592)))</f>
        <v>2500.1095793242416</v>
      </c>
      <c r="Y3592" s="46">
        <f>1/(1+$X$3592)</f>
        <v>3.99822546067807E-4</v>
      </c>
      <c r="Z3592" s="46">
        <f>IF(ISERROR($I$3592),0,$I$3592)</f>
        <v>-3.9990249641336782E-4</v>
      </c>
    </row>
    <row r="3593" spans="1:26" x14ac:dyDescent="0.25">
      <c r="A3593" s="46">
        <v>615</v>
      </c>
      <c r="B3593" s="46">
        <v>1995</v>
      </c>
      <c r="C3593" s="47">
        <v>0</v>
      </c>
      <c r="D3593" s="49">
        <v>2.4184600000000001E-2</v>
      </c>
      <c r="E3593" s="49">
        <v>0.23262360000000001</v>
      </c>
      <c r="F3593" s="49">
        <v>7.9702499999999996E-2</v>
      </c>
      <c r="G3593" s="49">
        <v>1.131731</v>
      </c>
      <c r="H3593" s="49">
        <v>0.16146550000000001</v>
      </c>
      <c r="I3593" s="46">
        <f>$C$3593*LN($Y$3593)+(1-$C$3593)*LN(1-$Y$3593)</f>
        <v>-5.4321850521086264E-3</v>
      </c>
      <c r="R3593" s="46">
        <f>1/(1+EXP(-($K$2+SUMPRODUCT($L$2:$P$2,$D$3593:$H$3593))))</f>
        <v>5.417457414706707E-3</v>
      </c>
      <c r="X3593" s="46">
        <f>EXP(-($K$2+SUMPRODUCT($L$2:$P$2,$D$3593:$H$3593)))</f>
        <v>183.58843761010689</v>
      </c>
      <c r="Y3593" s="46">
        <f>1/(1+$X$3593)</f>
        <v>5.417457414706707E-3</v>
      </c>
      <c r="Z3593" s="46">
        <f>IF(ISERROR($I$3593),0,$I$3593)</f>
        <v>-5.4321850521086264E-3</v>
      </c>
    </row>
    <row r="3594" spans="1:26" x14ac:dyDescent="0.25">
      <c r="A3594" s="46">
        <v>615</v>
      </c>
      <c r="B3594" s="46">
        <v>1996</v>
      </c>
      <c r="C3594" s="47">
        <v>0</v>
      </c>
      <c r="D3594" s="49">
        <v>-8.8082000000000004E-3</v>
      </c>
      <c r="E3594" s="49">
        <v>0.21232970000000001</v>
      </c>
      <c r="F3594" s="49">
        <v>7.0344500000000004E-2</v>
      </c>
      <c r="G3594" s="49">
        <v>1.09321</v>
      </c>
      <c r="H3594" s="49">
        <v>0.1605946</v>
      </c>
      <c r="I3594" s="46">
        <f>$C$3594*LN($Y$3594)+(1-$C$3594)*LN(1-$Y$3594)</f>
        <v>-6.3182104348600667E-3</v>
      </c>
      <c r="R3594" s="46">
        <f>1/(1+EXP(-($K$2+SUMPRODUCT($L$2:$P$2,$D$3594:$H$3594))))</f>
        <v>6.2982925139263906E-3</v>
      </c>
      <c r="X3594" s="46">
        <f>EXP(-($K$2+SUMPRODUCT($L$2:$P$2,$D$3594:$H$3594)))</f>
        <v>157.77319095435192</v>
      </c>
      <c r="Y3594" s="46">
        <f>1/(1+$X$3594)</f>
        <v>6.2982925139263906E-3</v>
      </c>
      <c r="Z3594" s="46">
        <f>IF(ISERROR($I$3594),0,$I$3594)</f>
        <v>-6.3182104348600667E-3</v>
      </c>
    </row>
    <row r="3595" spans="1:26" x14ac:dyDescent="0.25">
      <c r="A3595" s="46">
        <v>616</v>
      </c>
      <c r="B3595" s="46">
        <v>1995</v>
      </c>
      <c r="C3595" s="47">
        <v>0</v>
      </c>
      <c r="D3595" s="49">
        <v>0.1064782</v>
      </c>
      <c r="E3595" s="49">
        <v>8.0794000000000005E-2</v>
      </c>
      <c r="F3595" s="49">
        <v>5.8535700000000003E-2</v>
      </c>
      <c r="G3595" s="49">
        <v>0.15136269999999999</v>
      </c>
      <c r="H3595" s="49">
        <v>0.53770180000000001</v>
      </c>
      <c r="I3595" s="46">
        <f>$C$3595*LN($Y$3595)+(1-$C$3595)*LN(1-$Y$3595)</f>
        <v>-4.8918126777424818E-2</v>
      </c>
      <c r="R3595" s="46">
        <f>1/(1+EXP(-($K$2+SUMPRODUCT($L$2:$P$2,$D$3595:$H$3595))))</f>
        <v>4.7740908972502411E-2</v>
      </c>
      <c r="X3595" s="46">
        <f>EXP(-($K$2+SUMPRODUCT($L$2:$P$2,$D$3595:$H$3595)))</f>
        <v>19.946396319684141</v>
      </c>
      <c r="Y3595" s="46">
        <f>1/(1+$X$3595)</f>
        <v>4.7740908972502411E-2</v>
      </c>
      <c r="Z3595" s="46">
        <f>IF(ISERROR($I$3595),0,$I$3595)</f>
        <v>-4.8918126777424818E-2</v>
      </c>
    </row>
    <row r="3596" spans="1:26" x14ac:dyDescent="0.25">
      <c r="A3596" s="46">
        <v>616</v>
      </c>
      <c r="B3596" s="46">
        <v>1996</v>
      </c>
      <c r="C3596" s="47">
        <v>0</v>
      </c>
      <c r="D3596" s="49">
        <v>0.19317309999999999</v>
      </c>
      <c r="E3596" s="49">
        <v>9.3138799999999994E-2</v>
      </c>
      <c r="F3596" s="49">
        <v>5.9603099999999999E-2</v>
      </c>
      <c r="G3596" s="49">
        <v>0.281615</v>
      </c>
      <c r="H3596" s="49">
        <v>0.60676070000000004</v>
      </c>
      <c r="I3596" s="46">
        <f>$C$3596*LN($Y$3596)+(1-$C$3596)*LN(1-$Y$3596)</f>
        <v>-4.2025929932059884E-2</v>
      </c>
      <c r="R3596" s="46">
        <f>1/(1+EXP(-($K$2+SUMPRODUCT($L$2:$P$2,$D$3596:$H$3596))))</f>
        <v>4.1155082533429269E-2</v>
      </c>
      <c r="X3596" s="46">
        <f>EXP(-($K$2+SUMPRODUCT($L$2:$P$2,$D$3596:$H$3596)))</f>
        <v>23.298335428867734</v>
      </c>
      <c r="Y3596" s="46">
        <f>1/(1+$X$3596)</f>
        <v>4.1155082533429269E-2</v>
      </c>
      <c r="Z3596" s="46">
        <f>IF(ISERROR($I$3596),0,$I$3596)</f>
        <v>-4.2025929932059884E-2</v>
      </c>
    </row>
    <row r="3597" spans="1:26" x14ac:dyDescent="0.25">
      <c r="A3597" s="46">
        <v>616</v>
      </c>
      <c r="B3597" s="46">
        <v>1997</v>
      </c>
      <c r="C3597" s="47">
        <v>0</v>
      </c>
      <c r="D3597" s="49">
        <v>0.28723029999999999</v>
      </c>
      <c r="E3597" s="49">
        <v>8.6664900000000003E-2</v>
      </c>
      <c r="F3597" s="49">
        <v>4.7043500000000002E-2</v>
      </c>
      <c r="G3597" s="49">
        <v>0.32304929999999998</v>
      </c>
      <c r="H3597" s="49">
        <v>0.66716399999999998</v>
      </c>
      <c r="I3597" s="46">
        <f>$C$3597*LN($Y$3597)+(1-$C$3597)*LN(1-$Y$3597)</f>
        <v>-4.7271310743623354E-2</v>
      </c>
      <c r="R3597" s="46">
        <f>1/(1+EXP(-($K$2+SUMPRODUCT($L$2:$P$2,$D$3597:$H$3597))))</f>
        <v>4.6171421459168749E-2</v>
      </c>
      <c r="X3597" s="46">
        <f>EXP(-($K$2+SUMPRODUCT($L$2:$P$2,$D$3597:$H$3597)))</f>
        <v>20.65841917785313</v>
      </c>
      <c r="Y3597" s="46">
        <f>1/(1+$X$3597)</f>
        <v>4.6171421459168749E-2</v>
      </c>
      <c r="Z3597" s="46">
        <f>IF(ISERROR($I$3597),0,$I$3597)</f>
        <v>-4.7271310743623354E-2</v>
      </c>
    </row>
    <row r="3598" spans="1:26" x14ac:dyDescent="0.25">
      <c r="A3598" s="46">
        <v>616</v>
      </c>
      <c r="B3598" s="46">
        <v>1998</v>
      </c>
      <c r="C3598" s="47">
        <v>0</v>
      </c>
      <c r="D3598" s="49">
        <v>0.24381610000000001</v>
      </c>
      <c r="E3598" s="49">
        <v>8.4020200000000003E-2</v>
      </c>
      <c r="F3598" s="49">
        <v>2.7362000000000001E-2</v>
      </c>
      <c r="G3598" s="49">
        <v>0.1128875</v>
      </c>
      <c r="H3598" s="49">
        <v>0.40513860000000002</v>
      </c>
      <c r="I3598" s="46">
        <f>$C$3598*LN($Y$3598)+(1-$C$3598)*LN(1-$Y$3598)</f>
        <v>-6.4273077661101255E-2</v>
      </c>
      <c r="R3598" s="46">
        <f>1/(1+EXP(-($K$2+SUMPRODUCT($L$2:$P$2,$D$3598:$H$3598))))</f>
        <v>6.2251113709649752E-2</v>
      </c>
      <c r="X3598" s="46">
        <f>EXP(-($K$2+SUMPRODUCT($L$2:$P$2,$D$3598:$H$3598)))</f>
        <v>15.063969628947968</v>
      </c>
      <c r="Y3598" s="46">
        <f>1/(1+$X$3598)</f>
        <v>6.2251113709649752E-2</v>
      </c>
      <c r="Z3598" s="46">
        <f>IF(ISERROR($I$3598),0,$I$3598)</f>
        <v>-6.4273077661101255E-2</v>
      </c>
    </row>
    <row r="3599" spans="1:26" x14ac:dyDescent="0.25">
      <c r="A3599" s="46">
        <v>616</v>
      </c>
      <c r="B3599" s="46">
        <v>1999</v>
      </c>
      <c r="C3599" s="47">
        <v>0</v>
      </c>
      <c r="D3599" s="49">
        <v>0.27625860000000002</v>
      </c>
      <c r="E3599" s="49">
        <v>9.2591400000000004E-2</v>
      </c>
      <c r="F3599" s="49">
        <v>4.9429899999999999E-2</v>
      </c>
      <c r="G3599" s="49">
        <v>9.4060099999999994E-2</v>
      </c>
      <c r="H3599" s="49">
        <v>0.4547426</v>
      </c>
      <c r="I3599" s="46">
        <f>$C$3599*LN($Y$3599)+(1-$C$3599)*LN(1-$Y$3599)</f>
        <v>-5.7498849131251827E-2</v>
      </c>
      <c r="R3599" s="46">
        <f>1/(1+EXP(-($K$2+SUMPRODUCT($L$2:$P$2,$D$3599:$H$3599))))</f>
        <v>5.5877023052574484E-2</v>
      </c>
      <c r="X3599" s="46">
        <f>EXP(-($K$2+SUMPRODUCT($L$2:$P$2,$D$3599:$H$3599)))</f>
        <v>16.896443750396362</v>
      </c>
      <c r="Y3599" s="46">
        <f>1/(1+$X$3599)</f>
        <v>5.5877023052574484E-2</v>
      </c>
      <c r="Z3599" s="46">
        <f>IF(ISERROR($I$3599),0,$I$3599)</f>
        <v>-5.7498849131251827E-2</v>
      </c>
    </row>
    <row r="3600" spans="1:26" x14ac:dyDescent="0.25">
      <c r="A3600" s="46">
        <v>616</v>
      </c>
      <c r="B3600" s="46">
        <v>2000</v>
      </c>
      <c r="C3600" s="47">
        <v>0</v>
      </c>
      <c r="D3600" s="49">
        <v>0.31829020000000002</v>
      </c>
      <c r="E3600" s="49">
        <v>0.13087969999999999</v>
      </c>
      <c r="F3600" s="49">
        <v>5.1798200000000003E-2</v>
      </c>
      <c r="G3600" s="49">
        <v>0.32544050000000002</v>
      </c>
      <c r="H3600" s="49">
        <v>0.44428679999999998</v>
      </c>
      <c r="I3600" s="46">
        <f>$C$3600*LN($Y$3600)+(1-$C$3600)*LN(1-$Y$3600)</f>
        <v>-3.7688121734098703E-2</v>
      </c>
      <c r="R3600" s="46">
        <f>1/(1+EXP(-($K$2+SUMPRODUCT($L$2:$P$2,$D$3600:$H$3600))))</f>
        <v>3.6986763040760241E-2</v>
      </c>
      <c r="X3600" s="46">
        <f>EXP(-($K$2+SUMPRODUCT($L$2:$P$2,$D$3600:$H$3600)))</f>
        <v>26.036699559190339</v>
      </c>
      <c r="Y3600" s="46">
        <f>1/(1+$X$3600)</f>
        <v>3.6986763040760241E-2</v>
      </c>
      <c r="Z3600" s="46">
        <f>IF(ISERROR($I$3600),0,$I$3600)</f>
        <v>-3.7688121734098703E-2</v>
      </c>
    </row>
    <row r="3601" spans="1:26" x14ac:dyDescent="0.25">
      <c r="A3601" s="46">
        <v>616</v>
      </c>
      <c r="B3601" s="46">
        <v>2001</v>
      </c>
      <c r="C3601" s="47">
        <v>0</v>
      </c>
      <c r="D3601" s="49">
        <v>0.31422620000000001</v>
      </c>
      <c r="E3601" s="49">
        <v>0.16743259999999999</v>
      </c>
      <c r="F3601" s="49">
        <v>6.17802E-2</v>
      </c>
      <c r="G3601" s="49">
        <v>0.59270610000000001</v>
      </c>
      <c r="H3601" s="49">
        <v>0.43736340000000001</v>
      </c>
      <c r="I3601" s="46">
        <f>$C$3601*LN($Y$3601)+(1-$C$3601)*LN(1-$Y$3601)</f>
        <v>-2.1596869018186617E-2</v>
      </c>
      <c r="R3601" s="46">
        <f>1/(1+EXP(-($K$2+SUMPRODUCT($L$2:$P$2,$D$3601:$H$3601))))</f>
        <v>2.1365326502547157E-2</v>
      </c>
      <c r="X3601" s="46">
        <f>EXP(-($K$2+SUMPRODUCT($L$2:$P$2,$D$3601:$H$3601)))</f>
        <v>45.804807774914217</v>
      </c>
      <c r="Y3601" s="46">
        <f>1/(1+$X$3601)</f>
        <v>2.1365326502547157E-2</v>
      </c>
      <c r="Z3601" s="46">
        <f>IF(ISERROR($I$3601),0,$I$3601)</f>
        <v>-2.1596869018186617E-2</v>
      </c>
    </row>
    <row r="3602" spans="1:26" x14ac:dyDescent="0.25">
      <c r="A3602" s="46">
        <v>616</v>
      </c>
      <c r="B3602" s="46">
        <v>2002</v>
      </c>
      <c r="C3602" s="47">
        <v>0</v>
      </c>
      <c r="D3602" s="49">
        <v>0.27278989999999997</v>
      </c>
      <c r="E3602" s="49">
        <v>0.2104193</v>
      </c>
      <c r="F3602" s="49">
        <v>6.3880699999999999E-2</v>
      </c>
      <c r="G3602" s="49">
        <v>0.44196150000000001</v>
      </c>
      <c r="H3602" s="49">
        <v>0.3551899</v>
      </c>
      <c r="I3602" s="46">
        <f>$C$3602*LN($Y$3602)+(1-$C$3602)*LN(1-$Y$3602)</f>
        <v>-2.3672881742662872E-2</v>
      </c>
      <c r="R3602" s="46">
        <f>1/(1+EXP(-($K$2+SUMPRODUCT($L$2:$P$2,$D$3602:$H$3602))))</f>
        <v>2.339487712196819E-2</v>
      </c>
      <c r="X3602" s="46">
        <f>EXP(-($K$2+SUMPRODUCT($L$2:$P$2,$D$3602:$H$3602)))</f>
        <v>41.74440061328567</v>
      </c>
      <c r="Y3602" s="46">
        <f>1/(1+$X$3602)</f>
        <v>2.339487712196819E-2</v>
      </c>
      <c r="Z3602" s="46">
        <f>IF(ISERROR($I$3602),0,$I$3602)</f>
        <v>-2.3672881742662872E-2</v>
      </c>
    </row>
    <row r="3603" spans="1:26" x14ac:dyDescent="0.25">
      <c r="A3603" s="46">
        <v>616</v>
      </c>
      <c r="B3603" s="46">
        <v>2003</v>
      </c>
      <c r="C3603" s="47">
        <v>0</v>
      </c>
      <c r="D3603" s="49">
        <v>0.2401461</v>
      </c>
      <c r="E3603" s="49">
        <v>0.1805167</v>
      </c>
      <c r="F3603" s="49">
        <v>3.39408E-2</v>
      </c>
      <c r="G3603" s="49">
        <v>0.44559470000000001</v>
      </c>
      <c r="H3603" s="49">
        <v>0.26884780000000003</v>
      </c>
      <c r="I3603" s="46">
        <f>$C$3603*LN($Y$3603)+(1-$C$3603)*LN(1-$Y$3603)</f>
        <v>-2.912902019816346E-2</v>
      </c>
      <c r="R3603" s="46">
        <f>1/(1+EXP(-($K$2+SUMPRODUCT($L$2:$P$2,$D$3603:$H$3603))))</f>
        <v>2.870885979328559E-2</v>
      </c>
      <c r="X3603" s="46">
        <f>EXP(-($K$2+SUMPRODUCT($L$2:$P$2,$D$3603:$H$3603)))</f>
        <v>33.83245267141816</v>
      </c>
      <c r="Y3603" s="46">
        <f>1/(1+$X$3603)</f>
        <v>2.870885979328559E-2</v>
      </c>
      <c r="Z3603" s="46">
        <f>IF(ISERROR($I$3603),0,$I$3603)</f>
        <v>-2.912902019816346E-2</v>
      </c>
    </row>
    <row r="3604" spans="1:26" x14ac:dyDescent="0.25">
      <c r="A3604" s="46">
        <v>617</v>
      </c>
      <c r="B3604" s="46">
        <v>1999</v>
      </c>
      <c r="C3604" s="47">
        <v>0</v>
      </c>
      <c r="D3604" s="49">
        <v>0.40141850000000001</v>
      </c>
      <c r="E3604" s="49">
        <v>0.36276330000000001</v>
      </c>
      <c r="F3604" s="49">
        <v>-1.2010699999999999E-2</v>
      </c>
      <c r="G3604" s="49">
        <v>0.62756020000000001</v>
      </c>
      <c r="H3604" s="49">
        <v>0.18074989999999999</v>
      </c>
      <c r="I3604" s="46">
        <f>$C$3604*LN($Y$3604)+(1-$C$3604)*LN(1-$Y$3604)</f>
        <v>-2.4505337049012511E-2</v>
      </c>
      <c r="R3604" s="46">
        <f>1/(1+EXP(-($K$2+SUMPRODUCT($L$2:$P$2,$D$3604:$H$3604))))</f>
        <v>2.4207518947787363E-2</v>
      </c>
      <c r="X3604" s="46">
        <f>EXP(-($K$2+SUMPRODUCT($L$2:$P$2,$D$3604:$H$3604)))</f>
        <v>40.309479181112152</v>
      </c>
      <c r="Y3604" s="46">
        <f>1/(1+$X$3604)</f>
        <v>2.4207518947787363E-2</v>
      </c>
      <c r="Z3604" s="46">
        <f>IF(ISERROR($I$3604),0,$I$3604)</f>
        <v>-2.4505337049012511E-2</v>
      </c>
    </row>
    <row r="3605" spans="1:26" x14ac:dyDescent="0.25">
      <c r="A3605" s="46">
        <v>617</v>
      </c>
      <c r="B3605" s="46">
        <v>2000</v>
      </c>
      <c r="C3605" s="47">
        <v>0</v>
      </c>
      <c r="D3605" s="49">
        <v>0.37121969999999999</v>
      </c>
      <c r="E3605" s="49">
        <v>0.38582949999999999</v>
      </c>
      <c r="F3605" s="49">
        <v>2.5599899999999998E-2</v>
      </c>
      <c r="G3605" s="49">
        <v>0.28366350000000001</v>
      </c>
      <c r="H3605" s="49">
        <v>0.23996609999999999</v>
      </c>
      <c r="I3605" s="46">
        <f>$C$3605*LN($Y$3605)+(1-$C$3605)*LN(1-$Y$3605)</f>
        <v>-3.0983732222058906E-2</v>
      </c>
      <c r="R3605" s="46">
        <f>1/(1+EXP(-($K$2+SUMPRODUCT($L$2:$P$2,$D$3605:$H$3605))))</f>
        <v>3.0508655582349928E-2</v>
      </c>
      <c r="X3605" s="46">
        <f>EXP(-($K$2+SUMPRODUCT($L$2:$P$2,$D$3605:$H$3605)))</f>
        <v>31.777583309129056</v>
      </c>
      <c r="Y3605" s="46">
        <f>1/(1+$X$3605)</f>
        <v>3.0508655582349928E-2</v>
      </c>
      <c r="Z3605" s="46">
        <f>IF(ISERROR($I$3605),0,$I$3605)</f>
        <v>-3.0983732222058906E-2</v>
      </c>
    </row>
    <row r="3606" spans="1:26" x14ac:dyDescent="0.25">
      <c r="A3606" s="46">
        <v>617</v>
      </c>
      <c r="B3606" s="46">
        <v>2001</v>
      </c>
      <c r="C3606" s="47">
        <v>0</v>
      </c>
      <c r="D3606" s="49">
        <v>0.47456930000000003</v>
      </c>
      <c r="E3606" s="49">
        <v>0.36952459999999998</v>
      </c>
      <c r="F3606" s="49">
        <v>1.8059599999999999E-2</v>
      </c>
      <c r="G3606" s="49">
        <v>0.56773660000000004</v>
      </c>
      <c r="H3606" s="49">
        <v>0.2268385</v>
      </c>
      <c r="I3606" s="46">
        <f>$C$3606*LN($Y$3606)+(1-$C$3606)*LN(1-$Y$3606)</f>
        <v>-2.2283589672649196E-2</v>
      </c>
      <c r="R3606" s="46">
        <f>1/(1+EXP(-($K$2+SUMPRODUCT($L$2:$P$2,$D$3606:$H$3606))))</f>
        <v>2.2037144443981315E-2</v>
      </c>
      <c r="X3606" s="46">
        <f>EXP(-($K$2+SUMPRODUCT($L$2:$P$2,$D$3606:$H$3606)))</f>
        <v>44.37793009171456</v>
      </c>
      <c r="Y3606" s="46">
        <f>1/(1+$X$3606)</f>
        <v>2.2037144443981315E-2</v>
      </c>
      <c r="Z3606" s="46">
        <f>IF(ISERROR($I$3606),0,$I$3606)</f>
        <v>-2.2283589672649196E-2</v>
      </c>
    </row>
    <row r="3607" spans="1:26" x14ac:dyDescent="0.25">
      <c r="A3607" s="46">
        <v>617</v>
      </c>
      <c r="B3607" s="46">
        <v>2002</v>
      </c>
      <c r="C3607" s="47">
        <v>0</v>
      </c>
      <c r="D3607" s="49">
        <v>0.31368639999999998</v>
      </c>
      <c r="E3607" s="49">
        <v>0.32737769999999999</v>
      </c>
      <c r="F3607" s="49">
        <v>4.5504799999999998E-2</v>
      </c>
      <c r="G3607" s="49">
        <v>0.5168121</v>
      </c>
      <c r="H3607" s="49">
        <v>0.24167839999999999</v>
      </c>
      <c r="I3607" s="46">
        <f>$C$3607*LN($Y$3607)+(1-$C$3607)*LN(1-$Y$3607)</f>
        <v>-1.9505018840587224E-2</v>
      </c>
      <c r="R3607" s="46">
        <f>1/(1+EXP(-($K$2+SUMPRODUCT($L$2:$P$2,$D$3607:$H$3607))))</f>
        <v>1.9316026720213226E-2</v>
      </c>
      <c r="X3607" s="46">
        <f>EXP(-($K$2+SUMPRODUCT($L$2:$P$2,$D$3607:$H$3607)))</f>
        <v>50.770481294351882</v>
      </c>
      <c r="Y3607" s="46">
        <f>1/(1+$X$3607)</f>
        <v>1.9316026720213226E-2</v>
      </c>
      <c r="Z3607" s="46">
        <f>IF(ISERROR($I$3607),0,$I$3607)</f>
        <v>-1.9505018840587224E-2</v>
      </c>
    </row>
    <row r="3608" spans="1:26" x14ac:dyDescent="0.25">
      <c r="A3608" s="46">
        <v>617</v>
      </c>
      <c r="B3608" s="46">
        <v>2003</v>
      </c>
      <c r="C3608" s="47">
        <v>0</v>
      </c>
      <c r="D3608" s="49">
        <v>0.30928919999999999</v>
      </c>
      <c r="E3608" s="49">
        <v>0.24485170000000001</v>
      </c>
      <c r="F3608" s="49">
        <v>2.6652200000000001E-2</v>
      </c>
      <c r="G3608" s="49">
        <v>0.52892950000000005</v>
      </c>
      <c r="H3608" s="49">
        <v>0.25888719999999998</v>
      </c>
      <c r="I3608" s="46">
        <f>$C$3608*LN($Y$3608)+(1-$C$3608)*LN(1-$Y$3608)</f>
        <v>-2.5232368573314925E-2</v>
      </c>
      <c r="R3608" s="46">
        <f>1/(1+EXP(-($K$2+SUMPRODUCT($L$2:$P$2,$D$3608:$H$3608))))</f>
        <v>2.4916693015500219E-2</v>
      </c>
      <c r="X3608" s="46">
        <f>EXP(-($K$2+SUMPRODUCT($L$2:$P$2,$D$3608:$H$3608)))</f>
        <v>39.133736823659476</v>
      </c>
      <c r="Y3608" s="46">
        <f>1/(1+$X$3608)</f>
        <v>2.4916693015500219E-2</v>
      </c>
      <c r="Z3608" s="46">
        <f>IF(ISERROR($I$3608),0,$I$3608)</f>
        <v>-2.5232368573314925E-2</v>
      </c>
    </row>
    <row r="3609" spans="1:26" x14ac:dyDescent="0.25">
      <c r="A3609" s="46">
        <v>617</v>
      </c>
      <c r="B3609" s="46">
        <v>2004</v>
      </c>
      <c r="C3609" s="47">
        <v>0</v>
      </c>
      <c r="D3609" s="49">
        <v>0.32353340000000003</v>
      </c>
      <c r="E3609" s="49">
        <v>0.2296774</v>
      </c>
      <c r="F3609" s="49">
        <v>6.8021000000000002E-3</v>
      </c>
      <c r="G3609" s="49">
        <v>0.73939480000000002</v>
      </c>
      <c r="H3609" s="49">
        <v>0.3078591</v>
      </c>
      <c r="I3609" s="46">
        <f>$C$3609*LN($Y$3609)+(1-$C$3609)*LN(1-$Y$3609)</f>
        <v>-2.2448578346222679E-2</v>
      </c>
      <c r="R3609" s="46">
        <f>1/(1+EXP(-($K$2+SUMPRODUCT($L$2:$P$2,$D$3609:$H$3609))))</f>
        <v>2.2198483928363842E-2</v>
      </c>
      <c r="X3609" s="46">
        <f>EXP(-($K$2+SUMPRODUCT($L$2:$P$2,$D$3609:$H$3609)))</f>
        <v>44.048121449513147</v>
      </c>
      <c r="Y3609" s="46">
        <f>1/(1+$X$3609)</f>
        <v>2.2198483928363842E-2</v>
      </c>
      <c r="Z3609" s="46">
        <f>IF(ISERROR($I$3609),0,$I$3609)</f>
        <v>-2.2448578346222679E-2</v>
      </c>
    </row>
    <row r="3610" spans="1:26" x14ac:dyDescent="0.25">
      <c r="A3610" s="46">
        <v>618</v>
      </c>
      <c r="B3610" s="46">
        <v>1995</v>
      </c>
      <c r="C3610" s="47">
        <v>0</v>
      </c>
      <c r="D3610" s="49">
        <v>0.34911730000000002</v>
      </c>
      <c r="E3610" s="49">
        <v>0.39633750000000001</v>
      </c>
      <c r="F3610" s="49">
        <v>6.4956399999999997E-2</v>
      </c>
      <c r="G3610" s="49">
        <v>2.4692440000000002</v>
      </c>
      <c r="H3610" s="49">
        <v>0.43444519999999998</v>
      </c>
      <c r="I3610" s="46">
        <f>$C$3610*LN($Y$3610)+(1-$C$3610)*LN(1-$Y$3610)</f>
        <v>-7.7643352853444211E-4</v>
      </c>
      <c r="R3610" s="46">
        <f>1/(1+EXP(-($K$2+SUMPRODUCT($L$2:$P$2,$D$3610:$H$3610))))</f>
        <v>7.76132182019203E-4</v>
      </c>
      <c r="X3610" s="46">
        <f>EXP(-($K$2+SUMPRODUCT($L$2:$P$2,$D$3610:$H$3610)))</f>
        <v>1287.4403239128385</v>
      </c>
      <c r="Y3610" s="46">
        <f>1/(1+$X$3610)</f>
        <v>7.76132182019203E-4</v>
      </c>
      <c r="Z3610" s="46">
        <f>IF(ISERROR($I$3610),0,$I$3610)</f>
        <v>-7.7643352853444211E-4</v>
      </c>
    </row>
    <row r="3611" spans="1:26" x14ac:dyDescent="0.25">
      <c r="A3611" s="46">
        <v>618</v>
      </c>
      <c r="B3611" s="46">
        <v>1996</v>
      </c>
      <c r="C3611" s="47">
        <v>0</v>
      </c>
      <c r="D3611" s="49">
        <v>0.35333059999999999</v>
      </c>
      <c r="E3611" s="49">
        <v>0.42044799999999999</v>
      </c>
      <c r="F3611" s="49">
        <v>8.2797800000000005E-2</v>
      </c>
      <c r="G3611" s="49">
        <v>2.7519</v>
      </c>
      <c r="H3611" s="49">
        <v>0.44701590000000002</v>
      </c>
      <c r="I3611" s="46">
        <f>$C$3611*LN($Y$3611)+(1-$C$3611)*LN(1-$Y$3611)</f>
        <v>-4.1830750410151236E-4</v>
      </c>
      <c r="R3611" s="46">
        <f>1/(1+EXP(-($K$2+SUMPRODUCT($L$2:$P$2,$D$3611:$H$3611))))</f>
        <v>4.1822002571557601E-4</v>
      </c>
      <c r="X3611" s="46">
        <f>EXP(-($K$2+SUMPRODUCT($L$2:$P$2,$D$3611:$H$3611)))</f>
        <v>2390.0858842519469</v>
      </c>
      <c r="Y3611" s="46">
        <f>1/(1+$X$3611)</f>
        <v>4.1822002571557601E-4</v>
      </c>
      <c r="Z3611" s="46">
        <f>IF(ISERROR($I$3611),0,$I$3611)</f>
        <v>-4.1830750410151236E-4</v>
      </c>
    </row>
    <row r="3612" spans="1:26" x14ac:dyDescent="0.25">
      <c r="A3612" s="46">
        <v>618</v>
      </c>
      <c r="B3612" s="46">
        <v>1997</v>
      </c>
      <c r="C3612" s="47">
        <v>0</v>
      </c>
      <c r="D3612" s="49">
        <v>0.25437300000000002</v>
      </c>
      <c r="E3612" s="49">
        <v>0.3086372</v>
      </c>
      <c r="F3612" s="49">
        <v>6.4825599999999997E-2</v>
      </c>
      <c r="G3612" s="49">
        <v>3.6593369999999998</v>
      </c>
      <c r="H3612" s="49">
        <v>0.42639490000000002</v>
      </c>
      <c r="I3612" s="46">
        <f>$C$3612*LN($Y$3612)+(1-$C$3612)*LN(1-$Y$3612)</f>
        <v>-1.2682765848279692E-4</v>
      </c>
      <c r="R3612" s="46">
        <f>1/(1+EXP(-($K$2+SUMPRODUCT($L$2:$P$2,$D$3612:$H$3612))))</f>
        <v>1.2681961619535729E-4</v>
      </c>
      <c r="X3612" s="46">
        <f>EXP(-($K$2+SUMPRODUCT($L$2:$P$2,$D$3612:$H$3612)))</f>
        <v>7884.2154737605078</v>
      </c>
      <c r="Y3612" s="46">
        <f>1/(1+$X$3612)</f>
        <v>1.2681961619535729E-4</v>
      </c>
      <c r="Z3612" s="46">
        <f>IF(ISERROR($I$3612),0,$I$3612)</f>
        <v>-1.2682765848279692E-4</v>
      </c>
    </row>
    <row r="3613" spans="1:26" x14ac:dyDescent="0.25">
      <c r="A3613" s="46">
        <v>618</v>
      </c>
      <c r="B3613" s="46">
        <v>1998</v>
      </c>
      <c r="C3613" s="47">
        <v>0</v>
      </c>
      <c r="D3613" s="49">
        <v>0.23510519999999999</v>
      </c>
      <c r="E3613" s="49">
        <v>0.30799090000000001</v>
      </c>
      <c r="F3613" s="49">
        <v>6.3584500000000002E-2</v>
      </c>
      <c r="G3613" s="49">
        <v>1.981382</v>
      </c>
      <c r="H3613" s="49">
        <v>0.38394869999999998</v>
      </c>
      <c r="I3613" s="46">
        <f>$C$3613*LN($Y$3613)+(1-$C$3613)*LN(1-$Y$3613)</f>
        <v>-1.7946156969474304E-3</v>
      </c>
      <c r="R3613" s="46">
        <f>1/(1+EXP(-($K$2+SUMPRODUCT($L$2:$P$2,$D$3613:$H$3613))))</f>
        <v>1.7930063370690586E-3</v>
      </c>
      <c r="X3613" s="46">
        <f>EXP(-($K$2+SUMPRODUCT($L$2:$P$2,$D$3613:$H$3613)))</f>
        <v>556.72251292466262</v>
      </c>
      <c r="Y3613" s="46">
        <f>1/(1+$X$3613)</f>
        <v>1.7930063370690586E-3</v>
      </c>
      <c r="Z3613" s="46">
        <f>IF(ISERROR($I$3613),0,$I$3613)</f>
        <v>-1.7946156969474304E-3</v>
      </c>
    </row>
    <row r="3614" spans="1:26" x14ac:dyDescent="0.25">
      <c r="A3614" s="46">
        <v>618</v>
      </c>
      <c r="B3614" s="46">
        <v>1999</v>
      </c>
      <c r="C3614" s="47">
        <v>0</v>
      </c>
      <c r="D3614" s="49">
        <v>0.2352629</v>
      </c>
      <c r="E3614" s="49">
        <v>0.36767240000000001</v>
      </c>
      <c r="F3614" s="49">
        <v>6.0595700000000002E-2</v>
      </c>
      <c r="G3614" s="49">
        <v>2.3590420000000001</v>
      </c>
      <c r="H3614" s="49">
        <v>0.39380579999999998</v>
      </c>
      <c r="I3614" s="46">
        <f>$C$3614*LN($Y$3614)+(1-$C$3614)*LN(1-$Y$3614)</f>
        <v>-9.2931423242960203E-4</v>
      </c>
      <c r="R3614" s="46">
        <f>1/(1+EXP(-($K$2+SUMPRODUCT($L$2:$P$2,$D$3614:$H$3614))))</f>
        <v>9.2888255369039758E-4</v>
      </c>
      <c r="X3614" s="46">
        <f>EXP(-($K$2+SUMPRODUCT($L$2:$P$2,$D$3614:$H$3614)))</f>
        <v>1075.5623662830751</v>
      </c>
      <c r="Y3614" s="46">
        <f>1/(1+$X$3614)</f>
        <v>9.2888255369039758E-4</v>
      </c>
      <c r="Z3614" s="46">
        <f>IF(ISERROR($I$3614),0,$I$3614)</f>
        <v>-9.2931423242960203E-4</v>
      </c>
    </row>
    <row r="3615" spans="1:26" x14ac:dyDescent="0.25">
      <c r="A3615" s="46">
        <v>618</v>
      </c>
      <c r="B3615" s="46">
        <v>2000</v>
      </c>
      <c r="C3615" s="47">
        <v>0</v>
      </c>
      <c r="D3615" s="49">
        <v>0.23811640000000001</v>
      </c>
      <c r="E3615" s="49">
        <v>0.41483560000000003</v>
      </c>
      <c r="F3615" s="49">
        <v>8.0760200000000004E-2</v>
      </c>
      <c r="G3615" s="49">
        <v>2.357901</v>
      </c>
      <c r="H3615" s="49">
        <v>0.37899149999999998</v>
      </c>
      <c r="I3615" s="46">
        <f>$C$3615*LN($Y$3615)+(1-$C$3615)*LN(1-$Y$3615)</f>
        <v>-7.3398685012482725E-4</v>
      </c>
      <c r="R3615" s="46">
        <f>1/(1+EXP(-($K$2+SUMPRODUCT($L$2:$P$2,$D$3615:$H$3615))))</f>
        <v>7.3371754766895624E-4</v>
      </c>
      <c r="X3615" s="46">
        <f>EXP(-($K$2+SUMPRODUCT($L$2:$P$2,$D$3615:$H$3615)))</f>
        <v>1361.9222896154406</v>
      </c>
      <c r="Y3615" s="46">
        <f>1/(1+$X$3615)</f>
        <v>7.3371754766895624E-4</v>
      </c>
      <c r="Z3615" s="46">
        <f>IF(ISERROR($I$3615),0,$I$3615)</f>
        <v>-7.3398685012482725E-4</v>
      </c>
    </row>
    <row r="3616" spans="1:26" x14ac:dyDescent="0.25">
      <c r="A3616" s="46">
        <v>618</v>
      </c>
      <c r="B3616" s="46">
        <v>2001</v>
      </c>
      <c r="C3616" s="47">
        <v>0</v>
      </c>
      <c r="D3616" s="49">
        <v>0.17852799999999999</v>
      </c>
      <c r="E3616" s="49">
        <v>0.54402220000000001</v>
      </c>
      <c r="F3616" s="49">
        <v>8.2282300000000003E-2</v>
      </c>
      <c r="G3616" s="49">
        <v>3.2878029999999998</v>
      </c>
      <c r="H3616" s="49">
        <v>0.33888360000000001</v>
      </c>
      <c r="I3616" s="46">
        <f>$C$3616*LN($Y$3616)+(1-$C$3616)*LN(1-$Y$3616)</f>
        <v>-1.2997546813997728E-4</v>
      </c>
      <c r="R3616" s="46">
        <f>1/(1+EXP(-($K$2+SUMPRODUCT($L$2:$P$2,$D$3616:$H$3616))))</f>
        <v>1.2996702169477403E-4</v>
      </c>
      <c r="X3616" s="46">
        <f>EXP(-($K$2+SUMPRODUCT($L$2:$P$2,$D$3616:$H$3616)))</f>
        <v>7693.2595664651599</v>
      </c>
      <c r="Y3616" s="46">
        <f>1/(1+$X$3616)</f>
        <v>1.2996702169477403E-4</v>
      </c>
      <c r="Z3616" s="46">
        <f>IF(ISERROR($I$3616),0,$I$3616)</f>
        <v>-1.2997546813997728E-4</v>
      </c>
    </row>
    <row r="3617" spans="1:26" x14ac:dyDescent="0.25">
      <c r="A3617" s="46">
        <v>618</v>
      </c>
      <c r="B3617" s="46">
        <v>2002</v>
      </c>
      <c r="C3617" s="47">
        <v>0</v>
      </c>
      <c r="D3617" s="49">
        <v>0.2440872</v>
      </c>
      <c r="E3617" s="49">
        <v>0.49788680000000002</v>
      </c>
      <c r="F3617" s="49">
        <v>5.7183199999999997E-2</v>
      </c>
      <c r="G3617" s="49">
        <v>2.1640809999999999</v>
      </c>
      <c r="H3617" s="49">
        <v>0.28962379999999999</v>
      </c>
      <c r="I3617" s="46">
        <f>$C$3617*LN($Y$3617)+(1-$C$3617)*LN(1-$Y$3617)</f>
        <v>-1.0144959736853453E-3</v>
      </c>
      <c r="R3617" s="46">
        <f>1/(1+EXP(-($K$2+SUMPRODUCT($L$2:$P$2,$D$3617:$H$3617))))</f>
        <v>1.0139815466211816E-3</v>
      </c>
      <c r="X3617" s="46">
        <f>EXP(-($K$2+SUMPRODUCT($L$2:$P$2,$D$3617:$H$3617)))</f>
        <v>985.21124154796371</v>
      </c>
      <c r="Y3617" s="46">
        <f>1/(1+$X$3617)</f>
        <v>1.0139815466211816E-3</v>
      </c>
      <c r="Z3617" s="46">
        <f>IF(ISERROR($I$3617),0,$I$3617)</f>
        <v>-1.0144959736853453E-3</v>
      </c>
    </row>
    <row r="3618" spans="1:26" x14ac:dyDescent="0.25">
      <c r="A3618" s="46">
        <v>618</v>
      </c>
      <c r="B3618" s="46">
        <v>2003</v>
      </c>
      <c r="C3618" s="47">
        <v>0</v>
      </c>
      <c r="D3618" s="49">
        <v>0.2121596</v>
      </c>
      <c r="E3618" s="49">
        <v>0.49035139999999999</v>
      </c>
      <c r="F3618" s="49">
        <v>6.4847000000000002E-2</v>
      </c>
      <c r="G3618" s="49">
        <v>1.994019</v>
      </c>
      <c r="H3618" s="49">
        <v>0.32162600000000002</v>
      </c>
      <c r="I3618" s="46">
        <f>$C$3618*LN($Y$3618)+(1-$C$3618)*LN(1-$Y$3618)</f>
        <v>-1.2731918572795411E-3</v>
      </c>
      <c r="R3618" s="46">
        <f>1/(1+EXP(-($K$2+SUMPRODUCT($L$2:$P$2,$D$3618:$H$3618))))</f>
        <v>1.2723816923950594E-3</v>
      </c>
      <c r="X3618" s="46">
        <f>EXP(-($K$2+SUMPRODUCT($L$2:$P$2,$D$3618:$H$3618)))</f>
        <v>784.92768661867217</v>
      </c>
      <c r="Y3618" s="46">
        <f>1/(1+$X$3618)</f>
        <v>1.2723816923950594E-3</v>
      </c>
      <c r="Z3618" s="46">
        <f>IF(ISERROR($I$3618),0,$I$3618)</f>
        <v>-1.2731918572795411E-3</v>
      </c>
    </row>
    <row r="3619" spans="1:26" x14ac:dyDescent="0.25">
      <c r="A3619" s="46">
        <v>618</v>
      </c>
      <c r="B3619" s="46">
        <v>2004</v>
      </c>
      <c r="C3619" s="47">
        <v>0</v>
      </c>
      <c r="D3619" s="49">
        <v>0.2154536</v>
      </c>
      <c r="E3619" s="49">
        <v>0.54311149999999997</v>
      </c>
      <c r="F3619" s="49">
        <v>6.4734E-2</v>
      </c>
      <c r="G3619" s="49">
        <v>2.5056910000000001</v>
      </c>
      <c r="H3619" s="49">
        <v>0.30652620000000003</v>
      </c>
      <c r="I3619" s="46">
        <f>$C$3619*LN($Y$3619)+(1-$C$3619)*LN(1-$Y$3619)</f>
        <v>-5.1825171145597232E-4</v>
      </c>
      <c r="R3619" s="46">
        <f>1/(1+EXP(-($K$2+SUMPRODUCT($L$2:$P$2,$D$3619:$H$3619))))</f>
        <v>5.1811744223383854E-4</v>
      </c>
      <c r="X3619" s="46">
        <f>EXP(-($K$2+SUMPRODUCT($L$2:$P$2,$D$3619:$H$3619)))</f>
        <v>1929.0643415680968</v>
      </c>
      <c r="Y3619" s="46">
        <f>1/(1+$X$3619)</f>
        <v>5.1811744223383854E-4</v>
      </c>
      <c r="Z3619" s="46">
        <f>IF(ISERROR($I$3619),0,$I$3619)</f>
        <v>-5.1825171145597232E-4</v>
      </c>
    </row>
    <row r="3620" spans="1:26" x14ac:dyDescent="0.25">
      <c r="A3620" s="46">
        <v>619</v>
      </c>
      <c r="B3620" s="46">
        <v>1995</v>
      </c>
      <c r="C3620" s="47">
        <v>0</v>
      </c>
      <c r="D3620" s="49">
        <v>0.34776459999999998</v>
      </c>
      <c r="E3620" s="49">
        <v>2.8606699999999999E-2</v>
      </c>
      <c r="F3620" s="49">
        <v>8.1103400000000006E-2</v>
      </c>
      <c r="G3620" s="49">
        <v>3.311404</v>
      </c>
      <c r="H3620" s="49">
        <v>0.25483749999999999</v>
      </c>
      <c r="I3620" s="46">
        <f>$C$3620*LN($Y$3620)+(1-$C$3620)*LN(1-$Y$3620)</f>
        <v>-2.722077595160321E-4</v>
      </c>
      <c r="R3620" s="46">
        <f>1/(1+EXP(-($K$2+SUMPRODUCT($L$2:$P$2,$D$3620:$H$3620))))</f>
        <v>2.7217071434525376E-4</v>
      </c>
      <c r="X3620" s="46">
        <f>EXP(-($K$2+SUMPRODUCT($L$2:$P$2,$D$3620:$H$3620)))</f>
        <v>3673.164586023318</v>
      </c>
      <c r="Y3620" s="46">
        <f>1/(1+$X$3620)</f>
        <v>2.7217071434525376E-4</v>
      </c>
      <c r="Z3620" s="46">
        <f>IF(ISERROR($I$3620),0,$I$3620)</f>
        <v>-2.722077595160321E-4</v>
      </c>
    </row>
    <row r="3621" spans="1:26" x14ac:dyDescent="0.25">
      <c r="A3621" s="46">
        <v>620</v>
      </c>
      <c r="B3621" s="46">
        <v>1995</v>
      </c>
      <c r="C3621" s="47">
        <v>0</v>
      </c>
      <c r="D3621" s="49">
        <v>-0.115107</v>
      </c>
      <c r="E3621" s="49">
        <v>2.9238900000000002E-2</v>
      </c>
      <c r="F3621" s="49">
        <v>3.7574299999999998E-2</v>
      </c>
      <c r="G3621" s="49">
        <v>0.59971540000000001</v>
      </c>
      <c r="H3621" s="49">
        <v>0.47764040000000002</v>
      </c>
      <c r="I3621" s="46">
        <f>$C$3621*LN($Y$3621)+(1-$C$3621)*LN(1-$Y$3621)</f>
        <v>-2.7118474977084962E-2</v>
      </c>
      <c r="R3621" s="46">
        <f>1/(1+EXP(-($K$2+SUMPRODUCT($L$2:$P$2,$D$3621:$H$3621))))</f>
        <v>2.6754070595512981E-2</v>
      </c>
      <c r="X3621" s="46">
        <f>EXP(-($K$2+SUMPRODUCT($L$2:$P$2,$D$3621:$H$3621)))</f>
        <v>36.377489770387072</v>
      </c>
      <c r="Y3621" s="46">
        <f>1/(1+$X$3621)</f>
        <v>2.6754070595512981E-2</v>
      </c>
      <c r="Z3621" s="46">
        <f>IF(ISERROR($I$3621),0,$I$3621)</f>
        <v>-2.7118474977084962E-2</v>
      </c>
    </row>
    <row r="3622" spans="1:26" x14ac:dyDescent="0.25">
      <c r="A3622" s="46">
        <v>621</v>
      </c>
      <c r="B3622" s="46">
        <v>1995</v>
      </c>
      <c r="C3622" s="47">
        <v>0</v>
      </c>
      <c r="D3622" s="49">
        <v>0.25682339999999998</v>
      </c>
      <c r="E3622" s="49">
        <v>-0.1999059</v>
      </c>
      <c r="F3622" s="49">
        <v>4.2226600000000003E-2</v>
      </c>
      <c r="G3622" s="49">
        <v>1.397186</v>
      </c>
      <c r="H3622" s="49">
        <v>0.34109929999999999</v>
      </c>
      <c r="I3622" s="46">
        <f>$C$3622*LN($Y$3622)+(1-$C$3622)*LN(1-$Y$3622)</f>
        <v>-1.1055263497101491E-2</v>
      </c>
      <c r="R3622" s="46">
        <f>1/(1+EXP(-($K$2+SUMPRODUCT($L$2:$P$2,$D$3622:$H$3622))))</f>
        <v>1.099437864418667E-2</v>
      </c>
      <c r="X3622" s="46">
        <f>EXP(-($K$2+SUMPRODUCT($L$2:$P$2,$D$3622:$H$3622)))</f>
        <v>89.955572148568379</v>
      </c>
      <c r="Y3622" s="46">
        <f>1/(1+$X$3622)</f>
        <v>1.099437864418667E-2</v>
      </c>
      <c r="Z3622" s="46">
        <f>IF(ISERROR($I$3622),0,$I$3622)</f>
        <v>-1.1055263497101491E-2</v>
      </c>
    </row>
    <row r="3623" spans="1:26" x14ac:dyDescent="0.25">
      <c r="A3623" s="46">
        <v>622</v>
      </c>
      <c r="B3623" s="46">
        <v>1995</v>
      </c>
      <c r="C3623" s="47">
        <v>0</v>
      </c>
      <c r="D3623" s="49">
        <v>0.24322669999999999</v>
      </c>
      <c r="E3623" s="49">
        <v>0.14765919999999999</v>
      </c>
      <c r="F3623" s="49">
        <v>6.7526000000000003E-2</v>
      </c>
      <c r="G3623" s="49">
        <v>0.82455080000000003</v>
      </c>
      <c r="H3623" s="49">
        <v>0.62291969999999997</v>
      </c>
      <c r="I3623" s="46">
        <f>$C$3623*LN($Y$3623)+(1-$C$3623)*LN(1-$Y$3623)</f>
        <v>-1.6026417848005393E-2</v>
      </c>
      <c r="R3623" s="46">
        <f>1/(1+EXP(-($K$2+SUMPRODUCT($L$2:$P$2,$D$3623:$H$3623))))</f>
        <v>1.5898678127264566E-2</v>
      </c>
      <c r="X3623" s="46">
        <f>EXP(-($K$2+SUMPRODUCT($L$2:$P$2,$D$3623:$H$3623)))</f>
        <v>61.898310915868208</v>
      </c>
      <c r="Y3623" s="46">
        <f>1/(1+$X$3623)</f>
        <v>1.5898678127264566E-2</v>
      </c>
      <c r="Z3623" s="46">
        <f>IF(ISERROR($I$3623),0,$I$3623)</f>
        <v>-1.6026417848005393E-2</v>
      </c>
    </row>
    <row r="3624" spans="1:26" x14ac:dyDescent="0.25">
      <c r="A3624" s="46">
        <v>623</v>
      </c>
      <c r="B3624" s="46">
        <v>1995</v>
      </c>
      <c r="C3624" s="47">
        <v>0</v>
      </c>
      <c r="D3624" s="49">
        <v>0.20264599999999999</v>
      </c>
      <c r="E3624" s="49">
        <v>0.24530750000000001</v>
      </c>
      <c r="F3624" s="49">
        <v>3.7505999999999998E-2</v>
      </c>
      <c r="G3624" s="49">
        <v>0.3104073</v>
      </c>
      <c r="H3624" s="49">
        <v>0.26125029999999999</v>
      </c>
      <c r="I3624" s="46">
        <f>$C$3624*LN($Y$3624)+(1-$C$3624)*LN(1-$Y$3624)</f>
        <v>-3.1284149747796496E-2</v>
      </c>
      <c r="R3624" s="46">
        <f>1/(1+EXP(-($K$2+SUMPRODUCT($L$2:$P$2,$D$3624:$H$3624))))</f>
        <v>3.0799864029013291E-2</v>
      </c>
      <c r="X3624" s="46">
        <f>EXP(-($K$2+SUMPRODUCT($L$2:$P$2,$D$3624:$H$3624)))</f>
        <v>31.467675800711522</v>
      </c>
      <c r="Y3624" s="46">
        <f>1/(1+$X$3624)</f>
        <v>3.0799864029013291E-2</v>
      </c>
      <c r="Z3624" s="46">
        <f>IF(ISERROR($I$3624),0,$I$3624)</f>
        <v>-3.1284149747796496E-2</v>
      </c>
    </row>
    <row r="3625" spans="1:26" x14ac:dyDescent="0.25">
      <c r="A3625" s="46">
        <v>623</v>
      </c>
      <c r="B3625" s="46">
        <v>1996</v>
      </c>
      <c r="C3625" s="47">
        <v>0</v>
      </c>
      <c r="D3625" s="49">
        <v>0.22311549999999999</v>
      </c>
      <c r="E3625" s="49">
        <v>0.26335350000000002</v>
      </c>
      <c r="F3625" s="49">
        <v>5.7480299999999998E-2</v>
      </c>
      <c r="G3625" s="49">
        <v>0.450268</v>
      </c>
      <c r="H3625" s="49">
        <v>0.27493119999999999</v>
      </c>
      <c r="I3625" s="46">
        <f>$C$3625*LN($Y$3625)+(1-$C$3625)*LN(1-$Y$3625)</f>
        <v>-2.1247032293055371E-2</v>
      </c>
      <c r="R3625" s="46">
        <f>1/(1+EXP(-($K$2+SUMPRODUCT($L$2:$P$2,$D$3625:$H$3625))))</f>
        <v>2.102290426082544E-2</v>
      </c>
      <c r="X3625" s="46">
        <f>EXP(-($K$2+SUMPRODUCT($L$2:$P$2,$D$3625:$H$3625)))</f>
        <v>46.567167104662261</v>
      </c>
      <c r="Y3625" s="46">
        <f>1/(1+$X$3625)</f>
        <v>2.102290426082544E-2</v>
      </c>
      <c r="Z3625" s="46">
        <f>IF(ISERROR($I$3625),0,$I$3625)</f>
        <v>-2.1247032293055371E-2</v>
      </c>
    </row>
    <row r="3626" spans="1:26" x14ac:dyDescent="0.25">
      <c r="A3626" s="46">
        <v>623</v>
      </c>
      <c r="B3626" s="46">
        <v>1997</v>
      </c>
      <c r="C3626" s="47">
        <v>0</v>
      </c>
      <c r="D3626" s="49">
        <v>0.23801620000000001</v>
      </c>
      <c r="E3626" s="49">
        <v>0.28070260000000002</v>
      </c>
      <c r="F3626" s="49">
        <v>3.9550099999999998E-2</v>
      </c>
      <c r="G3626" s="49">
        <v>0.68309770000000003</v>
      </c>
      <c r="H3626" s="49">
        <v>0.29040050000000001</v>
      </c>
      <c r="I3626" s="46">
        <f>$C$3626*LN($Y$3626)+(1-$C$3626)*LN(1-$Y$3626)</f>
        <v>-1.6799899954422902E-2</v>
      </c>
      <c r="R3626" s="46">
        <f>1/(1+EXP(-($K$2+SUMPRODUCT($L$2:$P$2,$D$3626:$H$3626))))</f>
        <v>1.6659568585122766E-2</v>
      </c>
      <c r="X3626" s="46">
        <f>EXP(-($K$2+SUMPRODUCT($L$2:$P$2,$D$3626:$H$3626)))</f>
        <v>59.02556398087129</v>
      </c>
      <c r="Y3626" s="46">
        <f>1/(1+$X$3626)</f>
        <v>1.6659568585122766E-2</v>
      </c>
      <c r="Z3626" s="46">
        <f>IF(ISERROR($I$3626),0,$I$3626)</f>
        <v>-1.6799899954422902E-2</v>
      </c>
    </row>
    <row r="3627" spans="1:26" x14ac:dyDescent="0.25">
      <c r="A3627" s="46">
        <v>623</v>
      </c>
      <c r="B3627" s="46">
        <v>1998</v>
      </c>
      <c r="C3627" s="47">
        <v>0</v>
      </c>
      <c r="D3627" s="49">
        <v>0.2575923</v>
      </c>
      <c r="E3627" s="49">
        <v>0.30009950000000002</v>
      </c>
      <c r="F3627" s="49">
        <v>3.11741E-2</v>
      </c>
      <c r="G3627" s="49">
        <v>0.71655219999999997</v>
      </c>
      <c r="H3627" s="49">
        <v>0.30612990000000001</v>
      </c>
      <c r="I3627" s="46">
        <f>$C$3627*LN($Y$3627)+(1-$C$3627)*LN(1-$Y$3627)</f>
        <v>-1.6855700224008112E-2</v>
      </c>
      <c r="R3627" s="46">
        <f>1/(1+EXP(-($K$2+SUMPRODUCT($L$2:$P$2,$D$3627:$H$3627))))</f>
        <v>1.6714437715419393E-2</v>
      </c>
      <c r="X3627" s="46">
        <f>EXP(-($K$2+SUMPRODUCT($L$2:$P$2,$D$3627:$H$3627)))</f>
        <v>58.828515743456961</v>
      </c>
      <c r="Y3627" s="46">
        <f>1/(1+$X$3627)</f>
        <v>1.6714437715419393E-2</v>
      </c>
      <c r="Z3627" s="46">
        <f>IF(ISERROR($I$3627),0,$I$3627)</f>
        <v>-1.6855700224008112E-2</v>
      </c>
    </row>
    <row r="3628" spans="1:26" x14ac:dyDescent="0.25">
      <c r="A3628" s="46">
        <v>623</v>
      </c>
      <c r="B3628" s="46">
        <v>1999</v>
      </c>
      <c r="C3628" s="47">
        <v>0</v>
      </c>
      <c r="D3628" s="49">
        <v>0.2533474</v>
      </c>
      <c r="E3628" s="49">
        <v>0.2966782</v>
      </c>
      <c r="F3628" s="49">
        <v>3.5922999999999997E-2</v>
      </c>
      <c r="G3628" s="49">
        <v>0.60530720000000005</v>
      </c>
      <c r="H3628" s="49">
        <v>0.29531499999999999</v>
      </c>
      <c r="I3628" s="46">
        <f>$C$3628*LN($Y$3628)+(1-$C$3628)*LN(1-$Y$3628)</f>
        <v>-1.9284017349000787E-2</v>
      </c>
      <c r="R3628" s="46">
        <f>1/(1+EXP(-($K$2+SUMPRODUCT($L$2:$P$2,$D$3628:$H$3628))))</f>
        <v>1.9099270148462879E-2</v>
      </c>
      <c r="X3628" s="46">
        <f>EXP(-($K$2+SUMPRODUCT($L$2:$P$2,$D$3628:$H$3628)))</f>
        <v>51.358021653538451</v>
      </c>
      <c r="Y3628" s="46">
        <f>1/(1+$X$3628)</f>
        <v>1.9099270148462879E-2</v>
      </c>
      <c r="Z3628" s="46">
        <f>IF(ISERROR($I$3628),0,$I$3628)</f>
        <v>-1.9284017349000787E-2</v>
      </c>
    </row>
    <row r="3629" spans="1:26" x14ac:dyDescent="0.25">
      <c r="A3629" s="46">
        <v>623</v>
      </c>
      <c r="B3629" s="46">
        <v>2000</v>
      </c>
      <c r="C3629" s="47">
        <v>0</v>
      </c>
      <c r="D3629" s="49">
        <v>0.2472163</v>
      </c>
      <c r="E3629" s="49">
        <v>0.29377819999999999</v>
      </c>
      <c r="F3629" s="49">
        <v>4.9697499999999999E-2</v>
      </c>
      <c r="G3629" s="49">
        <v>0.4435212</v>
      </c>
      <c r="H3629" s="49">
        <v>0.30451410000000001</v>
      </c>
      <c r="I3629" s="46">
        <f>$C$3629*LN($Y$3629)+(1-$C$3629)*LN(1-$Y$3629)</f>
        <v>-2.2481365803383585E-2</v>
      </c>
      <c r="R3629" s="46">
        <f>1/(1+EXP(-($K$2+SUMPRODUCT($L$2:$P$2,$D$3629:$H$3629))))</f>
        <v>2.2230543028112903E-2</v>
      </c>
      <c r="X3629" s="46">
        <f>EXP(-($K$2+SUMPRODUCT($L$2:$P$2,$D$3629:$H$3629)))</f>
        <v>43.983156674823142</v>
      </c>
      <c r="Y3629" s="46">
        <f>1/(1+$X$3629)</f>
        <v>2.2230543028112903E-2</v>
      </c>
      <c r="Z3629" s="46">
        <f>IF(ISERROR($I$3629),0,$I$3629)</f>
        <v>-2.2481365803383585E-2</v>
      </c>
    </row>
    <row r="3630" spans="1:26" x14ac:dyDescent="0.25">
      <c r="A3630" s="46">
        <v>623</v>
      </c>
      <c r="B3630" s="46">
        <v>2001</v>
      </c>
      <c r="C3630" s="47">
        <v>0</v>
      </c>
      <c r="D3630" s="49">
        <v>0.3014481</v>
      </c>
      <c r="E3630" s="49">
        <v>0.2753891</v>
      </c>
      <c r="F3630" s="49">
        <v>2.4592800000000001E-2</v>
      </c>
      <c r="G3630" s="49">
        <v>0.4465286</v>
      </c>
      <c r="H3630" s="49">
        <v>0.27191539999999997</v>
      </c>
      <c r="I3630" s="46">
        <f>$C$3630*LN($Y$3630)+(1-$C$3630)*LN(1-$Y$3630)</f>
        <v>-2.807581831226948E-2</v>
      </c>
      <c r="R3630" s="46">
        <f>1/(1+EXP(-($K$2+SUMPRODUCT($L$2:$P$2,$D$3630:$H$3630))))</f>
        <v>2.7685355248818426E-2</v>
      </c>
      <c r="X3630" s="46">
        <f>EXP(-($K$2+SUMPRODUCT($L$2:$P$2,$D$3630:$H$3630)))</f>
        <v>35.120179459957576</v>
      </c>
      <c r="Y3630" s="46">
        <f>1/(1+$X$3630)</f>
        <v>2.7685355248818426E-2</v>
      </c>
      <c r="Z3630" s="46">
        <f>IF(ISERROR($I$3630),0,$I$3630)</f>
        <v>-2.807581831226948E-2</v>
      </c>
    </row>
    <row r="3631" spans="1:26" x14ac:dyDescent="0.25">
      <c r="A3631" s="46">
        <v>623</v>
      </c>
      <c r="B3631" s="46">
        <v>2002</v>
      </c>
      <c r="C3631" s="47">
        <v>0</v>
      </c>
      <c r="D3631" s="49">
        <v>0.29213670000000003</v>
      </c>
      <c r="E3631" s="49">
        <v>0.17451130000000001</v>
      </c>
      <c r="F3631" s="49">
        <v>3.4021599999999999E-2</v>
      </c>
      <c r="G3631" s="49">
        <v>0.3563714</v>
      </c>
      <c r="H3631" s="49">
        <v>0.25983450000000002</v>
      </c>
      <c r="I3631" s="46">
        <f>$C$3631*LN($Y$3631)+(1-$C$3631)*LN(1-$Y$3631)</f>
        <v>-3.4307429862122728E-2</v>
      </c>
      <c r="R3631" s="46">
        <f>1/(1+EXP(-($K$2+SUMPRODUCT($L$2:$P$2,$D$3631:$H$3631))))</f>
        <v>3.3725602634731899E-2</v>
      </c>
      <c r="X3631" s="46">
        <f>EXP(-($K$2+SUMPRODUCT($L$2:$P$2,$D$3631:$H$3631)))</f>
        <v>28.651063935923929</v>
      </c>
      <c r="Y3631" s="46">
        <f>1/(1+$X$3631)</f>
        <v>3.3725602634731899E-2</v>
      </c>
      <c r="Z3631" s="46">
        <f>IF(ISERROR($I$3631),0,$I$3631)</f>
        <v>-3.4307429862122728E-2</v>
      </c>
    </row>
    <row r="3632" spans="1:26" x14ac:dyDescent="0.25">
      <c r="A3632" s="46">
        <v>623</v>
      </c>
      <c r="B3632" s="46">
        <v>2004</v>
      </c>
      <c r="C3632" s="47">
        <v>0</v>
      </c>
      <c r="D3632" s="49">
        <v>0.36555209999999999</v>
      </c>
      <c r="E3632" s="49">
        <v>0.25389390000000001</v>
      </c>
      <c r="F3632" s="49">
        <v>4.5864000000000002E-2</v>
      </c>
      <c r="G3632" s="49">
        <v>0.53665300000000005</v>
      </c>
      <c r="H3632" s="49">
        <v>0.26364850000000001</v>
      </c>
      <c r="I3632" s="46">
        <f>$C$3632*LN($Y$3632)+(1-$C$3632)*LN(1-$Y$3632)</f>
        <v>-2.1694034914982906E-2</v>
      </c>
      <c r="R3632" s="46">
        <f>1/(1+EXP(-($K$2+SUMPRODUCT($L$2:$P$2,$D$3632:$H$3632))))</f>
        <v>2.146041179863465E-2</v>
      </c>
      <c r="X3632" s="46">
        <f>EXP(-($K$2+SUMPRODUCT($L$2:$P$2,$D$3632:$H$3632)))</f>
        <v>45.597428296488786</v>
      </c>
      <c r="Y3632" s="46">
        <f>1/(1+$X$3632)</f>
        <v>2.146041179863465E-2</v>
      </c>
      <c r="Z3632" s="46">
        <f>IF(ISERROR($I$3632),0,$I$3632)</f>
        <v>-2.1694034914982906E-2</v>
      </c>
    </row>
    <row r="3633" spans="1:26" x14ac:dyDescent="0.25">
      <c r="A3633" s="46">
        <v>624</v>
      </c>
      <c r="B3633" s="46">
        <v>1995</v>
      </c>
      <c r="C3633" s="47">
        <v>0</v>
      </c>
      <c r="D3633" s="49">
        <v>2.1335E-2</v>
      </c>
      <c r="E3633" s="49">
        <v>0.31518420000000003</v>
      </c>
      <c r="F3633" s="49">
        <v>4.1044600000000001E-2</v>
      </c>
      <c r="G3633" s="49">
        <v>0.61519800000000002</v>
      </c>
      <c r="H3633" s="49">
        <v>0.42465009999999997</v>
      </c>
      <c r="I3633" s="46">
        <f>$C$3633*LN($Y$3633)+(1-$C$3633)*LN(1-$Y$3633)</f>
        <v>-1.7471223502775107E-2</v>
      </c>
      <c r="R3633" s="46">
        <f>1/(1+EXP(-($K$2+SUMPRODUCT($L$2:$P$2,$D$3633:$H$3633))))</f>
        <v>1.7319486638729665E-2</v>
      </c>
      <c r="X3633" s="46">
        <f>EXP(-($K$2+SUMPRODUCT($L$2:$P$2,$D$3633:$H$3633)))</f>
        <v>56.738431909627728</v>
      </c>
      <c r="Y3633" s="46">
        <f>1/(1+$X$3633)</f>
        <v>1.7319486638729665E-2</v>
      </c>
      <c r="Z3633" s="46">
        <f>IF(ISERROR($I$3633),0,$I$3633)</f>
        <v>-1.7471223502775107E-2</v>
      </c>
    </row>
    <row r="3634" spans="1:26" x14ac:dyDescent="0.25">
      <c r="A3634" s="46">
        <v>624</v>
      </c>
      <c r="B3634" s="46">
        <v>1996</v>
      </c>
      <c r="C3634" s="47">
        <v>0</v>
      </c>
      <c r="D3634" s="49">
        <v>-2.6633799999999999E-2</v>
      </c>
      <c r="E3634" s="49">
        <v>0.2886146</v>
      </c>
      <c r="F3634" s="49">
        <v>2.0030599999999999E-2</v>
      </c>
      <c r="G3634" s="49">
        <v>0.53859210000000002</v>
      </c>
      <c r="H3634" s="49">
        <v>0.54913860000000003</v>
      </c>
      <c r="I3634" s="46">
        <f>$C$3634*LN($Y$3634)+(1-$C$3634)*LN(1-$Y$3634)</f>
        <v>-2.5598932795177613E-2</v>
      </c>
      <c r="R3634" s="46">
        <f>1/(1+EXP(-($K$2+SUMPRODUCT($L$2:$P$2,$D$3634:$H$3634))))</f>
        <v>2.5274058166535468E-2</v>
      </c>
      <c r="X3634" s="46">
        <f>EXP(-($K$2+SUMPRODUCT($L$2:$P$2,$D$3634:$H$3634)))</f>
        <v>38.566261714316475</v>
      </c>
      <c r="Y3634" s="46">
        <f>1/(1+$X$3634)</f>
        <v>2.5274058166535468E-2</v>
      </c>
      <c r="Z3634" s="46">
        <f>IF(ISERROR($I$3634),0,$I$3634)</f>
        <v>-2.5598932795177613E-2</v>
      </c>
    </row>
    <row r="3635" spans="1:26" x14ac:dyDescent="0.25">
      <c r="A3635" s="46">
        <v>624</v>
      </c>
      <c r="B3635" s="46">
        <v>1997</v>
      </c>
      <c r="C3635" s="47">
        <v>0</v>
      </c>
      <c r="D3635" s="49">
        <v>-2.6603700000000001E-2</v>
      </c>
      <c r="E3635" s="49">
        <v>0.34201369999999998</v>
      </c>
      <c r="F3635" s="49">
        <v>3.16402E-2</v>
      </c>
      <c r="G3635" s="49">
        <v>0.95814969999999999</v>
      </c>
      <c r="H3635" s="49">
        <v>0.49280170000000001</v>
      </c>
      <c r="I3635" s="46">
        <f>$C$3635*LN($Y$3635)+(1-$C$3635)*LN(1-$Y$3635)</f>
        <v>-1.0761539623168274E-2</v>
      </c>
      <c r="R3635" s="46">
        <f>1/(1+EXP(-($K$2+SUMPRODUCT($L$2:$P$2,$D$3635:$H$3635))))</f>
        <v>1.070384141496881E-2</v>
      </c>
      <c r="X3635" s="46">
        <f>EXP(-($K$2+SUMPRODUCT($L$2:$P$2,$D$3635:$H$3635)))</f>
        <v>92.42440356053369</v>
      </c>
      <c r="Y3635" s="46">
        <f>1/(1+$X$3635)</f>
        <v>1.070384141496881E-2</v>
      </c>
      <c r="Z3635" s="46">
        <f>IF(ISERROR($I$3635),0,$I$3635)</f>
        <v>-1.0761539623168274E-2</v>
      </c>
    </row>
    <row r="3636" spans="1:26" x14ac:dyDescent="0.25">
      <c r="A3636" s="46">
        <v>624</v>
      </c>
      <c r="B3636" s="46">
        <v>1998</v>
      </c>
      <c r="C3636" s="47">
        <v>0</v>
      </c>
      <c r="D3636" s="49">
        <v>-1.7530199999999999E-2</v>
      </c>
      <c r="E3636" s="49">
        <v>0.3706738</v>
      </c>
      <c r="F3636" s="49">
        <v>4.8782800000000001E-2</v>
      </c>
      <c r="G3636" s="49">
        <v>1.0486</v>
      </c>
      <c r="H3636" s="49">
        <v>0.3717898</v>
      </c>
      <c r="I3636" s="46">
        <f>$C$3636*LN($Y$3636)+(1-$C$3636)*LN(1-$Y$3636)</f>
        <v>-7.2685440104255919E-3</v>
      </c>
      <c r="R3636" s="46">
        <f>1/(1+EXP(-($K$2+SUMPRODUCT($L$2:$P$2,$D$3636:$H$3636))))</f>
        <v>7.2421920299072674E-3</v>
      </c>
      <c r="X3636" s="46">
        <f>EXP(-($K$2+SUMPRODUCT($L$2:$P$2,$D$3636:$H$3636)))</f>
        <v>137.07974103288234</v>
      </c>
      <c r="Y3636" s="46">
        <f>1/(1+$X$3636)</f>
        <v>7.2421920299072674E-3</v>
      </c>
      <c r="Z3636" s="46">
        <f>IF(ISERROR($I$3636),0,$I$3636)</f>
        <v>-7.2685440104255919E-3</v>
      </c>
    </row>
    <row r="3637" spans="1:26" x14ac:dyDescent="0.25">
      <c r="A3637" s="46">
        <v>624</v>
      </c>
      <c r="B3637" s="46">
        <v>1999</v>
      </c>
      <c r="C3637" s="47">
        <v>0</v>
      </c>
      <c r="D3637" s="49">
        <v>-2.8759900000000001E-2</v>
      </c>
      <c r="E3637" s="49">
        <v>0.33244030000000002</v>
      </c>
      <c r="F3637" s="49">
        <v>2.3721200000000001E-2</v>
      </c>
      <c r="G3637" s="49">
        <v>0.58566680000000004</v>
      </c>
      <c r="H3637" s="49">
        <v>0.54588510000000001</v>
      </c>
      <c r="I3637" s="46">
        <f>$C$3637*LN($Y$3637)+(1-$C$3637)*LN(1-$Y$3637)</f>
        <v>-2.161506272964777E-2</v>
      </c>
      <c r="R3637" s="46">
        <f>1/(1+EXP(-($K$2+SUMPRODUCT($L$2:$P$2,$D$3637:$H$3637))))</f>
        <v>2.1383131337454193E-2</v>
      </c>
      <c r="X3637" s="46">
        <f>EXP(-($K$2+SUMPRODUCT($L$2:$P$2,$D$3637:$H$3637)))</f>
        <v>45.765835378302306</v>
      </c>
      <c r="Y3637" s="46">
        <f>1/(1+$X$3637)</f>
        <v>2.1383131337454193E-2</v>
      </c>
      <c r="Z3637" s="46">
        <f>IF(ISERROR($I$3637),0,$I$3637)</f>
        <v>-2.161506272964777E-2</v>
      </c>
    </row>
    <row r="3638" spans="1:26" x14ac:dyDescent="0.25">
      <c r="A3638" s="46">
        <v>624</v>
      </c>
      <c r="B3638" s="46">
        <v>2000</v>
      </c>
      <c r="C3638" s="47">
        <v>0</v>
      </c>
      <c r="D3638" s="49">
        <v>4.1812200000000001E-2</v>
      </c>
      <c r="E3638" s="49">
        <v>0.3869785</v>
      </c>
      <c r="F3638" s="49">
        <v>6.7379099999999997E-2</v>
      </c>
      <c r="G3638" s="49">
        <v>0.79729410000000001</v>
      </c>
      <c r="H3638" s="49">
        <v>0.63090999999999997</v>
      </c>
      <c r="I3638" s="46">
        <f>$C$3638*LN($Y$3638)+(1-$C$3638)*LN(1-$Y$3638)</f>
        <v>-1.0967057804802425E-2</v>
      </c>
      <c r="R3638" s="46">
        <f>1/(1+EXP(-($K$2+SUMPRODUCT($L$2:$P$2,$D$3638:$H$3638))))</f>
        <v>1.0907138871201497E-2</v>
      </c>
      <c r="X3638" s="46">
        <f>EXP(-($K$2+SUMPRODUCT($L$2:$P$2,$D$3638:$H$3638)))</f>
        <v>90.683072142808712</v>
      </c>
      <c r="Y3638" s="46">
        <f>1/(1+$X$3638)</f>
        <v>1.0907138871201497E-2</v>
      </c>
      <c r="Z3638" s="46">
        <f>IF(ISERROR($I$3638),0,$I$3638)</f>
        <v>-1.0967057804802425E-2</v>
      </c>
    </row>
    <row r="3639" spans="1:26" x14ac:dyDescent="0.25">
      <c r="A3639" s="46">
        <v>624</v>
      </c>
      <c r="B3639" s="46">
        <v>2001</v>
      </c>
      <c r="C3639" s="47">
        <v>0</v>
      </c>
      <c r="D3639" s="49">
        <v>-2.0617099999999999E-2</v>
      </c>
      <c r="E3639" s="49">
        <v>0.41246189999999999</v>
      </c>
      <c r="F3639" s="49">
        <v>4.11283E-2</v>
      </c>
      <c r="G3639" s="49">
        <v>0.71600209999999997</v>
      </c>
      <c r="H3639" s="49">
        <v>0.45742939999999999</v>
      </c>
      <c r="I3639" s="46">
        <f>$C$3639*LN($Y$3639)+(1-$C$3639)*LN(1-$Y$3639)</f>
        <v>-1.2974483889099735E-2</v>
      </c>
      <c r="R3639" s="46">
        <f>1/(1+EXP(-($K$2+SUMPRODUCT($L$2:$P$2,$D$3639:$H$3639))))</f>
        <v>1.2890678110121276E-2</v>
      </c>
      <c r="X3639" s="46">
        <f>EXP(-($K$2+SUMPRODUCT($L$2:$P$2,$D$3639:$H$3639)))</f>
        <v>76.575437960462111</v>
      </c>
      <c r="Y3639" s="46">
        <f>1/(1+$X$3639)</f>
        <v>1.2890678110121276E-2</v>
      </c>
      <c r="Z3639" s="46">
        <f>IF(ISERROR($I$3639),0,$I$3639)</f>
        <v>-1.2974483889099735E-2</v>
      </c>
    </row>
    <row r="3640" spans="1:26" x14ac:dyDescent="0.25">
      <c r="A3640" s="46">
        <v>624</v>
      </c>
      <c r="B3640" s="46">
        <v>2002</v>
      </c>
      <c r="C3640" s="47">
        <v>0</v>
      </c>
      <c r="D3640" s="49">
        <v>4.50049E-2</v>
      </c>
      <c r="E3640" s="49">
        <v>0.31621840000000001</v>
      </c>
      <c r="F3640" s="49">
        <v>6.7466200000000004E-2</v>
      </c>
      <c r="G3640" s="49">
        <v>0.52409609999999995</v>
      </c>
      <c r="H3640" s="49">
        <v>0.60082400000000002</v>
      </c>
      <c r="I3640" s="46">
        <f>$C$3640*LN($Y$3640)+(1-$C$3640)*LN(1-$Y$3640)</f>
        <v>-1.8382754519829809E-2</v>
      </c>
      <c r="R3640" s="46">
        <f>1/(1+EXP(-($K$2+SUMPRODUCT($L$2:$P$2,$D$3640:$H$3640))))</f>
        <v>1.8214822281415476E-2</v>
      </c>
      <c r="X3640" s="46">
        <f>EXP(-($K$2+SUMPRODUCT($L$2:$P$2,$D$3640:$H$3640)))</f>
        <v>53.900343497740117</v>
      </c>
      <c r="Y3640" s="46">
        <f>1/(1+$X$3640)</f>
        <v>1.8214822281415476E-2</v>
      </c>
      <c r="Z3640" s="46">
        <f>IF(ISERROR($I$3640),0,$I$3640)</f>
        <v>-1.8382754519829809E-2</v>
      </c>
    </row>
    <row r="3641" spans="1:26" x14ac:dyDescent="0.25">
      <c r="A3641" s="46">
        <v>624</v>
      </c>
      <c r="B3641" s="46">
        <v>2003</v>
      </c>
      <c r="C3641" s="47">
        <v>0</v>
      </c>
      <c r="D3641" s="49">
        <v>3.11157E-2</v>
      </c>
      <c r="E3641" s="49">
        <v>0.3572053</v>
      </c>
      <c r="F3641" s="49">
        <v>3.6897899999999997E-2</v>
      </c>
      <c r="G3641" s="49">
        <v>0.76752909999999996</v>
      </c>
      <c r="H3641" s="49">
        <v>0.60799449999999999</v>
      </c>
      <c r="I3641" s="46">
        <f>$C$3641*LN($Y$3641)+(1-$C$3641)*LN(1-$Y$3641)</f>
        <v>-1.5010967198108538E-2</v>
      </c>
      <c r="R3641" s="46">
        <f>1/(1+EXP(-($K$2+SUMPRODUCT($L$2:$P$2,$D$3641:$H$3641))))</f>
        <v>1.4898864255493893E-2</v>
      </c>
      <c r="X3641" s="46">
        <f>EXP(-($K$2+SUMPRODUCT($L$2:$P$2,$D$3641:$H$3641)))</f>
        <v>66.119210085510659</v>
      </c>
      <c r="Y3641" s="46">
        <f>1/(1+$X$3641)</f>
        <v>1.4898864255493893E-2</v>
      </c>
      <c r="Z3641" s="46">
        <f>IF(ISERROR($I$3641),0,$I$3641)</f>
        <v>-1.5010967198108538E-2</v>
      </c>
    </row>
    <row r="3642" spans="1:26" x14ac:dyDescent="0.25">
      <c r="A3642" s="46">
        <v>624</v>
      </c>
      <c r="B3642" s="46">
        <v>2004</v>
      </c>
      <c r="C3642" s="47">
        <v>0</v>
      </c>
      <c r="D3642" s="49">
        <v>-3.0570199999999999E-2</v>
      </c>
      <c r="E3642" s="49">
        <v>0.36474800000000002</v>
      </c>
      <c r="F3642" s="49">
        <v>6.5530699999999997E-2</v>
      </c>
      <c r="G3642" s="49">
        <v>0.96015200000000001</v>
      </c>
      <c r="H3642" s="49">
        <v>0.85902420000000002</v>
      </c>
      <c r="I3642" s="46">
        <f>$C$3642*LN($Y$3642)+(1-$C$3642)*LN(1-$Y$3642)</f>
        <v>-9.9182296171947994E-3</v>
      </c>
      <c r="R3642" s="46">
        <f>1/(1+EXP(-($K$2+SUMPRODUCT($L$2:$P$2,$D$3642:$H$3642))))</f>
        <v>9.869206186907474E-3</v>
      </c>
      <c r="X3642" s="46">
        <f>EXP(-($K$2+SUMPRODUCT($L$2:$P$2,$D$3642:$H$3642)))</f>
        <v>100.32527186701235</v>
      </c>
      <c r="Y3642" s="46">
        <f>1/(1+$X$3642)</f>
        <v>9.869206186907474E-3</v>
      </c>
      <c r="Z3642" s="46">
        <f>IF(ISERROR($I$3642),0,$I$3642)</f>
        <v>-9.9182296171947994E-3</v>
      </c>
    </row>
    <row r="3643" spans="1:26" x14ac:dyDescent="0.25">
      <c r="A3643" s="46">
        <v>625</v>
      </c>
      <c r="B3643" s="46">
        <v>1995</v>
      </c>
      <c r="C3643" s="47">
        <v>0</v>
      </c>
      <c r="D3643" s="49">
        <v>0.2253975</v>
      </c>
      <c r="E3643" s="49">
        <v>0.41559810000000003</v>
      </c>
      <c r="F3643" s="49">
        <v>8.1810999999999995E-2</v>
      </c>
      <c r="G3643" s="49">
        <v>1.994113</v>
      </c>
      <c r="H3643" s="49">
        <v>0.27647339999999998</v>
      </c>
      <c r="I3643" s="46">
        <f>$C$3643*LN($Y$3643)+(1-$C$3643)*LN(1-$Y$3643)</f>
        <v>-1.2115596977894747E-3</v>
      </c>
      <c r="R3643" s="46">
        <f>1/(1+EXP(-($K$2+SUMPRODUCT($L$2:$P$2,$D$3643:$H$3643))))</f>
        <v>1.2108260556524923E-3</v>
      </c>
      <c r="X3643" s="46">
        <f>EXP(-($K$2+SUMPRODUCT($L$2:$P$2,$D$3643:$H$3643)))</f>
        <v>824.88245878233772</v>
      </c>
      <c r="Y3643" s="46">
        <f>1/(1+$X$3643)</f>
        <v>1.2108260556524923E-3</v>
      </c>
      <c r="Z3643" s="46">
        <f>IF(ISERROR($I$3643),0,$I$3643)</f>
        <v>-1.2115596977894747E-3</v>
      </c>
    </row>
    <row r="3644" spans="1:26" x14ac:dyDescent="0.25">
      <c r="A3644" s="46">
        <v>625</v>
      </c>
      <c r="B3644" s="46">
        <v>1996</v>
      </c>
      <c r="C3644" s="47">
        <v>0</v>
      </c>
      <c r="D3644" s="49">
        <v>0.28130129999999998</v>
      </c>
      <c r="E3644" s="49">
        <v>0.44795960000000001</v>
      </c>
      <c r="F3644" s="49">
        <v>9.03312E-2</v>
      </c>
      <c r="G3644" s="49">
        <v>2.4030330000000002</v>
      </c>
      <c r="H3644" s="49">
        <v>0.28880990000000001</v>
      </c>
      <c r="I3644" s="46">
        <f>$C$3644*LN($Y$3644)+(1-$C$3644)*LN(1-$Y$3644)</f>
        <v>-5.8052438250273826E-4</v>
      </c>
      <c r="R3644" s="46">
        <f>1/(1+EXP(-($K$2+SUMPRODUCT($L$2:$P$2,$D$3644:$H$3644))))</f>
        <v>5.8035591082560955E-4</v>
      </c>
      <c r="X3644" s="46">
        <f>EXP(-($K$2+SUMPRODUCT($L$2:$P$2,$D$3644:$H$3644)))</f>
        <v>1722.0805809790206</v>
      </c>
      <c r="Y3644" s="46">
        <f>1/(1+$X$3644)</f>
        <v>5.8035591082560955E-4</v>
      </c>
      <c r="Z3644" s="46">
        <f>IF(ISERROR($I$3644),0,$I$3644)</f>
        <v>-5.8052438250273826E-4</v>
      </c>
    </row>
    <row r="3645" spans="1:26" x14ac:dyDescent="0.25">
      <c r="A3645" s="46">
        <v>625</v>
      </c>
      <c r="B3645" s="46">
        <v>1997</v>
      </c>
      <c r="C3645" s="47">
        <v>0</v>
      </c>
      <c r="D3645" s="49">
        <v>0.26913789999999999</v>
      </c>
      <c r="E3645" s="49">
        <v>0.51131800000000005</v>
      </c>
      <c r="F3645" s="49">
        <v>9.0575100000000006E-2</v>
      </c>
      <c r="G3645" s="49">
        <v>2.5490539999999999</v>
      </c>
      <c r="H3645" s="49">
        <v>0.30306349999999999</v>
      </c>
      <c r="I3645" s="46">
        <f>$C$3645*LN($Y$3645)+(1-$C$3645)*LN(1-$Y$3645)</f>
        <v>-4.2032640018918902E-4</v>
      </c>
      <c r="R3645" s="46">
        <f>1/(1+EXP(-($K$2+SUMPRODUCT($L$2:$P$2,$D$3645:$H$3645))))</f>
        <v>4.2023807542334815E-4</v>
      </c>
      <c r="X3645" s="46">
        <f>EXP(-($K$2+SUMPRODUCT($L$2:$P$2,$D$3645:$H$3645)))</f>
        <v>2378.6035116346829</v>
      </c>
      <c r="Y3645" s="46">
        <f>1/(1+$X$3645)</f>
        <v>4.2023807542334815E-4</v>
      </c>
      <c r="Z3645" s="46">
        <f>IF(ISERROR($I$3645),0,$I$3645)</f>
        <v>-4.2032640018918902E-4</v>
      </c>
    </row>
    <row r="3646" spans="1:26" x14ac:dyDescent="0.25">
      <c r="A3646" s="46">
        <v>625</v>
      </c>
      <c r="B3646" s="46">
        <v>1998</v>
      </c>
      <c r="C3646" s="47">
        <v>0</v>
      </c>
      <c r="D3646" s="49">
        <v>0.23044990000000001</v>
      </c>
      <c r="E3646" s="49">
        <v>0.56157670000000004</v>
      </c>
      <c r="F3646" s="49">
        <v>8.6639099999999997E-2</v>
      </c>
      <c r="G3646" s="49">
        <v>2.2849849999999998</v>
      </c>
      <c r="H3646" s="49">
        <v>0.32115149999999998</v>
      </c>
      <c r="I3646" s="46">
        <f>$C$3646*LN($Y$3646)+(1-$C$3646)*LN(1-$Y$3646)</f>
        <v>-6.1114757446872924E-4</v>
      </c>
      <c r="R3646" s="46">
        <f>1/(1+EXP(-($K$2+SUMPRODUCT($L$2:$P$2,$D$3646:$H$3646))))</f>
        <v>6.1096086182811399E-4</v>
      </c>
      <c r="X3646" s="46">
        <f>EXP(-($K$2+SUMPRODUCT($L$2:$P$2,$D$3646:$H$3646)))</f>
        <v>1635.7660556975861</v>
      </c>
      <c r="Y3646" s="46">
        <f>1/(1+$X$3646)</f>
        <v>6.1096086182811399E-4</v>
      </c>
      <c r="Z3646" s="46">
        <f>IF(ISERROR($I$3646),0,$I$3646)</f>
        <v>-6.1114757446872924E-4</v>
      </c>
    </row>
    <row r="3647" spans="1:26" x14ac:dyDescent="0.25">
      <c r="A3647" s="46">
        <v>626</v>
      </c>
      <c r="B3647" s="46">
        <v>1995</v>
      </c>
      <c r="C3647" s="47">
        <v>0</v>
      </c>
      <c r="D3647" s="49">
        <v>7.05485E-2</v>
      </c>
      <c r="E3647" s="49">
        <v>0.3436226</v>
      </c>
      <c r="F3647" s="49">
        <v>4.9752699999999997E-2</v>
      </c>
      <c r="G3647" s="49">
        <v>0.75069520000000001</v>
      </c>
      <c r="H3647" s="49">
        <v>0.94984939999999995</v>
      </c>
      <c r="I3647" s="46">
        <f>$C$3647*LN($Y$3647)+(1-$C$3647)*LN(1-$Y$3647)</f>
        <v>-1.7802290366181209E-2</v>
      </c>
      <c r="R3647" s="46">
        <f>1/(1+EXP(-($K$2+SUMPRODUCT($L$2:$P$2,$D$3647:$H$3647))))</f>
        <v>1.7644765746480495E-2</v>
      </c>
      <c r="X3647" s="46">
        <f>EXP(-($K$2+SUMPRODUCT($L$2:$P$2,$D$3647:$H$3647)))</f>
        <v>55.674030948779503</v>
      </c>
      <c r="Y3647" s="46">
        <f>1/(1+$X$3647)</f>
        <v>1.7644765746480495E-2</v>
      </c>
      <c r="Z3647" s="46">
        <f>IF(ISERROR($I$3647),0,$I$3647)</f>
        <v>-1.7802290366181209E-2</v>
      </c>
    </row>
    <row r="3648" spans="1:26" x14ac:dyDescent="0.25">
      <c r="A3648" s="46">
        <v>626</v>
      </c>
      <c r="B3648" s="46">
        <v>1996</v>
      </c>
      <c r="C3648" s="47">
        <v>0</v>
      </c>
      <c r="D3648" s="49">
        <v>9.0094199999999999E-2</v>
      </c>
      <c r="E3648" s="49">
        <v>0.36763970000000001</v>
      </c>
      <c r="F3648" s="49">
        <v>5.46629E-2</v>
      </c>
      <c r="G3648" s="49">
        <v>0.73480000000000001</v>
      </c>
      <c r="H3648" s="49">
        <v>0.94726909999999998</v>
      </c>
      <c r="I3648" s="46">
        <f>$C$3648*LN($Y$3648)+(1-$C$3648)*LN(1-$Y$3648)</f>
        <v>-1.7070073891045073E-2</v>
      </c>
      <c r="R3648" s="46">
        <f>1/(1+EXP(-($K$2+SUMPRODUCT($L$2:$P$2,$D$3648:$H$3648))))</f>
        <v>1.6925205654795616E-2</v>
      </c>
      <c r="X3648" s="46">
        <f>EXP(-($K$2+SUMPRODUCT($L$2:$P$2,$D$3648:$H$3648)))</f>
        <v>58.083477057583544</v>
      </c>
      <c r="Y3648" s="46">
        <f>1/(1+$X$3648)</f>
        <v>1.6925205654795616E-2</v>
      </c>
      <c r="Z3648" s="46">
        <f>IF(ISERROR($I$3648),0,$I$3648)</f>
        <v>-1.7070073891045073E-2</v>
      </c>
    </row>
    <row r="3649" spans="1:26" x14ac:dyDescent="0.25">
      <c r="A3649" s="46">
        <v>626</v>
      </c>
      <c r="B3649" s="46">
        <v>1997</v>
      </c>
      <c r="C3649" s="47">
        <v>0</v>
      </c>
      <c r="D3649" s="49">
        <v>7.1322399999999994E-2</v>
      </c>
      <c r="E3649" s="49">
        <v>0.42188360000000003</v>
      </c>
      <c r="F3649" s="49">
        <v>5.7741000000000001E-2</v>
      </c>
      <c r="G3649" s="49">
        <v>1.026918</v>
      </c>
      <c r="H3649" s="49">
        <v>1.0667420000000001</v>
      </c>
      <c r="I3649" s="46">
        <f>$C$3649*LN($Y$3649)+(1-$C$3649)*LN(1-$Y$3649)</f>
        <v>-1.0359879005878321E-2</v>
      </c>
      <c r="R3649" s="46">
        <f>1/(1+EXP(-($K$2+SUMPRODUCT($L$2:$P$2,$D$3649:$H$3649))))</f>
        <v>1.0306400296349801E-2</v>
      </c>
      <c r="X3649" s="46">
        <f>EXP(-($K$2+SUMPRODUCT($L$2:$P$2,$D$3649:$H$3649)))</f>
        <v>96.02708717360494</v>
      </c>
      <c r="Y3649" s="46">
        <f>1/(1+$X$3649)</f>
        <v>1.0306400296349801E-2</v>
      </c>
      <c r="Z3649" s="46">
        <f>IF(ISERROR($I$3649),0,$I$3649)</f>
        <v>-1.0359879005878321E-2</v>
      </c>
    </row>
    <row r="3650" spans="1:26" x14ac:dyDescent="0.25">
      <c r="A3650" s="46">
        <v>626</v>
      </c>
      <c r="B3650" s="46">
        <v>1998</v>
      </c>
      <c r="C3650" s="47">
        <v>0</v>
      </c>
      <c r="D3650" s="49">
        <v>3.8820599999999997E-2</v>
      </c>
      <c r="E3650" s="49">
        <v>0.42521150000000002</v>
      </c>
      <c r="F3650" s="49">
        <v>5.2589499999999997E-2</v>
      </c>
      <c r="G3650" s="49">
        <v>1.0029490000000001</v>
      </c>
      <c r="H3650" s="49">
        <v>1.0107269999999999</v>
      </c>
      <c r="I3650" s="46">
        <f>$C$3650*LN($Y$3650)+(1-$C$3650)*LN(1-$Y$3650)</f>
        <v>-1.0635371228582441E-2</v>
      </c>
      <c r="R3650" s="46">
        <f>1/(1+EXP(-($K$2+SUMPRODUCT($L$2:$P$2,$D$3650:$H$3650))))</f>
        <v>1.0579015632501517E-2</v>
      </c>
      <c r="X3650" s="46">
        <f>EXP(-($K$2+SUMPRODUCT($L$2:$P$2,$D$3650:$H$3650)))</f>
        <v>93.526753219622549</v>
      </c>
      <c r="Y3650" s="46">
        <f>1/(1+$X$3650)</f>
        <v>1.0579015632501517E-2</v>
      </c>
      <c r="Z3650" s="46">
        <f>IF(ISERROR($I$3650),0,$I$3650)</f>
        <v>-1.0635371228582441E-2</v>
      </c>
    </row>
    <row r="3651" spans="1:26" x14ac:dyDescent="0.25">
      <c r="A3651" s="46">
        <v>626</v>
      </c>
      <c r="B3651" s="46">
        <v>1999</v>
      </c>
      <c r="C3651" s="47">
        <v>0</v>
      </c>
      <c r="D3651" s="49">
        <v>-2.83174E-2</v>
      </c>
      <c r="E3651" s="49">
        <v>0.30623489999999998</v>
      </c>
      <c r="F3651" s="49">
        <v>4.9108199999999998E-2</v>
      </c>
      <c r="G3651" s="49">
        <v>0.52572909999999995</v>
      </c>
      <c r="H3651" s="49">
        <v>0.87578869999999998</v>
      </c>
      <c r="I3651" s="46">
        <f>$C$3651*LN($Y$3651)+(1-$C$3651)*LN(1-$Y$3651)</f>
        <v>-2.4705320770677545E-2</v>
      </c>
      <c r="R3651" s="46">
        <f>1/(1+EXP(-($K$2+SUMPRODUCT($L$2:$P$2,$D$3651:$H$3651))))</f>
        <v>2.4402642048348723E-2</v>
      </c>
      <c r="X3651" s="46">
        <f>EXP(-($K$2+SUMPRODUCT($L$2:$P$2,$D$3651:$H$3651)))</f>
        <v>39.979169305467394</v>
      </c>
      <c r="Y3651" s="46">
        <f>1/(1+$X$3651)</f>
        <v>2.4402642048348723E-2</v>
      </c>
      <c r="Z3651" s="46">
        <f>IF(ISERROR($I$3651),0,$I$3651)</f>
        <v>-2.4705320770677545E-2</v>
      </c>
    </row>
    <row r="3652" spans="1:26" x14ac:dyDescent="0.25">
      <c r="A3652" s="46">
        <v>626</v>
      </c>
      <c r="B3652" s="46">
        <v>2000</v>
      </c>
      <c r="C3652" s="47">
        <v>0</v>
      </c>
      <c r="D3652" s="49">
        <v>-1.7588900000000001E-2</v>
      </c>
      <c r="E3652" s="49">
        <v>0.31424489999999999</v>
      </c>
      <c r="F3652" s="49">
        <v>4.6289799999999999E-2</v>
      </c>
      <c r="G3652" s="49">
        <v>0.4355926</v>
      </c>
      <c r="H3652" s="49">
        <v>0.89454460000000002</v>
      </c>
      <c r="I3652" s="46">
        <f>$C$3652*LN($Y$3652)+(1-$C$3652)*LN(1-$Y$3652)</f>
        <v>-2.9234561538067087E-2</v>
      </c>
      <c r="R3652" s="46">
        <f>1/(1+EXP(-($K$2+SUMPRODUCT($L$2:$P$2,$D$3652:$H$3652))))</f>
        <v>2.8811365752256242E-2</v>
      </c>
      <c r="X3652" s="46">
        <f>EXP(-($K$2+SUMPRODUCT($L$2:$P$2,$D$3652:$H$3652)))</f>
        <v>33.708524705104935</v>
      </c>
      <c r="Y3652" s="46">
        <f>1/(1+$X$3652)</f>
        <v>2.8811365752256242E-2</v>
      </c>
      <c r="Z3652" s="46">
        <f>IF(ISERROR($I$3652),0,$I$3652)</f>
        <v>-2.9234561538067087E-2</v>
      </c>
    </row>
    <row r="3653" spans="1:26" x14ac:dyDescent="0.25">
      <c r="A3653" s="46">
        <v>626</v>
      </c>
      <c r="B3653" s="46">
        <v>2001</v>
      </c>
      <c r="C3653" s="47">
        <v>0</v>
      </c>
      <c r="D3653" s="49">
        <v>3.9399999999999998E-4</v>
      </c>
      <c r="E3653" s="49">
        <v>0.37160149999999997</v>
      </c>
      <c r="F3653" s="49">
        <v>4.6068600000000001E-2</v>
      </c>
      <c r="G3653" s="49">
        <v>0.91368499999999997</v>
      </c>
      <c r="H3653" s="49">
        <v>0.8059887</v>
      </c>
      <c r="I3653" s="46">
        <f>$C$3653*LN($Y$3653)+(1-$C$3653)*LN(1-$Y$3653)</f>
        <v>-1.209763055849487E-2</v>
      </c>
      <c r="R3653" s="46">
        <f>1/(1+EXP(-($K$2+SUMPRODUCT($L$2:$P$2,$D$3653:$H$3653))))</f>
        <v>1.2024748422367991E-2</v>
      </c>
      <c r="X3653" s="46">
        <f>EXP(-($K$2+SUMPRODUCT($L$2:$P$2,$D$3653:$H$3653)))</f>
        <v>82.161823006611684</v>
      </c>
      <c r="Y3653" s="46">
        <f>1/(1+$X$3653)</f>
        <v>1.2024748422367991E-2</v>
      </c>
      <c r="Z3653" s="46">
        <f>IF(ISERROR($I$3653),0,$I$3653)</f>
        <v>-1.209763055849487E-2</v>
      </c>
    </row>
    <row r="3654" spans="1:26" x14ac:dyDescent="0.25">
      <c r="A3654" s="46">
        <v>626</v>
      </c>
      <c r="B3654" s="46">
        <v>2002</v>
      </c>
      <c r="C3654" s="47">
        <v>0</v>
      </c>
      <c r="D3654" s="49">
        <v>4.3217800000000001E-2</v>
      </c>
      <c r="E3654" s="49">
        <v>0.3794032</v>
      </c>
      <c r="F3654" s="49">
        <v>6.1462799999999998E-2</v>
      </c>
      <c r="G3654" s="49">
        <v>0.50690579999999996</v>
      </c>
      <c r="H3654" s="49">
        <v>0.81670339999999997</v>
      </c>
      <c r="I3654" s="46">
        <f>$C$3654*LN($Y$3654)+(1-$C$3654)*LN(1-$Y$3654)</f>
        <v>-2.0632612325891694E-2</v>
      </c>
      <c r="R3654" s="46">
        <f>1/(1+EXP(-($K$2+SUMPRODUCT($L$2:$P$2,$D$3654:$H$3654))))</f>
        <v>2.0421216360206006E-2</v>
      </c>
      <c r="X3654" s="46">
        <f>EXP(-($K$2+SUMPRODUCT($L$2:$P$2,$D$3654:$H$3654)))</f>
        <v>47.968679551755756</v>
      </c>
      <c r="Y3654" s="46">
        <f>1/(1+$X$3654)</f>
        <v>2.0421216360206006E-2</v>
      </c>
      <c r="Z3654" s="46">
        <f>IF(ISERROR($I$3654),0,$I$3654)</f>
        <v>-2.0632612325891694E-2</v>
      </c>
    </row>
    <row r="3655" spans="1:26" x14ac:dyDescent="0.25">
      <c r="A3655" s="46">
        <v>626</v>
      </c>
      <c r="B3655" s="46">
        <v>2003</v>
      </c>
      <c r="C3655" s="47">
        <v>0</v>
      </c>
      <c r="D3655" s="49">
        <v>5.7882400000000001E-2</v>
      </c>
      <c r="E3655" s="49">
        <v>0.39911829999999998</v>
      </c>
      <c r="F3655" s="49">
        <v>6.3931799999999997E-2</v>
      </c>
      <c r="G3655" s="49">
        <v>0.99121230000000005</v>
      </c>
      <c r="H3655" s="49">
        <v>0.84329109999999996</v>
      </c>
      <c r="I3655" s="46">
        <f>$C$3655*LN($Y$3655)+(1-$C$3655)*LN(1-$Y$3655)</f>
        <v>-9.3453835904098014E-3</v>
      </c>
      <c r="R3655" s="46">
        <f>1/(1+EXP(-($K$2+SUMPRODUCT($L$2:$P$2,$D$3655:$H$3655))))</f>
        <v>9.3018512076662729E-3</v>
      </c>
      <c r="X3655" s="46">
        <f>EXP(-($K$2+SUMPRODUCT($L$2:$P$2,$D$3655:$H$3655)))</f>
        <v>106.5054822609755</v>
      </c>
      <c r="Y3655" s="46">
        <f>1/(1+$X$3655)</f>
        <v>9.3018512076662729E-3</v>
      </c>
      <c r="Z3655" s="46">
        <f>IF(ISERROR($I$3655),0,$I$3655)</f>
        <v>-9.3453835904098014E-3</v>
      </c>
    </row>
    <row r="3656" spans="1:26" x14ac:dyDescent="0.25">
      <c r="A3656" s="46">
        <v>626</v>
      </c>
      <c r="B3656" s="46">
        <v>2004</v>
      </c>
      <c r="C3656" s="47">
        <v>0</v>
      </c>
      <c r="D3656" s="49">
        <v>0.1105198</v>
      </c>
      <c r="E3656" s="49">
        <v>0.44781300000000002</v>
      </c>
      <c r="F3656" s="49">
        <v>6.5311999999999995E-2</v>
      </c>
      <c r="G3656" s="49">
        <v>1.163176</v>
      </c>
      <c r="H3656" s="49">
        <v>0.75942560000000003</v>
      </c>
      <c r="I3656" s="46">
        <f>$C$3656*LN($Y$3656)+(1-$C$3656)*LN(1-$Y$3656)</f>
        <v>-6.3619326250900689E-3</v>
      </c>
      <c r="R3656" s="46">
        <f>1/(1+EXP(-($K$2+SUMPRODUCT($L$2:$P$2,$D$3656:$H$3656))))</f>
        <v>6.3417383792318946E-3</v>
      </c>
      <c r="X3656" s="46">
        <f>EXP(-($K$2+SUMPRODUCT($L$2:$P$2,$D$3656:$H$3656)))</f>
        <v>156.68547048153681</v>
      </c>
      <c r="Y3656" s="46">
        <f>1/(1+$X$3656)</f>
        <v>6.3417383792318946E-3</v>
      </c>
      <c r="Z3656" s="46">
        <f>IF(ISERROR($I$3656),0,$I$3656)</f>
        <v>-6.3619326250900689E-3</v>
      </c>
    </row>
    <row r="3657" spans="1:26" x14ac:dyDescent="0.25">
      <c r="A3657" s="46">
        <v>627</v>
      </c>
      <c r="B3657" s="46">
        <v>1996</v>
      </c>
      <c r="C3657" s="47">
        <v>0</v>
      </c>
      <c r="D3657" s="49">
        <v>0.241124</v>
      </c>
      <c r="E3657" s="49">
        <v>0.160798</v>
      </c>
      <c r="F3657" s="49">
        <v>7.5188400000000002E-2</v>
      </c>
      <c r="G3657" s="49">
        <v>2.7380640000000001</v>
      </c>
      <c r="H3657" s="49">
        <v>9.9312200000000003E-2</v>
      </c>
      <c r="I3657" s="46">
        <f>$C$3657*LN($Y$3657)+(1-$C$3657)*LN(1-$Y$3657)</f>
        <v>-5.1012065574106136E-4</v>
      </c>
      <c r="R3657" s="46">
        <f>1/(1+EXP(-($K$2+SUMPRODUCT($L$2:$P$2,$D$3657:$H$3657))))</f>
        <v>5.099905663207726E-4</v>
      </c>
      <c r="X3657" s="46">
        <f>EXP(-($K$2+SUMPRODUCT($L$2:$P$2,$D$3657:$H$3657)))</f>
        <v>1959.8205838282556</v>
      </c>
      <c r="Y3657" s="46">
        <f>1/(1+$X$3657)</f>
        <v>5.099905663207726E-4</v>
      </c>
      <c r="Z3657" s="46">
        <f>IF(ISERROR($I$3657),0,$I$3657)</f>
        <v>-5.1012065574106136E-4</v>
      </c>
    </row>
    <row r="3658" spans="1:26" x14ac:dyDescent="0.25">
      <c r="A3658" s="46">
        <v>627</v>
      </c>
      <c r="B3658" s="46">
        <v>1997</v>
      </c>
      <c r="C3658" s="47">
        <v>0</v>
      </c>
      <c r="D3658" s="49">
        <v>2.4102100000000001E-2</v>
      </c>
      <c r="E3658" s="49">
        <v>8.7559100000000001E-2</v>
      </c>
      <c r="F3658" s="49">
        <v>6.9399500000000003E-2</v>
      </c>
      <c r="G3658" s="49">
        <v>1.9589989999999999</v>
      </c>
      <c r="H3658" s="49">
        <v>9.4811000000000006E-2</v>
      </c>
      <c r="I3658" s="46">
        <f>$C$3658*LN($Y$3658)+(1-$C$3658)*LN(1-$Y$3658)</f>
        <v>-1.8734758954017207E-3</v>
      </c>
      <c r="R3658" s="46">
        <f>1/(1+EXP(-($K$2+SUMPRODUCT($L$2:$P$2,$D$3658:$H$3658))))</f>
        <v>1.8717220348791722E-3</v>
      </c>
      <c r="X3658" s="46">
        <f>EXP(-($K$2+SUMPRODUCT($L$2:$P$2,$D$3658:$H$3658)))</f>
        <v>533.26736522047429</v>
      </c>
      <c r="Y3658" s="46">
        <f>1/(1+$X$3658)</f>
        <v>1.8717220348791722E-3</v>
      </c>
      <c r="Z3658" s="46">
        <f>IF(ISERROR($I$3658),0,$I$3658)</f>
        <v>-1.8734758954017207E-3</v>
      </c>
    </row>
    <row r="3659" spans="1:26" x14ac:dyDescent="0.25">
      <c r="A3659" s="46">
        <v>627</v>
      </c>
      <c r="B3659" s="46">
        <v>1998</v>
      </c>
      <c r="C3659" s="47">
        <v>0</v>
      </c>
      <c r="D3659" s="49">
        <v>5.4075600000000001E-2</v>
      </c>
      <c r="E3659" s="49">
        <v>-3.7486899999999997E-2</v>
      </c>
      <c r="F3659" s="49">
        <v>5.6572299999999999E-2</v>
      </c>
      <c r="G3659" s="49">
        <v>0.434888</v>
      </c>
      <c r="H3659" s="49">
        <v>9.6695299999999998E-2</v>
      </c>
      <c r="I3659" s="46">
        <f>$C$3659*LN($Y$3659)+(1-$C$3659)*LN(1-$Y$3659)</f>
        <v>-2.8258448394045302E-2</v>
      </c>
      <c r="R3659" s="46">
        <f>1/(1+EXP(-($K$2+SUMPRODUCT($L$2:$P$2,$D$3659:$H$3659))))</f>
        <v>2.7862912937720075E-2</v>
      </c>
      <c r="X3659" s="46">
        <f>EXP(-($K$2+SUMPRODUCT($L$2:$P$2,$D$3659:$H$3659)))</f>
        <v>34.890001961935084</v>
      </c>
      <c r="Y3659" s="46">
        <f>1/(1+$X$3659)</f>
        <v>2.7862912937720075E-2</v>
      </c>
      <c r="Z3659" s="46">
        <f>IF(ISERROR($I$3659),0,$I$3659)</f>
        <v>-2.8258448394045302E-2</v>
      </c>
    </row>
    <row r="3660" spans="1:26" x14ac:dyDescent="0.25">
      <c r="A3660" s="46">
        <v>627</v>
      </c>
      <c r="B3660" s="46">
        <v>1999</v>
      </c>
      <c r="C3660" s="47">
        <v>0</v>
      </c>
      <c r="D3660" s="49">
        <v>7.1010500000000004E-2</v>
      </c>
      <c r="E3660" s="49">
        <v>3.4716E-3</v>
      </c>
      <c r="F3660" s="49">
        <v>6.2749799999999994E-2</v>
      </c>
      <c r="G3660" s="49">
        <v>0.90971440000000003</v>
      </c>
      <c r="H3660" s="49">
        <v>9.3597899999999998E-2</v>
      </c>
      <c r="I3660" s="46">
        <f>$C$3660*LN($Y$3660)+(1-$C$3660)*LN(1-$Y$3660)</f>
        <v>-1.2048920028140538E-2</v>
      </c>
      <c r="R3660" s="46">
        <f>1/(1+EXP(-($K$2+SUMPRODUCT($L$2:$P$2,$D$3660:$H$3660))))</f>
        <v>1.1976622451775413E-2</v>
      </c>
      <c r="X3660" s="46">
        <f>EXP(-($K$2+SUMPRODUCT($L$2:$P$2,$D$3660:$H$3660)))</f>
        <v>82.495994302781085</v>
      </c>
      <c r="Y3660" s="46">
        <f>1/(1+$X$3660)</f>
        <v>1.1976622451775413E-2</v>
      </c>
      <c r="Z3660" s="46">
        <f>IF(ISERROR($I$3660),0,$I$3660)</f>
        <v>-1.2048920028140538E-2</v>
      </c>
    </row>
    <row r="3661" spans="1:26" x14ac:dyDescent="0.25">
      <c r="A3661" s="46">
        <v>627</v>
      </c>
      <c r="B3661" s="46">
        <v>2000</v>
      </c>
      <c r="C3661" s="47">
        <v>0</v>
      </c>
      <c r="D3661" s="49">
        <v>-1.9810899999999999E-2</v>
      </c>
      <c r="E3661" s="49">
        <v>0.1267421</v>
      </c>
      <c r="F3661" s="49">
        <v>9.3412200000000001E-2</v>
      </c>
      <c r="G3661" s="49">
        <v>3.3881429999999999</v>
      </c>
      <c r="H3661" s="49">
        <v>0.13831479999999999</v>
      </c>
      <c r="I3661" s="46">
        <f>$C$3661*LN($Y$3661)+(1-$C$3661)*LN(1-$Y$3661)</f>
        <v>-1.5120745213728106E-4</v>
      </c>
      <c r="R3661" s="46">
        <f>1/(1+EXP(-($K$2+SUMPRODUCT($L$2:$P$2,$D$3661:$H$3661))))</f>
        <v>1.5119602086671226E-4</v>
      </c>
      <c r="X3661" s="46">
        <f>EXP(-($K$2+SUMPRODUCT($L$2:$P$2,$D$3661:$H$3661)))</f>
        <v>6612.9306726964451</v>
      </c>
      <c r="Y3661" s="46">
        <f>1/(1+$X$3661)</f>
        <v>1.5119602086671226E-4</v>
      </c>
      <c r="Z3661" s="46">
        <f>IF(ISERROR($I$3661),0,$I$3661)</f>
        <v>-1.5120745213728106E-4</v>
      </c>
    </row>
    <row r="3662" spans="1:26" x14ac:dyDescent="0.25">
      <c r="A3662" s="46">
        <v>627</v>
      </c>
      <c r="B3662" s="46">
        <v>2001</v>
      </c>
      <c r="C3662" s="47">
        <v>0</v>
      </c>
      <c r="D3662" s="49">
        <v>-1.6893999999999999E-2</v>
      </c>
      <c r="E3662" s="49">
        <v>5.56631E-2</v>
      </c>
      <c r="F3662" s="49">
        <v>3.8875300000000002E-2</v>
      </c>
      <c r="G3662" s="49">
        <v>1.4235930000000001</v>
      </c>
      <c r="H3662" s="49">
        <v>6.8312899999999996E-2</v>
      </c>
      <c r="I3662" s="46">
        <f>$C$3662*LN($Y$3662)+(1-$C$3662)*LN(1-$Y$3662)</f>
        <v>-5.6759811066796964E-3</v>
      </c>
      <c r="R3662" s="46">
        <f>1/(1+EXP(-($K$2+SUMPRODUCT($L$2:$P$2,$D$3662:$H$3662))))</f>
        <v>5.6599031596753901E-3</v>
      </c>
      <c r="X3662" s="46">
        <f>EXP(-($K$2+SUMPRODUCT($L$2:$P$2,$D$3662:$H$3662)))</f>
        <v>175.68146817857436</v>
      </c>
      <c r="Y3662" s="46">
        <f>1/(1+$X$3662)</f>
        <v>5.6599031596753901E-3</v>
      </c>
      <c r="Z3662" s="46">
        <f>IF(ISERROR($I$3662),0,$I$3662)</f>
        <v>-5.6759811066796964E-3</v>
      </c>
    </row>
    <row r="3663" spans="1:26" x14ac:dyDescent="0.25">
      <c r="A3663" s="46">
        <v>627</v>
      </c>
      <c r="B3663" s="46">
        <v>2002</v>
      </c>
      <c r="C3663" s="47">
        <v>0</v>
      </c>
      <c r="D3663" s="49">
        <v>1.1302E-2</v>
      </c>
      <c r="E3663" s="49">
        <v>7.4583800000000006E-2</v>
      </c>
      <c r="F3663" s="49">
        <v>4.3577299999999999E-2</v>
      </c>
      <c r="G3663" s="49">
        <v>0.6787512</v>
      </c>
      <c r="H3663" s="49">
        <v>6.9777800000000001E-2</v>
      </c>
      <c r="I3663" s="46">
        <f>$C$3663*LN($Y$3663)+(1-$C$3663)*LN(1-$Y$3663)</f>
        <v>-1.7544487756157967E-2</v>
      </c>
      <c r="R3663" s="46">
        <f>1/(1+EXP(-($K$2+SUMPRODUCT($L$2:$P$2,$D$3663:$H$3663))))</f>
        <v>1.7391479355576351E-2</v>
      </c>
      <c r="X3663" s="46">
        <f>EXP(-($K$2+SUMPRODUCT($L$2:$P$2,$D$3663:$H$3663)))</f>
        <v>56.499421386448248</v>
      </c>
      <c r="Y3663" s="46">
        <f>1/(1+$X$3663)</f>
        <v>1.7391479355576351E-2</v>
      </c>
      <c r="Z3663" s="46">
        <f>IF(ISERROR($I$3663),0,$I$3663)</f>
        <v>-1.7544487756157967E-2</v>
      </c>
    </row>
    <row r="3664" spans="1:26" x14ac:dyDescent="0.25">
      <c r="A3664" s="46">
        <v>627</v>
      </c>
      <c r="B3664" s="46">
        <v>2003</v>
      </c>
      <c r="C3664" s="47">
        <v>0</v>
      </c>
      <c r="D3664" s="49">
        <v>-6.9779000000000004E-3</v>
      </c>
      <c r="E3664" s="49">
        <v>0.1039529</v>
      </c>
      <c r="F3664" s="49">
        <v>4.9554300000000003E-2</v>
      </c>
      <c r="G3664" s="49">
        <v>1.0249299999999999</v>
      </c>
      <c r="H3664" s="49">
        <v>7.5859499999999996E-2</v>
      </c>
      <c r="I3664" s="46">
        <f>$C$3664*LN($Y$3664)+(1-$C$3664)*LN(1-$Y$3664)</f>
        <v>-9.2342291004659724E-3</v>
      </c>
      <c r="R3664" s="46">
        <f>1/(1+EXP(-($K$2+SUMPRODUCT($L$2:$P$2,$D$3664:$H$3664))))</f>
        <v>9.1917245398254951E-3</v>
      </c>
      <c r="X3664" s="46">
        <f>EXP(-($K$2+SUMPRODUCT($L$2:$P$2,$D$3664:$H$3664)))</f>
        <v>107.79351265012833</v>
      </c>
      <c r="Y3664" s="46">
        <f>1/(1+$X$3664)</f>
        <v>9.1917245398254951E-3</v>
      </c>
      <c r="Z3664" s="46">
        <f>IF(ISERROR($I$3664),0,$I$3664)</f>
        <v>-9.2342291004659724E-3</v>
      </c>
    </row>
    <row r="3665" spans="1:26" x14ac:dyDescent="0.25">
      <c r="A3665" s="46">
        <v>627</v>
      </c>
      <c r="B3665" s="46">
        <v>2004</v>
      </c>
      <c r="C3665" s="47">
        <v>0</v>
      </c>
      <c r="D3665" s="49">
        <v>2.0575800000000002E-2</v>
      </c>
      <c r="E3665" s="49">
        <v>0.174789</v>
      </c>
      <c r="F3665" s="49">
        <v>8.5997000000000004E-2</v>
      </c>
      <c r="G3665" s="49">
        <v>1.6007530000000001</v>
      </c>
      <c r="H3665" s="49">
        <v>0.13994219999999999</v>
      </c>
      <c r="I3665" s="46">
        <f>$C$3665*LN($Y$3665)+(1-$C$3665)*LN(1-$Y$3665)</f>
        <v>-2.6253798897112909E-3</v>
      </c>
      <c r="R3665" s="46">
        <f>1/(1+EXP(-($K$2+SUMPRODUCT($L$2:$P$2,$D$3665:$H$3665))))</f>
        <v>2.6219365939076774E-3</v>
      </c>
      <c r="X3665" s="46">
        <f>EXP(-($K$2+SUMPRODUCT($L$2:$P$2,$D$3665:$H$3665)))</f>
        <v>380.3974763247885</v>
      </c>
      <c r="Y3665" s="46">
        <f>1/(1+$X$3665)</f>
        <v>2.6219365939076774E-3</v>
      </c>
      <c r="Z3665" s="46">
        <f>IF(ISERROR($I$3665),0,$I$3665)</f>
        <v>-2.6253798897112909E-3</v>
      </c>
    </row>
    <row r="3666" spans="1:26" x14ac:dyDescent="0.25">
      <c r="A3666" s="46">
        <v>628</v>
      </c>
      <c r="B3666" s="46">
        <v>1995</v>
      </c>
      <c r="C3666" s="47">
        <v>0</v>
      </c>
      <c r="D3666" s="49">
        <v>0.31222879999999997</v>
      </c>
      <c r="E3666" s="49">
        <v>0.4691207</v>
      </c>
      <c r="F3666" s="49">
        <v>6.73406E-2</v>
      </c>
      <c r="G3666" s="49">
        <v>3.2261350000000002</v>
      </c>
      <c r="H3666" s="49">
        <v>1.053749</v>
      </c>
      <c r="I3666" s="46">
        <f>$C$3666*LN($Y$3666)+(1-$C$3666)*LN(1-$Y$3666)</f>
        <v>-2.9660083225579548E-4</v>
      </c>
      <c r="R3666" s="46">
        <f>1/(1+EXP(-($K$2+SUMPRODUCT($L$2:$P$2,$D$3666:$H$3666))))</f>
        <v>2.9655685057735574E-4</v>
      </c>
      <c r="X3666" s="46">
        <f>EXP(-($K$2+SUMPRODUCT($L$2:$P$2,$D$3666:$H$3666)))</f>
        <v>3371.0347314625724</v>
      </c>
      <c r="Y3666" s="46">
        <f>1/(1+$X$3666)</f>
        <v>2.9655685057735574E-4</v>
      </c>
      <c r="Z3666" s="46">
        <f>IF(ISERROR($I$3666),0,$I$3666)</f>
        <v>-2.9660083225579548E-4</v>
      </c>
    </row>
    <row r="3667" spans="1:26" x14ac:dyDescent="0.25">
      <c r="A3667" s="46">
        <v>628</v>
      </c>
      <c r="B3667" s="46">
        <v>1996</v>
      </c>
      <c r="C3667" s="47">
        <v>0</v>
      </c>
      <c r="D3667" s="49">
        <v>0.29758879999999999</v>
      </c>
      <c r="E3667" s="49">
        <v>0.4978514</v>
      </c>
      <c r="F3667" s="49">
        <v>6.9784499999999999E-2</v>
      </c>
      <c r="G3667" s="49">
        <v>3.3641640000000002</v>
      </c>
      <c r="H3667" s="49">
        <v>1.0937220000000001</v>
      </c>
      <c r="I3667" s="46">
        <f>$C$3667*LN($Y$3667)+(1-$C$3667)*LN(1-$Y$3667)</f>
        <v>-2.2811302621402415E-4</v>
      </c>
      <c r="R3667" s="46">
        <f>1/(1+EXP(-($K$2+SUMPRODUCT($L$2:$P$2,$D$3667:$H$3667))))</f>
        <v>2.2808701041590241E-4</v>
      </c>
      <c r="X3667" s="46">
        <f>EXP(-($K$2+SUMPRODUCT($L$2:$P$2,$D$3667:$H$3667)))</f>
        <v>4383.2917585554851</v>
      </c>
      <c r="Y3667" s="46">
        <f>1/(1+$X$3667)</f>
        <v>2.2808701041590241E-4</v>
      </c>
      <c r="Z3667" s="46">
        <f>IF(ISERROR($I$3667),0,$I$3667)</f>
        <v>-2.2811302621402415E-4</v>
      </c>
    </row>
    <row r="3668" spans="1:26" x14ac:dyDescent="0.25">
      <c r="A3668" s="46">
        <v>628</v>
      </c>
      <c r="B3668" s="46">
        <v>1997</v>
      </c>
      <c r="C3668" s="47">
        <v>0</v>
      </c>
      <c r="D3668" s="49">
        <v>0.2803911</v>
      </c>
      <c r="E3668" s="49">
        <v>0.54174920000000004</v>
      </c>
      <c r="F3668" s="49">
        <v>6.6996600000000003E-2</v>
      </c>
      <c r="G3668" s="49">
        <v>3.120924</v>
      </c>
      <c r="H3668" s="49">
        <v>1.113583</v>
      </c>
      <c r="I3668" s="46">
        <f>$C$3668*LN($Y$3668)+(1-$C$3668)*LN(1-$Y$3668)</f>
        <v>-3.2410646353799678E-4</v>
      </c>
      <c r="R3668" s="46">
        <f>1/(1+EXP(-($K$2+SUMPRODUCT($L$2:$P$2,$D$3668:$H$3668))))</f>
        <v>3.2405394671194179E-4</v>
      </c>
      <c r="X3668" s="46">
        <f>EXP(-($K$2+SUMPRODUCT($L$2:$P$2,$D$3668:$H$3668)))</f>
        <v>3084.905942966097</v>
      </c>
      <c r="Y3668" s="46">
        <f>1/(1+$X$3668)</f>
        <v>3.2405394671194179E-4</v>
      </c>
      <c r="Z3668" s="46">
        <f>IF(ISERROR($I$3668),0,$I$3668)</f>
        <v>-3.2410646353799678E-4</v>
      </c>
    </row>
    <row r="3669" spans="1:26" x14ac:dyDescent="0.25">
      <c r="A3669" s="46">
        <v>628</v>
      </c>
      <c r="B3669" s="46">
        <v>1998</v>
      </c>
      <c r="C3669" s="47">
        <v>0</v>
      </c>
      <c r="D3669" s="49">
        <v>0.25517980000000001</v>
      </c>
      <c r="E3669" s="49">
        <v>0.51290769999999997</v>
      </c>
      <c r="F3669" s="49">
        <v>6.46066E-2</v>
      </c>
      <c r="G3669" s="49">
        <v>3.594986</v>
      </c>
      <c r="H3669" s="49">
        <v>1.0889359999999999</v>
      </c>
      <c r="I3669" s="46">
        <f>$C$3669*LN($Y$3669)+(1-$C$3669)*LN(1-$Y$3669)</f>
        <v>-1.5775241520474623E-4</v>
      </c>
      <c r="R3669" s="46">
        <f>1/(1+EXP(-($K$2+SUMPRODUCT($L$2:$P$2,$D$3669:$H$3669))))</f>
        <v>1.577399729467549E-4</v>
      </c>
      <c r="X3669" s="46">
        <f>EXP(-($K$2+SUMPRODUCT($L$2:$P$2,$D$3669:$H$3669)))</f>
        <v>6338.5471757659661</v>
      </c>
      <c r="Y3669" s="46">
        <f>1/(1+$X$3669)</f>
        <v>1.577399729467549E-4</v>
      </c>
      <c r="Z3669" s="46">
        <f>IF(ISERROR($I$3669),0,$I$3669)</f>
        <v>-1.5775241520474623E-4</v>
      </c>
    </row>
    <row r="3670" spans="1:26" x14ac:dyDescent="0.25">
      <c r="A3670" s="46">
        <v>628</v>
      </c>
      <c r="B3670" s="46">
        <v>1999</v>
      </c>
      <c r="C3670" s="47">
        <v>0</v>
      </c>
      <c r="D3670" s="49">
        <v>0.27308650000000001</v>
      </c>
      <c r="E3670" s="49">
        <v>0.53574580000000005</v>
      </c>
      <c r="F3670" s="49">
        <v>8.3574800000000005E-2</v>
      </c>
      <c r="G3670" s="49">
        <v>3.7259679999999999</v>
      </c>
      <c r="H3670" s="49">
        <v>1.211681</v>
      </c>
      <c r="I3670" s="46">
        <f>$C$3670*LN($Y$3670)+(1-$C$3670)*LN(1-$Y$3670)</f>
        <v>-1.156848314925694E-4</v>
      </c>
      <c r="R3670" s="46">
        <f>1/(1+EXP(-($K$2+SUMPRODUCT($L$2:$P$2,$D$3670:$H$3670))))</f>
        <v>1.1567814026042862E-4</v>
      </c>
      <c r="X3670" s="46">
        <f>EXP(-($K$2+SUMPRODUCT($L$2:$P$2,$D$3670:$H$3670)))</f>
        <v>8643.6756297143002</v>
      </c>
      <c r="Y3670" s="46">
        <f>1/(1+$X$3670)</f>
        <v>1.1567814026042862E-4</v>
      </c>
      <c r="Z3670" s="46">
        <f>IF(ISERROR($I$3670),0,$I$3670)</f>
        <v>-1.156848314925694E-4</v>
      </c>
    </row>
    <row r="3671" spans="1:26" x14ac:dyDescent="0.25">
      <c r="A3671" s="46">
        <v>628</v>
      </c>
      <c r="B3671" s="46">
        <v>2000</v>
      </c>
      <c r="C3671" s="47">
        <v>0</v>
      </c>
      <c r="D3671" s="49">
        <v>0.22527929999999999</v>
      </c>
      <c r="E3671" s="49">
        <v>0.52021200000000001</v>
      </c>
      <c r="F3671" s="49">
        <v>6.8674899999999997E-2</v>
      </c>
      <c r="G3671" s="49">
        <v>4.6227390000000002</v>
      </c>
      <c r="H3671" s="49">
        <v>1.13195</v>
      </c>
      <c r="I3671" s="46">
        <f>$C$3671*LN($Y$3671)+(1-$C$3671)*LN(1-$Y$3671)</f>
        <v>-2.9796067070910346E-5</v>
      </c>
      <c r="R3671" s="46">
        <f>1/(1+EXP(-($K$2+SUMPRODUCT($L$2:$P$2,$D$3671:$H$3671))))</f>
        <v>2.9795623172539665E-5</v>
      </c>
      <c r="X3671" s="46">
        <f>EXP(-($K$2+SUMPRODUCT($L$2:$P$2,$D$3671:$H$3671)))</f>
        <v>33560.976341599831</v>
      </c>
      <c r="Y3671" s="46">
        <f>1/(1+$X$3671)</f>
        <v>2.9795623172539665E-5</v>
      </c>
      <c r="Z3671" s="46">
        <f>IF(ISERROR($I$3671),0,$I$3671)</f>
        <v>-2.9796067070910346E-5</v>
      </c>
    </row>
    <row r="3672" spans="1:26" x14ac:dyDescent="0.25">
      <c r="A3672" s="46">
        <v>628</v>
      </c>
      <c r="B3672" s="46">
        <v>2001</v>
      </c>
      <c r="C3672" s="47">
        <v>0</v>
      </c>
      <c r="D3672" s="49">
        <v>0.18068909999999999</v>
      </c>
      <c r="E3672" s="49">
        <v>0.47508980000000001</v>
      </c>
      <c r="F3672" s="49">
        <v>9.3819E-2</v>
      </c>
      <c r="G3672" s="49">
        <v>5.5351020000000002</v>
      </c>
      <c r="H3672" s="49">
        <v>1.09491</v>
      </c>
      <c r="I3672" s="46">
        <f>$C$3672*LN($Y$3672)+(1-$C$3672)*LN(1-$Y$3672)</f>
        <v>-5.832830838635559E-6</v>
      </c>
      <c r="R3672" s="46">
        <f>1/(1+EXP(-($K$2+SUMPRODUCT($L$2:$P$2,$D$3672:$H$3672))))</f>
        <v>5.8328138276957687E-6</v>
      </c>
      <c r="X3672" s="46">
        <f>EXP(-($K$2+SUMPRODUCT($L$2:$P$2,$D$3672:$H$3672)))</f>
        <v>171442.83989280288</v>
      </c>
      <c r="Y3672" s="46">
        <f>1/(1+$X$3672)</f>
        <v>5.8328138276957687E-6</v>
      </c>
      <c r="Z3672" s="46">
        <f>IF(ISERROR($I$3672),0,$I$3672)</f>
        <v>-5.832830838635559E-6</v>
      </c>
    </row>
    <row r="3673" spans="1:26" x14ac:dyDescent="0.25">
      <c r="A3673" s="46">
        <v>628</v>
      </c>
      <c r="B3673" s="46">
        <v>2002</v>
      </c>
      <c r="C3673" s="47">
        <v>0</v>
      </c>
      <c r="D3673" s="49">
        <v>0.19293479999999999</v>
      </c>
      <c r="E3673" s="49">
        <v>0.49561939999999999</v>
      </c>
      <c r="F3673" s="49">
        <v>7.3752200000000004E-2</v>
      </c>
      <c r="G3673" s="49">
        <v>4.7019169999999999</v>
      </c>
      <c r="H3673" s="49">
        <v>1.0957079999999999</v>
      </c>
      <c r="I3673" s="46">
        <f>$C$3673*LN($Y$3673)+(1-$C$3673)*LN(1-$Y$3673)</f>
        <v>-2.5216097741297735E-5</v>
      </c>
      <c r="R3673" s="46">
        <f>1/(1+EXP(-($K$2+SUMPRODUCT($L$2:$P$2,$D$3673:$H$3673))))</f>
        <v>2.521577981814069E-5</v>
      </c>
      <c r="X3673" s="46">
        <f>EXP(-($K$2+SUMPRODUCT($L$2:$P$2,$D$3673:$H$3673)))</f>
        <v>39656.7066904979</v>
      </c>
      <c r="Y3673" s="46">
        <f>1/(1+$X$3673)</f>
        <v>2.521577981814069E-5</v>
      </c>
      <c r="Z3673" s="46">
        <f>IF(ISERROR($I$3673),0,$I$3673)</f>
        <v>-2.5216097741297735E-5</v>
      </c>
    </row>
    <row r="3674" spans="1:26" x14ac:dyDescent="0.25">
      <c r="A3674" s="46">
        <v>628</v>
      </c>
      <c r="B3674" s="46">
        <v>2003</v>
      </c>
      <c r="C3674" s="47">
        <v>0</v>
      </c>
      <c r="D3674" s="49">
        <v>0.15794340000000001</v>
      </c>
      <c r="E3674" s="49">
        <v>0.49028080000000002</v>
      </c>
      <c r="F3674" s="49">
        <v>9.6851699999999999E-2</v>
      </c>
      <c r="G3674" s="49">
        <v>4.1621579999999998</v>
      </c>
      <c r="H3674" s="49">
        <v>1.0404340000000001</v>
      </c>
      <c r="I3674" s="46">
        <f>$C$3674*LN($Y$3674)+(1-$C$3674)*LN(1-$Y$3674)</f>
        <v>-4.7553694490162119E-5</v>
      </c>
      <c r="R3674" s="46">
        <f>1/(1+EXP(-($K$2+SUMPRODUCT($L$2:$P$2,$D$3674:$H$3674))))</f>
        <v>4.7552563831130576E-5</v>
      </c>
      <c r="X3674" s="46">
        <f>EXP(-($K$2+SUMPRODUCT($L$2:$P$2,$D$3674:$H$3674)))</f>
        <v>21028.360342193449</v>
      </c>
      <c r="Y3674" s="46">
        <f>1/(1+$X$3674)</f>
        <v>4.7552563831130576E-5</v>
      </c>
      <c r="Z3674" s="46">
        <f>IF(ISERROR($I$3674),0,$I$3674)</f>
        <v>-4.7553694490162119E-5</v>
      </c>
    </row>
    <row r="3675" spans="1:26" x14ac:dyDescent="0.25">
      <c r="A3675" s="46">
        <v>628</v>
      </c>
      <c r="B3675" s="46">
        <v>2004</v>
      </c>
      <c r="C3675" s="47">
        <v>0</v>
      </c>
      <c r="D3675" s="49">
        <v>0.1163602</v>
      </c>
      <c r="E3675" s="49">
        <v>0.55142930000000001</v>
      </c>
      <c r="F3675" s="49">
        <v>0.1007907</v>
      </c>
      <c r="G3675" s="49">
        <v>4.375051</v>
      </c>
      <c r="H3675" s="49">
        <v>1.061733</v>
      </c>
      <c r="I3675" s="46">
        <f>$C$3675*LN($Y$3675)+(1-$C$3675)*LN(1-$Y$3675)</f>
        <v>-2.9908780005624806E-5</v>
      </c>
      <c r="R3675" s="46">
        <f>1/(1+EXP(-($K$2+SUMPRODUCT($L$2:$P$2,$D$3675:$H$3675))))</f>
        <v>2.9908332742552962E-5</v>
      </c>
      <c r="X3675" s="46">
        <f>EXP(-($K$2+SUMPRODUCT($L$2:$P$2,$D$3675:$H$3675)))</f>
        <v>33434.498013475706</v>
      </c>
      <c r="Y3675" s="46">
        <f>1/(1+$X$3675)</f>
        <v>2.9908332742552962E-5</v>
      </c>
      <c r="Z3675" s="46">
        <f>IF(ISERROR($I$3675),0,$I$3675)</f>
        <v>-2.9908780005624806E-5</v>
      </c>
    </row>
    <row r="3676" spans="1:26" x14ac:dyDescent="0.25">
      <c r="A3676" s="46">
        <v>629</v>
      </c>
      <c r="B3676" s="46">
        <v>1995</v>
      </c>
      <c r="C3676" s="47">
        <v>0</v>
      </c>
      <c r="D3676" s="49">
        <v>0.45088270000000003</v>
      </c>
      <c r="E3676" s="49">
        <v>0.23848829999999999</v>
      </c>
      <c r="F3676" s="49">
        <v>4.77536E-2</v>
      </c>
      <c r="G3676" s="49">
        <v>5.8184769999999997</v>
      </c>
      <c r="H3676" s="49">
        <v>0.35592430000000003</v>
      </c>
      <c r="I3676" s="46">
        <f>$C$3676*LN($Y$3676)+(1-$C$3676)*LN(1-$Y$3676)</f>
        <v>-5.3571030313516512E-6</v>
      </c>
      <c r="R3676" s="46">
        <f>1/(1+EXP(-($K$2+SUMPRODUCT($L$2:$P$2,$D$3676:$H$3676))))</f>
        <v>5.3570886821045113E-6</v>
      </c>
      <c r="X3676" s="46">
        <f>EXP(-($K$2+SUMPRODUCT($L$2:$P$2,$D$3676:$H$3676)))</f>
        <v>186667.55438487045</v>
      </c>
      <c r="Y3676" s="46">
        <f>1/(1+$X$3676)</f>
        <v>5.3570886821045113E-6</v>
      </c>
      <c r="Z3676" s="46">
        <f>IF(ISERROR($I$3676),0,$I$3676)</f>
        <v>-5.3571030313516512E-6</v>
      </c>
    </row>
    <row r="3677" spans="1:26" x14ac:dyDescent="0.25">
      <c r="A3677" s="46">
        <v>629</v>
      </c>
      <c r="B3677" s="46">
        <v>1996</v>
      </c>
      <c r="C3677" s="47">
        <v>0</v>
      </c>
      <c r="D3677" s="49">
        <v>0.44299290000000002</v>
      </c>
      <c r="E3677" s="49">
        <v>0.26654329999999998</v>
      </c>
      <c r="F3677" s="49">
        <v>7.7143400000000001E-2</v>
      </c>
      <c r="G3677" s="49">
        <v>2.6339809999999999</v>
      </c>
      <c r="H3677" s="49">
        <v>0.38717590000000002</v>
      </c>
      <c r="I3677" s="46">
        <f>$C$3677*LN($Y$3677)+(1-$C$3677)*LN(1-$Y$3677)</f>
        <v>-6.6056294480688297E-4</v>
      </c>
      <c r="R3677" s="46">
        <f>1/(1+EXP(-($K$2+SUMPRODUCT($L$2:$P$2,$D$3677:$H$3677))))</f>
        <v>6.6034482113566629E-4</v>
      </c>
      <c r="X3677" s="46">
        <f>EXP(-($K$2+SUMPRODUCT($L$2:$P$2,$D$3677:$H$3677)))</f>
        <v>1513.360328108869</v>
      </c>
      <c r="Y3677" s="46">
        <f>1/(1+$X$3677)</f>
        <v>6.6034482113566629E-4</v>
      </c>
      <c r="Z3677" s="46">
        <f>IF(ISERROR($I$3677),0,$I$3677)</f>
        <v>-6.6056294480688297E-4</v>
      </c>
    </row>
    <row r="3678" spans="1:26" x14ac:dyDescent="0.25">
      <c r="A3678" s="46">
        <v>630</v>
      </c>
      <c r="B3678" s="46">
        <v>1995</v>
      </c>
      <c r="C3678" s="47">
        <v>0</v>
      </c>
      <c r="D3678" s="49">
        <v>-5.0547099999999998E-2</v>
      </c>
      <c r="E3678" s="49">
        <v>0.2635458</v>
      </c>
      <c r="F3678" s="49">
        <v>6.1919599999999998E-2</v>
      </c>
      <c r="G3678" s="49">
        <v>1.3646860000000001</v>
      </c>
      <c r="H3678" s="49">
        <v>0.1232781</v>
      </c>
      <c r="I3678" s="46">
        <f>$C$3678*LN($Y$3678)+(1-$C$3678)*LN(1-$Y$3678)</f>
        <v>-3.9138336713400047E-3</v>
      </c>
      <c r="R3678" s="46">
        <f>1/(1+EXP(-($K$2+SUMPRODUCT($L$2:$P$2,$D$3678:$H$3678))))</f>
        <v>3.9061846066460559E-3</v>
      </c>
      <c r="X3678" s="46">
        <f>EXP(-($K$2+SUMPRODUCT($L$2:$P$2,$D$3678:$H$3678)))</f>
        <v>255.00428569058951</v>
      </c>
      <c r="Y3678" s="46">
        <f>1/(1+$X$3678)</f>
        <v>3.9061846066460559E-3</v>
      </c>
      <c r="Z3678" s="46">
        <f>IF(ISERROR($I$3678),0,$I$3678)</f>
        <v>-3.9138336713400047E-3</v>
      </c>
    </row>
    <row r="3679" spans="1:26" x14ac:dyDescent="0.25">
      <c r="A3679" s="46">
        <v>630</v>
      </c>
      <c r="B3679" s="46">
        <v>1996</v>
      </c>
      <c r="C3679" s="47">
        <v>0</v>
      </c>
      <c r="D3679" s="49">
        <v>-4.9220899999999998E-2</v>
      </c>
      <c r="E3679" s="49">
        <v>0.26455770000000001</v>
      </c>
      <c r="F3679" s="49">
        <v>6.0198099999999997E-2</v>
      </c>
      <c r="G3679" s="49">
        <v>1.2790090000000001</v>
      </c>
      <c r="H3679" s="49">
        <v>0.1309736</v>
      </c>
      <c r="I3679" s="46">
        <f>$C$3679*LN($Y$3679)+(1-$C$3679)*LN(1-$Y$3679)</f>
        <v>-4.5646575126782885E-3</v>
      </c>
      <c r="R3679" s="46">
        <f>1/(1+EXP(-($K$2+SUMPRODUCT($L$2:$P$2,$D$3679:$H$3679))))</f>
        <v>4.5542552971101595E-3</v>
      </c>
      <c r="X3679" s="46">
        <f>EXP(-($K$2+SUMPRODUCT($L$2:$P$2,$D$3679:$H$3679)))</f>
        <v>218.57486674814569</v>
      </c>
      <c r="Y3679" s="46">
        <f>1/(1+$X$3679)</f>
        <v>4.5542552971101595E-3</v>
      </c>
      <c r="Z3679" s="46">
        <f>IF(ISERROR($I$3679),0,$I$3679)</f>
        <v>-4.5646575126782885E-3</v>
      </c>
    </row>
    <row r="3680" spans="1:26" x14ac:dyDescent="0.25">
      <c r="A3680" s="46">
        <v>630</v>
      </c>
      <c r="B3680" s="46">
        <v>1997</v>
      </c>
      <c r="C3680" s="47">
        <v>0</v>
      </c>
      <c r="D3680" s="49">
        <v>-6.0512799999999999E-2</v>
      </c>
      <c r="E3680" s="49">
        <v>0.29259030000000003</v>
      </c>
      <c r="F3680" s="49">
        <v>5.35548E-2</v>
      </c>
      <c r="G3680" s="49">
        <v>1.4933419999999999</v>
      </c>
      <c r="H3680" s="49">
        <v>0.15900400000000001</v>
      </c>
      <c r="I3680" s="46">
        <f>$C$3680*LN($Y$3680)+(1-$C$3680)*LN(1-$Y$3680)</f>
        <v>-3.3283442504189733E-3</v>
      </c>
      <c r="R3680" s="46">
        <f>1/(1+EXP(-($K$2+SUMPRODUCT($L$2:$P$2,$D$3680:$H$3680))))</f>
        <v>3.3228114527482119E-3</v>
      </c>
      <c r="X3680" s="46">
        <f>EXP(-($K$2+SUMPRODUCT($L$2:$P$2,$D$3680:$H$3680)))</f>
        <v>299.94996788726178</v>
      </c>
      <c r="Y3680" s="46">
        <f>1/(1+$X$3680)</f>
        <v>3.3228114527482119E-3</v>
      </c>
      <c r="Z3680" s="46">
        <f>IF(ISERROR($I$3680),0,$I$3680)</f>
        <v>-3.3283442504189733E-3</v>
      </c>
    </row>
    <row r="3681" spans="1:26" x14ac:dyDescent="0.25">
      <c r="A3681" s="46">
        <v>630</v>
      </c>
      <c r="B3681" s="46">
        <v>1998</v>
      </c>
      <c r="C3681" s="47">
        <v>0</v>
      </c>
      <c r="D3681" s="49">
        <v>-2.1177000000000001E-2</v>
      </c>
      <c r="E3681" s="49">
        <v>0.27046589999999998</v>
      </c>
      <c r="F3681" s="49">
        <v>3.8010500000000003E-2</v>
      </c>
      <c r="G3681" s="49">
        <v>1.411516</v>
      </c>
      <c r="H3681" s="49">
        <v>0.1334506</v>
      </c>
      <c r="I3681" s="46">
        <f>$C$3681*LN($Y$3681)+(1-$C$3681)*LN(1-$Y$3681)</f>
        <v>-4.4339580417782787E-3</v>
      </c>
      <c r="R3681" s="46">
        <f>1/(1+EXP(-($K$2+SUMPRODUCT($L$2:$P$2,$D$3681:$H$3681))))</f>
        <v>4.4241425623203143E-3</v>
      </c>
      <c r="X3681" s="46">
        <f>EXP(-($K$2+SUMPRODUCT($L$2:$P$2,$D$3681:$H$3681)))</f>
        <v>225.03249915968655</v>
      </c>
      <c r="Y3681" s="46">
        <f>1/(1+$X$3681)</f>
        <v>4.4241425623203143E-3</v>
      </c>
      <c r="Z3681" s="46">
        <f>IF(ISERROR($I$3681),0,$I$3681)</f>
        <v>-4.4339580417782787E-3</v>
      </c>
    </row>
    <row r="3682" spans="1:26" x14ac:dyDescent="0.25">
      <c r="A3682" s="46">
        <v>630</v>
      </c>
      <c r="B3682" s="46">
        <v>1999</v>
      </c>
      <c r="C3682" s="47">
        <v>0</v>
      </c>
      <c r="D3682" s="49">
        <v>-0.14350499999999999</v>
      </c>
      <c r="E3682" s="49">
        <v>0.26438450000000002</v>
      </c>
      <c r="F3682" s="49">
        <v>4.8529900000000001E-2</v>
      </c>
      <c r="G3682" s="49">
        <v>0.74967600000000001</v>
      </c>
      <c r="H3682" s="49">
        <v>0.13535849999999999</v>
      </c>
      <c r="I3682" s="46">
        <f>$C$3682*LN($Y$3682)+(1-$C$3682)*LN(1-$Y$3682)</f>
        <v>-1.1198673168647085E-2</v>
      </c>
      <c r="R3682" s="46">
        <f>1/(1+EXP(-($K$2+SUMPRODUCT($L$2:$P$2,$D$3682:$H$3682))))</f>
        <v>1.1136201445878223E-2</v>
      </c>
      <c r="X3682" s="46">
        <f>EXP(-($K$2+SUMPRODUCT($L$2:$P$2,$D$3682:$H$3682)))</f>
        <v>88.797226178063084</v>
      </c>
      <c r="Y3682" s="46">
        <f>1/(1+$X$3682)</f>
        <v>1.1136201445878223E-2</v>
      </c>
      <c r="Z3682" s="46">
        <f>IF(ISERROR($I$3682),0,$I$3682)</f>
        <v>-1.1198673168647085E-2</v>
      </c>
    </row>
    <row r="3683" spans="1:26" x14ac:dyDescent="0.25">
      <c r="A3683" s="46">
        <v>630</v>
      </c>
      <c r="B3683" s="46">
        <v>2000</v>
      </c>
      <c r="C3683" s="47">
        <v>0</v>
      </c>
      <c r="D3683" s="49">
        <v>-0.15092710000000001</v>
      </c>
      <c r="E3683" s="49">
        <v>0.24287819999999999</v>
      </c>
      <c r="F3683" s="49">
        <v>3.5946400000000003E-2</v>
      </c>
      <c r="G3683" s="49">
        <v>1.021191</v>
      </c>
      <c r="H3683" s="49">
        <v>0.13419149999999999</v>
      </c>
      <c r="I3683" s="46">
        <f>$C$3683*LN($Y$3683)+(1-$C$3683)*LN(1-$Y$3683)</f>
        <v>-8.2705912341040789E-3</v>
      </c>
      <c r="R3683" s="46">
        <f>1/(1+EXP(-($K$2+SUMPRODUCT($L$2:$P$2,$D$3683:$H$3683))))</f>
        <v>8.2364839882233774E-3</v>
      </c>
      <c r="X3683" s="46">
        <f>EXP(-($K$2+SUMPRODUCT($L$2:$P$2,$D$3683:$H$3683)))</f>
        <v>120.41102944288022</v>
      </c>
      <c r="Y3683" s="46">
        <f>1/(1+$X$3683)</f>
        <v>8.2364839882233774E-3</v>
      </c>
      <c r="Z3683" s="46">
        <f>IF(ISERROR($I$3683),0,$I$3683)</f>
        <v>-8.2705912341040789E-3</v>
      </c>
    </row>
    <row r="3684" spans="1:26" x14ac:dyDescent="0.25">
      <c r="A3684" s="46">
        <v>630</v>
      </c>
      <c r="B3684" s="46">
        <v>2001</v>
      </c>
      <c r="C3684" s="47">
        <v>0</v>
      </c>
      <c r="D3684" s="49">
        <v>-0.14577039999999999</v>
      </c>
      <c r="E3684" s="49">
        <v>0.22283900000000001</v>
      </c>
      <c r="F3684" s="49">
        <v>4.2775199999999999E-2</v>
      </c>
      <c r="G3684" s="49">
        <v>0.80055620000000005</v>
      </c>
      <c r="H3684" s="49">
        <v>0.115908</v>
      </c>
      <c r="I3684" s="46">
        <f>$C$3684*LN($Y$3684)+(1-$C$3684)*LN(1-$Y$3684)</f>
        <v>-1.1337222412221098E-2</v>
      </c>
      <c r="R3684" s="46">
        <f>1/(1+EXP(-($K$2+SUMPRODUCT($L$2:$P$2,$D$3684:$H$3684))))</f>
        <v>1.1273198286542149E-2</v>
      </c>
      <c r="X3684" s="46">
        <f>EXP(-($K$2+SUMPRODUCT($L$2:$P$2,$D$3684:$H$3684)))</f>
        <v>87.705970974873367</v>
      </c>
      <c r="Y3684" s="46">
        <f>1/(1+$X$3684)</f>
        <v>1.1273198286542149E-2</v>
      </c>
      <c r="Z3684" s="46">
        <f>IF(ISERROR($I$3684),0,$I$3684)</f>
        <v>-1.1337222412221098E-2</v>
      </c>
    </row>
    <row r="3685" spans="1:26" x14ac:dyDescent="0.25">
      <c r="A3685" s="46">
        <v>630</v>
      </c>
      <c r="B3685" s="46">
        <v>2002</v>
      </c>
      <c r="C3685" s="47">
        <v>0</v>
      </c>
      <c r="D3685" s="49">
        <v>5.1099600000000002E-2</v>
      </c>
      <c r="E3685" s="49">
        <v>0.1843467</v>
      </c>
      <c r="F3685" s="49">
        <v>3.37994E-2</v>
      </c>
      <c r="G3685" s="49">
        <v>0.47021079999999998</v>
      </c>
      <c r="H3685" s="49">
        <v>0.112371</v>
      </c>
      <c r="I3685" s="46">
        <f>$C$3685*LN($Y$3685)+(1-$C$3685)*LN(1-$Y$3685)</f>
        <v>-2.346712506831479E-2</v>
      </c>
      <c r="R3685" s="46">
        <f>1/(1+EXP(-($K$2+SUMPRODUCT($L$2:$P$2,$D$3685:$H$3685))))</f>
        <v>2.3193913425631579E-2</v>
      </c>
      <c r="X3685" s="46">
        <f>EXP(-($K$2+SUMPRODUCT($L$2:$P$2,$D$3685:$H$3685)))</f>
        <v>42.114759534063822</v>
      </c>
      <c r="Y3685" s="46">
        <f>1/(1+$X$3685)</f>
        <v>2.3193913425631579E-2</v>
      </c>
      <c r="Z3685" s="46">
        <f>IF(ISERROR($I$3685),0,$I$3685)</f>
        <v>-2.346712506831479E-2</v>
      </c>
    </row>
    <row r="3686" spans="1:26" x14ac:dyDescent="0.25">
      <c r="A3686" s="46">
        <v>630</v>
      </c>
      <c r="B3686" s="46">
        <v>2003</v>
      </c>
      <c r="C3686" s="47">
        <v>0</v>
      </c>
      <c r="D3686" s="49">
        <v>-0.11759310000000001</v>
      </c>
      <c r="E3686" s="49">
        <v>5.7730299999999998E-2</v>
      </c>
      <c r="F3686" s="49">
        <v>3.2225400000000001E-2</v>
      </c>
      <c r="G3686" s="49">
        <v>0.31637510000000002</v>
      </c>
      <c r="H3686" s="49">
        <v>8.9597099999999999E-2</v>
      </c>
      <c r="I3686" s="46">
        <f>$C$3686*LN($Y$3686)+(1-$C$3686)*LN(1-$Y$3686)</f>
        <v>-3.3396080088869545E-2</v>
      </c>
      <c r="R3686" s="46">
        <f>1/(1+EXP(-($K$2+SUMPRODUCT($L$2:$P$2,$D$3686:$H$3686))))</f>
        <v>3.2844587286201571E-2</v>
      </c>
      <c r="X3686" s="46">
        <f>EXP(-($K$2+SUMPRODUCT($L$2:$P$2,$D$3686:$H$3686)))</f>
        <v>29.44641697842593</v>
      </c>
      <c r="Y3686" s="46">
        <f>1/(1+$X$3686)</f>
        <v>3.2844587286201571E-2</v>
      </c>
      <c r="Z3686" s="46">
        <f>IF(ISERROR($I$3686),0,$I$3686)</f>
        <v>-3.3396080088869545E-2</v>
      </c>
    </row>
    <row r="3687" spans="1:26" x14ac:dyDescent="0.25">
      <c r="A3687" s="46">
        <v>630</v>
      </c>
      <c r="B3687" s="46">
        <v>2004</v>
      </c>
      <c r="C3687" s="47">
        <v>0</v>
      </c>
      <c r="D3687" s="49">
        <v>-0.1206009</v>
      </c>
      <c r="E3687" s="49">
        <v>-1.6187400000000001E-2</v>
      </c>
      <c r="F3687" s="49">
        <v>2.16819E-2</v>
      </c>
      <c r="G3687" s="49">
        <v>0.38757619999999998</v>
      </c>
      <c r="H3687" s="49">
        <v>8.94258E-2</v>
      </c>
      <c r="I3687" s="46">
        <f>$C$3687*LN($Y$3687)+(1-$C$3687)*LN(1-$Y$3687)</f>
        <v>-3.6021515308264432E-2</v>
      </c>
      <c r="R3687" s="46">
        <f>1/(1+EXP(-($K$2+SUMPRODUCT($L$2:$P$2,$D$3687:$H$3687))))</f>
        <v>3.5380460826887068E-2</v>
      </c>
      <c r="X3687" s="46">
        <f>EXP(-($K$2+SUMPRODUCT($L$2:$P$2,$D$3687:$H$3687)))</f>
        <v>27.264188103509913</v>
      </c>
      <c r="Y3687" s="46">
        <f>1/(1+$X$3687)</f>
        <v>3.5380460826887068E-2</v>
      </c>
      <c r="Z3687" s="46">
        <f>IF(ISERROR($I$3687),0,$I$3687)</f>
        <v>-3.6021515308264432E-2</v>
      </c>
    </row>
    <row r="3688" spans="1:26" x14ac:dyDescent="0.25">
      <c r="A3688" s="46">
        <v>631</v>
      </c>
      <c r="B3688" s="46">
        <v>1995</v>
      </c>
      <c r="C3688" s="47">
        <v>0</v>
      </c>
      <c r="D3688" s="49">
        <v>9.3932500000000002E-2</v>
      </c>
      <c r="E3688" s="49">
        <v>0.32687579999999999</v>
      </c>
      <c r="F3688" s="49">
        <v>5.7868999999999997E-2</v>
      </c>
      <c r="G3688" s="49">
        <v>1.376017</v>
      </c>
      <c r="H3688" s="49">
        <v>0.42468070000000002</v>
      </c>
      <c r="I3688" s="46">
        <f>$C$3688*LN($Y$3688)+(1-$C$3688)*LN(1-$Y$3688)</f>
        <v>-4.6324048259345427E-3</v>
      </c>
      <c r="R3688" s="46">
        <f>1/(1+EXP(-($K$2+SUMPRODUCT($L$2:$P$2,$D$3688:$H$3688))))</f>
        <v>4.6216917874598125E-3</v>
      </c>
      <c r="X3688" s="46">
        <f>EXP(-($K$2+SUMPRODUCT($L$2:$P$2,$D$3688:$H$3688)))</f>
        <v>215.3709840438371</v>
      </c>
      <c r="Y3688" s="46">
        <f>1/(1+$X$3688)</f>
        <v>4.6216917874598125E-3</v>
      </c>
      <c r="Z3688" s="46">
        <f>IF(ISERROR($I$3688),0,$I$3688)</f>
        <v>-4.6324048259345427E-3</v>
      </c>
    </row>
    <row r="3689" spans="1:26" x14ac:dyDescent="0.25">
      <c r="A3689" s="46">
        <v>631</v>
      </c>
      <c r="B3689" s="46">
        <v>1996</v>
      </c>
      <c r="C3689" s="47">
        <v>0</v>
      </c>
      <c r="D3689" s="49">
        <v>0.14396719999999999</v>
      </c>
      <c r="E3689" s="49">
        <v>0.37684699999999999</v>
      </c>
      <c r="F3689" s="49">
        <v>6.8886100000000006E-2</v>
      </c>
      <c r="G3689" s="49">
        <v>1.6167640000000001</v>
      </c>
      <c r="H3689" s="49">
        <v>0.43923289999999998</v>
      </c>
      <c r="I3689" s="46">
        <f>$C$3689*LN($Y$3689)+(1-$C$3689)*LN(1-$Y$3689)</f>
        <v>-2.7713145985695776E-3</v>
      </c>
      <c r="R3689" s="46">
        <f>1/(1+EXP(-($K$2+SUMPRODUCT($L$2:$P$2,$D$3689:$H$3689))))</f>
        <v>2.7674780511790088E-3</v>
      </c>
      <c r="X3689" s="46">
        <f>EXP(-($K$2+SUMPRODUCT($L$2:$P$2,$D$3689:$H$3689)))</f>
        <v>360.33981245993158</v>
      </c>
      <c r="Y3689" s="46">
        <f>1/(1+$X$3689)</f>
        <v>2.7674780511790088E-3</v>
      </c>
      <c r="Z3689" s="46">
        <f>IF(ISERROR($I$3689),0,$I$3689)</f>
        <v>-2.7713145985695776E-3</v>
      </c>
    </row>
    <row r="3690" spans="1:26" x14ac:dyDescent="0.25">
      <c r="A3690" s="46">
        <v>631</v>
      </c>
      <c r="B3690" s="46">
        <v>1997</v>
      </c>
      <c r="C3690" s="47">
        <v>0</v>
      </c>
      <c r="D3690" s="49">
        <v>-2.57317E-2</v>
      </c>
      <c r="E3690" s="49">
        <v>0.2940373</v>
      </c>
      <c r="F3690" s="49">
        <v>4.9537999999999999E-2</v>
      </c>
      <c r="G3690" s="49">
        <v>1.392784</v>
      </c>
      <c r="H3690" s="49">
        <v>0.461787</v>
      </c>
      <c r="I3690" s="46">
        <f>$C$3690*LN($Y$3690)+(1-$C$3690)*LN(1-$Y$3690)</f>
        <v>-4.9234347451739486E-3</v>
      </c>
      <c r="R3690" s="46">
        <f>1/(1+EXP(-($K$2+SUMPRODUCT($L$2:$P$2,$D$3690:$H$3690))))</f>
        <v>4.9113345067186417E-3</v>
      </c>
      <c r="X3690" s="46">
        <f>EXP(-($K$2+SUMPRODUCT($L$2:$P$2,$D$3690:$H$3690)))</f>
        <v>202.61064770318802</v>
      </c>
      <c r="Y3690" s="46">
        <f>1/(1+$X$3690)</f>
        <v>4.9113345067186417E-3</v>
      </c>
      <c r="Z3690" s="46">
        <f>IF(ISERROR($I$3690),0,$I$3690)</f>
        <v>-4.9234347451739486E-3</v>
      </c>
    </row>
    <row r="3691" spans="1:26" x14ac:dyDescent="0.25">
      <c r="A3691" s="46">
        <v>631</v>
      </c>
      <c r="B3691" s="46">
        <v>1998</v>
      </c>
      <c r="C3691" s="47">
        <v>0</v>
      </c>
      <c r="D3691" s="49">
        <v>-1.45045E-2</v>
      </c>
      <c r="E3691" s="49">
        <v>0.30978230000000001</v>
      </c>
      <c r="F3691" s="49">
        <v>6.4573199999999997E-2</v>
      </c>
      <c r="G3691" s="49">
        <v>1.3035099999999999</v>
      </c>
      <c r="H3691" s="49">
        <v>0.431392</v>
      </c>
      <c r="I3691" s="46">
        <f>$C$3691*LN($Y$3691)+(1-$C$3691)*LN(1-$Y$3691)</f>
        <v>-4.8499300052546991E-3</v>
      </c>
      <c r="R3691" s="46">
        <f>1/(1+EXP(-($K$2+SUMPRODUCT($L$2:$P$2,$D$3691:$H$3691))))</f>
        <v>4.8381880848935976E-3</v>
      </c>
      <c r="X3691" s="46">
        <f>EXP(-($K$2+SUMPRODUCT($L$2:$P$2,$D$3691:$H$3691)))</f>
        <v>205.68894686470051</v>
      </c>
      <c r="Y3691" s="46">
        <f>1/(1+$X$3691)</f>
        <v>4.8381880848935976E-3</v>
      </c>
      <c r="Z3691" s="46">
        <f>IF(ISERROR($I$3691),0,$I$3691)</f>
        <v>-4.8499300052546991E-3</v>
      </c>
    </row>
    <row r="3692" spans="1:26" x14ac:dyDescent="0.25">
      <c r="A3692" s="46">
        <v>631</v>
      </c>
      <c r="B3692" s="46">
        <v>1999</v>
      </c>
      <c r="C3692" s="47">
        <v>0</v>
      </c>
      <c r="D3692" s="49">
        <v>-5.9856800000000002E-2</v>
      </c>
      <c r="E3692" s="49">
        <v>0.18269969999999999</v>
      </c>
      <c r="F3692" s="49">
        <v>4.88368E-2</v>
      </c>
      <c r="G3692" s="49">
        <v>0.42774669999999998</v>
      </c>
      <c r="H3692" s="49">
        <v>0.28108450000000001</v>
      </c>
      <c r="I3692" s="46">
        <f>$C$3692*LN($Y$3692)+(1-$C$3692)*LN(1-$Y$3692)</f>
        <v>-2.3661725987226934E-2</v>
      </c>
      <c r="R3692" s="46">
        <f>1/(1+EXP(-($K$2+SUMPRODUCT($L$2:$P$2,$D$3692:$H$3692))))</f>
        <v>2.3383982293289994E-2</v>
      </c>
      <c r="X3692" s="46">
        <f>EXP(-($K$2+SUMPRODUCT($L$2:$P$2,$D$3692:$H$3692)))</f>
        <v>41.764315652383502</v>
      </c>
      <c r="Y3692" s="46">
        <f>1/(1+$X$3692)</f>
        <v>2.3383982293289994E-2</v>
      </c>
      <c r="Z3692" s="46">
        <f>IF(ISERROR($I$3692),0,$I$3692)</f>
        <v>-2.3661725987226934E-2</v>
      </c>
    </row>
    <row r="3693" spans="1:26" x14ac:dyDescent="0.25">
      <c r="A3693" s="46">
        <v>631</v>
      </c>
      <c r="B3693" s="46">
        <v>2000</v>
      </c>
      <c r="C3693" s="47">
        <v>0</v>
      </c>
      <c r="D3693" s="49">
        <v>-7.5242500000000004E-2</v>
      </c>
      <c r="E3693" s="49">
        <v>0.1884807</v>
      </c>
      <c r="F3693" s="49">
        <v>4.76327E-2</v>
      </c>
      <c r="G3693" s="49">
        <v>0.36953770000000002</v>
      </c>
      <c r="H3693" s="49">
        <v>0.27838220000000002</v>
      </c>
      <c r="I3693" s="46">
        <f>$C$3693*LN($Y$3693)+(1-$C$3693)*LN(1-$Y$3693)</f>
        <v>-2.5757947832121403E-2</v>
      </c>
      <c r="R3693" s="46">
        <f>1/(1+EXP(-($K$2+SUMPRODUCT($L$2:$P$2,$D$3693:$H$3693))))</f>
        <v>2.5429041925485597E-2</v>
      </c>
      <c r="X3693" s="46">
        <f>EXP(-($K$2+SUMPRODUCT($L$2:$P$2,$D$3693:$H$3693)))</f>
        <v>38.325115076308713</v>
      </c>
      <c r="Y3693" s="46">
        <f>1/(1+$X$3693)</f>
        <v>2.5429041925485597E-2</v>
      </c>
      <c r="Z3693" s="46">
        <f>IF(ISERROR($I$3693),0,$I$3693)</f>
        <v>-2.5757947832121403E-2</v>
      </c>
    </row>
    <row r="3694" spans="1:26" x14ac:dyDescent="0.25">
      <c r="A3694" s="46">
        <v>631</v>
      </c>
      <c r="B3694" s="46">
        <v>2001</v>
      </c>
      <c r="C3694" s="47">
        <v>0</v>
      </c>
      <c r="D3694" s="49">
        <v>-9.1328999999999994E-2</v>
      </c>
      <c r="E3694" s="49">
        <v>0.17593239999999999</v>
      </c>
      <c r="F3694" s="49">
        <v>2.4376999999999999E-2</v>
      </c>
      <c r="G3694" s="49">
        <v>0.39960449999999997</v>
      </c>
      <c r="H3694" s="49">
        <v>0.31888739999999999</v>
      </c>
      <c r="I3694" s="46">
        <f>$C$3694*LN($Y$3694)+(1-$C$3694)*LN(1-$Y$3694)</f>
        <v>-3.0603069814784164E-2</v>
      </c>
      <c r="R3694" s="46">
        <f>1/(1+EXP(-($K$2+SUMPRODUCT($L$2:$P$2,$D$3694:$H$3694))))</f>
        <v>3.0139536422915253E-2</v>
      </c>
      <c r="X3694" s="46">
        <f>EXP(-($K$2+SUMPRODUCT($L$2:$P$2,$D$3694:$H$3694)))</f>
        <v>32.179010651261862</v>
      </c>
      <c r="Y3694" s="46">
        <f>1/(1+$X$3694)</f>
        <v>3.0139536422915253E-2</v>
      </c>
      <c r="Z3694" s="46">
        <f>IF(ISERROR($I$3694),0,$I$3694)</f>
        <v>-3.0603069814784164E-2</v>
      </c>
    </row>
    <row r="3695" spans="1:26" x14ac:dyDescent="0.25">
      <c r="A3695" s="46">
        <v>632</v>
      </c>
      <c r="B3695" s="46">
        <v>1995</v>
      </c>
      <c r="C3695" s="47">
        <v>0</v>
      </c>
      <c r="D3695" s="49">
        <v>0.30487560000000002</v>
      </c>
      <c r="E3695" s="49">
        <v>-8.05786E-2</v>
      </c>
      <c r="F3695" s="49">
        <v>6.2530600000000006E-2</v>
      </c>
      <c r="G3695" s="49">
        <v>0.3004637</v>
      </c>
      <c r="H3695" s="49">
        <v>0.31699529999999998</v>
      </c>
      <c r="I3695" s="46">
        <f>$C$3695*LN($Y$3695)+(1-$C$3695)*LN(1-$Y$3695)</f>
        <v>-4.4823265324657552E-2</v>
      </c>
      <c r="R3695" s="46">
        <f>1/(1+EXP(-($K$2+SUMPRODUCT($L$2:$P$2,$D$3695:$H$3695))))</f>
        <v>4.3833545331080304E-2</v>
      </c>
      <c r="X3695" s="46">
        <f>EXP(-($K$2+SUMPRODUCT($L$2:$P$2,$D$3695:$H$3695)))</f>
        <v>21.813577876187601</v>
      </c>
      <c r="Y3695" s="46">
        <f>1/(1+$X$3695)</f>
        <v>4.3833545331080304E-2</v>
      </c>
      <c r="Z3695" s="46">
        <f>IF(ISERROR($I$3695),0,$I$3695)</f>
        <v>-4.4823265324657552E-2</v>
      </c>
    </row>
    <row r="3696" spans="1:26" x14ac:dyDescent="0.25">
      <c r="A3696" s="46">
        <v>632</v>
      </c>
      <c r="B3696" s="46">
        <v>1996</v>
      </c>
      <c r="C3696" s="47">
        <v>0</v>
      </c>
      <c r="D3696" s="49">
        <v>0.41958990000000002</v>
      </c>
      <c r="E3696" s="49">
        <v>-4.6381600000000002E-2</v>
      </c>
      <c r="F3696" s="49">
        <v>5.1080500000000001E-2</v>
      </c>
      <c r="G3696" s="49">
        <v>0.54750670000000001</v>
      </c>
      <c r="H3696" s="49">
        <v>0.42530590000000001</v>
      </c>
      <c r="I3696" s="46">
        <f>$C$3696*LN($Y$3696)+(1-$C$3696)*LN(1-$Y$3696)</f>
        <v>-3.5525414230950153E-2</v>
      </c>
      <c r="R3696" s="46">
        <f>1/(1+EXP(-($K$2+SUMPRODUCT($L$2:$P$2,$D$3696:$H$3696))))</f>
        <v>3.4901793310386883E-2</v>
      </c>
      <c r="X3696" s="46">
        <f>EXP(-($K$2+SUMPRODUCT($L$2:$P$2,$D$3696:$H$3696)))</f>
        <v>27.651822876459384</v>
      </c>
      <c r="Y3696" s="46">
        <f>1/(1+$X$3696)</f>
        <v>3.4901793310386883E-2</v>
      </c>
      <c r="Z3696" s="46">
        <f>IF(ISERROR($I$3696),0,$I$3696)</f>
        <v>-3.5525414230950153E-2</v>
      </c>
    </row>
    <row r="3697" spans="1:26" x14ac:dyDescent="0.25">
      <c r="A3697" s="46">
        <v>633</v>
      </c>
      <c r="B3697" s="46">
        <v>1995</v>
      </c>
      <c r="C3697" s="47">
        <v>0</v>
      </c>
      <c r="D3697" s="49">
        <v>2.89886E-2</v>
      </c>
      <c r="E3697" s="49">
        <v>1.106948</v>
      </c>
      <c r="F3697" s="49">
        <v>0.12284689999999999</v>
      </c>
      <c r="G3697" s="49">
        <v>5.5284269999999998</v>
      </c>
      <c r="H3697" s="49">
        <v>0.40691349999999998</v>
      </c>
      <c r="I3697" s="46">
        <f>$C$3697*LN($Y$3697)+(1-$C$3697)*LN(1-$Y$3697)</f>
        <v>-1.1433686559222383E-6</v>
      </c>
      <c r="R3697" s="46">
        <f>1/(1+EXP(-($K$2+SUMPRODUCT($L$2:$P$2,$D$3697:$H$3697))))</f>
        <v>1.143368002232816E-6</v>
      </c>
      <c r="X3697" s="46">
        <f>EXP(-($K$2+SUMPRODUCT($L$2:$P$2,$D$3697:$H$3697)))</f>
        <v>874608.04804678715</v>
      </c>
      <c r="Y3697" s="46">
        <f>1/(1+$X$3697)</f>
        <v>1.143368002232816E-6</v>
      </c>
      <c r="Z3697" s="46">
        <f>IF(ISERROR($I$3697),0,$I$3697)</f>
        <v>-1.1433686559222383E-6</v>
      </c>
    </row>
    <row r="3698" spans="1:26" x14ac:dyDescent="0.25">
      <c r="A3698" s="46">
        <v>633</v>
      </c>
      <c r="B3698" s="46">
        <v>1996</v>
      </c>
      <c r="C3698" s="47">
        <v>0</v>
      </c>
      <c r="D3698" s="49">
        <v>-1.8978600000000002E-2</v>
      </c>
      <c r="E3698" s="49">
        <v>1.1170929999999999</v>
      </c>
      <c r="F3698" s="49">
        <v>0.13703850000000001</v>
      </c>
      <c r="G3698" s="49">
        <v>4.8289840000000002</v>
      </c>
      <c r="H3698" s="49">
        <v>0.40242529999999999</v>
      </c>
      <c r="I3698" s="46">
        <f>$C$3698*LN($Y$3698)+(1-$C$3698)*LN(1-$Y$3698)</f>
        <v>-2.9971872814047126E-6</v>
      </c>
      <c r="R3698" s="46">
        <f>1/(1+EXP(-($K$2+SUMPRODUCT($L$2:$P$2,$D$3698:$H$3698))))</f>
        <v>2.9971827898398112E-6</v>
      </c>
      <c r="X3698" s="46">
        <f>EXP(-($K$2+SUMPRODUCT($L$2:$P$2,$D$3698:$H$3698)))</f>
        <v>333645.65091162041</v>
      </c>
      <c r="Y3698" s="46">
        <f>1/(1+$X$3698)</f>
        <v>2.9971827898398112E-6</v>
      </c>
      <c r="Z3698" s="46">
        <f>IF(ISERROR($I$3698),0,$I$3698)</f>
        <v>-2.9971872814047126E-6</v>
      </c>
    </row>
    <row r="3699" spans="1:26" x14ac:dyDescent="0.25">
      <c r="A3699" s="46">
        <v>634</v>
      </c>
      <c r="B3699" s="46">
        <v>1995</v>
      </c>
      <c r="C3699" s="47">
        <v>0</v>
      </c>
      <c r="D3699" s="49">
        <v>0.4253325</v>
      </c>
      <c r="E3699" s="49">
        <v>0.89146720000000002</v>
      </c>
      <c r="F3699" s="49">
        <v>8.02065E-2</v>
      </c>
      <c r="G3699" s="49">
        <v>2.3111959999999998</v>
      </c>
      <c r="H3699" s="49">
        <v>0.79637069999999999</v>
      </c>
      <c r="I3699" s="46">
        <f>$C$3699*LN($Y$3699)+(1-$C$3699)*LN(1-$Y$3699)</f>
        <v>-5.5593160918570835E-4</v>
      </c>
      <c r="R3699" s="46">
        <f>1/(1+EXP(-($K$2+SUMPRODUCT($L$2:$P$2,$D$3699:$H$3699))))</f>
        <v>5.557771078406878E-4</v>
      </c>
      <c r="X3699" s="46">
        <f>EXP(-($K$2+SUMPRODUCT($L$2:$P$2,$D$3699:$H$3699)))</f>
        <v>1798.2824567481962</v>
      </c>
      <c r="Y3699" s="46">
        <f>1/(1+$X$3699)</f>
        <v>5.557771078406878E-4</v>
      </c>
      <c r="Z3699" s="46">
        <f>IF(ISERROR($I$3699),0,$I$3699)</f>
        <v>-5.5593160918570835E-4</v>
      </c>
    </row>
    <row r="3700" spans="1:26" x14ac:dyDescent="0.25">
      <c r="A3700" s="46">
        <v>634</v>
      </c>
      <c r="B3700" s="46">
        <v>1996</v>
      </c>
      <c r="C3700" s="47">
        <v>0</v>
      </c>
      <c r="D3700" s="49">
        <v>0.32877269999999997</v>
      </c>
      <c r="E3700" s="49">
        <v>0.87023450000000002</v>
      </c>
      <c r="F3700" s="49">
        <v>2.76882E-2</v>
      </c>
      <c r="G3700" s="49">
        <v>1.942375</v>
      </c>
      <c r="H3700" s="49">
        <v>0.82165160000000004</v>
      </c>
      <c r="I3700" s="46">
        <f>$C$3700*LN($Y$3700)+(1-$C$3700)*LN(1-$Y$3700)</f>
        <v>-1.5323075078409755E-3</v>
      </c>
      <c r="R3700" s="46">
        <f>1/(1+EXP(-($K$2+SUMPRODUCT($L$2:$P$2,$D$3700:$H$3700))))</f>
        <v>1.5311341240964794E-3</v>
      </c>
      <c r="X3700" s="46">
        <f>EXP(-($K$2+SUMPRODUCT($L$2:$P$2,$D$3700:$H$3700)))</f>
        <v>652.11064802379667</v>
      </c>
      <c r="Y3700" s="46">
        <f>1/(1+$X$3700)</f>
        <v>1.5311341240964794E-3</v>
      </c>
      <c r="Z3700" s="46">
        <f>IF(ISERROR($I$3700),0,$I$3700)</f>
        <v>-1.5323075078409755E-3</v>
      </c>
    </row>
    <row r="3701" spans="1:26" x14ac:dyDescent="0.25">
      <c r="A3701" s="46">
        <v>634</v>
      </c>
      <c r="B3701" s="46">
        <v>1997</v>
      </c>
      <c r="C3701" s="47">
        <v>0</v>
      </c>
      <c r="D3701" s="49">
        <v>0.35494700000000001</v>
      </c>
      <c r="E3701" s="49">
        <v>0.75133749999999999</v>
      </c>
      <c r="F3701" s="49">
        <v>0.105489</v>
      </c>
      <c r="G3701" s="49">
        <v>3.1572770000000001</v>
      </c>
      <c r="H3701" s="49">
        <v>0.7661036</v>
      </c>
      <c r="I3701" s="46">
        <f>$C$3701*LN($Y$3701)+(1-$C$3701)*LN(1-$Y$3701)</f>
        <v>-1.3784621233945459E-4</v>
      </c>
      <c r="R3701" s="46">
        <f>1/(1+EXP(-($K$2+SUMPRODUCT($L$2:$P$2,$D$3701:$H$3701))))</f>
        <v>1.3783671198689876E-4</v>
      </c>
      <c r="X3701" s="46">
        <f>EXP(-($K$2+SUMPRODUCT($L$2:$P$2,$D$3701:$H$3701)))</f>
        <v>7253.9612188590872</v>
      </c>
      <c r="Y3701" s="46">
        <f>1/(1+$X$3701)</f>
        <v>1.3783671198689876E-4</v>
      </c>
      <c r="Z3701" s="46">
        <f>IF(ISERROR($I$3701),0,$I$3701)</f>
        <v>-1.3784621233945459E-4</v>
      </c>
    </row>
    <row r="3702" spans="1:26" x14ac:dyDescent="0.25">
      <c r="A3702" s="46">
        <v>634</v>
      </c>
      <c r="B3702" s="46">
        <v>1998</v>
      </c>
      <c r="C3702" s="47">
        <v>0</v>
      </c>
      <c r="D3702" s="49">
        <v>0.243897</v>
      </c>
      <c r="E3702" s="49">
        <v>0.85761259999999995</v>
      </c>
      <c r="F3702" s="49">
        <v>7.2894799999999996E-2</v>
      </c>
      <c r="G3702" s="49">
        <v>3.6037949999999999</v>
      </c>
      <c r="H3702" s="49">
        <v>0.64025969999999999</v>
      </c>
      <c r="I3702" s="46">
        <f>$C$3702*LN($Y$3702)+(1-$C$3702)*LN(1-$Y$3702)</f>
        <v>-6.6473105088038435E-5</v>
      </c>
      <c r="R3702" s="46">
        <f>1/(1+EXP(-($K$2+SUMPRODUCT($L$2:$P$2,$D$3702:$H$3702))))</f>
        <v>6.6470895800123213E-5</v>
      </c>
      <c r="X3702" s="46">
        <f>EXP(-($K$2+SUMPRODUCT($L$2:$P$2,$D$3702:$H$3702)))</f>
        <v>15043.178176972098</v>
      </c>
      <c r="Y3702" s="46">
        <f>1/(1+$X$3702)</f>
        <v>6.6470895800123213E-5</v>
      </c>
      <c r="Z3702" s="46">
        <f>IF(ISERROR($I$3702),0,$I$3702)</f>
        <v>-6.6473105088038435E-5</v>
      </c>
    </row>
    <row r="3703" spans="1:26" x14ac:dyDescent="0.25">
      <c r="A3703" s="46">
        <v>634</v>
      </c>
      <c r="B3703" s="46">
        <v>1999</v>
      </c>
      <c r="C3703" s="47">
        <v>0</v>
      </c>
      <c r="D3703" s="49">
        <v>0.22879569999999999</v>
      </c>
      <c r="E3703" s="49">
        <v>0.66534079999999995</v>
      </c>
      <c r="F3703" s="49">
        <v>0.13535459999999999</v>
      </c>
      <c r="G3703" s="49">
        <v>7.3879970000000004</v>
      </c>
      <c r="H3703" s="49">
        <v>0.68042230000000004</v>
      </c>
      <c r="I3703" s="46">
        <f>$C$3703*LN($Y$3703)+(1-$C$3703)*LN(1-$Y$3703)</f>
        <v>-1.306728967143998E-7</v>
      </c>
      <c r="R3703" s="46">
        <f>1/(1+EXP(-($K$2+SUMPRODUCT($L$2:$P$2,$D$3703:$H$3703))))</f>
        <v>1.3067288812975416E-7</v>
      </c>
      <c r="X3703" s="46">
        <f>EXP(-($K$2+SUMPRODUCT($L$2:$P$2,$D$3703:$H$3703)))</f>
        <v>7652695.8548137601</v>
      </c>
      <c r="Y3703" s="46">
        <f>1/(1+$X$3703)</f>
        <v>1.3067288812975416E-7</v>
      </c>
      <c r="Z3703" s="46">
        <f>IF(ISERROR($I$3703),0,$I$3703)</f>
        <v>-1.306728967143998E-7</v>
      </c>
    </row>
    <row r="3704" spans="1:26" x14ac:dyDescent="0.25">
      <c r="A3704" s="46">
        <v>634</v>
      </c>
      <c r="B3704" s="46">
        <v>2000</v>
      </c>
      <c r="C3704" s="47">
        <v>0</v>
      </c>
      <c r="D3704" s="49">
        <v>0.27145079999999999</v>
      </c>
      <c r="E3704" s="49">
        <v>0.67217729999999998</v>
      </c>
      <c r="F3704" s="49">
        <v>0.13172729999999999</v>
      </c>
      <c r="G3704" s="49">
        <v>4.7293120000000002</v>
      </c>
      <c r="H3704" s="49">
        <v>0.64528969999999997</v>
      </c>
      <c r="I3704" s="46">
        <f>$C$3704*LN($Y$3704)+(1-$C$3704)*LN(1-$Y$3704)</f>
        <v>-9.1776438824404264E-6</v>
      </c>
      <c r="R3704" s="46">
        <f>1/(1+EXP(-($K$2+SUMPRODUCT($L$2:$P$2,$D$3704:$H$3704))))</f>
        <v>9.1776017680484643E-6</v>
      </c>
      <c r="X3704" s="46">
        <f>EXP(-($K$2+SUMPRODUCT($L$2:$P$2,$D$3704:$H$3704)))</f>
        <v>108959.92740496423</v>
      </c>
      <c r="Y3704" s="46">
        <f>1/(1+$X$3704)</f>
        <v>9.1776017680484643E-6</v>
      </c>
      <c r="Z3704" s="46">
        <f>IF(ISERROR($I$3704),0,$I$3704)</f>
        <v>-9.1776438824404264E-6</v>
      </c>
    </row>
    <row r="3705" spans="1:26" x14ac:dyDescent="0.25">
      <c r="A3705" s="46">
        <v>634</v>
      </c>
      <c r="B3705" s="46">
        <v>2001</v>
      </c>
      <c r="C3705" s="47">
        <v>0</v>
      </c>
      <c r="D3705" s="49">
        <v>0.42604069999999999</v>
      </c>
      <c r="E3705" s="49">
        <v>0.82185920000000001</v>
      </c>
      <c r="F3705" s="49">
        <v>0.1070609</v>
      </c>
      <c r="G3705" s="49">
        <v>3.7084570000000001</v>
      </c>
      <c r="H3705" s="49">
        <v>0.69878910000000005</v>
      </c>
      <c r="I3705" s="46">
        <f>$C$3705*LN($Y$3705)+(1-$C$3705)*LN(1-$Y$3705)</f>
        <v>-5.0423522274678883E-5</v>
      </c>
      <c r="R3705" s="46">
        <f>1/(1+EXP(-($K$2+SUMPRODUCT($L$2:$P$2,$D$3705:$H$3705))))</f>
        <v>5.042225103023793E-5</v>
      </c>
      <c r="X3705" s="46">
        <f>EXP(-($K$2+SUMPRODUCT($L$2:$P$2,$D$3705:$H$3705)))</f>
        <v>19831.514010536852</v>
      </c>
      <c r="Y3705" s="46">
        <f>1/(1+$X$3705)</f>
        <v>5.042225103023793E-5</v>
      </c>
      <c r="Z3705" s="46">
        <f>IF(ISERROR($I$3705),0,$I$3705)</f>
        <v>-5.0423522274678883E-5</v>
      </c>
    </row>
    <row r="3706" spans="1:26" x14ac:dyDescent="0.25">
      <c r="A3706" s="46">
        <v>634</v>
      </c>
      <c r="B3706" s="46">
        <v>2002</v>
      </c>
      <c r="C3706" s="47">
        <v>0</v>
      </c>
      <c r="D3706" s="49">
        <v>0.40677760000000002</v>
      </c>
      <c r="E3706" s="49">
        <v>0.93276130000000002</v>
      </c>
      <c r="F3706" s="49">
        <v>0.1132344</v>
      </c>
      <c r="G3706" s="49">
        <v>2.1306820000000002</v>
      </c>
      <c r="H3706" s="49">
        <v>0.6934631</v>
      </c>
      <c r="I3706" s="46">
        <f>$C$3706*LN($Y$3706)+(1-$C$3706)*LN(1-$Y$3706)</f>
        <v>-4.9901744307868522E-4</v>
      </c>
      <c r="R3706" s="46">
        <f>1/(1+EXP(-($K$2+SUMPRODUCT($L$2:$P$2,$D$3706:$H$3706))))</f>
        <v>4.988929545825543E-4</v>
      </c>
      <c r="X3706" s="46">
        <f>EXP(-($K$2+SUMPRODUCT($L$2:$P$2,$D$3706:$H$3706)))</f>
        <v>2003.4380078222271</v>
      </c>
      <c r="Y3706" s="46">
        <f>1/(1+$X$3706)</f>
        <v>4.988929545825543E-4</v>
      </c>
      <c r="Z3706" s="46">
        <f>IF(ISERROR($I$3706),0,$I$3706)</f>
        <v>-4.9901744307868522E-4</v>
      </c>
    </row>
    <row r="3707" spans="1:26" x14ac:dyDescent="0.25">
      <c r="A3707" s="46">
        <v>634</v>
      </c>
      <c r="B3707" s="46">
        <v>2003</v>
      </c>
      <c r="C3707" s="47">
        <v>0</v>
      </c>
      <c r="D3707" s="49">
        <v>0.39327000000000001</v>
      </c>
      <c r="E3707" s="49">
        <v>0.57551010000000002</v>
      </c>
      <c r="F3707" s="49">
        <v>0.1151529</v>
      </c>
      <c r="G3707" s="49">
        <v>3.4351150000000001</v>
      </c>
      <c r="H3707" s="49">
        <v>0.67950429999999995</v>
      </c>
      <c r="I3707" s="46">
        <f>$C$3707*LN($Y$3707)+(1-$C$3707)*LN(1-$Y$3707)</f>
        <v>-1.0189723529345618E-4</v>
      </c>
      <c r="R3707" s="46">
        <f>1/(1+EXP(-($K$2+SUMPRODUCT($L$2:$P$2,$D$3707:$H$3707))))</f>
        <v>1.0189204394650921E-4</v>
      </c>
      <c r="X3707" s="46">
        <f>EXP(-($K$2+SUMPRODUCT($L$2:$P$2,$D$3707:$H$3707)))</f>
        <v>9813.3089614040437</v>
      </c>
      <c r="Y3707" s="46">
        <f>1/(1+$X$3707)</f>
        <v>1.0189204394650921E-4</v>
      </c>
      <c r="Z3707" s="46">
        <f>IF(ISERROR($I$3707),0,$I$3707)</f>
        <v>-1.0189723529345618E-4</v>
      </c>
    </row>
    <row r="3708" spans="1:26" x14ac:dyDescent="0.25">
      <c r="A3708" s="46">
        <v>634</v>
      </c>
      <c r="B3708" s="46">
        <v>2004</v>
      </c>
      <c r="C3708" s="47">
        <v>0</v>
      </c>
      <c r="D3708" s="49">
        <v>0.35181420000000002</v>
      </c>
      <c r="E3708" s="49">
        <v>0.63799890000000004</v>
      </c>
      <c r="F3708" s="49">
        <v>0.1059705</v>
      </c>
      <c r="G3708" s="49">
        <v>3.3085909999999998</v>
      </c>
      <c r="H3708" s="49">
        <v>0.66465289999999999</v>
      </c>
      <c r="I3708" s="46">
        <f>$C$3708*LN($Y$3708)+(1-$C$3708)*LN(1-$Y$3708)</f>
        <v>-1.1931788285893517E-4</v>
      </c>
      <c r="R3708" s="46">
        <f>1/(1+EXP(-($K$2+SUMPRODUCT($L$2:$P$2,$D$3708:$H$3708))))</f>
        <v>1.1931076476341563E-4</v>
      </c>
      <c r="X3708" s="46">
        <f>EXP(-($K$2+SUMPRODUCT($L$2:$P$2,$D$3708:$H$3708)))</f>
        <v>8380.4733899571056</v>
      </c>
      <c r="Y3708" s="46">
        <f>1/(1+$X$3708)</f>
        <v>1.1931076476341563E-4</v>
      </c>
      <c r="Z3708" s="46">
        <f>IF(ISERROR($I$3708),0,$I$3708)</f>
        <v>-1.1931788285893517E-4</v>
      </c>
    </row>
    <row r="3709" spans="1:26" x14ac:dyDescent="0.25">
      <c r="A3709" s="46">
        <v>635</v>
      </c>
      <c r="B3709" s="46">
        <v>1995</v>
      </c>
      <c r="C3709" s="47">
        <v>0</v>
      </c>
      <c r="D3709" s="49">
        <v>0.30556450000000002</v>
      </c>
      <c r="E3709" s="49">
        <v>0.37382070000000001</v>
      </c>
      <c r="F3709" s="49">
        <v>6.7276600000000006E-2</v>
      </c>
      <c r="G3709" s="49">
        <v>1.9325589999999999</v>
      </c>
      <c r="H3709" s="49">
        <v>0.41654649999999999</v>
      </c>
      <c r="I3709" s="46">
        <f>$C$3709*LN($Y$3709)+(1-$C$3709)*LN(1-$Y$3709)</f>
        <v>-1.7981190515471957E-3</v>
      </c>
      <c r="R3709" s="46">
        <f>1/(1+EXP(-($K$2+SUMPRODUCT($L$2:$P$2,$D$3709:$H$3709))))</f>
        <v>1.7965034040060227E-3</v>
      </c>
      <c r="X3709" s="46">
        <f>EXP(-($K$2+SUMPRODUCT($L$2:$P$2,$D$3709:$H$3709)))</f>
        <v>555.63685232663636</v>
      </c>
      <c r="Y3709" s="46">
        <f>1/(1+$X$3709)</f>
        <v>1.7965034040060227E-3</v>
      </c>
      <c r="Z3709" s="46">
        <f>IF(ISERROR($I$3709),0,$I$3709)</f>
        <v>-1.7981190515471957E-3</v>
      </c>
    </row>
    <row r="3710" spans="1:26" x14ac:dyDescent="0.25">
      <c r="A3710" s="46">
        <v>635</v>
      </c>
      <c r="B3710" s="46">
        <v>1996</v>
      </c>
      <c r="C3710" s="47">
        <v>0</v>
      </c>
      <c r="D3710" s="49">
        <v>0.3614716</v>
      </c>
      <c r="E3710" s="49">
        <v>0.43220029999999998</v>
      </c>
      <c r="F3710" s="49">
        <v>5.63957E-2</v>
      </c>
      <c r="G3710" s="49">
        <v>3.5364059999999999</v>
      </c>
      <c r="H3710" s="49">
        <v>0.43274069999999998</v>
      </c>
      <c r="I3710" s="46">
        <f>$C$3710*LN($Y$3710)+(1-$C$3710)*LN(1-$Y$3710)</f>
        <v>-1.4472034923997937E-4</v>
      </c>
      <c r="R3710" s="46">
        <f>1/(1+EXP(-($K$2+SUMPRODUCT($L$2:$P$2,$D$3710:$H$3710))))</f>
        <v>1.4470987775537641E-4</v>
      </c>
      <c r="X3710" s="46">
        <f>EXP(-($K$2+SUMPRODUCT($L$2:$P$2,$D$3710:$H$3710)))</f>
        <v>6909.3783066587994</v>
      </c>
      <c r="Y3710" s="46">
        <f>1/(1+$X$3710)</f>
        <v>1.4470987775537641E-4</v>
      </c>
      <c r="Z3710" s="46">
        <f>IF(ISERROR($I$3710),0,$I$3710)</f>
        <v>-1.4472034923997937E-4</v>
      </c>
    </row>
    <row r="3711" spans="1:26" x14ac:dyDescent="0.25">
      <c r="A3711" s="46">
        <v>635</v>
      </c>
      <c r="B3711" s="46">
        <v>1997</v>
      </c>
      <c r="C3711" s="47">
        <v>0</v>
      </c>
      <c r="D3711" s="49">
        <v>0.32042559999999998</v>
      </c>
      <c r="E3711" s="49">
        <v>0.44205030000000001</v>
      </c>
      <c r="F3711" s="49">
        <v>8.2234199999999993E-2</v>
      </c>
      <c r="G3711" s="49">
        <v>3.2951990000000002</v>
      </c>
      <c r="H3711" s="49">
        <v>0.44218390000000002</v>
      </c>
      <c r="I3711" s="46">
        <f>$C$3711*LN($Y$3711)+(1-$C$3711)*LN(1-$Y$3711)</f>
        <v>-1.6851310783349774E-4</v>
      </c>
      <c r="R3711" s="46">
        <f>1/(1+EXP(-($K$2+SUMPRODUCT($L$2:$P$2,$D$3711:$H$3711))))</f>
        <v>1.6849891029727004E-4</v>
      </c>
      <c r="X3711" s="46">
        <f>EXP(-($K$2+SUMPRODUCT($L$2:$P$2,$D$3711:$H$3711)))</f>
        <v>5933.7564814263469</v>
      </c>
      <c r="Y3711" s="46">
        <f>1/(1+$X$3711)</f>
        <v>1.6849891029727004E-4</v>
      </c>
      <c r="Z3711" s="46">
        <f>IF(ISERROR($I$3711),0,$I$3711)</f>
        <v>-1.6851310783349774E-4</v>
      </c>
    </row>
    <row r="3712" spans="1:26" x14ac:dyDescent="0.25">
      <c r="A3712" s="46">
        <v>635</v>
      </c>
      <c r="B3712" s="46">
        <v>1998</v>
      </c>
      <c r="C3712" s="47">
        <v>0</v>
      </c>
      <c r="D3712" s="49">
        <v>0.2086963</v>
      </c>
      <c r="E3712" s="49">
        <v>0.37836059999999999</v>
      </c>
      <c r="F3712" s="49">
        <v>3.3303600000000003E-2</v>
      </c>
      <c r="G3712" s="49">
        <v>1.4985679999999999</v>
      </c>
      <c r="H3712" s="49">
        <v>0.29147849999999997</v>
      </c>
      <c r="I3712" s="46">
        <f>$C$3712*LN($Y$3712)+(1-$C$3712)*LN(1-$Y$3712)</f>
        <v>-4.1564746984109752E-3</v>
      </c>
      <c r="R3712" s="46">
        <f>1/(1+EXP(-($K$2+SUMPRODUCT($L$2:$P$2,$D$3712:$H$3712))))</f>
        <v>4.1478485130972071E-3</v>
      </c>
      <c r="X3712" s="46">
        <f>EXP(-($K$2+SUMPRODUCT($L$2:$P$2,$D$3712:$H$3712)))</f>
        <v>240.08884325028009</v>
      </c>
      <c r="Y3712" s="46">
        <f>1/(1+$X$3712)</f>
        <v>4.1478485130972071E-3</v>
      </c>
      <c r="Z3712" s="46">
        <f>IF(ISERROR($I$3712),0,$I$3712)</f>
        <v>-4.1564746984109752E-3</v>
      </c>
    </row>
    <row r="3713" spans="1:26" x14ac:dyDescent="0.25">
      <c r="A3713" s="46">
        <v>635</v>
      </c>
      <c r="B3713" s="46">
        <v>1999</v>
      </c>
      <c r="C3713" s="47">
        <v>0</v>
      </c>
      <c r="D3713" s="49">
        <v>0.53062240000000005</v>
      </c>
      <c r="E3713" s="49">
        <v>0.53410299999999999</v>
      </c>
      <c r="F3713" s="49">
        <v>6.7467700000000005E-2</v>
      </c>
      <c r="G3713" s="49">
        <v>4.653905</v>
      </c>
      <c r="H3713" s="49">
        <v>0.23604330000000001</v>
      </c>
      <c r="I3713" s="46">
        <f>$C$3713*LN($Y$3713)+(1-$C$3713)*LN(1-$Y$3713)</f>
        <v>-1.8274259425070437E-5</v>
      </c>
      <c r="R3713" s="46">
        <f>1/(1+EXP(-($K$2+SUMPRODUCT($L$2:$P$2,$D$3713:$H$3713))))</f>
        <v>1.82740924517894E-5</v>
      </c>
      <c r="X3713" s="46">
        <f>EXP(-($K$2+SUMPRODUCT($L$2:$P$2,$D$3713:$H$3713)))</f>
        <v>54721.279786982246</v>
      </c>
      <c r="Y3713" s="46">
        <f>1/(1+$X$3713)</f>
        <v>1.82740924517894E-5</v>
      </c>
      <c r="Z3713" s="46">
        <f>IF(ISERROR($I$3713),0,$I$3713)</f>
        <v>-1.8274259425070437E-5</v>
      </c>
    </row>
    <row r="3714" spans="1:26" x14ac:dyDescent="0.25">
      <c r="A3714" s="46">
        <v>635</v>
      </c>
      <c r="B3714" s="46">
        <v>2000</v>
      </c>
      <c r="C3714" s="47">
        <v>0</v>
      </c>
      <c r="D3714" s="49">
        <v>0.4394208</v>
      </c>
      <c r="E3714" s="49">
        <v>0.55543629999999999</v>
      </c>
      <c r="F3714" s="49">
        <v>6.03391E-2</v>
      </c>
      <c r="G3714" s="49">
        <v>4.5538230000000004</v>
      </c>
      <c r="H3714" s="49">
        <v>0.2277479</v>
      </c>
      <c r="I3714" s="46">
        <f>$C$3714*LN($Y$3714)+(1-$C$3714)*LN(1-$Y$3714)</f>
        <v>-2.1074221935353469E-5</v>
      </c>
      <c r="R3714" s="46">
        <f>1/(1+EXP(-($K$2+SUMPRODUCT($L$2:$P$2,$D$3714:$H$3714))))</f>
        <v>2.1073999875496272E-5</v>
      </c>
      <c r="X3714" s="46">
        <f>EXP(-($K$2+SUMPRODUCT($L$2:$P$2,$D$3714:$H$3714)))</f>
        <v>47450.836666410294</v>
      </c>
      <c r="Y3714" s="46">
        <f>1/(1+$X$3714)</f>
        <v>2.1073999875496272E-5</v>
      </c>
      <c r="Z3714" s="46">
        <f>IF(ISERROR($I$3714),0,$I$3714)</f>
        <v>-2.1074221935353469E-5</v>
      </c>
    </row>
    <row r="3715" spans="1:26" x14ac:dyDescent="0.25">
      <c r="A3715" s="46">
        <v>635</v>
      </c>
      <c r="B3715" s="46">
        <v>2002</v>
      </c>
      <c r="C3715" s="47">
        <v>0</v>
      </c>
      <c r="D3715" s="49">
        <v>0.28755710000000001</v>
      </c>
      <c r="E3715" s="49">
        <v>0.42576019999999998</v>
      </c>
      <c r="F3715" s="49">
        <v>4.2625499999999997E-2</v>
      </c>
      <c r="G3715" s="49">
        <v>2.9534720000000001</v>
      </c>
      <c r="H3715" s="49">
        <v>0.19560669999999999</v>
      </c>
      <c r="I3715" s="46">
        <f>$C$3715*LN($Y$3715)+(1-$C$3715)*LN(1-$Y$3715)</f>
        <v>-3.4570523766530364E-4</v>
      </c>
      <c r="R3715" s="46">
        <f>1/(1+EXP(-($K$2+SUMPRODUCT($L$2:$P$2,$D$3715:$H$3715))))</f>
        <v>3.4564548849505268E-4</v>
      </c>
      <c r="X3715" s="46">
        <f>EXP(-($K$2+SUMPRODUCT($L$2:$P$2,$D$3715:$H$3715)))</f>
        <v>2892.1377185162169</v>
      </c>
      <c r="Y3715" s="46">
        <f>1/(1+$X$3715)</f>
        <v>3.4564548849505268E-4</v>
      </c>
      <c r="Z3715" s="46">
        <f>IF(ISERROR($I$3715),0,$I$3715)</f>
        <v>-3.4570523766530364E-4</v>
      </c>
    </row>
    <row r="3716" spans="1:26" x14ac:dyDescent="0.25">
      <c r="A3716" s="46">
        <v>636</v>
      </c>
      <c r="B3716" s="46">
        <v>1995</v>
      </c>
      <c r="C3716" s="47">
        <v>0</v>
      </c>
      <c r="D3716" s="49">
        <v>-7.4404600000000001E-2</v>
      </c>
      <c r="E3716" s="49">
        <v>-0.33512380000000003</v>
      </c>
      <c r="F3716" s="49">
        <v>2.8033200000000001E-2</v>
      </c>
      <c r="G3716" s="49">
        <v>0.38277090000000003</v>
      </c>
      <c r="H3716" s="49">
        <v>0.30368840000000002</v>
      </c>
      <c r="I3716" s="46">
        <f>$C$3716*LN($Y$3716)+(1-$C$3716)*LN(1-$Y$3716)</f>
        <v>-6.2994019128638307E-2</v>
      </c>
      <c r="R3716" s="46">
        <f>1/(1+EXP(-($K$2+SUMPRODUCT($L$2:$P$2,$D$3716:$H$3716))))</f>
        <v>6.1050910593941306E-2</v>
      </c>
      <c r="X3716" s="46">
        <f>EXP(-($K$2+SUMPRODUCT($L$2:$P$2,$D$3716:$H$3716)))</f>
        <v>15.379772066810746</v>
      </c>
      <c r="Y3716" s="46">
        <f>1/(1+$X$3716)</f>
        <v>6.1050910593941306E-2</v>
      </c>
      <c r="Z3716" s="46">
        <f>IF(ISERROR($I$3716),0,$I$3716)</f>
        <v>-6.2994019128638307E-2</v>
      </c>
    </row>
    <row r="3717" spans="1:26" x14ac:dyDescent="0.25">
      <c r="A3717" s="46">
        <v>637</v>
      </c>
      <c r="B3717" s="46">
        <v>2001</v>
      </c>
      <c r="C3717" s="47">
        <v>0</v>
      </c>
      <c r="D3717" s="49">
        <v>0.2447772</v>
      </c>
      <c r="E3717" s="49">
        <v>0.37962770000000001</v>
      </c>
      <c r="F3717" s="49">
        <v>1.50492E-2</v>
      </c>
      <c r="G3717" s="49">
        <v>0.83514980000000005</v>
      </c>
      <c r="H3717" s="49">
        <v>0.21430450000000001</v>
      </c>
      <c r="I3717" s="46">
        <f>$C$3717*LN($Y$3717)+(1-$C$3717)*LN(1-$Y$3717)</f>
        <v>-1.3311137962454658E-2</v>
      </c>
      <c r="R3717" s="46">
        <f>1/(1+EXP(-($K$2+SUMPRODUCT($L$2:$P$2,$D$3717:$H$3717))))</f>
        <v>1.3222936552964967E-2</v>
      </c>
      <c r="X3717" s="46">
        <f>EXP(-($K$2+SUMPRODUCT($L$2:$P$2,$D$3717:$H$3717)))</f>
        <v>74.626166396130131</v>
      </c>
      <c r="Y3717" s="46">
        <f>1/(1+$X$3717)</f>
        <v>1.3222936552964967E-2</v>
      </c>
      <c r="Z3717" s="46">
        <f>IF(ISERROR($I$3717),0,$I$3717)</f>
        <v>-1.3311137962454658E-2</v>
      </c>
    </row>
    <row r="3718" spans="1:26" x14ac:dyDescent="0.25">
      <c r="A3718" s="46">
        <v>637</v>
      </c>
      <c r="B3718" s="46">
        <v>2002</v>
      </c>
      <c r="C3718" s="47">
        <v>0</v>
      </c>
      <c r="D3718" s="49">
        <v>0.26176260000000001</v>
      </c>
      <c r="E3718" s="49">
        <v>0.2232459</v>
      </c>
      <c r="F3718" s="49">
        <v>1.7884400000000002E-2</v>
      </c>
      <c r="G3718" s="49">
        <v>0.33154260000000002</v>
      </c>
      <c r="H3718" s="49">
        <v>0.26167560000000001</v>
      </c>
      <c r="I3718" s="46">
        <f>$C$3718*LN($Y$3718)+(1-$C$3718)*LN(1-$Y$3718)</f>
        <v>-3.734417161053076E-2</v>
      </c>
      <c r="R3718" s="46">
        <f>1/(1+EXP(-($K$2+SUMPRODUCT($L$2:$P$2,$D$3718:$H$3718))))</f>
        <v>3.6655477549333647E-2</v>
      </c>
      <c r="X3718" s="46">
        <f>EXP(-($K$2+SUMPRODUCT($L$2:$P$2,$D$3718:$H$3718)))</f>
        <v>26.281052297139663</v>
      </c>
      <c r="Y3718" s="46">
        <f>1/(1+$X$3718)</f>
        <v>3.6655477549333647E-2</v>
      </c>
      <c r="Z3718" s="46">
        <f>IF(ISERROR($I$3718),0,$I$3718)</f>
        <v>-3.734417161053076E-2</v>
      </c>
    </row>
    <row r="3719" spans="1:26" x14ac:dyDescent="0.25">
      <c r="A3719" s="46">
        <v>637</v>
      </c>
      <c r="B3719" s="46">
        <v>2003</v>
      </c>
      <c r="C3719" s="47">
        <v>0</v>
      </c>
      <c r="D3719" s="49">
        <v>0.2073624</v>
      </c>
      <c r="E3719" s="49">
        <v>0.1061247</v>
      </c>
      <c r="F3719" s="49">
        <v>3.8275000000000002E-3</v>
      </c>
      <c r="G3719" s="49">
        <v>0.65788670000000005</v>
      </c>
      <c r="H3719" s="49">
        <v>0.30282559999999997</v>
      </c>
      <c r="I3719" s="46">
        <f>$C$3719*LN($Y$3719)+(1-$C$3719)*LN(1-$Y$3719)</f>
        <v>-2.9656482684199757E-2</v>
      </c>
      <c r="R3719" s="46">
        <f>1/(1+EXP(-($K$2+SUMPRODUCT($L$2:$P$2,$D$3719:$H$3719))))</f>
        <v>2.9221044341821625E-2</v>
      </c>
      <c r="X3719" s="46">
        <f>EXP(-($K$2+SUMPRODUCT($L$2:$P$2,$D$3719:$H$3719)))</f>
        <v>33.22191172574842</v>
      </c>
      <c r="Y3719" s="46">
        <f>1/(1+$X$3719)</f>
        <v>2.9221044341821625E-2</v>
      </c>
      <c r="Z3719" s="46">
        <f>IF(ISERROR($I$3719),0,$I$3719)</f>
        <v>-2.9656482684199757E-2</v>
      </c>
    </row>
    <row r="3720" spans="1:26" x14ac:dyDescent="0.25">
      <c r="A3720" s="46">
        <v>637</v>
      </c>
      <c r="B3720" s="46">
        <v>2004</v>
      </c>
      <c r="C3720" s="47">
        <v>0</v>
      </c>
      <c r="D3720" s="49">
        <v>0.33442300000000003</v>
      </c>
      <c r="E3720" s="49">
        <v>3.2928800000000001E-2</v>
      </c>
      <c r="F3720" s="49">
        <v>4.3844399999999999E-2</v>
      </c>
      <c r="G3720" s="49">
        <v>1.1328990000000001</v>
      </c>
      <c r="H3720" s="49">
        <v>0.37726520000000002</v>
      </c>
      <c r="I3720" s="46">
        <f>$C$3720*LN($Y$3720)+(1-$C$3720)*LN(1-$Y$3720)</f>
        <v>-1.2508713959934038E-2</v>
      </c>
      <c r="R3720" s="46">
        <f>1/(1+EXP(-($K$2+SUMPRODUCT($L$2:$P$2,$D$3720:$H$3720))))</f>
        <v>1.2430805182009022E-2</v>
      </c>
      <c r="X3720" s="46">
        <f>EXP(-($K$2+SUMPRODUCT($L$2:$P$2,$D$3720:$H$3720)))</f>
        <v>79.445311897196319</v>
      </c>
      <c r="Y3720" s="46">
        <f>1/(1+$X$3720)</f>
        <v>1.2430805182009022E-2</v>
      </c>
      <c r="Z3720" s="46">
        <f>IF(ISERROR($I$3720),0,$I$3720)</f>
        <v>-1.2508713959934038E-2</v>
      </c>
    </row>
    <row r="3721" spans="1:26" x14ac:dyDescent="0.25">
      <c r="A3721" s="46">
        <v>638</v>
      </c>
      <c r="B3721" s="46">
        <v>1995</v>
      </c>
      <c r="C3721" s="47">
        <v>0</v>
      </c>
      <c r="D3721" s="49">
        <v>-2.1566599999999998E-2</v>
      </c>
      <c r="E3721" s="49">
        <v>9.3962199999999996E-2</v>
      </c>
      <c r="F3721" s="49">
        <v>4.6651900000000003E-2</v>
      </c>
      <c r="G3721" s="49">
        <v>1.3395250000000001</v>
      </c>
      <c r="H3721" s="49">
        <v>0.1069454</v>
      </c>
      <c r="I3721" s="46">
        <f>$C$3721*LN($Y$3721)+(1-$C$3721)*LN(1-$Y$3721)</f>
        <v>-5.8956530459440444E-3</v>
      </c>
      <c r="R3721" s="46">
        <f>1/(1+EXP(-($K$2+SUMPRODUCT($L$2:$P$2,$D$3721:$H$3721))))</f>
        <v>5.8783077874742509E-3</v>
      </c>
      <c r="X3721" s="46">
        <f>EXP(-($K$2+SUMPRODUCT($L$2:$P$2,$D$3721:$H$3721)))</f>
        <v>169.11698539005437</v>
      </c>
      <c r="Y3721" s="46">
        <f>1/(1+$X$3721)</f>
        <v>5.8783077874742509E-3</v>
      </c>
      <c r="Z3721" s="46">
        <f>IF(ISERROR($I$3721),0,$I$3721)</f>
        <v>-5.8956530459440444E-3</v>
      </c>
    </row>
    <row r="3722" spans="1:26" x14ac:dyDescent="0.25">
      <c r="A3722" s="46">
        <v>638</v>
      </c>
      <c r="B3722" s="46">
        <v>1996</v>
      </c>
      <c r="C3722" s="47">
        <v>0</v>
      </c>
      <c r="D3722" s="49">
        <v>-1.1298900000000001E-2</v>
      </c>
      <c r="E3722" s="49">
        <v>9.6801300000000007E-2</v>
      </c>
      <c r="F3722" s="49">
        <v>2.7940300000000001E-2</v>
      </c>
      <c r="G3722" s="49">
        <v>1.0654170000000001</v>
      </c>
      <c r="H3722" s="49">
        <v>9.8070500000000005E-2</v>
      </c>
      <c r="I3722" s="46">
        <f>$C$3722*LN($Y$3722)+(1-$C$3722)*LN(1-$Y$3722)</f>
        <v>-1.0517276487582021E-2</v>
      </c>
      <c r="R3722" s="46">
        <f>1/(1+EXP(-($K$2+SUMPRODUCT($L$2:$P$2,$D$3722:$H$3722))))</f>
        <v>1.0462163317926159E-2</v>
      </c>
      <c r="X3722" s="46">
        <f>EXP(-($K$2+SUMPRODUCT($L$2:$P$2,$D$3722:$H$3722)))</f>
        <v>94.582526253109847</v>
      </c>
      <c r="Y3722" s="46">
        <f>1/(1+$X$3722)</f>
        <v>1.0462163317926159E-2</v>
      </c>
      <c r="Z3722" s="46">
        <f>IF(ISERROR($I$3722),0,$I$3722)</f>
        <v>-1.0517276487582021E-2</v>
      </c>
    </row>
    <row r="3723" spans="1:26" x14ac:dyDescent="0.25">
      <c r="A3723" s="46">
        <v>638</v>
      </c>
      <c r="B3723" s="46">
        <v>1997</v>
      </c>
      <c r="C3723" s="47">
        <v>0</v>
      </c>
      <c r="D3723" s="49">
        <v>-7.2556200000000001E-2</v>
      </c>
      <c r="E3723" s="49">
        <v>8.3795900000000006E-2</v>
      </c>
      <c r="F3723" s="49">
        <v>1.8086399999999999E-2</v>
      </c>
      <c r="G3723" s="49">
        <v>0.98007599999999995</v>
      </c>
      <c r="H3723" s="49">
        <v>0.10187300000000001</v>
      </c>
      <c r="I3723" s="46">
        <f>$C$3723*LN($Y$3723)+(1-$C$3723)*LN(1-$Y$3723)</f>
        <v>-1.2968119945895315E-2</v>
      </c>
      <c r="R3723" s="46">
        <f>1/(1+EXP(-($K$2+SUMPRODUCT($L$2:$P$2,$D$3723:$H$3723))))</f>
        <v>1.2884396182471301E-2</v>
      </c>
      <c r="X3723" s="46">
        <f>EXP(-($K$2+SUMPRODUCT($L$2:$P$2,$D$3723:$H$3723)))</f>
        <v>76.613260709916659</v>
      </c>
      <c r="Y3723" s="46">
        <f>1/(1+$X$3723)</f>
        <v>1.2884396182471301E-2</v>
      </c>
      <c r="Z3723" s="46">
        <f>IF(ISERROR($I$3723),0,$I$3723)</f>
        <v>-1.2968119945895315E-2</v>
      </c>
    </row>
    <row r="3724" spans="1:26" x14ac:dyDescent="0.25">
      <c r="A3724" s="46">
        <v>638</v>
      </c>
      <c r="B3724" s="46">
        <v>1998</v>
      </c>
      <c r="C3724" s="47">
        <v>0</v>
      </c>
      <c r="D3724" s="49">
        <v>-8.6125999999999998E-3</v>
      </c>
      <c r="E3724" s="49">
        <v>0.10336099999999999</v>
      </c>
      <c r="F3724" s="49">
        <v>4.4680600000000001E-2</v>
      </c>
      <c r="G3724" s="49">
        <v>0.78542330000000005</v>
      </c>
      <c r="H3724" s="49">
        <v>0.1140529</v>
      </c>
      <c r="I3724" s="46">
        <f>$C$3724*LN($Y$3724)+(1-$C$3724)*LN(1-$Y$3724)</f>
        <v>-1.4365929669975359E-2</v>
      </c>
      <c r="R3724" s="46">
        <f>1/(1+EXP(-($K$2+SUMPRODUCT($L$2:$P$2,$D$3724:$H$3724))))</f>
        <v>1.4263232072665199E-2</v>
      </c>
      <c r="X3724" s="46">
        <f>EXP(-($K$2+SUMPRODUCT($L$2:$P$2,$D$3724:$H$3724)))</f>
        <v>69.110336486528325</v>
      </c>
      <c r="Y3724" s="46">
        <f>1/(1+$X$3724)</f>
        <v>1.4263232072665199E-2</v>
      </c>
      <c r="Z3724" s="46">
        <f>IF(ISERROR($I$3724),0,$I$3724)</f>
        <v>-1.4365929669975359E-2</v>
      </c>
    </row>
    <row r="3725" spans="1:26" x14ac:dyDescent="0.25">
      <c r="A3725" s="46">
        <v>638</v>
      </c>
      <c r="B3725" s="46">
        <v>1999</v>
      </c>
      <c r="C3725" s="47">
        <v>0</v>
      </c>
      <c r="D3725" s="49">
        <v>5.8979999999999998E-2</v>
      </c>
      <c r="E3725" s="49">
        <v>0.16020499999999999</v>
      </c>
      <c r="F3725" s="49">
        <v>3.9514899999999999E-2</v>
      </c>
      <c r="G3725" s="49">
        <v>2.4254820000000001</v>
      </c>
      <c r="H3725" s="49">
        <v>0.1297238</v>
      </c>
      <c r="I3725" s="46">
        <f>$C$3725*LN($Y$3725)+(1-$C$3725)*LN(1-$Y$3725)</f>
        <v>-1.0558340581089361E-3</v>
      </c>
      <c r="R3725" s="46">
        <f>1/(1+EXP(-($K$2+SUMPRODUCT($L$2:$P$2,$D$3725:$H$3725))))</f>
        <v>1.0552768614495137E-3</v>
      </c>
      <c r="X3725" s="46">
        <f>EXP(-($K$2+SUMPRODUCT($L$2:$P$2,$D$3725:$H$3725)))</f>
        <v>946.61861700105305</v>
      </c>
      <c r="Y3725" s="46">
        <f>1/(1+$X$3725)</f>
        <v>1.0552768614495137E-3</v>
      </c>
      <c r="Z3725" s="46">
        <f>IF(ISERROR($I$3725),0,$I$3725)</f>
        <v>-1.0558340581089361E-3</v>
      </c>
    </row>
    <row r="3726" spans="1:26" x14ac:dyDescent="0.25">
      <c r="A3726" s="46">
        <v>638</v>
      </c>
      <c r="B3726" s="46">
        <v>2000</v>
      </c>
      <c r="C3726" s="47">
        <v>0</v>
      </c>
      <c r="D3726" s="49">
        <v>-2.2951300000000001E-2</v>
      </c>
      <c r="E3726" s="49">
        <v>0.32976490000000003</v>
      </c>
      <c r="F3726" s="49">
        <v>4.3641399999999997E-2</v>
      </c>
      <c r="G3726" s="49">
        <v>1.02902</v>
      </c>
      <c r="H3726" s="49">
        <v>0.10065689999999999</v>
      </c>
      <c r="I3726" s="46">
        <f>$C$3726*LN($Y$3726)+(1-$C$3726)*LN(1-$Y$3726)</f>
        <v>-6.9952437948652161E-3</v>
      </c>
      <c r="R3726" s="46">
        <f>1/(1+EXP(-($K$2+SUMPRODUCT($L$2:$P$2,$D$3726:$H$3726))))</f>
        <v>6.9708340275786264E-3</v>
      </c>
      <c r="X3726" s="46">
        <f>EXP(-($K$2+SUMPRODUCT($L$2:$P$2,$D$3726:$H$3726)))</f>
        <v>142.45485720126345</v>
      </c>
      <c r="Y3726" s="46">
        <f>1/(1+$X$3726)</f>
        <v>6.9708340275786264E-3</v>
      </c>
      <c r="Z3726" s="46">
        <f>IF(ISERROR($I$3726),0,$I$3726)</f>
        <v>-6.9952437948652161E-3</v>
      </c>
    </row>
    <row r="3727" spans="1:26" x14ac:dyDescent="0.25">
      <c r="A3727" s="46">
        <v>638</v>
      </c>
      <c r="B3727" s="46">
        <v>2001</v>
      </c>
      <c r="C3727" s="47">
        <v>0</v>
      </c>
      <c r="D3727" s="49">
        <v>5.3027999999999999E-3</v>
      </c>
      <c r="E3727" s="49">
        <v>0.28153489999999998</v>
      </c>
      <c r="F3727" s="49">
        <v>5.1349800000000001E-2</v>
      </c>
      <c r="G3727" s="49">
        <v>1.0583499999999999</v>
      </c>
      <c r="H3727" s="49">
        <v>9.9168800000000001E-2</v>
      </c>
      <c r="I3727" s="46">
        <f>$C$3727*LN($Y$3727)+(1-$C$3727)*LN(1-$Y$3727)</f>
        <v>-6.8062323850380854E-3</v>
      </c>
      <c r="R3727" s="46">
        <f>1/(1+EXP(-($K$2+SUMPRODUCT($L$2:$P$2,$D$3727:$H$3727))))</f>
        <v>6.7831224456621842E-3</v>
      </c>
      <c r="X3727" s="46">
        <f>EXP(-($K$2+SUMPRODUCT($L$2:$P$2,$D$3727:$H$3727)))</f>
        <v>146.42473072110047</v>
      </c>
      <c r="Y3727" s="46">
        <f>1/(1+$X$3727)</f>
        <v>6.7831224456621842E-3</v>
      </c>
      <c r="Z3727" s="46">
        <f>IF(ISERROR($I$3727),0,$I$3727)</f>
        <v>-6.8062323850380854E-3</v>
      </c>
    </row>
    <row r="3728" spans="1:26" x14ac:dyDescent="0.25">
      <c r="A3728" s="46">
        <v>638</v>
      </c>
      <c r="B3728" s="46">
        <v>2002</v>
      </c>
      <c r="C3728" s="47">
        <v>0</v>
      </c>
      <c r="D3728" s="49">
        <v>0.1175905</v>
      </c>
      <c r="E3728" s="49">
        <v>0.19426969999999999</v>
      </c>
      <c r="F3728" s="49">
        <v>4.6663999999999997E-2</v>
      </c>
      <c r="G3728" s="49">
        <v>0.41218369999999999</v>
      </c>
      <c r="H3728" s="49">
        <v>0.12533849999999999</v>
      </c>
      <c r="I3728" s="46">
        <f>$C$3728*LN($Y$3728)+(1-$C$3728)*LN(1-$Y$3728)</f>
        <v>-2.3717259539790855E-2</v>
      </c>
      <c r="R3728" s="46">
        <f>1/(1+EXP(-($K$2+SUMPRODUCT($L$2:$P$2,$D$3728:$H$3728))))</f>
        <v>2.3438215744342038E-2</v>
      </c>
      <c r="X3728" s="46">
        <f>EXP(-($K$2+SUMPRODUCT($L$2:$P$2,$D$3728:$H$3728)))</f>
        <v>41.665363733645087</v>
      </c>
      <c r="Y3728" s="46">
        <f>1/(1+$X$3728)</f>
        <v>2.3438215744342038E-2</v>
      </c>
      <c r="Z3728" s="46">
        <f>IF(ISERROR($I$3728),0,$I$3728)</f>
        <v>-2.3717259539790855E-2</v>
      </c>
    </row>
    <row r="3729" spans="1:26" x14ac:dyDescent="0.25">
      <c r="A3729" s="46">
        <v>638</v>
      </c>
      <c r="B3729" s="46">
        <v>2003</v>
      </c>
      <c r="C3729" s="47">
        <v>0</v>
      </c>
      <c r="D3729" s="49">
        <v>0.1131679</v>
      </c>
      <c r="E3729" s="49">
        <v>0.2020332</v>
      </c>
      <c r="F3729" s="49">
        <v>4.7703799999999998E-2</v>
      </c>
      <c r="G3729" s="49">
        <v>0.47513640000000001</v>
      </c>
      <c r="H3729" s="49">
        <v>0.1291446</v>
      </c>
      <c r="I3729" s="46">
        <f>$C$3729*LN($Y$3729)+(1-$C$3729)*LN(1-$Y$3729)</f>
        <v>-2.1075856435839927E-2</v>
      </c>
      <c r="R3729" s="46">
        <f>1/(1+EXP(-($K$2+SUMPRODUCT($L$2:$P$2,$D$3729:$H$3729))))</f>
        <v>2.0855312673860416E-2</v>
      </c>
      <c r="X3729" s="46">
        <f>EXP(-($K$2+SUMPRODUCT($L$2:$P$2,$D$3729:$H$3729)))</f>
        <v>46.949412969165294</v>
      </c>
      <c r="Y3729" s="46">
        <f>1/(1+$X$3729)</f>
        <v>2.0855312673860416E-2</v>
      </c>
      <c r="Z3729" s="46">
        <f>IF(ISERROR($I$3729),0,$I$3729)</f>
        <v>-2.1075856435839927E-2</v>
      </c>
    </row>
    <row r="3730" spans="1:26" x14ac:dyDescent="0.25">
      <c r="A3730" s="46">
        <v>638</v>
      </c>
      <c r="B3730" s="46">
        <v>2004</v>
      </c>
      <c r="C3730" s="47">
        <v>0</v>
      </c>
      <c r="D3730" s="49">
        <v>0.12835569999999999</v>
      </c>
      <c r="E3730" s="49">
        <v>0.19362799999999999</v>
      </c>
      <c r="F3730" s="49">
        <v>2.39948E-2</v>
      </c>
      <c r="G3730" s="49">
        <v>0.53647840000000002</v>
      </c>
      <c r="H3730" s="49">
        <v>0.1169029</v>
      </c>
      <c r="I3730" s="46">
        <f>$C$3730*LN($Y$3730)+(1-$C$3730)*LN(1-$Y$3730)</f>
        <v>-2.3331873006670049E-2</v>
      </c>
      <c r="R3730" s="46">
        <f>1/(1+EXP(-($K$2+SUMPRODUCT($L$2:$P$2,$D$3730:$H$3730))))</f>
        <v>2.3061789453776935E-2</v>
      </c>
      <c r="X3730" s="46">
        <f>EXP(-($K$2+SUMPRODUCT($L$2:$P$2,$D$3730:$H$3730)))</f>
        <v>42.361769562778896</v>
      </c>
      <c r="Y3730" s="46">
        <f>1/(1+$X$3730)</f>
        <v>2.3061789453776935E-2</v>
      </c>
      <c r="Z3730" s="46">
        <f>IF(ISERROR($I$3730),0,$I$3730)</f>
        <v>-2.3331873006670049E-2</v>
      </c>
    </row>
    <row r="3731" spans="1:26" x14ac:dyDescent="0.25">
      <c r="A3731" s="46">
        <v>639</v>
      </c>
      <c r="B3731" s="46">
        <v>1995</v>
      </c>
      <c r="C3731" s="47">
        <v>0</v>
      </c>
      <c r="D3731" s="49">
        <v>0.51519110000000001</v>
      </c>
      <c r="E3731" s="49">
        <v>0.22067580000000001</v>
      </c>
      <c r="F3731" s="49">
        <v>6.0201400000000002E-2</v>
      </c>
      <c r="G3731" s="49">
        <v>1.5293110000000001</v>
      </c>
      <c r="H3731" s="49">
        <v>0.40363569999999999</v>
      </c>
      <c r="I3731" s="46">
        <f>$C$3731*LN($Y$3731)+(1-$C$3731)*LN(1-$Y$3731)</f>
        <v>-4.8839170240136164E-3</v>
      </c>
      <c r="R3731" s="46">
        <f>1/(1+EXP(-($K$2+SUMPRODUCT($L$2:$P$2,$D$3731:$H$3731))))</f>
        <v>4.8720100933054072E-3</v>
      </c>
      <c r="X3731" s="46">
        <f>EXP(-($K$2+SUMPRODUCT($L$2:$P$2,$D$3731:$H$3731)))</f>
        <v>204.25409037516005</v>
      </c>
      <c r="Y3731" s="46">
        <f>1/(1+$X$3731)</f>
        <v>4.8720100933054072E-3</v>
      </c>
      <c r="Z3731" s="46">
        <f>IF(ISERROR($I$3731),0,$I$3731)</f>
        <v>-4.8839170240136164E-3</v>
      </c>
    </row>
    <row r="3732" spans="1:26" x14ac:dyDescent="0.25">
      <c r="A3732" s="46">
        <v>639</v>
      </c>
      <c r="B3732" s="46">
        <v>1996</v>
      </c>
      <c r="C3732" s="47">
        <v>0</v>
      </c>
      <c r="D3732" s="49">
        <v>0.51336459999999995</v>
      </c>
      <c r="E3732" s="49">
        <v>0.22350619999999999</v>
      </c>
      <c r="F3732" s="49">
        <v>4.38944E-2</v>
      </c>
      <c r="G3732" s="49">
        <v>1.1439790000000001</v>
      </c>
      <c r="H3732" s="49">
        <v>0.3818472</v>
      </c>
      <c r="I3732" s="46">
        <f>$C$3732*LN($Y$3732)+(1-$C$3732)*LN(1-$Y$3732)</f>
        <v>-1.0069173668649583E-2</v>
      </c>
      <c r="R3732" s="46">
        <f>1/(1+EXP(-($K$2+SUMPRODUCT($L$2:$P$2,$D$3732:$H$3732))))</f>
        <v>1.0018649261340409E-2</v>
      </c>
      <c r="X3732" s="46">
        <f>EXP(-($K$2+SUMPRODUCT($L$2:$P$2,$D$3732:$H$3732)))</f>
        <v>98.813854534139921</v>
      </c>
      <c r="Y3732" s="46">
        <f>1/(1+$X$3732)</f>
        <v>1.0018649261340409E-2</v>
      </c>
      <c r="Z3732" s="46">
        <f>IF(ISERROR($I$3732),0,$I$3732)</f>
        <v>-1.0069173668649583E-2</v>
      </c>
    </row>
    <row r="3733" spans="1:26" x14ac:dyDescent="0.25">
      <c r="A3733" s="46">
        <v>639</v>
      </c>
      <c r="B3733" s="46">
        <v>1997</v>
      </c>
      <c r="C3733" s="47">
        <v>0</v>
      </c>
      <c r="D3733" s="49">
        <v>0.51854940000000005</v>
      </c>
      <c r="E3733" s="49">
        <v>0.23731910000000001</v>
      </c>
      <c r="F3733" s="49">
        <v>5.8676499999999999E-2</v>
      </c>
      <c r="G3733" s="49">
        <v>1.9104239999999999</v>
      </c>
      <c r="H3733" s="49">
        <v>0.36445319999999998</v>
      </c>
      <c r="I3733" s="46">
        <f>$C$3733*LN($Y$3733)+(1-$C$3733)*LN(1-$Y$3733)</f>
        <v>-2.5724876191228997E-3</v>
      </c>
      <c r="R3733" s="46">
        <f>1/(1+EXP(-($K$2+SUMPRODUCT($L$2:$P$2,$D$3733:$H$3733))))</f>
        <v>2.569181608345841E-3</v>
      </c>
      <c r="X3733" s="46">
        <f>EXP(-($K$2+SUMPRODUCT($L$2:$P$2,$D$3733:$H$3733)))</f>
        <v>388.2290045793402</v>
      </c>
      <c r="Y3733" s="46">
        <f>1/(1+$X$3733)</f>
        <v>2.569181608345841E-3</v>
      </c>
      <c r="Z3733" s="46">
        <f>IF(ISERROR($I$3733),0,$I$3733)</f>
        <v>-2.5724876191228997E-3</v>
      </c>
    </row>
    <row r="3734" spans="1:26" x14ac:dyDescent="0.25">
      <c r="A3734" s="46">
        <v>639</v>
      </c>
      <c r="B3734" s="46">
        <v>1999</v>
      </c>
      <c r="C3734" s="47">
        <v>0</v>
      </c>
      <c r="D3734" s="49">
        <v>0.22444810000000001</v>
      </c>
      <c r="E3734" s="49">
        <v>0.3718188</v>
      </c>
      <c r="F3734" s="49">
        <v>-4.7021300000000002E-2</v>
      </c>
      <c r="G3734" s="49">
        <v>0.94471950000000005</v>
      </c>
      <c r="H3734" s="49">
        <v>0.17381489999999999</v>
      </c>
      <c r="I3734" s="46">
        <f>$C$3734*LN($Y$3734)+(1-$C$3734)*LN(1-$Y$3734)</f>
        <v>-1.7921912915221775E-2</v>
      </c>
      <c r="R3734" s="46">
        <f>1/(1+EXP(-($K$2+SUMPRODUCT($L$2:$P$2,$D$3734:$H$3734))))</f>
        <v>1.7762270555412706E-2</v>
      </c>
      <c r="X3734" s="46">
        <f>EXP(-($K$2+SUMPRODUCT($L$2:$P$2,$D$3734:$H$3734)))</f>
        <v>55.299108657325874</v>
      </c>
      <c r="Y3734" s="46">
        <f>1/(1+$X$3734)</f>
        <v>1.7762270555412706E-2</v>
      </c>
      <c r="Z3734" s="46">
        <f>IF(ISERROR($I$3734),0,$I$3734)</f>
        <v>-1.7921912915221775E-2</v>
      </c>
    </row>
    <row r="3735" spans="1:26" x14ac:dyDescent="0.25">
      <c r="A3735" s="46">
        <v>640</v>
      </c>
      <c r="B3735" s="46">
        <v>1995</v>
      </c>
      <c r="C3735" s="47">
        <v>0</v>
      </c>
      <c r="D3735" s="49">
        <v>6.6071999999999997E-3</v>
      </c>
      <c r="E3735" s="49">
        <v>9.1035999999999999E-3</v>
      </c>
      <c r="F3735" s="49">
        <v>4.6302400000000001E-2</v>
      </c>
      <c r="G3735" s="49">
        <v>0.8817623</v>
      </c>
      <c r="H3735" s="49">
        <v>0.20627570000000001</v>
      </c>
      <c r="I3735" s="46">
        <f>$C$3735*LN($Y$3735)+(1-$C$3735)*LN(1-$Y$3735)</f>
        <v>-1.4859305501210691E-2</v>
      </c>
      <c r="R3735" s="46">
        <f>1/(1+EXP(-($K$2+SUMPRODUCT($L$2:$P$2,$D$3735:$H$3735))))</f>
        <v>1.4749450815769423E-2</v>
      </c>
      <c r="X3735" s="46">
        <f>EXP(-($K$2+SUMPRODUCT($L$2:$P$2,$D$3735:$H$3735)))</f>
        <v>66.799134523086565</v>
      </c>
      <c r="Y3735" s="46">
        <f>1/(1+$X$3735)</f>
        <v>1.4749450815769423E-2</v>
      </c>
      <c r="Z3735" s="46">
        <f>IF(ISERROR($I$3735),0,$I$3735)</f>
        <v>-1.4859305501210691E-2</v>
      </c>
    </row>
    <row r="3736" spans="1:26" x14ac:dyDescent="0.25">
      <c r="A3736" s="46">
        <v>640</v>
      </c>
      <c r="B3736" s="46">
        <v>1996</v>
      </c>
      <c r="C3736" s="47">
        <v>0</v>
      </c>
      <c r="D3736" s="49">
        <v>7.6810900000000001E-2</v>
      </c>
      <c r="E3736" s="49">
        <v>3.6445699999999998E-2</v>
      </c>
      <c r="F3736" s="49">
        <v>4.1408E-2</v>
      </c>
      <c r="G3736" s="49">
        <v>1.602333</v>
      </c>
      <c r="H3736" s="49">
        <v>0.23290920000000001</v>
      </c>
      <c r="I3736" s="46">
        <f>$C$3736*LN($Y$3736)+(1-$C$3736)*LN(1-$Y$3736)</f>
        <v>-4.9544407544474447E-3</v>
      </c>
      <c r="R3736" s="46">
        <f>1/(1+EXP(-($K$2+SUMPRODUCT($L$2:$P$2,$D$3736:$H$3736))))</f>
        <v>4.9421877567883653E-3</v>
      </c>
      <c r="X3736" s="46">
        <f>EXP(-($K$2+SUMPRODUCT($L$2:$P$2,$D$3736:$H$3736)))</f>
        <v>201.33954054587369</v>
      </c>
      <c r="Y3736" s="46">
        <f>1/(1+$X$3736)</f>
        <v>4.9421877567883653E-3</v>
      </c>
      <c r="Z3736" s="46">
        <f>IF(ISERROR($I$3736),0,$I$3736)</f>
        <v>-4.9544407544474447E-3</v>
      </c>
    </row>
    <row r="3737" spans="1:26" x14ac:dyDescent="0.25">
      <c r="A3737" s="46">
        <v>640</v>
      </c>
      <c r="B3737" s="46">
        <v>1997</v>
      </c>
      <c r="C3737" s="47">
        <v>0</v>
      </c>
      <c r="D3737" s="49">
        <v>9.9738499999999994E-2</v>
      </c>
      <c r="E3737" s="49">
        <v>3.07984E-2</v>
      </c>
      <c r="F3737" s="49">
        <v>6.4551700000000004E-2</v>
      </c>
      <c r="G3737" s="49">
        <v>1.1691229999999999</v>
      </c>
      <c r="H3737" s="49">
        <v>0.2433912</v>
      </c>
      <c r="I3737" s="46">
        <f>$C$3737*LN($Y$3737)+(1-$C$3737)*LN(1-$Y$3737)</f>
        <v>-8.3980559169912379E-3</v>
      </c>
      <c r="R3737" s="46">
        <f>1/(1+EXP(-($K$2+SUMPRODUCT($L$2:$P$2,$D$3737:$H$3737))))</f>
        <v>8.3628907539206564E-3</v>
      </c>
      <c r="X3737" s="46">
        <f>EXP(-($K$2+SUMPRODUCT($L$2:$P$2,$D$3737:$H$3737)))</f>
        <v>118.5758774597389</v>
      </c>
      <c r="Y3737" s="46">
        <f>1/(1+$X$3737)</f>
        <v>8.3628907539206564E-3</v>
      </c>
      <c r="Z3737" s="46">
        <f>IF(ISERROR($I$3737),0,$I$3737)</f>
        <v>-8.3980559169912379E-3</v>
      </c>
    </row>
    <row r="3738" spans="1:26" x14ac:dyDescent="0.25">
      <c r="A3738" s="46">
        <v>640</v>
      </c>
      <c r="B3738" s="46">
        <v>1998</v>
      </c>
      <c r="C3738" s="47">
        <v>0</v>
      </c>
      <c r="D3738" s="49">
        <v>1.5500000000000001E-5</v>
      </c>
      <c r="E3738" s="49">
        <v>4.1055599999999998E-2</v>
      </c>
      <c r="F3738" s="49">
        <v>2.62814E-2</v>
      </c>
      <c r="G3738" s="49">
        <v>0.94703570000000004</v>
      </c>
      <c r="H3738" s="49">
        <v>0.1177638</v>
      </c>
      <c r="I3738" s="46">
        <f>$C$3738*LN($Y$3738)+(1-$C$3738)*LN(1-$Y$3738)</f>
        <v>-1.4169037500761084E-2</v>
      </c>
      <c r="R3738" s="46">
        <f>1/(1+EXP(-($K$2+SUMPRODUCT($L$2:$P$2,$D$3738:$H$3738))))</f>
        <v>1.4069129114104515E-2</v>
      </c>
      <c r="X3738" s="46">
        <f>EXP(-($K$2+SUMPRODUCT($L$2:$P$2,$D$3738:$H$3738)))</f>
        <v>70.077604867346395</v>
      </c>
      <c r="Y3738" s="46">
        <f>1/(1+$X$3738)</f>
        <v>1.4069129114104515E-2</v>
      </c>
      <c r="Z3738" s="46">
        <f>IF(ISERROR($I$3738),0,$I$3738)</f>
        <v>-1.4169037500761084E-2</v>
      </c>
    </row>
    <row r="3739" spans="1:26" x14ac:dyDescent="0.25">
      <c r="A3739" s="46">
        <v>640</v>
      </c>
      <c r="B3739" s="46">
        <v>1999</v>
      </c>
      <c r="C3739" s="47">
        <v>0</v>
      </c>
      <c r="D3739" s="49">
        <v>0.21505920000000001</v>
      </c>
      <c r="E3739" s="49">
        <v>-0.67550010000000005</v>
      </c>
      <c r="F3739" s="49">
        <v>2.3349999999999998E-3</v>
      </c>
      <c r="G3739" s="49">
        <v>0.1489048</v>
      </c>
      <c r="H3739" s="49">
        <v>0.3028633</v>
      </c>
      <c r="I3739" s="46">
        <f>$C$3739*LN($Y$3739)+(1-$C$3739)*LN(1-$Y$3739)</f>
        <v>-0.19415527802129798</v>
      </c>
      <c r="R3739" s="46">
        <f>1/(1+EXP(-($K$2+SUMPRODUCT($L$2:$P$2,$D$3739:$H$3739))))</f>
        <v>0.17646998177182177</v>
      </c>
      <c r="X3739" s="46">
        <f>EXP(-($K$2+SUMPRODUCT($L$2:$P$2,$D$3739:$H$3739)))</f>
        <v>4.6666861409495377</v>
      </c>
      <c r="Y3739" s="46">
        <f>1/(1+$X$3739)</f>
        <v>0.17646998177182177</v>
      </c>
      <c r="Z3739" s="46">
        <f>IF(ISERROR($I$3739),0,$I$3739)</f>
        <v>-0.19415527802129798</v>
      </c>
    </row>
    <row r="3740" spans="1:26" x14ac:dyDescent="0.25">
      <c r="A3740" s="46">
        <v>640</v>
      </c>
      <c r="B3740" s="46">
        <v>2000</v>
      </c>
      <c r="C3740" s="47">
        <v>0</v>
      </c>
      <c r="D3740" s="49">
        <v>0.1150351</v>
      </c>
      <c r="E3740" s="49">
        <v>-0.71386119999999997</v>
      </c>
      <c r="F3740" s="49">
        <v>1.8871700000000002E-2</v>
      </c>
      <c r="G3740" s="49">
        <v>5.6809600000000002E-2</v>
      </c>
      <c r="H3740" s="49">
        <v>0.32155620000000001</v>
      </c>
      <c r="I3740" s="46">
        <f>$C$3740*LN($Y$3740)+(1-$C$3740)*LN(1-$Y$3740)</f>
        <v>-0.20140372733481329</v>
      </c>
      <c r="R3740" s="46">
        <f>1/(1+EXP(-($K$2+SUMPRODUCT($L$2:$P$2,$D$3740:$H$3740))))</f>
        <v>0.18241771540308266</v>
      </c>
      <c r="X3740" s="46">
        <f>EXP(-($K$2+SUMPRODUCT($L$2:$P$2,$D$3740:$H$3740)))</f>
        <v>4.4819237144283468</v>
      </c>
      <c r="Y3740" s="46">
        <f>1/(1+$X$3740)</f>
        <v>0.18241771540308266</v>
      </c>
      <c r="Z3740" s="46">
        <f>IF(ISERROR($I$3740),0,$I$3740)</f>
        <v>-0.20140372733481329</v>
      </c>
    </row>
    <row r="3741" spans="1:26" x14ac:dyDescent="0.25">
      <c r="A3741" s="46">
        <v>640</v>
      </c>
      <c r="B3741" s="46">
        <v>2001</v>
      </c>
      <c r="C3741" s="47">
        <v>0</v>
      </c>
      <c r="D3741" s="49">
        <v>5.6054699999999999E-2</v>
      </c>
      <c r="E3741" s="49">
        <v>-0.87932569999999999</v>
      </c>
      <c r="F3741" s="49">
        <v>4.7067299999999999E-2</v>
      </c>
      <c r="G3741" s="49">
        <v>6.3392500000000004E-2</v>
      </c>
      <c r="H3741" s="49">
        <v>0.30948710000000001</v>
      </c>
      <c r="I3741" s="46">
        <f>$C$3741*LN($Y$3741)+(1-$C$3741)*LN(1-$Y$3741)</f>
        <v>-0.19646822073081313</v>
      </c>
      <c r="R3741" s="46">
        <f>1/(1+EXP(-($K$2+SUMPRODUCT($L$2:$P$2,$D$3741:$H$3741))))</f>
        <v>0.1783725583999938</v>
      </c>
      <c r="X3741" s="46">
        <f>EXP(-($K$2+SUMPRODUCT($L$2:$P$2,$D$3741:$H$3741)))</f>
        <v>4.6062435218176176</v>
      </c>
      <c r="Y3741" s="46">
        <f>1/(1+$X$3741)</f>
        <v>0.1783725583999938</v>
      </c>
      <c r="Z3741" s="46">
        <f>IF(ISERROR($I$3741),0,$I$3741)</f>
        <v>-0.19646822073081313</v>
      </c>
    </row>
    <row r="3742" spans="1:26" x14ac:dyDescent="0.25">
      <c r="A3742" s="46">
        <v>640</v>
      </c>
      <c r="B3742" s="46">
        <v>2002</v>
      </c>
      <c r="C3742" s="47">
        <v>0</v>
      </c>
      <c r="D3742" s="49">
        <v>-6.0860000000000005E-4</v>
      </c>
      <c r="E3742" s="49">
        <v>-1.0082169999999999</v>
      </c>
      <c r="F3742" s="49">
        <v>4.0484100000000002E-2</v>
      </c>
      <c r="G3742" s="49">
        <v>9.4299800000000003E-2</v>
      </c>
      <c r="H3742" s="49">
        <v>0.37811440000000002</v>
      </c>
      <c r="I3742" s="46">
        <f>$C$3742*LN($Y$3742)+(1-$C$3742)*LN(1-$Y$3742)</f>
        <v>-0.23727633443876617</v>
      </c>
      <c r="R3742" s="46">
        <f>1/(1+EXP(-($K$2+SUMPRODUCT($L$2:$P$2,$D$3742:$H$3742))))</f>
        <v>0.21122670732595844</v>
      </c>
      <c r="X3742" s="46">
        <f>EXP(-($K$2+SUMPRODUCT($L$2:$P$2,$D$3742:$H$3742)))</f>
        <v>3.7342498146166307</v>
      </c>
      <c r="Y3742" s="46">
        <f>1/(1+$X$3742)</f>
        <v>0.21122670732595844</v>
      </c>
      <c r="Z3742" s="46">
        <f>IF(ISERROR($I$3742),0,$I$3742)</f>
        <v>-0.23727633443876617</v>
      </c>
    </row>
    <row r="3743" spans="1:26" x14ac:dyDescent="0.25">
      <c r="A3743" s="46">
        <v>640</v>
      </c>
      <c r="B3743" s="46">
        <v>2003</v>
      </c>
      <c r="C3743" s="47">
        <v>0</v>
      </c>
      <c r="D3743" s="49">
        <v>0.1055958</v>
      </c>
      <c r="E3743" s="49">
        <v>-0.85370900000000005</v>
      </c>
      <c r="F3743" s="49">
        <v>3.01856E-2</v>
      </c>
      <c r="G3743" s="49">
        <v>0.13332550000000001</v>
      </c>
      <c r="H3743" s="49">
        <v>0.35886509999999999</v>
      </c>
      <c r="I3743" s="46">
        <f>$C$3743*LN($Y$3743)+(1-$C$3743)*LN(1-$Y$3743)</f>
        <v>-0.20325668677580214</v>
      </c>
      <c r="R3743" s="46">
        <f>1/(1+EXP(-($K$2+SUMPRODUCT($L$2:$P$2,$D$3743:$H$3743))))</f>
        <v>0.18393125951512826</v>
      </c>
      <c r="X3743" s="46">
        <f>EXP(-($K$2+SUMPRODUCT($L$2:$P$2,$D$3743:$H$3743)))</f>
        <v>4.4368137457230343</v>
      </c>
      <c r="Y3743" s="46">
        <f>1/(1+$X$3743)</f>
        <v>0.18393125951512826</v>
      </c>
      <c r="Z3743" s="46">
        <f>IF(ISERROR($I$3743),0,$I$3743)</f>
        <v>-0.20325668677580214</v>
      </c>
    </row>
    <row r="3744" spans="1:26" x14ac:dyDescent="0.25">
      <c r="A3744" s="46">
        <v>640</v>
      </c>
      <c r="B3744" s="46">
        <v>2004</v>
      </c>
      <c r="C3744" s="47">
        <v>0</v>
      </c>
      <c r="D3744" s="49">
        <v>8.6841399999999999E-2</v>
      </c>
      <c r="E3744" s="49">
        <v>-0.72196479999999996</v>
      </c>
      <c r="F3744" s="49">
        <v>4.5983000000000003E-2</v>
      </c>
      <c r="G3744" s="49">
        <v>0.28551599999999999</v>
      </c>
      <c r="H3744" s="49">
        <v>0.36534119999999998</v>
      </c>
      <c r="I3744" s="46">
        <f>$C$3744*LN($Y$3744)+(1-$C$3744)*LN(1-$Y$3744)</f>
        <v>-0.1206252729618604</v>
      </c>
      <c r="R3744" s="46">
        <f>1/(1+EXP(-($K$2+SUMPRODUCT($L$2:$P$2,$D$3744:$H$3744))))</f>
        <v>0.11363395730938325</v>
      </c>
      <c r="X3744" s="46">
        <f>EXP(-($K$2+SUMPRODUCT($L$2:$P$2,$D$3744:$H$3744)))</f>
        <v>7.8001863499074471</v>
      </c>
      <c r="Y3744" s="46">
        <f>1/(1+$X$3744)</f>
        <v>0.11363395730938325</v>
      </c>
      <c r="Z3744" s="46">
        <f>IF(ISERROR($I$3744),0,$I$3744)</f>
        <v>-0.1206252729618604</v>
      </c>
    </row>
    <row r="3745" spans="1:26" x14ac:dyDescent="0.25">
      <c r="A3745" s="46">
        <v>641</v>
      </c>
      <c r="B3745" s="46">
        <v>1995</v>
      </c>
      <c r="C3745" s="47">
        <v>0</v>
      </c>
      <c r="D3745" s="49">
        <v>0.17506630000000001</v>
      </c>
      <c r="E3745" s="49">
        <v>9.9902099999999994E-2</v>
      </c>
      <c r="F3745" s="49">
        <v>6.5521200000000002E-2</v>
      </c>
      <c r="G3745" s="49">
        <v>0.74054589999999998</v>
      </c>
      <c r="H3745" s="49">
        <v>0.46381240000000001</v>
      </c>
      <c r="I3745" s="46">
        <f>$C$3745*LN($Y$3745)+(1-$C$3745)*LN(1-$Y$3745)</f>
        <v>-1.7565990906937733E-2</v>
      </c>
      <c r="R3745" s="46">
        <f>1/(1+EXP(-($K$2+SUMPRODUCT($L$2:$P$2,$D$3745:$H$3745))))</f>
        <v>1.7412608307582927E-2</v>
      </c>
      <c r="X3745" s="46">
        <f>EXP(-($K$2+SUMPRODUCT($L$2:$P$2,$D$3745:$H$3745)))</f>
        <v>56.429649960282809</v>
      </c>
      <c r="Y3745" s="46">
        <f>1/(1+$X$3745)</f>
        <v>1.7412608307582927E-2</v>
      </c>
      <c r="Z3745" s="46">
        <f>IF(ISERROR($I$3745),0,$I$3745)</f>
        <v>-1.7565990906937733E-2</v>
      </c>
    </row>
    <row r="3746" spans="1:26" x14ac:dyDescent="0.25">
      <c r="A3746" s="46">
        <v>641</v>
      </c>
      <c r="B3746" s="46">
        <v>1996</v>
      </c>
      <c r="C3746" s="47">
        <v>0</v>
      </c>
      <c r="D3746" s="49">
        <v>0.1958926</v>
      </c>
      <c r="E3746" s="49">
        <v>0.22058249999999999</v>
      </c>
      <c r="F3746" s="49">
        <v>4.5453399999999998E-2</v>
      </c>
      <c r="G3746" s="49">
        <v>1.3582350000000001</v>
      </c>
      <c r="H3746" s="49">
        <v>0.43328090000000002</v>
      </c>
      <c r="I3746" s="46">
        <f>$C$3746*LN($Y$3746)+(1-$C$3746)*LN(1-$Y$3746)</f>
        <v>-6.4363268462726345E-3</v>
      </c>
      <c r="R3746" s="46">
        <f>1/(1+EXP(-($K$2+SUMPRODUCT($L$2:$P$2,$D$3746:$H$3746))))</f>
        <v>6.4156580620940516E-3</v>
      </c>
      <c r="X3746" s="46">
        <f>EXP(-($K$2+SUMPRODUCT($L$2:$P$2,$D$3746:$H$3746)))</f>
        <v>154.86865607884391</v>
      </c>
      <c r="Y3746" s="46">
        <f>1/(1+$X$3746)</f>
        <v>6.4156580620940516E-3</v>
      </c>
      <c r="Z3746" s="46">
        <f>IF(ISERROR($I$3746),0,$I$3746)</f>
        <v>-6.4363268462726345E-3</v>
      </c>
    </row>
    <row r="3747" spans="1:26" x14ac:dyDescent="0.25">
      <c r="A3747" s="46">
        <v>641</v>
      </c>
      <c r="B3747" s="46">
        <v>1997</v>
      </c>
      <c r="C3747" s="47">
        <v>0</v>
      </c>
      <c r="D3747" s="49">
        <v>0.15435370000000001</v>
      </c>
      <c r="E3747" s="49">
        <v>0.24344640000000001</v>
      </c>
      <c r="F3747" s="49">
        <v>3.0991100000000001E-2</v>
      </c>
      <c r="G3747" s="49">
        <v>1.398882</v>
      </c>
      <c r="H3747" s="49">
        <v>0.429956</v>
      </c>
      <c r="I3747" s="46">
        <f>$C$3747*LN($Y$3747)+(1-$C$3747)*LN(1-$Y$3747)</f>
        <v>-6.4260159980444823E-3</v>
      </c>
      <c r="R3747" s="46">
        <f>1/(1+EXP(-($K$2+SUMPRODUCT($L$2:$P$2,$D$3747:$H$3747))))</f>
        <v>6.4054133119265475E-3</v>
      </c>
      <c r="X3747" s="46">
        <f>EXP(-($K$2+SUMPRODUCT($L$2:$P$2,$D$3747:$H$3747)))</f>
        <v>155.11795075550424</v>
      </c>
      <c r="Y3747" s="46">
        <f>1/(1+$X$3747)</f>
        <v>6.4054133119265475E-3</v>
      </c>
      <c r="Z3747" s="46">
        <f>IF(ISERROR($I$3747),0,$I$3747)</f>
        <v>-6.4260159980444823E-3</v>
      </c>
    </row>
    <row r="3748" spans="1:26" x14ac:dyDescent="0.25">
      <c r="A3748" s="46">
        <v>641</v>
      </c>
      <c r="B3748" s="46">
        <v>1999</v>
      </c>
      <c r="C3748" s="47">
        <v>0</v>
      </c>
      <c r="D3748" s="49">
        <v>0.2404231</v>
      </c>
      <c r="E3748" s="49">
        <v>0.15651680000000001</v>
      </c>
      <c r="F3748" s="49">
        <v>1.59802E-2</v>
      </c>
      <c r="G3748" s="49">
        <v>0.45494129999999999</v>
      </c>
      <c r="H3748" s="49">
        <v>0.6182725</v>
      </c>
      <c r="I3748" s="46">
        <f>$C$3748*LN($Y$3748)+(1-$C$3748)*LN(1-$Y$3748)</f>
        <v>-4.2327101562633834E-2</v>
      </c>
      <c r="R3748" s="46">
        <f>1/(1+EXP(-($K$2+SUMPRODUCT($L$2:$P$2,$D$3748:$H$3748))))</f>
        <v>4.1443815939352369E-2</v>
      </c>
      <c r="X3748" s="46">
        <f>EXP(-($K$2+SUMPRODUCT($L$2:$P$2,$D$3748:$H$3748)))</f>
        <v>23.129052244208637</v>
      </c>
      <c r="Y3748" s="46">
        <f>1/(1+$X$3748)</f>
        <v>4.1443815939352369E-2</v>
      </c>
      <c r="Z3748" s="46">
        <f>IF(ISERROR($I$3748),0,$I$3748)</f>
        <v>-4.2327101562633834E-2</v>
      </c>
    </row>
    <row r="3749" spans="1:26" x14ac:dyDescent="0.25">
      <c r="A3749" s="46">
        <v>641</v>
      </c>
      <c r="B3749" s="46">
        <v>2000</v>
      </c>
      <c r="C3749" s="47">
        <v>0</v>
      </c>
      <c r="D3749" s="49">
        <v>0.17998140000000001</v>
      </c>
      <c r="E3749" s="49">
        <v>0.2068905</v>
      </c>
      <c r="F3749" s="49">
        <v>7.0315600000000006E-2</v>
      </c>
      <c r="G3749" s="49">
        <v>0.44708100000000001</v>
      </c>
      <c r="H3749" s="49">
        <v>0.9593062</v>
      </c>
      <c r="I3749" s="46">
        <f>$C$3749*LN($Y$3749)+(1-$C$3749)*LN(1-$Y$3749)</f>
        <v>-3.1247835598360113E-2</v>
      </c>
      <c r="R3749" s="46">
        <f>1/(1+EXP(-($K$2+SUMPRODUCT($L$2:$P$2,$D$3749:$H$3749))))</f>
        <v>3.0764667711383576E-2</v>
      </c>
      <c r="X3749" s="46">
        <f>EXP(-($K$2+SUMPRODUCT($L$2:$P$2,$D$3749:$H$3749)))</f>
        <v>31.50482044472006</v>
      </c>
      <c r="Y3749" s="46">
        <f>1/(1+$X$3749)</f>
        <v>3.0764667711383576E-2</v>
      </c>
      <c r="Z3749" s="46">
        <f>IF(ISERROR($I$3749),0,$I$3749)</f>
        <v>-3.1247835598360113E-2</v>
      </c>
    </row>
    <row r="3750" spans="1:26" x14ac:dyDescent="0.25">
      <c r="A3750" s="46">
        <v>641</v>
      </c>
      <c r="B3750" s="46">
        <v>2001</v>
      </c>
      <c r="C3750" s="47">
        <v>0</v>
      </c>
      <c r="D3750" s="49">
        <v>0.1667003</v>
      </c>
      <c r="E3750" s="49">
        <v>0.14901780000000001</v>
      </c>
      <c r="F3750" s="49">
        <v>2.9059700000000001E-2</v>
      </c>
      <c r="G3750" s="49">
        <v>0.31198049999999999</v>
      </c>
      <c r="H3750" s="49">
        <v>0.50393239999999995</v>
      </c>
      <c r="I3750" s="46">
        <f>$C$3750*LN($Y$3750)+(1-$C$3750)*LN(1-$Y$3750)</f>
        <v>-4.3703402980452728E-2</v>
      </c>
      <c r="R3750" s="46">
        <f>1/(1+EXP(-($K$2+SUMPRODUCT($L$2:$P$2,$D$3750:$H$3750))))</f>
        <v>4.2762170739640844E-2</v>
      </c>
      <c r="X3750" s="46">
        <f>EXP(-($K$2+SUMPRODUCT($L$2:$P$2,$D$3750:$H$3750)))</f>
        <v>22.385155213203259</v>
      </c>
      <c r="Y3750" s="46">
        <f>1/(1+$X$3750)</f>
        <v>4.2762170739640844E-2</v>
      </c>
      <c r="Z3750" s="46">
        <f>IF(ISERROR($I$3750),0,$I$3750)</f>
        <v>-4.3703402980452728E-2</v>
      </c>
    </row>
    <row r="3751" spans="1:26" x14ac:dyDescent="0.25">
      <c r="A3751" s="46">
        <v>641</v>
      </c>
      <c r="B3751" s="46">
        <v>2002</v>
      </c>
      <c r="C3751" s="47">
        <v>0</v>
      </c>
      <c r="D3751" s="49">
        <v>0.1424832</v>
      </c>
      <c r="E3751" s="49">
        <v>7.0993700000000007E-2</v>
      </c>
      <c r="F3751" s="49">
        <v>4.5248799999999999E-2</v>
      </c>
      <c r="G3751" s="49">
        <v>0.14039070000000001</v>
      </c>
      <c r="H3751" s="49">
        <v>0.55720979999999998</v>
      </c>
      <c r="I3751" s="46">
        <f>$C$3751*LN($Y$3751)+(1-$C$3751)*LN(1-$Y$3751)</f>
        <v>-5.744757524891933E-2</v>
      </c>
      <c r="R3751" s="46">
        <f>1/(1+EXP(-($K$2+SUMPRODUCT($L$2:$P$2,$D$3751:$H$3751))))</f>
        <v>5.5828612961071007E-2</v>
      </c>
      <c r="X3751" s="46">
        <f>EXP(-($K$2+SUMPRODUCT($L$2:$P$2,$D$3751:$H$3751)))</f>
        <v>16.911962109775047</v>
      </c>
      <c r="Y3751" s="46">
        <f>1/(1+$X$3751)</f>
        <v>5.5828612961071007E-2</v>
      </c>
      <c r="Z3751" s="46">
        <f>IF(ISERROR($I$3751),0,$I$3751)</f>
        <v>-5.744757524891933E-2</v>
      </c>
    </row>
    <row r="3752" spans="1:26" x14ac:dyDescent="0.25">
      <c r="A3752" s="46">
        <v>641</v>
      </c>
      <c r="B3752" s="46">
        <v>2003</v>
      </c>
      <c r="C3752" s="47">
        <v>0</v>
      </c>
      <c r="D3752" s="49">
        <v>0.12619849999999999</v>
      </c>
      <c r="E3752" s="49">
        <v>0.10174560000000001</v>
      </c>
      <c r="F3752" s="49">
        <v>4.0038999999999998E-2</v>
      </c>
      <c r="G3752" s="49">
        <v>0.384799</v>
      </c>
      <c r="H3752" s="49">
        <v>0.61096569999999994</v>
      </c>
      <c r="I3752" s="46">
        <f>$C$3752*LN($Y$3752)+(1-$C$3752)*LN(1-$Y$3752)</f>
        <v>-4.0189680521943195E-2</v>
      </c>
      <c r="R3752" s="46">
        <f>1/(1+EXP(-($K$2+SUMPRODUCT($L$2:$P$2,$D$3752:$H$3752))))</f>
        <v>3.9392786607087803E-2</v>
      </c>
      <c r="X3752" s="46">
        <f>EXP(-($K$2+SUMPRODUCT($L$2:$P$2,$D$3752:$H$3752)))</f>
        <v>24.38535823764429</v>
      </c>
      <c r="Y3752" s="46">
        <f>1/(1+$X$3752)</f>
        <v>3.9392786607087803E-2</v>
      </c>
      <c r="Z3752" s="46">
        <f>IF(ISERROR($I$3752),0,$I$3752)</f>
        <v>-4.0189680521943195E-2</v>
      </c>
    </row>
    <row r="3753" spans="1:26" x14ac:dyDescent="0.25">
      <c r="A3753" s="46">
        <v>641</v>
      </c>
      <c r="B3753" s="46">
        <v>2004</v>
      </c>
      <c r="C3753" s="47">
        <v>0</v>
      </c>
      <c r="D3753" s="49">
        <v>0.12772149999999999</v>
      </c>
      <c r="E3753" s="49">
        <v>0.1869651</v>
      </c>
      <c r="F3753" s="49">
        <v>3.74718E-2</v>
      </c>
      <c r="G3753" s="49">
        <v>0.80269029999999997</v>
      </c>
      <c r="H3753" s="49">
        <v>0.85816879999999995</v>
      </c>
      <c r="I3753" s="46">
        <f>$C$3753*LN($Y$3753)+(1-$C$3753)*LN(1-$Y$3753)</f>
        <v>-2.1917787774101014E-2</v>
      </c>
      <c r="R3753" s="46">
        <f>1/(1+EXP(-($K$2+SUMPRODUCT($L$2:$P$2,$D$3753:$H$3753))))</f>
        <v>2.1679338335622255E-2</v>
      </c>
      <c r="X3753" s="46">
        <f>EXP(-($K$2+SUMPRODUCT($L$2:$P$2,$D$3753:$H$3753)))</f>
        <v>45.12686902703377</v>
      </c>
      <c r="Y3753" s="46">
        <f>1/(1+$X$3753)</f>
        <v>2.1679338335622255E-2</v>
      </c>
      <c r="Z3753" s="46">
        <f>IF(ISERROR($I$3753),0,$I$3753)</f>
        <v>-2.1917787774101014E-2</v>
      </c>
    </row>
    <row r="3754" spans="1:26" x14ac:dyDescent="0.25">
      <c r="A3754" s="46">
        <v>642</v>
      </c>
      <c r="B3754" s="46">
        <v>1995</v>
      </c>
      <c r="C3754" s="47">
        <v>0</v>
      </c>
      <c r="D3754" s="49">
        <v>7.9613299999999998E-2</v>
      </c>
      <c r="E3754" s="49">
        <v>0.33366299999999999</v>
      </c>
      <c r="F3754" s="49">
        <v>-1.0291099999999999E-2</v>
      </c>
      <c r="G3754" s="49">
        <v>1.37896</v>
      </c>
      <c r="H3754" s="49">
        <v>0.39808379999999999</v>
      </c>
      <c r="I3754" s="46">
        <f>$C$3754*LN($Y$3754)+(1-$C$3754)*LN(1-$Y$3754)</f>
        <v>-7.6889797665903887E-3</v>
      </c>
      <c r="R3754" s="46">
        <f>1/(1+EXP(-($K$2+SUMPRODUCT($L$2:$P$2,$D$3754:$H$3754))))</f>
        <v>7.6594951788600818E-3</v>
      </c>
      <c r="X3754" s="46">
        <f>EXP(-($K$2+SUMPRODUCT($L$2:$P$2,$D$3754:$H$3754)))</f>
        <v>129.55690703480855</v>
      </c>
      <c r="Y3754" s="46">
        <f>1/(1+$X$3754)</f>
        <v>7.6594951788600818E-3</v>
      </c>
      <c r="Z3754" s="46">
        <f>IF(ISERROR($I$3754),0,$I$3754)</f>
        <v>-7.6889797665903887E-3</v>
      </c>
    </row>
    <row r="3755" spans="1:26" x14ac:dyDescent="0.25">
      <c r="A3755" s="46">
        <v>642</v>
      </c>
      <c r="B3755" s="46">
        <v>1996</v>
      </c>
      <c r="C3755" s="47">
        <v>0</v>
      </c>
      <c r="D3755" s="49">
        <v>8.0268500000000007E-2</v>
      </c>
      <c r="E3755" s="49">
        <v>0.33680840000000001</v>
      </c>
      <c r="F3755" s="49">
        <v>5.12817E-2</v>
      </c>
      <c r="G3755" s="49">
        <v>1.5799989999999999</v>
      </c>
      <c r="H3755" s="49">
        <v>0.48906280000000002</v>
      </c>
      <c r="I3755" s="46">
        <f>$C$3755*LN($Y$3755)+(1-$C$3755)*LN(1-$Y$3755)</f>
        <v>-3.6002942024173186E-3</v>
      </c>
      <c r="R3755" s="46">
        <f>1/(1+EXP(-($K$2+SUMPRODUCT($L$2:$P$2,$D$3755:$H$3755))))</f>
        <v>3.5938209141562739E-3</v>
      </c>
      <c r="X3755" s="46">
        <f>EXP(-($K$2+SUMPRODUCT($L$2:$P$2,$D$3755:$H$3755)))</f>
        <v>277.25537885344835</v>
      </c>
      <c r="Y3755" s="46">
        <f>1/(1+$X$3755)</f>
        <v>3.5938209141562739E-3</v>
      </c>
      <c r="Z3755" s="46">
        <f>IF(ISERROR($I$3755),0,$I$3755)</f>
        <v>-3.6002942024173186E-3</v>
      </c>
    </row>
    <row r="3756" spans="1:26" x14ac:dyDescent="0.25">
      <c r="A3756" s="46">
        <v>642</v>
      </c>
      <c r="B3756" s="46">
        <v>1997</v>
      </c>
      <c r="C3756" s="47">
        <v>0</v>
      </c>
      <c r="D3756" s="49">
        <v>4.4870899999999998E-2</v>
      </c>
      <c r="E3756" s="49">
        <v>0.36048439999999998</v>
      </c>
      <c r="F3756" s="49">
        <v>5.5878799999999999E-2</v>
      </c>
      <c r="G3756" s="49">
        <v>1.7796289999999999</v>
      </c>
      <c r="H3756" s="49">
        <v>0.43163970000000002</v>
      </c>
      <c r="I3756" s="46">
        <f>$C$3756*LN($Y$3756)+(1-$C$3756)*LN(1-$Y$3756)</f>
        <v>-2.3211763086241843E-3</v>
      </c>
      <c r="R3756" s="46">
        <f>1/(1+EXP(-($K$2+SUMPRODUCT($L$2:$P$2,$D$3756:$H$3756))))</f>
        <v>2.3184844620493029E-3</v>
      </c>
      <c r="X3756" s="46">
        <f>EXP(-($K$2+SUMPRODUCT($L$2:$P$2,$D$3756:$H$3756)))</f>
        <v>430.31623971122173</v>
      </c>
      <c r="Y3756" s="46">
        <f>1/(1+$X$3756)</f>
        <v>2.3184844620493029E-3</v>
      </c>
      <c r="Z3756" s="46">
        <f>IF(ISERROR($I$3756),0,$I$3756)</f>
        <v>-2.3211763086241843E-3</v>
      </c>
    </row>
    <row r="3757" spans="1:26" x14ac:dyDescent="0.25">
      <c r="A3757" s="46">
        <v>642</v>
      </c>
      <c r="B3757" s="46">
        <v>1998</v>
      </c>
      <c r="C3757" s="47">
        <v>0</v>
      </c>
      <c r="D3757" s="49">
        <v>3.9954799999999999E-2</v>
      </c>
      <c r="E3757" s="49">
        <v>0.36029670000000003</v>
      </c>
      <c r="F3757" s="49">
        <v>3.4406399999999997E-2</v>
      </c>
      <c r="G3757" s="49">
        <v>1.7135769999999999</v>
      </c>
      <c r="H3757" s="49">
        <v>0.30522949999999999</v>
      </c>
      <c r="I3757" s="46">
        <f>$C$3757*LN($Y$3757)+(1-$C$3757)*LN(1-$Y$3757)</f>
        <v>-2.8256462941346474E-3</v>
      </c>
      <c r="R3757" s="46">
        <f>1/(1+EXP(-($K$2+SUMPRODUCT($L$2:$P$2,$D$3757:$H$3757))))</f>
        <v>2.8216579131139213E-3</v>
      </c>
      <c r="X3757" s="46">
        <f>EXP(-($K$2+SUMPRODUCT($L$2:$P$2,$D$3757:$H$3757)))</f>
        <v>353.40157198092857</v>
      </c>
      <c r="Y3757" s="46">
        <f>1/(1+$X$3757)</f>
        <v>2.8216579131139213E-3</v>
      </c>
      <c r="Z3757" s="46">
        <f>IF(ISERROR($I$3757),0,$I$3757)</f>
        <v>-2.8256462941346474E-3</v>
      </c>
    </row>
    <row r="3758" spans="1:26" x14ac:dyDescent="0.25">
      <c r="A3758" s="46">
        <v>642</v>
      </c>
      <c r="B3758" s="46">
        <v>1999</v>
      </c>
      <c r="C3758" s="47">
        <v>0</v>
      </c>
      <c r="D3758" s="49">
        <v>4.7805199999999999E-2</v>
      </c>
      <c r="E3758" s="49">
        <v>0.36077340000000002</v>
      </c>
      <c r="F3758" s="49">
        <v>4.3733000000000001E-2</v>
      </c>
      <c r="G3758" s="49">
        <v>1.7955650000000001</v>
      </c>
      <c r="H3758" s="49">
        <v>0.3791948</v>
      </c>
      <c r="I3758" s="46">
        <f>$C$3758*LN($Y$3758)+(1-$C$3758)*LN(1-$Y$3758)</f>
        <v>-2.4159213194251241E-3</v>
      </c>
      <c r="R3758" s="46">
        <f>1/(1+EXP(-($K$2+SUMPRODUCT($L$2:$P$2,$D$3758:$H$3758))))</f>
        <v>2.4130053302538427E-3</v>
      </c>
      <c r="X3758" s="46">
        <f>EXP(-($K$2+SUMPRODUCT($L$2:$P$2,$D$3758:$H$3758)))</f>
        <v>413.42096603027488</v>
      </c>
      <c r="Y3758" s="46">
        <f>1/(1+$X$3758)</f>
        <v>2.4130053302538427E-3</v>
      </c>
      <c r="Z3758" s="46">
        <f>IF(ISERROR($I$3758),0,$I$3758)</f>
        <v>-2.4159213194251241E-3</v>
      </c>
    </row>
    <row r="3759" spans="1:26" x14ac:dyDescent="0.25">
      <c r="A3759" s="46">
        <v>642</v>
      </c>
      <c r="B3759" s="46">
        <v>2000</v>
      </c>
      <c r="C3759" s="47">
        <v>0</v>
      </c>
      <c r="D3759" s="49">
        <v>5.9954300000000002E-2</v>
      </c>
      <c r="E3759" s="49">
        <v>0.38045899999999999</v>
      </c>
      <c r="F3759" s="49">
        <v>5.7125599999999999E-2</v>
      </c>
      <c r="G3759" s="49">
        <v>1.997115</v>
      </c>
      <c r="H3759" s="49">
        <v>0.49472830000000001</v>
      </c>
      <c r="I3759" s="46">
        <f>$C$3759*LN($Y$3759)+(1-$C$3759)*LN(1-$Y$3759)</f>
        <v>-1.6522800691308164E-3</v>
      </c>
      <c r="R3759" s="46">
        <f>1/(1+EXP(-($K$2+SUMPRODUCT($L$2:$P$2,$D$3759:$H$3759))))</f>
        <v>1.6509158059025402E-3</v>
      </c>
      <c r="X3759" s="46">
        <f>EXP(-($K$2+SUMPRODUCT($L$2:$P$2,$D$3759:$H$3759)))</f>
        <v>604.72440849175189</v>
      </c>
      <c r="Y3759" s="46">
        <f>1/(1+$X$3759)</f>
        <v>1.6509158059025402E-3</v>
      </c>
      <c r="Z3759" s="46">
        <f>IF(ISERROR($I$3759),0,$I$3759)</f>
        <v>-1.6522800691308164E-3</v>
      </c>
    </row>
    <row r="3760" spans="1:26" x14ac:dyDescent="0.25">
      <c r="A3760" s="46">
        <v>643</v>
      </c>
      <c r="B3760" s="46">
        <v>1999</v>
      </c>
      <c r="C3760" s="47">
        <v>0</v>
      </c>
      <c r="D3760" s="49">
        <v>-5.4603999999999998E-3</v>
      </c>
      <c r="E3760" s="49">
        <v>0.17324249999999999</v>
      </c>
      <c r="F3760" s="49">
        <v>4.0230200000000001E-2</v>
      </c>
      <c r="G3760" s="49">
        <v>0.48307840000000002</v>
      </c>
      <c r="H3760" s="49">
        <v>0.30532239999999999</v>
      </c>
      <c r="I3760" s="46">
        <f>$C$3760*LN($Y$3760)+(1-$C$3760)*LN(1-$Y$3760)</f>
        <v>-2.4421391004806958E-2</v>
      </c>
      <c r="R3760" s="46">
        <f>1/(1+EXP(-($K$2+SUMPRODUCT($L$2:$P$2,$D$3760:$H$3760))))</f>
        <v>2.4125601590766592E-2</v>
      </c>
      <c r="X3760" s="46">
        <f>EXP(-($K$2+SUMPRODUCT($L$2:$P$2,$D$3760:$H$3760)))</f>
        <v>40.449743594486051</v>
      </c>
      <c r="Y3760" s="46">
        <f>1/(1+$X$3760)</f>
        <v>2.4125601590766592E-2</v>
      </c>
      <c r="Z3760" s="46">
        <f>IF(ISERROR($I$3760),0,$I$3760)</f>
        <v>-2.4421391004806958E-2</v>
      </c>
    </row>
    <row r="3761" spans="1:26" x14ac:dyDescent="0.25">
      <c r="A3761" s="46">
        <v>643</v>
      </c>
      <c r="B3761" s="46">
        <v>2000</v>
      </c>
      <c r="C3761" s="47">
        <v>0</v>
      </c>
      <c r="D3761" s="49">
        <v>-2.6470799999999999E-2</v>
      </c>
      <c r="E3761" s="49">
        <v>0.1857142</v>
      </c>
      <c r="F3761" s="49">
        <v>3.6605499999999999E-2</v>
      </c>
      <c r="G3761" s="49">
        <v>0.4667733</v>
      </c>
      <c r="H3761" s="49">
        <v>0.27915180000000001</v>
      </c>
      <c r="I3761" s="46">
        <f>$C$3761*LN($Y$3761)+(1-$C$3761)*LN(1-$Y$3761)</f>
        <v>-2.4710613515587607E-2</v>
      </c>
      <c r="R3761" s="46">
        <f>1/(1+EXP(-($K$2+SUMPRODUCT($L$2:$P$2,$D$3761:$H$3761))))</f>
        <v>2.4407805622634521E-2</v>
      </c>
      <c r="X3761" s="46">
        <f>EXP(-($K$2+SUMPRODUCT($L$2:$P$2,$D$3761:$H$3761)))</f>
        <v>39.970499989259679</v>
      </c>
      <c r="Y3761" s="46">
        <f>1/(1+$X$3761)</f>
        <v>2.4407805622634521E-2</v>
      </c>
      <c r="Z3761" s="46">
        <f>IF(ISERROR($I$3761),0,$I$3761)</f>
        <v>-2.4710613515587607E-2</v>
      </c>
    </row>
    <row r="3762" spans="1:26" x14ac:dyDescent="0.25">
      <c r="A3762" s="46">
        <v>643</v>
      </c>
      <c r="B3762" s="46">
        <v>2001</v>
      </c>
      <c r="C3762" s="47">
        <v>0</v>
      </c>
      <c r="D3762" s="49">
        <v>-6.5504900000000005E-2</v>
      </c>
      <c r="E3762" s="49">
        <v>0.16499929999999999</v>
      </c>
      <c r="F3762" s="49">
        <v>-2.5936000000000002E-3</v>
      </c>
      <c r="G3762" s="49">
        <v>0.20949760000000001</v>
      </c>
      <c r="H3762" s="49">
        <v>0.20617920000000001</v>
      </c>
      <c r="I3762" s="46">
        <f>$C$3762*LN($Y$3762)+(1-$C$3762)*LN(1-$Y$3762)</f>
        <v>-4.8783519540119648E-2</v>
      </c>
      <c r="R3762" s="46">
        <f>1/(1+EXP(-($K$2+SUMPRODUCT($L$2:$P$2,$D$3762:$H$3762))))</f>
        <v>4.7612719379630512E-2</v>
      </c>
      <c r="X3762" s="46">
        <f>EXP(-($K$2+SUMPRODUCT($L$2:$P$2,$D$3762:$H$3762)))</f>
        <v>20.002791124503929</v>
      </c>
      <c r="Y3762" s="46">
        <f>1/(1+$X$3762)</f>
        <v>4.7612719379630512E-2</v>
      </c>
      <c r="Z3762" s="46">
        <f>IF(ISERROR($I$3762),0,$I$3762)</f>
        <v>-4.8783519540119648E-2</v>
      </c>
    </row>
    <row r="3763" spans="1:26" x14ac:dyDescent="0.25">
      <c r="A3763" s="46">
        <v>643</v>
      </c>
      <c r="B3763" s="46">
        <v>2002</v>
      </c>
      <c r="C3763" s="47">
        <v>0</v>
      </c>
      <c r="D3763" s="49">
        <v>-3.2517600000000001E-2</v>
      </c>
      <c r="E3763" s="49">
        <v>6.8325700000000003E-2</v>
      </c>
      <c r="F3763" s="49">
        <v>1.26283E-2</v>
      </c>
      <c r="G3763" s="49">
        <v>7.8523099999999998E-2</v>
      </c>
      <c r="H3763" s="49">
        <v>0.22494249999999999</v>
      </c>
      <c r="I3763" s="46">
        <f>$C$3763*LN($Y$3763)+(1-$C$3763)*LN(1-$Y$3763)</f>
        <v>-6.2386578355046199E-2</v>
      </c>
      <c r="R3763" s="46">
        <f>1/(1+EXP(-($K$2+SUMPRODUCT($L$2:$P$2,$D$3763:$H$3763))))</f>
        <v>6.0480381368894963E-2</v>
      </c>
      <c r="X3763" s="46">
        <f>EXP(-($K$2+SUMPRODUCT($L$2:$P$2,$D$3763:$H$3763)))</f>
        <v>15.534287274092813</v>
      </c>
      <c r="Y3763" s="46">
        <f>1/(1+$X$3763)</f>
        <v>6.0480381368894963E-2</v>
      </c>
      <c r="Z3763" s="46">
        <f>IF(ISERROR($I$3763),0,$I$3763)</f>
        <v>-6.2386578355046199E-2</v>
      </c>
    </row>
    <row r="3764" spans="1:26" x14ac:dyDescent="0.25">
      <c r="A3764" s="46">
        <v>643</v>
      </c>
      <c r="B3764" s="46">
        <v>2003</v>
      </c>
      <c r="C3764" s="47">
        <v>0</v>
      </c>
      <c r="D3764" s="49">
        <v>8.6999E-3</v>
      </c>
      <c r="E3764" s="49">
        <v>8.4249500000000005E-2</v>
      </c>
      <c r="F3764" s="49">
        <v>3.3212800000000001E-2</v>
      </c>
      <c r="G3764" s="49">
        <v>0.15488669999999999</v>
      </c>
      <c r="H3764" s="49">
        <v>0.241954</v>
      </c>
      <c r="I3764" s="46">
        <f>$C$3764*LN($Y$3764)+(1-$C$3764)*LN(1-$Y$3764)</f>
        <v>-4.7418978137441857E-2</v>
      </c>
      <c r="R3764" s="46">
        <f>1/(1+EXP(-($K$2+SUMPRODUCT($L$2:$P$2,$D$3764:$H$3764))))</f>
        <v>4.6312260440592848E-2</v>
      </c>
      <c r="X3764" s="46">
        <f>EXP(-($K$2+SUMPRODUCT($L$2:$P$2,$D$3764:$H$3764)))</f>
        <v>20.592554336291837</v>
      </c>
      <c r="Y3764" s="46">
        <f>1/(1+$X$3764)</f>
        <v>4.6312260440592848E-2</v>
      </c>
      <c r="Z3764" s="46">
        <f>IF(ISERROR($I$3764),0,$I$3764)</f>
        <v>-4.7418978137441857E-2</v>
      </c>
    </row>
    <row r="3765" spans="1:26" x14ac:dyDescent="0.25">
      <c r="A3765" s="46">
        <v>643</v>
      </c>
      <c r="B3765" s="46">
        <v>2004</v>
      </c>
      <c r="C3765" s="47">
        <v>0</v>
      </c>
      <c r="D3765" s="49">
        <v>-8.9219E-3</v>
      </c>
      <c r="E3765" s="49">
        <v>2.3255899999999999E-2</v>
      </c>
      <c r="F3765" s="49">
        <v>2.69538E-2</v>
      </c>
      <c r="G3765" s="49">
        <v>0.1256989</v>
      </c>
      <c r="H3765" s="49">
        <v>0.26919969999999999</v>
      </c>
      <c r="I3765" s="46">
        <f>$C$3765*LN($Y$3765)+(1-$C$3765)*LN(1-$Y$3765)</f>
        <v>-5.7332661036934317E-2</v>
      </c>
      <c r="R3765" s="46">
        <f>1/(1+EXP(-($K$2+SUMPRODUCT($L$2:$P$2,$D$3765:$H$3765))))</f>
        <v>5.5720108015889856E-2</v>
      </c>
      <c r="X3765" s="46">
        <f>EXP(-($K$2+SUMPRODUCT($L$2:$P$2,$D$3765:$H$3765)))</f>
        <v>16.946842452545628</v>
      </c>
      <c r="Y3765" s="46">
        <f>1/(1+$X$3765)</f>
        <v>5.5720108015889856E-2</v>
      </c>
      <c r="Z3765" s="46">
        <f>IF(ISERROR($I$3765),0,$I$3765)</f>
        <v>-5.7332661036934317E-2</v>
      </c>
    </row>
    <row r="3766" spans="1:26" x14ac:dyDescent="0.25">
      <c r="A3766" s="46">
        <v>644</v>
      </c>
      <c r="B3766" s="46">
        <v>1995</v>
      </c>
      <c r="C3766" s="47">
        <v>0</v>
      </c>
      <c r="D3766" s="49">
        <v>0.28838429999999998</v>
      </c>
      <c r="E3766" s="49">
        <v>0.2772927</v>
      </c>
      <c r="F3766" s="49">
        <v>9.0475899999999998E-2</v>
      </c>
      <c r="G3766" s="49">
        <v>1.851078</v>
      </c>
      <c r="H3766" s="49">
        <v>0.35577530000000002</v>
      </c>
      <c r="I3766" s="46">
        <f>$C$3766*LN($Y$3766)+(1-$C$3766)*LN(1-$Y$3766)</f>
        <v>-1.8711487016830211E-3</v>
      </c>
      <c r="R3766" s="46">
        <f>1/(1+EXP(-($K$2+SUMPRODUCT($L$2:$P$2,$D$3766:$H$3766))))</f>
        <v>1.8693991943173759E-3</v>
      </c>
      <c r="X3766" s="46">
        <f>EXP(-($K$2+SUMPRODUCT($L$2:$P$2,$D$3766:$H$3766)))</f>
        <v>533.93122444891014</v>
      </c>
      <c r="Y3766" s="46">
        <f>1/(1+$X$3766)</f>
        <v>1.8693991943173759E-3</v>
      </c>
      <c r="Z3766" s="46">
        <f>IF(ISERROR($I$3766),0,$I$3766)</f>
        <v>-1.8711487016830211E-3</v>
      </c>
    </row>
    <row r="3767" spans="1:26" x14ac:dyDescent="0.25">
      <c r="A3767" s="46">
        <v>644</v>
      </c>
      <c r="B3767" s="46">
        <v>1996</v>
      </c>
      <c r="C3767" s="47">
        <v>0</v>
      </c>
      <c r="D3767" s="49">
        <v>0.3303836</v>
      </c>
      <c r="E3767" s="49">
        <v>0.34449380000000002</v>
      </c>
      <c r="F3767" s="49">
        <v>8.0733100000000002E-2</v>
      </c>
      <c r="G3767" s="49">
        <v>1.2982229999999999</v>
      </c>
      <c r="H3767" s="49">
        <v>0.3679694</v>
      </c>
      <c r="I3767" s="46">
        <f>$C$3767*LN($Y$3767)+(1-$C$3767)*LN(1-$Y$3767)</f>
        <v>-4.5331986229837848E-3</v>
      </c>
      <c r="R3767" s="46">
        <f>1/(1+EXP(-($K$2+SUMPRODUCT($L$2:$P$2,$D$3767:$H$3767))))</f>
        <v>4.5229391866482413E-3</v>
      </c>
      <c r="X3767" s="46">
        <f>EXP(-($K$2+SUMPRODUCT($L$2:$P$2,$D$3767:$H$3767)))</f>
        <v>220.0951681490676</v>
      </c>
      <c r="Y3767" s="46">
        <f>1/(1+$X$3767)</f>
        <v>4.5229391866482413E-3</v>
      </c>
      <c r="Z3767" s="46">
        <f>IF(ISERROR($I$3767),0,$I$3767)</f>
        <v>-4.5331986229837848E-3</v>
      </c>
    </row>
    <row r="3768" spans="1:26" x14ac:dyDescent="0.25">
      <c r="A3768" s="46">
        <v>644</v>
      </c>
      <c r="B3768" s="46">
        <v>1997</v>
      </c>
      <c r="C3768" s="47">
        <v>0</v>
      </c>
      <c r="D3768" s="49">
        <v>0.2247798</v>
      </c>
      <c r="E3768" s="49">
        <v>0.3337851</v>
      </c>
      <c r="F3768" s="49">
        <v>8.6459599999999998E-2</v>
      </c>
      <c r="G3768" s="49">
        <v>2.0134789999999998</v>
      </c>
      <c r="H3768" s="49">
        <v>0.33007229999999999</v>
      </c>
      <c r="I3768" s="46">
        <f>$C$3768*LN($Y$3768)+(1-$C$3768)*LN(1-$Y$3768)</f>
        <v>-1.3174895836315418E-3</v>
      </c>
      <c r="R3768" s="46">
        <f>1/(1+EXP(-($K$2+SUMPRODUCT($L$2:$P$2,$D$3768:$H$3768))))</f>
        <v>1.3166220752495873E-3</v>
      </c>
      <c r="X3768" s="46">
        <f>EXP(-($K$2+SUMPRODUCT($L$2:$P$2,$D$3768:$H$3768)))</f>
        <v>758.51939345269875</v>
      </c>
      <c r="Y3768" s="46">
        <f>1/(1+$X$3768)</f>
        <v>1.3166220752495873E-3</v>
      </c>
      <c r="Z3768" s="46">
        <f>IF(ISERROR($I$3768),0,$I$3768)</f>
        <v>-1.3174895836315418E-3</v>
      </c>
    </row>
    <row r="3769" spans="1:26" x14ac:dyDescent="0.25">
      <c r="A3769" s="46">
        <v>644</v>
      </c>
      <c r="B3769" s="46">
        <v>1998</v>
      </c>
      <c r="C3769" s="47">
        <v>0</v>
      </c>
      <c r="D3769" s="49">
        <v>0.1424213</v>
      </c>
      <c r="E3769" s="49">
        <v>0.31287599999999999</v>
      </c>
      <c r="F3769" s="49">
        <v>4.4859400000000001E-2</v>
      </c>
      <c r="G3769" s="49">
        <v>1.1171759999999999</v>
      </c>
      <c r="H3769" s="49">
        <v>0.22102869999999999</v>
      </c>
      <c r="I3769" s="46">
        <f>$C$3769*LN($Y$3769)+(1-$C$3769)*LN(1-$Y$3769)</f>
        <v>-7.1179872305786682E-3</v>
      </c>
      <c r="R3769" s="46">
        <f>1/(1+EXP(-($K$2+SUMPRODUCT($L$2:$P$2,$D$3769:$H$3769))))</f>
        <v>7.0927143590153842E-3</v>
      </c>
      <c r="X3769" s="46">
        <f>EXP(-($K$2+SUMPRODUCT($L$2:$P$2,$D$3769:$H$3769)))</f>
        <v>139.98974657409167</v>
      </c>
      <c r="Y3769" s="46">
        <f>1/(1+$X$3769)</f>
        <v>7.0927143590153842E-3</v>
      </c>
      <c r="Z3769" s="46">
        <f>IF(ISERROR($I$3769),0,$I$3769)</f>
        <v>-7.1179872305786682E-3</v>
      </c>
    </row>
    <row r="3770" spans="1:26" x14ac:dyDescent="0.25">
      <c r="A3770" s="46">
        <v>644</v>
      </c>
      <c r="B3770" s="46">
        <v>1999</v>
      </c>
      <c r="C3770" s="47">
        <v>0</v>
      </c>
      <c r="D3770" s="49">
        <v>0.14159939999999999</v>
      </c>
      <c r="E3770" s="49">
        <v>0.30041889999999999</v>
      </c>
      <c r="F3770" s="49">
        <v>5.0450599999999998E-2</v>
      </c>
      <c r="G3770" s="49">
        <v>0.56504679999999996</v>
      </c>
      <c r="H3770" s="49">
        <v>0.2016319</v>
      </c>
      <c r="I3770" s="46">
        <f>$C$3770*LN($Y$3770)+(1-$C$3770)*LN(1-$Y$3770)</f>
        <v>-1.6425862008969342E-2</v>
      </c>
      <c r="R3770" s="46">
        <f>1/(1+EXP(-($K$2+SUMPRODUCT($L$2:$P$2,$D$3770:$H$3770))))</f>
        <v>1.6291693155078887E-2</v>
      </c>
      <c r="X3770" s="46">
        <f>EXP(-($K$2+SUMPRODUCT($L$2:$P$2,$D$3770:$H$3770)))</f>
        <v>60.380974370257704</v>
      </c>
      <c r="Y3770" s="46">
        <f>1/(1+$X$3770)</f>
        <v>1.6291693155078887E-2</v>
      </c>
      <c r="Z3770" s="46">
        <f>IF(ISERROR($I$3770),0,$I$3770)</f>
        <v>-1.6425862008969342E-2</v>
      </c>
    </row>
    <row r="3771" spans="1:26" x14ac:dyDescent="0.25">
      <c r="A3771" s="46">
        <v>644</v>
      </c>
      <c r="B3771" s="46">
        <v>2000</v>
      </c>
      <c r="C3771" s="47">
        <v>0</v>
      </c>
      <c r="D3771" s="49">
        <v>0.13811850000000001</v>
      </c>
      <c r="E3771" s="49">
        <v>0.3160676</v>
      </c>
      <c r="F3771" s="49">
        <v>4.0139800000000003E-2</v>
      </c>
      <c r="G3771" s="49">
        <v>0.62351630000000002</v>
      </c>
      <c r="H3771" s="49">
        <v>0.21817990000000001</v>
      </c>
      <c r="I3771" s="46">
        <f>$C$3771*LN($Y$3771)+(1-$C$3771)*LN(1-$Y$3771)</f>
        <v>-1.6029252619173363E-2</v>
      </c>
      <c r="R3771" s="46">
        <f>1/(1+EXP(-($K$2+SUMPRODUCT($L$2:$P$2,$D$3771:$H$3771))))</f>
        <v>1.5901467825364106E-2</v>
      </c>
      <c r="X3771" s="46">
        <f>EXP(-($K$2+SUMPRODUCT($L$2:$P$2,$D$3771:$H$3771)))</f>
        <v>61.887276255398291</v>
      </c>
      <c r="Y3771" s="46">
        <f>1/(1+$X$3771)</f>
        <v>1.5901467825364106E-2</v>
      </c>
      <c r="Z3771" s="46">
        <f>IF(ISERROR($I$3771),0,$I$3771)</f>
        <v>-1.6029252619173363E-2</v>
      </c>
    </row>
    <row r="3772" spans="1:26" x14ac:dyDescent="0.25">
      <c r="A3772" s="46">
        <v>644</v>
      </c>
      <c r="B3772" s="46">
        <v>2001</v>
      </c>
      <c r="C3772" s="47">
        <v>0</v>
      </c>
      <c r="D3772" s="49">
        <v>0.13731280000000001</v>
      </c>
      <c r="E3772" s="49">
        <v>0.34088499999999999</v>
      </c>
      <c r="F3772" s="49">
        <v>6.4322000000000004E-2</v>
      </c>
      <c r="G3772" s="49">
        <v>0.82015780000000005</v>
      </c>
      <c r="H3772" s="49">
        <v>0.2219325</v>
      </c>
      <c r="I3772" s="46">
        <f>$C$3772*LN($Y$3772)+(1-$C$3772)*LN(1-$Y$3772)</f>
        <v>-9.3638892940360371E-3</v>
      </c>
      <c r="R3772" s="46">
        <f>1/(1+EXP(-($K$2+SUMPRODUCT($L$2:$P$2,$D$3772:$H$3772))))</f>
        <v>9.3201846043540794E-3</v>
      </c>
      <c r="X3772" s="46">
        <f>EXP(-($K$2+SUMPRODUCT($L$2:$P$2,$D$3772:$H$3772)))</f>
        <v>106.29401213070751</v>
      </c>
      <c r="Y3772" s="46">
        <f>1/(1+$X$3772)</f>
        <v>9.3201846043540794E-3</v>
      </c>
      <c r="Z3772" s="46">
        <f>IF(ISERROR($I$3772),0,$I$3772)</f>
        <v>-9.3638892940360371E-3</v>
      </c>
    </row>
    <row r="3773" spans="1:26" x14ac:dyDescent="0.25">
      <c r="A3773" s="46">
        <v>644</v>
      </c>
      <c r="B3773" s="46">
        <v>2002</v>
      </c>
      <c r="C3773" s="47">
        <v>0</v>
      </c>
      <c r="D3773" s="49">
        <v>0.14780979999999999</v>
      </c>
      <c r="E3773" s="49">
        <v>0.345995</v>
      </c>
      <c r="F3773" s="49">
        <v>1.8068600000000001E-2</v>
      </c>
      <c r="G3773" s="49">
        <v>0.4975058</v>
      </c>
      <c r="H3773" s="49">
        <v>0.2486129</v>
      </c>
      <c r="I3773" s="46">
        <f>$C$3773*LN($Y$3773)+(1-$C$3773)*LN(1-$Y$3773)</f>
        <v>-2.2822044562176503E-2</v>
      </c>
      <c r="R3773" s="46">
        <f>1/(1+EXP(-($K$2+SUMPRODUCT($L$2:$P$2,$D$3773:$H$3773))))</f>
        <v>2.2563591578595124E-2</v>
      </c>
      <c r="X3773" s="46">
        <f>EXP(-($K$2+SUMPRODUCT($L$2:$P$2,$D$3773:$H$3773)))</f>
        <v>43.319185468179043</v>
      </c>
      <c r="Y3773" s="46">
        <f>1/(1+$X$3773)</f>
        <v>2.2563591578595124E-2</v>
      </c>
      <c r="Z3773" s="46">
        <f>IF(ISERROR($I$3773),0,$I$3773)</f>
        <v>-2.2822044562176503E-2</v>
      </c>
    </row>
    <row r="3774" spans="1:26" x14ac:dyDescent="0.25">
      <c r="A3774" s="46">
        <v>644</v>
      </c>
      <c r="B3774" s="46">
        <v>2003</v>
      </c>
      <c r="C3774" s="47">
        <v>0</v>
      </c>
      <c r="D3774" s="49">
        <v>0.2798139</v>
      </c>
      <c r="E3774" s="49">
        <v>0.31769219999999998</v>
      </c>
      <c r="F3774" s="49">
        <v>7.6353599999999994E-2</v>
      </c>
      <c r="G3774" s="49">
        <v>0.68987270000000001</v>
      </c>
      <c r="H3774" s="49">
        <v>0.28923969999999999</v>
      </c>
      <c r="I3774" s="46">
        <f>$C$3774*LN($Y$3774)+(1-$C$3774)*LN(1-$Y$3774)</f>
        <v>-1.195831693337779E-2</v>
      </c>
      <c r="R3774" s="46">
        <f>1/(1+EXP(-($K$2+SUMPRODUCT($L$2:$P$2,$D$3774:$H$3774))))</f>
        <v>1.1887100420646318E-2</v>
      </c>
      <c r="X3774" s="46">
        <f>EXP(-($K$2+SUMPRODUCT($L$2:$P$2,$D$3774:$H$3774)))</f>
        <v>83.124804587595861</v>
      </c>
      <c r="Y3774" s="46">
        <f>1/(1+$X$3774)</f>
        <v>1.1887100420646318E-2</v>
      </c>
      <c r="Z3774" s="46">
        <f>IF(ISERROR($I$3774),0,$I$3774)</f>
        <v>-1.195831693337779E-2</v>
      </c>
    </row>
    <row r="3775" spans="1:26" x14ac:dyDescent="0.25">
      <c r="A3775" s="46">
        <v>645</v>
      </c>
      <c r="B3775" s="46">
        <v>1995</v>
      </c>
      <c r="C3775" s="47">
        <v>0</v>
      </c>
      <c r="D3775" s="49">
        <v>0.27011059999999998</v>
      </c>
      <c r="E3775" s="49">
        <v>0.33441779999999999</v>
      </c>
      <c r="F3775" s="49">
        <v>6.2741599999999995E-2</v>
      </c>
      <c r="G3775" s="49">
        <v>1.9227639999999999</v>
      </c>
      <c r="H3775" s="49">
        <v>0.4296239</v>
      </c>
      <c r="I3775" s="46">
        <f>$C$3775*LN($Y$3775)+(1-$C$3775)*LN(1-$Y$3775)</f>
        <v>-1.9921894342124968E-3</v>
      </c>
      <c r="R3775" s="46">
        <f>1/(1+EXP(-($K$2+SUMPRODUCT($L$2:$P$2,$D$3775:$H$3775))))</f>
        <v>1.9902063419586723E-3</v>
      </c>
      <c r="X3775" s="46">
        <f>EXP(-($K$2+SUMPRODUCT($L$2:$P$2,$D$3775:$H$3775)))</f>
        <v>501.4604629768412</v>
      </c>
      <c r="Y3775" s="46">
        <f>1/(1+$X$3775)</f>
        <v>1.9902063419586723E-3</v>
      </c>
      <c r="Z3775" s="46">
        <f>IF(ISERROR($I$3775),0,$I$3775)</f>
        <v>-1.9921894342124968E-3</v>
      </c>
    </row>
    <row r="3776" spans="1:26" x14ac:dyDescent="0.25">
      <c r="A3776" s="46">
        <v>645</v>
      </c>
      <c r="B3776" s="46">
        <v>1996</v>
      </c>
      <c r="C3776" s="47">
        <v>0</v>
      </c>
      <c r="D3776" s="49">
        <v>0.24523339999999999</v>
      </c>
      <c r="E3776" s="49">
        <v>0.3328025</v>
      </c>
      <c r="F3776" s="49">
        <v>3.2010700000000003E-2</v>
      </c>
      <c r="G3776" s="49">
        <v>2.3198910000000001</v>
      </c>
      <c r="H3776" s="49">
        <v>0.29501080000000002</v>
      </c>
      <c r="I3776" s="46">
        <f>$C$3776*LN($Y$3776)+(1-$C$3776)*LN(1-$Y$3776)</f>
        <v>-1.2351475536066629E-3</v>
      </c>
      <c r="R3776" s="46">
        <f>1/(1+EXP(-($K$2+SUMPRODUCT($L$2:$P$2,$D$3776:$H$3776))))</f>
        <v>1.2343850728248041E-3</v>
      </c>
      <c r="X3776" s="46">
        <f>EXP(-($K$2+SUMPRODUCT($L$2:$P$2,$D$3776:$H$3776)))</f>
        <v>809.11997148634487</v>
      </c>
      <c r="Y3776" s="46">
        <f>1/(1+$X$3776)</f>
        <v>1.2343850728248041E-3</v>
      </c>
      <c r="Z3776" s="46">
        <f>IF(ISERROR($I$3776),0,$I$3776)</f>
        <v>-1.2351475536066629E-3</v>
      </c>
    </row>
    <row r="3777" spans="1:26" x14ac:dyDescent="0.25">
      <c r="A3777" s="46">
        <v>645</v>
      </c>
      <c r="B3777" s="46">
        <v>1997</v>
      </c>
      <c r="C3777" s="47">
        <v>0</v>
      </c>
      <c r="D3777" s="49">
        <v>0.37270639999999999</v>
      </c>
      <c r="E3777" s="49">
        <v>0.44337579999999999</v>
      </c>
      <c r="F3777" s="49">
        <v>5.3031000000000002E-2</v>
      </c>
      <c r="G3777" s="49">
        <v>3.5749360000000001</v>
      </c>
      <c r="H3777" s="49">
        <v>0.2383846</v>
      </c>
      <c r="I3777" s="46">
        <f>$C$3777*LN($Y$3777)+(1-$C$3777)*LN(1-$Y$3777)</f>
        <v>-1.2252156549674757E-4</v>
      </c>
      <c r="R3777" s="46">
        <f>1/(1+EXP(-($K$2+SUMPRODUCT($L$2:$P$2,$D$3777:$H$3777))))</f>
        <v>1.2251406003629673E-4</v>
      </c>
      <c r="X3777" s="46">
        <f>EXP(-($K$2+SUMPRODUCT($L$2:$P$2,$D$3777:$H$3777)))</f>
        <v>8161.3284682895501</v>
      </c>
      <c r="Y3777" s="46">
        <f>1/(1+$X$3777)</f>
        <v>1.2251406003629673E-4</v>
      </c>
      <c r="Z3777" s="46">
        <f>IF(ISERROR($I$3777),0,$I$3777)</f>
        <v>-1.2252156549674757E-4</v>
      </c>
    </row>
    <row r="3778" spans="1:26" x14ac:dyDescent="0.25">
      <c r="A3778" s="46">
        <v>645</v>
      </c>
      <c r="B3778" s="46">
        <v>1998</v>
      </c>
      <c r="C3778" s="47">
        <v>0</v>
      </c>
      <c r="D3778" s="49">
        <v>0.26380029999999999</v>
      </c>
      <c r="E3778" s="49">
        <v>0.47626109999999999</v>
      </c>
      <c r="F3778" s="49">
        <v>5.0919899999999997E-2</v>
      </c>
      <c r="G3778" s="49">
        <v>7.1079020000000002</v>
      </c>
      <c r="H3778" s="49">
        <v>0.21553520000000001</v>
      </c>
      <c r="I3778" s="46">
        <f>$C$3778*LN($Y$3778)+(1-$C$3778)*LN(1-$Y$3778)</f>
        <v>-4.017311663136485E-7</v>
      </c>
      <c r="R3778" s="46">
        <f>1/(1+EXP(-($K$2+SUMPRODUCT($L$2:$P$2,$D$3778:$H$3778))))</f>
        <v>4.0173108560340489E-7</v>
      </c>
      <c r="X3778" s="46">
        <f>EXP(-($K$2+SUMPRODUCT($L$2:$P$2,$D$3778:$H$3778)))</f>
        <v>2489226.3359876745</v>
      </c>
      <c r="Y3778" s="46">
        <f>1/(1+$X$3778)</f>
        <v>4.0173108560340489E-7</v>
      </c>
      <c r="Z3778" s="46">
        <f>IF(ISERROR($I$3778),0,$I$3778)</f>
        <v>-4.017311663136485E-7</v>
      </c>
    </row>
    <row r="3779" spans="1:26" x14ac:dyDescent="0.25">
      <c r="A3779" s="46">
        <v>645</v>
      </c>
      <c r="B3779" s="46">
        <v>1999</v>
      </c>
      <c r="C3779" s="47">
        <v>0</v>
      </c>
      <c r="D3779" s="49">
        <v>0.26150610000000002</v>
      </c>
      <c r="E3779" s="49">
        <v>0.53135259999999995</v>
      </c>
      <c r="F3779" s="49">
        <v>6.3347799999999996E-2</v>
      </c>
      <c r="G3779" s="49">
        <v>13.18305</v>
      </c>
      <c r="H3779" s="49">
        <v>0.1992042</v>
      </c>
      <c r="I3779" s="46">
        <f>$C$3779*LN($Y$3779)+(1-$C$3779)*LN(1-$Y$3779)</f>
        <v>-2.0731527605947835E-11</v>
      </c>
      <c r="R3779" s="46">
        <f>1/(1+EXP(-($K$2+SUMPRODUCT($L$2:$P$2,$D$3779:$H$3779))))</f>
        <v>2.0731486627858494E-11</v>
      </c>
      <c r="X3779" s="46">
        <f>EXP(-($K$2+SUMPRODUCT($L$2:$P$2,$D$3779:$H$3779)))</f>
        <v>48235807587.261566</v>
      </c>
      <c r="Y3779" s="46">
        <f>1/(1+$X$3779)</f>
        <v>2.0731486627858494E-11</v>
      </c>
      <c r="Z3779" s="46">
        <f>IF(ISERROR($I$3779),0,$I$3779)</f>
        <v>-2.0731527605947835E-11</v>
      </c>
    </row>
    <row r="3780" spans="1:26" x14ac:dyDescent="0.25">
      <c r="A3780" s="46">
        <v>645</v>
      </c>
      <c r="B3780" s="46">
        <v>2000</v>
      </c>
      <c r="C3780" s="47">
        <v>0</v>
      </c>
      <c r="D3780" s="49">
        <v>0.3149325</v>
      </c>
      <c r="E3780" s="49">
        <v>0.59083209999999997</v>
      </c>
      <c r="F3780" s="49">
        <v>7.9648300000000005E-2</v>
      </c>
      <c r="G3780" s="49">
        <v>16.01388</v>
      </c>
      <c r="H3780" s="49">
        <v>0.19251589999999999</v>
      </c>
      <c r="I3780" s="46">
        <f>$C$3780*LN($Y$3780)+(1-$C$3780)*LN(1-$Y$3780)</f>
        <v>-1.8662849043950623E-13</v>
      </c>
      <c r="R3780" s="46">
        <f>1/(1+EXP(-($K$2+SUMPRODUCT($L$2:$P$2,$D$3780:$H$3780))))</f>
        <v>1.8667081436703188E-13</v>
      </c>
      <c r="X3780" s="46">
        <f>EXP(-($K$2+SUMPRODUCT($L$2:$P$2,$D$3780:$H$3780)))</f>
        <v>5357023825018.5957</v>
      </c>
      <c r="Y3780" s="46">
        <f>1/(1+$X$3780)</f>
        <v>1.8667081436703188E-13</v>
      </c>
      <c r="Z3780" s="46">
        <f>IF(ISERROR($I$3780),0,$I$3780)</f>
        <v>-1.8662849043950623E-13</v>
      </c>
    </row>
    <row r="3781" spans="1:26" x14ac:dyDescent="0.25">
      <c r="A3781" s="46">
        <v>645</v>
      </c>
      <c r="B3781" s="46">
        <v>2001</v>
      </c>
      <c r="C3781" s="47">
        <v>0</v>
      </c>
      <c r="D3781" s="49">
        <v>0.30424390000000001</v>
      </c>
      <c r="E3781" s="49">
        <v>0.62268869999999998</v>
      </c>
      <c r="F3781" s="49">
        <v>1.82405E-2</v>
      </c>
      <c r="G3781" s="49">
        <v>12.463480000000001</v>
      </c>
      <c r="H3781" s="49">
        <v>0.1397439</v>
      </c>
      <c r="I3781" s="46">
        <f>$C$3781*LN($Y$3781)+(1-$C$3781)*LN(1-$Y$3781)</f>
        <v>-8.0417006390512338E-11</v>
      </c>
      <c r="R3781" s="46">
        <f>1/(1+EXP(-($K$2+SUMPRODUCT($L$2:$P$2,$D$3781:$H$3781))))</f>
        <v>8.0417055848222489E-11</v>
      </c>
      <c r="X3781" s="46">
        <f>EXP(-($K$2+SUMPRODUCT($L$2:$P$2,$D$3781:$H$3781)))</f>
        <v>12435172978.813879</v>
      </c>
      <c r="Y3781" s="46">
        <f>1/(1+$X$3781)</f>
        <v>8.0417055848222489E-11</v>
      </c>
      <c r="Z3781" s="46">
        <f>IF(ISERROR($I$3781),0,$I$3781)</f>
        <v>-8.0417006390512338E-11</v>
      </c>
    </row>
    <row r="3782" spans="1:26" x14ac:dyDescent="0.25">
      <c r="A3782" s="46">
        <v>645</v>
      </c>
      <c r="B3782" s="46">
        <v>2002</v>
      </c>
      <c r="C3782" s="47">
        <v>0</v>
      </c>
      <c r="D3782" s="49">
        <v>0.3132781</v>
      </c>
      <c r="E3782" s="49">
        <v>0.59021500000000005</v>
      </c>
      <c r="F3782" s="49">
        <v>3.4065699999999997E-2</v>
      </c>
      <c r="G3782" s="49">
        <v>6.6206779999999998</v>
      </c>
      <c r="H3782" s="49">
        <v>0.1728614</v>
      </c>
      <c r="I3782" s="46">
        <f>$C$3782*LN($Y$3782)+(1-$C$3782)*LN(1-$Y$3782)</f>
        <v>-8.4168180241887407E-7</v>
      </c>
      <c r="R3782" s="46">
        <f>1/(1+EXP(-($K$2+SUMPRODUCT($L$2:$P$2,$D$3782:$H$3782))))</f>
        <v>8.4168144823372409E-7</v>
      </c>
      <c r="X3782" s="46">
        <f>EXP(-($K$2+SUMPRODUCT($L$2:$P$2,$D$3782:$H$3782)))</f>
        <v>1188096.9461986583</v>
      </c>
      <c r="Y3782" s="46">
        <f>1/(1+$X$3782)</f>
        <v>8.4168144823372409E-7</v>
      </c>
      <c r="Z3782" s="46">
        <f>IF(ISERROR($I$3782),0,$I$3782)</f>
        <v>-8.4168180241887407E-7</v>
      </c>
    </row>
    <row r="3783" spans="1:26" x14ac:dyDescent="0.25">
      <c r="A3783" s="46">
        <v>645</v>
      </c>
      <c r="B3783" s="46">
        <v>2003</v>
      </c>
      <c r="C3783" s="47">
        <v>0</v>
      </c>
      <c r="D3783" s="49">
        <v>0.38327689999999998</v>
      </c>
      <c r="E3783" s="49">
        <v>0.62261619999999995</v>
      </c>
      <c r="F3783" s="49">
        <v>6.0821600000000003E-2</v>
      </c>
      <c r="G3783" s="49">
        <v>13.97195</v>
      </c>
      <c r="H3783" s="49">
        <v>0.21630940000000001</v>
      </c>
      <c r="I3783" s="46">
        <f>$C$3783*LN($Y$3783)+(1-$C$3783)*LN(1-$Y$3783)</f>
        <v>-5.601519248459453E-12</v>
      </c>
      <c r="R3783" s="46">
        <f>1/(1+EXP(-($K$2+SUMPRODUCT($L$2:$P$2,$D$3783:$H$3783))))</f>
        <v>5.6015289675463951E-12</v>
      </c>
      <c r="X3783" s="46">
        <f>EXP(-($K$2+SUMPRODUCT($L$2:$P$2,$D$3783:$H$3783)))</f>
        <v>178522686535.78394</v>
      </c>
      <c r="Y3783" s="46">
        <f>1/(1+$X$3783)</f>
        <v>5.6015289675463951E-12</v>
      </c>
      <c r="Z3783" s="46">
        <f>IF(ISERROR($I$3783),0,$I$3783)</f>
        <v>-5.601519248459453E-12</v>
      </c>
    </row>
    <row r="3784" spans="1:26" x14ac:dyDescent="0.25">
      <c r="A3784" s="46">
        <v>645</v>
      </c>
      <c r="B3784" s="46">
        <v>2004</v>
      </c>
      <c r="C3784" s="47">
        <v>0</v>
      </c>
      <c r="D3784" s="49">
        <v>0.53690470000000001</v>
      </c>
      <c r="E3784" s="49">
        <v>0.70948670000000003</v>
      </c>
      <c r="F3784" s="49">
        <v>6.29609E-2</v>
      </c>
      <c r="G3784" s="49">
        <v>13.18197</v>
      </c>
      <c r="H3784" s="49">
        <v>0.23680480000000001</v>
      </c>
      <c r="I3784" s="46">
        <f>$C$3784*LN($Y$3784)+(1-$C$3784)*LN(1-$Y$3784)</f>
        <v>-1.8446688621224504E-11</v>
      </c>
      <c r="R3784" s="46">
        <f>1/(1+EXP(-($K$2+SUMPRODUCT($L$2:$P$2,$D$3784:$H$3784))))</f>
        <v>1.8446671820043071E-11</v>
      </c>
      <c r="X3784" s="46">
        <f>EXP(-($K$2+SUMPRODUCT($L$2:$P$2,$D$3784:$H$3784)))</f>
        <v>54210320958.548851</v>
      </c>
      <c r="Y3784" s="46">
        <f>1/(1+$X$3784)</f>
        <v>1.8446671820043071E-11</v>
      </c>
      <c r="Z3784" s="46">
        <f>IF(ISERROR($I$3784),0,$I$3784)</f>
        <v>-1.8446688621224504E-11</v>
      </c>
    </row>
    <row r="3785" spans="1:26" x14ac:dyDescent="0.25">
      <c r="A3785" s="46">
        <v>646</v>
      </c>
      <c r="B3785" s="46">
        <v>1998</v>
      </c>
      <c r="C3785" s="47">
        <v>0</v>
      </c>
      <c r="D3785" s="49">
        <v>-5.9847699999999997E-2</v>
      </c>
      <c r="E3785" s="49">
        <v>7.0029900000000006E-2</v>
      </c>
      <c r="F3785" s="49">
        <v>4.6042E-2</v>
      </c>
      <c r="G3785" s="49">
        <v>0.45212629999999998</v>
      </c>
      <c r="H3785" s="49">
        <v>0.14251920000000001</v>
      </c>
      <c r="I3785" s="46">
        <f>$C$3785*LN($Y$3785)+(1-$C$3785)*LN(1-$Y$3785)</f>
        <v>-2.5142912302379125E-2</v>
      </c>
      <c r="R3785" s="46">
        <f>1/(1+EXP(-($K$2+SUMPRODUCT($L$2:$P$2,$D$3785:$H$3785))))</f>
        <v>2.4829461797374157E-2</v>
      </c>
      <c r="X3785" s="46">
        <f>EXP(-($K$2+SUMPRODUCT($L$2:$P$2,$D$3785:$H$3785)))</f>
        <v>39.274735238351205</v>
      </c>
      <c r="Y3785" s="46">
        <f>1/(1+$X$3785)</f>
        <v>2.4829461797374157E-2</v>
      </c>
      <c r="Z3785" s="46">
        <f>IF(ISERROR($I$3785),0,$I$3785)</f>
        <v>-2.5142912302379125E-2</v>
      </c>
    </row>
    <row r="3786" spans="1:26" x14ac:dyDescent="0.25">
      <c r="A3786" s="46">
        <v>646</v>
      </c>
      <c r="B3786" s="46">
        <v>1999</v>
      </c>
      <c r="C3786" s="47">
        <v>0</v>
      </c>
      <c r="D3786" s="49">
        <v>-9.0907299999999996E-2</v>
      </c>
      <c r="E3786" s="49">
        <v>7.3994199999999996E-2</v>
      </c>
      <c r="F3786" s="49">
        <v>3.5249900000000001E-2</v>
      </c>
      <c r="G3786" s="49">
        <v>0.34033059999999998</v>
      </c>
      <c r="H3786" s="49">
        <v>0.1426404</v>
      </c>
      <c r="I3786" s="46">
        <f>$C$3786*LN($Y$3786)+(1-$C$3786)*LN(1-$Y$3786)</f>
        <v>-3.2041551905739901E-2</v>
      </c>
      <c r="R3786" s="46">
        <f>1/(1+EXP(-($K$2+SUMPRODUCT($L$2:$P$2,$D$3786:$H$3786))))</f>
        <v>3.1533660378928234E-2</v>
      </c>
      <c r="X3786" s="46">
        <f>EXP(-($K$2+SUMPRODUCT($L$2:$P$2,$D$3786:$H$3786)))</f>
        <v>30.712144672815427</v>
      </c>
      <c r="Y3786" s="46">
        <f>1/(1+$X$3786)</f>
        <v>3.1533660378928234E-2</v>
      </c>
      <c r="Z3786" s="46">
        <f>IF(ISERROR($I$3786),0,$I$3786)</f>
        <v>-3.2041551905739901E-2</v>
      </c>
    </row>
    <row r="3787" spans="1:26" x14ac:dyDescent="0.25">
      <c r="A3787" s="46">
        <v>646</v>
      </c>
      <c r="B3787" s="46">
        <v>2000</v>
      </c>
      <c r="C3787" s="47">
        <v>0</v>
      </c>
      <c r="D3787" s="49">
        <v>-7.6828099999999996E-2</v>
      </c>
      <c r="E3787" s="49">
        <v>6.0937199999999997E-2</v>
      </c>
      <c r="F3787" s="49">
        <v>3.72298E-2</v>
      </c>
      <c r="G3787" s="49">
        <v>0.32808389999999998</v>
      </c>
      <c r="H3787" s="49">
        <v>0.18449960000000001</v>
      </c>
      <c r="I3787" s="46">
        <f>$C$3787*LN($Y$3787)+(1-$C$3787)*LN(1-$Y$3787)</f>
        <v>-3.3804260856058026E-2</v>
      </c>
      <c r="R3787" s="46">
        <f>1/(1+EXP(-($K$2+SUMPRODUCT($L$2:$P$2,$D$3787:$H$3787))))</f>
        <v>3.3239280965889011E-2</v>
      </c>
      <c r="X3787" s="46">
        <f>EXP(-($K$2+SUMPRODUCT($L$2:$P$2,$D$3787:$H$3787)))</f>
        <v>29.084886644395986</v>
      </c>
      <c r="Y3787" s="46">
        <f>1/(1+$X$3787)</f>
        <v>3.3239280965889011E-2</v>
      </c>
      <c r="Z3787" s="46">
        <f>IF(ISERROR($I$3787),0,$I$3787)</f>
        <v>-3.3804260856058026E-2</v>
      </c>
    </row>
    <row r="3788" spans="1:26" x14ac:dyDescent="0.25">
      <c r="A3788" s="46">
        <v>646</v>
      </c>
      <c r="B3788" s="46">
        <v>2002</v>
      </c>
      <c r="C3788" s="47">
        <v>0</v>
      </c>
      <c r="D3788" s="49">
        <v>-7.8629000000000008E-3</v>
      </c>
      <c r="E3788" s="49">
        <v>-8.8228000000000001E-2</v>
      </c>
      <c r="F3788" s="49">
        <v>3.4123800000000003E-2</v>
      </c>
      <c r="G3788" s="49">
        <v>0.25465130000000002</v>
      </c>
      <c r="H3788" s="49">
        <v>0.10257810000000001</v>
      </c>
      <c r="I3788" s="46">
        <f>$C$3788*LN($Y$3788)+(1-$C$3788)*LN(1-$Y$3788)</f>
        <v>-4.7016681922395227E-2</v>
      </c>
      <c r="R3788" s="46">
        <f>1/(1+EXP(-($K$2+SUMPRODUCT($L$2:$P$2,$D$3788:$H$3788))))</f>
        <v>4.592851828879968E-2</v>
      </c>
      <c r="X3788" s="46">
        <f>EXP(-($K$2+SUMPRODUCT($L$2:$P$2,$D$3788:$H$3788)))</f>
        <v>20.772964538328338</v>
      </c>
      <c r="Y3788" s="46">
        <f>1/(1+$X$3788)</f>
        <v>4.592851828879968E-2</v>
      </c>
      <c r="Z3788" s="46">
        <f>IF(ISERROR($I$3788),0,$I$3788)</f>
        <v>-4.7016681922395227E-2</v>
      </c>
    </row>
    <row r="3789" spans="1:26" x14ac:dyDescent="0.25">
      <c r="A3789" s="46">
        <v>646</v>
      </c>
      <c r="B3789" s="46">
        <v>2003</v>
      </c>
      <c r="C3789" s="47">
        <v>0</v>
      </c>
      <c r="D3789" s="49">
        <v>1.76048E-2</v>
      </c>
      <c r="E3789" s="49">
        <v>-5.1024699999999999E-2</v>
      </c>
      <c r="F3789" s="49">
        <v>3.1599299999999997E-2</v>
      </c>
      <c r="G3789" s="49">
        <v>0.31660369999999999</v>
      </c>
      <c r="H3789" s="49">
        <v>9.8746100000000003E-2</v>
      </c>
      <c r="I3789" s="46">
        <f>$C$3789*LN($Y$3789)+(1-$C$3789)*LN(1-$Y$3789)</f>
        <v>-4.1627796961139038E-2</v>
      </c>
      <c r="R3789" s="46">
        <f>1/(1+EXP(-($K$2+SUMPRODUCT($L$2:$P$2,$D$3789:$H$3789))))</f>
        <v>4.0773258754511724E-2</v>
      </c>
      <c r="X3789" s="46">
        <f>EXP(-($K$2+SUMPRODUCT($L$2:$P$2,$D$3789:$H$3789)))</f>
        <v>23.525878738827714</v>
      </c>
      <c r="Y3789" s="46">
        <f>1/(1+$X$3789)</f>
        <v>4.0773258754511724E-2</v>
      </c>
      <c r="Z3789" s="46">
        <f>IF(ISERROR($I$3789),0,$I$3789)</f>
        <v>-4.1627796961139038E-2</v>
      </c>
    </row>
    <row r="3790" spans="1:26" x14ac:dyDescent="0.25">
      <c r="A3790" s="46">
        <v>646</v>
      </c>
      <c r="B3790" s="46">
        <v>2004</v>
      </c>
      <c r="C3790" s="47">
        <v>0</v>
      </c>
      <c r="D3790" s="49">
        <v>-9.1059000000000001E-3</v>
      </c>
      <c r="E3790" s="49">
        <v>-8.0537800000000007E-2</v>
      </c>
      <c r="F3790" s="49">
        <v>4.85458E-2</v>
      </c>
      <c r="G3790" s="49">
        <v>0.8699498</v>
      </c>
      <c r="H3790" s="49">
        <v>0.1292037</v>
      </c>
      <c r="I3790" s="46">
        <f>$C$3790*LN($Y$3790)+(1-$C$3790)*LN(1-$Y$3790)</f>
        <v>-1.6038312922606459E-2</v>
      </c>
      <c r="R3790" s="46">
        <f>1/(1+EXP(-($K$2+SUMPRODUCT($L$2:$P$2,$D$3790:$H$3790))))</f>
        <v>1.5910384016281878E-2</v>
      </c>
      <c r="X3790" s="46">
        <f>EXP(-($K$2+SUMPRODUCT($L$2:$P$2,$D$3790:$H$3790)))</f>
        <v>61.852034179479951</v>
      </c>
      <c r="Y3790" s="46">
        <f>1/(1+$X$3790)</f>
        <v>1.5910384016281878E-2</v>
      </c>
      <c r="Z3790" s="46">
        <f>IF(ISERROR($I$3790),0,$I$3790)</f>
        <v>-1.6038312922606459E-2</v>
      </c>
    </row>
    <row r="3791" spans="1:26" x14ac:dyDescent="0.25">
      <c r="A3791" s="46">
        <v>647</v>
      </c>
      <c r="B3791" s="46">
        <v>1995</v>
      </c>
      <c r="C3791" s="47">
        <v>0</v>
      </c>
      <c r="D3791" s="49">
        <v>6.5278100000000006E-2</v>
      </c>
      <c r="E3791" s="49">
        <v>-0.28255409999999997</v>
      </c>
      <c r="F3791" s="49">
        <v>6.6016699999999998E-2</v>
      </c>
      <c r="G3791" s="49">
        <v>0.27736329999999998</v>
      </c>
      <c r="H3791" s="49">
        <v>0.58875299999999997</v>
      </c>
      <c r="I3791" s="46">
        <f>$C$3791*LN($Y$3791)+(1-$C$3791)*LN(1-$Y$3791)</f>
        <v>-6.436676180856099E-2</v>
      </c>
      <c r="R3791" s="46">
        <f>1/(1+EXP(-($K$2+SUMPRODUCT($L$2:$P$2,$D$3791:$H$3791))))</f>
        <v>6.2338961799542188E-2</v>
      </c>
      <c r="X3791" s="46">
        <f>EXP(-($K$2+SUMPRODUCT($L$2:$P$2,$D$3791:$H$3791)))</f>
        <v>15.041332276524116</v>
      </c>
      <c r="Y3791" s="46">
        <f>1/(1+$X$3791)</f>
        <v>6.2338961799542188E-2</v>
      </c>
      <c r="Z3791" s="46">
        <f>IF(ISERROR($I$3791),0,$I$3791)</f>
        <v>-6.436676180856099E-2</v>
      </c>
    </row>
    <row r="3792" spans="1:26" x14ac:dyDescent="0.25">
      <c r="A3792" s="46">
        <v>647</v>
      </c>
      <c r="B3792" s="46">
        <v>1996</v>
      </c>
      <c r="C3792" s="47">
        <v>0</v>
      </c>
      <c r="D3792" s="49">
        <v>0.27020080000000002</v>
      </c>
      <c r="E3792" s="49">
        <v>-0.37780930000000001</v>
      </c>
      <c r="F3792" s="49">
        <v>5.5365999999999999E-2</v>
      </c>
      <c r="G3792" s="49">
        <v>0.19903499999999999</v>
      </c>
      <c r="H3792" s="49">
        <v>0.4998358</v>
      </c>
      <c r="I3792" s="46">
        <f>$C$3792*LN($Y$3792)+(1-$C$3792)*LN(1-$Y$3792)</f>
        <v>-9.2630409431255292E-2</v>
      </c>
      <c r="R3792" s="46">
        <f>1/(1+EXP(-($K$2+SUMPRODUCT($L$2:$P$2,$D$3792:$H$3792))))</f>
        <v>8.8469668938945756E-2</v>
      </c>
      <c r="X3792" s="46">
        <f>EXP(-($K$2+SUMPRODUCT($L$2:$P$2,$D$3792:$H$3792)))</f>
        <v>10.303308941848929</v>
      </c>
      <c r="Y3792" s="46">
        <f>1/(1+$X$3792)</f>
        <v>8.8469668938945756E-2</v>
      </c>
      <c r="Z3792" s="46">
        <f>IF(ISERROR($I$3792),0,$I$3792)</f>
        <v>-9.2630409431255292E-2</v>
      </c>
    </row>
    <row r="3793" spans="1:26" x14ac:dyDescent="0.25">
      <c r="A3793" s="46">
        <v>647</v>
      </c>
      <c r="B3793" s="46">
        <v>1997</v>
      </c>
      <c r="C3793" s="47">
        <v>1</v>
      </c>
      <c r="D3793" s="49">
        <v>0.29284559999999998</v>
      </c>
      <c r="E3793" s="49">
        <v>-0.44408720000000002</v>
      </c>
      <c r="F3793" s="49">
        <v>6.3220499999999999E-2</v>
      </c>
      <c r="G3793" s="49">
        <v>0.40916530000000001</v>
      </c>
      <c r="H3793" s="49">
        <v>0.53672520000000001</v>
      </c>
      <c r="I3793" s="46">
        <f>$C$3793*LN($Y$3793)+(1-$C$3793)*LN(1-$Y$3793)</f>
        <v>-2.6730789801750552</v>
      </c>
      <c r="R3793" s="46">
        <f>1/(1+EXP(-($K$2+SUMPRODUCT($L$2:$P$2,$D$3793:$H$3793))))</f>
        <v>6.9039327003563189E-2</v>
      </c>
      <c r="X3793" s="46">
        <f>EXP(-($K$2+SUMPRODUCT($L$2:$P$2,$D$3793:$H$3793)))</f>
        <v>13.484498088290881</v>
      </c>
      <c r="Y3793" s="46">
        <f>1/(1+$X$3793)</f>
        <v>6.9039327003563189E-2</v>
      </c>
      <c r="Z3793" s="46">
        <f>IF(ISERROR($I$3793),0,$I$3793)</f>
        <v>-2.6730789801750552</v>
      </c>
    </row>
    <row r="3794" spans="1:26" x14ac:dyDescent="0.25">
      <c r="A3794" s="46">
        <v>648</v>
      </c>
      <c r="B3794" s="46">
        <v>1995</v>
      </c>
      <c r="C3794" s="47">
        <v>0</v>
      </c>
      <c r="D3794" s="49">
        <v>0.38436310000000001</v>
      </c>
      <c r="E3794" s="49">
        <v>0.1798109</v>
      </c>
      <c r="F3794" s="49">
        <v>6.0933899999999999E-2</v>
      </c>
      <c r="G3794" s="49">
        <v>1.896501</v>
      </c>
      <c r="H3794" s="49">
        <v>0.2178745</v>
      </c>
      <c r="I3794" s="46">
        <f>$C$3794*LN($Y$3794)+(1-$C$3794)*LN(1-$Y$3794)</f>
        <v>-2.4260179224743282E-3</v>
      </c>
      <c r="R3794" s="46">
        <f>1/(1+EXP(-($K$2+SUMPRODUCT($L$2:$P$2,$D$3794:$H$3794))))</f>
        <v>2.4230775192985421E-3</v>
      </c>
      <c r="X3794" s="46">
        <f>EXP(-($K$2+SUMPRODUCT($L$2:$P$2,$D$3794:$H$3794)))</f>
        <v>411.69831114998351</v>
      </c>
      <c r="Y3794" s="46">
        <f>1/(1+$X$3794)</f>
        <v>2.4230775192985421E-3</v>
      </c>
      <c r="Z3794" s="46">
        <f>IF(ISERROR($I$3794),0,$I$3794)</f>
        <v>-2.4260179224743282E-3</v>
      </c>
    </row>
    <row r="3795" spans="1:26" x14ac:dyDescent="0.25">
      <c r="A3795" s="46">
        <v>648</v>
      </c>
      <c r="B3795" s="46">
        <v>1996</v>
      </c>
      <c r="C3795" s="47">
        <v>0</v>
      </c>
      <c r="D3795" s="49">
        <v>0.4606497</v>
      </c>
      <c r="E3795" s="49">
        <v>0.19294500000000001</v>
      </c>
      <c r="F3795" s="49">
        <v>4.8865400000000003E-2</v>
      </c>
      <c r="G3795" s="49">
        <v>1.855289</v>
      </c>
      <c r="H3795" s="49">
        <v>0.18124779999999999</v>
      </c>
      <c r="I3795" s="46">
        <f>$C$3795*LN($Y$3795)+(1-$C$3795)*LN(1-$Y$3795)</f>
        <v>-2.82379294549581E-3</v>
      </c>
      <c r="R3795" s="46">
        <f>1/(1+EXP(-($K$2+SUMPRODUCT($L$2:$P$2,$D$3795:$H$3795))))</f>
        <v>2.8198097922783228E-3</v>
      </c>
      <c r="X3795" s="46">
        <f>EXP(-($K$2+SUMPRODUCT($L$2:$P$2,$D$3795:$H$3795)))</f>
        <v>353.63384897036963</v>
      </c>
      <c r="Y3795" s="46">
        <f>1/(1+$X$3795)</f>
        <v>2.8198097922783228E-3</v>
      </c>
      <c r="Z3795" s="46">
        <f>IF(ISERROR($I$3795),0,$I$3795)</f>
        <v>-2.82379294549581E-3</v>
      </c>
    </row>
    <row r="3796" spans="1:26" x14ac:dyDescent="0.25">
      <c r="A3796" s="46">
        <v>648</v>
      </c>
      <c r="B3796" s="46">
        <v>1997</v>
      </c>
      <c r="C3796" s="47">
        <v>0</v>
      </c>
      <c r="D3796" s="49">
        <v>0.3770983</v>
      </c>
      <c r="E3796" s="49">
        <v>0.19619300000000001</v>
      </c>
      <c r="F3796" s="49">
        <v>5.4261299999999998E-2</v>
      </c>
      <c r="G3796" s="49">
        <v>1.8621780000000001</v>
      </c>
      <c r="H3796" s="49">
        <v>0.19344410000000001</v>
      </c>
      <c r="I3796" s="46">
        <f>$C$3796*LN($Y$3796)+(1-$C$3796)*LN(1-$Y$3796)</f>
        <v>-2.5915838853265158E-3</v>
      </c>
      <c r="R3796" s="46">
        <f>1/(1+EXP(-($K$2+SUMPRODUCT($L$2:$P$2,$D$3796:$H$3796))))</f>
        <v>2.5882286309094628E-3</v>
      </c>
      <c r="X3796" s="46">
        <f>EXP(-($K$2+SUMPRODUCT($L$2:$P$2,$D$3796:$H$3796)))</f>
        <v>385.36463102898904</v>
      </c>
      <c r="Y3796" s="46">
        <f>1/(1+$X$3796)</f>
        <v>2.5882286309094628E-3</v>
      </c>
      <c r="Z3796" s="46">
        <f>IF(ISERROR($I$3796),0,$I$3796)</f>
        <v>-2.5915838853265158E-3</v>
      </c>
    </row>
    <row r="3797" spans="1:26" x14ac:dyDescent="0.25">
      <c r="A3797" s="46">
        <v>648</v>
      </c>
      <c r="B3797" s="46">
        <v>1998</v>
      </c>
      <c r="C3797" s="47">
        <v>0</v>
      </c>
      <c r="D3797" s="49">
        <v>0.36676769999999997</v>
      </c>
      <c r="E3797" s="49">
        <v>0.2122339</v>
      </c>
      <c r="F3797" s="49">
        <v>3.6586E-2</v>
      </c>
      <c r="G3797" s="49">
        <v>0.68333290000000002</v>
      </c>
      <c r="H3797" s="49">
        <v>0.1851411</v>
      </c>
      <c r="I3797" s="46">
        <f>$C$3797*LN($Y$3797)+(1-$C$3797)*LN(1-$Y$3797)</f>
        <v>-1.8753969817680786E-2</v>
      </c>
      <c r="R3797" s="46">
        <f>1/(1+EXP(-($K$2+SUMPRODUCT($L$2:$P$2,$D$3797:$H$3797))))</f>
        <v>1.857920832156737E-2</v>
      </c>
      <c r="X3797" s="46">
        <f>EXP(-($K$2+SUMPRODUCT($L$2:$P$2,$D$3797:$H$3797)))</f>
        <v>52.823606619404032</v>
      </c>
      <c r="Y3797" s="46">
        <f>1/(1+$X$3797)</f>
        <v>1.857920832156737E-2</v>
      </c>
      <c r="Z3797" s="46">
        <f>IF(ISERROR($I$3797),0,$I$3797)</f>
        <v>-1.8753969817680786E-2</v>
      </c>
    </row>
    <row r="3798" spans="1:26" x14ac:dyDescent="0.25">
      <c r="A3798" s="46">
        <v>648</v>
      </c>
      <c r="B3798" s="46">
        <v>1999</v>
      </c>
      <c r="C3798" s="47">
        <v>0</v>
      </c>
      <c r="D3798" s="49">
        <v>0.31420389999999998</v>
      </c>
      <c r="E3798" s="49">
        <v>0.21333940000000001</v>
      </c>
      <c r="F3798" s="49">
        <v>3.3157399999999997E-2</v>
      </c>
      <c r="G3798" s="49">
        <v>0.79392739999999995</v>
      </c>
      <c r="H3798" s="49">
        <v>0.15403359999999999</v>
      </c>
      <c r="I3798" s="46">
        <f>$C$3798*LN($Y$3798)+(1-$C$3798)*LN(1-$Y$3798)</f>
        <v>-1.5510966211304749E-2</v>
      </c>
      <c r="R3798" s="46">
        <f>1/(1+EXP(-($K$2+SUMPRODUCT($L$2:$P$2,$D$3798:$H$3798))))</f>
        <v>1.5391290734629026E-2</v>
      </c>
      <c r="X3798" s="46">
        <f>EXP(-($K$2+SUMPRODUCT($L$2:$P$2,$D$3798:$H$3798)))</f>
        <v>63.971808878256681</v>
      </c>
      <c r="Y3798" s="46">
        <f>1/(1+$X$3798)</f>
        <v>1.5391290734629026E-2</v>
      </c>
      <c r="Z3798" s="46">
        <f>IF(ISERROR($I$3798),0,$I$3798)</f>
        <v>-1.5510966211304749E-2</v>
      </c>
    </row>
    <row r="3799" spans="1:26" x14ac:dyDescent="0.25">
      <c r="A3799" s="46">
        <v>648</v>
      </c>
      <c r="B3799" s="46">
        <v>2000</v>
      </c>
      <c r="C3799" s="47">
        <v>0</v>
      </c>
      <c r="D3799" s="49">
        <v>0.39518700000000001</v>
      </c>
      <c r="E3799" s="49">
        <v>0.22503899999999999</v>
      </c>
      <c r="F3799" s="49">
        <v>3.7066300000000003E-2</v>
      </c>
      <c r="G3799" s="49">
        <v>2.2502580000000001</v>
      </c>
      <c r="H3799" s="49">
        <v>0.14605029999999999</v>
      </c>
      <c r="I3799" s="46">
        <f>$C$3799*LN($Y$3799)+(1-$C$3799)*LN(1-$Y$3799)</f>
        <v>-1.5039555134640171E-3</v>
      </c>
      <c r="R3799" s="46">
        <f>1/(1+EXP(-($K$2+SUMPRODUCT($L$2:$P$2,$D$3799:$H$3799))))</f>
        <v>1.5028251391193668E-3</v>
      </c>
      <c r="X3799" s="46">
        <f>EXP(-($K$2+SUMPRODUCT($L$2:$P$2,$D$3799:$H$3799)))</f>
        <v>664.41340969714224</v>
      </c>
      <c r="Y3799" s="46">
        <f>1/(1+$X$3799)</f>
        <v>1.5028251391193668E-3</v>
      </c>
      <c r="Z3799" s="46">
        <f>IF(ISERROR($I$3799),0,$I$3799)</f>
        <v>-1.5039555134640171E-3</v>
      </c>
    </row>
    <row r="3800" spans="1:26" x14ac:dyDescent="0.25">
      <c r="A3800" s="46">
        <v>648</v>
      </c>
      <c r="B3800" s="46">
        <v>2001</v>
      </c>
      <c r="C3800" s="47">
        <v>0</v>
      </c>
      <c r="D3800" s="49">
        <v>0.25405139999999998</v>
      </c>
      <c r="E3800" s="49">
        <v>0.1325268</v>
      </c>
      <c r="F3800" s="49">
        <v>4.2586499999999999E-2</v>
      </c>
      <c r="G3800" s="49">
        <v>2.2406280000000001</v>
      </c>
      <c r="H3800" s="49">
        <v>0.18105879999999999</v>
      </c>
      <c r="I3800" s="46">
        <f>$C$3800*LN($Y$3800)+(1-$C$3800)*LN(1-$Y$3800)</f>
        <v>-1.6111682677221763E-3</v>
      </c>
      <c r="R3800" s="46">
        <f>1/(1+EXP(-($K$2+SUMPRODUCT($L$2:$P$2,$D$3800:$H$3800))))</f>
        <v>1.6098710329100704E-3</v>
      </c>
      <c r="X3800" s="46">
        <f>EXP(-($K$2+SUMPRODUCT($L$2:$P$2,$D$3800:$H$3800)))</f>
        <v>620.16777031036952</v>
      </c>
      <c r="Y3800" s="46">
        <f>1/(1+$X$3800)</f>
        <v>1.6098710329100704E-3</v>
      </c>
      <c r="Z3800" s="46">
        <f>IF(ISERROR($I$3800),0,$I$3800)</f>
        <v>-1.6111682677221763E-3</v>
      </c>
    </row>
    <row r="3801" spans="1:26" x14ac:dyDescent="0.25">
      <c r="A3801" s="46">
        <v>648</v>
      </c>
      <c r="B3801" s="46">
        <v>2002</v>
      </c>
      <c r="C3801" s="47">
        <v>0</v>
      </c>
      <c r="D3801" s="49">
        <v>0.2179546</v>
      </c>
      <c r="E3801" s="49">
        <v>0.25008560000000002</v>
      </c>
      <c r="F3801" s="49">
        <v>4.1457300000000002E-2</v>
      </c>
      <c r="G3801" s="49">
        <v>2.136406</v>
      </c>
      <c r="H3801" s="49">
        <v>0.1897848</v>
      </c>
      <c r="I3801" s="46">
        <f>$C$3801*LN($Y$3801)+(1-$C$3801)*LN(1-$Y$3801)</f>
        <v>-1.6025559311272897E-3</v>
      </c>
      <c r="R3801" s="46">
        <f>1/(1+EXP(-($K$2+SUMPRODUCT($L$2:$P$2,$D$3801:$H$3801))))</f>
        <v>1.6012725240398685E-3</v>
      </c>
      <c r="X3801" s="46">
        <f>EXP(-($K$2+SUMPRODUCT($L$2:$P$2,$D$3801:$H$3801)))</f>
        <v>623.50331532392045</v>
      </c>
      <c r="Y3801" s="46">
        <f>1/(1+$X$3801)</f>
        <v>1.6012725240398685E-3</v>
      </c>
      <c r="Z3801" s="46">
        <f>IF(ISERROR($I$3801),0,$I$3801)</f>
        <v>-1.6025559311272897E-3</v>
      </c>
    </row>
    <row r="3802" spans="1:26" x14ac:dyDescent="0.25">
      <c r="A3802" s="46">
        <v>648</v>
      </c>
      <c r="B3802" s="46">
        <v>2003</v>
      </c>
      <c r="C3802" s="47">
        <v>0</v>
      </c>
      <c r="D3802" s="49">
        <v>0.24215590000000001</v>
      </c>
      <c r="E3802" s="49">
        <v>0.36864780000000003</v>
      </c>
      <c r="F3802" s="49">
        <v>6.2930399999999997E-2</v>
      </c>
      <c r="G3802" s="49">
        <v>4.1104510000000003</v>
      </c>
      <c r="H3802" s="49">
        <v>0.1871186</v>
      </c>
      <c r="I3802" s="46">
        <f>$C$3802*LN($Y$3802)+(1-$C$3802)*LN(1-$Y$3802)</f>
        <v>-4.9329995112888157E-5</v>
      </c>
      <c r="R3802" s="46">
        <f>1/(1+EXP(-($K$2+SUMPRODUCT($L$2:$P$2,$D$3802:$H$3802))))</f>
        <v>4.9328778408720991E-5</v>
      </c>
      <c r="X3802" s="46">
        <f>EXP(-($K$2+SUMPRODUCT($L$2:$P$2,$D$3802:$H$3802)))</f>
        <v>20271.141988077427</v>
      </c>
      <c r="Y3802" s="46">
        <f>1/(1+$X$3802)</f>
        <v>4.9328778408720991E-5</v>
      </c>
      <c r="Z3802" s="46">
        <f>IF(ISERROR($I$3802),0,$I$3802)</f>
        <v>-4.9329995112888157E-5</v>
      </c>
    </row>
    <row r="3803" spans="1:26" x14ac:dyDescent="0.25">
      <c r="A3803" s="46">
        <v>648</v>
      </c>
      <c r="B3803" s="46">
        <v>2004</v>
      </c>
      <c r="C3803" s="47">
        <v>0</v>
      </c>
      <c r="D3803" s="49">
        <v>0.27898679999999998</v>
      </c>
      <c r="E3803" s="49">
        <v>0.46665580000000001</v>
      </c>
      <c r="F3803" s="49">
        <v>5.5586799999999999E-2</v>
      </c>
      <c r="G3803" s="49">
        <v>5.3396210000000002</v>
      </c>
      <c r="H3803" s="49">
        <v>0.18983810000000001</v>
      </c>
      <c r="I3803" s="46">
        <f>$C$3803*LN($Y$3803)+(1-$C$3803)*LN(1-$Y$3803)</f>
        <v>-6.5074265925526742E-6</v>
      </c>
      <c r="R3803" s="46">
        <f>1/(1+EXP(-($K$2+SUMPRODUCT($L$2:$P$2,$D$3803:$H$3803))))</f>
        <v>6.5074054192990941E-6</v>
      </c>
      <c r="X3803" s="46">
        <f>EXP(-($K$2+SUMPRODUCT($L$2:$P$2,$D$3803:$H$3803)))</f>
        <v>153670.0771138198</v>
      </c>
      <c r="Y3803" s="46">
        <f>1/(1+$X$3803)</f>
        <v>6.5074054192990941E-6</v>
      </c>
      <c r="Z3803" s="46">
        <f>IF(ISERROR($I$3803),0,$I$3803)</f>
        <v>-6.5074265925526742E-6</v>
      </c>
    </row>
    <row r="3804" spans="1:26" x14ac:dyDescent="0.25">
      <c r="A3804" s="46">
        <v>649</v>
      </c>
      <c r="B3804" s="46">
        <v>1995</v>
      </c>
      <c r="C3804" s="47">
        <v>0</v>
      </c>
      <c r="D3804" s="49">
        <v>0.35175709999999999</v>
      </c>
      <c r="E3804" s="49">
        <v>0.14451449999999999</v>
      </c>
      <c r="F3804" s="49">
        <v>3.3826500000000002E-2</v>
      </c>
      <c r="G3804" s="49">
        <v>4.6728209999999999</v>
      </c>
      <c r="H3804" s="49">
        <v>0.16790089999999999</v>
      </c>
      <c r="I3804" s="46">
        <f>$C$3804*LN($Y$3804)+(1-$C$3804)*LN(1-$Y$3804)</f>
        <v>-3.6399631184518776E-5</v>
      </c>
      <c r="R3804" s="46">
        <f>1/(1+EXP(-($K$2+SUMPRODUCT($L$2:$P$2,$D$3804:$H$3804))))</f>
        <v>3.6398968725999035E-5</v>
      </c>
      <c r="X3804" s="46">
        <f>EXP(-($K$2+SUMPRODUCT($L$2:$P$2,$D$3804:$H$3804)))</f>
        <v>27472.305838077787</v>
      </c>
      <c r="Y3804" s="46">
        <f>1/(1+$X$3804)</f>
        <v>3.6398968725999035E-5</v>
      </c>
      <c r="Z3804" s="46">
        <f>IF(ISERROR($I$3804),0,$I$3804)</f>
        <v>-3.6399631184518776E-5</v>
      </c>
    </row>
    <row r="3805" spans="1:26" x14ac:dyDescent="0.25">
      <c r="A3805" s="46">
        <v>649</v>
      </c>
      <c r="B3805" s="46">
        <v>1996</v>
      </c>
      <c r="C3805" s="47">
        <v>0</v>
      </c>
      <c r="D3805" s="49">
        <v>0.49584089999999997</v>
      </c>
      <c r="E3805" s="49">
        <v>0.1892606</v>
      </c>
      <c r="F3805" s="49">
        <v>6.11202E-2</v>
      </c>
      <c r="G3805" s="49">
        <v>2.8825090000000002</v>
      </c>
      <c r="H3805" s="49">
        <v>0.21065410000000001</v>
      </c>
      <c r="I3805" s="46">
        <f>$C$3805*LN($Y$3805)+(1-$C$3805)*LN(1-$Y$3805)</f>
        <v>-5.1809495284338728E-4</v>
      </c>
      <c r="R3805" s="46">
        <f>1/(1+EXP(-($K$2+SUMPRODUCT($L$2:$P$2,$D$3805:$H$3805))))</f>
        <v>5.179607648283578E-4</v>
      </c>
      <c r="X3805" s="46">
        <f>EXP(-($K$2+SUMPRODUCT($L$2:$P$2,$D$3805:$H$3805)))</f>
        <v>1929.648164695217</v>
      </c>
      <c r="Y3805" s="46">
        <f>1/(1+$X$3805)</f>
        <v>5.179607648283578E-4</v>
      </c>
      <c r="Z3805" s="46">
        <f>IF(ISERROR($I$3805),0,$I$3805)</f>
        <v>-5.1809495284338728E-4</v>
      </c>
    </row>
    <row r="3806" spans="1:26" x14ac:dyDescent="0.25">
      <c r="A3806" s="46">
        <v>649</v>
      </c>
      <c r="B3806" s="46">
        <v>1997</v>
      </c>
      <c r="C3806" s="47">
        <v>0</v>
      </c>
      <c r="D3806" s="49">
        <v>0.62597979999999998</v>
      </c>
      <c r="E3806" s="49">
        <v>0.24551590000000001</v>
      </c>
      <c r="F3806" s="49">
        <v>4.4768099999999998E-2</v>
      </c>
      <c r="G3806" s="49">
        <v>1.973004</v>
      </c>
      <c r="H3806" s="49">
        <v>0.1967129</v>
      </c>
      <c r="I3806" s="46">
        <f>$C$3806*LN($Y$3806)+(1-$C$3806)*LN(1-$Y$3806)</f>
        <v>-2.4232823976262337E-3</v>
      </c>
      <c r="R3806" s="46">
        <f>1/(1+EXP(-($K$2+SUMPRODUCT($L$2:$P$2,$D$3806:$H$3806))))</f>
        <v>2.4203486191066471E-3</v>
      </c>
      <c r="X3806" s="46">
        <f>EXP(-($K$2+SUMPRODUCT($L$2:$P$2,$D$3806:$H$3806)))</f>
        <v>412.16362118491048</v>
      </c>
      <c r="Y3806" s="46">
        <f>1/(1+$X$3806)</f>
        <v>2.4203486191066471E-3</v>
      </c>
      <c r="Z3806" s="46">
        <f>IF(ISERROR($I$3806),0,$I$3806)</f>
        <v>-2.4232823976262337E-3</v>
      </c>
    </row>
    <row r="3807" spans="1:26" x14ac:dyDescent="0.25">
      <c r="A3807" s="46">
        <v>649</v>
      </c>
      <c r="B3807" s="46">
        <v>1998</v>
      </c>
      <c r="C3807" s="47">
        <v>0</v>
      </c>
      <c r="D3807" s="49">
        <v>0.45457370000000002</v>
      </c>
      <c r="E3807" s="49">
        <v>0.27892280000000003</v>
      </c>
      <c r="F3807" s="49">
        <v>4.84261E-2</v>
      </c>
      <c r="G3807" s="49">
        <v>1.3276760000000001</v>
      </c>
      <c r="H3807" s="49">
        <v>0.17285819999999999</v>
      </c>
      <c r="I3807" s="46">
        <f>$C$3807*LN($Y$3807)+(1-$C$3807)*LN(1-$Y$3807)</f>
        <v>-5.7442650203424015E-3</v>
      </c>
      <c r="R3807" s="46">
        <f>1/(1+EXP(-($K$2+SUMPRODUCT($L$2:$P$2,$D$3807:$H$3807))))</f>
        <v>5.7277982749008739E-3</v>
      </c>
      <c r="X3807" s="46">
        <f>EXP(-($K$2+SUMPRODUCT($L$2:$P$2,$D$3807:$H$3807)))</f>
        <v>173.5871540871097</v>
      </c>
      <c r="Y3807" s="46">
        <f>1/(1+$X$3807)</f>
        <v>5.7277982749008739E-3</v>
      </c>
      <c r="Z3807" s="46">
        <f>IF(ISERROR($I$3807),0,$I$3807)</f>
        <v>-5.7442650203424015E-3</v>
      </c>
    </row>
    <row r="3808" spans="1:26" x14ac:dyDescent="0.25">
      <c r="A3808" s="46">
        <v>649</v>
      </c>
      <c r="B3808" s="46">
        <v>1999</v>
      </c>
      <c r="C3808" s="47">
        <v>0</v>
      </c>
      <c r="D3808" s="49">
        <v>0.38348989999999999</v>
      </c>
      <c r="E3808" s="49">
        <v>0.28320659999999998</v>
      </c>
      <c r="F3808" s="49">
        <v>5.0260699999999998E-2</v>
      </c>
      <c r="G3808" s="49">
        <v>1.122101</v>
      </c>
      <c r="H3808" s="49">
        <v>0.2416797</v>
      </c>
      <c r="I3808" s="46">
        <f>$C$3808*LN($Y$3808)+(1-$C$3808)*LN(1-$Y$3808)</f>
        <v>-7.9011977491548913E-3</v>
      </c>
      <c r="R3808" s="46">
        <f>1/(1+EXP(-($K$2+SUMPRODUCT($L$2:$P$2,$D$3808:$H$3808))))</f>
        <v>7.8700653346332455E-3</v>
      </c>
      <c r="X3808" s="46">
        <f>EXP(-($K$2+SUMPRODUCT($L$2:$P$2,$D$3808:$H$3808)))</f>
        <v>126.06374820033196</v>
      </c>
      <c r="Y3808" s="46">
        <f>1/(1+$X$3808)</f>
        <v>7.8700653346332455E-3</v>
      </c>
      <c r="Z3808" s="46">
        <f>IF(ISERROR($I$3808),0,$I$3808)</f>
        <v>-7.9011977491548913E-3</v>
      </c>
    </row>
    <row r="3809" spans="1:26" x14ac:dyDescent="0.25">
      <c r="A3809" s="46">
        <v>650</v>
      </c>
      <c r="B3809" s="46">
        <v>1995</v>
      </c>
      <c r="C3809" s="47">
        <v>0</v>
      </c>
      <c r="D3809" s="49">
        <v>0.2153089</v>
      </c>
      <c r="E3809" s="49">
        <v>0.3538191</v>
      </c>
      <c r="F3809" s="49">
        <v>5.2981599999999997E-2</v>
      </c>
      <c r="G3809" s="49">
        <v>2.2678579999999999</v>
      </c>
      <c r="H3809" s="49">
        <v>0.28692289999999998</v>
      </c>
      <c r="I3809" s="46">
        <f>$C$3809*LN($Y$3809)+(1-$C$3809)*LN(1-$Y$3809)</f>
        <v>-1.0816282354184914E-3</v>
      </c>
      <c r="R3809" s="46">
        <f>1/(1+EXP(-($K$2+SUMPRODUCT($L$2:$P$2,$D$3809:$H$3809))))</f>
        <v>1.0810434864446565E-3</v>
      </c>
      <c r="X3809" s="46">
        <f>EXP(-($K$2+SUMPRODUCT($L$2:$P$2,$D$3809:$H$3809)))</f>
        <v>924.0321680294353</v>
      </c>
      <c r="Y3809" s="46">
        <f>1/(1+$X$3809)</f>
        <v>1.0810434864446565E-3</v>
      </c>
      <c r="Z3809" s="46">
        <f>IF(ISERROR($I$3809),0,$I$3809)</f>
        <v>-1.0816282354184914E-3</v>
      </c>
    </row>
    <row r="3810" spans="1:26" x14ac:dyDescent="0.25">
      <c r="A3810" s="46">
        <v>650</v>
      </c>
      <c r="B3810" s="46">
        <v>1996</v>
      </c>
      <c r="C3810" s="47">
        <v>0</v>
      </c>
      <c r="D3810" s="49">
        <v>0.25978620000000002</v>
      </c>
      <c r="E3810" s="49">
        <v>0.30307679999999998</v>
      </c>
      <c r="F3810" s="49">
        <v>7.4061699999999994E-2</v>
      </c>
      <c r="G3810" s="49">
        <v>1.891019</v>
      </c>
      <c r="H3810" s="49">
        <v>0.27731169999999999</v>
      </c>
      <c r="I3810" s="46">
        <f>$C$3810*LN($Y$3810)+(1-$C$3810)*LN(1-$Y$3810)</f>
        <v>-1.815320171254716E-3</v>
      </c>
      <c r="R3810" s="46">
        <f>1/(1+EXP(-($K$2+SUMPRODUCT($L$2:$P$2,$D$3810:$H$3810))))</f>
        <v>1.813673474170819E-3</v>
      </c>
      <c r="X3810" s="46">
        <f>EXP(-($K$2+SUMPRODUCT($L$2:$P$2,$D$3810:$H$3810)))</f>
        <v>550.36716406859466</v>
      </c>
      <c r="Y3810" s="46">
        <f>1/(1+$X$3810)</f>
        <v>1.813673474170819E-3</v>
      </c>
      <c r="Z3810" s="46">
        <f>IF(ISERROR($I$3810),0,$I$3810)</f>
        <v>-1.815320171254716E-3</v>
      </c>
    </row>
    <row r="3811" spans="1:26" x14ac:dyDescent="0.25">
      <c r="A3811" s="46">
        <v>650</v>
      </c>
      <c r="B3811" s="46">
        <v>1997</v>
      </c>
      <c r="C3811" s="47">
        <v>0</v>
      </c>
      <c r="D3811" s="49">
        <v>0.2170976</v>
      </c>
      <c r="E3811" s="49">
        <v>0.34846510000000003</v>
      </c>
      <c r="F3811" s="49">
        <v>6.1284699999999998E-2</v>
      </c>
      <c r="G3811" s="49">
        <v>2.4913189999999998</v>
      </c>
      <c r="H3811" s="49">
        <v>0.30764449999999999</v>
      </c>
      <c r="I3811" s="46">
        <f>$C$3811*LN($Y$3811)+(1-$C$3811)*LN(1-$Y$3811)</f>
        <v>-7.2432983340316648E-4</v>
      </c>
      <c r="R3811" s="46">
        <f>1/(1+EXP(-($K$2+SUMPRODUCT($L$2:$P$2,$D$3811:$H$3811))))</f>
        <v>7.2406756987495843E-4</v>
      </c>
      <c r="X3811" s="46">
        <f>EXP(-($K$2+SUMPRODUCT($L$2:$P$2,$D$3811:$H$3811)))</f>
        <v>1380.0865747967323</v>
      </c>
      <c r="Y3811" s="46">
        <f>1/(1+$X$3811)</f>
        <v>7.2406756987495843E-4</v>
      </c>
      <c r="Z3811" s="46">
        <f>IF(ISERROR($I$3811),0,$I$3811)</f>
        <v>-7.2432983340316648E-4</v>
      </c>
    </row>
    <row r="3812" spans="1:26" x14ac:dyDescent="0.25">
      <c r="A3812" s="46">
        <v>650</v>
      </c>
      <c r="B3812" s="46">
        <v>1998</v>
      </c>
      <c r="C3812" s="47">
        <v>0</v>
      </c>
      <c r="D3812" s="49">
        <v>0.21052129999999999</v>
      </c>
      <c r="E3812" s="49">
        <v>0.31097730000000001</v>
      </c>
      <c r="F3812" s="49">
        <v>5.3675599999999997E-2</v>
      </c>
      <c r="G3812" s="49">
        <v>1.679171</v>
      </c>
      <c r="H3812" s="49">
        <v>0.26614860000000001</v>
      </c>
      <c r="I3812" s="46">
        <f>$C$3812*LN($Y$3812)+(1-$C$3812)*LN(1-$Y$3812)</f>
        <v>-2.8793876995999073E-3</v>
      </c>
      <c r="R3812" s="46">
        <f>1/(1+EXP(-($K$2+SUMPRODUCT($L$2:$P$2,$D$3812:$H$3812))))</f>
        <v>2.8752462387483914E-3</v>
      </c>
      <c r="X3812" s="46">
        <f>EXP(-($K$2+SUMPRODUCT($L$2:$P$2,$D$3812:$H$3812)))</f>
        <v>346.79629880858653</v>
      </c>
      <c r="Y3812" s="46">
        <f>1/(1+$X$3812)</f>
        <v>2.8752462387483914E-3</v>
      </c>
      <c r="Z3812" s="46">
        <f>IF(ISERROR($I$3812),0,$I$3812)</f>
        <v>-2.8793876995999073E-3</v>
      </c>
    </row>
    <row r="3813" spans="1:26" x14ac:dyDescent="0.25">
      <c r="A3813" s="46">
        <v>650</v>
      </c>
      <c r="B3813" s="46">
        <v>1999</v>
      </c>
      <c r="C3813" s="47">
        <v>0</v>
      </c>
      <c r="D3813" s="49">
        <v>0.2755978</v>
      </c>
      <c r="E3813" s="49">
        <v>0.31117549999999999</v>
      </c>
      <c r="F3813" s="49">
        <v>3.69279E-2</v>
      </c>
      <c r="G3813" s="49">
        <v>1.2210639999999999</v>
      </c>
      <c r="H3813" s="49">
        <v>0.1859142</v>
      </c>
      <c r="I3813" s="46">
        <f>$C$3813*LN($Y$3813)+(1-$C$3813)*LN(1-$Y$3813)</f>
        <v>-6.6634742342529928E-3</v>
      </c>
      <c r="R3813" s="46">
        <f>1/(1+EXP(-($K$2+SUMPRODUCT($L$2:$P$2,$D$3813:$H$3813))))</f>
        <v>6.6413225195871466E-3</v>
      </c>
      <c r="X3813" s="46">
        <f>EXP(-($K$2+SUMPRODUCT($L$2:$P$2,$D$3813:$H$3813)))</f>
        <v>149.57241943162916</v>
      </c>
      <c r="Y3813" s="46">
        <f>1/(1+$X$3813)</f>
        <v>6.6413225195871466E-3</v>
      </c>
      <c r="Z3813" s="46">
        <f>IF(ISERROR($I$3813),0,$I$3813)</f>
        <v>-6.6634742342529928E-3</v>
      </c>
    </row>
    <row r="3814" spans="1:26" x14ac:dyDescent="0.25">
      <c r="A3814" s="46">
        <v>650</v>
      </c>
      <c r="B3814" s="46">
        <v>2000</v>
      </c>
      <c r="C3814" s="47">
        <v>0</v>
      </c>
      <c r="D3814" s="49">
        <v>0.29684559999999999</v>
      </c>
      <c r="E3814" s="49">
        <v>0.28485660000000002</v>
      </c>
      <c r="F3814" s="49">
        <v>5.3460000000000001E-3</v>
      </c>
      <c r="G3814" s="49">
        <v>0.83061510000000005</v>
      </c>
      <c r="H3814" s="49">
        <v>0.2454151</v>
      </c>
      <c r="I3814" s="46">
        <f>$C$3814*LN($Y$3814)+(1-$C$3814)*LN(1-$Y$3814)</f>
        <v>-1.7289612786792353E-2</v>
      </c>
      <c r="R3814" s="46">
        <f>1/(1+EXP(-($K$2+SUMPRODUCT($L$2:$P$2,$D$3814:$H$3814))))</f>
        <v>1.7141005120528217E-2</v>
      </c>
      <c r="X3814" s="46">
        <f>EXP(-($K$2+SUMPRODUCT($L$2:$P$2,$D$3814:$H$3814)))</f>
        <v>57.339636034668196</v>
      </c>
      <c r="Y3814" s="46">
        <f>1/(1+$X$3814)</f>
        <v>1.7141005120528217E-2</v>
      </c>
      <c r="Z3814" s="46">
        <f>IF(ISERROR($I$3814),0,$I$3814)</f>
        <v>-1.7289612786792353E-2</v>
      </c>
    </row>
    <row r="3815" spans="1:26" x14ac:dyDescent="0.25">
      <c r="A3815" s="46">
        <v>650</v>
      </c>
      <c r="B3815" s="46">
        <v>2001</v>
      </c>
      <c r="C3815" s="47">
        <v>0</v>
      </c>
      <c r="D3815" s="49">
        <v>0.2689184</v>
      </c>
      <c r="E3815" s="49">
        <v>0.21589059999999999</v>
      </c>
      <c r="F3815" s="49">
        <v>2.1628999999999999E-2</v>
      </c>
      <c r="G3815" s="49">
        <v>1.1656770000000001</v>
      </c>
      <c r="H3815" s="49">
        <v>0.23254649999999999</v>
      </c>
      <c r="I3815" s="46">
        <f>$C$3815*LN($Y$3815)+(1-$C$3815)*LN(1-$Y$3815)</f>
        <v>-9.6837333695621378E-3</v>
      </c>
      <c r="R3815" s="46">
        <f>1/(1+EXP(-($K$2+SUMPRODUCT($L$2:$P$2,$D$3815:$H$3815))))</f>
        <v>9.6369970060660257E-3</v>
      </c>
      <c r="X3815" s="46">
        <f>EXP(-($K$2+SUMPRODUCT($L$2:$P$2,$D$3815:$H$3815)))</f>
        <v>102.76676462289529</v>
      </c>
      <c r="Y3815" s="46">
        <f>1/(1+$X$3815)</f>
        <v>9.6369970060660257E-3</v>
      </c>
      <c r="Z3815" s="46">
        <f>IF(ISERROR($I$3815),0,$I$3815)</f>
        <v>-9.6837333695621378E-3</v>
      </c>
    </row>
    <row r="3816" spans="1:26" x14ac:dyDescent="0.25">
      <c r="A3816" s="46">
        <v>650</v>
      </c>
      <c r="B3816" s="46">
        <v>2002</v>
      </c>
      <c r="C3816" s="47">
        <v>0</v>
      </c>
      <c r="D3816" s="49">
        <v>0.27719460000000001</v>
      </c>
      <c r="E3816" s="49">
        <v>0.2055013</v>
      </c>
      <c r="F3816" s="49">
        <v>3.7210199999999999E-2</v>
      </c>
      <c r="G3816" s="49">
        <v>1.0190490000000001</v>
      </c>
      <c r="H3816" s="49">
        <v>0.2389947</v>
      </c>
      <c r="I3816" s="46">
        <f>$C$3816*LN($Y$3816)+(1-$C$3816)*LN(1-$Y$3816)</f>
        <v>-1.1037860391192641E-2</v>
      </c>
      <c r="R3816" s="46">
        <f>1/(1+EXP(-($K$2+SUMPRODUCT($L$2:$P$2,$D$3816:$H$3816))))</f>
        <v>1.097716672484373E-2</v>
      </c>
      <c r="X3816" s="46">
        <f>EXP(-($K$2+SUMPRODUCT($L$2:$P$2,$D$3816:$H$3816)))</f>
        <v>90.098188181544259</v>
      </c>
      <c r="Y3816" s="46">
        <f>1/(1+$X$3816)</f>
        <v>1.097716672484373E-2</v>
      </c>
      <c r="Z3816" s="46">
        <f>IF(ISERROR($I$3816),0,$I$3816)</f>
        <v>-1.1037860391192641E-2</v>
      </c>
    </row>
    <row r="3817" spans="1:26" x14ac:dyDescent="0.25">
      <c r="A3817" s="46">
        <v>650</v>
      </c>
      <c r="B3817" s="46">
        <v>2003</v>
      </c>
      <c r="C3817" s="47">
        <v>0</v>
      </c>
      <c r="D3817" s="49">
        <v>0.28077560000000001</v>
      </c>
      <c r="E3817" s="49">
        <v>0.23558670000000001</v>
      </c>
      <c r="F3817" s="49">
        <v>3.9328700000000001E-2</v>
      </c>
      <c r="G3817" s="49">
        <v>1.298041</v>
      </c>
      <c r="H3817" s="49">
        <v>0.2358556</v>
      </c>
      <c r="I3817" s="46">
        <f>$C$3817*LN($Y$3817)+(1-$C$3817)*LN(1-$Y$3817)</f>
        <v>-6.6709788094308047E-3</v>
      </c>
      <c r="R3817" s="46">
        <f>1/(1+EXP(-($K$2+SUMPRODUCT($L$2:$P$2,$D$3817:$H$3817))))</f>
        <v>6.6487772264885473E-3</v>
      </c>
      <c r="X3817" s="46">
        <f>EXP(-($K$2+SUMPRODUCT($L$2:$P$2,$D$3817:$H$3817)))</f>
        <v>149.40359541842179</v>
      </c>
      <c r="Y3817" s="46">
        <f>1/(1+$X$3817)</f>
        <v>6.6487772264885473E-3</v>
      </c>
      <c r="Z3817" s="46">
        <f>IF(ISERROR($I$3817),0,$I$3817)</f>
        <v>-6.6709788094308047E-3</v>
      </c>
    </row>
    <row r="3818" spans="1:26" x14ac:dyDescent="0.25">
      <c r="A3818" s="46">
        <v>650</v>
      </c>
      <c r="B3818" s="46">
        <v>2004</v>
      </c>
      <c r="C3818" s="47">
        <v>0</v>
      </c>
      <c r="D3818" s="49">
        <v>0.3525237</v>
      </c>
      <c r="E3818" s="49">
        <v>0.3366247</v>
      </c>
      <c r="F3818" s="49">
        <v>4.5640600000000003E-2</v>
      </c>
      <c r="G3818" s="49">
        <v>2.1581009999999998</v>
      </c>
      <c r="H3818" s="49">
        <v>0.254251</v>
      </c>
      <c r="I3818" s="46">
        <f>$C$3818*LN($Y$3818)+(1-$C$3818)*LN(1-$Y$3818)</f>
        <v>-1.4528472079439524E-3</v>
      </c>
      <c r="R3818" s="46">
        <f>1/(1+EXP(-($K$2+SUMPRODUCT($L$2:$P$2,$D$3818:$H$3818))))</f>
        <v>1.4517923363567436E-3</v>
      </c>
      <c r="X3818" s="46">
        <f>EXP(-($K$2+SUMPRODUCT($L$2:$P$2,$D$3818:$H$3818)))</f>
        <v>687.80374620897135</v>
      </c>
      <c r="Y3818" s="46">
        <f>1/(1+$X$3818)</f>
        <v>1.4517923363567436E-3</v>
      </c>
      <c r="Z3818" s="46">
        <f>IF(ISERROR($I$3818),0,$I$3818)</f>
        <v>-1.4528472079439524E-3</v>
      </c>
    </row>
    <row r="3819" spans="1:26" x14ac:dyDescent="0.25">
      <c r="A3819" s="46">
        <v>651</v>
      </c>
      <c r="B3819" s="46">
        <v>1995</v>
      </c>
      <c r="C3819" s="47">
        <v>0</v>
      </c>
      <c r="D3819" s="49">
        <v>0.5734745</v>
      </c>
      <c r="E3819" s="49">
        <v>0.28466130000000001</v>
      </c>
      <c r="F3819" s="49">
        <v>0.1115867</v>
      </c>
      <c r="G3819" s="49">
        <v>15.24217</v>
      </c>
      <c r="H3819" s="49">
        <v>0.46313759999999998</v>
      </c>
      <c r="I3819" s="46">
        <f>$C$3819*LN($Y$3819)+(1-$C$3819)*LN(1-$Y$3819)</f>
        <v>-1.0160761121374594E-12</v>
      </c>
      <c r="R3819" s="46">
        <f>1/(1+EXP(-($K$2+SUMPRODUCT($L$2:$P$2,$D$3819:$H$3819))))</f>
        <v>1.0160593813578308E-12</v>
      </c>
      <c r="X3819" s="46">
        <f>EXP(-($K$2+SUMPRODUCT($L$2:$P$2,$D$3819:$H$3819)))</f>
        <v>984194446059.45605</v>
      </c>
      <c r="Y3819" s="46">
        <f>1/(1+$X$3819)</f>
        <v>1.0160593813578308E-12</v>
      </c>
      <c r="Z3819" s="46">
        <f>IF(ISERROR($I$3819),0,$I$3819)</f>
        <v>-1.0160761121374594E-12</v>
      </c>
    </row>
    <row r="3820" spans="1:26" x14ac:dyDescent="0.25">
      <c r="A3820" s="46">
        <v>651</v>
      </c>
      <c r="B3820" s="46">
        <v>1996</v>
      </c>
      <c r="C3820" s="47">
        <v>0</v>
      </c>
      <c r="D3820" s="49">
        <v>0.58457579999999998</v>
      </c>
      <c r="E3820" s="49">
        <v>0.35723759999999999</v>
      </c>
      <c r="F3820" s="49">
        <v>5.6193899999999998E-2</v>
      </c>
      <c r="G3820" s="49">
        <v>11.592029999999999</v>
      </c>
      <c r="H3820" s="49">
        <v>0.63549169999999999</v>
      </c>
      <c r="I3820" s="46">
        <f>$C$3820*LN($Y$3820)+(1-$C$3820)*LN(1-$Y$3820)</f>
        <v>-5.347156052701499E-10</v>
      </c>
      <c r="R3820" s="46">
        <f>1/(1+EXP(-($K$2+SUMPRODUCT($L$2:$P$2,$D$3820:$H$3820))))</f>
        <v>5.3471558872059415E-10</v>
      </c>
      <c r="X3820" s="46">
        <f>EXP(-($K$2+SUMPRODUCT($L$2:$P$2,$D$3820:$H$3820)))</f>
        <v>1870153069.3316221</v>
      </c>
      <c r="Y3820" s="46">
        <f>1/(1+$X$3820)</f>
        <v>5.3471558872059415E-10</v>
      </c>
      <c r="Z3820" s="46">
        <f>IF(ISERROR($I$3820),0,$I$3820)</f>
        <v>-5.347156052701499E-10</v>
      </c>
    </row>
    <row r="3821" spans="1:26" x14ac:dyDescent="0.25">
      <c r="A3821" s="46">
        <v>652</v>
      </c>
      <c r="B3821" s="46">
        <v>1998</v>
      </c>
      <c r="C3821" s="47">
        <v>0</v>
      </c>
      <c r="D3821" s="49">
        <v>0.1109241</v>
      </c>
      <c r="E3821" s="49">
        <v>2.5371999999999999E-2</v>
      </c>
      <c r="F3821" s="49">
        <v>3.3308999999999999E-3</v>
      </c>
      <c r="G3821" s="49">
        <v>0.96979219999999999</v>
      </c>
      <c r="H3821" s="49">
        <v>3.8671999999999998E-2</v>
      </c>
      <c r="I3821" s="46">
        <f>$C$3821*LN($Y$3821)+(1-$C$3821)*LN(1-$Y$3821)</f>
        <v>-1.6724011439999166E-2</v>
      </c>
      <c r="R3821" s="46">
        <f>1/(1+EXP(-($K$2+SUMPRODUCT($L$2:$P$2,$D$3821:$H$3821))))</f>
        <v>1.6584941508976676E-2</v>
      </c>
      <c r="X3821" s="46">
        <f>EXP(-($K$2+SUMPRODUCT($L$2:$P$2,$D$3821:$H$3821)))</f>
        <v>59.295660340963245</v>
      </c>
      <c r="Y3821" s="46">
        <f>1/(1+$X$3821)</f>
        <v>1.6584941508976676E-2</v>
      </c>
      <c r="Z3821" s="46">
        <f>IF(ISERROR($I$3821),0,$I$3821)</f>
        <v>-1.6724011439999166E-2</v>
      </c>
    </row>
    <row r="3822" spans="1:26" x14ac:dyDescent="0.25">
      <c r="A3822" s="46">
        <v>652</v>
      </c>
      <c r="B3822" s="46">
        <v>1999</v>
      </c>
      <c r="C3822" s="47">
        <v>0</v>
      </c>
      <c r="D3822" s="49">
        <v>4.9209900000000001E-2</v>
      </c>
      <c r="E3822" s="49">
        <v>1.8275300000000001E-2</v>
      </c>
      <c r="F3822" s="49">
        <v>1.4199099999999999E-2</v>
      </c>
      <c r="G3822" s="49">
        <v>0.92376380000000002</v>
      </c>
      <c r="H3822" s="49">
        <v>4.6821799999999997E-2</v>
      </c>
      <c r="I3822" s="46">
        <f>$C$3822*LN($Y$3822)+(1-$C$3822)*LN(1-$Y$3822)</f>
        <v>-1.6334042078023053E-2</v>
      </c>
      <c r="R3822" s="46">
        <f>1/(1+EXP(-($K$2+SUMPRODUCT($L$2:$P$2,$D$3822:$H$3822))))</f>
        <v>1.6201364979373096E-2</v>
      </c>
      <c r="X3822" s="46">
        <f>EXP(-($K$2+SUMPRODUCT($L$2:$P$2,$D$3822:$H$3822)))</f>
        <v>60.723194389680032</v>
      </c>
      <c r="Y3822" s="46">
        <f>1/(1+$X$3822)</f>
        <v>1.6201364979373096E-2</v>
      </c>
      <c r="Z3822" s="46">
        <f>IF(ISERROR($I$3822),0,$I$3822)</f>
        <v>-1.6334042078023053E-2</v>
      </c>
    </row>
    <row r="3823" spans="1:26" x14ac:dyDescent="0.25">
      <c r="A3823" s="46">
        <v>652</v>
      </c>
      <c r="B3823" s="46">
        <v>2000</v>
      </c>
      <c r="C3823" s="47">
        <v>0</v>
      </c>
      <c r="D3823" s="49">
        <v>3.1446000000000002E-2</v>
      </c>
      <c r="E3823" s="49">
        <v>-6.4811000000000001E-3</v>
      </c>
      <c r="F3823" s="49">
        <v>1.3047400000000001E-2</v>
      </c>
      <c r="G3823" s="49">
        <v>0.54744060000000005</v>
      </c>
      <c r="H3823" s="49">
        <v>5.2873400000000001E-2</v>
      </c>
      <c r="I3823" s="46">
        <f>$C$3823*LN($Y$3823)+(1-$C$3823)*LN(1-$Y$3823)</f>
        <v>-3.0793277250242616E-2</v>
      </c>
      <c r="R3823" s="46">
        <f>1/(1+EXP(-($K$2+SUMPRODUCT($L$2:$P$2,$D$3823:$H$3823))))</f>
        <v>3.0323993551330013E-2</v>
      </c>
      <c r="X3823" s="46">
        <f>EXP(-($K$2+SUMPRODUCT($L$2:$P$2,$D$3823:$H$3823)))</f>
        <v>31.97718680447813</v>
      </c>
      <c r="Y3823" s="46">
        <f>1/(1+$X$3823)</f>
        <v>3.0323993551330013E-2</v>
      </c>
      <c r="Z3823" s="46">
        <f>IF(ISERROR($I$3823),0,$I$3823)</f>
        <v>-3.0793277250242616E-2</v>
      </c>
    </row>
    <row r="3824" spans="1:26" x14ac:dyDescent="0.25">
      <c r="A3824" s="46">
        <v>652</v>
      </c>
      <c r="B3824" s="46">
        <v>2001</v>
      </c>
      <c r="C3824" s="47">
        <v>0</v>
      </c>
      <c r="D3824" s="49">
        <v>2.2020100000000001E-2</v>
      </c>
      <c r="E3824" s="49">
        <v>-4.0448600000000001E-2</v>
      </c>
      <c r="F3824" s="49">
        <v>1.16738E-2</v>
      </c>
      <c r="G3824" s="49">
        <v>0.59671909999999995</v>
      </c>
      <c r="H3824" s="49">
        <v>4.6036000000000001E-2</v>
      </c>
      <c r="I3824" s="46">
        <f>$C$3824*LN($Y$3824)+(1-$C$3824)*LN(1-$Y$3824)</f>
        <v>-3.0005959378273363E-2</v>
      </c>
      <c r="R3824" s="46">
        <f>1/(1+EXP(-($K$2+SUMPRODUCT($L$2:$P$2,$D$3824:$H$3824))))</f>
        <v>2.9560249686287707E-2</v>
      </c>
      <c r="X3824" s="46">
        <f>EXP(-($K$2+SUMPRODUCT($L$2:$P$2,$D$3824:$H$3824)))</f>
        <v>32.829213576090872</v>
      </c>
      <c r="Y3824" s="46">
        <f>1/(1+$X$3824)</f>
        <v>2.9560249686287707E-2</v>
      </c>
      <c r="Z3824" s="46">
        <f>IF(ISERROR($I$3824),0,$I$3824)</f>
        <v>-3.0005959378273363E-2</v>
      </c>
    </row>
    <row r="3825" spans="1:26" x14ac:dyDescent="0.25">
      <c r="A3825" s="46">
        <v>652</v>
      </c>
      <c r="B3825" s="46">
        <v>2003</v>
      </c>
      <c r="C3825" s="47">
        <v>0</v>
      </c>
      <c r="D3825" s="49">
        <v>5.1689100000000002E-2</v>
      </c>
      <c r="E3825" s="49">
        <v>-4.9215700000000001E-2</v>
      </c>
      <c r="F3825" s="49">
        <v>1.12222E-2</v>
      </c>
      <c r="G3825" s="49">
        <v>0.26556800000000003</v>
      </c>
      <c r="H3825" s="49">
        <v>4.9212699999999998E-2</v>
      </c>
      <c r="I3825" s="46">
        <f>$C$3825*LN($Y$3825)+(1-$C$3825)*LN(1-$Y$3825)</f>
        <v>-5.1869560383585957E-2</v>
      </c>
      <c r="R3825" s="46">
        <f>1/(1+EXP(-($K$2+SUMPRODUCT($L$2:$P$2,$D$3825:$H$3825))))</f>
        <v>5.0547294987342603E-2</v>
      </c>
      <c r="X3825" s="46">
        <f>EXP(-($K$2+SUMPRODUCT($L$2:$P$2,$D$3825:$H$3825)))</f>
        <v>18.783452314320815</v>
      </c>
      <c r="Y3825" s="46">
        <f>1/(1+$X$3825)</f>
        <v>5.0547294987342603E-2</v>
      </c>
      <c r="Z3825" s="46">
        <f>IF(ISERROR($I$3825),0,$I$3825)</f>
        <v>-5.1869560383585957E-2</v>
      </c>
    </row>
    <row r="3826" spans="1:26" x14ac:dyDescent="0.25">
      <c r="A3826" s="46">
        <v>652</v>
      </c>
      <c r="B3826" s="46">
        <v>2004</v>
      </c>
      <c r="C3826" s="47">
        <v>0</v>
      </c>
      <c r="D3826" s="49">
        <v>3.3171199999999998E-2</v>
      </c>
      <c r="E3826" s="49">
        <v>-0.23159360000000001</v>
      </c>
      <c r="F3826" s="49">
        <v>1.6516800000000002E-2</v>
      </c>
      <c r="G3826" s="49">
        <v>0.2261495</v>
      </c>
      <c r="H3826" s="49">
        <v>5.70979E-2</v>
      </c>
      <c r="I3826" s="46">
        <f>$C$3826*LN($Y$3826)+(1-$C$3826)*LN(1-$Y$3826)</f>
        <v>-6.8259377887573747E-2</v>
      </c>
      <c r="R3826" s="46">
        <f>1/(1+EXP(-($K$2+SUMPRODUCT($L$2:$P$2,$D$3826:$H$3826))))</f>
        <v>6.5981821506514715E-2</v>
      </c>
      <c r="X3826" s="46">
        <f>EXP(-($K$2+SUMPRODUCT($L$2:$P$2,$D$3826:$H$3826)))</f>
        <v>14.155689509136467</v>
      </c>
      <c r="Y3826" s="46">
        <f>1/(1+$X$3826)</f>
        <v>6.5981821506514715E-2</v>
      </c>
      <c r="Z3826" s="46">
        <f>IF(ISERROR($I$3826),0,$I$3826)</f>
        <v>-6.8259377887573747E-2</v>
      </c>
    </row>
    <row r="3827" spans="1:26" x14ac:dyDescent="0.25">
      <c r="A3827" s="46">
        <v>653</v>
      </c>
      <c r="B3827" s="46">
        <v>1995</v>
      </c>
      <c r="C3827" s="47">
        <v>0</v>
      </c>
      <c r="D3827" s="49">
        <v>8.0810499999999993E-2</v>
      </c>
      <c r="E3827" s="49">
        <v>0.28246359999999998</v>
      </c>
      <c r="F3827" s="49">
        <v>5.5818899999999998E-2</v>
      </c>
      <c r="G3827" s="49">
        <v>1.806257</v>
      </c>
      <c r="H3827" s="49">
        <v>0.28303780000000001</v>
      </c>
      <c r="I3827" s="46">
        <f>$C$3827*LN($Y$3827)+(1-$C$3827)*LN(1-$Y$3827)</f>
        <v>-2.3079758733020313E-3</v>
      </c>
      <c r="R3827" s="46">
        <f>1/(1+EXP(-($K$2+SUMPRODUCT($L$2:$P$2,$D$3827:$H$3827))))</f>
        <v>2.3053145448072507E-3</v>
      </c>
      <c r="X3827" s="46">
        <f>EXP(-($K$2+SUMPRODUCT($L$2:$P$2,$D$3827:$H$3827)))</f>
        <v>432.78028488672504</v>
      </c>
      <c r="Y3827" s="46">
        <f>1/(1+$X$3827)</f>
        <v>2.3053145448072507E-3</v>
      </c>
      <c r="Z3827" s="46">
        <f>IF(ISERROR($I$3827),0,$I$3827)</f>
        <v>-2.3079758733020313E-3</v>
      </c>
    </row>
    <row r="3828" spans="1:26" x14ac:dyDescent="0.25">
      <c r="A3828" s="46">
        <v>653</v>
      </c>
      <c r="B3828" s="46">
        <v>1996</v>
      </c>
      <c r="C3828" s="47">
        <v>0</v>
      </c>
      <c r="D3828" s="49">
        <v>5.6362500000000003E-2</v>
      </c>
      <c r="E3828" s="49">
        <v>0.1882422</v>
      </c>
      <c r="F3828" s="49">
        <v>5.7769599999999997E-2</v>
      </c>
      <c r="G3828" s="49">
        <v>2.4371330000000002</v>
      </c>
      <c r="H3828" s="49">
        <v>0.27255370000000001</v>
      </c>
      <c r="I3828" s="46">
        <f>$C$3828*LN($Y$3828)+(1-$C$3828)*LN(1-$Y$3828)</f>
        <v>-9.3844206434410562E-4</v>
      </c>
      <c r="R3828" s="46">
        <f>1/(1+EXP(-($K$2+SUMPRODUCT($L$2:$P$2,$D$3828:$H$3828))))</f>
        <v>9.3800186530126352E-4</v>
      </c>
      <c r="X3828" s="46">
        <f>EXP(-($K$2+SUMPRODUCT($L$2:$P$2,$D$3828:$H$3828)))</f>
        <v>1065.0959609913186</v>
      </c>
      <c r="Y3828" s="46">
        <f>1/(1+$X$3828)</f>
        <v>9.3800186530126352E-4</v>
      </c>
      <c r="Z3828" s="46">
        <f>IF(ISERROR($I$3828),0,$I$3828)</f>
        <v>-9.3844206434410562E-4</v>
      </c>
    </row>
    <row r="3829" spans="1:26" x14ac:dyDescent="0.25">
      <c r="A3829" s="46">
        <v>653</v>
      </c>
      <c r="B3829" s="46">
        <v>1997</v>
      </c>
      <c r="C3829" s="47">
        <v>0</v>
      </c>
      <c r="D3829" s="49">
        <v>-7.3838999999999997E-3</v>
      </c>
      <c r="E3829" s="49">
        <v>0.15244060000000001</v>
      </c>
      <c r="F3829" s="49">
        <v>5.9520799999999999E-2</v>
      </c>
      <c r="G3829" s="49">
        <v>2.164873</v>
      </c>
      <c r="H3829" s="49">
        <v>0.24781210000000001</v>
      </c>
      <c r="I3829" s="46">
        <f>$C$3829*LN($Y$3829)+(1-$C$3829)*LN(1-$Y$3829)</f>
        <v>-1.4425090844833476E-3</v>
      </c>
      <c r="R3829" s="46">
        <f>1/(1+EXP(-($K$2+SUMPRODUCT($L$2:$P$2,$D$3829:$H$3829))))</f>
        <v>1.4414691683435619E-3</v>
      </c>
      <c r="X3829" s="46">
        <f>EXP(-($K$2+SUMPRODUCT($L$2:$P$2,$D$3829:$H$3829)))</f>
        <v>692.73665560195911</v>
      </c>
      <c r="Y3829" s="46">
        <f>1/(1+$X$3829)</f>
        <v>1.4414691683435619E-3</v>
      </c>
      <c r="Z3829" s="46">
        <f>IF(ISERROR($I$3829),0,$I$3829)</f>
        <v>-1.4425090844833476E-3</v>
      </c>
    </row>
    <row r="3830" spans="1:26" x14ac:dyDescent="0.25">
      <c r="A3830" s="46">
        <v>653</v>
      </c>
      <c r="B3830" s="46">
        <v>1998</v>
      </c>
      <c r="C3830" s="47">
        <v>0</v>
      </c>
      <c r="D3830" s="49">
        <v>0.19025139999999999</v>
      </c>
      <c r="E3830" s="49">
        <v>0.42448170000000002</v>
      </c>
      <c r="F3830" s="49">
        <v>5.4173800000000001E-2</v>
      </c>
      <c r="G3830" s="49">
        <v>1.101404</v>
      </c>
      <c r="H3830" s="49">
        <v>0.20694760000000001</v>
      </c>
      <c r="I3830" s="46">
        <f>$C$3830*LN($Y$3830)+(1-$C$3830)*LN(1-$Y$3830)</f>
        <v>-5.8282400738004217E-3</v>
      </c>
      <c r="R3830" s="46">
        <f>1/(1+EXP(-($K$2+SUMPRODUCT($L$2:$P$2,$D$3830:$H$3830))))</f>
        <v>5.8112888305815909E-3</v>
      </c>
      <c r="X3830" s="46">
        <f>EXP(-($K$2+SUMPRODUCT($L$2:$P$2,$D$3830:$H$3830)))</f>
        <v>171.07886738266293</v>
      </c>
      <c r="Y3830" s="46">
        <f>1/(1+$X$3830)</f>
        <v>5.8112888305815909E-3</v>
      </c>
      <c r="Z3830" s="46">
        <f>IF(ISERROR($I$3830),0,$I$3830)</f>
        <v>-5.8282400738004217E-3</v>
      </c>
    </row>
    <row r="3831" spans="1:26" x14ac:dyDescent="0.25">
      <c r="A3831" s="46">
        <v>653</v>
      </c>
      <c r="B3831" s="46">
        <v>1999</v>
      </c>
      <c r="C3831" s="47">
        <v>0</v>
      </c>
      <c r="D3831" s="49">
        <v>4.2163800000000001E-2</v>
      </c>
      <c r="E3831" s="49">
        <v>0.4840372</v>
      </c>
      <c r="F3831" s="49">
        <v>6.7505200000000001E-2</v>
      </c>
      <c r="G3831" s="49">
        <v>0.83350999999999997</v>
      </c>
      <c r="H3831" s="49">
        <v>0.22710250000000001</v>
      </c>
      <c r="I3831" s="46">
        <f>$C$3831*LN($Y$3831)+(1-$C$3831)*LN(1-$Y$3831)</f>
        <v>-7.007131335510351E-3</v>
      </c>
      <c r="R3831" s="46">
        <f>1/(1+EXP(-($K$2+SUMPRODUCT($L$2:$P$2,$D$3831:$H$3831))))</f>
        <v>6.9826386319869023E-3</v>
      </c>
      <c r="X3831" s="46">
        <f>EXP(-($K$2+SUMPRODUCT($L$2:$P$2,$D$3831:$H$3831)))</f>
        <v>142.21233744204963</v>
      </c>
      <c r="Y3831" s="46">
        <f>1/(1+$X$3831)</f>
        <v>6.9826386319869023E-3</v>
      </c>
      <c r="Z3831" s="46">
        <f>IF(ISERROR($I$3831),0,$I$3831)</f>
        <v>-7.007131335510351E-3</v>
      </c>
    </row>
    <row r="3832" spans="1:26" x14ac:dyDescent="0.25">
      <c r="A3832" s="46">
        <v>654</v>
      </c>
      <c r="B3832" s="46">
        <v>1995</v>
      </c>
      <c r="C3832" s="47">
        <v>0</v>
      </c>
      <c r="D3832" s="49">
        <v>0.16489780000000001</v>
      </c>
      <c r="E3832" s="49">
        <v>0.28357060000000001</v>
      </c>
      <c r="F3832" s="49">
        <v>6.0625499999999999E-2</v>
      </c>
      <c r="G3832" s="49">
        <v>1.1084890000000001</v>
      </c>
      <c r="H3832" s="49">
        <v>0.32126120000000002</v>
      </c>
      <c r="I3832" s="46">
        <f>$C$3832*LN($Y$3832)+(1-$C$3832)*LN(1-$Y$3832)</f>
        <v>-7.1305572580683384E-3</v>
      </c>
      <c r="R3832" s="46">
        <f>1/(1+EXP(-($K$2+SUMPRODUCT($L$2:$P$2,$D$3832:$H$3832))))</f>
        <v>7.1051951524484618E-3</v>
      </c>
      <c r="X3832" s="46">
        <f>EXP(-($K$2+SUMPRODUCT($L$2:$P$2,$D$3832:$H$3832)))</f>
        <v>139.74208780252832</v>
      </c>
      <c r="Y3832" s="46">
        <f>1/(1+$X$3832)</f>
        <v>7.1051951524484618E-3</v>
      </c>
      <c r="Z3832" s="46">
        <f>IF(ISERROR($I$3832),0,$I$3832)</f>
        <v>-7.1305572580683384E-3</v>
      </c>
    </row>
    <row r="3833" spans="1:26" x14ac:dyDescent="0.25">
      <c r="A3833" s="46">
        <v>654</v>
      </c>
      <c r="B3833" s="46">
        <v>1996</v>
      </c>
      <c r="C3833" s="47">
        <v>0</v>
      </c>
      <c r="D3833" s="49">
        <v>0.15953100000000001</v>
      </c>
      <c r="E3833" s="49">
        <v>0.33043080000000002</v>
      </c>
      <c r="F3833" s="49">
        <v>5.5039100000000001E-2</v>
      </c>
      <c r="G3833" s="49">
        <v>1.2696609999999999</v>
      </c>
      <c r="H3833" s="49">
        <v>0.33031060000000001</v>
      </c>
      <c r="I3833" s="46">
        <f>$C$3833*LN($Y$3833)+(1-$C$3833)*LN(1-$Y$3833)</f>
        <v>-5.4105052410008542E-3</v>
      </c>
      <c r="R3833" s="46">
        <f>1/(1+EXP(-($K$2+SUMPRODUCT($L$2:$P$2,$D$3833:$H$3833))))</f>
        <v>5.3958948193166328E-3</v>
      </c>
      <c r="X3833" s="46">
        <f>EXP(-($K$2+SUMPRODUCT($L$2:$P$2,$D$3833:$H$3833)))</f>
        <v>184.32607352169362</v>
      </c>
      <c r="Y3833" s="46">
        <f>1/(1+$X$3833)</f>
        <v>5.3958948193166328E-3</v>
      </c>
      <c r="Z3833" s="46">
        <f>IF(ISERROR($I$3833),0,$I$3833)</f>
        <v>-5.4105052410008542E-3</v>
      </c>
    </row>
    <row r="3834" spans="1:26" x14ac:dyDescent="0.25">
      <c r="A3834" s="46">
        <v>654</v>
      </c>
      <c r="B3834" s="46">
        <v>1997</v>
      </c>
      <c r="C3834" s="47">
        <v>0</v>
      </c>
      <c r="D3834" s="49">
        <v>0.15486459999999999</v>
      </c>
      <c r="E3834" s="49">
        <v>0.33270379999999999</v>
      </c>
      <c r="F3834" s="49">
        <v>6.3465800000000003E-2</v>
      </c>
      <c r="G3834" s="49">
        <v>1.7001850000000001</v>
      </c>
      <c r="H3834" s="49">
        <v>0.31955339999999999</v>
      </c>
      <c r="I3834" s="46">
        <f>$C$3834*LN($Y$3834)+(1-$C$3834)*LN(1-$Y$3834)</f>
        <v>-2.5203522365102246E-3</v>
      </c>
      <c r="R3834" s="46">
        <f>1/(1+EXP(-($K$2+SUMPRODUCT($L$2:$P$2,$D$3834:$H$3834))))</f>
        <v>2.5171788154183627E-3</v>
      </c>
      <c r="X3834" s="46">
        <f>EXP(-($K$2+SUMPRODUCT($L$2:$P$2,$D$3834:$H$3834)))</f>
        <v>396.27014778399723</v>
      </c>
      <c r="Y3834" s="46">
        <f>1/(1+$X$3834)</f>
        <v>2.5171788154183627E-3</v>
      </c>
      <c r="Z3834" s="46">
        <f>IF(ISERROR($I$3834),0,$I$3834)</f>
        <v>-2.5203522365102246E-3</v>
      </c>
    </row>
    <row r="3835" spans="1:26" x14ac:dyDescent="0.25">
      <c r="A3835" s="46">
        <v>654</v>
      </c>
      <c r="B3835" s="46">
        <v>1998</v>
      </c>
      <c r="C3835" s="47">
        <v>0</v>
      </c>
      <c r="D3835" s="49">
        <v>0.18911929999999999</v>
      </c>
      <c r="E3835" s="49">
        <v>0.34894639999999999</v>
      </c>
      <c r="F3835" s="49">
        <v>4.2663100000000002E-2</v>
      </c>
      <c r="G3835" s="49">
        <v>0.87311490000000003</v>
      </c>
      <c r="H3835" s="49">
        <v>0.30135269999999997</v>
      </c>
      <c r="I3835" s="46">
        <f>$C$3835*LN($Y$3835)+(1-$C$3835)*LN(1-$Y$3835)</f>
        <v>-1.0847579635691038E-2</v>
      </c>
      <c r="R3835" s="46">
        <f>1/(1+EXP(-($K$2+SUMPRODUCT($L$2:$P$2,$D$3835:$H$3835))))</f>
        <v>1.0788956807124961E-2</v>
      </c>
      <c r="X3835" s="46">
        <f>EXP(-($K$2+SUMPRODUCT($L$2:$P$2,$D$3835:$H$3835)))</f>
        <v>91.687367080717763</v>
      </c>
      <c r="Y3835" s="46">
        <f>1/(1+$X$3835)</f>
        <v>1.0788956807124961E-2</v>
      </c>
      <c r="Z3835" s="46">
        <f>IF(ISERROR($I$3835),0,$I$3835)</f>
        <v>-1.0847579635691038E-2</v>
      </c>
    </row>
    <row r="3836" spans="1:26" x14ac:dyDescent="0.25">
      <c r="A3836" s="46">
        <v>654</v>
      </c>
      <c r="B3836" s="46">
        <v>1999</v>
      </c>
      <c r="C3836" s="47">
        <v>0</v>
      </c>
      <c r="D3836" s="49">
        <v>0.1318202</v>
      </c>
      <c r="E3836" s="49">
        <v>0.35365239999999998</v>
      </c>
      <c r="F3836" s="49">
        <v>4.1074699999999999E-2</v>
      </c>
      <c r="G3836" s="49">
        <v>0.95451699999999995</v>
      </c>
      <c r="H3836" s="49">
        <v>0.2888288</v>
      </c>
      <c r="I3836" s="46">
        <f>$C$3836*LN($Y$3836)+(1-$C$3836)*LN(1-$Y$3836)</f>
        <v>-9.2938776346108923E-3</v>
      </c>
      <c r="R3836" s="46">
        <f>1/(1+EXP(-($K$2+SUMPRODUCT($L$2:$P$2,$D$3836:$H$3836))))</f>
        <v>9.2508230384884226E-3</v>
      </c>
      <c r="X3836" s="46">
        <f>EXP(-($K$2+SUMPRODUCT($L$2:$P$2,$D$3836:$H$3836)))</f>
        <v>107.0984898143073</v>
      </c>
      <c r="Y3836" s="46">
        <f>1/(1+$X$3836)</f>
        <v>9.2508230384884226E-3</v>
      </c>
      <c r="Z3836" s="46">
        <f>IF(ISERROR($I$3836),0,$I$3836)</f>
        <v>-9.2938776346108923E-3</v>
      </c>
    </row>
    <row r="3837" spans="1:26" x14ac:dyDescent="0.25">
      <c r="A3837" s="46">
        <v>654</v>
      </c>
      <c r="B3837" s="46">
        <v>2000</v>
      </c>
      <c r="C3837" s="47">
        <v>0</v>
      </c>
      <c r="D3837" s="49">
        <v>0.1469249</v>
      </c>
      <c r="E3837" s="49">
        <v>0.31143670000000001</v>
      </c>
      <c r="F3837" s="49">
        <v>3.8603600000000002E-2</v>
      </c>
      <c r="G3837" s="49">
        <v>0.60224690000000003</v>
      </c>
      <c r="H3837" s="49">
        <v>0.27474700000000002</v>
      </c>
      <c r="I3837" s="46">
        <f>$C$3837*LN($Y$3837)+(1-$C$3837)*LN(1-$Y$3837)</f>
        <v>-1.7553835373788872E-2</v>
      </c>
      <c r="R3837" s="46">
        <f>1/(1+EXP(-($K$2+SUMPRODUCT($L$2:$P$2,$D$3837:$H$3837))))</f>
        <v>1.7400664361379173E-2</v>
      </c>
      <c r="X3837" s="46">
        <f>EXP(-($K$2+SUMPRODUCT($L$2:$P$2,$D$3837:$H$3837)))</f>
        <v>56.469070101685482</v>
      </c>
      <c r="Y3837" s="46">
        <f>1/(1+$X$3837)</f>
        <v>1.7400664361379173E-2</v>
      </c>
      <c r="Z3837" s="46">
        <f>IF(ISERROR($I$3837),0,$I$3837)</f>
        <v>-1.7553835373788872E-2</v>
      </c>
    </row>
    <row r="3838" spans="1:26" x14ac:dyDescent="0.25">
      <c r="A3838" s="46">
        <v>654</v>
      </c>
      <c r="B3838" s="46">
        <v>2001</v>
      </c>
      <c r="C3838" s="47">
        <v>0</v>
      </c>
      <c r="D3838" s="49">
        <v>9.0191999999999994E-2</v>
      </c>
      <c r="E3838" s="49">
        <v>0.23697689999999999</v>
      </c>
      <c r="F3838" s="49">
        <v>3.1344799999999999E-2</v>
      </c>
      <c r="G3838" s="49">
        <v>0.58681059999999996</v>
      </c>
      <c r="H3838" s="49">
        <v>0.2655208</v>
      </c>
      <c r="I3838" s="46">
        <f>$C$3838*LN($Y$3838)+(1-$C$3838)*LN(1-$Y$3838)</f>
        <v>-2.0603160623031289E-2</v>
      </c>
      <c r="R3838" s="46">
        <f>1/(1+EXP(-($K$2+SUMPRODUCT($L$2:$P$2,$D$3838:$H$3838))))</f>
        <v>2.0392365672092991E-2</v>
      </c>
      <c r="X3838" s="46">
        <f>EXP(-($K$2+SUMPRODUCT($L$2:$P$2,$D$3838:$H$3838)))</f>
        <v>48.037959404999427</v>
      </c>
      <c r="Y3838" s="46">
        <f>1/(1+$X$3838)</f>
        <v>2.0392365672092991E-2</v>
      </c>
      <c r="Z3838" s="46">
        <f>IF(ISERROR($I$3838),0,$I$3838)</f>
        <v>-2.0603160623031289E-2</v>
      </c>
    </row>
    <row r="3839" spans="1:26" x14ac:dyDescent="0.25">
      <c r="A3839" s="46">
        <v>654</v>
      </c>
      <c r="B3839" s="46">
        <v>2002</v>
      </c>
      <c r="C3839" s="47">
        <v>0</v>
      </c>
      <c r="D3839" s="49">
        <v>0.1572298</v>
      </c>
      <c r="E3839" s="49">
        <v>0.13265399999999999</v>
      </c>
      <c r="F3839" s="49">
        <v>3.4085400000000002E-2</v>
      </c>
      <c r="G3839" s="49">
        <v>0.59713570000000005</v>
      </c>
      <c r="H3839" s="49">
        <v>0.26115500000000003</v>
      </c>
      <c r="I3839" s="46">
        <f>$C$3839*LN($Y$3839)+(1-$C$3839)*LN(1-$Y$3839)</f>
        <v>-2.3625202215904764E-2</v>
      </c>
      <c r="R3839" s="46">
        <f>1/(1+EXP(-($K$2+SUMPRODUCT($L$2:$P$2,$D$3839:$H$3839))))</f>
        <v>2.3348311941785823E-2</v>
      </c>
      <c r="X3839" s="46">
        <f>EXP(-($K$2+SUMPRODUCT($L$2:$P$2,$D$3839:$H$3839)))</f>
        <v>41.829648776892</v>
      </c>
      <c r="Y3839" s="46">
        <f>1/(1+$X$3839)</f>
        <v>2.3348311941785823E-2</v>
      </c>
      <c r="Z3839" s="46">
        <f>IF(ISERROR($I$3839),0,$I$3839)</f>
        <v>-2.3625202215904764E-2</v>
      </c>
    </row>
    <row r="3840" spans="1:26" x14ac:dyDescent="0.25">
      <c r="A3840" s="46">
        <v>654</v>
      </c>
      <c r="B3840" s="46">
        <v>2003</v>
      </c>
      <c r="C3840" s="47">
        <v>0</v>
      </c>
      <c r="D3840" s="49">
        <v>0.12518180000000001</v>
      </c>
      <c r="E3840" s="49">
        <v>0.14371610000000001</v>
      </c>
      <c r="F3840" s="49">
        <v>5.8825599999999999E-2</v>
      </c>
      <c r="G3840" s="49">
        <v>0.72915779999999997</v>
      </c>
      <c r="H3840" s="49">
        <v>0.30858720000000001</v>
      </c>
      <c r="I3840" s="46">
        <f>$C$3840*LN($Y$3840)+(1-$C$3840)*LN(1-$Y$3840)</f>
        <v>-1.5768236802690776E-2</v>
      </c>
      <c r="R3840" s="46">
        <f>1/(1+EXP(-($K$2+SUMPRODUCT($L$2:$P$2,$D$3840:$H$3840))))</f>
        <v>1.5644569017621641E-2</v>
      </c>
      <c r="X3840" s="46">
        <f>EXP(-($K$2+SUMPRODUCT($L$2:$P$2,$D$3840:$H$3840)))</f>
        <v>62.919945565366845</v>
      </c>
      <c r="Y3840" s="46">
        <f>1/(1+$X$3840)</f>
        <v>1.5644569017621641E-2</v>
      </c>
      <c r="Z3840" s="46">
        <f>IF(ISERROR($I$3840),0,$I$3840)</f>
        <v>-1.5768236802690776E-2</v>
      </c>
    </row>
    <row r="3841" spans="1:26" x14ac:dyDescent="0.25">
      <c r="A3841" s="46">
        <v>654</v>
      </c>
      <c r="B3841" s="46">
        <v>2004</v>
      </c>
      <c r="C3841" s="47">
        <v>0</v>
      </c>
      <c r="D3841" s="49">
        <v>0.1982573</v>
      </c>
      <c r="E3841" s="49">
        <v>0.17036290000000001</v>
      </c>
      <c r="F3841" s="49">
        <v>4.3255599999999998E-2</v>
      </c>
      <c r="G3841" s="49">
        <v>0.91668810000000001</v>
      </c>
      <c r="H3841" s="49">
        <v>0.32874160000000002</v>
      </c>
      <c r="I3841" s="46">
        <f>$C$3841*LN($Y$3841)+(1-$C$3841)*LN(1-$Y$3841)</f>
        <v>-1.331582040444068E-2</v>
      </c>
      <c r="R3841" s="46">
        <f>1/(1+EXP(-($K$2+SUMPRODUCT($L$2:$P$2,$D$3841:$H$3841))))</f>
        <v>1.3227557068499965E-2</v>
      </c>
      <c r="X3841" s="46">
        <f>EXP(-($K$2+SUMPRODUCT($L$2:$P$2,$D$3841:$H$3841)))</f>
        <v>74.599749433808512</v>
      </c>
      <c r="Y3841" s="46">
        <f>1/(1+$X$3841)</f>
        <v>1.3227557068499965E-2</v>
      </c>
      <c r="Z3841" s="46">
        <f>IF(ISERROR($I$3841),0,$I$3841)</f>
        <v>-1.331582040444068E-2</v>
      </c>
    </row>
    <row r="3842" spans="1:26" x14ac:dyDescent="0.25">
      <c r="A3842" s="46">
        <v>655</v>
      </c>
      <c r="B3842" s="46">
        <v>1999</v>
      </c>
      <c r="C3842" s="47">
        <v>0</v>
      </c>
      <c r="D3842" s="49">
        <v>0.24731259999999999</v>
      </c>
      <c r="E3842" s="49">
        <v>5.7849600000000001E-2</v>
      </c>
      <c r="F3842" s="49">
        <v>5.8618000000000003E-2</v>
      </c>
      <c r="G3842" s="49">
        <v>5.5973550000000003</v>
      </c>
      <c r="H3842" s="49">
        <v>0.46683550000000001</v>
      </c>
      <c r="I3842" s="46">
        <f>$C$3842*LN($Y$3842)+(1-$C$3842)*LN(1-$Y$3842)</f>
        <v>-8.9434659537001156E-6</v>
      </c>
      <c r="R3842" s="46">
        <f>1/(1+EXP(-($K$2+SUMPRODUCT($L$2:$P$2,$D$3842:$H$3842))))</f>
        <v>8.9434259609815299E-6</v>
      </c>
      <c r="X3842" s="46">
        <f>EXP(-($K$2+SUMPRODUCT($L$2:$P$2,$D$3842:$H$3842)))</f>
        <v>111812.97423792741</v>
      </c>
      <c r="Y3842" s="46">
        <f>1/(1+$X$3842)</f>
        <v>8.9434259609815299E-6</v>
      </c>
      <c r="Z3842" s="46">
        <f>IF(ISERROR($I$3842),0,$I$3842)</f>
        <v>-8.9434659537001156E-6</v>
      </c>
    </row>
    <row r="3843" spans="1:26" x14ac:dyDescent="0.25">
      <c r="A3843" s="46">
        <v>655</v>
      </c>
      <c r="B3843" s="46">
        <v>2000</v>
      </c>
      <c r="C3843" s="47">
        <v>0</v>
      </c>
      <c r="D3843" s="49">
        <v>0.31136000000000003</v>
      </c>
      <c r="E3843" s="49">
        <v>2.3109999999999999E-2</v>
      </c>
      <c r="F3843" s="49">
        <v>3.4239699999999998E-2</v>
      </c>
      <c r="G3843" s="49">
        <v>1.1384840000000001</v>
      </c>
      <c r="H3843" s="49">
        <v>0.33291270000000001</v>
      </c>
      <c r="I3843" s="46">
        <f>$C$3843*LN($Y$3843)+(1-$C$3843)*LN(1-$Y$3843)</f>
        <v>-1.3082815812960441E-2</v>
      </c>
      <c r="R3843" s="46">
        <f>1/(1+EXP(-($K$2+SUMPRODUCT($L$2:$P$2,$D$3843:$H$3843))))</f>
        <v>1.2997607769969895E-2</v>
      </c>
      <c r="X3843" s="46">
        <f>EXP(-($K$2+SUMPRODUCT($L$2:$P$2,$D$3843:$H$3843)))</f>
        <v>75.937234735643685</v>
      </c>
      <c r="Y3843" s="46">
        <f>1/(1+$X$3843)</f>
        <v>1.2997607769969895E-2</v>
      </c>
      <c r="Z3843" s="46">
        <f>IF(ISERROR($I$3843),0,$I$3843)</f>
        <v>-1.3082815812960441E-2</v>
      </c>
    </row>
    <row r="3844" spans="1:26" x14ac:dyDescent="0.25">
      <c r="A3844" s="46">
        <v>655</v>
      </c>
      <c r="B3844" s="46">
        <v>2001</v>
      </c>
      <c r="C3844" s="47">
        <v>0</v>
      </c>
      <c r="D3844" s="49">
        <v>0.21906149999999999</v>
      </c>
      <c r="E3844" s="49">
        <v>9.6560000000000005E-4</v>
      </c>
      <c r="F3844" s="49">
        <v>4.2535400000000001E-2</v>
      </c>
      <c r="G3844" s="49">
        <v>1.830846</v>
      </c>
      <c r="H3844" s="49">
        <v>0.2347234</v>
      </c>
      <c r="I3844" s="46">
        <f>$C$3844*LN($Y$3844)+(1-$C$3844)*LN(1-$Y$3844)</f>
        <v>-3.8165251217759195E-3</v>
      </c>
      <c r="R3844" s="46">
        <f>1/(1+EXP(-($K$2+SUMPRODUCT($L$2:$P$2,$D$3844:$H$3844))))</f>
        <v>3.8092514461041688E-3</v>
      </c>
      <c r="X3844" s="46">
        <f>EXP(-($K$2+SUMPRODUCT($L$2:$P$2,$D$3844:$H$3844)))</f>
        <v>261.51876888377342</v>
      </c>
      <c r="Y3844" s="46">
        <f>1/(1+$X$3844)</f>
        <v>3.8092514461041688E-3</v>
      </c>
      <c r="Z3844" s="46">
        <f>IF(ISERROR($I$3844),0,$I$3844)</f>
        <v>-3.8165251217759195E-3</v>
      </c>
    </row>
    <row r="3845" spans="1:26" x14ac:dyDescent="0.25">
      <c r="A3845" s="46">
        <v>655</v>
      </c>
      <c r="B3845" s="46">
        <v>2002</v>
      </c>
      <c r="C3845" s="47">
        <v>0</v>
      </c>
      <c r="D3845" s="49">
        <v>0.27261839999999998</v>
      </c>
      <c r="E3845" s="49">
        <v>-0.21627179999999999</v>
      </c>
      <c r="F3845" s="49">
        <v>5.1053000000000001E-2</v>
      </c>
      <c r="G3845" s="49">
        <v>0.84227450000000004</v>
      </c>
      <c r="H3845" s="49">
        <v>0.32795659999999999</v>
      </c>
      <c r="I3845" s="46">
        <f>$C$3845*LN($Y$3845)+(1-$C$3845)*LN(1-$Y$3845)</f>
        <v>-2.5321342477496532E-2</v>
      </c>
      <c r="R3845" s="46">
        <f>1/(1+EXP(-($K$2+SUMPRODUCT($L$2:$P$2,$D$3845:$H$3845))))</f>
        <v>2.5003446124786308E-2</v>
      </c>
      <c r="X3845" s="46">
        <f>EXP(-($K$2+SUMPRODUCT($L$2:$P$2,$D$3845:$H$3845)))</f>
        <v>38.994486960286821</v>
      </c>
      <c r="Y3845" s="46">
        <f>1/(1+$X$3845)</f>
        <v>2.5003446124786308E-2</v>
      </c>
      <c r="Z3845" s="46">
        <f>IF(ISERROR($I$3845),0,$I$3845)</f>
        <v>-2.5321342477496532E-2</v>
      </c>
    </row>
    <row r="3846" spans="1:26" x14ac:dyDescent="0.25">
      <c r="A3846" s="46">
        <v>655</v>
      </c>
      <c r="B3846" s="46">
        <v>2003</v>
      </c>
      <c r="C3846" s="47">
        <v>0</v>
      </c>
      <c r="D3846" s="49">
        <v>0.2837324</v>
      </c>
      <c r="E3846" s="49">
        <v>-0.2047667</v>
      </c>
      <c r="F3846" s="49">
        <v>5.8444500000000003E-2</v>
      </c>
      <c r="G3846" s="49">
        <v>1.9666189999999999</v>
      </c>
      <c r="H3846" s="49">
        <v>0.41311969999999998</v>
      </c>
      <c r="I3846" s="46">
        <f>$C$3846*LN($Y$3846)+(1-$C$3846)*LN(1-$Y$3846)</f>
        <v>-4.187171233230114E-3</v>
      </c>
      <c r="R3846" s="46">
        <f>1/(1+EXP(-($K$2+SUMPRODUCT($L$2:$P$2,$D$3846:$H$3846))))</f>
        <v>4.1784172541604386E-3</v>
      </c>
      <c r="X3846" s="46">
        <f>EXP(-($K$2+SUMPRODUCT($L$2:$P$2,$D$3846:$H$3846)))</f>
        <v>238.32506955936549</v>
      </c>
      <c r="Y3846" s="46">
        <f>1/(1+$X$3846)</f>
        <v>4.1784172541604386E-3</v>
      </c>
      <c r="Z3846" s="46">
        <f>IF(ISERROR($I$3846),0,$I$3846)</f>
        <v>-4.187171233230114E-3</v>
      </c>
    </row>
    <row r="3847" spans="1:26" x14ac:dyDescent="0.25">
      <c r="A3847" s="46">
        <v>655</v>
      </c>
      <c r="B3847" s="46">
        <v>2004</v>
      </c>
      <c r="C3847" s="47">
        <v>0</v>
      </c>
      <c r="D3847" s="49">
        <v>0.2826612</v>
      </c>
      <c r="E3847" s="49">
        <v>-0.23105880000000001</v>
      </c>
      <c r="F3847" s="49">
        <v>5.7327400000000001E-2</v>
      </c>
      <c r="G3847" s="49">
        <v>1.3877299999999999</v>
      </c>
      <c r="H3847" s="49">
        <v>0.4308187</v>
      </c>
      <c r="I3847" s="46">
        <f>$C$3847*LN($Y$3847)+(1-$C$3847)*LN(1-$Y$3847)</f>
        <v>-1.1120120202110909E-2</v>
      </c>
      <c r="R3847" s="46">
        <f>1/(1+EXP(-($K$2+SUMPRODUCT($L$2:$P$2,$D$3847:$H$3847))))</f>
        <v>1.1058520209995738E-2</v>
      </c>
      <c r="X3847" s="46">
        <f>EXP(-($K$2+SUMPRODUCT($L$2:$P$2,$D$3847:$H$3847)))</f>
        <v>89.428012158091931</v>
      </c>
      <c r="Y3847" s="46">
        <f>1/(1+$X$3847)</f>
        <v>1.1058520209995738E-2</v>
      </c>
      <c r="Z3847" s="46">
        <f>IF(ISERROR($I$3847),0,$I$3847)</f>
        <v>-1.1120120202110909E-2</v>
      </c>
    </row>
    <row r="3848" spans="1:26" x14ac:dyDescent="0.25">
      <c r="A3848" s="46">
        <v>656</v>
      </c>
      <c r="B3848" s="46">
        <v>1996</v>
      </c>
      <c r="C3848" s="47">
        <v>0</v>
      </c>
      <c r="D3848" s="49">
        <v>0.22049659999999999</v>
      </c>
      <c r="E3848" s="49">
        <v>2.8423799999999999E-2</v>
      </c>
      <c r="F3848" s="49">
        <v>5.55275E-2</v>
      </c>
      <c r="G3848" s="49">
        <v>0.28201379999999998</v>
      </c>
      <c r="H3848" s="49">
        <v>0.42148400000000003</v>
      </c>
      <c r="I3848" s="46">
        <f>$C$3848*LN($Y$3848)+(1-$C$3848)*LN(1-$Y$3848)</f>
        <v>-4.2964712302909901E-2</v>
      </c>
      <c r="R3848" s="46">
        <f>1/(1+EXP(-($K$2+SUMPRODUCT($L$2:$P$2,$D$3848:$H$3848))))</f>
        <v>4.2054806849584556E-2</v>
      </c>
      <c r="X3848" s="46">
        <f>EXP(-($K$2+SUMPRODUCT($L$2:$P$2,$D$3848:$H$3848)))</f>
        <v>22.778494657617923</v>
      </c>
      <c r="Y3848" s="46">
        <f>1/(1+$X$3848)</f>
        <v>4.2054806849584556E-2</v>
      </c>
      <c r="Z3848" s="46">
        <f>IF(ISERROR($I$3848),0,$I$3848)</f>
        <v>-4.2964712302909901E-2</v>
      </c>
    </row>
    <row r="3849" spans="1:26" x14ac:dyDescent="0.25">
      <c r="A3849" s="46">
        <v>656</v>
      </c>
      <c r="B3849" s="46">
        <v>1997</v>
      </c>
      <c r="C3849" s="47">
        <v>0</v>
      </c>
      <c r="D3849" s="49">
        <v>0.16582640000000001</v>
      </c>
      <c r="E3849" s="49">
        <v>-8.9271999999999997E-3</v>
      </c>
      <c r="F3849" s="49">
        <v>7.9461400000000001E-2</v>
      </c>
      <c r="G3849" s="49">
        <v>0.60370349999999995</v>
      </c>
      <c r="H3849" s="49">
        <v>0.39543879999999998</v>
      </c>
      <c r="I3849" s="46">
        <f>$C$3849*LN($Y$3849)+(1-$C$3849)*LN(1-$Y$3849)</f>
        <v>-2.181146670301766E-2</v>
      </c>
      <c r="R3849" s="46">
        <f>1/(1+EXP(-($K$2+SUMPRODUCT($L$2:$P$2,$D$3849:$H$3849))))</f>
        <v>2.1575316705263633E-2</v>
      </c>
      <c r="X3849" s="46">
        <f>EXP(-($K$2+SUMPRODUCT($L$2:$P$2,$D$3849:$H$3849)))</f>
        <v>45.349261689217037</v>
      </c>
      <c r="Y3849" s="46">
        <f>1/(1+$X$3849)</f>
        <v>2.1575316705263633E-2</v>
      </c>
      <c r="Z3849" s="46">
        <f>IF(ISERROR($I$3849),0,$I$3849)</f>
        <v>-2.181146670301766E-2</v>
      </c>
    </row>
    <row r="3850" spans="1:26" x14ac:dyDescent="0.25">
      <c r="A3850" s="46">
        <v>656</v>
      </c>
      <c r="B3850" s="46">
        <v>2001</v>
      </c>
      <c r="C3850" s="47">
        <v>1</v>
      </c>
      <c r="D3850" s="49">
        <v>-0.4376198</v>
      </c>
      <c r="E3850" s="49">
        <v>-8.6269100000000001E-2</v>
      </c>
      <c r="F3850" s="49">
        <v>2.98175E-2</v>
      </c>
      <c r="G3850" s="49">
        <v>5.42411E-2</v>
      </c>
      <c r="H3850" s="49">
        <v>0.33397559999999998</v>
      </c>
      <c r="I3850" s="46">
        <f>$C$3850*LN($Y$3850)+(1-$C$3850)*LN(1-$Y$3850)</f>
        <v>-2.78132748083799</v>
      </c>
      <c r="R3850" s="46">
        <f>1/(1+EXP(-($K$2+SUMPRODUCT($L$2:$P$2,$D$3850:$H$3850))))</f>
        <v>6.1956207085713255E-2</v>
      </c>
      <c r="X3850" s="46">
        <f>EXP(-($K$2+SUMPRODUCT($L$2:$P$2,$D$3850:$H$3850)))</f>
        <v>15.140432848262499</v>
      </c>
      <c r="Y3850" s="46">
        <f>1/(1+$X$3850)</f>
        <v>6.1956207085713255E-2</v>
      </c>
      <c r="Z3850" s="46">
        <f>IF(ISERROR($I$3850),0,$I$3850)</f>
        <v>-2.78132748083799</v>
      </c>
    </row>
    <row r="3851" spans="1:26" x14ac:dyDescent="0.25">
      <c r="A3851" s="46">
        <v>657</v>
      </c>
      <c r="B3851" s="46">
        <v>1995</v>
      </c>
      <c r="C3851" s="47">
        <v>0</v>
      </c>
      <c r="D3851" s="49">
        <v>0.38952219999999999</v>
      </c>
      <c r="E3851" s="49">
        <v>0.31598470000000001</v>
      </c>
      <c r="F3851" s="49">
        <v>5.6628499999999998E-2</v>
      </c>
      <c r="G3851" s="49">
        <v>1.2512639999999999</v>
      </c>
      <c r="H3851" s="49">
        <v>0.45771450000000002</v>
      </c>
      <c r="I3851" s="46">
        <f>$C$3851*LN($Y$3851)+(1-$C$3851)*LN(1-$Y$3851)</f>
        <v>-6.6830611965627154E-3</v>
      </c>
      <c r="R3851" s="46">
        <f>1/(1+EXP(-($K$2+SUMPRODUCT($L$2:$P$2,$D$3851:$H$3851))))</f>
        <v>6.660779208013624E-3</v>
      </c>
      <c r="X3851" s="46">
        <f>EXP(-($K$2+SUMPRODUCT($L$2:$P$2,$D$3851:$H$3851)))</f>
        <v>149.13258490791796</v>
      </c>
      <c r="Y3851" s="46">
        <f>1/(1+$X$3851)</f>
        <v>6.660779208013624E-3</v>
      </c>
      <c r="Z3851" s="46">
        <f>IF(ISERROR($I$3851),0,$I$3851)</f>
        <v>-6.6830611965627154E-3</v>
      </c>
    </row>
    <row r="3852" spans="1:26" x14ac:dyDescent="0.25">
      <c r="A3852" s="46">
        <v>657</v>
      </c>
      <c r="B3852" s="46">
        <v>1996</v>
      </c>
      <c r="C3852" s="47">
        <v>0</v>
      </c>
      <c r="D3852" s="49">
        <v>0.43159629999999999</v>
      </c>
      <c r="E3852" s="49">
        <v>0.37050480000000002</v>
      </c>
      <c r="F3852" s="49">
        <v>5.69466E-2</v>
      </c>
      <c r="G3852" s="49">
        <v>1.3592169999999999</v>
      </c>
      <c r="H3852" s="49">
        <v>0.42527300000000001</v>
      </c>
      <c r="I3852" s="46">
        <f>$C$3852*LN($Y$3852)+(1-$C$3852)*LN(1-$Y$3852)</f>
        <v>-5.1748516455774676E-3</v>
      </c>
      <c r="R3852" s="46">
        <f>1/(1+EXP(-($K$2+SUMPRODUCT($L$2:$P$2,$D$3852:$H$3852))))</f>
        <v>5.1614851672540651E-3</v>
      </c>
      <c r="X3852" s="46">
        <f>EXP(-($K$2+SUMPRODUCT($L$2:$P$2,$D$3852:$H$3852)))</f>
        <v>192.74268598973904</v>
      </c>
      <c r="Y3852" s="46">
        <f>1/(1+$X$3852)</f>
        <v>5.1614851672540651E-3</v>
      </c>
      <c r="Z3852" s="46">
        <f>IF(ISERROR($I$3852),0,$I$3852)</f>
        <v>-5.1748516455774676E-3</v>
      </c>
    </row>
    <row r="3853" spans="1:26" x14ac:dyDescent="0.25">
      <c r="A3853" s="46">
        <v>657</v>
      </c>
      <c r="B3853" s="46">
        <v>1997</v>
      </c>
      <c r="C3853" s="47">
        <v>0</v>
      </c>
      <c r="D3853" s="49">
        <v>0.38445210000000002</v>
      </c>
      <c r="E3853" s="49">
        <v>0.32347819999999999</v>
      </c>
      <c r="F3853" s="49">
        <v>5.2701900000000003E-2</v>
      </c>
      <c r="G3853" s="49">
        <v>1.270548</v>
      </c>
      <c r="H3853" s="49">
        <v>0.3916886</v>
      </c>
      <c r="I3853" s="46">
        <f>$C$3853*LN($Y$3853)+(1-$C$3853)*LN(1-$Y$3853)</f>
        <v>-6.3376805387138297E-3</v>
      </c>
      <c r="R3853" s="46">
        <f>1/(1+EXP(-($K$2+SUMPRODUCT($L$2:$P$2,$D$3853:$H$3853))))</f>
        <v>6.3176398010233517E-3</v>
      </c>
      <c r="X3853" s="46">
        <f>EXP(-($K$2+SUMPRODUCT($L$2:$P$2,$D$3853:$H$3853)))</f>
        <v>157.28696024075586</v>
      </c>
      <c r="Y3853" s="46">
        <f>1/(1+$X$3853)</f>
        <v>6.3176398010233517E-3</v>
      </c>
      <c r="Z3853" s="46">
        <f>IF(ISERROR($I$3853),0,$I$3853)</f>
        <v>-6.3376805387138297E-3</v>
      </c>
    </row>
    <row r="3854" spans="1:26" x14ac:dyDescent="0.25">
      <c r="A3854" s="46">
        <v>657</v>
      </c>
      <c r="B3854" s="46">
        <v>1998</v>
      </c>
      <c r="C3854" s="47">
        <v>0</v>
      </c>
      <c r="D3854" s="49">
        <v>0.34351520000000002</v>
      </c>
      <c r="E3854" s="49">
        <v>0.30337649999999999</v>
      </c>
      <c r="F3854" s="49">
        <v>1.1199600000000001E-2</v>
      </c>
      <c r="G3854" s="49">
        <v>0.66589039999999999</v>
      </c>
      <c r="H3854" s="49">
        <v>0.34663369999999999</v>
      </c>
      <c r="I3854" s="46">
        <f>$C$3854*LN($Y$3854)+(1-$C$3854)*LN(1-$Y$3854)</f>
        <v>-2.2606952584378049E-2</v>
      </c>
      <c r="R3854" s="46">
        <f>1/(1+EXP(-($K$2+SUMPRODUCT($L$2:$P$2,$D$3854:$H$3854))))</f>
        <v>2.2353330236382168E-2</v>
      </c>
      <c r="X3854" s="46">
        <f>EXP(-($K$2+SUMPRODUCT($L$2:$P$2,$D$3854:$H$3854)))</f>
        <v>43.736063460128413</v>
      </c>
      <c r="Y3854" s="46">
        <f>1/(1+$X$3854)</f>
        <v>2.2353330236382168E-2</v>
      </c>
      <c r="Z3854" s="46">
        <f>IF(ISERROR($I$3854),0,$I$3854)</f>
        <v>-2.2606952584378049E-2</v>
      </c>
    </row>
    <row r="3855" spans="1:26" x14ac:dyDescent="0.25">
      <c r="A3855" s="46">
        <v>657</v>
      </c>
      <c r="B3855" s="46">
        <v>1999</v>
      </c>
      <c r="C3855" s="47">
        <v>0</v>
      </c>
      <c r="D3855" s="49">
        <v>0.32147629999999999</v>
      </c>
      <c r="E3855" s="49">
        <v>0.29815330000000001</v>
      </c>
      <c r="F3855" s="49">
        <v>3.3201000000000001E-2</v>
      </c>
      <c r="G3855" s="49">
        <v>0.9248577</v>
      </c>
      <c r="H3855" s="49">
        <v>0.37999230000000001</v>
      </c>
      <c r="I3855" s="46">
        <f>$C$3855*LN($Y$3855)+(1-$C$3855)*LN(1-$Y$3855)</f>
        <v>-1.2853359750344488E-2</v>
      </c>
      <c r="R3855" s="46">
        <f>1/(1+EXP(-($K$2+SUMPRODUCT($L$2:$P$2,$D$3855:$H$3855))))</f>
        <v>1.2771108102389165E-2</v>
      </c>
      <c r="X3855" s="46">
        <f>EXP(-($K$2+SUMPRODUCT($L$2:$P$2,$D$3855:$H$3855)))</f>
        <v>77.301741084857326</v>
      </c>
      <c r="Y3855" s="46">
        <f>1/(1+$X$3855)</f>
        <v>1.2771108102389165E-2</v>
      </c>
      <c r="Z3855" s="46">
        <f>IF(ISERROR($I$3855),0,$I$3855)</f>
        <v>-1.2853359750344488E-2</v>
      </c>
    </row>
    <row r="3856" spans="1:26" x14ac:dyDescent="0.25">
      <c r="A3856" s="46">
        <v>657</v>
      </c>
      <c r="B3856" s="46">
        <v>2000</v>
      </c>
      <c r="C3856" s="47">
        <v>0</v>
      </c>
      <c r="D3856" s="49">
        <v>0.33756370000000002</v>
      </c>
      <c r="E3856" s="49">
        <v>0.36018230000000001</v>
      </c>
      <c r="F3856" s="49">
        <v>4.2756500000000003E-2</v>
      </c>
      <c r="G3856" s="49">
        <v>0.98400209999999999</v>
      </c>
      <c r="H3856" s="49">
        <v>0.3774419</v>
      </c>
      <c r="I3856" s="46">
        <f>$C$3856*LN($Y$3856)+(1-$C$3856)*LN(1-$Y$3856)</f>
        <v>-9.9667909266018487E-3</v>
      </c>
      <c r="R3856" s="46">
        <f>1/(1+EXP(-($K$2+SUMPRODUCT($L$2:$P$2,$D$3856:$H$3856))))</f>
        <v>9.9172870672945349E-3</v>
      </c>
      <c r="X3856" s="46">
        <f>EXP(-($K$2+SUMPRODUCT($L$2:$P$2,$D$3856:$H$3856)))</f>
        <v>99.834027815714222</v>
      </c>
      <c r="Y3856" s="46">
        <f>1/(1+$X$3856)</f>
        <v>9.9172870672945349E-3</v>
      </c>
      <c r="Z3856" s="46">
        <f>IF(ISERROR($I$3856),0,$I$3856)</f>
        <v>-9.9667909266018487E-3</v>
      </c>
    </row>
    <row r="3857" spans="1:26" x14ac:dyDescent="0.25">
      <c r="A3857" s="46">
        <v>657</v>
      </c>
      <c r="B3857" s="46">
        <v>2001</v>
      </c>
      <c r="C3857" s="47">
        <v>0</v>
      </c>
      <c r="D3857" s="49">
        <v>0.37123810000000002</v>
      </c>
      <c r="E3857" s="49">
        <v>0.38891429999999999</v>
      </c>
      <c r="F3857" s="49">
        <v>3.6050800000000001E-2</v>
      </c>
      <c r="G3857" s="49">
        <v>1.112843</v>
      </c>
      <c r="H3857" s="49">
        <v>0.3837701</v>
      </c>
      <c r="I3857" s="46">
        <f>$C$3857*LN($Y$3857)+(1-$C$3857)*LN(1-$Y$3857)</f>
        <v>-8.3685273385012433E-3</v>
      </c>
      <c r="R3857" s="46">
        <f>1/(1+EXP(-($K$2+SUMPRODUCT($L$2:$P$2,$D$3857:$H$3857))))</f>
        <v>8.3336086873798832E-3</v>
      </c>
      <c r="X3857" s="46">
        <f>EXP(-($K$2+SUMPRODUCT($L$2:$P$2,$D$3857:$H$3857)))</f>
        <v>118.99603503274204</v>
      </c>
      <c r="Y3857" s="46">
        <f>1/(1+$X$3857)</f>
        <v>8.3336086873798832E-3</v>
      </c>
      <c r="Z3857" s="46">
        <f>IF(ISERROR($I$3857),0,$I$3857)</f>
        <v>-8.3685273385012433E-3</v>
      </c>
    </row>
    <row r="3858" spans="1:26" x14ac:dyDescent="0.25">
      <c r="A3858" s="46">
        <v>657</v>
      </c>
      <c r="B3858" s="46">
        <v>2002</v>
      </c>
      <c r="C3858" s="47">
        <v>0</v>
      </c>
      <c r="D3858" s="49">
        <v>0.39577370000000001</v>
      </c>
      <c r="E3858" s="49">
        <v>0.41370440000000003</v>
      </c>
      <c r="F3858" s="49">
        <v>4.1404400000000001E-2</v>
      </c>
      <c r="G3858" s="49">
        <v>1.6561650000000001</v>
      </c>
      <c r="H3858" s="49">
        <v>0.35131869999999998</v>
      </c>
      <c r="I3858" s="46">
        <f>$C$3858*LN($Y$3858)+(1-$C$3858)*LN(1-$Y$3858)</f>
        <v>-3.2297490110610541E-3</v>
      </c>
      <c r="R3858" s="46">
        <f>1/(1+EXP(-($K$2+SUMPRODUCT($L$2:$P$2,$D$3858:$H$3858))))</f>
        <v>3.2245389822616218E-3</v>
      </c>
      <c r="X3858" s="46">
        <f>EXP(-($K$2+SUMPRODUCT($L$2:$P$2,$D$3858:$H$3858)))</f>
        <v>309.12185168207259</v>
      </c>
      <c r="Y3858" s="46">
        <f>1/(1+$X$3858)</f>
        <v>3.2245389822616218E-3</v>
      </c>
      <c r="Z3858" s="46">
        <f>IF(ISERROR($I$3858),0,$I$3858)</f>
        <v>-3.2297490110610541E-3</v>
      </c>
    </row>
    <row r="3859" spans="1:26" x14ac:dyDescent="0.25">
      <c r="A3859" s="46">
        <v>657</v>
      </c>
      <c r="B3859" s="46">
        <v>2003</v>
      </c>
      <c r="C3859" s="47">
        <v>0</v>
      </c>
      <c r="D3859" s="49">
        <v>0.42528519999999997</v>
      </c>
      <c r="E3859" s="49">
        <v>0.46449600000000002</v>
      </c>
      <c r="F3859" s="49">
        <v>3.5409499999999997E-2</v>
      </c>
      <c r="G3859" s="49">
        <v>2.4972530000000002</v>
      </c>
      <c r="H3859" s="49">
        <v>0.36136849999999998</v>
      </c>
      <c r="I3859" s="46">
        <f>$C$3859*LN($Y$3859)+(1-$C$3859)*LN(1-$Y$3859)</f>
        <v>-8.4013622682589087E-4</v>
      </c>
      <c r="R3859" s="46">
        <f>1/(1+EXP(-($K$2+SUMPRODUCT($L$2:$P$2,$D$3859:$H$3859))))</f>
        <v>8.3978341119734666E-4</v>
      </c>
      <c r="X3859" s="46">
        <f>EXP(-($K$2+SUMPRODUCT($L$2:$P$2,$D$3859:$H$3859)))</f>
        <v>1189.7832265634061</v>
      </c>
      <c r="Y3859" s="46">
        <f>1/(1+$X$3859)</f>
        <v>8.3978341119734666E-4</v>
      </c>
      <c r="Z3859" s="46">
        <f>IF(ISERROR($I$3859),0,$I$3859)</f>
        <v>-8.4013622682589087E-4</v>
      </c>
    </row>
    <row r="3860" spans="1:26" x14ac:dyDescent="0.25">
      <c r="A3860" s="46">
        <v>657</v>
      </c>
      <c r="B3860" s="46">
        <v>2004</v>
      </c>
      <c r="C3860" s="47">
        <v>0</v>
      </c>
      <c r="D3860" s="49">
        <v>0.3705463</v>
      </c>
      <c r="E3860" s="49">
        <v>0.43004710000000002</v>
      </c>
      <c r="F3860" s="49">
        <v>3.8887600000000001E-2</v>
      </c>
      <c r="G3860" s="49">
        <v>2.9491499999999999</v>
      </c>
      <c r="H3860" s="49">
        <v>0.38343699999999997</v>
      </c>
      <c r="I3860" s="46">
        <f>$C$3860*LN($Y$3860)+(1-$C$3860)*LN(1-$Y$3860)</f>
        <v>-4.1442790323570778E-4</v>
      </c>
      <c r="R3860" s="46">
        <f>1/(1+EXP(-($K$2+SUMPRODUCT($L$2:$P$2,$D$3860:$H$3860))))</f>
        <v>4.143420398540292E-4</v>
      </c>
      <c r="X3860" s="46">
        <f>EXP(-($K$2+SUMPRODUCT($L$2:$P$2,$D$3860:$H$3860)))</f>
        <v>2412.4649729298417</v>
      </c>
      <c r="Y3860" s="46">
        <f>1/(1+$X$3860)</f>
        <v>4.143420398540292E-4</v>
      </c>
      <c r="Z3860" s="46">
        <f>IF(ISERROR($I$3860),0,$I$3860)</f>
        <v>-4.1442790323570778E-4</v>
      </c>
    </row>
    <row r="3861" spans="1:26" x14ac:dyDescent="0.25">
      <c r="A3861" s="46">
        <v>658</v>
      </c>
      <c r="B3861" s="46">
        <v>1995</v>
      </c>
      <c r="C3861" s="47">
        <v>0</v>
      </c>
      <c r="D3861" s="49">
        <v>0.15075740000000001</v>
      </c>
      <c r="E3861" s="49">
        <v>4.0994599999999999E-2</v>
      </c>
      <c r="F3861" s="49">
        <v>6.3284800000000002E-2</v>
      </c>
      <c r="G3861" s="49">
        <v>1.0691269999999999</v>
      </c>
      <c r="H3861" s="49">
        <v>0.94862469999999999</v>
      </c>
      <c r="I3861" s="46">
        <f>$C$3861*LN($Y$3861)+(1-$C$3861)*LN(1-$Y$3861)</f>
        <v>-1.5445564323926032E-2</v>
      </c>
      <c r="R3861" s="46">
        <f>1/(1+EXP(-($K$2+SUMPRODUCT($L$2:$P$2,$D$3861:$H$3861))))</f>
        <v>1.5326893360881607E-2</v>
      </c>
      <c r="X3861" s="46">
        <f>EXP(-($K$2+SUMPRODUCT($L$2:$P$2,$D$3861:$H$3861)))</f>
        <v>64.244794000607556</v>
      </c>
      <c r="Y3861" s="46">
        <f>1/(1+$X$3861)</f>
        <v>1.5326893360881607E-2</v>
      </c>
      <c r="Z3861" s="46">
        <f>IF(ISERROR($I$3861),0,$I$3861)</f>
        <v>-1.5445564323926032E-2</v>
      </c>
    </row>
    <row r="3862" spans="1:26" x14ac:dyDescent="0.25">
      <c r="A3862" s="46">
        <v>658</v>
      </c>
      <c r="B3862" s="46">
        <v>1996</v>
      </c>
      <c r="C3862" s="47">
        <v>0</v>
      </c>
      <c r="D3862" s="49">
        <v>3.6292199999999997E-2</v>
      </c>
      <c r="E3862" s="49">
        <v>5.3259000000000001E-2</v>
      </c>
      <c r="F3862" s="49">
        <v>5.7877100000000001E-2</v>
      </c>
      <c r="G3862" s="49">
        <v>1.4257120000000001</v>
      </c>
      <c r="H3862" s="49">
        <v>0.81404810000000005</v>
      </c>
      <c r="I3862" s="46">
        <f>$C$3862*LN($Y$3862)+(1-$C$3862)*LN(1-$Y$3862)</f>
        <v>-7.904555290392884E-3</v>
      </c>
      <c r="R3862" s="46">
        <f>1/(1+EXP(-($K$2+SUMPRODUCT($L$2:$P$2,$D$3862:$H$3862))))</f>
        <v>7.8733964462101239E-3</v>
      </c>
      <c r="X3862" s="46">
        <f>EXP(-($K$2+SUMPRODUCT($L$2:$P$2,$D$3862:$H$3862)))</f>
        <v>126.00998950476475</v>
      </c>
      <c r="Y3862" s="46">
        <f>1/(1+$X$3862)</f>
        <v>7.8733964462101239E-3</v>
      </c>
      <c r="Z3862" s="46">
        <f>IF(ISERROR($I$3862),0,$I$3862)</f>
        <v>-7.904555290392884E-3</v>
      </c>
    </row>
    <row r="3863" spans="1:26" x14ac:dyDescent="0.25">
      <c r="A3863" s="46">
        <v>658</v>
      </c>
      <c r="B3863" s="46">
        <v>1997</v>
      </c>
      <c r="C3863" s="47">
        <v>0</v>
      </c>
      <c r="D3863" s="49">
        <v>8.2682500000000006E-2</v>
      </c>
      <c r="E3863" s="49">
        <v>7.4876600000000001E-2</v>
      </c>
      <c r="F3863" s="49">
        <v>6.5093799999999993E-2</v>
      </c>
      <c r="G3863" s="49">
        <v>1.508067</v>
      </c>
      <c r="H3863" s="49">
        <v>0.68533160000000004</v>
      </c>
      <c r="I3863" s="46">
        <f>$C$3863*LN($Y$3863)+(1-$C$3863)*LN(1-$Y$3863)</f>
        <v>-5.9742664053372843E-3</v>
      </c>
      <c r="R3863" s="46">
        <f>1/(1+EXP(-($K$2+SUMPRODUCT($L$2:$P$2,$D$3863:$H$3863))))</f>
        <v>5.9564559615592561E-3</v>
      </c>
      <c r="X3863" s="46">
        <f>EXP(-($K$2+SUMPRODUCT($L$2:$P$2,$D$3863:$H$3863)))</f>
        <v>166.88506562520178</v>
      </c>
      <c r="Y3863" s="46">
        <f>1/(1+$X$3863)</f>
        <v>5.9564559615592561E-3</v>
      </c>
      <c r="Z3863" s="46">
        <f>IF(ISERROR($I$3863),0,$I$3863)</f>
        <v>-5.9742664053372843E-3</v>
      </c>
    </row>
    <row r="3864" spans="1:26" x14ac:dyDescent="0.25">
      <c r="A3864" s="46">
        <v>658</v>
      </c>
      <c r="B3864" s="46">
        <v>1998</v>
      </c>
      <c r="C3864" s="47">
        <v>0</v>
      </c>
      <c r="D3864" s="49">
        <v>5.2423499999999998E-2</v>
      </c>
      <c r="E3864" s="49">
        <v>9.7991200000000001E-2</v>
      </c>
      <c r="F3864" s="49">
        <v>4.5409699999999997E-2</v>
      </c>
      <c r="G3864" s="49">
        <v>1.025887</v>
      </c>
      <c r="H3864" s="49">
        <v>0.52885579999999999</v>
      </c>
      <c r="I3864" s="46">
        <f>$C$3864*LN($Y$3864)+(1-$C$3864)*LN(1-$Y$3864)</f>
        <v>-1.3022304287139019E-2</v>
      </c>
      <c r="R3864" s="46">
        <f>1/(1+EXP(-($K$2+SUMPRODUCT($L$2:$P$2,$D$3864:$H$3864))))</f>
        <v>1.2937880942164205E-2</v>
      </c>
      <c r="X3864" s="46">
        <f>EXP(-($K$2+SUMPRODUCT($L$2:$P$2,$D$3864:$H$3864)))</f>
        <v>76.292410130396775</v>
      </c>
      <c r="Y3864" s="46">
        <f>1/(1+$X$3864)</f>
        <v>1.2937880942164205E-2</v>
      </c>
      <c r="Z3864" s="46">
        <f>IF(ISERROR($I$3864),0,$I$3864)</f>
        <v>-1.3022304287139019E-2</v>
      </c>
    </row>
    <row r="3865" spans="1:26" x14ac:dyDescent="0.25">
      <c r="A3865" s="46">
        <v>658</v>
      </c>
      <c r="B3865" s="46">
        <v>1999</v>
      </c>
      <c r="C3865" s="47">
        <v>0</v>
      </c>
      <c r="D3865" s="49">
        <v>4.39067E-2</v>
      </c>
      <c r="E3865" s="49">
        <v>0.15905540000000001</v>
      </c>
      <c r="F3865" s="49">
        <v>5.5765099999999998E-2</v>
      </c>
      <c r="G3865" s="49">
        <v>1.0371809999999999</v>
      </c>
      <c r="H3865" s="49">
        <v>0.70338699999999998</v>
      </c>
      <c r="I3865" s="46">
        <f>$C$3865*LN($Y$3865)+(1-$C$3865)*LN(1-$Y$3865)</f>
        <v>-1.1967605372352945E-2</v>
      </c>
      <c r="R3865" s="46">
        <f>1/(1+EXP(-($K$2+SUMPRODUCT($L$2:$P$2,$D$3865:$H$3865))))</f>
        <v>1.1896278404390004E-2</v>
      </c>
      <c r="X3865" s="46">
        <f>EXP(-($K$2+SUMPRODUCT($L$2:$P$2,$D$3865:$H$3865)))</f>
        <v>83.059902265819261</v>
      </c>
      <c r="Y3865" s="46">
        <f>1/(1+$X$3865)</f>
        <v>1.1896278404390004E-2</v>
      </c>
      <c r="Z3865" s="46">
        <f>IF(ISERROR($I$3865),0,$I$3865)</f>
        <v>-1.1967605372352945E-2</v>
      </c>
    </row>
    <row r="3866" spans="1:26" x14ac:dyDescent="0.25">
      <c r="A3866" s="46">
        <v>658</v>
      </c>
      <c r="B3866" s="46">
        <v>2000</v>
      </c>
      <c r="C3866" s="47">
        <v>0</v>
      </c>
      <c r="D3866" s="49">
        <v>4.0164199999999997E-2</v>
      </c>
      <c r="E3866" s="49">
        <v>0.16718189999999999</v>
      </c>
      <c r="F3866" s="49">
        <v>8.0224100000000007E-2</v>
      </c>
      <c r="G3866" s="49">
        <v>0.80854300000000001</v>
      </c>
      <c r="H3866" s="49">
        <v>0.85887650000000004</v>
      </c>
      <c r="I3866" s="46">
        <f>$C$3866*LN($Y$3866)+(1-$C$3866)*LN(1-$Y$3866)</f>
        <v>-1.5366651557665881E-2</v>
      </c>
      <c r="R3866" s="46">
        <f>1/(1+EXP(-($K$2+SUMPRODUCT($L$2:$P$2,$D$3866:$H$3866))))</f>
        <v>1.5249187016203664E-2</v>
      </c>
      <c r="X3866" s="46">
        <f>EXP(-($K$2+SUMPRODUCT($L$2:$P$2,$D$3866:$H$3866)))</f>
        <v>64.577266442952535</v>
      </c>
      <c r="Y3866" s="46">
        <f>1/(1+$X$3866)</f>
        <v>1.5249187016203664E-2</v>
      </c>
      <c r="Z3866" s="46">
        <f>IF(ISERROR($I$3866),0,$I$3866)</f>
        <v>-1.5366651557665881E-2</v>
      </c>
    </row>
    <row r="3867" spans="1:26" x14ac:dyDescent="0.25">
      <c r="A3867" s="46">
        <v>659</v>
      </c>
      <c r="B3867" s="46">
        <v>1995</v>
      </c>
      <c r="C3867" s="47">
        <v>0</v>
      </c>
      <c r="D3867" s="49">
        <v>0.49663220000000002</v>
      </c>
      <c r="E3867" s="49">
        <v>-5.46122E-2</v>
      </c>
      <c r="F3867" s="49">
        <v>4.0950800000000002E-2</v>
      </c>
      <c r="G3867" s="49">
        <v>0.1263782</v>
      </c>
      <c r="H3867" s="49">
        <v>0.2478563</v>
      </c>
      <c r="I3867" s="46">
        <f>$C$3867*LN($Y$3867)+(1-$C$3867)*LN(1-$Y$3867)</f>
        <v>-6.9355382821205805E-2</v>
      </c>
      <c r="R3867" s="46">
        <f>1/(1+EXP(-($K$2+SUMPRODUCT($L$2:$P$2,$D$3867:$H$3867))))</f>
        <v>6.700494925929576E-2</v>
      </c>
      <c r="X3867" s="46">
        <f>EXP(-($K$2+SUMPRODUCT($L$2:$P$2,$D$3867:$H$3867)))</f>
        <v>13.924270685292216</v>
      </c>
      <c r="Y3867" s="46">
        <f>1/(1+$X$3867)</f>
        <v>6.700494925929576E-2</v>
      </c>
      <c r="Z3867" s="46">
        <f>IF(ISERROR($I$3867),0,$I$3867)</f>
        <v>-6.9355382821205805E-2</v>
      </c>
    </row>
    <row r="3868" spans="1:26" x14ac:dyDescent="0.25">
      <c r="A3868" s="46">
        <v>659</v>
      </c>
      <c r="B3868" s="46">
        <v>1996</v>
      </c>
      <c r="C3868" s="47">
        <v>0</v>
      </c>
      <c r="D3868" s="49">
        <v>0.33053199999999999</v>
      </c>
      <c r="E3868" s="49">
        <v>-0.63661259999999997</v>
      </c>
      <c r="F3868" s="49">
        <v>-7.1128800000000006E-2</v>
      </c>
      <c r="G3868" s="49">
        <v>9.6516599999999994E-2</v>
      </c>
      <c r="H3868" s="49">
        <v>0.25634669999999998</v>
      </c>
      <c r="I3868" s="46">
        <f>$C$3868*LN($Y$3868)+(1-$C$3868)*LN(1-$Y$3868)</f>
        <v>-0.33918107566932099</v>
      </c>
      <c r="R3868" s="46">
        <f>1/(1+EXP(-($K$2+SUMPRODUCT($L$2:$P$2,$D$3868:$H$3868))))</f>
        <v>0.28764655246728243</v>
      </c>
      <c r="X3868" s="46">
        <f>EXP(-($K$2+SUMPRODUCT($L$2:$P$2,$D$3868:$H$3868)))</f>
        <v>2.4764887373845448</v>
      </c>
      <c r="Y3868" s="46">
        <f>1/(1+$X$3868)</f>
        <v>0.28764655246728243</v>
      </c>
      <c r="Z3868" s="46">
        <f>IF(ISERROR($I$3868),0,$I$3868)</f>
        <v>-0.33918107566932099</v>
      </c>
    </row>
    <row r="3869" spans="1:26" x14ac:dyDescent="0.25">
      <c r="A3869" s="46">
        <v>660</v>
      </c>
      <c r="B3869" s="46">
        <v>1995</v>
      </c>
      <c r="C3869" s="47">
        <v>0</v>
      </c>
      <c r="D3869" s="49">
        <v>7.3360300000000003E-2</v>
      </c>
      <c r="E3869" s="49">
        <v>0.57290059999999998</v>
      </c>
      <c r="F3869" s="49">
        <v>0.1196808</v>
      </c>
      <c r="G3869" s="49">
        <v>1.845796</v>
      </c>
      <c r="H3869" s="49">
        <v>0.7106249</v>
      </c>
      <c r="I3869" s="46">
        <f>$C$3869*LN($Y$3869)+(1-$C$3869)*LN(1-$Y$3869)</f>
        <v>-1.1081840713108848E-3</v>
      </c>
      <c r="R3869" s="46">
        <f>1/(1+EXP(-($K$2+SUMPRODUCT($L$2:$P$2,$D$3869:$H$3869))))</f>
        <v>1.1075702621016861E-3</v>
      </c>
      <c r="X3869" s="46">
        <f>EXP(-($K$2+SUMPRODUCT($L$2:$P$2,$D$3869:$H$3869)))</f>
        <v>901.87725683645158</v>
      </c>
      <c r="Y3869" s="46">
        <f>1/(1+$X$3869)</f>
        <v>1.1075702621016861E-3</v>
      </c>
      <c r="Z3869" s="46">
        <f>IF(ISERROR($I$3869),0,$I$3869)</f>
        <v>-1.1081840713108848E-3</v>
      </c>
    </row>
    <row r="3870" spans="1:26" x14ac:dyDescent="0.25">
      <c r="A3870" s="46">
        <v>660</v>
      </c>
      <c r="B3870" s="46">
        <v>1996</v>
      </c>
      <c r="C3870" s="47">
        <v>0</v>
      </c>
      <c r="D3870" s="49">
        <v>0.1138454</v>
      </c>
      <c r="E3870" s="49">
        <v>0.54409090000000004</v>
      </c>
      <c r="F3870" s="49">
        <v>0.11838220000000001</v>
      </c>
      <c r="G3870" s="49">
        <v>1.9051629999999999</v>
      </c>
      <c r="H3870" s="49">
        <v>0.6093674</v>
      </c>
      <c r="I3870" s="46">
        <f>$C$3870*LN($Y$3870)+(1-$C$3870)*LN(1-$Y$3870)</f>
        <v>-1.0145707112612968E-3</v>
      </c>
      <c r="R3870" s="46">
        <f>1/(1+EXP(-($K$2+SUMPRODUCT($L$2:$P$2,$D$3870:$H$3870))))</f>
        <v>1.0140562084117442E-3</v>
      </c>
      <c r="X3870" s="46">
        <f>EXP(-($K$2+SUMPRODUCT($L$2:$P$2,$D$3870:$H$3870)))</f>
        <v>985.13862989531958</v>
      </c>
      <c r="Y3870" s="46">
        <f>1/(1+$X$3870)</f>
        <v>1.0140562084117442E-3</v>
      </c>
      <c r="Z3870" s="46">
        <f>IF(ISERROR($I$3870),0,$I$3870)</f>
        <v>-1.0145707112612968E-3</v>
      </c>
    </row>
    <row r="3871" spans="1:26" x14ac:dyDescent="0.25">
      <c r="A3871" s="46">
        <v>660</v>
      </c>
      <c r="B3871" s="46">
        <v>1997</v>
      </c>
      <c r="C3871" s="47">
        <v>0</v>
      </c>
      <c r="D3871" s="49">
        <v>9.61037E-2</v>
      </c>
      <c r="E3871" s="49">
        <v>0.58391360000000003</v>
      </c>
      <c r="F3871" s="49">
        <v>9.3679100000000001E-2</v>
      </c>
      <c r="G3871" s="49">
        <v>2.1636410000000001</v>
      </c>
      <c r="H3871" s="49">
        <v>0.65809720000000005</v>
      </c>
      <c r="I3871" s="46">
        <f>$C$3871*LN($Y$3871)+(1-$C$3871)*LN(1-$Y$3871)</f>
        <v>-7.9074077998199832E-4</v>
      </c>
      <c r="R3871" s="46">
        <f>1/(1+EXP(-($K$2+SUMPRODUCT($L$2:$P$2,$D$3871:$H$3871))))</f>
        <v>7.9042822687963631E-4</v>
      </c>
      <c r="X3871" s="46">
        <f>EXP(-($K$2+SUMPRODUCT($L$2:$P$2,$D$3871:$H$3871)))</f>
        <v>1264.1370054782678</v>
      </c>
      <c r="Y3871" s="46">
        <f>1/(1+$X$3871)</f>
        <v>7.9042822687963631E-4</v>
      </c>
      <c r="Z3871" s="46">
        <f>IF(ISERROR($I$3871),0,$I$3871)</f>
        <v>-7.9074077998199832E-4</v>
      </c>
    </row>
    <row r="3872" spans="1:26" x14ac:dyDescent="0.25">
      <c r="A3872" s="46">
        <v>660</v>
      </c>
      <c r="B3872" s="46">
        <v>1998</v>
      </c>
      <c r="C3872" s="47">
        <v>0</v>
      </c>
      <c r="D3872" s="49">
        <v>3.9014199999999999E-2</v>
      </c>
      <c r="E3872" s="49">
        <v>0.57786079999999995</v>
      </c>
      <c r="F3872" s="49">
        <v>9.9363999999999994E-2</v>
      </c>
      <c r="G3872" s="49">
        <v>0.91641300000000003</v>
      </c>
      <c r="H3872" s="49">
        <v>0.66336479999999998</v>
      </c>
      <c r="I3872" s="46">
        <f>$C$3872*LN($Y$3872)+(1-$C$3872)*LN(1-$Y$3872)</f>
        <v>-5.4379093524380435E-3</v>
      </c>
      <c r="R3872" s="46">
        <f>1/(1+EXP(-($K$2+SUMPRODUCT($L$2:$P$2,$D$3872:$H$3872))))</f>
        <v>5.4231506875878242E-3</v>
      </c>
      <c r="X3872" s="46">
        <f>EXP(-($K$2+SUMPRODUCT($L$2:$P$2,$D$3872:$H$3872)))</f>
        <v>183.39465499063834</v>
      </c>
      <c r="Y3872" s="46">
        <f>1/(1+$X$3872)</f>
        <v>5.4231506875878242E-3</v>
      </c>
      <c r="Z3872" s="46">
        <f>IF(ISERROR($I$3872),0,$I$3872)</f>
        <v>-5.4379093524380435E-3</v>
      </c>
    </row>
    <row r="3873" spans="1:26" x14ac:dyDescent="0.25">
      <c r="A3873" s="46">
        <v>660</v>
      </c>
      <c r="B3873" s="46">
        <v>1999</v>
      </c>
      <c r="C3873" s="47">
        <v>0</v>
      </c>
      <c r="D3873" s="49">
        <v>4.4594300000000003E-2</v>
      </c>
      <c r="E3873" s="49">
        <v>0.57112909999999995</v>
      </c>
      <c r="F3873" s="49">
        <v>9.5399200000000003E-2</v>
      </c>
      <c r="G3873" s="49">
        <v>0.56237320000000002</v>
      </c>
      <c r="H3873" s="49">
        <v>0.62886140000000001</v>
      </c>
      <c r="I3873" s="46">
        <f>$C$3873*LN($Y$3873)+(1-$C$3873)*LN(1-$Y$3873)</f>
        <v>-9.7557806285122721E-3</v>
      </c>
      <c r="R3873" s="46">
        <f>1/(1+EXP(-($K$2+SUMPRODUCT($L$2:$P$2,$D$3873:$H$3873))))</f>
        <v>9.7083473754672241E-3</v>
      </c>
      <c r="X3873" s="46">
        <f>EXP(-($K$2+SUMPRODUCT($L$2:$P$2,$D$3873:$H$3873)))</f>
        <v>102.00414286029542</v>
      </c>
      <c r="Y3873" s="46">
        <f>1/(1+$X$3873)</f>
        <v>9.7083473754672241E-3</v>
      </c>
      <c r="Z3873" s="46">
        <f>IF(ISERROR($I$3873),0,$I$3873)</f>
        <v>-9.7557806285122721E-3</v>
      </c>
    </row>
    <row r="3874" spans="1:26" x14ac:dyDescent="0.25">
      <c r="A3874" s="46">
        <v>660</v>
      </c>
      <c r="B3874" s="46">
        <v>2000</v>
      </c>
      <c r="C3874" s="47">
        <v>0</v>
      </c>
      <c r="D3874" s="49">
        <v>9.1989100000000004E-2</v>
      </c>
      <c r="E3874" s="49">
        <v>0.64267949999999996</v>
      </c>
      <c r="F3874" s="49">
        <v>8.7404999999999997E-2</v>
      </c>
      <c r="G3874" s="49">
        <v>1.1769259999999999</v>
      </c>
      <c r="H3874" s="49">
        <v>0.61461160000000004</v>
      </c>
      <c r="I3874" s="46">
        <f>$C$3874*LN($Y$3874)+(1-$C$3874)*LN(1-$Y$3874)</f>
        <v>-3.569161428518916E-3</v>
      </c>
      <c r="R3874" s="46">
        <f>1/(1+EXP(-($K$2+SUMPRODUCT($L$2:$P$2,$D$3874:$H$3874))))</f>
        <v>3.5627995429836912E-3</v>
      </c>
      <c r="X3874" s="46">
        <f>EXP(-($K$2+SUMPRODUCT($L$2:$P$2,$D$3874:$H$3874)))</f>
        <v>279.67815433773831</v>
      </c>
      <c r="Y3874" s="46">
        <f>1/(1+$X$3874)</f>
        <v>3.5627995429836912E-3</v>
      </c>
      <c r="Z3874" s="46">
        <f>IF(ISERROR($I$3874),0,$I$3874)</f>
        <v>-3.569161428518916E-3</v>
      </c>
    </row>
    <row r="3875" spans="1:26" x14ac:dyDescent="0.25">
      <c r="A3875" s="46">
        <v>660</v>
      </c>
      <c r="B3875" s="46">
        <v>2001</v>
      </c>
      <c r="C3875" s="47">
        <v>0</v>
      </c>
      <c r="D3875" s="49">
        <v>9.7299399999999994E-2</v>
      </c>
      <c r="E3875" s="49">
        <v>0.6390884</v>
      </c>
      <c r="F3875" s="49">
        <v>9.1645799999999999E-2</v>
      </c>
      <c r="G3875" s="49">
        <v>0.85557499999999997</v>
      </c>
      <c r="H3875" s="49">
        <v>0.62091909999999995</v>
      </c>
      <c r="I3875" s="46">
        <f>$C$3875*LN($Y$3875)+(1-$C$3875)*LN(1-$Y$3875)</f>
        <v>-5.8166036166006517E-3</v>
      </c>
      <c r="R3875" s="46">
        <f>1/(1+EXP(-($K$2+SUMPRODUCT($L$2:$P$2,$D$3875:$H$3875))))</f>
        <v>5.7997199288851763E-3</v>
      </c>
      <c r="X3875" s="46">
        <f>EXP(-($K$2+SUMPRODUCT($L$2:$P$2,$D$3875:$H$3875)))</f>
        <v>171.42211904398292</v>
      </c>
      <c r="Y3875" s="46">
        <f>1/(1+$X$3875)</f>
        <v>5.7997199288851763E-3</v>
      </c>
      <c r="Z3875" s="46">
        <f>IF(ISERROR($I$3875),0,$I$3875)</f>
        <v>-5.8166036166006517E-3</v>
      </c>
    </row>
    <row r="3876" spans="1:26" x14ac:dyDescent="0.25">
      <c r="A3876" s="46">
        <v>660</v>
      </c>
      <c r="B3876" s="46">
        <v>2002</v>
      </c>
      <c r="C3876" s="47">
        <v>0</v>
      </c>
      <c r="D3876" s="49">
        <v>0.1448701</v>
      </c>
      <c r="E3876" s="49">
        <v>0.57807330000000001</v>
      </c>
      <c r="F3876" s="49">
        <v>8.2820900000000003E-2</v>
      </c>
      <c r="G3876" s="49">
        <v>0.4000128</v>
      </c>
      <c r="H3876" s="49">
        <v>0.54586869999999998</v>
      </c>
      <c r="I3876" s="46">
        <f>$C$3876*LN($Y$3876)+(1-$C$3876)*LN(1-$Y$3876)</f>
        <v>-1.3670953238157309E-2</v>
      </c>
      <c r="R3876" s="46">
        <f>1/(1+EXP(-($K$2+SUMPRODUCT($L$2:$P$2,$D$3876:$H$3876))))</f>
        <v>1.3577930144217763E-2</v>
      </c>
      <c r="X3876" s="46">
        <f>EXP(-($K$2+SUMPRODUCT($L$2:$P$2,$D$3876:$H$3876)))</f>
        <v>72.648928030893984</v>
      </c>
      <c r="Y3876" s="46">
        <f>1/(1+$X$3876)</f>
        <v>1.3577930144217763E-2</v>
      </c>
      <c r="Z3876" s="46">
        <f>IF(ISERROR($I$3876),0,$I$3876)</f>
        <v>-1.3670953238157309E-2</v>
      </c>
    </row>
    <row r="3877" spans="1:26" x14ac:dyDescent="0.25">
      <c r="A3877" s="46">
        <v>660</v>
      </c>
      <c r="B3877" s="46">
        <v>2003</v>
      </c>
      <c r="C3877" s="47">
        <v>0</v>
      </c>
      <c r="D3877" s="49">
        <v>0.22080060000000001</v>
      </c>
      <c r="E3877" s="49">
        <v>0.58589999999999998</v>
      </c>
      <c r="F3877" s="49">
        <v>6.0719299999999997E-2</v>
      </c>
      <c r="G3877" s="49">
        <v>0.5343059</v>
      </c>
      <c r="H3877" s="49">
        <v>0.52325429999999995</v>
      </c>
      <c r="I3877" s="46">
        <f>$C$3877*LN($Y$3877)+(1-$C$3877)*LN(1-$Y$3877)</f>
        <v>-1.3254488791748164E-2</v>
      </c>
      <c r="R3877" s="46">
        <f>1/(1+EXP(-($K$2+SUMPRODUCT($L$2:$P$2,$D$3877:$H$3877))))</f>
        <v>1.3167034867271322E-2</v>
      </c>
      <c r="X3877" s="46">
        <f>EXP(-($K$2+SUMPRODUCT($L$2:$P$2,$D$3877:$H$3877)))</f>
        <v>74.947243254109765</v>
      </c>
      <c r="Y3877" s="46">
        <f>1/(1+$X$3877)</f>
        <v>1.3167034867271322E-2</v>
      </c>
      <c r="Z3877" s="46">
        <f>IF(ISERROR($I$3877),0,$I$3877)</f>
        <v>-1.3254488791748164E-2</v>
      </c>
    </row>
    <row r="3878" spans="1:26" x14ac:dyDescent="0.25">
      <c r="A3878" s="46">
        <v>660</v>
      </c>
      <c r="B3878" s="46">
        <v>2004</v>
      </c>
      <c r="C3878" s="47">
        <v>0</v>
      </c>
      <c r="D3878" s="49">
        <v>0.20395189999999999</v>
      </c>
      <c r="E3878" s="49">
        <v>0.5950685</v>
      </c>
      <c r="F3878" s="49">
        <v>6.4264799999999997E-2</v>
      </c>
      <c r="G3878" s="49">
        <v>0.87303220000000004</v>
      </c>
      <c r="H3878" s="49">
        <v>0.51327679999999998</v>
      </c>
      <c r="I3878" s="46">
        <f>$C$3878*LN($Y$3878)+(1-$C$3878)*LN(1-$Y$3878)</f>
        <v>-7.3349672647545494E-3</v>
      </c>
      <c r="R3878" s="46">
        <f>1/(1+EXP(-($K$2+SUMPRODUCT($L$2:$P$2,$D$3878:$H$3878))))</f>
        <v>7.3081320442737194E-3</v>
      </c>
      <c r="X3878" s="46">
        <f>EXP(-($K$2+SUMPRODUCT($L$2:$P$2,$D$3878:$H$3878)))</f>
        <v>135.83387135616263</v>
      </c>
      <c r="Y3878" s="46">
        <f>1/(1+$X$3878)</f>
        <v>7.3081320442737194E-3</v>
      </c>
      <c r="Z3878" s="46">
        <f>IF(ISERROR($I$3878),0,$I$3878)</f>
        <v>-7.3349672647545494E-3</v>
      </c>
    </row>
    <row r="3879" spans="1:26" x14ac:dyDescent="0.25">
      <c r="A3879" s="46">
        <v>661</v>
      </c>
      <c r="B3879" s="46">
        <v>1995</v>
      </c>
      <c r="C3879" s="47">
        <v>0</v>
      </c>
      <c r="D3879" s="49">
        <v>0.30033480000000001</v>
      </c>
      <c r="E3879" s="49">
        <v>0.1629697</v>
      </c>
      <c r="F3879" s="49">
        <v>8.1096000000000001E-2</v>
      </c>
      <c r="G3879" s="49">
        <v>0.65075810000000001</v>
      </c>
      <c r="H3879" s="49">
        <v>0.51878939999999996</v>
      </c>
      <c r="I3879" s="46">
        <f>$C$3879*LN($Y$3879)+(1-$C$3879)*LN(1-$Y$3879)</f>
        <v>-1.7789934675566461E-2</v>
      </c>
      <c r="R3879" s="46">
        <f>1/(1+EXP(-($K$2+SUMPRODUCT($L$2:$P$2,$D$3879:$H$3879))))</f>
        <v>1.7632627994147197E-2</v>
      </c>
      <c r="X3879" s="46">
        <f>EXP(-($K$2+SUMPRODUCT($L$2:$P$2,$D$3879:$H$3879)))</f>
        <v>55.713043587826519</v>
      </c>
      <c r="Y3879" s="46">
        <f>1/(1+$X$3879)</f>
        <v>1.7632627994147197E-2</v>
      </c>
      <c r="Z3879" s="46">
        <f>IF(ISERROR($I$3879),0,$I$3879)</f>
        <v>-1.7789934675566461E-2</v>
      </c>
    </row>
    <row r="3880" spans="1:26" x14ac:dyDescent="0.25">
      <c r="A3880" s="46">
        <v>661</v>
      </c>
      <c r="B3880" s="46">
        <v>1996</v>
      </c>
      <c r="C3880" s="47">
        <v>0</v>
      </c>
      <c r="D3880" s="49">
        <v>0.21082400000000001</v>
      </c>
      <c r="E3880" s="49">
        <v>0.1723518</v>
      </c>
      <c r="F3880" s="49">
        <v>5.3144299999999998E-2</v>
      </c>
      <c r="G3880" s="49">
        <v>1.0372729999999999</v>
      </c>
      <c r="H3880" s="49">
        <v>0.47592960000000001</v>
      </c>
      <c r="I3880" s="46">
        <f>$C$3880*LN($Y$3880)+(1-$C$3880)*LN(1-$Y$3880)</f>
        <v>-1.1159612860498568E-2</v>
      </c>
      <c r="R3880" s="46">
        <f>1/(1+EXP(-($K$2+SUMPRODUCT($L$2:$P$2,$D$3880:$H$3880))))</f>
        <v>1.1097575366821483E-2</v>
      </c>
      <c r="X3880" s="46">
        <f>EXP(-($K$2+SUMPRODUCT($L$2:$P$2,$D$3880:$H$3880)))</f>
        <v>89.109773256391534</v>
      </c>
      <c r="Y3880" s="46">
        <f>1/(1+$X$3880)</f>
        <v>1.1097575366821483E-2</v>
      </c>
      <c r="Z3880" s="46">
        <f>IF(ISERROR($I$3880),0,$I$3880)</f>
        <v>-1.1159612860498568E-2</v>
      </c>
    </row>
    <row r="3881" spans="1:26" x14ac:dyDescent="0.25">
      <c r="A3881" s="46">
        <v>661</v>
      </c>
      <c r="B3881" s="46">
        <v>1997</v>
      </c>
      <c r="C3881" s="47">
        <v>0</v>
      </c>
      <c r="D3881" s="49">
        <v>0.2712502</v>
      </c>
      <c r="E3881" s="49">
        <v>0.21163499999999999</v>
      </c>
      <c r="F3881" s="49">
        <v>6.4347699999999994E-2</v>
      </c>
      <c r="G3881" s="49">
        <v>1.7109859999999999</v>
      </c>
      <c r="H3881" s="49">
        <v>0.50173699999999999</v>
      </c>
      <c r="I3881" s="46">
        <f>$C$3881*LN($Y$3881)+(1-$C$3881)*LN(1-$Y$3881)</f>
        <v>-3.4447079540790479E-3</v>
      </c>
      <c r="R3881" s="46">
        <f>1/(1+EXP(-($K$2+SUMPRODUCT($L$2:$P$2,$D$3881:$H$3881))))</f>
        <v>3.4387817542633988E-3</v>
      </c>
      <c r="X3881" s="46">
        <f>EXP(-($K$2+SUMPRODUCT($L$2:$P$2,$D$3881:$H$3881)))</f>
        <v>289.80065891364023</v>
      </c>
      <c r="Y3881" s="46">
        <f>1/(1+$X$3881)</f>
        <v>3.4387817542633988E-3</v>
      </c>
      <c r="Z3881" s="46">
        <f>IF(ISERROR($I$3881),0,$I$3881)</f>
        <v>-3.4447079540790479E-3</v>
      </c>
    </row>
    <row r="3882" spans="1:26" x14ac:dyDescent="0.25">
      <c r="A3882" s="46">
        <v>662</v>
      </c>
      <c r="B3882" s="46">
        <v>1995</v>
      </c>
      <c r="C3882" s="47">
        <v>1</v>
      </c>
      <c r="D3882" s="49">
        <v>1.9329E-3</v>
      </c>
      <c r="E3882" s="49">
        <v>1.2974599999999999E-2</v>
      </c>
      <c r="F3882" s="49">
        <v>2.6978100000000001E-2</v>
      </c>
      <c r="G3882" s="49">
        <v>0.19003719999999999</v>
      </c>
      <c r="H3882" s="49">
        <v>0.31408019999999998</v>
      </c>
      <c r="I3882" s="46">
        <f>$C$3882*LN($Y$3882)+(1-$C$3882)*LN(1-$Y$3882)</f>
        <v>-2.9398658292964641</v>
      </c>
      <c r="R3882" s="46">
        <f>1/(1+EXP(-($K$2+SUMPRODUCT($L$2:$P$2,$D$3882:$H$3882))))</f>
        <v>5.2872822246227962E-2</v>
      </c>
      <c r="X3882" s="46">
        <f>EXP(-($K$2+SUMPRODUCT($L$2:$P$2,$D$3882:$H$3882)))</f>
        <v>17.913308530099162</v>
      </c>
      <c r="Y3882" s="46">
        <f>1/(1+$X$3882)</f>
        <v>5.2872822246227962E-2</v>
      </c>
      <c r="Z3882" s="46">
        <f>IF(ISERROR($I$3882),0,$I$3882)</f>
        <v>-2.9398658292964641</v>
      </c>
    </row>
    <row r="3883" spans="1:26" x14ac:dyDescent="0.25">
      <c r="A3883" s="46">
        <v>663</v>
      </c>
      <c r="B3883" s="46">
        <v>1995</v>
      </c>
      <c r="C3883" s="47">
        <v>0</v>
      </c>
      <c r="D3883" s="49">
        <v>-1.1590000000000001E-3</v>
      </c>
      <c r="E3883" s="49">
        <v>0.15213699999999999</v>
      </c>
      <c r="F3883" s="49">
        <v>3.6579199999999999E-2</v>
      </c>
      <c r="G3883" s="49">
        <v>0.57695669999999999</v>
      </c>
      <c r="H3883" s="49">
        <v>0.18781880000000001</v>
      </c>
      <c r="I3883" s="46">
        <f>$C$3883*LN($Y$3883)+(1-$C$3883)*LN(1-$Y$3883)</f>
        <v>-2.0832460584572429E-2</v>
      </c>
      <c r="R3883" s="46">
        <f>1/(1+EXP(-($K$2+SUMPRODUCT($L$2:$P$2,$D$3883:$H$3883))))</f>
        <v>2.0616963913801661E-2</v>
      </c>
      <c r="X3883" s="46">
        <f>EXP(-($K$2+SUMPRODUCT($L$2:$P$2,$D$3883:$H$3883)))</f>
        <v>47.503746923210535</v>
      </c>
      <c r="Y3883" s="46">
        <f>1/(1+$X$3883)</f>
        <v>2.0616963913801661E-2</v>
      </c>
      <c r="Z3883" s="46">
        <f>IF(ISERROR($I$3883),0,$I$3883)</f>
        <v>-2.0832460584572429E-2</v>
      </c>
    </row>
    <row r="3884" spans="1:26" x14ac:dyDescent="0.25">
      <c r="A3884" s="46">
        <v>663</v>
      </c>
      <c r="B3884" s="46">
        <v>1996</v>
      </c>
      <c r="C3884" s="47">
        <v>0</v>
      </c>
      <c r="D3884" s="49">
        <v>1.0987E-3</v>
      </c>
      <c r="E3884" s="49">
        <v>0.14224249999999999</v>
      </c>
      <c r="F3884" s="49">
        <v>4.5139899999999997E-2</v>
      </c>
      <c r="G3884" s="49">
        <v>0.63401770000000002</v>
      </c>
      <c r="H3884" s="49">
        <v>0.28133249999999999</v>
      </c>
      <c r="I3884" s="46">
        <f>$C$3884*LN($Y$3884)+(1-$C$3884)*LN(1-$Y$3884)</f>
        <v>-1.9129510843298201E-2</v>
      </c>
      <c r="R3884" s="46">
        <f>1/(1+EXP(-($K$2+SUMPRODUCT($L$2:$P$2,$D$3884:$H$3884))))</f>
        <v>1.8947702895490592E-2</v>
      </c>
      <c r="X3884" s="46">
        <f>EXP(-($K$2+SUMPRODUCT($L$2:$P$2,$D$3884:$H$3884)))</f>
        <v>51.776846117741918</v>
      </c>
      <c r="Y3884" s="46">
        <f>1/(1+$X$3884)</f>
        <v>1.8947702895490592E-2</v>
      </c>
      <c r="Z3884" s="46">
        <f>IF(ISERROR($I$3884),0,$I$3884)</f>
        <v>-1.9129510843298201E-2</v>
      </c>
    </row>
    <row r="3885" spans="1:26" x14ac:dyDescent="0.25">
      <c r="A3885" s="46">
        <v>663</v>
      </c>
      <c r="B3885" s="46">
        <v>1997</v>
      </c>
      <c r="C3885" s="47">
        <v>0</v>
      </c>
      <c r="D3885" s="49">
        <v>-1.5108399999999999E-2</v>
      </c>
      <c r="E3885" s="49">
        <v>0.13553509999999999</v>
      </c>
      <c r="F3885" s="49">
        <v>5.6465599999999998E-2</v>
      </c>
      <c r="G3885" s="49">
        <v>0.72408039999999996</v>
      </c>
      <c r="H3885" s="49">
        <v>0.35372189999999998</v>
      </c>
      <c r="I3885" s="46">
        <f>$C$3885*LN($Y$3885)+(1-$C$3885)*LN(1-$Y$3885)</f>
        <v>-1.590492970499599E-2</v>
      </c>
      <c r="R3885" s="46">
        <f>1/(1+EXP(-($K$2+SUMPRODUCT($L$2:$P$2,$D$3885:$H$3885))))</f>
        <v>1.5779114222485818E-2</v>
      </c>
      <c r="X3885" s="46">
        <f>EXP(-($K$2+SUMPRODUCT($L$2:$P$2,$D$3885:$H$3885)))</f>
        <v>62.374913566121677</v>
      </c>
      <c r="Y3885" s="46">
        <f>1/(1+$X$3885)</f>
        <v>1.5779114222485818E-2</v>
      </c>
      <c r="Z3885" s="46">
        <f>IF(ISERROR($I$3885),0,$I$3885)</f>
        <v>-1.590492970499599E-2</v>
      </c>
    </row>
    <row r="3886" spans="1:26" x14ac:dyDescent="0.25">
      <c r="A3886" s="46">
        <v>663</v>
      </c>
      <c r="B3886" s="46">
        <v>1998</v>
      </c>
      <c r="C3886" s="47">
        <v>0</v>
      </c>
      <c r="D3886" s="49">
        <v>6.0762000000000004E-3</v>
      </c>
      <c r="E3886" s="49">
        <v>6.3076699999999999E-2</v>
      </c>
      <c r="F3886" s="49">
        <v>4.1519E-2</v>
      </c>
      <c r="G3886" s="49">
        <v>0.60424239999999996</v>
      </c>
      <c r="H3886" s="49">
        <v>0.15934190000000001</v>
      </c>
      <c r="I3886" s="46">
        <f>$C$3886*LN($Y$3886)+(1-$C$3886)*LN(1-$Y$3886)</f>
        <v>-2.1499460403123016E-2</v>
      </c>
      <c r="R3886" s="46">
        <f>1/(1+EXP(-($K$2+SUMPRODUCT($L$2:$P$2,$D$3886:$H$3886))))</f>
        <v>2.1269994411340459E-2</v>
      </c>
      <c r="X3886" s="46">
        <f>EXP(-($K$2+SUMPRODUCT($L$2:$P$2,$D$3886:$H$3886)))</f>
        <v>46.01458687111046</v>
      </c>
      <c r="Y3886" s="46">
        <f>1/(1+$X$3886)</f>
        <v>2.1269994411340459E-2</v>
      </c>
      <c r="Z3886" s="46">
        <f>IF(ISERROR($I$3886),0,$I$3886)</f>
        <v>-2.1499460403123016E-2</v>
      </c>
    </row>
    <row r="3887" spans="1:26" x14ac:dyDescent="0.25">
      <c r="A3887" s="46">
        <v>663</v>
      </c>
      <c r="B3887" s="46">
        <v>1999</v>
      </c>
      <c r="C3887" s="47">
        <v>0</v>
      </c>
      <c r="D3887" s="49">
        <v>1.9911999999999998E-3</v>
      </c>
      <c r="E3887" s="49">
        <v>3.8006499999999999E-2</v>
      </c>
      <c r="F3887" s="49">
        <v>4.3255799999999997E-2</v>
      </c>
      <c r="G3887" s="49">
        <v>0.34682489999999999</v>
      </c>
      <c r="H3887" s="49">
        <v>0.16381090000000001</v>
      </c>
      <c r="I3887" s="46">
        <f>$C$3887*LN($Y$3887)+(1-$C$3887)*LN(1-$Y$3887)</f>
        <v>-3.2986971373491915E-2</v>
      </c>
      <c r="R3887" s="46">
        <f>1/(1+EXP(-($K$2+SUMPRODUCT($L$2:$P$2,$D$3887:$H$3887))))</f>
        <v>3.24488346303251E-2</v>
      </c>
      <c r="X3887" s="46">
        <f>EXP(-($K$2+SUMPRODUCT($L$2:$P$2,$D$3887:$H$3887)))</f>
        <v>29.817747737092805</v>
      </c>
      <c r="Y3887" s="46">
        <f>1/(1+$X$3887)</f>
        <v>3.24488346303251E-2</v>
      </c>
      <c r="Z3887" s="46">
        <f>IF(ISERROR($I$3887),0,$I$3887)</f>
        <v>-3.2986971373491915E-2</v>
      </c>
    </row>
    <row r="3888" spans="1:26" x14ac:dyDescent="0.25">
      <c r="A3888" s="46">
        <v>663</v>
      </c>
      <c r="B3888" s="46">
        <v>2000</v>
      </c>
      <c r="C3888" s="47">
        <v>0</v>
      </c>
      <c r="D3888" s="49">
        <v>-3.8306999999999998E-3</v>
      </c>
      <c r="E3888" s="49">
        <v>4.5005299999999998E-2</v>
      </c>
      <c r="F3888" s="49">
        <v>5.9922499999999997E-2</v>
      </c>
      <c r="G3888" s="49">
        <v>0.455982</v>
      </c>
      <c r="H3888" s="49">
        <v>7.9822199999999996E-2</v>
      </c>
      <c r="I3888" s="46">
        <f>$C$3888*LN($Y$3888)+(1-$C$3888)*LN(1-$Y$3888)</f>
        <v>-2.2857800416853109E-2</v>
      </c>
      <c r="R3888" s="46">
        <f>1/(1+EXP(-($K$2+SUMPRODUCT($L$2:$P$2,$D$3888:$H$3888))))</f>
        <v>2.2598540027960651E-2</v>
      </c>
      <c r="X3888" s="46">
        <f>EXP(-($K$2+SUMPRODUCT($L$2:$P$2,$D$3888:$H$3888)))</f>
        <v>43.250646225938624</v>
      </c>
      <c r="Y3888" s="46">
        <f>1/(1+$X$3888)</f>
        <v>2.2598540027960651E-2</v>
      </c>
      <c r="Z3888" s="46">
        <f>IF(ISERROR($I$3888),0,$I$3888)</f>
        <v>-2.2857800416853109E-2</v>
      </c>
    </row>
    <row r="3889" spans="1:26" x14ac:dyDescent="0.25">
      <c r="A3889" s="46">
        <v>663</v>
      </c>
      <c r="B3889" s="46">
        <v>2001</v>
      </c>
      <c r="C3889" s="47">
        <v>0</v>
      </c>
      <c r="D3889" s="49">
        <v>-1.79589E-2</v>
      </c>
      <c r="E3889" s="49">
        <v>5.1655800000000002E-2</v>
      </c>
      <c r="F3889" s="49">
        <v>6.8220600000000006E-2</v>
      </c>
      <c r="G3889" s="49">
        <v>0.73878010000000005</v>
      </c>
      <c r="H3889" s="49">
        <v>8.6204199999999995E-2</v>
      </c>
      <c r="I3889" s="46">
        <f>$C$3889*LN($Y$3889)+(1-$C$3889)*LN(1-$Y$3889)</f>
        <v>-1.3536050292449645E-2</v>
      </c>
      <c r="R3889" s="46">
        <f>1/(1+EXP(-($K$2+SUMPRODUCT($L$2:$P$2,$D$3889:$H$3889))))</f>
        <v>1.3444849925028186E-2</v>
      </c>
      <c r="X3889" s="46">
        <f>EXP(-($K$2+SUMPRODUCT($L$2:$P$2,$D$3889:$H$3889)))</f>
        <v>73.377922072484836</v>
      </c>
      <c r="Y3889" s="46">
        <f>1/(1+$X$3889)</f>
        <v>1.3444849925028186E-2</v>
      </c>
      <c r="Z3889" s="46">
        <f>IF(ISERROR($I$3889),0,$I$3889)</f>
        <v>-1.3536050292449645E-2</v>
      </c>
    </row>
    <row r="3890" spans="1:26" x14ac:dyDescent="0.25">
      <c r="A3890" s="46">
        <v>663</v>
      </c>
      <c r="B3890" s="46">
        <v>2002</v>
      </c>
      <c r="C3890" s="47">
        <v>0</v>
      </c>
      <c r="D3890" s="49">
        <v>-1.8987899999999999E-2</v>
      </c>
      <c r="E3890" s="49">
        <v>7.7060299999999998E-2</v>
      </c>
      <c r="F3890" s="49">
        <v>6.5902199999999994E-2</v>
      </c>
      <c r="G3890" s="49">
        <v>0.85475900000000005</v>
      </c>
      <c r="H3890" s="49">
        <v>9.9262799999999998E-2</v>
      </c>
      <c r="I3890" s="46">
        <f>$C$3890*LN($Y$3890)+(1-$C$3890)*LN(1-$Y$3890)</f>
        <v>-1.1145147176114213E-2</v>
      </c>
      <c r="R3890" s="46">
        <f>1/(1+EXP(-($K$2+SUMPRODUCT($L$2:$P$2,$D$3890:$H$3890))))</f>
        <v>1.1083270112992396E-2</v>
      </c>
      <c r="X3890" s="46">
        <f>EXP(-($K$2+SUMPRODUCT($L$2:$P$2,$D$3890:$H$3890)))</f>
        <v>89.226078567529186</v>
      </c>
      <c r="Y3890" s="46">
        <f>1/(1+$X$3890)</f>
        <v>1.1083270112992396E-2</v>
      </c>
      <c r="Z3890" s="46">
        <f>IF(ISERROR($I$3890),0,$I$3890)</f>
        <v>-1.1145147176114213E-2</v>
      </c>
    </row>
    <row r="3891" spans="1:26" x14ac:dyDescent="0.25">
      <c r="A3891" s="46">
        <v>663</v>
      </c>
      <c r="B3891" s="46">
        <v>2003</v>
      </c>
      <c r="C3891" s="47">
        <v>0</v>
      </c>
      <c r="D3891" s="49">
        <v>-2.12001E-2</v>
      </c>
      <c r="E3891" s="49">
        <v>8.9116399999999998E-2</v>
      </c>
      <c r="F3891" s="49">
        <v>6.6211199999999998E-2</v>
      </c>
      <c r="G3891" s="49">
        <v>1.0373190000000001</v>
      </c>
      <c r="H3891" s="49">
        <v>0.109086</v>
      </c>
      <c r="I3891" s="46">
        <f>$C$3891*LN($Y$3891)+(1-$C$3891)*LN(1-$Y$3891)</f>
        <v>-8.2211659124180152E-3</v>
      </c>
      <c r="R3891" s="46">
        <f>1/(1+EXP(-($K$2+SUMPRODUCT($L$2:$P$2,$D$3891:$H$3891))))</f>
        <v>8.1874645460171258E-3</v>
      </c>
      <c r="X3891" s="46">
        <f>EXP(-($K$2+SUMPRODUCT($L$2:$P$2,$D$3891:$H$3891)))</f>
        <v>121.13793346884903</v>
      </c>
      <c r="Y3891" s="46">
        <f>1/(1+$X$3891)</f>
        <v>8.1874645460171258E-3</v>
      </c>
      <c r="Z3891" s="46">
        <f>IF(ISERROR($I$3891),0,$I$3891)</f>
        <v>-8.2211659124180152E-3</v>
      </c>
    </row>
    <row r="3892" spans="1:26" x14ac:dyDescent="0.25">
      <c r="A3892" s="46">
        <v>663</v>
      </c>
      <c r="B3892" s="46">
        <v>2004</v>
      </c>
      <c r="C3892" s="47">
        <v>0</v>
      </c>
      <c r="D3892" s="49">
        <v>-3.0038200000000001E-2</v>
      </c>
      <c r="E3892" s="49">
        <v>9.4251399999999999E-2</v>
      </c>
      <c r="F3892" s="49">
        <v>5.4623699999999997E-2</v>
      </c>
      <c r="G3892" s="49">
        <v>1.029606</v>
      </c>
      <c r="H3892" s="49">
        <v>0.1030083</v>
      </c>
      <c r="I3892" s="46">
        <f>$C$3892*LN($Y$3892)+(1-$C$3892)*LN(1-$Y$3892)</f>
        <v>-8.9926798198027257E-3</v>
      </c>
      <c r="R3892" s="46">
        <f>1/(1+EXP(-($K$2+SUMPRODUCT($L$2:$P$2,$D$3892:$H$3892))))</f>
        <v>8.9523666064084111E-3</v>
      </c>
      <c r="X3892" s="46">
        <f>EXP(-($K$2+SUMPRODUCT($L$2:$P$2,$D$3892:$H$3892)))</f>
        <v>110.70230665980164</v>
      </c>
      <c r="Y3892" s="46">
        <f>1/(1+$X$3892)</f>
        <v>8.9523666064084111E-3</v>
      </c>
      <c r="Z3892" s="46">
        <f>IF(ISERROR($I$3892),0,$I$3892)</f>
        <v>-8.9926798198027257E-3</v>
      </c>
    </row>
    <row r="3893" spans="1:26" x14ac:dyDescent="0.25">
      <c r="A3893" s="46">
        <v>664</v>
      </c>
      <c r="B3893" s="46">
        <v>1995</v>
      </c>
      <c r="C3893" s="47">
        <v>0</v>
      </c>
      <c r="D3893" s="49">
        <v>0.31875369999999997</v>
      </c>
      <c r="E3893" s="49">
        <v>0.10628609999999999</v>
      </c>
      <c r="F3893" s="49">
        <v>5.09731E-2</v>
      </c>
      <c r="G3893" s="49">
        <v>0.967858</v>
      </c>
      <c r="H3893" s="49">
        <v>0.33075480000000002</v>
      </c>
      <c r="I3893" s="46">
        <f>$C$3893*LN($Y$3893)+(1-$C$3893)*LN(1-$Y$3893)</f>
        <v>-1.3330022280780101E-2</v>
      </c>
      <c r="R3893" s="46">
        <f>1/(1+EXP(-($K$2+SUMPRODUCT($L$2:$P$2,$D$3893:$H$3893))))</f>
        <v>1.3241570989197456E-2</v>
      </c>
      <c r="X3893" s="46">
        <f>EXP(-($K$2+SUMPRODUCT($L$2:$P$2,$D$3893:$H$3893)))</f>
        <v>74.519740128705678</v>
      </c>
      <c r="Y3893" s="46">
        <f>1/(1+$X$3893)</f>
        <v>1.3241570989197456E-2</v>
      </c>
      <c r="Z3893" s="46">
        <f>IF(ISERROR($I$3893),0,$I$3893)</f>
        <v>-1.3330022280780101E-2</v>
      </c>
    </row>
    <row r="3894" spans="1:26" x14ac:dyDescent="0.25">
      <c r="A3894" s="46">
        <v>664</v>
      </c>
      <c r="B3894" s="46">
        <v>1996</v>
      </c>
      <c r="C3894" s="47">
        <v>0</v>
      </c>
      <c r="D3894" s="49">
        <v>0.28769909999999999</v>
      </c>
      <c r="E3894" s="49">
        <v>0.18085290000000001</v>
      </c>
      <c r="F3894" s="49">
        <v>7.3274900000000004E-2</v>
      </c>
      <c r="G3894" s="49">
        <v>1.2331110000000001</v>
      </c>
      <c r="H3894" s="49">
        <v>0.3551723</v>
      </c>
      <c r="I3894" s="46">
        <f>$C$3894*LN($Y$3894)+(1-$C$3894)*LN(1-$Y$3894)</f>
        <v>-6.5938390704874403E-3</v>
      </c>
      <c r="R3894" s="46">
        <f>1/(1+EXP(-($K$2+SUMPRODUCT($L$2:$P$2,$D$3894:$H$3894))))</f>
        <v>6.5721474169209764E-3</v>
      </c>
      <c r="X3894" s="46">
        <f>EXP(-($K$2+SUMPRODUCT($L$2:$P$2,$D$3894:$H$3894)))</f>
        <v>151.15726863115555</v>
      </c>
      <c r="Y3894" s="46">
        <f>1/(1+$X$3894)</f>
        <v>6.5721474169209764E-3</v>
      </c>
      <c r="Z3894" s="46">
        <f>IF(ISERROR($I$3894),0,$I$3894)</f>
        <v>-6.5938390704874403E-3</v>
      </c>
    </row>
    <row r="3895" spans="1:26" x14ac:dyDescent="0.25">
      <c r="A3895" s="46">
        <v>664</v>
      </c>
      <c r="B3895" s="46">
        <v>1997</v>
      </c>
      <c r="C3895" s="47">
        <v>0</v>
      </c>
      <c r="D3895" s="49">
        <v>0.26533309999999999</v>
      </c>
      <c r="E3895" s="49">
        <v>0.1996685</v>
      </c>
      <c r="F3895" s="49">
        <v>7.3049199999999995E-2</v>
      </c>
      <c r="G3895" s="49">
        <v>1.4279379999999999</v>
      </c>
      <c r="H3895" s="49">
        <v>0.3470858</v>
      </c>
      <c r="I3895" s="46">
        <f>$C$3895*LN($Y$3895)+(1-$C$3895)*LN(1-$Y$3895)</f>
        <v>-4.6496950361420517E-3</v>
      </c>
      <c r="R3895" s="46">
        <f>1/(1+EXP(-($K$2+SUMPRODUCT($L$2:$P$2,$D$3895:$H$3895))))</f>
        <v>4.6389019388608779E-3</v>
      </c>
      <c r="X3895" s="46">
        <f>EXP(-($K$2+SUMPRODUCT($L$2:$P$2,$D$3895:$H$3895)))</f>
        <v>214.56825584581307</v>
      </c>
      <c r="Y3895" s="46">
        <f>1/(1+$X$3895)</f>
        <v>4.6389019388608779E-3</v>
      </c>
      <c r="Z3895" s="46">
        <f>IF(ISERROR($I$3895),0,$I$3895)</f>
        <v>-4.6496950361420517E-3</v>
      </c>
    </row>
    <row r="3896" spans="1:26" x14ac:dyDescent="0.25">
      <c r="A3896" s="46">
        <v>665</v>
      </c>
      <c r="B3896" s="46">
        <v>1995</v>
      </c>
      <c r="C3896" s="47">
        <v>0</v>
      </c>
      <c r="D3896" s="49">
        <v>2.8889700000000001E-2</v>
      </c>
      <c r="E3896" s="49">
        <v>0.65788139999999995</v>
      </c>
      <c r="F3896" s="49">
        <v>5.7877400000000002E-2</v>
      </c>
      <c r="G3896" s="49">
        <v>2.0242800000000001</v>
      </c>
      <c r="H3896" s="49">
        <v>0.22442770000000001</v>
      </c>
      <c r="I3896" s="46">
        <f>$C$3896*LN($Y$3896)+(1-$C$3896)*LN(1-$Y$3896)</f>
        <v>-8.7763639180164451E-4</v>
      </c>
      <c r="R3896" s="46">
        <f>1/(1+EXP(-($K$2+SUMPRODUCT($L$2:$P$2,$D$3896:$H$3896))))</f>
        <v>8.7725138162471307E-4</v>
      </c>
      <c r="X3896" s="46">
        <f>EXP(-($K$2+SUMPRODUCT($L$2:$P$2,$D$3896:$H$3896)))</f>
        <v>1138.9241094929373</v>
      </c>
      <c r="Y3896" s="46">
        <f>1/(1+$X$3896)</f>
        <v>8.7725138162471307E-4</v>
      </c>
      <c r="Z3896" s="46">
        <f>IF(ISERROR($I$3896),0,$I$3896)</f>
        <v>-8.7763639180164451E-4</v>
      </c>
    </row>
    <row r="3897" spans="1:26" x14ac:dyDescent="0.25">
      <c r="A3897" s="46">
        <v>665</v>
      </c>
      <c r="B3897" s="46">
        <v>1996</v>
      </c>
      <c r="C3897" s="47">
        <v>0</v>
      </c>
      <c r="D3897" s="49">
        <v>8.9709499999999998E-2</v>
      </c>
      <c r="E3897" s="49">
        <v>0.65047880000000002</v>
      </c>
      <c r="F3897" s="49">
        <v>7.3361399999999993E-2</v>
      </c>
      <c r="G3897" s="49">
        <v>2.2805070000000001</v>
      </c>
      <c r="H3897" s="49">
        <v>0.1818681</v>
      </c>
      <c r="I3897" s="46">
        <f>$C$3897*LN($Y$3897)+(1-$C$3897)*LN(1-$Y$3897)</f>
        <v>-5.2051791358889493E-4</v>
      </c>
      <c r="R3897" s="46">
        <f>1/(1+EXP(-($K$2+SUMPRODUCT($L$2:$P$2,$D$3897:$H$3897))))</f>
        <v>5.2038246764138656E-4</v>
      </c>
      <c r="X3897" s="46">
        <f>EXP(-($K$2+SUMPRODUCT($L$2:$P$2,$D$3897:$H$3897)))</f>
        <v>1920.6635113255475</v>
      </c>
      <c r="Y3897" s="46">
        <f>1/(1+$X$3897)</f>
        <v>5.2038246764138656E-4</v>
      </c>
      <c r="Z3897" s="46">
        <f>IF(ISERROR($I$3897),0,$I$3897)</f>
        <v>-5.2051791358889493E-4</v>
      </c>
    </row>
    <row r="3898" spans="1:26" x14ac:dyDescent="0.25">
      <c r="A3898" s="46">
        <v>665</v>
      </c>
      <c r="B3898" s="46">
        <v>1997</v>
      </c>
      <c r="C3898" s="47">
        <v>0</v>
      </c>
      <c r="D3898" s="49">
        <v>5.6647400000000001E-2</v>
      </c>
      <c r="E3898" s="49">
        <v>0.59209509999999999</v>
      </c>
      <c r="F3898" s="49">
        <v>6.7046999999999995E-2</v>
      </c>
      <c r="G3898" s="49">
        <v>2.6466949999999998</v>
      </c>
      <c r="H3898" s="49">
        <v>0.17916979999999999</v>
      </c>
      <c r="I3898" s="46">
        <f>$C$3898*LN($Y$3898)+(1-$C$3898)*LN(1-$Y$3898)</f>
        <v>-3.2746943811443844E-4</v>
      </c>
      <c r="R3898" s="46">
        <f>1/(1+EXP(-($K$2+SUMPRODUCT($L$2:$P$2,$D$3898:$H$3898))))</f>
        <v>3.2741582585030232E-4</v>
      </c>
      <c r="X3898" s="46">
        <f>EXP(-($K$2+SUMPRODUCT($L$2:$P$2,$D$3898:$H$3898)))</f>
        <v>3053.2201110865349</v>
      </c>
      <c r="Y3898" s="46">
        <f>1/(1+$X$3898)</f>
        <v>3.2741582585030232E-4</v>
      </c>
      <c r="Z3898" s="46">
        <f>IF(ISERROR($I$3898),0,$I$3898)</f>
        <v>-3.2746943811443844E-4</v>
      </c>
    </row>
    <row r="3899" spans="1:26" x14ac:dyDescent="0.25">
      <c r="A3899" s="46">
        <v>665</v>
      </c>
      <c r="B3899" s="46">
        <v>1998</v>
      </c>
      <c r="C3899" s="47">
        <v>0</v>
      </c>
      <c r="D3899" s="49">
        <v>5.0860599999999999E-2</v>
      </c>
      <c r="E3899" s="49">
        <v>0.61990400000000001</v>
      </c>
      <c r="F3899" s="49">
        <v>6.1019799999999999E-2</v>
      </c>
      <c r="G3899" s="49">
        <v>2.2167699999999999</v>
      </c>
      <c r="H3899" s="49">
        <v>0.15328639999999999</v>
      </c>
      <c r="I3899" s="46">
        <f>$C$3899*LN($Y$3899)+(1-$C$3899)*LN(1-$Y$3899)</f>
        <v>-6.4271416890616234E-4</v>
      </c>
      <c r="R3899" s="46">
        <f>1/(1+EXP(-($K$2+SUMPRODUCT($L$2:$P$2,$D$3899:$H$3899))))</f>
        <v>6.4250767239649044E-4</v>
      </c>
      <c r="X3899" s="46">
        <f>EXP(-($K$2+SUMPRODUCT($L$2:$P$2,$D$3899:$H$3899)))</f>
        <v>1555.4016477345685</v>
      </c>
      <c r="Y3899" s="46">
        <f>1/(1+$X$3899)</f>
        <v>6.4250767239649044E-4</v>
      </c>
      <c r="Z3899" s="46">
        <f>IF(ISERROR($I$3899),0,$I$3899)</f>
        <v>-6.4271416890616234E-4</v>
      </c>
    </row>
    <row r="3900" spans="1:26" x14ac:dyDescent="0.25">
      <c r="A3900" s="46">
        <v>665</v>
      </c>
      <c r="B3900" s="46">
        <v>1999</v>
      </c>
      <c r="C3900" s="47">
        <v>0</v>
      </c>
      <c r="D3900" s="49">
        <v>0.16587499999999999</v>
      </c>
      <c r="E3900" s="49">
        <v>0.55451289999999998</v>
      </c>
      <c r="F3900" s="49">
        <v>6.1989500000000003E-2</v>
      </c>
      <c r="G3900" s="49">
        <v>2.4808530000000002</v>
      </c>
      <c r="H3900" s="49">
        <v>0.13239300000000001</v>
      </c>
      <c r="I3900" s="46">
        <f>$C$3900*LN($Y$3900)+(1-$C$3900)*LN(1-$Y$3900)</f>
        <v>-4.7674395219751936E-4</v>
      </c>
      <c r="R3900" s="46">
        <f>1/(1+EXP(-($K$2+SUMPRODUCT($L$2:$P$2,$D$3900:$H$3900))))</f>
        <v>4.7663032785686277E-4</v>
      </c>
      <c r="X3900" s="46">
        <f>EXP(-($K$2+SUMPRODUCT($L$2:$P$2,$D$3900:$H$3900)))</f>
        <v>2097.0620442187028</v>
      </c>
      <c r="Y3900" s="46">
        <f>1/(1+$X$3900)</f>
        <v>4.7663032785686277E-4</v>
      </c>
      <c r="Z3900" s="46">
        <f>IF(ISERROR($I$3900),0,$I$3900)</f>
        <v>-4.7674395219751936E-4</v>
      </c>
    </row>
    <row r="3901" spans="1:26" x14ac:dyDescent="0.25">
      <c r="A3901" s="46">
        <v>665</v>
      </c>
      <c r="B3901" s="46">
        <v>2000</v>
      </c>
      <c r="C3901" s="47">
        <v>0</v>
      </c>
      <c r="D3901" s="49">
        <v>3.2528700000000001E-2</v>
      </c>
      <c r="E3901" s="49">
        <v>0.32217879999999999</v>
      </c>
      <c r="F3901" s="49">
        <v>4.5192700000000002E-2</v>
      </c>
      <c r="G3901" s="49">
        <v>1.5180530000000001</v>
      </c>
      <c r="H3901" s="49">
        <v>0.11981700000000001</v>
      </c>
      <c r="I3901" s="46">
        <f>$C$3901*LN($Y$3901)+(1-$C$3901)*LN(1-$Y$3901)</f>
        <v>-3.3242204052732417E-3</v>
      </c>
      <c r="R3901" s="46">
        <f>1/(1+EXP(-($K$2+SUMPRODUCT($L$2:$P$2,$D$3901:$H$3901))))</f>
        <v>3.3187013018876523E-3</v>
      </c>
      <c r="X3901" s="46">
        <f>EXP(-($K$2+SUMPRODUCT($L$2:$P$2,$D$3901:$H$3901)))</f>
        <v>300.32268891786299</v>
      </c>
      <c r="Y3901" s="46">
        <f>1/(1+$X$3901)</f>
        <v>3.3187013018876523E-3</v>
      </c>
      <c r="Z3901" s="46">
        <f>IF(ISERROR($I$3901),0,$I$3901)</f>
        <v>-3.3242204052732417E-3</v>
      </c>
    </row>
    <row r="3902" spans="1:26" x14ac:dyDescent="0.25">
      <c r="A3902" s="46">
        <v>665</v>
      </c>
      <c r="B3902" s="46">
        <v>2001</v>
      </c>
      <c r="C3902" s="47">
        <v>0</v>
      </c>
      <c r="D3902" s="49">
        <v>2.1841699999999999E-2</v>
      </c>
      <c r="E3902" s="49">
        <v>0.3256619</v>
      </c>
      <c r="F3902" s="49">
        <v>3.6734000000000003E-2</v>
      </c>
      <c r="G3902" s="49">
        <v>1.295812</v>
      </c>
      <c r="H3902" s="49">
        <v>0.1146036</v>
      </c>
      <c r="I3902" s="46">
        <f>$C$3902*LN($Y$3902)+(1-$C$3902)*LN(1-$Y$3902)</f>
        <v>-5.0002873605041152E-3</v>
      </c>
      <c r="R3902" s="46">
        <f>1/(1+EXP(-($K$2+SUMPRODUCT($L$2:$P$2,$D$3902:$H$3902))))</f>
        <v>4.9878067345642471E-3</v>
      </c>
      <c r="X3902" s="46">
        <f>EXP(-($K$2+SUMPRODUCT($L$2:$P$2,$D$3902:$H$3902)))</f>
        <v>199.48892293084481</v>
      </c>
      <c r="Y3902" s="46">
        <f>1/(1+$X$3902)</f>
        <v>4.9878067345642471E-3</v>
      </c>
      <c r="Z3902" s="46">
        <f>IF(ISERROR($I$3902),0,$I$3902)</f>
        <v>-5.0002873605041152E-3</v>
      </c>
    </row>
    <row r="3903" spans="1:26" x14ac:dyDescent="0.25">
      <c r="A3903" s="46">
        <v>665</v>
      </c>
      <c r="B3903" s="46">
        <v>2002</v>
      </c>
      <c r="C3903" s="47">
        <v>0</v>
      </c>
      <c r="D3903" s="49">
        <v>7.3459499999999997E-2</v>
      </c>
      <c r="E3903" s="49">
        <v>0.35601260000000001</v>
      </c>
      <c r="F3903" s="49">
        <v>6.4715700000000001E-2</v>
      </c>
      <c r="G3903" s="49">
        <v>1.7647969999999999</v>
      </c>
      <c r="H3903" s="49">
        <v>0.13786480000000001</v>
      </c>
      <c r="I3903" s="46">
        <f>$C$3903*LN($Y$3903)+(1-$C$3903)*LN(1-$Y$3903)</f>
        <v>-1.880492568583569E-3</v>
      </c>
      <c r="R3903" s="46">
        <f>1/(1+EXP(-($K$2+SUMPRODUCT($L$2:$P$2,$D$3903:$H$3903))))</f>
        <v>1.8787255502284712E-3</v>
      </c>
      <c r="X3903" s="46">
        <f>EXP(-($K$2+SUMPRODUCT($L$2:$P$2,$D$3903:$H$3903)))</f>
        <v>531.2757226985018</v>
      </c>
      <c r="Y3903" s="46">
        <f>1/(1+$X$3903)</f>
        <v>1.8787255502284712E-3</v>
      </c>
      <c r="Z3903" s="46">
        <f>IF(ISERROR($I$3903),0,$I$3903)</f>
        <v>-1.880492568583569E-3</v>
      </c>
    </row>
    <row r="3904" spans="1:26" x14ac:dyDescent="0.25">
      <c r="A3904" s="46">
        <v>665</v>
      </c>
      <c r="B3904" s="46">
        <v>2003</v>
      </c>
      <c r="C3904" s="47">
        <v>0</v>
      </c>
      <c r="D3904" s="49">
        <v>4.9121999999999999E-2</v>
      </c>
      <c r="E3904" s="49">
        <v>0.2302968</v>
      </c>
      <c r="F3904" s="49">
        <v>5.03271E-2</v>
      </c>
      <c r="G3904" s="49">
        <v>2.25563</v>
      </c>
      <c r="H3904" s="49">
        <v>0.13663819999999999</v>
      </c>
      <c r="I3904" s="46">
        <f>$C$3904*LN($Y$3904)+(1-$C$3904)*LN(1-$Y$3904)</f>
        <v>-1.1465501307354254E-3</v>
      </c>
      <c r="R3904" s="46">
        <f>1/(1+EXP(-($K$2+SUMPRODUCT($L$2:$P$2,$D$3904:$H$3904))))</f>
        <v>1.1458930932670931E-3</v>
      </c>
      <c r="X3904" s="46">
        <f>EXP(-($K$2+SUMPRODUCT($L$2:$P$2,$D$3904:$H$3904)))</f>
        <v>871.68175877460567</v>
      </c>
      <c r="Y3904" s="46">
        <f>1/(1+$X$3904)</f>
        <v>1.1458930932670931E-3</v>
      </c>
      <c r="Z3904" s="46">
        <f>IF(ISERROR($I$3904),0,$I$3904)</f>
        <v>-1.1465501307354254E-3</v>
      </c>
    </row>
    <row r="3905" spans="1:26" x14ac:dyDescent="0.25">
      <c r="A3905" s="46">
        <v>665</v>
      </c>
      <c r="B3905" s="46">
        <v>2004</v>
      </c>
      <c r="C3905" s="47">
        <v>0</v>
      </c>
      <c r="D3905" s="49">
        <v>2.9633400000000001E-2</v>
      </c>
      <c r="E3905" s="49">
        <v>0.23276189999999999</v>
      </c>
      <c r="F3905" s="49">
        <v>6.2002500000000002E-2</v>
      </c>
      <c r="G3905" s="49">
        <v>1.8589910000000001</v>
      </c>
      <c r="H3905" s="49">
        <v>0.13388059999999999</v>
      </c>
      <c r="I3905" s="46">
        <f>$C$3905*LN($Y$3905)+(1-$C$3905)*LN(1-$Y$3905)</f>
        <v>-1.9380461442091595E-3</v>
      </c>
      <c r="R3905" s="46">
        <f>1/(1+EXP(-($K$2+SUMPRODUCT($L$2:$P$2,$D$3905:$H$3905))))</f>
        <v>1.9361693454173167E-3</v>
      </c>
      <c r="X3905" s="46">
        <f>EXP(-($K$2+SUMPRODUCT($L$2:$P$2,$D$3905:$H$3905)))</f>
        <v>515.48374785340002</v>
      </c>
      <c r="Y3905" s="46">
        <f>1/(1+$X$3905)</f>
        <v>1.9361693454173167E-3</v>
      </c>
      <c r="Z3905" s="46">
        <f>IF(ISERROR($I$3905),0,$I$3905)</f>
        <v>-1.9380461442091595E-3</v>
      </c>
    </row>
    <row r="3906" spans="1:26" x14ac:dyDescent="0.25">
      <c r="A3906" s="46">
        <v>666</v>
      </c>
      <c r="B3906" s="46">
        <v>1995</v>
      </c>
      <c r="C3906" s="47">
        <v>0</v>
      </c>
      <c r="D3906" s="49">
        <v>0.60681870000000004</v>
      </c>
      <c r="E3906" s="49">
        <v>0.32845809999999998</v>
      </c>
      <c r="F3906" s="49">
        <v>6.88222E-2</v>
      </c>
      <c r="G3906" s="49">
        <v>0.45791019999999999</v>
      </c>
      <c r="H3906" s="49">
        <v>0.39256740000000001</v>
      </c>
      <c r="I3906" s="46">
        <f>$C$3906*LN($Y$3906)+(1-$C$3906)*LN(1-$Y$3906)</f>
        <v>-2.198121510510433E-2</v>
      </c>
      <c r="R3906" s="46">
        <f>1/(1+EXP(-($K$2+SUMPRODUCT($L$2:$P$2,$D$3906:$H$3906))))</f>
        <v>2.174138863619382E-2</v>
      </c>
      <c r="X3906" s="46">
        <f>EXP(-($K$2+SUMPRODUCT($L$2:$P$2,$D$3906:$H$3906)))</f>
        <v>44.995222142124682</v>
      </c>
      <c r="Y3906" s="46">
        <f>1/(1+$X$3906)</f>
        <v>2.174138863619382E-2</v>
      </c>
      <c r="Z3906" s="46">
        <f>IF(ISERROR($I$3906),0,$I$3906)</f>
        <v>-2.198121510510433E-2</v>
      </c>
    </row>
    <row r="3907" spans="1:26" x14ac:dyDescent="0.25">
      <c r="A3907" s="46">
        <v>666</v>
      </c>
      <c r="B3907" s="46">
        <v>1996</v>
      </c>
      <c r="C3907" s="47">
        <v>0</v>
      </c>
      <c r="D3907" s="49">
        <v>0.57685059999999999</v>
      </c>
      <c r="E3907" s="49">
        <v>0.34935579999999999</v>
      </c>
      <c r="F3907" s="49">
        <v>7.4544299999999994E-2</v>
      </c>
      <c r="G3907" s="49">
        <v>0.72110529999999995</v>
      </c>
      <c r="H3907" s="49">
        <v>0.41292259999999997</v>
      </c>
      <c r="I3907" s="46">
        <f>$C$3907*LN($Y$3907)+(1-$C$3907)*LN(1-$Y$3907)</f>
        <v>-1.3451348626772818E-2</v>
      </c>
      <c r="R3907" s="46">
        <f>1/(1+EXP(-($K$2+SUMPRODUCT($L$2:$P$2,$D$3907:$H$3907))))</f>
        <v>1.3361283521477902E-2</v>
      </c>
      <c r="X3907" s="46">
        <f>EXP(-($K$2+SUMPRODUCT($L$2:$P$2,$D$3907:$H$3907)))</f>
        <v>73.843109076499047</v>
      </c>
      <c r="Y3907" s="46">
        <f>1/(1+$X$3907)</f>
        <v>1.3361283521477902E-2</v>
      </c>
      <c r="Z3907" s="46">
        <f>IF(ISERROR($I$3907),0,$I$3907)</f>
        <v>-1.3451348626772818E-2</v>
      </c>
    </row>
    <row r="3908" spans="1:26" x14ac:dyDescent="0.25">
      <c r="A3908" s="46">
        <v>666</v>
      </c>
      <c r="B3908" s="46">
        <v>1997</v>
      </c>
      <c r="C3908" s="47">
        <v>0</v>
      </c>
      <c r="D3908" s="49">
        <v>0.57250520000000005</v>
      </c>
      <c r="E3908" s="49">
        <v>0.31161270000000002</v>
      </c>
      <c r="F3908" s="49">
        <v>2.7837000000000001E-2</v>
      </c>
      <c r="G3908" s="49">
        <v>0.38440780000000002</v>
      </c>
      <c r="H3908" s="49">
        <v>0.35170259999999998</v>
      </c>
      <c r="I3908" s="46">
        <f>$C$3908*LN($Y$3908)+(1-$C$3908)*LN(1-$Y$3908)</f>
        <v>-3.3591782287162905E-2</v>
      </c>
      <c r="R3908" s="46">
        <f>1/(1+EXP(-($K$2+SUMPRODUCT($L$2:$P$2,$D$3908:$H$3908))))</f>
        <v>3.3033843207057025E-2</v>
      </c>
      <c r="X3908" s="46">
        <f>EXP(-($K$2+SUMPRODUCT($L$2:$P$2,$D$3908:$H$3908)))</f>
        <v>29.271984816661295</v>
      </c>
      <c r="Y3908" s="46">
        <f>1/(1+$X$3908)</f>
        <v>3.3033843207057025E-2</v>
      </c>
      <c r="Z3908" s="46">
        <f>IF(ISERROR($I$3908),0,$I$3908)</f>
        <v>-3.3591782287162905E-2</v>
      </c>
    </row>
    <row r="3909" spans="1:26" x14ac:dyDescent="0.25">
      <c r="A3909" s="46">
        <v>666</v>
      </c>
      <c r="B3909" s="46">
        <v>1998</v>
      </c>
      <c r="C3909" s="47">
        <v>1</v>
      </c>
      <c r="D3909" s="49">
        <v>0.56660189999999999</v>
      </c>
      <c r="E3909" s="49">
        <v>0.26413320000000001</v>
      </c>
      <c r="F3909" s="49">
        <v>-7.7575999999999999E-3</v>
      </c>
      <c r="G3909" s="49">
        <v>0.11414729999999999</v>
      </c>
      <c r="H3909" s="49">
        <v>0.25460759999999999</v>
      </c>
      <c r="I3909" s="46">
        <f>$C$3909*LN($Y$3909)+(1-$C$3909)*LN(1-$Y$3909)</f>
        <v>-2.7227555960543923</v>
      </c>
      <c r="R3909" s="46">
        <f>1/(1+EXP(-($K$2+SUMPRODUCT($L$2:$P$2,$D$3909:$H$3909))))</f>
        <v>6.569348008715449E-2</v>
      </c>
      <c r="X3909" s="46">
        <f>EXP(-($K$2+SUMPRODUCT($L$2:$P$2,$D$3909:$H$3909)))</f>
        <v>14.222210768455501</v>
      </c>
      <c r="Y3909" s="46">
        <f>1/(1+$X$3909)</f>
        <v>6.569348008715449E-2</v>
      </c>
      <c r="Z3909" s="46">
        <f>IF(ISERROR($I$3909),0,$I$3909)</f>
        <v>-2.7227555960543923</v>
      </c>
    </row>
    <row r="3910" spans="1:26" x14ac:dyDescent="0.25">
      <c r="A3910" s="46">
        <v>667</v>
      </c>
      <c r="B3910" s="46">
        <v>1995</v>
      </c>
      <c r="C3910" s="47">
        <v>0</v>
      </c>
      <c r="D3910" s="49">
        <v>0.1555957</v>
      </c>
      <c r="E3910" s="49">
        <v>-0.17900669999999999</v>
      </c>
      <c r="F3910" s="49">
        <v>5.1309300000000002E-2</v>
      </c>
      <c r="G3910" s="49">
        <v>1.3828860000000001</v>
      </c>
      <c r="H3910" s="49">
        <v>0.2400215</v>
      </c>
      <c r="I3910" s="46">
        <f>$C$3910*LN($Y$3910)+(1-$C$3910)*LN(1-$Y$3910)</f>
        <v>-9.1980892663631585E-3</v>
      </c>
      <c r="R3910" s="46">
        <f>1/(1+EXP(-($K$2+SUMPRODUCT($L$2:$P$2,$D$3910:$H$3910))))</f>
        <v>9.1559162460737014E-3</v>
      </c>
      <c r="X3910" s="46">
        <f>EXP(-($K$2+SUMPRODUCT($L$2:$P$2,$D$3910:$H$3910)))</f>
        <v>108.21899820007926</v>
      </c>
      <c r="Y3910" s="46">
        <f>1/(1+$X$3910)</f>
        <v>9.1559162460737014E-3</v>
      </c>
      <c r="Z3910" s="46">
        <f>IF(ISERROR($I$3910),0,$I$3910)</f>
        <v>-9.1980892663631585E-3</v>
      </c>
    </row>
    <row r="3911" spans="1:26" x14ac:dyDescent="0.25">
      <c r="A3911" s="46">
        <v>668</v>
      </c>
      <c r="B3911" s="46">
        <v>2000</v>
      </c>
      <c r="C3911" s="47">
        <v>0</v>
      </c>
      <c r="D3911" s="49">
        <v>6.4049200000000001E-2</v>
      </c>
      <c r="E3911" s="49">
        <v>0.22494020000000001</v>
      </c>
      <c r="F3911" s="49">
        <v>7.0870000000000002E-2</v>
      </c>
      <c r="G3911" s="49">
        <v>3.7742460000000002</v>
      </c>
      <c r="H3911" s="49">
        <v>0.21488099999999999</v>
      </c>
      <c r="I3911" s="46">
        <f>$C$3911*LN($Y$3911)+(1-$C$3911)*LN(1-$Y$3911)</f>
        <v>-9.2123254795420479E-5</v>
      </c>
      <c r="R3911" s="46">
        <f>1/(1+EXP(-($K$2+SUMPRODUCT($L$2:$P$2,$D$3911:$H$3911))))</f>
        <v>9.2119011578720896E-5</v>
      </c>
      <c r="X3911" s="46">
        <f>EXP(-($K$2+SUMPRODUCT($L$2:$P$2,$D$3911:$H$3911)))</f>
        <v>10854.522468838515</v>
      </c>
      <c r="Y3911" s="46">
        <f>1/(1+$X$3911)</f>
        <v>9.2119011578720896E-5</v>
      </c>
      <c r="Z3911" s="46">
        <f>IF(ISERROR($I$3911),0,$I$3911)</f>
        <v>-9.2123254795420479E-5</v>
      </c>
    </row>
    <row r="3912" spans="1:26" x14ac:dyDescent="0.25">
      <c r="A3912" s="46">
        <v>668</v>
      </c>
      <c r="B3912" s="46">
        <v>2002</v>
      </c>
      <c r="C3912" s="47">
        <v>0</v>
      </c>
      <c r="D3912" s="49">
        <v>3.5927599999999997E-2</v>
      </c>
      <c r="E3912" s="49">
        <v>3.3428600000000003E-2</v>
      </c>
      <c r="F3912" s="49">
        <v>5.88037E-2</v>
      </c>
      <c r="G3912" s="49">
        <v>0.72281640000000003</v>
      </c>
      <c r="H3912" s="49">
        <v>0.16459699999999999</v>
      </c>
      <c r="I3912" s="46">
        <f>$C$3912*LN($Y$3912)+(1-$C$3912)*LN(1-$Y$3912)</f>
        <v>-1.6478596523985041E-2</v>
      </c>
      <c r="R3912" s="46">
        <f>1/(1+EXP(-($K$2+SUMPRODUCT($L$2:$P$2,$D$3912:$H$3912))))</f>
        <v>1.6343567167769735E-2</v>
      </c>
      <c r="X3912" s="46">
        <f>EXP(-($K$2+SUMPRODUCT($L$2:$P$2,$D$3912:$H$3912)))</f>
        <v>60.186152920890237</v>
      </c>
      <c r="Y3912" s="46">
        <f>1/(1+$X$3912)</f>
        <v>1.6343567167769735E-2</v>
      </c>
      <c r="Z3912" s="46">
        <f>IF(ISERROR($I$3912),0,$I$3912)</f>
        <v>-1.6478596523985041E-2</v>
      </c>
    </row>
    <row r="3913" spans="1:26" x14ac:dyDescent="0.25">
      <c r="A3913" s="46">
        <v>668</v>
      </c>
      <c r="B3913" s="46">
        <v>2003</v>
      </c>
      <c r="C3913" s="47">
        <v>0</v>
      </c>
      <c r="D3913" s="49">
        <v>0.1270867</v>
      </c>
      <c r="E3913" s="49">
        <v>6.2338400000000002E-2</v>
      </c>
      <c r="F3913" s="49">
        <v>4.2108699999999999E-2</v>
      </c>
      <c r="G3913" s="49">
        <v>1.133175</v>
      </c>
      <c r="H3913" s="49">
        <v>0.18643599999999999</v>
      </c>
      <c r="I3913" s="46">
        <f>$C$3913*LN($Y$3913)+(1-$C$3913)*LN(1-$Y$3913)</f>
        <v>-9.9167547623722728E-3</v>
      </c>
      <c r="R3913" s="46">
        <f>1/(1+EXP(-($K$2+SUMPRODUCT($L$2:$P$2,$D$3913:$H$3913))))</f>
        <v>9.8677458866544155E-3</v>
      </c>
      <c r="X3913" s="46">
        <f>EXP(-($K$2+SUMPRODUCT($L$2:$P$2,$D$3913:$H$3913)))</f>
        <v>100.34026671202032</v>
      </c>
      <c r="Y3913" s="46">
        <f>1/(1+$X$3913)</f>
        <v>9.8677458866544155E-3</v>
      </c>
      <c r="Z3913" s="46">
        <f>IF(ISERROR($I$3913),0,$I$3913)</f>
        <v>-9.9167547623722728E-3</v>
      </c>
    </row>
    <row r="3914" spans="1:26" x14ac:dyDescent="0.25">
      <c r="A3914" s="46">
        <v>668</v>
      </c>
      <c r="B3914" s="46">
        <v>2004</v>
      </c>
      <c r="C3914" s="47">
        <v>0</v>
      </c>
      <c r="D3914" s="49">
        <v>0.145013</v>
      </c>
      <c r="E3914" s="49">
        <v>0.119309</v>
      </c>
      <c r="F3914" s="49">
        <v>6.0656599999999998E-2</v>
      </c>
      <c r="G3914" s="49">
        <v>1.8857999999999999</v>
      </c>
      <c r="H3914" s="49">
        <v>0.18860260000000001</v>
      </c>
      <c r="I3914" s="46">
        <f>$C$3914*LN($Y$3914)+(1-$C$3914)*LN(1-$Y$3914)</f>
        <v>-2.4017075464020004E-3</v>
      </c>
      <c r="R3914" s="46">
        <f>1/(1+EXP(-($K$2+SUMPRODUCT($L$2:$P$2,$D$3914:$H$3914))))</f>
        <v>2.3988257543683766E-3</v>
      </c>
      <c r="X3914" s="46">
        <f>EXP(-($K$2+SUMPRODUCT($L$2:$P$2,$D$3914:$H$3914)))</f>
        <v>415.87062854771847</v>
      </c>
      <c r="Y3914" s="46">
        <f>1/(1+$X$3914)</f>
        <v>2.3988257543683766E-3</v>
      </c>
      <c r="Z3914" s="46">
        <f>IF(ISERROR($I$3914),0,$I$3914)</f>
        <v>-2.4017075464020004E-3</v>
      </c>
    </row>
    <row r="3915" spans="1:26" x14ac:dyDescent="0.25">
      <c r="A3915" s="46">
        <v>669</v>
      </c>
      <c r="B3915" s="46">
        <v>1995</v>
      </c>
      <c r="C3915" s="47">
        <v>0</v>
      </c>
      <c r="D3915" s="49">
        <v>0.1966349</v>
      </c>
      <c r="E3915" s="49">
        <v>0.3003229</v>
      </c>
      <c r="F3915" s="49">
        <v>5.2935099999999999E-2</v>
      </c>
      <c r="G3915" s="49">
        <v>1.3284320000000001</v>
      </c>
      <c r="H3915" s="49">
        <v>0.36255789999999999</v>
      </c>
      <c r="I3915" s="46">
        <f>$C$3915*LN($Y$3915)+(1-$C$3915)*LN(1-$Y$3915)</f>
        <v>-5.4229879719064102E-3</v>
      </c>
      <c r="R3915" s="46">
        <f>1/(1+EXP(-($K$2+SUMPRODUCT($L$2:$P$2,$D$3915:$H$3915))))</f>
        <v>5.4083101172306153E-3</v>
      </c>
      <c r="X3915" s="46">
        <f>EXP(-($K$2+SUMPRODUCT($L$2:$P$2,$D$3915:$H$3915)))</f>
        <v>183.90063963123123</v>
      </c>
      <c r="Y3915" s="46">
        <f>1/(1+$X$3915)</f>
        <v>5.4083101172306153E-3</v>
      </c>
      <c r="Z3915" s="46">
        <f>IF(ISERROR($I$3915),0,$I$3915)</f>
        <v>-5.4229879719064102E-3</v>
      </c>
    </row>
    <row r="3916" spans="1:26" x14ac:dyDescent="0.25">
      <c r="A3916" s="46">
        <v>669</v>
      </c>
      <c r="B3916" s="46">
        <v>1996</v>
      </c>
      <c r="C3916" s="47">
        <v>0</v>
      </c>
      <c r="D3916" s="49">
        <v>0.26364739999999998</v>
      </c>
      <c r="E3916" s="49">
        <v>0.31152259999999998</v>
      </c>
      <c r="F3916" s="49">
        <v>4.1327700000000002E-2</v>
      </c>
      <c r="G3916" s="49">
        <v>1.317979</v>
      </c>
      <c r="H3916" s="49">
        <v>0.40526420000000002</v>
      </c>
      <c r="I3916" s="46">
        <f>$C$3916*LN($Y$3916)+(1-$C$3916)*LN(1-$Y$3916)</f>
        <v>-6.2819109586079759E-3</v>
      </c>
      <c r="R3916" s="46">
        <f>1/(1+EXP(-($K$2+SUMPRODUCT($L$2:$P$2,$D$3916:$H$3916))))</f>
        <v>6.2622210077094495E-3</v>
      </c>
      <c r="X3916" s="46">
        <f>EXP(-($K$2+SUMPRODUCT($L$2:$P$2,$D$3916:$H$3916)))</f>
        <v>158.68775275878883</v>
      </c>
      <c r="Y3916" s="46">
        <f>1/(1+$X$3916)</f>
        <v>6.2622210077094495E-3</v>
      </c>
      <c r="Z3916" s="46">
        <f>IF(ISERROR($I$3916),0,$I$3916)</f>
        <v>-6.2819109586079759E-3</v>
      </c>
    </row>
    <row r="3917" spans="1:26" x14ac:dyDescent="0.25">
      <c r="A3917" s="46">
        <v>669</v>
      </c>
      <c r="B3917" s="46">
        <v>1997</v>
      </c>
      <c r="C3917" s="47">
        <v>0</v>
      </c>
      <c r="D3917" s="49">
        <v>0.2388651</v>
      </c>
      <c r="E3917" s="49">
        <v>0.34148020000000001</v>
      </c>
      <c r="F3917" s="49">
        <v>4.2698600000000003E-2</v>
      </c>
      <c r="G3917" s="49">
        <v>1.818217</v>
      </c>
      <c r="H3917" s="49">
        <v>0.39567619999999998</v>
      </c>
      <c r="I3917" s="46">
        <f>$C$3917*LN($Y$3917)+(1-$C$3917)*LN(1-$Y$3917)</f>
        <v>-2.6421275857898912E-3</v>
      </c>
      <c r="R3917" s="46">
        <f>1/(1+EXP(-($K$2+SUMPRODUCT($L$2:$P$2,$D$3917:$H$3917))))</f>
        <v>2.6386402387148962E-3</v>
      </c>
      <c r="X3917" s="46">
        <f>EXP(-($K$2+SUMPRODUCT($L$2:$P$2,$D$3917:$H$3917)))</f>
        <v>377.98307822631881</v>
      </c>
      <c r="Y3917" s="46">
        <f>1/(1+$X$3917)</f>
        <v>2.6386402387148962E-3</v>
      </c>
      <c r="Z3917" s="46">
        <f>IF(ISERROR($I$3917),0,$I$3917)</f>
        <v>-2.6421275857898912E-3</v>
      </c>
    </row>
    <row r="3918" spans="1:26" x14ac:dyDescent="0.25">
      <c r="A3918" s="46">
        <v>669</v>
      </c>
      <c r="B3918" s="46">
        <v>1998</v>
      </c>
      <c r="C3918" s="47">
        <v>0</v>
      </c>
      <c r="D3918" s="49">
        <v>0.2187306</v>
      </c>
      <c r="E3918" s="49">
        <v>0.30940260000000003</v>
      </c>
      <c r="F3918" s="49">
        <v>6.7370600000000003E-2</v>
      </c>
      <c r="G3918" s="49">
        <v>0.80551850000000003</v>
      </c>
      <c r="H3918" s="49">
        <v>0.41237020000000002</v>
      </c>
      <c r="I3918" s="46">
        <f>$C$3918*LN($Y$3918)+(1-$C$3918)*LN(1-$Y$3918)</f>
        <v>-1.1385323546807413E-2</v>
      </c>
      <c r="R3918" s="46">
        <f>1/(1+EXP(-($K$2+SUMPRODUCT($L$2:$P$2,$D$3918:$H$3918))))</f>
        <v>1.132075602370077E-2</v>
      </c>
      <c r="X3918" s="46">
        <f>EXP(-($K$2+SUMPRODUCT($L$2:$P$2,$D$3918:$H$3918)))</f>
        <v>87.333323137291558</v>
      </c>
      <c r="Y3918" s="46">
        <f>1/(1+$X$3918)</f>
        <v>1.132075602370077E-2</v>
      </c>
      <c r="Z3918" s="46">
        <f>IF(ISERROR($I$3918),0,$I$3918)</f>
        <v>-1.1385323546807413E-2</v>
      </c>
    </row>
    <row r="3919" spans="1:26" x14ac:dyDescent="0.25">
      <c r="A3919" s="46">
        <v>669</v>
      </c>
      <c r="B3919" s="46">
        <v>1999</v>
      </c>
      <c r="C3919" s="47">
        <v>0</v>
      </c>
      <c r="D3919" s="49">
        <v>0.18209069999999999</v>
      </c>
      <c r="E3919" s="49">
        <v>0.34173300000000001</v>
      </c>
      <c r="F3919" s="49">
        <v>5.3069199999999997E-2</v>
      </c>
      <c r="G3919" s="49">
        <v>0.73938899999999996</v>
      </c>
      <c r="H3919" s="49">
        <v>0.39722800000000003</v>
      </c>
      <c r="I3919" s="46">
        <f>$C$3919*LN($Y$3919)+(1-$C$3919)*LN(1-$Y$3919)</f>
        <v>-1.3192183992033884E-2</v>
      </c>
      <c r="R3919" s="46">
        <f>1/(1+EXP(-($K$2+SUMPRODUCT($L$2:$P$2,$D$3919:$H$3919))))</f>
        <v>1.310554852159994E-2</v>
      </c>
      <c r="X3919" s="46">
        <f>EXP(-($K$2+SUMPRODUCT($L$2:$P$2,$D$3919:$H$3919)))</f>
        <v>75.303559393324718</v>
      </c>
      <c r="Y3919" s="46">
        <f>1/(1+$X$3919)</f>
        <v>1.310554852159994E-2</v>
      </c>
      <c r="Z3919" s="46">
        <f>IF(ISERROR($I$3919),0,$I$3919)</f>
        <v>-1.3192183992033884E-2</v>
      </c>
    </row>
    <row r="3920" spans="1:26" x14ac:dyDescent="0.25">
      <c r="A3920" s="46">
        <v>669</v>
      </c>
      <c r="B3920" s="46">
        <v>2000</v>
      </c>
      <c r="C3920" s="47">
        <v>0</v>
      </c>
      <c r="D3920" s="49">
        <v>0.17734259999999999</v>
      </c>
      <c r="E3920" s="49">
        <v>0.37924229999999998</v>
      </c>
      <c r="F3920" s="49">
        <v>4.8243899999999999E-2</v>
      </c>
      <c r="G3920" s="49">
        <v>0.48350549999999998</v>
      </c>
      <c r="H3920" s="49">
        <v>0.38698939999999998</v>
      </c>
      <c r="I3920" s="46">
        <f>$C$3920*LN($Y$3920)+(1-$C$3920)*LN(1-$Y$3920)</f>
        <v>-1.929955242039311E-2</v>
      </c>
      <c r="R3920" s="46">
        <f>1/(1+EXP(-($K$2+SUMPRODUCT($L$2:$P$2,$D$3920:$H$3920))))</f>
        <v>1.9114508392965992E-2</v>
      </c>
      <c r="X3920" s="46">
        <f>EXP(-($K$2+SUMPRODUCT($L$2:$P$2,$D$3920:$H$3920)))</f>
        <v>51.316281404757085</v>
      </c>
      <c r="Y3920" s="46">
        <f>1/(1+$X$3920)</f>
        <v>1.9114508392965992E-2</v>
      </c>
      <c r="Z3920" s="46">
        <f>IF(ISERROR($I$3920),0,$I$3920)</f>
        <v>-1.929955242039311E-2</v>
      </c>
    </row>
    <row r="3921" spans="1:26" x14ac:dyDescent="0.25">
      <c r="A3921" s="46">
        <v>669</v>
      </c>
      <c r="B3921" s="46">
        <v>2001</v>
      </c>
      <c r="C3921" s="47">
        <v>0</v>
      </c>
      <c r="D3921" s="49">
        <v>0.1083047</v>
      </c>
      <c r="E3921" s="49">
        <v>0.19401409999999999</v>
      </c>
      <c r="F3921" s="49">
        <v>4.9445000000000003E-2</v>
      </c>
      <c r="G3921" s="49">
        <v>0.18837319999999999</v>
      </c>
      <c r="H3921" s="49">
        <v>0.49842389999999998</v>
      </c>
      <c r="I3921" s="46">
        <f>$C$3921*LN($Y$3921)+(1-$C$3921)*LN(1-$Y$3921)</f>
        <v>-4.1245480845062583E-2</v>
      </c>
      <c r="R3921" s="46">
        <f>1/(1+EXP(-($K$2+SUMPRODUCT($L$2:$P$2,$D$3921:$H$3921))))</f>
        <v>4.0406460800445264E-2</v>
      </c>
      <c r="X3921" s="46">
        <f>EXP(-($K$2+SUMPRODUCT($L$2:$P$2,$D$3921:$H$3921)))</f>
        <v>23.748517444739441</v>
      </c>
      <c r="Y3921" s="46">
        <f>1/(1+$X$3921)</f>
        <v>4.0406460800445264E-2</v>
      </c>
      <c r="Z3921" s="46">
        <f>IF(ISERROR($I$3921),0,$I$3921)</f>
        <v>-4.1245480845062583E-2</v>
      </c>
    </row>
    <row r="3922" spans="1:26" x14ac:dyDescent="0.25">
      <c r="A3922" s="46">
        <v>669</v>
      </c>
      <c r="B3922" s="46">
        <v>2002</v>
      </c>
      <c r="C3922" s="47">
        <v>0</v>
      </c>
      <c r="D3922" s="49">
        <v>0.129381</v>
      </c>
      <c r="E3922" s="49">
        <v>0.23182069999999999</v>
      </c>
      <c r="F3922" s="49">
        <v>4.7999300000000002E-2</v>
      </c>
      <c r="G3922" s="49">
        <v>0.46818120000000002</v>
      </c>
      <c r="H3922" s="49">
        <v>0.58349629999999997</v>
      </c>
      <c r="I3922" s="46">
        <f>$C$3922*LN($Y$3922)+(1-$C$3922)*LN(1-$Y$3922)</f>
        <v>-2.7080470356654691E-2</v>
      </c>
      <c r="R3922" s="46">
        <f>1/(1+EXP(-($K$2+SUMPRODUCT($L$2:$P$2,$D$3922:$H$3922))))</f>
        <v>2.6717082050517212E-2</v>
      </c>
      <c r="X3922" s="46">
        <f>EXP(-($K$2+SUMPRODUCT($L$2:$P$2,$D$3922:$H$3922)))</f>
        <v>36.42923714907112</v>
      </c>
      <c r="Y3922" s="46">
        <f>1/(1+$X$3922)</f>
        <v>2.6717082050517212E-2</v>
      </c>
      <c r="Z3922" s="46">
        <f>IF(ISERROR($I$3922),0,$I$3922)</f>
        <v>-2.7080470356654691E-2</v>
      </c>
    </row>
    <row r="3923" spans="1:26" x14ac:dyDescent="0.25">
      <c r="A3923" s="46">
        <v>669</v>
      </c>
      <c r="B3923" s="46">
        <v>2003</v>
      </c>
      <c r="C3923" s="47">
        <v>0</v>
      </c>
      <c r="D3923" s="49">
        <v>0.12718599999999999</v>
      </c>
      <c r="E3923" s="49">
        <v>0.25119039999999998</v>
      </c>
      <c r="F3923" s="49">
        <v>6.6786999999999999E-2</v>
      </c>
      <c r="G3923" s="49">
        <v>0.5559596</v>
      </c>
      <c r="H3923" s="49">
        <v>0.66101129999999997</v>
      </c>
      <c r="I3923" s="46">
        <f>$C$3923*LN($Y$3923)+(1-$C$3923)*LN(1-$Y$3923)</f>
        <v>-2.071392477356504E-2</v>
      </c>
      <c r="R3923" s="46">
        <f>1/(1+EXP(-($K$2+SUMPRODUCT($L$2:$P$2,$D$3923:$H$3923))))</f>
        <v>2.0500865070532996E-2</v>
      </c>
      <c r="X3923" s="46">
        <f>EXP(-($K$2+SUMPRODUCT($L$2:$P$2,$D$3923:$H$3923)))</f>
        <v>47.778429425271142</v>
      </c>
      <c r="Y3923" s="46">
        <f>1/(1+$X$3923)</f>
        <v>2.0500865070532996E-2</v>
      </c>
      <c r="Z3923" s="46">
        <f>IF(ISERROR($I$3923),0,$I$3923)</f>
        <v>-2.071392477356504E-2</v>
      </c>
    </row>
    <row r="3924" spans="1:26" x14ac:dyDescent="0.25">
      <c r="A3924" s="46">
        <v>669</v>
      </c>
      <c r="B3924" s="46">
        <v>2004</v>
      </c>
      <c r="C3924" s="47">
        <v>0</v>
      </c>
      <c r="D3924" s="49">
        <v>0.1438815</v>
      </c>
      <c r="E3924" s="49">
        <v>0.28507880000000002</v>
      </c>
      <c r="F3924" s="49">
        <v>4.9930200000000001E-2</v>
      </c>
      <c r="G3924" s="49">
        <v>0.69383220000000001</v>
      </c>
      <c r="H3924" s="49">
        <v>0.69481000000000004</v>
      </c>
      <c r="I3924" s="46">
        <f>$C$3924*LN($Y$3924)+(1-$C$3924)*LN(1-$Y$3924)</f>
        <v>-1.8644667669213653E-2</v>
      </c>
      <c r="R3924" s="46">
        <f>1/(1+EXP(-($K$2+SUMPRODUCT($L$2:$P$2,$D$3924:$H$3924))))</f>
        <v>1.8471931057775618E-2</v>
      </c>
      <c r="X3924" s="46">
        <f>EXP(-($K$2+SUMPRODUCT($L$2:$P$2,$D$3924:$H$3924)))</f>
        <v>53.136191655991361</v>
      </c>
      <c r="Y3924" s="46">
        <f>1/(1+$X$3924)</f>
        <v>1.8471931057775618E-2</v>
      </c>
      <c r="Z3924" s="46">
        <f>IF(ISERROR($I$3924),0,$I$3924)</f>
        <v>-1.8644667669213653E-2</v>
      </c>
    </row>
    <row r="3925" spans="1:26" x14ac:dyDescent="0.25">
      <c r="A3925" s="46">
        <v>670</v>
      </c>
      <c r="B3925" s="46">
        <v>1995</v>
      </c>
      <c r="C3925" s="47">
        <v>0</v>
      </c>
      <c r="D3925" s="49">
        <v>-8.9232199999999998E-2</v>
      </c>
      <c r="E3925" s="49">
        <v>-6.8004099999999998E-2</v>
      </c>
      <c r="F3925" s="49">
        <v>3.4661200000000003E-2</v>
      </c>
      <c r="G3925" s="49">
        <v>0.21738250000000001</v>
      </c>
      <c r="H3925" s="49">
        <v>0.35862050000000001</v>
      </c>
      <c r="I3925" s="46">
        <f>$C$3925*LN($Y$3925)+(1-$C$3925)*LN(1-$Y$3925)</f>
        <v>-5.445606311187693E-2</v>
      </c>
      <c r="R3925" s="46">
        <f>1/(1+EXP(-($K$2+SUMPRODUCT($L$2:$P$2,$D$3925:$H$3925))))</f>
        <v>5.2999883818072677E-2</v>
      </c>
      <c r="X3925" s="46">
        <f>EXP(-($K$2+SUMPRODUCT($L$2:$P$2,$D$3925:$H$3925)))</f>
        <v>17.86796588899324</v>
      </c>
      <c r="Y3925" s="46">
        <f>1/(1+$X$3925)</f>
        <v>5.2999883818072677E-2</v>
      </c>
      <c r="Z3925" s="46">
        <f>IF(ISERROR($I$3925),0,$I$3925)</f>
        <v>-5.445606311187693E-2</v>
      </c>
    </row>
    <row r="3926" spans="1:26" x14ac:dyDescent="0.25">
      <c r="A3926" s="46">
        <v>679</v>
      </c>
      <c r="B3926" s="46">
        <v>1996</v>
      </c>
      <c r="C3926" s="47">
        <v>0</v>
      </c>
      <c r="D3926" s="49">
        <v>0.14355119999999999</v>
      </c>
      <c r="E3926" s="49">
        <v>0.21360390000000001</v>
      </c>
      <c r="F3926" s="49">
        <v>6.0999499999999998E-2</v>
      </c>
      <c r="G3926" s="49">
        <v>1.9537800000000001</v>
      </c>
      <c r="H3926" s="49">
        <v>0.29715429999999998</v>
      </c>
      <c r="I3926" s="46">
        <f>$C$3926*LN($Y$3926)+(1-$C$3926)*LN(1-$Y$3926)</f>
        <v>-2.003435152419073E-3</v>
      </c>
      <c r="R3926" s="46">
        <f>1/(1+EXP(-($K$2+SUMPRODUCT($L$2:$P$2,$D$3926:$H$3926))))</f>
        <v>2.0014296157585508E-3</v>
      </c>
      <c r="X3926" s="46">
        <f>EXP(-($K$2+SUMPRODUCT($L$2:$P$2,$D$3926:$H$3926)))</f>
        <v>498.64285135302919</v>
      </c>
      <c r="Y3926" s="46">
        <f>1/(1+$X$3926)</f>
        <v>2.0014296157585508E-3</v>
      </c>
      <c r="Z3926" s="46">
        <f>IF(ISERROR($I$3926),0,$I$3926)</f>
        <v>-2.003435152419073E-3</v>
      </c>
    </row>
    <row r="3927" spans="1:26" x14ac:dyDescent="0.25">
      <c r="A3927" s="46">
        <v>681</v>
      </c>
      <c r="B3927" s="46">
        <v>1997</v>
      </c>
      <c r="C3927" s="47">
        <v>0</v>
      </c>
      <c r="D3927" s="49">
        <v>0.1359679</v>
      </c>
      <c r="E3927" s="49">
        <v>0.22067899999999999</v>
      </c>
      <c r="F3927" s="49">
        <v>5.5926999999999998E-2</v>
      </c>
      <c r="G3927" s="49">
        <v>1.9508589999999999</v>
      </c>
      <c r="H3927" s="49">
        <v>0.30445339999999999</v>
      </c>
      <c r="I3927" s="46">
        <f>$C$3927*LN($Y$3927)+(1-$C$3927)*LN(1-$Y$3927)</f>
        <v>-2.0774682662774418E-3</v>
      </c>
      <c r="R3927" s="46">
        <f>1/(1+EXP(-($K$2+SUMPRODUCT($L$2:$P$2,$D$3927:$H$3927))))</f>
        <v>2.075311822651651E-3</v>
      </c>
      <c r="X3927" s="46">
        <f>EXP(-($K$2+SUMPRODUCT($L$2:$P$2,$D$3927:$H$3927)))</f>
        <v>480.8552995676032</v>
      </c>
      <c r="Y3927" s="46">
        <f>1/(1+$X$3927)</f>
        <v>2.075311822651651E-3</v>
      </c>
      <c r="Z3927" s="46">
        <f>IF(ISERROR($I$3927),0,$I$3927)</f>
        <v>-2.0774682662774418E-3</v>
      </c>
    </row>
    <row r="3928" spans="1:26" x14ac:dyDescent="0.25">
      <c r="A3928" s="46">
        <v>685</v>
      </c>
      <c r="B3928" s="46">
        <v>1998</v>
      </c>
      <c r="C3928" s="47">
        <v>0</v>
      </c>
      <c r="D3928" s="49">
        <v>0.14608699999999999</v>
      </c>
      <c r="E3928" s="49">
        <v>0.19928100000000001</v>
      </c>
      <c r="F3928" s="49">
        <v>4.8778000000000002E-2</v>
      </c>
      <c r="G3928" s="49">
        <v>1.928847</v>
      </c>
      <c r="H3928" s="49">
        <v>0.30067329999999998</v>
      </c>
      <c r="I3928" s="46">
        <f>$C$3928*LN($Y$3928)+(1-$C$3928)*LN(1-$Y$3928)</f>
        <v>-2.3542890478108862E-3</v>
      </c>
      <c r="R3928" s="46">
        <f>1/(1+EXP(-($K$2+SUMPRODUCT($L$2:$P$2,$D$3928:$H$3928))))</f>
        <v>2.3515198829149892E-3</v>
      </c>
      <c r="X3928" s="46">
        <f>EXP(-($K$2+SUMPRODUCT($L$2:$P$2,$D$3928:$H$3928)))</f>
        <v>424.25687631455651</v>
      </c>
      <c r="Y3928" s="46">
        <f>1/(1+$X$3928)</f>
        <v>2.3515198829149892E-3</v>
      </c>
      <c r="Z3928" s="46">
        <f>IF(ISERROR($I$3928),0,$I$3928)</f>
        <v>-2.3542890478108862E-3</v>
      </c>
    </row>
    <row r="3929" spans="1:26" x14ac:dyDescent="0.25">
      <c r="A3929" s="46">
        <v>688</v>
      </c>
      <c r="B3929" s="46">
        <v>1999</v>
      </c>
      <c r="C3929" s="47">
        <v>0</v>
      </c>
      <c r="D3929" s="49">
        <v>0.13202259999999999</v>
      </c>
      <c r="E3929" s="49">
        <v>0.2173947</v>
      </c>
      <c r="F3929" s="49">
        <v>5.1502199999999998E-2</v>
      </c>
      <c r="G3929" s="49">
        <v>1.9469749999999999</v>
      </c>
      <c r="H3929" s="49">
        <v>0.30388660000000001</v>
      </c>
      <c r="I3929" s="46">
        <f>$C$3929*LN($Y$3929)+(1-$C$3929)*LN(1-$Y$3929)</f>
        <v>-2.1716254032203889E-3</v>
      </c>
      <c r="R3929" s="46">
        <f>1/(1+EXP(-($K$2+SUMPRODUCT($L$2:$P$2,$D$3929:$H$3929))))</f>
        <v>2.1692691307301517E-3</v>
      </c>
      <c r="X3929" s="46">
        <f>EXP(-($K$2+SUMPRODUCT($L$2:$P$2,$D$3929:$H$3929)))</f>
        <v>459.98475557221951</v>
      </c>
      <c r="Y3929" s="46">
        <f>1/(1+$X$3929)</f>
        <v>2.1692691307301517E-3</v>
      </c>
      <c r="Z3929" s="46">
        <f>IF(ISERROR($I$3929),0,$I$3929)</f>
        <v>-2.1716254032203889E-3</v>
      </c>
    </row>
    <row r="3930" spans="1:26" x14ac:dyDescent="0.25">
      <c r="A3930" s="46">
        <v>693</v>
      </c>
      <c r="B3930" s="46">
        <v>2000</v>
      </c>
      <c r="C3930" s="47">
        <v>0</v>
      </c>
      <c r="D3930" s="49">
        <v>0.14463280000000001</v>
      </c>
      <c r="E3930" s="49">
        <v>0.21273339999999999</v>
      </c>
      <c r="F3930" s="49">
        <v>5.31019E-2</v>
      </c>
      <c r="G3930" s="49">
        <v>1.939859</v>
      </c>
      <c r="H3930" s="49">
        <v>0.30380420000000002</v>
      </c>
      <c r="I3930" s="46">
        <f>$C$3930*LN($Y$3930)+(1-$C$3930)*LN(1-$Y$3930)</f>
        <v>-2.1945138049909076E-3</v>
      </c>
      <c r="R3930" s="46">
        <f>1/(1+EXP(-($K$2+SUMPRODUCT($L$2:$P$2,$D$3930:$H$3930))))</f>
        <v>2.1921076200279643E-3</v>
      </c>
      <c r="X3930" s="46">
        <f>EXP(-($K$2+SUMPRODUCT($L$2:$P$2,$D$3930:$H$3930)))</f>
        <v>455.18198251929039</v>
      </c>
      <c r="Y3930" s="46">
        <f>1/(1+$X$3930)</f>
        <v>2.1921076200279643E-3</v>
      </c>
      <c r="Z3930" s="46">
        <f>IF(ISERROR($I$3930),0,$I$3930)</f>
        <v>-2.1945138049909076E-3</v>
      </c>
    </row>
    <row r="3931" spans="1:26" x14ac:dyDescent="0.25">
      <c r="A3931" s="46">
        <v>696</v>
      </c>
      <c r="B3931" s="46">
        <v>2001</v>
      </c>
      <c r="C3931" s="47">
        <v>0</v>
      </c>
      <c r="D3931" s="49">
        <v>0.13990349999999999</v>
      </c>
      <c r="E3931" s="49">
        <v>0.20298769999999999</v>
      </c>
      <c r="F3931" s="49">
        <v>4.71467E-2</v>
      </c>
      <c r="G3931" s="49">
        <v>1.9485980000000001</v>
      </c>
      <c r="H3931" s="49">
        <v>0.31259540000000002</v>
      </c>
      <c r="I3931" s="46">
        <f>$C$3931*LN($Y$3931)+(1-$C$3931)*LN(1-$Y$3931)</f>
        <v>-2.3100545797872262E-3</v>
      </c>
      <c r="R3931" s="46">
        <f>1/(1+EXP(-($K$2+SUMPRODUCT($L$2:$P$2,$D$3931:$H$3931))))</f>
        <v>2.3073884570645816E-3</v>
      </c>
      <c r="X3931" s="46">
        <f>EXP(-($K$2+SUMPRODUCT($L$2:$P$2,$D$3931:$H$3931)))</f>
        <v>432.39039724250944</v>
      </c>
      <c r="Y3931" s="46">
        <f>1/(1+$X$3931)</f>
        <v>2.3073884570645816E-3</v>
      </c>
      <c r="Z3931" s="46">
        <f>IF(ISERROR($I$3931),0,$I$3931)</f>
        <v>-2.3100545797872262E-3</v>
      </c>
    </row>
    <row r="3932" spans="1:26" x14ac:dyDescent="0.25">
      <c r="A3932" s="46">
        <v>698</v>
      </c>
      <c r="B3932" s="46">
        <v>1995</v>
      </c>
      <c r="C3932" s="47">
        <v>0</v>
      </c>
      <c r="D3932" s="49">
        <v>0.14515130000000001</v>
      </c>
      <c r="E3932" s="49">
        <v>0.22559209999999999</v>
      </c>
      <c r="F3932" s="49">
        <v>6.59912E-2</v>
      </c>
      <c r="G3932" s="49">
        <v>1.956664</v>
      </c>
      <c r="H3932" s="49">
        <v>0.2902518</v>
      </c>
      <c r="I3932" s="46">
        <f>$C$3932*LN($Y$3932)+(1-$C$3932)*LN(1-$Y$3932)</f>
        <v>-1.8764023441753476E-3</v>
      </c>
      <c r="R3932" s="46">
        <f>1/(1+EXP(-($K$2+SUMPRODUCT($L$2:$P$2,$D$3932:$H$3932))))</f>
        <v>1.8746430018800771E-3</v>
      </c>
      <c r="X3932" s="46">
        <f>EXP(-($K$2+SUMPRODUCT($L$2:$P$2,$D$3932:$H$3932)))</f>
        <v>532.43489880318612</v>
      </c>
      <c r="Y3932" s="46">
        <f>1/(1+$X$3932)</f>
        <v>1.8746430018800771E-3</v>
      </c>
      <c r="Z3932" s="46">
        <f>IF(ISERROR($I$3932),0,$I$3932)</f>
        <v>-1.8764023441753476E-3</v>
      </c>
    </row>
    <row r="3933" spans="1:26" x14ac:dyDescent="0.25">
      <c r="A3933" s="46">
        <v>702</v>
      </c>
      <c r="B3933" s="46">
        <v>1996</v>
      </c>
      <c r="C3933" s="47">
        <v>0</v>
      </c>
      <c r="D3933" s="49">
        <v>0.14776980000000001</v>
      </c>
      <c r="E3933" s="49">
        <v>0.22349359999999999</v>
      </c>
      <c r="F3933" s="49">
        <v>5.6393699999999998E-2</v>
      </c>
      <c r="G3933" s="49">
        <v>1.947249</v>
      </c>
      <c r="H3933" s="49">
        <v>0.3097491</v>
      </c>
      <c r="I3933" s="46">
        <f>$C$3933*LN($Y$3933)+(1-$C$3933)*LN(1-$Y$3933)</f>
        <v>-2.090165666523001E-3</v>
      </c>
      <c r="R3933" s="46">
        <f>1/(1+EXP(-($K$2+SUMPRODUCT($L$2:$P$2,$D$3933:$H$3933))))</f>
        <v>2.0879827913879681E-3</v>
      </c>
      <c r="X3933" s="46">
        <f>EXP(-($K$2+SUMPRODUCT($L$2:$P$2,$D$3933:$H$3933)))</f>
        <v>477.93115025879058</v>
      </c>
      <c r="Y3933" s="46">
        <f>1/(1+$X$3933)</f>
        <v>2.0879827913879681E-3</v>
      </c>
      <c r="Z3933" s="46">
        <f>IF(ISERROR($I$3933),0,$I$3933)</f>
        <v>-2.090165666523001E-3</v>
      </c>
    </row>
    <row r="3934" spans="1:26" x14ac:dyDescent="0.25">
      <c r="A3934" s="46">
        <v>707</v>
      </c>
      <c r="B3934" s="46">
        <v>1995</v>
      </c>
      <c r="C3934" s="47">
        <v>1</v>
      </c>
      <c r="D3934" s="49">
        <v>0.14155239999999999</v>
      </c>
      <c r="E3934" s="49">
        <v>0.1941908</v>
      </c>
      <c r="F3934" s="49">
        <v>5.1926300000000002E-2</v>
      </c>
      <c r="G3934" s="49">
        <v>1.93926</v>
      </c>
      <c r="H3934" s="49">
        <v>0.30579329999999999</v>
      </c>
      <c r="I3934" s="46">
        <f>$C$3934*LN($Y$3934)+(1-$C$3934)*LN(1-$Y$3934)</f>
        <v>-6.0856992505349403</v>
      </c>
      <c r="R3934" s="46">
        <f>1/(1+EXP(-($K$2+SUMPRODUCT($L$2:$P$2,$D$3934:$H$3934))))</f>
        <v>2.2751728520669688E-3</v>
      </c>
      <c r="X3934" s="46">
        <f>EXP(-($K$2+SUMPRODUCT($L$2:$P$2,$D$3934:$H$3934)))</f>
        <v>438.52704476563673</v>
      </c>
      <c r="Y3934" s="46">
        <f>1/(1+$X$3934)</f>
        <v>2.2751728520669688E-3</v>
      </c>
      <c r="Z3934" s="46">
        <f>IF(ISERROR($I$3934),0,$I$3934)</f>
        <v>-6.0856992505349403</v>
      </c>
    </row>
    <row r="3935" spans="1:26" x14ac:dyDescent="0.25">
      <c r="A3935" s="46">
        <v>708</v>
      </c>
      <c r="B3935" s="46">
        <v>1997</v>
      </c>
      <c r="C3935" s="47">
        <v>1</v>
      </c>
      <c r="D3935" s="49">
        <v>0.1314583</v>
      </c>
      <c r="E3935" s="49">
        <v>0.20124300000000001</v>
      </c>
      <c r="F3935" s="49">
        <v>5.6275899999999997E-2</v>
      </c>
      <c r="G3935" s="49">
        <v>1.958129</v>
      </c>
      <c r="H3935" s="49">
        <v>0.29107889999999997</v>
      </c>
      <c r="I3935" s="46">
        <f>$C$3935*LN($Y$3935)+(1-$C$3935)*LN(1-$Y$3935)</f>
        <v>-6.1739247316477197</v>
      </c>
      <c r="R3935" s="46">
        <f>1/(1+EXP(-($K$2+SUMPRODUCT($L$2:$P$2,$D$3935:$H$3935))))</f>
        <v>2.0830445455470806E-3</v>
      </c>
      <c r="X3935" s="46">
        <f>EXP(-($K$2+SUMPRODUCT($L$2:$P$2,$D$3935:$H$3935)))</f>
        <v>479.06654593042555</v>
      </c>
      <c r="Y3935" s="46">
        <f>1/(1+$X$3935)</f>
        <v>2.0830445455470806E-3</v>
      </c>
      <c r="Z3935" s="46">
        <f>IF(ISERROR($I$3935),0,$I$3935)</f>
        <v>-6.1739247316477197</v>
      </c>
    </row>
    <row r="3936" spans="1:26" x14ac:dyDescent="0.25">
      <c r="A3936" s="46">
        <v>711</v>
      </c>
      <c r="B3936" s="46">
        <v>1998</v>
      </c>
      <c r="C3936" s="47">
        <v>0</v>
      </c>
      <c r="D3936" s="49">
        <v>0.13414999999999999</v>
      </c>
      <c r="E3936" s="49">
        <v>0.20429900000000001</v>
      </c>
      <c r="F3936" s="49">
        <v>5.5028300000000002E-2</v>
      </c>
      <c r="G3936" s="49">
        <v>1.9469479999999999</v>
      </c>
      <c r="H3936" s="49">
        <v>0.3051296</v>
      </c>
      <c r="I3936" s="46">
        <f>$C$3936*LN($Y$3936)+(1-$C$3936)*LN(1-$Y$3936)</f>
        <v>-2.1554830805939154E-3</v>
      </c>
      <c r="R3936" s="46">
        <f>1/(1+EXP(-($K$2+SUMPRODUCT($L$2:$P$2,$D$3936:$H$3936))))</f>
        <v>2.1531616951404493E-3</v>
      </c>
      <c r="X3936" s="46">
        <f>EXP(-($K$2+SUMPRODUCT($L$2:$P$2,$D$3936:$H$3936)))</f>
        <v>463.43330394411959</v>
      </c>
      <c r="Y3936" s="46">
        <f>1/(1+$X$3936)</f>
        <v>2.1531616951404493E-3</v>
      </c>
      <c r="Z3936" s="46">
        <f>IF(ISERROR($I$3936),0,$I$3936)</f>
        <v>-2.1554830805939154E-3</v>
      </c>
    </row>
    <row r="3937" spans="1:26" x14ac:dyDescent="0.25">
      <c r="A3937" s="46">
        <v>713</v>
      </c>
      <c r="B3937" s="46">
        <v>1999</v>
      </c>
      <c r="C3937" s="47">
        <v>0</v>
      </c>
      <c r="D3937" s="49">
        <v>0.1353444</v>
      </c>
      <c r="E3937" s="49">
        <v>0.19993749999999999</v>
      </c>
      <c r="F3937" s="49">
        <v>5.9255299999999997E-2</v>
      </c>
      <c r="G3937" s="49">
        <v>1.9364140000000001</v>
      </c>
      <c r="H3937" s="49">
        <v>0.29605100000000001</v>
      </c>
      <c r="I3937" s="46">
        <f>$C$3937*LN($Y$3937)+(1-$C$3937)*LN(1-$Y$3937)</f>
        <v>-2.1216987375005073E-3</v>
      </c>
      <c r="R3937" s="46">
        <f>1/(1+EXP(-($K$2+SUMPRODUCT($L$2:$P$2,$D$3937:$H$3937))))</f>
        <v>2.1194495257320085E-3</v>
      </c>
      <c r="X3937" s="46">
        <f>EXP(-($K$2+SUMPRODUCT($L$2:$P$2,$D$3937:$H$3937)))</f>
        <v>470.82062505339599</v>
      </c>
      <c r="Y3937" s="46">
        <f>1/(1+$X$3937)</f>
        <v>2.1194495257320085E-3</v>
      </c>
      <c r="Z3937" s="46">
        <f>IF(ISERROR($I$3937),0,$I$3937)</f>
        <v>-2.1216987375005073E-3</v>
      </c>
    </row>
    <row r="3938" spans="1:26" x14ac:dyDescent="0.25">
      <c r="A3938" s="46">
        <v>717</v>
      </c>
      <c r="B3938" s="46">
        <v>2000</v>
      </c>
      <c r="C3938" s="47">
        <v>0</v>
      </c>
      <c r="D3938" s="49">
        <v>0.1458729</v>
      </c>
      <c r="E3938" s="49">
        <v>0.2145765</v>
      </c>
      <c r="F3938" s="49">
        <v>5.1818099999999999E-2</v>
      </c>
      <c r="G3938" s="49">
        <v>1.9546680000000001</v>
      </c>
      <c r="H3938" s="49">
        <v>0.30999060000000001</v>
      </c>
      <c r="I3938" s="46">
        <f>$C$3938*LN($Y$3938)+(1-$C$3938)*LN(1-$Y$3938)</f>
        <v>-2.169096638777397E-3</v>
      </c>
      <c r="R3938" s="46">
        <f>1/(1+EXP(-($K$2+SUMPRODUCT($L$2:$P$2,$D$3938:$H$3938))))</f>
        <v>2.1667458486674136E-3</v>
      </c>
      <c r="X3938" s="46">
        <f>EXP(-($K$2+SUMPRODUCT($L$2:$P$2,$D$3938:$H$3938)))</f>
        <v>460.52159498310215</v>
      </c>
      <c r="Y3938" s="46">
        <f>1/(1+$X$3938)</f>
        <v>2.1667458486674136E-3</v>
      </c>
      <c r="Z3938" s="46">
        <f>IF(ISERROR($I$3938),0,$I$3938)</f>
        <v>-2.169096638777397E-3</v>
      </c>
    </row>
    <row r="3939" spans="1:26" x14ac:dyDescent="0.25">
      <c r="A3939" s="46">
        <v>720</v>
      </c>
      <c r="B3939" s="46">
        <v>2001</v>
      </c>
      <c r="C3939" s="47">
        <v>0</v>
      </c>
      <c r="D3939" s="49">
        <v>0.1431682</v>
      </c>
      <c r="E3939" s="49">
        <v>0.2048228</v>
      </c>
      <c r="F3939" s="49">
        <v>4.7232299999999998E-2</v>
      </c>
      <c r="G3939" s="49">
        <v>1.9407620000000001</v>
      </c>
      <c r="H3939" s="49">
        <v>0.30494250000000001</v>
      </c>
      <c r="I3939" s="46">
        <f>$C$3939*LN($Y$3939)+(1-$C$3939)*LN(1-$Y$3939)</f>
        <v>-2.3233475971658622E-3</v>
      </c>
      <c r="R3939" s="46">
        <f>1/(1+EXP(-($K$2+SUMPRODUCT($L$2:$P$2,$D$3939:$H$3939))))</f>
        <v>2.3206507141404322E-3</v>
      </c>
      <c r="X3939" s="46">
        <f>EXP(-($K$2+SUMPRODUCT($L$2:$P$2,$D$3939:$H$3939)))</f>
        <v>429.91362000610224</v>
      </c>
      <c r="Y3939" s="46">
        <f>1/(1+$X$3939)</f>
        <v>2.3206507141404322E-3</v>
      </c>
      <c r="Z3939" s="46">
        <f>IF(ISERROR($I$3939),0,$I$3939)</f>
        <v>-2.3233475971658622E-3</v>
      </c>
    </row>
    <row r="3940" spans="1:26" x14ac:dyDescent="0.25">
      <c r="A3940" s="46">
        <v>724</v>
      </c>
      <c r="B3940" s="46">
        <v>2002</v>
      </c>
      <c r="C3940" s="47">
        <v>0</v>
      </c>
      <c r="D3940" s="49">
        <v>0.13668859999999999</v>
      </c>
      <c r="E3940" s="49">
        <v>0.21900810000000001</v>
      </c>
      <c r="F3940" s="49">
        <v>5.4834300000000002E-2</v>
      </c>
      <c r="G3940" s="49">
        <v>1.9432430000000001</v>
      </c>
      <c r="H3940" s="49">
        <v>0.30032370000000003</v>
      </c>
      <c r="I3940" s="46">
        <f>$C$3940*LN($Y$3940)+(1-$C$3940)*LN(1-$Y$3940)</f>
        <v>-2.1216077380720082E-3</v>
      </c>
      <c r="R3940" s="46">
        <f>1/(1+EXP(-($K$2+SUMPRODUCT($L$2:$P$2,$D$3940:$H$3940))))</f>
        <v>2.1193587191680693E-3</v>
      </c>
      <c r="X3940" s="46">
        <f>EXP(-($K$2+SUMPRODUCT($L$2:$P$2,$D$3940:$H$3940)))</f>
        <v>470.84084079571909</v>
      </c>
      <c r="Y3940" s="46">
        <f>1/(1+$X$3940)</f>
        <v>2.1193587191680693E-3</v>
      </c>
      <c r="Z3940" s="46">
        <f>IF(ISERROR($I$3940),0,$I$3940)</f>
        <v>-2.1216077380720082E-3</v>
      </c>
    </row>
    <row r="3941" spans="1:26" x14ac:dyDescent="0.25">
      <c r="A3941" s="46">
        <v>726</v>
      </c>
      <c r="B3941" s="46">
        <v>2003</v>
      </c>
      <c r="C3941" s="47">
        <v>0</v>
      </c>
      <c r="D3941" s="49">
        <v>0.15657389999999999</v>
      </c>
      <c r="E3941" s="49">
        <v>0.20817840000000001</v>
      </c>
      <c r="F3941" s="49">
        <v>4.8032499999999999E-2</v>
      </c>
      <c r="G3941" s="49">
        <v>1.9511000000000001</v>
      </c>
      <c r="H3941" s="49">
        <v>0.30927559999999998</v>
      </c>
      <c r="I3941" s="46">
        <f>$C$3941*LN($Y$3941)+(1-$C$3941)*LN(1-$Y$3941)</f>
        <v>-2.2785005230202176E-3</v>
      </c>
      <c r="R3941" s="46">
        <f>1/(1+EXP(-($K$2+SUMPRODUCT($L$2:$P$2,$D$3941:$H$3941))))</f>
        <v>2.2759067110781567E-3</v>
      </c>
      <c r="X3941" s="46">
        <f>EXP(-($K$2+SUMPRODUCT($L$2:$P$2,$D$3941:$H$3941)))</f>
        <v>438.38532064272255</v>
      </c>
      <c r="Y3941" s="46">
        <f>1/(1+$X$3941)</f>
        <v>2.2759067110781567E-3</v>
      </c>
      <c r="Z3941" s="46">
        <f>IF(ISERROR($I$3941),0,$I$3941)</f>
        <v>-2.2785005230202176E-3</v>
      </c>
    </row>
    <row r="3942" spans="1:26" x14ac:dyDescent="0.25">
      <c r="A3942" s="46">
        <v>731</v>
      </c>
      <c r="B3942" s="46">
        <v>2004</v>
      </c>
      <c r="C3942" s="47">
        <v>0</v>
      </c>
      <c r="D3942" s="49">
        <v>0.13558519999999999</v>
      </c>
      <c r="E3942" s="49">
        <v>0.2031847</v>
      </c>
      <c r="F3942" s="49">
        <v>5.5071799999999997E-2</v>
      </c>
      <c r="G3942" s="49">
        <v>1.949773</v>
      </c>
      <c r="H3942" s="49">
        <v>0.30626759999999997</v>
      </c>
      <c r="I3942" s="46">
        <f>$C$3942*LN($Y$3942)+(1-$C$3942)*LN(1-$Y$3942)</f>
        <v>-2.1513322254661672E-3</v>
      </c>
      <c r="R3942" s="46">
        <f>1/(1+EXP(-($K$2+SUMPRODUCT($L$2:$P$2,$D$3942:$H$3942))))</f>
        <v>2.1490197688787032E-3</v>
      </c>
      <c r="X3942" s="46">
        <f>EXP(-($K$2+SUMPRODUCT($L$2:$P$2,$D$3942:$H$3942)))</f>
        <v>464.32843228416237</v>
      </c>
      <c r="Y3942" s="46">
        <f>1/(1+$X$3942)</f>
        <v>2.1490197688787032E-3</v>
      </c>
      <c r="Z3942" s="46">
        <f>IF(ISERROR($I$3942),0,$I$3942)</f>
        <v>-2.1513322254661672E-3</v>
      </c>
    </row>
    <row r="3943" spans="1:26" x14ac:dyDescent="0.25">
      <c r="A3943" s="46">
        <v>736</v>
      </c>
      <c r="B3943" s="46">
        <v>1995</v>
      </c>
      <c r="C3943" s="47">
        <v>0</v>
      </c>
      <c r="D3943" s="49">
        <v>0.14642839999999999</v>
      </c>
      <c r="E3943" s="49">
        <v>0.21399009999999999</v>
      </c>
      <c r="F3943" s="49">
        <v>4.3559300000000002E-2</v>
      </c>
      <c r="G3943" s="49">
        <v>1.952196</v>
      </c>
      <c r="H3943" s="49">
        <v>0.29956470000000002</v>
      </c>
      <c r="I3943" s="46">
        <f>$C$3943*LN($Y$3943)+(1-$C$3943)*LN(1-$Y$3943)</f>
        <v>-2.3137327568975709E-3</v>
      </c>
      <c r="R3943" s="46">
        <f>1/(1+EXP(-($K$2+SUMPRODUCT($L$2:$P$2,$D$3943:$H$3943))))</f>
        <v>2.3110581404426674E-3</v>
      </c>
      <c r="X3943" s="46">
        <f>EXP(-($K$2+SUMPRODUCT($L$2:$P$2,$D$3943:$H$3943)))</f>
        <v>431.7022252276426</v>
      </c>
      <c r="Y3943" s="46">
        <f>1/(1+$X$3943)</f>
        <v>2.3110581404426674E-3</v>
      </c>
      <c r="Z3943" s="46">
        <f>IF(ISERROR($I$3943),0,$I$3943)</f>
        <v>-2.3137327568975709E-3</v>
      </c>
    </row>
    <row r="3944" spans="1:26" x14ac:dyDescent="0.25">
      <c r="A3944" s="46">
        <v>739</v>
      </c>
      <c r="B3944" s="46">
        <v>1996</v>
      </c>
      <c r="C3944" s="47">
        <v>0</v>
      </c>
      <c r="D3944" s="49">
        <v>0.1430225</v>
      </c>
      <c r="E3944" s="49">
        <v>0.21240829999999999</v>
      </c>
      <c r="F3944" s="49">
        <v>5.0385800000000001E-2</v>
      </c>
      <c r="G3944" s="49">
        <v>1.953301</v>
      </c>
      <c r="H3944" s="49">
        <v>0.29507670000000003</v>
      </c>
      <c r="I3944" s="46">
        <f>$C$3944*LN($Y$3944)+(1-$C$3944)*LN(1-$Y$3944)</f>
        <v>-2.1829306377764484E-3</v>
      </c>
      <c r="R3944" s="46">
        <f>1/(1+EXP(-($K$2+SUMPRODUCT($L$2:$P$2,$D$3944:$H$3944))))</f>
        <v>2.18054977742455E-3</v>
      </c>
      <c r="X3944" s="46">
        <f>EXP(-($K$2+SUMPRODUCT($L$2:$P$2,$D$3944:$H$3944)))</f>
        <v>457.59994133273182</v>
      </c>
      <c r="Y3944" s="46">
        <f>1/(1+$X$3944)</f>
        <v>2.18054977742455E-3</v>
      </c>
      <c r="Z3944" s="46">
        <f>IF(ISERROR($I$3944),0,$I$3944)</f>
        <v>-2.1829306377764484E-3</v>
      </c>
    </row>
    <row r="3945" spans="1:26" x14ac:dyDescent="0.25">
      <c r="A3945" s="46">
        <v>741</v>
      </c>
      <c r="B3945" s="46">
        <v>1997</v>
      </c>
      <c r="C3945" s="47">
        <v>0</v>
      </c>
      <c r="D3945" s="49">
        <v>0.14752299999999999</v>
      </c>
      <c r="E3945" s="49">
        <v>0.19846140000000001</v>
      </c>
      <c r="F3945" s="49">
        <v>6.0432100000000002E-2</v>
      </c>
      <c r="G3945" s="49">
        <v>1.950167</v>
      </c>
      <c r="H3945" s="49">
        <v>0.3205617</v>
      </c>
      <c r="I3945" s="46">
        <f>$C$3945*LN($Y$3945)+(1-$C$3945)*LN(1-$Y$3945)</f>
        <v>-2.1028202385941584E-3</v>
      </c>
      <c r="R3945" s="46">
        <f>1/(1+EXP(-($K$2+SUMPRODUCT($L$2:$P$2,$D$3945:$H$3945))))</f>
        <v>2.1006108610288486E-3</v>
      </c>
      <c r="X3945" s="46">
        <f>EXP(-($K$2+SUMPRODUCT($L$2:$P$2,$D$3945:$H$3945)))</f>
        <v>475.05199923141146</v>
      </c>
      <c r="Y3945" s="46">
        <f>1/(1+$X$3945)</f>
        <v>2.1006108610288486E-3</v>
      </c>
      <c r="Z3945" s="46">
        <f>IF(ISERROR($I$3945),0,$I$3945)</f>
        <v>-2.1028202385941584E-3</v>
      </c>
    </row>
    <row r="3946" spans="1:26" x14ac:dyDescent="0.25">
      <c r="A3946" s="46">
        <v>746</v>
      </c>
      <c r="B3946" s="46">
        <v>1998</v>
      </c>
      <c r="C3946" s="47">
        <v>0</v>
      </c>
      <c r="D3946" s="49">
        <v>0.14339389999999999</v>
      </c>
      <c r="E3946" s="49">
        <v>0.21496970000000001</v>
      </c>
      <c r="F3946" s="49">
        <v>6.3999299999999995E-2</v>
      </c>
      <c r="G3946" s="49">
        <v>1.9545250000000001</v>
      </c>
      <c r="H3946" s="49">
        <v>0.31569380000000002</v>
      </c>
      <c r="I3946" s="46">
        <f>$C$3946*LN($Y$3946)+(1-$C$3946)*LN(1-$Y$3946)</f>
        <v>-1.9721698170873771E-3</v>
      </c>
      <c r="R3946" s="46">
        <f>1/(1+EXP(-($K$2+SUMPRODUCT($L$2:$P$2,$D$3946:$H$3946))))</f>
        <v>1.9702263680074733E-3</v>
      </c>
      <c r="X3946" s="46">
        <f>EXP(-($K$2+SUMPRODUCT($L$2:$P$2,$D$3946:$H$3946)))</f>
        <v>506.55589115951108</v>
      </c>
      <c r="Y3946" s="46">
        <f>1/(1+$X$3946)</f>
        <v>1.9702263680074733E-3</v>
      </c>
      <c r="Z3946" s="46">
        <f>IF(ISERROR($I$3946),0,$I$3946)</f>
        <v>-1.9721698170873771E-3</v>
      </c>
    </row>
    <row r="3947" spans="1:26" x14ac:dyDescent="0.25">
      <c r="A3947" s="46">
        <v>749</v>
      </c>
      <c r="B3947" s="46">
        <v>1999</v>
      </c>
      <c r="C3947" s="47">
        <v>0</v>
      </c>
      <c r="D3947" s="49">
        <v>0.1452764</v>
      </c>
      <c r="E3947" s="49">
        <v>0.21004120000000001</v>
      </c>
      <c r="F3947" s="49">
        <v>4.5979800000000001E-2</v>
      </c>
      <c r="G3947" s="49">
        <v>1.9336089999999999</v>
      </c>
      <c r="H3947" s="49">
        <v>0.2934872</v>
      </c>
      <c r="I3947" s="46">
        <f>$C$3947*LN($Y$3947)+(1-$C$3947)*LN(1-$Y$3947)</f>
        <v>-2.3410623842488646E-3</v>
      </c>
      <c r="R3947" s="46">
        <f>1/(1+EXP(-($K$2+SUMPRODUCT($L$2:$P$2,$D$3947:$H$3947))))</f>
        <v>2.3383242348483943E-3</v>
      </c>
      <c r="X3947" s="46">
        <f>EXP(-($K$2+SUMPRODUCT($L$2:$P$2,$D$3947:$H$3947)))</f>
        <v>426.65668896419544</v>
      </c>
      <c r="Y3947" s="46">
        <f>1/(1+$X$3947)</f>
        <v>2.3383242348483943E-3</v>
      </c>
      <c r="Z3947" s="46">
        <f>IF(ISERROR($I$3947),0,$I$3947)</f>
        <v>-2.3410623842488646E-3</v>
      </c>
    </row>
    <row r="3948" spans="1:26" x14ac:dyDescent="0.25">
      <c r="A3948" s="46">
        <v>753</v>
      </c>
      <c r="B3948" s="46">
        <v>2000</v>
      </c>
      <c r="C3948" s="47">
        <v>1</v>
      </c>
      <c r="D3948" s="49">
        <v>0.13188820000000001</v>
      </c>
      <c r="E3948" s="49">
        <v>0.19840169999999999</v>
      </c>
      <c r="F3948" s="49">
        <v>5.8866500000000002E-2</v>
      </c>
      <c r="G3948" s="49">
        <v>1.9349289999999999</v>
      </c>
      <c r="H3948" s="49">
        <v>0.29821110000000001</v>
      </c>
      <c r="I3948" s="46">
        <f>$C$3948*LN($Y$3948)+(1-$C$3948)*LN(1-$Y$3948)</f>
        <v>-6.1489990439493365</v>
      </c>
      <c r="R3948" s="46">
        <f>1/(1+EXP(-($K$2+SUMPRODUCT($L$2:$P$2,$D$3948:$H$3948))))</f>
        <v>2.1356183606626757E-3</v>
      </c>
      <c r="X3948" s="46">
        <f>EXP(-($K$2+SUMPRODUCT($L$2:$P$2,$D$3948:$H$3948)))</f>
        <v>467.24845600676667</v>
      </c>
      <c r="Y3948" s="46">
        <f>1/(1+$X$3948)</f>
        <v>2.1356183606626757E-3</v>
      </c>
      <c r="Z3948" s="46">
        <f>IF(ISERROR($I$3948),0,$I$3948)</f>
        <v>-6.1489990439493365</v>
      </c>
    </row>
    <row r="3949" spans="1:26" x14ac:dyDescent="0.25">
      <c r="A3949" s="46">
        <v>755</v>
      </c>
      <c r="B3949" s="46">
        <v>2001</v>
      </c>
      <c r="C3949" s="47">
        <v>1</v>
      </c>
      <c r="D3949" s="49">
        <v>0.1432234</v>
      </c>
      <c r="E3949" s="49">
        <v>0.2077426</v>
      </c>
      <c r="F3949" s="49">
        <v>5.0890600000000001E-2</v>
      </c>
      <c r="G3949" s="49">
        <v>1.9377470000000001</v>
      </c>
      <c r="H3949" s="49">
        <v>0.2972052</v>
      </c>
      <c r="I3949" s="46">
        <f>$C$3949*LN($Y$3949)+(1-$C$3949)*LN(1-$Y$3949)</f>
        <v>-6.0993071127512879</v>
      </c>
      <c r="R3949" s="46">
        <f>1/(1+EXP(-($K$2+SUMPRODUCT($L$2:$P$2,$D$3949:$H$3949))))</f>
        <v>2.2444223124458056E-3</v>
      </c>
      <c r="X3949" s="46">
        <f>EXP(-($K$2+SUMPRODUCT($L$2:$P$2,$D$3949:$H$3949)))</f>
        <v>444.5489479207119</v>
      </c>
      <c r="Y3949" s="46">
        <f>1/(1+$X$3949)</f>
        <v>2.2444223124458056E-3</v>
      </c>
      <c r="Z3949" s="46">
        <f>IF(ISERROR($I$3949),0,$I$3949)</f>
        <v>-6.0993071127512879</v>
      </c>
    </row>
    <row r="3950" spans="1:26" x14ac:dyDescent="0.25">
      <c r="A3950" s="46">
        <v>758</v>
      </c>
      <c r="B3950" s="46">
        <v>1995</v>
      </c>
      <c r="C3950" s="47">
        <v>0</v>
      </c>
      <c r="D3950" s="49">
        <v>0.14257139999999999</v>
      </c>
      <c r="E3950" s="49">
        <v>0.2003595</v>
      </c>
      <c r="F3950" s="49">
        <v>5.2894999999999998E-2</v>
      </c>
      <c r="G3950" s="49">
        <v>1.9478530000000001</v>
      </c>
      <c r="H3950" s="49">
        <v>0.30542239999999998</v>
      </c>
      <c r="I3950" s="46">
        <f>$C$3950*LN($Y$3950)+(1-$C$3950)*LN(1-$Y$3950)</f>
        <v>-2.2100367348474401E-3</v>
      </c>
      <c r="R3950" s="46">
        <f>1/(1+EXP(-($K$2+SUMPRODUCT($L$2:$P$2,$D$3950:$H$3950))))</f>
        <v>2.2075964017357458E-3</v>
      </c>
      <c r="X3950" s="46">
        <f>EXP(-($K$2+SUMPRODUCT($L$2:$P$2,$D$3950:$H$3950)))</f>
        <v>451.98135076399808</v>
      </c>
      <c r="Y3950" s="46">
        <f>1/(1+$X$3950)</f>
        <v>2.2075964017357458E-3</v>
      </c>
      <c r="Z3950" s="46">
        <f>IF(ISERROR($I$3950),0,$I$3950)</f>
        <v>-2.2100367348474401E-3</v>
      </c>
    </row>
    <row r="3951" spans="1:26" x14ac:dyDescent="0.25">
      <c r="A3951" s="46">
        <v>761</v>
      </c>
      <c r="B3951" s="46">
        <v>1996</v>
      </c>
      <c r="C3951" s="47">
        <v>0</v>
      </c>
      <c r="D3951" s="49">
        <v>0.12596640000000001</v>
      </c>
      <c r="E3951" s="49">
        <v>0.2041586</v>
      </c>
      <c r="F3951" s="49">
        <v>5.5144899999999997E-2</v>
      </c>
      <c r="G3951" s="49">
        <v>1.933079</v>
      </c>
      <c r="H3951" s="49">
        <v>0.30207990000000001</v>
      </c>
      <c r="I3951" s="46">
        <f>$C$3951*LN($Y$3951)+(1-$C$3951)*LN(1-$Y$3951)</f>
        <v>-2.1904109013637062E-3</v>
      </c>
      <c r="R3951" s="46">
        <f>1/(1+EXP(-($K$2+SUMPRODUCT($L$2:$P$2,$D$3951:$H$3951))))</f>
        <v>2.1880137020086603E-3</v>
      </c>
      <c r="X3951" s="46">
        <f>EXP(-($K$2+SUMPRODUCT($L$2:$P$2,$D$3951:$H$3951)))</f>
        <v>456.03552911116179</v>
      </c>
      <c r="Y3951" s="46">
        <f>1/(1+$X$3951)</f>
        <v>2.1880137020086603E-3</v>
      </c>
      <c r="Z3951" s="46">
        <f>IF(ISERROR($I$3951),0,$I$3951)</f>
        <v>-2.1904109013637062E-3</v>
      </c>
    </row>
    <row r="3952" spans="1:26" x14ac:dyDescent="0.25">
      <c r="A3952" s="46">
        <v>763</v>
      </c>
      <c r="B3952" s="46">
        <v>1997</v>
      </c>
      <c r="C3952" s="47">
        <v>0</v>
      </c>
      <c r="D3952" s="49">
        <v>0.1554779</v>
      </c>
      <c r="E3952" s="49">
        <v>0.21272540000000001</v>
      </c>
      <c r="F3952" s="49">
        <v>3.5658000000000002E-2</v>
      </c>
      <c r="G3952" s="49">
        <v>1.9589209999999999</v>
      </c>
      <c r="H3952" s="49">
        <v>0.30232700000000001</v>
      </c>
      <c r="I3952" s="46">
        <f>$C$3952*LN($Y$3952)+(1-$C$3952)*LN(1-$Y$3952)</f>
        <v>-2.4561076631697942E-3</v>
      </c>
      <c r="R3952" s="46">
        <f>1/(1+EXP(-($K$2+SUMPRODUCT($L$2:$P$2,$D$3952:$H$3952))))</f>
        <v>2.4530938986249379E-3</v>
      </c>
      <c r="X3952" s="46">
        <f>EXP(-($K$2+SUMPRODUCT($L$2:$P$2,$D$3952:$H$3952)))</f>
        <v>406.64848037840784</v>
      </c>
      <c r="Y3952" s="46">
        <f>1/(1+$X$3952)</f>
        <v>2.4530938986249379E-3</v>
      </c>
      <c r="Z3952" s="46">
        <f>IF(ISERROR($I$3952),0,$I$3952)</f>
        <v>-2.4561076631697942E-3</v>
      </c>
    </row>
    <row r="3953" spans="1:26" x14ac:dyDescent="0.25">
      <c r="A3953" s="46">
        <v>766</v>
      </c>
      <c r="B3953" s="46">
        <v>1998</v>
      </c>
      <c r="C3953" s="47">
        <v>0</v>
      </c>
      <c r="D3953" s="49">
        <v>0.1454075</v>
      </c>
      <c r="E3953" s="49">
        <v>0.2096489</v>
      </c>
      <c r="F3953" s="49">
        <v>4.6843900000000001E-2</v>
      </c>
      <c r="G3953" s="49">
        <v>1.94295</v>
      </c>
      <c r="H3953" s="49">
        <v>0.30142799999999997</v>
      </c>
      <c r="I3953" s="46">
        <f>$C$3953*LN($Y$3953)+(1-$C$3953)*LN(1-$Y$3953)</f>
        <v>-2.3033666360388456E-3</v>
      </c>
      <c r="R3953" s="46">
        <f>1/(1+EXP(-($K$2+SUMPRODUCT($L$2:$P$2,$D$3953:$H$3953))))</f>
        <v>2.3007159226876516E-3</v>
      </c>
      <c r="X3953" s="46">
        <f>EXP(-($K$2+SUMPRODUCT($L$2:$P$2,$D$3953:$H$3953)))</f>
        <v>433.64731570676463</v>
      </c>
      <c r="Y3953" s="46">
        <f>1/(1+$X$3953)</f>
        <v>2.3007159226876516E-3</v>
      </c>
      <c r="Z3953" s="46">
        <f>IF(ISERROR($I$3953),0,$I$3953)</f>
        <v>-2.3033666360388456E-3</v>
      </c>
    </row>
    <row r="3954" spans="1:26" x14ac:dyDescent="0.25">
      <c r="A3954" s="46">
        <v>768</v>
      </c>
      <c r="B3954" s="46">
        <v>1999</v>
      </c>
      <c r="C3954" s="47">
        <v>0</v>
      </c>
      <c r="D3954" s="49">
        <v>0.15052299999999999</v>
      </c>
      <c r="E3954" s="49">
        <v>0.20291480000000001</v>
      </c>
      <c r="F3954" s="49">
        <v>4.8780299999999999E-2</v>
      </c>
      <c r="G3954" s="49">
        <v>1.9561329999999999</v>
      </c>
      <c r="H3954" s="49">
        <v>0.3051159</v>
      </c>
      <c r="I3954" s="46">
        <f>$C$3954*LN($Y$3954)+(1-$C$3954)*LN(1-$Y$3954)</f>
        <v>-2.2526253097548319E-3</v>
      </c>
      <c r="R3954" s="46">
        <f>1/(1+EXP(-($K$2+SUMPRODUCT($L$2:$P$2,$D$3954:$H$3954))))</f>
        <v>2.2500900533799235E-3</v>
      </c>
      <c r="X3954" s="46">
        <f>EXP(-($K$2+SUMPRODUCT($L$2:$P$2,$D$3954:$H$3954)))</f>
        <v>443.42665683441066</v>
      </c>
      <c r="Y3954" s="46">
        <f>1/(1+$X$3954)</f>
        <v>2.2500900533799235E-3</v>
      </c>
      <c r="Z3954" s="46">
        <f>IF(ISERROR($I$3954),0,$I$3954)</f>
        <v>-2.2526253097548319E-3</v>
      </c>
    </row>
    <row r="3955" spans="1:26" x14ac:dyDescent="0.25">
      <c r="A3955" s="46">
        <v>769</v>
      </c>
      <c r="B3955" s="46">
        <v>2000</v>
      </c>
      <c r="C3955" s="47">
        <v>0</v>
      </c>
      <c r="D3955" s="49">
        <v>0.13490630000000001</v>
      </c>
      <c r="E3955" s="49">
        <v>0.21192530000000001</v>
      </c>
      <c r="F3955" s="49">
        <v>5.0885199999999998E-2</v>
      </c>
      <c r="G3955" s="49">
        <v>1.9528399999999999</v>
      </c>
      <c r="H3955" s="49">
        <v>0.30244460000000001</v>
      </c>
      <c r="I3955" s="46">
        <f>$C$3955*LN($Y$3955)+(1-$C$3955)*LN(1-$Y$3955)</f>
        <v>-2.1799778964745669E-3</v>
      </c>
      <c r="R3955" s="46">
        <f>1/(1+EXP(-($K$2+SUMPRODUCT($L$2:$P$2,$D$3955:$H$3955))))</f>
        <v>2.1776034703721949E-3</v>
      </c>
      <c r="X3955" s="46">
        <f>EXP(-($K$2+SUMPRODUCT($L$2:$P$2,$D$3955:$H$3955)))</f>
        <v>458.22042906603218</v>
      </c>
      <c r="Y3955" s="46">
        <f>1/(1+$X$3955)</f>
        <v>2.1776034703721949E-3</v>
      </c>
      <c r="Z3955" s="46">
        <f>IF(ISERROR($I$3955),0,$I$3955)</f>
        <v>-2.1799778964745669E-3</v>
      </c>
    </row>
    <row r="3956" spans="1:26" x14ac:dyDescent="0.25">
      <c r="A3956" s="46">
        <v>772</v>
      </c>
      <c r="B3956" s="46">
        <v>2001</v>
      </c>
      <c r="C3956" s="47">
        <v>0</v>
      </c>
      <c r="D3956" s="49">
        <v>0.13777410000000001</v>
      </c>
      <c r="E3956" s="49">
        <v>0.19869729999999999</v>
      </c>
      <c r="F3956" s="49">
        <v>4.8187899999999999E-2</v>
      </c>
      <c r="G3956" s="49">
        <v>1.937425</v>
      </c>
      <c r="H3956" s="49">
        <v>0.31094250000000001</v>
      </c>
      <c r="I3956" s="46">
        <f>$C$3956*LN($Y$3956)+(1-$C$3956)*LN(1-$Y$3956)</f>
        <v>-2.3421358152521782E-3</v>
      </c>
      <c r="R3956" s="46">
        <f>1/(1+EXP(-($K$2+SUMPRODUCT($L$2:$P$2,$D$3956:$H$3956))))</f>
        <v>2.3393951552471682E-3</v>
      </c>
      <c r="X3956" s="46">
        <f>EXP(-($K$2+SUMPRODUCT($L$2:$P$2,$D$3956:$H$3956)))</f>
        <v>426.46091773210725</v>
      </c>
      <c r="Y3956" s="46">
        <f>1/(1+$X$3956)</f>
        <v>2.3393951552471682E-3</v>
      </c>
      <c r="Z3956" s="46">
        <f>IF(ISERROR($I$3956),0,$I$3956)</f>
        <v>-2.3421358152521782E-3</v>
      </c>
    </row>
    <row r="3957" spans="1:26" x14ac:dyDescent="0.25">
      <c r="A3957" s="46">
        <v>774</v>
      </c>
      <c r="B3957" s="46">
        <v>2002</v>
      </c>
      <c r="C3957" s="47">
        <v>0</v>
      </c>
      <c r="D3957" s="49">
        <v>0.1448535</v>
      </c>
      <c r="E3957" s="49">
        <v>0.2102736</v>
      </c>
      <c r="F3957" s="49">
        <v>4.2152200000000001E-2</v>
      </c>
      <c r="G3957" s="49">
        <v>1.9476869999999999</v>
      </c>
      <c r="H3957" s="49">
        <v>0.30723210000000001</v>
      </c>
      <c r="I3957" s="46">
        <f>$C$3957*LN($Y$3957)+(1-$C$3957)*LN(1-$Y$3957)</f>
        <v>-2.37922134191454E-3</v>
      </c>
      <c r="R3957" s="46">
        <f>1/(1+EXP(-($K$2+SUMPRODUCT($L$2:$P$2,$D$3957:$H$3957))))</f>
        <v>2.3763932381572401E-3</v>
      </c>
      <c r="X3957" s="46">
        <f>EXP(-($K$2+SUMPRODUCT($L$2:$P$2,$D$3957:$H$3957)))</f>
        <v>419.80577572062276</v>
      </c>
      <c r="Y3957" s="46">
        <f>1/(1+$X$3957)</f>
        <v>2.3763932381572401E-3</v>
      </c>
      <c r="Z3957" s="46">
        <f>IF(ISERROR($I$3957),0,$I$3957)</f>
        <v>-2.37922134191454E-3</v>
      </c>
    </row>
    <row r="3958" spans="1:26" x14ac:dyDescent="0.25">
      <c r="A3958" s="46">
        <v>777</v>
      </c>
      <c r="B3958" s="46">
        <v>2003</v>
      </c>
      <c r="C3958" s="47">
        <v>0</v>
      </c>
      <c r="D3958" s="49">
        <v>0.1401106</v>
      </c>
      <c r="E3958" s="49">
        <v>0.22347539999999999</v>
      </c>
      <c r="F3958" s="49">
        <v>5.8520200000000001E-2</v>
      </c>
      <c r="G3958" s="49">
        <v>1.9434340000000001</v>
      </c>
      <c r="H3958" s="49">
        <v>0.30637999999999999</v>
      </c>
      <c r="I3958" s="46">
        <f>$C$3958*LN($Y$3958)+(1-$C$3958)*LN(1-$Y$3958)</f>
        <v>-2.0566824914409125E-3</v>
      </c>
      <c r="R3958" s="46">
        <f>1/(1+EXP(-($K$2+SUMPRODUCT($L$2:$P$2,$D$3958:$H$3958))))</f>
        <v>2.0545689692019614E-3</v>
      </c>
      <c r="X3958" s="46">
        <f>EXP(-($K$2+SUMPRODUCT($L$2:$P$2,$D$3958:$H$3958)))</f>
        <v>485.72009311443145</v>
      </c>
      <c r="Y3958" s="46">
        <f>1/(1+$X$3958)</f>
        <v>2.0545689692019614E-3</v>
      </c>
      <c r="Z3958" s="46">
        <f>IF(ISERROR($I$3958),0,$I$3958)</f>
        <v>-2.0566824914409125E-3</v>
      </c>
    </row>
    <row r="3959" spans="1:26" x14ac:dyDescent="0.25">
      <c r="A3959" s="46">
        <v>781</v>
      </c>
      <c r="B3959" s="46">
        <v>2004</v>
      </c>
      <c r="C3959" s="47">
        <v>0</v>
      </c>
      <c r="D3959" s="49">
        <v>0.1461161</v>
      </c>
      <c r="E3959" s="49">
        <v>0.22368689999999999</v>
      </c>
      <c r="F3959" s="49">
        <v>4.4920000000000002E-2</v>
      </c>
      <c r="G3959" s="49">
        <v>1.9385060000000001</v>
      </c>
      <c r="H3959" s="49">
        <v>0.3134923</v>
      </c>
      <c r="I3959" s="46">
        <f>$C$3959*LN($Y$3959)+(1-$C$3959)*LN(1-$Y$3959)</f>
        <v>-2.3260937161413567E-3</v>
      </c>
      <c r="R3959" s="46">
        <f>1/(1+EXP(-($K$2+SUMPRODUCT($L$2:$P$2,$D$3959:$H$3959))))</f>
        <v>2.3233904565711761E-3</v>
      </c>
      <c r="X3959" s="46">
        <f>EXP(-($K$2+SUMPRODUCT($L$2:$P$2,$D$3959:$H$3959)))</f>
        <v>429.40548659039627</v>
      </c>
      <c r="Y3959" s="46">
        <f>1/(1+$X$3959)</f>
        <v>2.3233904565711761E-3</v>
      </c>
      <c r="Z3959" s="46">
        <f>IF(ISERROR($I$3959),0,$I$3959)</f>
        <v>-2.3260937161413567E-3</v>
      </c>
    </row>
    <row r="3960" spans="1:26" x14ac:dyDescent="0.25">
      <c r="A3960" s="46">
        <v>782</v>
      </c>
      <c r="B3960" s="46">
        <v>1995</v>
      </c>
      <c r="C3960" s="47">
        <v>0</v>
      </c>
      <c r="D3960" s="49">
        <v>0.14116590000000001</v>
      </c>
      <c r="E3960" s="49">
        <v>0.21814720000000001</v>
      </c>
      <c r="F3960" s="49">
        <v>5.56088E-2</v>
      </c>
      <c r="G3960" s="49">
        <v>1.950674</v>
      </c>
      <c r="H3960" s="49">
        <v>0.30534719999999999</v>
      </c>
      <c r="I3960" s="46">
        <f>$C$3960*LN($Y$3960)+(1-$C$3960)*LN(1-$Y$3960)</f>
        <v>-2.0967104985854788E-3</v>
      </c>
      <c r="R3960" s="46">
        <f>1/(1+EXP(-($K$2+SUMPRODUCT($L$2:$P$2,$D$3960:$H$3960))))</f>
        <v>2.0945139365811387E-3</v>
      </c>
      <c r="X3960" s="46">
        <f>EXP(-($K$2+SUMPRODUCT($L$2:$P$2,$D$3960:$H$3960)))</f>
        <v>476.43773986641185</v>
      </c>
      <c r="Y3960" s="46">
        <f>1/(1+$X$3960)</f>
        <v>2.0945139365811387E-3</v>
      </c>
      <c r="Z3960" s="46">
        <f>IF(ISERROR($I$3960),0,$I$3960)</f>
        <v>-2.0967104985854788E-3</v>
      </c>
    </row>
    <row r="3961" spans="1:26" x14ac:dyDescent="0.25">
      <c r="A3961" s="46">
        <v>782</v>
      </c>
      <c r="B3961" s="46">
        <v>1996</v>
      </c>
      <c r="C3961" s="47">
        <v>0</v>
      </c>
      <c r="D3961" s="49">
        <v>0.13940459999999999</v>
      </c>
      <c r="E3961" s="49">
        <v>0.21400259999999999</v>
      </c>
      <c r="F3961" s="49">
        <v>6.0391399999999998E-2</v>
      </c>
      <c r="G3961" s="49">
        <v>1.9438070000000001</v>
      </c>
      <c r="H3961" s="49">
        <v>0.29832379999999997</v>
      </c>
      <c r="I3961" s="46">
        <f>$C$3961*LN($Y$3961)+(1-$C$3961)*LN(1-$Y$3961)</f>
        <v>-2.0422001338242174E-3</v>
      </c>
      <c r="R3961" s="46">
        <f>1/(1+EXP(-($K$2+SUMPRODUCT($L$2:$P$2,$D$3961:$H$3961))))</f>
        <v>2.0401162619334192E-3</v>
      </c>
      <c r="X3961" s="46">
        <f>EXP(-($K$2+SUMPRODUCT($L$2:$P$2,$D$3961:$H$3961)))</f>
        <v>489.16814318822179</v>
      </c>
      <c r="Y3961" s="46">
        <f>1/(1+$X$3961)</f>
        <v>2.0401162619334192E-3</v>
      </c>
      <c r="Z3961" s="46">
        <f>IF(ISERROR($I$3961),0,$I$3961)</f>
        <v>-2.0422001338242174E-3</v>
      </c>
    </row>
    <row r="3962" spans="1:26" x14ac:dyDescent="0.25">
      <c r="A3962" s="46">
        <v>786</v>
      </c>
      <c r="B3962" s="46">
        <v>1997</v>
      </c>
      <c r="C3962" s="47">
        <v>0</v>
      </c>
      <c r="D3962" s="49">
        <v>0.1551786</v>
      </c>
      <c r="E3962" s="49">
        <v>0.2172222</v>
      </c>
      <c r="F3962" s="49">
        <v>4.5847300000000001E-2</v>
      </c>
      <c r="G3962" s="49">
        <v>1.9520649999999999</v>
      </c>
      <c r="H3962" s="49">
        <v>0.31807809999999997</v>
      </c>
      <c r="I3962" s="46">
        <f>$C$3962*LN($Y$3962)+(1-$C$3962)*LN(1-$Y$3962)</f>
        <v>-2.2960208339236551E-3</v>
      </c>
      <c r="R3962" s="46">
        <f>1/(1+EXP(-($K$2+SUMPRODUCT($L$2:$P$2,$D$3962:$H$3962))))</f>
        <v>2.2933869942579617E-3</v>
      </c>
      <c r="X3962" s="46">
        <f>EXP(-($K$2+SUMPRODUCT($L$2:$P$2,$D$3962:$H$3962)))</f>
        <v>435.03630896300416</v>
      </c>
      <c r="Y3962" s="46">
        <f>1/(1+$X$3962)</f>
        <v>2.2933869942579617E-3</v>
      </c>
      <c r="Z3962" s="46">
        <f>IF(ISERROR($I$3962),0,$I$3962)</f>
        <v>-2.2960208339236551E-3</v>
      </c>
    </row>
    <row r="3963" spans="1:26" x14ac:dyDescent="0.25">
      <c r="A3963" s="46">
        <v>787</v>
      </c>
      <c r="B3963" s="46">
        <v>1998</v>
      </c>
      <c r="C3963" s="47">
        <v>0</v>
      </c>
      <c r="D3963" s="49">
        <v>0.14006350000000001</v>
      </c>
      <c r="E3963" s="49">
        <v>0.21141470000000001</v>
      </c>
      <c r="F3963" s="49">
        <v>4.7954400000000001E-2</v>
      </c>
      <c r="G3963" s="49">
        <v>1.9386030000000001</v>
      </c>
      <c r="H3963" s="49">
        <v>0.29797050000000003</v>
      </c>
      <c r="I3963" s="46">
        <f>$C$3963*LN($Y$3963)+(1-$C$3963)*LN(1-$Y$3963)</f>
        <v>-2.2830257185180625E-3</v>
      </c>
      <c r="R3963" s="46">
        <f>1/(1+EXP(-($K$2+SUMPRODUCT($L$2:$P$2,$D$3963:$H$3963))))</f>
        <v>2.2804215974378031E-3</v>
      </c>
      <c r="X3963" s="46">
        <f>EXP(-($K$2+SUMPRODUCT($L$2:$P$2,$D$3963:$H$3963)))</f>
        <v>437.51540483722954</v>
      </c>
      <c r="Y3963" s="46">
        <f>1/(1+$X$3963)</f>
        <v>2.2804215974378031E-3</v>
      </c>
      <c r="Z3963" s="46">
        <f>IF(ISERROR($I$3963),0,$I$3963)</f>
        <v>-2.2830257185180625E-3</v>
      </c>
    </row>
    <row r="3964" spans="1:26" x14ac:dyDescent="0.25">
      <c r="A3964" s="46">
        <v>791</v>
      </c>
      <c r="B3964" s="46">
        <v>1995</v>
      </c>
      <c r="C3964" s="47">
        <v>0</v>
      </c>
      <c r="D3964" s="49">
        <v>0.14648739999999999</v>
      </c>
      <c r="E3964" s="49">
        <v>0.19967589999999999</v>
      </c>
      <c r="F3964" s="49">
        <v>6.1320300000000001E-2</v>
      </c>
      <c r="G3964" s="49">
        <v>1.9317329999999999</v>
      </c>
      <c r="H3964" s="49">
        <v>0.31004660000000001</v>
      </c>
      <c r="I3964" s="46">
        <f>$C$3964*LN($Y$3964)+(1-$C$3964)*LN(1-$Y$3964)</f>
        <v>-2.1314980525961305E-3</v>
      </c>
      <c r="R3964" s="46">
        <f>1/(1+EXP(-($K$2+SUMPRODUCT($L$2:$P$2,$D$3964:$H$3964))))</f>
        <v>2.1292280237624876E-3</v>
      </c>
      <c r="X3964" s="46">
        <f>EXP(-($K$2+SUMPRODUCT($L$2:$P$2,$D$3964:$H$3964)))</f>
        <v>468.65378477075154</v>
      </c>
      <c r="Y3964" s="46">
        <f>1/(1+$X$3964)</f>
        <v>2.1292280237624876E-3</v>
      </c>
      <c r="Z3964" s="46">
        <f>IF(ISERROR($I$3964),0,$I$3964)</f>
        <v>-2.1314980525961305E-3</v>
      </c>
    </row>
    <row r="3965" spans="1:26" x14ac:dyDescent="0.25">
      <c r="A3965" s="46">
        <v>791</v>
      </c>
      <c r="B3965" s="46">
        <v>1997</v>
      </c>
      <c r="C3965" s="47">
        <v>1</v>
      </c>
      <c r="D3965" s="49">
        <v>0.38147160000000002</v>
      </c>
      <c r="E3965" s="49">
        <v>9.2574400000000001E-2</v>
      </c>
      <c r="F3965" s="49">
        <v>5.6434900000000003E-2</v>
      </c>
      <c r="G3965" s="49">
        <v>6.197883</v>
      </c>
      <c r="H3965" s="49">
        <v>0.28487440000000003</v>
      </c>
      <c r="I3965" s="46">
        <f>$C$3965*LN($Y$3965)+(1-$C$3965)*LN(1-$Y$3965)</f>
        <v>-12.671780356502325</v>
      </c>
      <c r="R3965" s="46">
        <f>1/(1+EXP(-($K$2+SUMPRODUCT($L$2:$P$2,$D$3965:$H$3965))))</f>
        <v>3.138453621744256E-6</v>
      </c>
      <c r="X3965" s="46">
        <f>EXP(-($K$2+SUMPRODUCT($L$2:$P$2,$D$3965:$H$3965)))</f>
        <v>318627.25471489067</v>
      </c>
      <c r="Y3965" s="46">
        <f>1/(1+$X$3965)</f>
        <v>3.138453621744256E-6</v>
      </c>
      <c r="Z3965" s="46">
        <f>IF(ISERROR($I$3965),0,$I$3965)</f>
        <v>-12.671780356502325</v>
      </c>
    </row>
    <row r="3966" spans="1:26" x14ac:dyDescent="0.25">
      <c r="A3966" s="46">
        <v>793</v>
      </c>
      <c r="B3966" s="46">
        <v>1998</v>
      </c>
      <c r="C3966" s="47">
        <v>1</v>
      </c>
      <c r="D3966" s="49">
        <v>0.1737504</v>
      </c>
      <c r="E3966" s="49">
        <v>-0.2126392</v>
      </c>
      <c r="F3966" s="49">
        <v>-1.4288199999999999E-2</v>
      </c>
      <c r="G3966" s="49">
        <v>0.25286120000000001</v>
      </c>
      <c r="H3966" s="49">
        <v>0.18170049999999999</v>
      </c>
      <c r="I3966" s="46">
        <f>$C$3966*LN($Y$3966)+(1-$C$3966)*LN(1-$Y$3966)</f>
        <v>-2.4304692518752731</v>
      </c>
      <c r="R3966" s="46">
        <f>1/(1+EXP(-($K$2+SUMPRODUCT($L$2:$P$2,$D$3966:$H$3966))))</f>
        <v>8.7995530824811638E-2</v>
      </c>
      <c r="X3966" s="46">
        <f>EXP(-($K$2+SUMPRODUCT($L$2:$P$2,$D$3966:$H$3966)))</f>
        <v>10.364213507511852</v>
      </c>
      <c r="Y3966" s="46">
        <f>1/(1+$X$3966)</f>
        <v>8.7995530824811638E-2</v>
      </c>
      <c r="Z3966" s="46">
        <f>IF(ISERROR($I$3966),0,$I$3966)</f>
        <v>-2.4304692518752731</v>
      </c>
    </row>
    <row r="3967" spans="1:26" x14ac:dyDescent="0.25">
      <c r="A3967" s="46">
        <v>794</v>
      </c>
      <c r="B3967" s="46">
        <v>1999</v>
      </c>
      <c r="C3967" s="47">
        <v>1</v>
      </c>
      <c r="D3967" s="49">
        <v>0.146596</v>
      </c>
      <c r="E3967" s="49">
        <v>-0.35101759999999999</v>
      </c>
      <c r="F3967" s="49">
        <v>1.9618099999999999E-2</v>
      </c>
      <c r="G3967" s="49">
        <v>0.1599351</v>
      </c>
      <c r="H3967" s="49">
        <v>0.22808210000000001</v>
      </c>
      <c r="I3967" s="46">
        <f>$C$3967*LN($Y$3967)+(1-$C$3967)*LN(1-$Y$3967)</f>
        <v>-2.34369072126466</v>
      </c>
      <c r="R3967" s="46">
        <f>1/(1+EXP(-($K$2+SUMPRODUCT($L$2:$P$2,$D$3967:$H$3967))))</f>
        <v>9.5972775021109458E-2</v>
      </c>
      <c r="X3967" s="46">
        <f>EXP(-($K$2+SUMPRODUCT($L$2:$P$2,$D$3967:$H$3967)))</f>
        <v>9.4196216039397367</v>
      </c>
      <c r="Y3967" s="46">
        <f>1/(1+$X$3967)</f>
        <v>9.5972775021109458E-2</v>
      </c>
      <c r="Z3967" s="46">
        <f>IF(ISERROR($I$3967),0,$I$3967)</f>
        <v>-2.34369072126466</v>
      </c>
    </row>
    <row r="3968" spans="1:26" x14ac:dyDescent="0.25">
      <c r="A3968" s="46">
        <v>795</v>
      </c>
      <c r="B3968" s="46">
        <v>2001</v>
      </c>
      <c r="C3968" s="47">
        <v>1</v>
      </c>
      <c r="D3968" s="49">
        <v>0.2492964</v>
      </c>
      <c r="E3968" s="49">
        <v>-0.82125309999999996</v>
      </c>
      <c r="F3968" s="49">
        <v>-1.05019E-2</v>
      </c>
      <c r="G3968" s="49">
        <v>4.57112E-2</v>
      </c>
      <c r="H3968" s="49">
        <v>0.2077814</v>
      </c>
      <c r="I3968" s="46">
        <f>$C$3968*LN($Y$3968)+(1-$C$3968)*LN(1-$Y$3968)</f>
        <v>-1.3919351151279755</v>
      </c>
      <c r="R3968" s="46">
        <f>1/(1+EXP(-($K$2+SUMPRODUCT($L$2:$P$2,$D$3968:$H$3968))))</f>
        <v>0.24859378129348064</v>
      </c>
      <c r="X3968" s="46">
        <f>EXP(-($K$2+SUMPRODUCT($L$2:$P$2,$D$3968:$H$3968)))</f>
        <v>3.0226267720648927</v>
      </c>
      <c r="Y3968" s="46">
        <f>1/(1+$X$3968)</f>
        <v>0.24859378129348064</v>
      </c>
      <c r="Z3968" s="46">
        <f>IF(ISERROR($I$3968),0,$I$3968)</f>
        <v>-1.3919351151279755</v>
      </c>
    </row>
    <row r="3969" spans="1:26" x14ac:dyDescent="0.25">
      <c r="A3969" s="46">
        <v>796</v>
      </c>
      <c r="B3969" s="46">
        <v>1998</v>
      </c>
      <c r="C3969" s="47">
        <v>1</v>
      </c>
      <c r="D3969" s="49">
        <v>-2.0411229999999998</v>
      </c>
      <c r="E3969" s="49">
        <v>-2.4018609999999998</v>
      </c>
      <c r="F3969" s="49">
        <v>-0.59182129999999999</v>
      </c>
      <c r="G3969" s="49">
        <v>8.2829600000000003E-2</v>
      </c>
      <c r="H3969" s="49">
        <v>0.1204012</v>
      </c>
      <c r="I3969" s="46">
        <f>$C$3969*LN($Y$3969)+(1-$C$3969)*LN(1-$Y$3969)</f>
        <v>-8.3635645845773765E-3</v>
      </c>
      <c r="R3969" s="46">
        <f>1/(1+EXP(-($K$2+SUMPRODUCT($L$2:$P$2,$D$3969:$H$3969))))</f>
        <v>0.99167131272110665</v>
      </c>
      <c r="X3969" s="46">
        <f>EXP(-($K$2+SUMPRODUCT($L$2:$P$2,$D$3969:$H$3969)))</f>
        <v>8.3986368991956217E-3</v>
      </c>
      <c r="Y3969" s="46">
        <f>1/(1+$X$3969)</f>
        <v>0.99167131272110665</v>
      </c>
      <c r="Z3969" s="46">
        <f>IF(ISERROR($I$3969),0,$I$3969)</f>
        <v>-8.3635645845773765E-3</v>
      </c>
    </row>
    <row r="3970" spans="1:26" x14ac:dyDescent="0.25">
      <c r="A3970" s="46">
        <v>797</v>
      </c>
      <c r="B3970" s="46">
        <v>1999</v>
      </c>
      <c r="C3970" s="47">
        <v>1</v>
      </c>
      <c r="D3970" s="49">
        <v>9.7675100000000001E-2</v>
      </c>
      <c r="E3970" s="49">
        <v>-2.2580209999999998</v>
      </c>
      <c r="F3970" s="49">
        <v>6.6624900000000001E-2</v>
      </c>
      <c r="G3970" s="49">
        <v>4.5649700000000001E-2</v>
      </c>
      <c r="H3970" s="49">
        <v>0.152202</v>
      </c>
      <c r="I3970" s="46">
        <f>$C$3970*LN($Y$3970)+(1-$C$3970)*LN(1-$Y$3970)</f>
        <v>-0.56773097851957244</v>
      </c>
      <c r="R3970" s="46">
        <f>1/(1+EXP(-($K$2+SUMPRODUCT($L$2:$P$2,$D$3970:$H$3970))))</f>
        <v>0.56681008496149388</v>
      </c>
      <c r="X3970" s="46">
        <f>EXP(-($K$2+SUMPRODUCT($L$2:$P$2,$D$3970:$H$3970)))</f>
        <v>0.76425936399479333</v>
      </c>
      <c r="Y3970" s="46">
        <f>1/(1+$X$3970)</f>
        <v>0.56681008496149388</v>
      </c>
      <c r="Z3970" s="46">
        <f>IF(ISERROR($I$3970),0,$I$3970)</f>
        <v>-0.56773097851957244</v>
      </c>
    </row>
    <row r="3971" spans="1:26" x14ac:dyDescent="0.25">
      <c r="A3971" s="46">
        <v>798</v>
      </c>
      <c r="B3971" s="46">
        <v>2000</v>
      </c>
      <c r="C3971" s="47">
        <v>1</v>
      </c>
      <c r="D3971" s="49">
        <v>0.20525060000000001</v>
      </c>
      <c r="E3971" s="49">
        <v>-2.0273180000000002</v>
      </c>
      <c r="F3971" s="49">
        <v>9.6336699999999997E-2</v>
      </c>
      <c r="G3971" s="49">
        <v>9.9910799999999994E-2</v>
      </c>
      <c r="H3971" s="49">
        <v>0.14711089999999999</v>
      </c>
      <c r="I3971" s="46">
        <f>$C$3971*LN($Y$3971)+(1-$C$3971)*LN(1-$Y$3971)</f>
        <v>-0.88297882680291329</v>
      </c>
      <c r="R3971" s="46">
        <f>1/(1+EXP(-($K$2+SUMPRODUCT($L$2:$P$2,$D$3971:$H$3971))))</f>
        <v>0.41354918367018878</v>
      </c>
      <c r="X3971" s="46">
        <f>EXP(-($K$2+SUMPRODUCT($L$2:$P$2,$D$3971:$H$3971)))</f>
        <v>1.4180920661604153</v>
      </c>
      <c r="Y3971" s="46">
        <f>1/(1+$X$3971)</f>
        <v>0.41354918367018878</v>
      </c>
      <c r="Z3971" s="46">
        <f>IF(ISERROR($I$3971),0,$I$3971)</f>
        <v>-0.88297882680291329</v>
      </c>
    </row>
    <row r="3972" spans="1:26" x14ac:dyDescent="0.25">
      <c r="A3972" s="46">
        <v>799</v>
      </c>
      <c r="B3972" s="46">
        <v>2001</v>
      </c>
      <c r="C3972" s="47">
        <v>1</v>
      </c>
      <c r="D3972" s="49">
        <v>4.3944499999999997E-2</v>
      </c>
      <c r="E3972" s="49">
        <v>-1.508527</v>
      </c>
      <c r="F3972" s="49">
        <v>3.7106699999999999E-2</v>
      </c>
      <c r="G3972" s="49">
        <v>3.7465100000000001E-2</v>
      </c>
      <c r="H3972" s="49">
        <v>4.7139300000000002E-2</v>
      </c>
      <c r="I3972" s="46">
        <f>$C$3972*LN($Y$3972)+(1-$C$3972)*LN(1-$Y$3972)</f>
        <v>-1.076074962451345</v>
      </c>
      <c r="R3972" s="46">
        <f>1/(1+EXP(-($K$2+SUMPRODUCT($L$2:$P$2,$D$3972:$H$3972))))</f>
        <v>0.34093107015101065</v>
      </c>
      <c r="X3972" s="46">
        <f>EXP(-($K$2+SUMPRODUCT($L$2:$P$2,$D$3972:$H$3972)))</f>
        <v>1.9331442263594925</v>
      </c>
      <c r="Y3972" s="46">
        <f>1/(1+$X$3972)</f>
        <v>0.34093107015101065</v>
      </c>
      <c r="Z3972" s="46">
        <f>IF(ISERROR($I$3972),0,$I$3972)</f>
        <v>-1.076074962451345</v>
      </c>
    </row>
    <row r="3973" spans="1:26" x14ac:dyDescent="0.25">
      <c r="A3973" s="46">
        <v>800</v>
      </c>
      <c r="B3973" s="46">
        <v>2002</v>
      </c>
      <c r="C3973" s="47">
        <v>1</v>
      </c>
      <c r="D3973" s="49">
        <v>-0.2525732</v>
      </c>
      <c r="E3973" s="49">
        <v>-1.382541</v>
      </c>
      <c r="F3973" s="49">
        <v>3.3042500000000002E-2</v>
      </c>
      <c r="G3973" s="49">
        <v>4.6837700000000003E-2</v>
      </c>
      <c r="H3973" s="49">
        <v>4.1728599999999998E-2</v>
      </c>
      <c r="I3973" s="46">
        <f>$C$3973*LN($Y$3973)+(1-$C$3973)*LN(1-$Y$3973)</f>
        <v>-1.2776696027913743</v>
      </c>
      <c r="R3973" s="46">
        <f>1/(1+EXP(-($K$2+SUMPRODUCT($L$2:$P$2,$D$3973:$H$3973))))</f>
        <v>0.2786859933645649</v>
      </c>
      <c r="X3973" s="46">
        <f>EXP(-($K$2+SUMPRODUCT($L$2:$P$2,$D$3973:$H$3973)))</f>
        <v>2.5882678850380665</v>
      </c>
      <c r="Y3973" s="46">
        <f>1/(1+$X$3973)</f>
        <v>0.2786859933645649</v>
      </c>
      <c r="Z3973" s="46">
        <f>IF(ISERROR($I$3973),0,$I$3973)</f>
        <v>-1.2776696027913743</v>
      </c>
    </row>
    <row r="3974" spans="1:26" x14ac:dyDescent="0.25">
      <c r="A3974" s="46">
        <v>801</v>
      </c>
      <c r="B3974" s="46">
        <v>1998</v>
      </c>
      <c r="C3974" s="47">
        <v>1</v>
      </c>
      <c r="D3974" s="49">
        <v>0.32361960000000001</v>
      </c>
      <c r="E3974" s="49">
        <v>0.1141382</v>
      </c>
      <c r="F3974" s="49">
        <v>3.1479399999999998E-2</v>
      </c>
      <c r="G3974" s="49">
        <v>5.5736000000000001E-2</v>
      </c>
      <c r="H3974" s="49">
        <v>0.76675749999999998</v>
      </c>
      <c r="I3974" s="46">
        <f>$C$3974*LN($Y$3974)+(1-$C$3974)*LN(1-$Y$3974)</f>
        <v>-2.5242904963490189</v>
      </c>
      <c r="R3974" s="46">
        <f>1/(1+EXP(-($K$2+SUMPRODUCT($L$2:$P$2,$D$3974:$H$3974))))</f>
        <v>8.0115134607195007E-2</v>
      </c>
      <c r="X3974" s="46">
        <f>EXP(-($K$2+SUMPRODUCT($L$2:$P$2,$D$3974:$H$3974)))</f>
        <v>11.482036070999644</v>
      </c>
      <c r="Y3974" s="46">
        <f>1/(1+$X$3974)</f>
        <v>8.0115134607195007E-2</v>
      </c>
      <c r="Z3974" s="46">
        <f>IF(ISERROR($I$3974),0,$I$3974)</f>
        <v>-2.5242904963490189</v>
      </c>
    </row>
    <row r="3975" spans="1:26" x14ac:dyDescent="0.25">
      <c r="A3975" s="46">
        <v>802</v>
      </c>
      <c r="B3975" s="46">
        <v>1999</v>
      </c>
      <c r="C3975" s="47">
        <v>1</v>
      </c>
      <c r="D3975" s="49">
        <v>-2.0382E-3</v>
      </c>
      <c r="E3975" s="49">
        <v>-0.23680109999999999</v>
      </c>
      <c r="F3975" s="49">
        <v>-2.27902E-2</v>
      </c>
      <c r="G3975" s="49">
        <v>0.4122499</v>
      </c>
      <c r="H3975" s="49">
        <v>0.3472654</v>
      </c>
      <c r="I3975" s="46">
        <f>$C$3975*LN($Y$3975)+(1-$C$3975)*LN(1-$Y$3975)</f>
        <v>-2.541483810875754</v>
      </c>
      <c r="R3975" s="46">
        <f>1/(1+EXP(-($K$2+SUMPRODUCT($L$2:$P$2,$D$3975:$H$3975))))</f>
        <v>7.8749463745876297E-2</v>
      </c>
      <c r="X3975" s="46">
        <f>EXP(-($K$2+SUMPRODUCT($L$2:$P$2,$D$3975:$H$3975)))</f>
        <v>11.698499169810091</v>
      </c>
      <c r="Y3975" s="46">
        <f>1/(1+$X$3975)</f>
        <v>7.8749463745876297E-2</v>
      </c>
      <c r="Z3975" s="46">
        <f>IF(ISERROR($I$3975),0,$I$3975)</f>
        <v>-2.541483810875754</v>
      </c>
    </row>
    <row r="3976" spans="1:26" x14ac:dyDescent="0.25">
      <c r="A3976" s="46">
        <v>803</v>
      </c>
      <c r="B3976" s="46">
        <v>1997</v>
      </c>
      <c r="C3976" s="47">
        <v>1</v>
      </c>
      <c r="D3976" s="49">
        <v>3.06512E-2</v>
      </c>
      <c r="E3976" s="49">
        <v>-0.3071643</v>
      </c>
      <c r="F3976" s="49">
        <v>4.9164899999999997E-2</v>
      </c>
      <c r="G3976" s="49">
        <v>0.3450511</v>
      </c>
      <c r="H3976" s="49">
        <v>0.165355</v>
      </c>
      <c r="I3976" s="46">
        <f>$C$3976*LN($Y$3976)+(1-$C$3976)*LN(1-$Y$3976)</f>
        <v>-2.9771078808917437</v>
      </c>
      <c r="R3976" s="46">
        <f>1/(1+EXP(-($K$2+SUMPRODUCT($L$2:$P$2,$D$3976:$H$3976))))</f>
        <v>5.0939945419810097E-2</v>
      </c>
      <c r="X3976" s="46">
        <f>EXP(-($K$2+SUMPRODUCT($L$2:$P$2,$D$3976:$H$3976)))</f>
        <v>18.630959392648048</v>
      </c>
      <c r="Y3976" s="46">
        <f>1/(1+$X$3976)</f>
        <v>5.0939945419810097E-2</v>
      </c>
      <c r="Z3976" s="46">
        <f>IF(ISERROR($I$3976),0,$I$3976)</f>
        <v>-2.9771078808917437</v>
      </c>
    </row>
    <row r="3977" spans="1:26" x14ac:dyDescent="0.25">
      <c r="A3977" s="46">
        <v>804</v>
      </c>
      <c r="B3977" s="46">
        <v>1998</v>
      </c>
      <c r="C3977" s="47">
        <v>1</v>
      </c>
      <c r="D3977" s="49">
        <v>3.0484399999999998E-2</v>
      </c>
      <c r="E3977" s="49">
        <v>-0.3930804</v>
      </c>
      <c r="F3977" s="49">
        <v>4.1598599999999999E-2</v>
      </c>
      <c r="G3977" s="49">
        <v>0.1243332</v>
      </c>
      <c r="H3977" s="49">
        <v>0.16745409999999999</v>
      </c>
      <c r="I3977" s="46">
        <f>$C$3977*LN($Y$3977)+(1-$C$3977)*LN(1-$Y$3977)</f>
        <v>-2.4743851147565761</v>
      </c>
      <c r="R3977" s="46">
        <f>1/(1+EXP(-($K$2+SUMPRODUCT($L$2:$P$2,$D$3977:$H$3977))))</f>
        <v>8.4214756751657752E-2</v>
      </c>
      <c r="X3977" s="46">
        <f>EXP(-($K$2+SUMPRODUCT($L$2:$P$2,$D$3977:$H$3977)))</f>
        <v>10.874403472409426</v>
      </c>
      <c r="Y3977" s="46">
        <f>1/(1+$X$3977)</f>
        <v>8.4214756751657752E-2</v>
      </c>
      <c r="Z3977" s="46">
        <f>IF(ISERROR($I$3977),0,$I$3977)</f>
        <v>-2.4743851147565761</v>
      </c>
    </row>
    <row r="3978" spans="1:26" x14ac:dyDescent="0.25">
      <c r="A3978" s="46">
        <v>805</v>
      </c>
      <c r="B3978" s="46">
        <v>1999</v>
      </c>
      <c r="C3978" s="47">
        <v>1</v>
      </c>
      <c r="D3978" s="49">
        <v>4.9805500000000003E-2</v>
      </c>
      <c r="E3978" s="49">
        <v>-0.91765739999999996</v>
      </c>
      <c r="F3978" s="49">
        <v>4.3266899999999997E-2</v>
      </c>
      <c r="G3978" s="49">
        <v>4.7632500000000001E-2</v>
      </c>
      <c r="H3978" s="49">
        <v>0.232243</v>
      </c>
      <c r="I3978" s="46">
        <f>$C$3978*LN($Y$3978)+(1-$C$3978)*LN(1-$Y$3978)</f>
        <v>-1.6742083018873719</v>
      </c>
      <c r="R3978" s="46">
        <f>1/(1+EXP(-($K$2+SUMPRODUCT($L$2:$P$2,$D$3978:$H$3978))))</f>
        <v>0.18745652973069002</v>
      </c>
      <c r="X3978" s="46">
        <f>EXP(-($K$2+SUMPRODUCT($L$2:$P$2,$D$3978:$H$3978)))</f>
        <v>4.3345701077292587</v>
      </c>
      <c r="Y3978" s="46">
        <f>1/(1+$X$3978)</f>
        <v>0.18745652973069002</v>
      </c>
      <c r="Z3978" s="46">
        <f>IF(ISERROR($I$3978),0,$I$3978)</f>
        <v>-1.6742083018873719</v>
      </c>
    </row>
    <row r="3979" spans="1:26" x14ac:dyDescent="0.25">
      <c r="A3979" s="46">
        <v>806</v>
      </c>
      <c r="B3979" s="46">
        <v>2000</v>
      </c>
      <c r="C3979" s="47">
        <v>1</v>
      </c>
      <c r="D3979" s="49">
        <v>2.0341100000000001E-2</v>
      </c>
      <c r="E3979" s="49">
        <v>-0.98977139999999997</v>
      </c>
      <c r="F3979" s="49">
        <v>4.7659100000000003E-2</v>
      </c>
      <c r="G3979" s="49">
        <v>3.1556599999999997E-2</v>
      </c>
      <c r="H3979" s="49">
        <v>0.20943929999999999</v>
      </c>
      <c r="I3979" s="46">
        <f>$C$3979*LN($Y$3979)+(1-$C$3979)*LN(1-$Y$3979)</f>
        <v>-1.6185118427698908</v>
      </c>
      <c r="R3979" s="46">
        <f>1/(1+EXP(-($K$2+SUMPRODUCT($L$2:$P$2,$D$3979:$H$3979))))</f>
        <v>0.19819342270663887</v>
      </c>
      <c r="X3979" s="46">
        <f>EXP(-($K$2+SUMPRODUCT($L$2:$P$2,$D$3979:$H$3979)))</f>
        <v>4.0455761162174184</v>
      </c>
      <c r="Y3979" s="46">
        <f>1/(1+$X$3979)</f>
        <v>0.19819342270663887</v>
      </c>
      <c r="Z3979" s="46">
        <f>IF(ISERROR($I$3979),0,$I$3979)</f>
        <v>-1.6185118427698908</v>
      </c>
    </row>
    <row r="3980" spans="1:26" x14ac:dyDescent="0.25">
      <c r="A3980" s="46">
        <v>809</v>
      </c>
      <c r="B3980" s="46">
        <v>2001</v>
      </c>
      <c r="C3980" s="47">
        <v>1</v>
      </c>
      <c r="D3980" s="49">
        <v>0.13586200000000001</v>
      </c>
      <c r="E3980" s="49">
        <v>-0.30496040000000002</v>
      </c>
      <c r="F3980" s="49">
        <v>5.32725E-2</v>
      </c>
      <c r="G3980" s="49">
        <v>4.9464500000000002E-2</v>
      </c>
      <c r="H3980" s="49">
        <v>0.20796619999999999</v>
      </c>
      <c r="I3980" s="46">
        <f>$C$3980*LN($Y$3980)+(1-$C$3980)*LN(1-$Y$3980)</f>
        <v>-2.5050375629225137</v>
      </c>
      <c r="R3980" s="46">
        <f>1/(1+EXP(-($K$2+SUMPRODUCT($L$2:$P$2,$D$3980:$H$3980))))</f>
        <v>8.1672530068755383E-2</v>
      </c>
      <c r="X3980" s="46">
        <f>EXP(-($K$2+SUMPRODUCT($L$2:$P$2,$D$3980:$H$3980)))</f>
        <v>11.244018878295527</v>
      </c>
      <c r="Y3980" s="46">
        <f>1/(1+$X$3980)</f>
        <v>8.1672530068755383E-2</v>
      </c>
      <c r="Z3980" s="46">
        <f>IF(ISERROR($I$3980),0,$I$3980)</f>
        <v>-2.5050375629225137</v>
      </c>
    </row>
    <row r="3981" spans="1:26" x14ac:dyDescent="0.25">
      <c r="A3981" s="46">
        <v>810</v>
      </c>
      <c r="B3981" s="46">
        <v>1999</v>
      </c>
      <c r="C3981" s="47">
        <v>1</v>
      </c>
      <c r="D3981" s="49">
        <v>0.17956050000000001</v>
      </c>
      <c r="E3981" s="49">
        <v>-2.22626E-2</v>
      </c>
      <c r="F3981" s="49">
        <v>2.50937E-2</v>
      </c>
      <c r="G3981" s="49">
        <v>0.27645599999999998</v>
      </c>
      <c r="H3981" s="49">
        <v>0.64183299999999999</v>
      </c>
      <c r="I3981" s="46">
        <f>$C$3981*LN($Y$3981)+(1-$C$3981)*LN(1-$Y$3981)</f>
        <v>-2.7465276101691907</v>
      </c>
      <c r="R3981" s="46">
        <f>1/(1+EXP(-($K$2+SUMPRODUCT($L$2:$P$2,$D$3981:$H$3981))))</f>
        <v>6.415022951315652E-2</v>
      </c>
      <c r="X3981" s="46">
        <f>EXP(-($K$2+SUMPRODUCT($L$2:$P$2,$D$3981:$H$3981)))</f>
        <v>14.588408764693677</v>
      </c>
      <c r="Y3981" s="46">
        <f>1/(1+$X$3981)</f>
        <v>6.415022951315652E-2</v>
      </c>
      <c r="Z3981" s="46">
        <f>IF(ISERROR($I$3981),0,$I$3981)</f>
        <v>-2.7465276101691907</v>
      </c>
    </row>
    <row r="3982" spans="1:26" x14ac:dyDescent="0.25">
      <c r="A3982" s="46">
        <v>811</v>
      </c>
      <c r="B3982" s="46">
        <v>2001</v>
      </c>
      <c r="C3982" s="47">
        <v>1</v>
      </c>
      <c r="D3982" s="49">
        <v>3.3396000000000002E-2</v>
      </c>
      <c r="E3982" s="49">
        <v>-0.30283339999999997</v>
      </c>
      <c r="F3982" s="49">
        <v>1.0686000000000001E-3</v>
      </c>
      <c r="G3982" s="49">
        <v>0.24321580000000001</v>
      </c>
      <c r="H3982" s="49">
        <v>0.8027976</v>
      </c>
      <c r="I3982" s="46">
        <f>$C$3982*LN($Y$3982)+(1-$C$3982)*LN(1-$Y$3982)</f>
        <v>-2.1163111668346795</v>
      </c>
      <c r="R3982" s="46">
        <f>1/(1+EXP(-($K$2+SUMPRODUCT($L$2:$P$2,$D$3982:$H$3982))))</f>
        <v>0.12047522283330343</v>
      </c>
      <c r="X3982" s="46">
        <f>EXP(-($K$2+SUMPRODUCT($L$2:$P$2,$D$3982:$H$3982)))</f>
        <v>7.3004619247200599</v>
      </c>
      <c r="Y3982" s="46">
        <f>1/(1+$X$3982)</f>
        <v>0.12047522283330343</v>
      </c>
      <c r="Z3982" s="46">
        <f>IF(ISERROR($I$3982),0,$I$3982)</f>
        <v>-2.1163111668346795</v>
      </c>
    </row>
    <row r="3983" spans="1:26" x14ac:dyDescent="0.25">
      <c r="A3983" s="46">
        <v>812</v>
      </c>
      <c r="B3983" s="46">
        <v>1997</v>
      </c>
      <c r="C3983" s="47">
        <v>1</v>
      </c>
      <c r="D3983" s="49">
        <v>-0.13360340000000001</v>
      </c>
      <c r="E3983" s="49">
        <v>-0.30906080000000002</v>
      </c>
      <c r="F3983" s="49">
        <v>3.85736E-2</v>
      </c>
      <c r="G3983" s="49">
        <v>0.1660616</v>
      </c>
      <c r="H3983" s="49">
        <v>0.52703420000000001</v>
      </c>
      <c r="I3983" s="46">
        <f>$C$3983*LN($Y$3983)+(1-$C$3983)*LN(1-$Y$3983)</f>
        <v>-2.4832023984822365</v>
      </c>
      <c r="R3983" s="46">
        <f>1/(1+EXP(-($K$2+SUMPRODUCT($L$2:$P$2,$D$3983:$H$3983))))</f>
        <v>8.3475475363946977E-2</v>
      </c>
      <c r="X3983" s="46">
        <f>EXP(-($K$2+SUMPRODUCT($L$2:$P$2,$D$3983:$H$3983)))</f>
        <v>10.97956640127023</v>
      </c>
      <c r="Y3983" s="46">
        <f>1/(1+$X$3983)</f>
        <v>8.3475475363946977E-2</v>
      </c>
      <c r="Z3983" s="46">
        <f>IF(ISERROR($I$3983),0,$I$3983)</f>
        <v>-2.4832023984822365</v>
      </c>
    </row>
    <row r="3984" spans="1:26" x14ac:dyDescent="0.25">
      <c r="A3984" s="46">
        <v>813</v>
      </c>
      <c r="B3984" s="46">
        <v>1999</v>
      </c>
      <c r="C3984" s="47">
        <v>1</v>
      </c>
      <c r="D3984" s="49">
        <v>0.39794200000000002</v>
      </c>
      <c r="E3984" s="49">
        <v>-4.4470500000000003E-2</v>
      </c>
      <c r="F3984" s="49">
        <v>6.5156599999999995E-2</v>
      </c>
      <c r="G3984" s="49">
        <v>5.6160799999999997E-2</v>
      </c>
      <c r="H3984" s="49">
        <v>0.76280650000000005</v>
      </c>
      <c r="I3984" s="46">
        <f>$C$3984*LN($Y$3984)+(1-$C$3984)*LN(1-$Y$3984)</f>
        <v>-2.5344985113114475</v>
      </c>
      <c r="R3984" s="46">
        <f>1/(1+EXP(-($K$2+SUMPRODUCT($L$2:$P$2,$D$3984:$H$3984))))</f>
        <v>7.9301478088845079E-2</v>
      </c>
      <c r="X3984" s="46">
        <f>EXP(-($K$2+SUMPRODUCT($L$2:$P$2,$D$3984:$H$3984)))</f>
        <v>11.610105436870347</v>
      </c>
      <c r="Y3984" s="46">
        <f>1/(1+$X$3984)</f>
        <v>7.9301478088845079E-2</v>
      </c>
      <c r="Z3984" s="46">
        <f>IF(ISERROR($I$3984),0,$I$3984)</f>
        <v>-2.5344985113114475</v>
      </c>
    </row>
    <row r="3985" spans="1:26" x14ac:dyDescent="0.25">
      <c r="A3985" s="46">
        <v>814</v>
      </c>
      <c r="B3985" s="46">
        <v>1997</v>
      </c>
      <c r="C3985" s="47">
        <v>1</v>
      </c>
      <c r="D3985" s="49">
        <v>-7.8245099999999998E-2</v>
      </c>
      <c r="E3985" s="49">
        <v>-0.1172523</v>
      </c>
      <c r="F3985" s="49">
        <v>3.62472E-2</v>
      </c>
      <c r="G3985" s="49">
        <v>0.22578960000000001</v>
      </c>
      <c r="H3985" s="49">
        <v>0.31974970000000003</v>
      </c>
      <c r="I3985" s="46">
        <f>$C$3985*LN($Y$3985)+(1-$C$3985)*LN(1-$Y$3985)</f>
        <v>-2.9128721107009805</v>
      </c>
      <c r="R3985" s="46">
        <f>1/(1+EXP(-($K$2+SUMPRODUCT($L$2:$P$2,$D$3985:$H$3985))))</f>
        <v>5.4319494013225104E-2</v>
      </c>
      <c r="X3985" s="46">
        <f>EXP(-($K$2+SUMPRODUCT($L$2:$P$2,$D$3985:$H$3985)))</f>
        <v>17.409597109953403</v>
      </c>
      <c r="Y3985" s="46">
        <f>1/(1+$X$3985)</f>
        <v>5.4319494013225104E-2</v>
      </c>
      <c r="Z3985" s="46">
        <f>IF(ISERROR($I$3985),0,$I$3985)</f>
        <v>-2.9128721107009805</v>
      </c>
    </row>
    <row r="3986" spans="1:26" x14ac:dyDescent="0.25">
      <c r="A3986" s="46">
        <v>815</v>
      </c>
      <c r="B3986" s="46">
        <v>1998</v>
      </c>
      <c r="C3986" s="47">
        <v>1</v>
      </c>
      <c r="D3986" s="49">
        <v>-0.1218887</v>
      </c>
      <c r="E3986" s="49">
        <v>-0.1943018</v>
      </c>
      <c r="F3986" s="49">
        <v>2.1767100000000001E-2</v>
      </c>
      <c r="G3986" s="49">
        <v>0.14646219999999999</v>
      </c>
      <c r="H3986" s="49">
        <v>0.3162027</v>
      </c>
      <c r="I3986" s="46">
        <f>$C$3986*LN($Y$3986)+(1-$C$3986)*LN(1-$Y$3986)</f>
        <v>-2.600192162584543</v>
      </c>
      <c r="R3986" s="46">
        <f>1/(1+EXP(-($K$2+SUMPRODUCT($L$2:$P$2,$D$3986:$H$3986))))</f>
        <v>7.425930698282325E-2</v>
      </c>
      <c r="X3986" s="46">
        <f>EXP(-($K$2+SUMPRODUCT($L$2:$P$2,$D$3986:$H$3986)))</f>
        <v>12.466325510300113</v>
      </c>
      <c r="Y3986" s="46">
        <f>1/(1+$X$3986)</f>
        <v>7.425930698282325E-2</v>
      </c>
      <c r="Z3986" s="46">
        <f>IF(ISERROR($I$3986),0,$I$3986)</f>
        <v>-2.600192162584543</v>
      </c>
    </row>
    <row r="3987" spans="1:26" x14ac:dyDescent="0.25">
      <c r="A3987" s="46">
        <v>816</v>
      </c>
      <c r="B3987" s="46">
        <v>1999</v>
      </c>
      <c r="C3987" s="47">
        <v>1</v>
      </c>
      <c r="D3987" s="49">
        <v>-0.18463109999999999</v>
      </c>
      <c r="E3987" s="49">
        <v>-0.38685039999999998</v>
      </c>
      <c r="F3987" s="49">
        <v>-8.7665E-3</v>
      </c>
      <c r="G3987" s="49">
        <v>9.9530400000000005E-2</v>
      </c>
      <c r="H3987" s="49">
        <v>0.4123231</v>
      </c>
      <c r="I3987" s="46">
        <f>$C$3987*LN($Y$3987)+(1-$C$3987)*LN(1-$Y$3987)</f>
        <v>-2.0310955651742479</v>
      </c>
      <c r="R3987" s="46">
        <f>1/(1+EXP(-($K$2+SUMPRODUCT($L$2:$P$2,$D$3987:$H$3987))))</f>
        <v>0.131191713315192</v>
      </c>
      <c r="X3987" s="46">
        <f>EXP(-($K$2+SUMPRODUCT($L$2:$P$2,$D$3987:$H$3987)))</f>
        <v>6.6224326577508004</v>
      </c>
      <c r="Y3987" s="46">
        <f>1/(1+$X$3987)</f>
        <v>0.131191713315192</v>
      </c>
      <c r="Z3987" s="46">
        <f>IF(ISERROR($I$3987),0,$I$3987)</f>
        <v>-2.0310955651742479</v>
      </c>
    </row>
    <row r="3988" spans="1:26" x14ac:dyDescent="0.25">
      <c r="A3988" s="46">
        <v>817</v>
      </c>
      <c r="B3988" s="46">
        <v>2001</v>
      </c>
      <c r="C3988" s="47">
        <v>1</v>
      </c>
      <c r="D3988" s="49">
        <v>0.22941810000000001</v>
      </c>
      <c r="E3988" s="49">
        <v>-1.871837</v>
      </c>
      <c r="F3988" s="49">
        <v>3.5006999999999998E-3</v>
      </c>
      <c r="G3988" s="49">
        <v>0.21097830000000001</v>
      </c>
      <c r="H3988" s="49">
        <v>0.10642699999999999</v>
      </c>
      <c r="I3988" s="46">
        <f>$C$3988*LN($Y$3988)+(1-$C$3988)*LN(1-$Y$3988)</f>
        <v>-0.70571424015191719</v>
      </c>
      <c r="R3988" s="46">
        <f>1/(1+EXP(-($K$2+SUMPRODUCT($L$2:$P$2,$D$3988:$H$3988))))</f>
        <v>0.49375578807502668</v>
      </c>
      <c r="X3988" s="46">
        <f>EXP(-($K$2+SUMPRODUCT($L$2:$P$2,$D$3988:$H$3988)))</f>
        <v>1.0252927138305243</v>
      </c>
      <c r="Y3988" s="46">
        <f>1/(1+$X$3988)</f>
        <v>0.49375578807502668</v>
      </c>
      <c r="Z3988" s="46">
        <f>IF(ISERROR($I$3988),0,$I$3988)</f>
        <v>-0.70571424015191719</v>
      </c>
    </row>
    <row r="3989" spans="1:26" x14ac:dyDescent="0.25">
      <c r="A3989" s="46">
        <v>818</v>
      </c>
      <c r="B3989" s="46">
        <v>1998</v>
      </c>
      <c r="C3989" s="47">
        <v>1</v>
      </c>
      <c r="D3989" s="49">
        <v>-0.21106430000000001</v>
      </c>
      <c r="E3989" s="49">
        <v>-0.85387860000000004</v>
      </c>
      <c r="F3989" s="49">
        <v>4.7360100000000002E-2</v>
      </c>
      <c r="G3989" s="49">
        <v>6.8954799999999997E-2</v>
      </c>
      <c r="H3989" s="49">
        <v>0.54774279999999997</v>
      </c>
      <c r="I3989" s="46">
        <f>$C$3989*LN($Y$3989)+(1-$C$3989)*LN(1-$Y$3989)</f>
        <v>-1.7331308309259748</v>
      </c>
      <c r="R3989" s="46">
        <f>1/(1+EXP(-($K$2+SUMPRODUCT($L$2:$P$2,$D$3989:$H$3989))))</f>
        <v>0.17673023043034833</v>
      </c>
      <c r="X3989" s="46">
        <f>EXP(-($K$2+SUMPRODUCT($L$2:$P$2,$D$3989:$H$3989)))</f>
        <v>4.658341516134179</v>
      </c>
      <c r="Y3989" s="46">
        <f>1/(1+$X$3989)</f>
        <v>0.17673023043034833</v>
      </c>
      <c r="Z3989" s="46">
        <f>IF(ISERROR($I$3989),0,$I$3989)</f>
        <v>-1.7331308309259748</v>
      </c>
    </row>
    <row r="3990" spans="1:26" x14ac:dyDescent="0.25">
      <c r="A3990" s="46">
        <v>819</v>
      </c>
      <c r="B3990" s="46">
        <v>1996</v>
      </c>
      <c r="C3990" s="47">
        <v>1</v>
      </c>
      <c r="D3990" s="49">
        <v>-0.12149160000000001</v>
      </c>
      <c r="E3990" s="49">
        <v>-9.0418700000000005E-2</v>
      </c>
      <c r="F3990" s="49">
        <v>-1.38338E-2</v>
      </c>
      <c r="G3990" s="49">
        <v>0.13589999999999999</v>
      </c>
      <c r="H3990" s="49">
        <v>0.33792460000000002</v>
      </c>
      <c r="I3990" s="46">
        <f>$C$3990*LN($Y$3990)+(1-$C$3990)*LN(1-$Y$3990)</f>
        <v>-2.4491718528561215</v>
      </c>
      <c r="R3990" s="46">
        <f>1/(1+EXP(-($K$2+SUMPRODUCT($L$2:$P$2,$D$3990:$H$3990))))</f>
        <v>8.6365079886000951E-2</v>
      </c>
      <c r="X3990" s="46">
        <f>EXP(-($K$2+SUMPRODUCT($L$2:$P$2,$D$3990:$H$3990)))</f>
        <v>10.578753835693396</v>
      </c>
      <c r="Y3990" s="46">
        <f>1/(1+$X$3990)</f>
        <v>8.6365079886000951E-2</v>
      </c>
      <c r="Z3990" s="46">
        <f>IF(ISERROR($I$3990),0,$I$3990)</f>
        <v>-2.4491718528561215</v>
      </c>
    </row>
    <row r="3991" spans="1:26" x14ac:dyDescent="0.25">
      <c r="A3991" s="46">
        <v>820</v>
      </c>
      <c r="B3991" s="46">
        <v>1996</v>
      </c>
      <c r="C3991" s="47">
        <v>1</v>
      </c>
      <c r="D3991" s="49">
        <v>0.24432619999999999</v>
      </c>
      <c r="E3991" s="49">
        <v>-0.28897800000000001</v>
      </c>
      <c r="F3991" s="49">
        <v>5.9090200000000002E-2</v>
      </c>
      <c r="G3991" s="49">
        <v>2.1270380000000002</v>
      </c>
      <c r="H3991" s="49">
        <v>0.21375340000000001</v>
      </c>
      <c r="I3991" s="46">
        <f>$C$3991*LN($Y$3991)+(1-$C$3991)*LN(1-$Y$3991)</f>
        <v>-5.7550509108530346</v>
      </c>
      <c r="R3991" s="46">
        <f>1/(1+EXP(-($K$2+SUMPRODUCT($L$2:$P$2,$D$3991:$H$3991))))</f>
        <v>3.166745385249001E-3</v>
      </c>
      <c r="X3991" s="46">
        <f>EXP(-($K$2+SUMPRODUCT($L$2:$P$2,$D$3991:$H$3991)))</f>
        <v>314.78162382681427</v>
      </c>
      <c r="Y3991" s="46">
        <f>1/(1+$X$3991)</f>
        <v>3.166745385249001E-3</v>
      </c>
      <c r="Z3991" s="46">
        <f>IF(ISERROR($I$3991),0,$I$3991)</f>
        <v>-5.7550509108530346</v>
      </c>
    </row>
    <row r="3992" spans="1:26" x14ac:dyDescent="0.25">
      <c r="A3992" s="46">
        <v>821</v>
      </c>
      <c r="B3992" s="46">
        <v>2000</v>
      </c>
      <c r="C3992" s="47">
        <v>1</v>
      </c>
      <c r="D3992" s="49">
        <v>0.1710874</v>
      </c>
      <c r="E3992" s="49">
        <v>-0.26302160000000002</v>
      </c>
      <c r="F3992" s="49">
        <v>2.55669E-2</v>
      </c>
      <c r="G3992" s="49">
        <v>3.0750400000000001E-2</v>
      </c>
      <c r="H3992" s="49">
        <v>0.18894</v>
      </c>
      <c r="I3992" s="46">
        <f>$C$3992*LN($Y$3992)+(1-$C$3992)*LN(1-$Y$3992)</f>
        <v>-2.3290331629029284</v>
      </c>
      <c r="R3992" s="46">
        <f>1/(1+EXP(-($K$2+SUMPRODUCT($L$2:$P$2,$D$3992:$H$3992))))</f>
        <v>9.7389861716631346E-2</v>
      </c>
      <c r="X3992" s="46">
        <f>EXP(-($K$2+SUMPRODUCT($L$2:$P$2,$D$3992:$H$3992)))</f>
        <v>9.2680092401161005</v>
      </c>
      <c r="Y3992" s="46">
        <f>1/(1+$X$3992)</f>
        <v>9.7389861716631346E-2</v>
      </c>
      <c r="Z3992" s="46">
        <f>IF(ISERROR($I$3992),0,$I$3992)</f>
        <v>-2.3290331629029284</v>
      </c>
    </row>
    <row r="3993" spans="1:26" x14ac:dyDescent="0.25">
      <c r="A3993" s="46">
        <v>822</v>
      </c>
      <c r="B3993" s="46">
        <v>1998</v>
      </c>
      <c r="C3993" s="47">
        <v>1</v>
      </c>
      <c r="D3993" s="49">
        <v>-0.89924099999999996</v>
      </c>
      <c r="E3993" s="49">
        <v>-0.52081789999999994</v>
      </c>
      <c r="F3993" s="49">
        <v>3.6022100000000001E-2</v>
      </c>
      <c r="G3993" s="49">
        <v>2.72822E-2</v>
      </c>
      <c r="H3993" s="49">
        <v>0.58721610000000002</v>
      </c>
      <c r="I3993" s="46">
        <f>$C$3993*LN($Y$3993)+(1-$C$3993)*LN(1-$Y$3993)</f>
        <v>-2.2392057974596944</v>
      </c>
      <c r="R3993" s="46">
        <f>1/(1+EXP(-($K$2+SUMPRODUCT($L$2:$P$2,$D$3993:$H$3993))))</f>
        <v>0.10654308757751746</v>
      </c>
      <c r="X3993" s="46">
        <f>EXP(-($K$2+SUMPRODUCT($L$2:$P$2,$D$3993:$H$3993)))</f>
        <v>8.3858740415461579</v>
      </c>
      <c r="Y3993" s="46">
        <f>1/(1+$X$3993)</f>
        <v>0.10654308757751746</v>
      </c>
      <c r="Z3993" s="46">
        <f>IF(ISERROR($I$3993),0,$I$3993)</f>
        <v>-2.2392057974596944</v>
      </c>
    </row>
    <row r="3994" spans="1:26" x14ac:dyDescent="0.25">
      <c r="A3994" s="46">
        <v>823</v>
      </c>
      <c r="B3994" s="46">
        <v>1997</v>
      </c>
      <c r="C3994" s="47">
        <v>1</v>
      </c>
      <c r="D3994" s="49">
        <v>0.2993577</v>
      </c>
      <c r="E3994" s="49">
        <v>3.3068599999999997E-2</v>
      </c>
      <c r="F3994" s="49">
        <v>2.79341E-2</v>
      </c>
      <c r="G3994" s="49">
        <v>3.9038799999999999E-2</v>
      </c>
      <c r="H3994" s="49">
        <v>0.57052159999999996</v>
      </c>
      <c r="I3994" s="46">
        <f>$C$3994*LN($Y$3994)+(1-$C$3994)*LN(1-$Y$3994)</f>
        <v>-2.486473968000273</v>
      </c>
      <c r="R3994" s="46">
        <f>1/(1+EXP(-($K$2+SUMPRODUCT($L$2:$P$2,$D$3994:$H$3994))))</f>
        <v>8.3202825782457121E-2</v>
      </c>
      <c r="X3994" s="46">
        <f>EXP(-($K$2+SUMPRODUCT($L$2:$P$2,$D$3994:$H$3994)))</f>
        <v>11.018822565168751</v>
      </c>
      <c r="Y3994" s="46">
        <f>1/(1+$X$3994)</f>
        <v>8.3202825782457121E-2</v>
      </c>
      <c r="Z3994" s="46">
        <f>IF(ISERROR($I$3994),0,$I$3994)</f>
        <v>-2.486473968000273</v>
      </c>
    </row>
    <row r="3995" spans="1:26" x14ac:dyDescent="0.25">
      <c r="A3995" s="46">
        <v>824</v>
      </c>
      <c r="B3995" s="46">
        <v>1996</v>
      </c>
      <c r="C3995" s="47">
        <v>1</v>
      </c>
      <c r="D3995" s="49">
        <v>0.41329719999999998</v>
      </c>
      <c r="E3995" s="49">
        <v>-0.2284214</v>
      </c>
      <c r="F3995" s="49">
        <v>5.8405600000000002E-2</v>
      </c>
      <c r="G3995" s="49">
        <v>0.30966680000000002</v>
      </c>
      <c r="H3995" s="49">
        <v>0.52742920000000004</v>
      </c>
      <c r="I3995" s="46">
        <f>$C$3995*LN($Y$3995)+(1-$C$3995)*LN(1-$Y$3995)</f>
        <v>-2.7406034030549371</v>
      </c>
      <c r="R3995" s="46">
        <f>1/(1+EXP(-($K$2+SUMPRODUCT($L$2:$P$2,$D$3995:$H$3995))))</f>
        <v>6.4531396701109037E-2</v>
      </c>
      <c r="X3995" s="46">
        <f>EXP(-($K$2+SUMPRODUCT($L$2:$P$2,$D$3995:$H$3995)))</f>
        <v>14.49633281039482</v>
      </c>
      <c r="Y3995" s="46">
        <f>1/(1+$X$3995)</f>
        <v>6.4531396701109037E-2</v>
      </c>
      <c r="Z3995" s="46">
        <f>IF(ISERROR($I$3995),0,$I$3995)</f>
        <v>-2.7406034030549371</v>
      </c>
    </row>
    <row r="3996" spans="1:26" x14ac:dyDescent="0.25">
      <c r="A3996" s="46">
        <v>825</v>
      </c>
      <c r="B3996" s="46">
        <v>1998</v>
      </c>
      <c r="C3996" s="47">
        <v>1</v>
      </c>
      <c r="D3996" s="49">
        <v>0.18551980000000001</v>
      </c>
      <c r="E3996" s="49">
        <v>0.12534680000000001</v>
      </c>
      <c r="F3996" s="49">
        <v>7.14944E-2</v>
      </c>
      <c r="G3996" s="49">
        <v>5.2221400000000001E-2</v>
      </c>
      <c r="H3996" s="49">
        <v>0.81546289999999999</v>
      </c>
      <c r="I3996" s="46">
        <f>$C$3996*LN($Y$3996)+(1-$C$3996)*LN(1-$Y$3996)</f>
        <v>-2.8577196148639388</v>
      </c>
      <c r="R3996" s="46">
        <f>1/(1+EXP(-($K$2+SUMPRODUCT($L$2:$P$2,$D$3996:$H$3996))))</f>
        <v>5.7399504111641728E-2</v>
      </c>
      <c r="X3996" s="46">
        <f>EXP(-($K$2+SUMPRODUCT($L$2:$P$2,$D$3996:$H$3996)))</f>
        <v>16.42175329694496</v>
      </c>
      <c r="Y3996" s="46">
        <f>1/(1+$X$3996)</f>
        <v>5.7399504111641728E-2</v>
      </c>
      <c r="Z3996" s="46">
        <f>IF(ISERROR($I$3996),0,$I$3996)</f>
        <v>-2.8577196148639388</v>
      </c>
    </row>
    <row r="3997" spans="1:26" x14ac:dyDescent="0.25">
      <c r="A3997" s="46">
        <v>826</v>
      </c>
      <c r="B3997" s="46">
        <v>1997</v>
      </c>
      <c r="C3997" s="47">
        <v>1</v>
      </c>
      <c r="D3997" s="49">
        <v>2.8727599999999999E-2</v>
      </c>
      <c r="E3997" s="49">
        <v>-1.846117</v>
      </c>
      <c r="F3997" s="49">
        <v>3.3956E-2</v>
      </c>
      <c r="G3997" s="49">
        <v>3.4679799999999997E-2</v>
      </c>
      <c r="H3997" s="49">
        <v>0.67804419999999999</v>
      </c>
      <c r="I3997" s="46">
        <f>$C$3997*LN($Y$3997)+(1-$C$3997)*LN(1-$Y$3997)</f>
        <v>-0.57767627800573318</v>
      </c>
      <c r="R3997" s="46">
        <f>1/(1+EXP(-($K$2+SUMPRODUCT($L$2:$P$2,$D$3997:$H$3997))))</f>
        <v>0.5612009275229991</v>
      </c>
      <c r="X3997" s="46">
        <f>EXP(-($K$2+SUMPRODUCT($L$2:$P$2,$D$3997:$H$3997)))</f>
        <v>0.78189299225457543</v>
      </c>
      <c r="Y3997" s="46">
        <f>1/(1+$X$3997)</f>
        <v>0.5612009275229991</v>
      </c>
      <c r="Z3997" s="46">
        <f>IF(ISERROR($I$3997),0,$I$3997)</f>
        <v>-0.57767627800573318</v>
      </c>
    </row>
    <row r="3998" spans="1:26" x14ac:dyDescent="0.25">
      <c r="A3998" s="46">
        <v>827</v>
      </c>
      <c r="B3998" s="46">
        <v>2000</v>
      </c>
      <c r="C3998" s="47">
        <v>1</v>
      </c>
      <c r="D3998" s="49">
        <v>0.1721674</v>
      </c>
      <c r="E3998" s="49">
        <v>-6.8613499999999994E-2</v>
      </c>
      <c r="F3998" s="49">
        <v>-4.6987000000000001E-3</v>
      </c>
      <c r="G3998" s="49">
        <v>4.35187E-2</v>
      </c>
      <c r="H3998" s="49">
        <v>0.23529910000000001</v>
      </c>
      <c r="I3998" s="46">
        <f>$C$3998*LN($Y$3998)+(1-$C$3998)*LN(1-$Y$3998)</f>
        <v>-2.3577326497897571</v>
      </c>
      <c r="R3998" s="46">
        <f>1/(1+EXP(-($K$2+SUMPRODUCT($L$2:$P$2,$D$3998:$H$3998))))</f>
        <v>9.4634549794127082E-2</v>
      </c>
      <c r="X3998" s="46">
        <f>EXP(-($K$2+SUMPRODUCT($L$2:$P$2,$D$3998:$H$3998)))</f>
        <v>9.5669652592573424</v>
      </c>
      <c r="Y3998" s="46">
        <f>1/(1+$X$3998)</f>
        <v>9.4634549794127082E-2</v>
      </c>
      <c r="Z3998" s="46">
        <f>IF(ISERROR($I$3998),0,$I$3998)</f>
        <v>-2.3577326497897571</v>
      </c>
    </row>
    <row r="3999" spans="1:26" x14ac:dyDescent="0.25">
      <c r="A3999" s="46">
        <v>828</v>
      </c>
      <c r="B3999" s="46">
        <v>1996</v>
      </c>
      <c r="C3999" s="47">
        <v>1</v>
      </c>
      <c r="D3999" s="49">
        <v>5.5884999999999997E-3</v>
      </c>
      <c r="E3999" s="49">
        <v>-0.26006790000000002</v>
      </c>
      <c r="F3999" s="49">
        <v>3.6877600000000003E-2</v>
      </c>
      <c r="G3999" s="49">
        <v>0.2982553</v>
      </c>
      <c r="H3999" s="49">
        <v>0.14810000000000001</v>
      </c>
      <c r="I3999" s="46">
        <f>$C$3999*LN($Y$3999)+(1-$C$3999)*LN(1-$Y$3999)</f>
        <v>-2.8982214118481595</v>
      </c>
      <c r="R3999" s="46">
        <f>1/(1+EXP(-($K$2+SUMPRODUCT($L$2:$P$2,$D$3999:$H$3999))))</f>
        <v>5.5121170784856954E-2</v>
      </c>
      <c r="X3999" s="46">
        <f>EXP(-($K$2+SUMPRODUCT($L$2:$P$2,$D$3999:$H$3999)))</f>
        <v>17.141849778610343</v>
      </c>
      <c r="Y3999" s="46">
        <f>1/(1+$X$3999)</f>
        <v>5.5121170784856954E-2</v>
      </c>
      <c r="Z3999" s="46">
        <f>IF(ISERROR($I$3999),0,$I$3999)</f>
        <v>-2.8982214118481595</v>
      </c>
    </row>
    <row r="4000" spans="1:26" x14ac:dyDescent="0.25">
      <c r="A4000" s="46">
        <v>829</v>
      </c>
      <c r="B4000" s="46">
        <v>2001</v>
      </c>
      <c r="C4000" s="47">
        <v>1</v>
      </c>
      <c r="D4000" s="49">
        <v>-0.99423019999999995</v>
      </c>
      <c r="E4000" s="49">
        <v>-0.43353180000000002</v>
      </c>
      <c r="F4000" s="49">
        <v>-2.4369999999999999E-4</v>
      </c>
      <c r="G4000" s="49">
        <v>3.5502199999999998E-2</v>
      </c>
      <c r="H4000" s="49">
        <v>0.33046740000000002</v>
      </c>
      <c r="I4000" s="46">
        <f>$C$4000*LN($Y$4000)+(1-$C$4000)*LN(1-$Y$4000)</f>
        <v>-2.2825581316939383</v>
      </c>
      <c r="R4000" s="46">
        <f>1/(1+EXP(-($K$2+SUMPRODUCT($L$2:$P$2,$D$4000:$H$4000))))</f>
        <v>0.10202288463520556</v>
      </c>
      <c r="X4000" s="46">
        <f>EXP(-($K$2+SUMPRODUCT($L$2:$P$2,$D$4000:$H$4000)))</f>
        <v>8.8017224623241521</v>
      </c>
      <c r="Y4000" s="46">
        <f>1/(1+$X$4000)</f>
        <v>0.10202288463520556</v>
      </c>
      <c r="Z4000" s="46">
        <f>IF(ISERROR($I$4000),0,$I$4000)</f>
        <v>-2.2825581316939383</v>
      </c>
    </row>
    <row r="4001" spans="1:26" x14ac:dyDescent="0.25">
      <c r="A4001" s="46">
        <v>830</v>
      </c>
      <c r="B4001" s="46">
        <v>2002</v>
      </c>
      <c r="C4001" s="46">
        <v>1</v>
      </c>
      <c r="D4001" s="49">
        <v>6.5566100000000002E-2</v>
      </c>
      <c r="E4001" s="49">
        <v>-0.1137388</v>
      </c>
      <c r="F4001" s="49">
        <v>3.6023600000000003E-2</v>
      </c>
      <c r="G4001" s="49">
        <v>3.76323E-2</v>
      </c>
      <c r="H4001" s="49">
        <v>0.11636009999999999</v>
      </c>
      <c r="I4001" s="46">
        <f>$C$4001*LN($Y$4001)+(1-$C$4001)*LN(1-$Y$4001)</f>
        <v>-2.6967515672736777</v>
      </c>
      <c r="R4001" s="46">
        <f>1/(1+EXP(-($K$2+SUMPRODUCT($L$2:$P$2,$D$4001:$H$4001))))</f>
        <v>6.742418029786143E-2</v>
      </c>
      <c r="X4001" s="46">
        <f>EXP(-($K$2+SUMPRODUCT($L$2:$P$2,$D$4001:$H$4001)))</f>
        <v>13.831474340248199</v>
      </c>
      <c r="Y4001" s="46">
        <f>1/(1+$X$4001)</f>
        <v>6.742418029786143E-2</v>
      </c>
      <c r="Z4001" s="46">
        <f>IF(ISERROR($I$4001),0,$I$4001)</f>
        <v>-2.6967515672736777</v>
      </c>
    </row>
  </sheetData>
  <phoneticPr fontId="9" type="noConversion"/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18"/>
  <sheetViews>
    <sheetView zoomScale="115" workbookViewId="0">
      <selection activeCell="B4" sqref="B4"/>
    </sheetView>
  </sheetViews>
  <sheetFormatPr defaultRowHeight="13.2" x14ac:dyDescent="0.25"/>
  <sheetData>
    <row r="1" spans="1:3" x14ac:dyDescent="0.25">
      <c r="A1" s="41" t="s">
        <v>59</v>
      </c>
      <c r="B1" s="41" t="s">
        <v>60</v>
      </c>
    </row>
    <row r="2" spans="1:3" x14ac:dyDescent="0.25">
      <c r="A2" s="2">
        <v>-8</v>
      </c>
      <c r="B2" s="42">
        <f>1/(1+EXP(-A2))</f>
        <v>3.3535013046647811E-4</v>
      </c>
      <c r="C2" s="7" t="s">
        <v>61</v>
      </c>
    </row>
    <row r="3" spans="1:3" x14ac:dyDescent="0.25">
      <c r="A3" s="43">
        <f t="shared" ref="A3:A18" si="0">A2+1</f>
        <v>-7</v>
      </c>
      <c r="B3" s="42">
        <f>1/(1+EXP(-A3))</f>
        <v>9.1105119440064539E-4</v>
      </c>
    </row>
    <row r="4" spans="1:3" x14ac:dyDescent="0.25">
      <c r="A4" s="43">
        <f t="shared" si="0"/>
        <v>-6</v>
      </c>
      <c r="B4" s="42">
        <f t="shared" ref="B4:B18" si="1">1/(1+EXP(-A4))</f>
        <v>2.4726231566347743E-3</v>
      </c>
    </row>
    <row r="5" spans="1:3" x14ac:dyDescent="0.25">
      <c r="A5" s="43">
        <f t="shared" si="0"/>
        <v>-5</v>
      </c>
      <c r="B5" s="42">
        <f t="shared" si="1"/>
        <v>6.6928509242848554E-3</v>
      </c>
    </row>
    <row r="6" spans="1:3" x14ac:dyDescent="0.25">
      <c r="A6" s="43">
        <f t="shared" si="0"/>
        <v>-4</v>
      </c>
      <c r="B6" s="42">
        <f t="shared" si="1"/>
        <v>1.7986209962091559E-2</v>
      </c>
    </row>
    <row r="7" spans="1:3" x14ac:dyDescent="0.25">
      <c r="A7" s="43">
        <f t="shared" si="0"/>
        <v>-3</v>
      </c>
      <c r="B7" s="42">
        <f t="shared" si="1"/>
        <v>4.7425873177566781E-2</v>
      </c>
    </row>
    <row r="8" spans="1:3" x14ac:dyDescent="0.25">
      <c r="A8" s="43">
        <f t="shared" si="0"/>
        <v>-2</v>
      </c>
      <c r="B8" s="42">
        <f t="shared" si="1"/>
        <v>0.11920292202211755</v>
      </c>
    </row>
    <row r="9" spans="1:3" x14ac:dyDescent="0.25">
      <c r="A9" s="43">
        <f t="shared" si="0"/>
        <v>-1</v>
      </c>
      <c r="B9" s="42">
        <f t="shared" si="1"/>
        <v>0.2689414213699951</v>
      </c>
    </row>
    <row r="10" spans="1:3" x14ac:dyDescent="0.25">
      <c r="A10" s="43">
        <f t="shared" si="0"/>
        <v>0</v>
      </c>
      <c r="B10" s="42">
        <f t="shared" si="1"/>
        <v>0.5</v>
      </c>
    </row>
    <row r="11" spans="1:3" x14ac:dyDescent="0.25">
      <c r="A11" s="43">
        <f t="shared" si="0"/>
        <v>1</v>
      </c>
      <c r="B11" s="42">
        <f t="shared" si="1"/>
        <v>0.7310585786300049</v>
      </c>
    </row>
    <row r="12" spans="1:3" x14ac:dyDescent="0.25">
      <c r="A12" s="43">
        <f t="shared" si="0"/>
        <v>2</v>
      </c>
      <c r="B12" s="42">
        <f t="shared" si="1"/>
        <v>0.88079707797788231</v>
      </c>
    </row>
    <row r="13" spans="1:3" x14ac:dyDescent="0.25">
      <c r="A13" s="43">
        <f t="shared" si="0"/>
        <v>3</v>
      </c>
      <c r="B13" s="42">
        <f t="shared" si="1"/>
        <v>0.95257412682243336</v>
      </c>
    </row>
    <row r="14" spans="1:3" x14ac:dyDescent="0.25">
      <c r="A14" s="43">
        <f t="shared" si="0"/>
        <v>4</v>
      </c>
      <c r="B14" s="42">
        <f t="shared" si="1"/>
        <v>0.98201379003790845</v>
      </c>
    </row>
    <row r="15" spans="1:3" x14ac:dyDescent="0.25">
      <c r="A15" s="43">
        <f t="shared" si="0"/>
        <v>5</v>
      </c>
      <c r="B15" s="44">
        <f t="shared" si="1"/>
        <v>0.99330714907571527</v>
      </c>
    </row>
    <row r="16" spans="1:3" x14ac:dyDescent="0.25">
      <c r="A16" s="43">
        <f t="shared" si="0"/>
        <v>6</v>
      </c>
      <c r="B16" s="44">
        <f t="shared" si="1"/>
        <v>0.99752737684336534</v>
      </c>
    </row>
    <row r="17" spans="1:2" x14ac:dyDescent="0.25">
      <c r="A17" s="43">
        <f t="shared" si="0"/>
        <v>7</v>
      </c>
      <c r="B17" s="44">
        <f t="shared" si="1"/>
        <v>0.9990889488055994</v>
      </c>
    </row>
    <row r="18" spans="1:2" x14ac:dyDescent="0.25">
      <c r="A18" s="43">
        <f t="shared" si="0"/>
        <v>8</v>
      </c>
      <c r="B18" s="44">
        <f t="shared" si="1"/>
        <v>0.99966464986953363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20"/>
  <sheetViews>
    <sheetView workbookViewId="0">
      <selection activeCell="C17" sqref="C17"/>
    </sheetView>
  </sheetViews>
  <sheetFormatPr defaultRowHeight="13.2" x14ac:dyDescent="0.25"/>
  <sheetData>
    <row r="1" spans="1:8" x14ac:dyDescent="0.25">
      <c r="B1" s="1" t="s">
        <v>8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</row>
    <row r="2" spans="1:8" x14ac:dyDescent="0.25">
      <c r="B2" s="3"/>
      <c r="C2" s="3"/>
      <c r="D2" s="3"/>
      <c r="E2" s="3"/>
      <c r="F2" s="3"/>
      <c r="G2" s="3"/>
    </row>
    <row r="3" spans="1:8" x14ac:dyDescent="0.25">
      <c r="A3" s="9" t="s">
        <v>9</v>
      </c>
      <c r="B3" s="10"/>
      <c r="C3" s="10"/>
      <c r="D3" s="10"/>
      <c r="E3" s="10"/>
      <c r="F3" s="10"/>
      <c r="G3" s="10"/>
    </row>
    <row r="4" spans="1:8" x14ac:dyDescent="0.25">
      <c r="A4" t="s">
        <v>10</v>
      </c>
      <c r="B4" s="3" t="e">
        <f>#REF!</f>
        <v>#REF!</v>
      </c>
      <c r="C4" s="3" t="e">
        <f>#REF!</f>
        <v>#REF!</v>
      </c>
      <c r="D4" s="3" t="e">
        <f>#REF!</f>
        <v>#REF!</v>
      </c>
      <c r="E4" s="3" t="e">
        <f>#REF!</f>
        <v>#REF!</v>
      </c>
      <c r="F4" s="3" t="e">
        <f>#REF!</f>
        <v>#REF!</v>
      </c>
      <c r="G4" s="3" t="e">
        <f>#REF!</f>
        <v>#REF!</v>
      </c>
    </row>
    <row r="5" spans="1:8" x14ac:dyDescent="0.25">
      <c r="H5" s="14"/>
    </row>
    <row r="6" spans="1:8" x14ac:dyDescent="0.25">
      <c r="A6" s="9" t="s">
        <v>11</v>
      </c>
    </row>
    <row r="7" spans="1:8" x14ac:dyDescent="0.25">
      <c r="A7" t="s">
        <v>12</v>
      </c>
      <c r="B7" s="6">
        <v>1</v>
      </c>
      <c r="C7" s="6" t="e">
        <f>#REF!</f>
        <v>#REF!</v>
      </c>
      <c r="D7" s="6" t="e">
        <f>#REF!</f>
        <v>#REF!</v>
      </c>
      <c r="E7" s="6" t="e">
        <f>#REF!</f>
        <v>#REF!</v>
      </c>
      <c r="F7" s="6" t="e">
        <f>#REF!</f>
        <v>#REF!</v>
      </c>
      <c r="G7" s="6" t="e">
        <f>#REF!</f>
        <v>#REF!</v>
      </c>
    </row>
    <row r="9" spans="1:8" x14ac:dyDescent="0.25">
      <c r="B9" s="4" t="s">
        <v>13</v>
      </c>
      <c r="C9" s="15" t="e">
        <f>1/(1+EXP(-SUMPRODUCT(B4:G4,B7:G7)))</f>
        <v>#REF!</v>
      </c>
      <c r="D9" s="7" t="s">
        <v>14</v>
      </c>
    </row>
    <row r="10" spans="1:8" ht="13.8" thickBot="1" x14ac:dyDescent="0.3"/>
    <row r="11" spans="1:8" ht="13.8" thickBot="1" x14ac:dyDescent="0.3">
      <c r="A11" s="16" t="s">
        <v>15</v>
      </c>
      <c r="B11" s="17"/>
      <c r="C11" s="17"/>
      <c r="D11" s="17"/>
      <c r="E11" s="17"/>
      <c r="F11" s="17"/>
      <c r="G11" s="17"/>
      <c r="H11" s="17"/>
    </row>
    <row r="12" spans="1:8" x14ac:dyDescent="0.25">
      <c r="A12" t="s">
        <v>16</v>
      </c>
      <c r="B12" s="6"/>
    </row>
    <row r="13" spans="1:8" x14ac:dyDescent="0.25">
      <c r="A13" t="s">
        <v>17</v>
      </c>
      <c r="C13" s="6">
        <v>0.4</v>
      </c>
      <c r="D13" s="6">
        <v>0.4</v>
      </c>
      <c r="E13" s="6">
        <v>0.08</v>
      </c>
      <c r="F13" s="6">
        <v>1</v>
      </c>
      <c r="G13" s="6">
        <v>0.2</v>
      </c>
    </row>
    <row r="14" spans="1:8" x14ac:dyDescent="0.25">
      <c r="A14" t="s">
        <v>18</v>
      </c>
      <c r="C14" s="6">
        <v>0.6</v>
      </c>
      <c r="D14" s="6">
        <v>0.2</v>
      </c>
      <c r="E14" s="6">
        <v>-0.02</v>
      </c>
      <c r="F14" s="6">
        <v>0.5</v>
      </c>
      <c r="G14" s="6">
        <v>0.4</v>
      </c>
    </row>
    <row r="16" spans="1:8" x14ac:dyDescent="0.25">
      <c r="A16" t="s">
        <v>19</v>
      </c>
    </row>
    <row r="17" spans="1:7" x14ac:dyDescent="0.25">
      <c r="A17" t="s">
        <v>17</v>
      </c>
      <c r="C17" s="5" t="e">
        <f>1/(1+EXP(-(SUMPRODUCT($B$4:$G$4,$B$7:$G$7)+C$4*(C13-C$7))))</f>
        <v>#REF!</v>
      </c>
      <c r="D17" s="5" t="e">
        <f t="shared" ref="D17:G18" si="0">1/(1+EXP(-(SUMPRODUCT($B$4:$G$4,$B$7:$G$7)+D$4*(D13-D$7))))</f>
        <v>#REF!</v>
      </c>
      <c r="E17" s="5" t="e">
        <f t="shared" si="0"/>
        <v>#REF!</v>
      </c>
      <c r="F17" s="5" t="e">
        <f t="shared" si="0"/>
        <v>#REF!</v>
      </c>
      <c r="G17" s="5" t="e">
        <f t="shared" si="0"/>
        <v>#REF!</v>
      </c>
    </row>
    <row r="18" spans="1:7" x14ac:dyDescent="0.25">
      <c r="A18" t="s">
        <v>18</v>
      </c>
      <c r="C18" s="5" t="e">
        <f>1/(1+EXP(-(SUMPRODUCT($B$4:$G$4,$B$7:$G$7)+C$4*(C14-C$7))))</f>
        <v>#REF!</v>
      </c>
      <c r="D18" s="5" t="e">
        <f t="shared" si="0"/>
        <v>#REF!</v>
      </c>
      <c r="E18" s="5" t="e">
        <f t="shared" si="0"/>
        <v>#REF!</v>
      </c>
      <c r="F18" s="5" t="e">
        <f t="shared" si="0"/>
        <v>#REF!</v>
      </c>
      <c r="G18" s="5" t="e">
        <f t="shared" si="0"/>
        <v>#REF!</v>
      </c>
    </row>
    <row r="19" spans="1:7" x14ac:dyDescent="0.25">
      <c r="C19" s="18" t="s">
        <v>20</v>
      </c>
      <c r="D19" s="5"/>
      <c r="E19" s="5"/>
      <c r="F19" s="5"/>
    </row>
    <row r="20" spans="1:7" x14ac:dyDescent="0.25">
      <c r="C20" s="19" t="s">
        <v>21</v>
      </c>
    </row>
  </sheetData>
  <phoneticPr fontId="2" type="noConversion"/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P4185"/>
  <sheetViews>
    <sheetView workbookViewId="0">
      <selection activeCell="D2" sqref="D2"/>
    </sheetView>
  </sheetViews>
  <sheetFormatPr defaultRowHeight="13.2" x14ac:dyDescent="0.25"/>
  <cols>
    <col min="3" max="3" width="6.6640625" customWidth="1"/>
    <col min="9" max="9" width="5" customWidth="1"/>
  </cols>
  <sheetData>
    <row r="1" spans="1:16" x14ac:dyDescent="0.25">
      <c r="A1" t="s">
        <v>22</v>
      </c>
      <c r="B1" t="s">
        <v>1</v>
      </c>
      <c r="C1" t="s">
        <v>2</v>
      </c>
      <c r="D1" s="20" t="s">
        <v>3</v>
      </c>
      <c r="E1" s="20" t="s">
        <v>4</v>
      </c>
      <c r="F1" s="20" t="s">
        <v>5</v>
      </c>
      <c r="G1" s="20" t="s">
        <v>6</v>
      </c>
      <c r="H1" s="10" t="s">
        <v>7</v>
      </c>
      <c r="I1" s="10"/>
      <c r="J1" s="8"/>
      <c r="K1" s="10" t="s">
        <v>3</v>
      </c>
      <c r="L1" s="10" t="s">
        <v>4</v>
      </c>
      <c r="M1" s="10" t="s">
        <v>5</v>
      </c>
      <c r="N1" s="10" t="s">
        <v>6</v>
      </c>
      <c r="O1" s="10" t="s">
        <v>7</v>
      </c>
    </row>
    <row r="2" spans="1:16" x14ac:dyDescent="0.25">
      <c r="A2">
        <v>1</v>
      </c>
      <c r="B2">
        <v>1999</v>
      </c>
      <c r="C2" s="2">
        <v>0</v>
      </c>
      <c r="D2" s="6">
        <v>0.50079859999999998</v>
      </c>
      <c r="E2" s="6">
        <v>0.3068458</v>
      </c>
      <c r="F2" s="6">
        <v>4.3373399999999999E-2</v>
      </c>
      <c r="G2" s="6">
        <v>0.95627079999999998</v>
      </c>
      <c r="H2" s="6">
        <v>0.33477380000000001</v>
      </c>
      <c r="I2" s="6"/>
      <c r="J2" t="s">
        <v>23</v>
      </c>
      <c r="K2" s="14">
        <f>AVERAGE(D$2:D$4001)</f>
        <v>0.14251367624999967</v>
      </c>
      <c r="L2" s="14">
        <f>AVERAGE(E$2:E$4001)</f>
        <v>0.21046708662500022</v>
      </c>
      <c r="M2" s="14">
        <f>AVERAGE(F$2:F$4001)</f>
        <v>5.180322924999993E-2</v>
      </c>
      <c r="N2" s="14">
        <f>AVERAGE(G$2:G$4001)</f>
        <v>1.9539627107499984</v>
      </c>
      <c r="O2" s="14">
        <f>AVERAGE(H$2:H$4001)</f>
        <v>0.30365175779999953</v>
      </c>
      <c r="P2" s="21" t="s">
        <v>24</v>
      </c>
    </row>
    <row r="3" spans="1:16" x14ac:dyDescent="0.25">
      <c r="A3">
        <v>1</v>
      </c>
      <c r="B3">
        <v>2000</v>
      </c>
      <c r="C3" s="2">
        <v>0</v>
      </c>
      <c r="D3" s="6">
        <v>0.54778020000000005</v>
      </c>
      <c r="E3" s="6">
        <v>0.32221369999999999</v>
      </c>
      <c r="F3" s="6">
        <v>5.1842600000000003E-2</v>
      </c>
      <c r="G3" s="6">
        <v>1.0645450000000001</v>
      </c>
      <c r="H3" s="6">
        <v>0.33459129999999998</v>
      </c>
      <c r="I3" s="6"/>
      <c r="J3" t="s">
        <v>25</v>
      </c>
      <c r="K3" s="14">
        <f>MEDIAN(D$2:D$4001)</f>
        <v>0.1172729</v>
      </c>
      <c r="L3" s="14">
        <f>MEDIAN(E$2:E$4001)</f>
        <v>0.21892865</v>
      </c>
      <c r="M3" s="14">
        <f>MEDIAN(F$2:F$4001)</f>
        <v>5.1562750000000004E-2</v>
      </c>
      <c r="N3" s="14">
        <f>MEDIAN(G$2:G$4001)</f>
        <v>1.1364555000000001</v>
      </c>
      <c r="O3" s="14">
        <f>MEDIAN(H$2:H$4001)</f>
        <v>0.26103664999999998</v>
      </c>
      <c r="P3" s="21" t="s">
        <v>26</v>
      </c>
    </row>
    <row r="4" spans="1:16" x14ac:dyDescent="0.25">
      <c r="A4">
        <v>1</v>
      </c>
      <c r="B4">
        <v>2001</v>
      </c>
      <c r="C4" s="2">
        <v>0</v>
      </c>
      <c r="D4" s="6">
        <v>0.45100050000000003</v>
      </c>
      <c r="E4" s="6">
        <v>0.2251504</v>
      </c>
      <c r="F4" s="6">
        <v>2.6813199999999999E-2</v>
      </c>
      <c r="G4" s="6">
        <v>0.80409589999999997</v>
      </c>
      <c r="H4" s="6">
        <v>0.2455852</v>
      </c>
      <c r="I4" s="6"/>
      <c r="J4" t="s">
        <v>27</v>
      </c>
      <c r="K4" s="14">
        <f>STDEV(D$2:D$4001)</f>
        <v>0.17076261016613586</v>
      </c>
      <c r="L4" s="14">
        <f>STDEV(E$2:E$4001)</f>
        <v>0.33254944666881275</v>
      </c>
      <c r="M4" s="14">
        <f>STDEV(F$2:F$4001)</f>
        <v>2.9595513962209125E-2</v>
      </c>
      <c r="N4" s="14">
        <f>STDEV(G$2:G$4001)</f>
        <v>2.99447499797142</v>
      </c>
      <c r="O4" s="14">
        <f>STDEV(H$2:H$4001)</f>
        <v>0.20579404544792645</v>
      </c>
      <c r="P4" s="21" t="s">
        <v>28</v>
      </c>
    </row>
    <row r="5" spans="1:16" x14ac:dyDescent="0.25">
      <c r="A5">
        <v>1</v>
      </c>
      <c r="B5">
        <v>2002</v>
      </c>
      <c r="C5" s="2">
        <v>0</v>
      </c>
      <c r="D5" s="6">
        <v>0.30688690000000002</v>
      </c>
      <c r="E5" s="6">
        <v>0.1919362</v>
      </c>
      <c r="F5" s="6">
        <v>3.00583E-2</v>
      </c>
      <c r="G5" s="6">
        <v>0.38701049999999998</v>
      </c>
      <c r="H5" s="6">
        <v>0.25343759999999999</v>
      </c>
      <c r="I5" s="6"/>
      <c r="J5" t="s">
        <v>29</v>
      </c>
      <c r="K5" s="14">
        <f>SKEW(D$2:D$4001)</f>
        <v>-1.0145317082261223</v>
      </c>
      <c r="L5" s="14">
        <f>SKEW(E$2:E$4001)</f>
        <v>-2.5548915124472877</v>
      </c>
      <c r="M5" s="14">
        <f>SKEW(F$2:F$4001)</f>
        <v>-4.8443616428065788</v>
      </c>
      <c r="N5" s="14">
        <f>SKEW(G$2:G$4001)</f>
        <v>7.7507281175103628</v>
      </c>
      <c r="O5" s="14">
        <f>SKEW(H$2:H$4001)</f>
        <v>4.4810044097314954</v>
      </c>
      <c r="P5" s="21" t="s">
        <v>30</v>
      </c>
    </row>
    <row r="6" spans="1:16" x14ac:dyDescent="0.25">
      <c r="A6">
        <v>1</v>
      </c>
      <c r="B6">
        <v>2003</v>
      </c>
      <c r="C6" s="2">
        <v>0</v>
      </c>
      <c r="D6" s="6">
        <v>0.44724619999999998</v>
      </c>
      <c r="E6" s="6">
        <v>0.21736800000000001</v>
      </c>
      <c r="F6" s="6">
        <v>3.2458000000000001E-2</v>
      </c>
      <c r="G6" s="6">
        <v>0.79163850000000002</v>
      </c>
      <c r="H6" s="6">
        <v>0.27553070000000002</v>
      </c>
      <c r="I6" s="6"/>
      <c r="J6" t="s">
        <v>31</v>
      </c>
      <c r="K6" s="14">
        <f>KURT(D$2:D$4001)</f>
        <v>17.682268596026276</v>
      </c>
      <c r="L6" s="14">
        <f>KURT(E$2:E$4001)</f>
        <v>17.441195985414634</v>
      </c>
      <c r="M6" s="14">
        <f>KURT(F$2:F$4001)</f>
        <v>85.99742655069916</v>
      </c>
      <c r="N6" s="14">
        <f>KURT(G$2:G$4001)</f>
        <v>103.12753666041536</v>
      </c>
      <c r="O6" s="14">
        <f>KURT(H$2:H$4001)</f>
        <v>71.215241428829657</v>
      </c>
      <c r="P6" s="21" t="s">
        <v>32</v>
      </c>
    </row>
    <row r="7" spans="1:16" x14ac:dyDescent="0.25">
      <c r="A7">
        <v>1</v>
      </c>
      <c r="B7">
        <v>2004</v>
      </c>
      <c r="C7" s="2">
        <v>0</v>
      </c>
      <c r="D7" s="6">
        <v>0.45761869999999999</v>
      </c>
      <c r="E7" s="6">
        <v>0.2240644</v>
      </c>
      <c r="F7" s="6">
        <v>3.18383E-2</v>
      </c>
      <c r="G7" s="6">
        <v>1.2881370000000001</v>
      </c>
      <c r="H7" s="6">
        <v>0.31819269999999999</v>
      </c>
      <c r="I7" s="6"/>
      <c r="J7" t="s">
        <v>33</v>
      </c>
      <c r="K7" s="14"/>
      <c r="L7" s="14"/>
      <c r="M7" s="14"/>
      <c r="N7" s="14"/>
      <c r="O7" s="14"/>
      <c r="P7" s="7"/>
    </row>
    <row r="8" spans="1:16" x14ac:dyDescent="0.25">
      <c r="A8">
        <v>2</v>
      </c>
      <c r="B8">
        <v>1999</v>
      </c>
      <c r="C8" s="2">
        <v>0</v>
      </c>
      <c r="D8" s="6">
        <v>6.0337999999999998E-3</v>
      </c>
      <c r="E8" s="6">
        <v>-2.8400100000000001E-2</v>
      </c>
      <c r="F8" s="6">
        <v>6.764E-3</v>
      </c>
      <c r="G8" s="6">
        <v>0.1102698</v>
      </c>
      <c r="H8" s="6">
        <v>0.2549882</v>
      </c>
      <c r="I8" s="6"/>
      <c r="J8" t="s">
        <v>34</v>
      </c>
      <c r="K8" s="14">
        <f>MIN(D$2:D$4001)</f>
        <v>-2.2402679999999999</v>
      </c>
      <c r="L8" s="14">
        <f>MIN(E$2:E$4001)</f>
        <v>-3.3124199999999999</v>
      </c>
      <c r="M8" s="14">
        <f>MIN(F$2:F$4001)</f>
        <v>-0.59182129999999999</v>
      </c>
      <c r="N8" s="14">
        <f>MIN(G$2:G$4001)</f>
        <v>2.3717800000000001E-2</v>
      </c>
      <c r="O8" s="14">
        <f>MIN(H$2:H$4001)</f>
        <v>3.5858300000000003E-2</v>
      </c>
      <c r="P8" s="21" t="s">
        <v>35</v>
      </c>
    </row>
    <row r="9" spans="1:16" x14ac:dyDescent="0.25">
      <c r="A9">
        <v>2</v>
      </c>
      <c r="B9">
        <v>2000</v>
      </c>
      <c r="C9" s="2">
        <v>0</v>
      </c>
      <c r="D9" s="6">
        <v>-0.11472830000000001</v>
      </c>
      <c r="E9" s="6">
        <v>-0.1186598</v>
      </c>
      <c r="F9" s="6">
        <v>3.08919E-2</v>
      </c>
      <c r="G9" s="6">
        <v>0.14964459999999999</v>
      </c>
      <c r="H9" s="6">
        <v>0.31572230000000001</v>
      </c>
      <c r="I9" s="6"/>
      <c r="J9" s="22">
        <v>5.0000000000000001E-3</v>
      </c>
      <c r="K9" s="14">
        <f t="shared" ref="K9:O14" si="0">PERCENTILE(D$2:D$4001,$J9)</f>
        <v>-0.32840025099999998</v>
      </c>
      <c r="L9" s="14">
        <f t="shared" si="0"/>
        <v>-1.717478345</v>
      </c>
      <c r="M9" s="14">
        <f t="shared" si="0"/>
        <v>-4.6838518500000002E-2</v>
      </c>
      <c r="N9" s="14">
        <f t="shared" si="0"/>
        <v>5.3463956000000007E-2</v>
      </c>
      <c r="O9" s="14">
        <f t="shared" si="0"/>
        <v>6.2217565499999995E-2</v>
      </c>
      <c r="P9" s="21" t="s">
        <v>36</v>
      </c>
    </row>
    <row r="10" spans="1:16" x14ac:dyDescent="0.25">
      <c r="A10">
        <v>2</v>
      </c>
      <c r="B10">
        <v>2001</v>
      </c>
      <c r="C10" s="2">
        <v>0</v>
      </c>
      <c r="D10" s="6">
        <v>6.1305199999999997E-2</v>
      </c>
      <c r="E10" s="6">
        <v>-0.1094951</v>
      </c>
      <c r="F10" s="6">
        <v>3.9947400000000001E-2</v>
      </c>
      <c r="G10" s="6">
        <v>0.41015030000000002</v>
      </c>
      <c r="H10" s="6">
        <v>0.28602539999999999</v>
      </c>
      <c r="I10" s="6"/>
      <c r="J10" s="23">
        <v>0.01</v>
      </c>
      <c r="K10" s="14">
        <f t="shared" si="0"/>
        <v>-0.16965423799999998</v>
      </c>
      <c r="L10" s="14">
        <f t="shared" si="0"/>
        <v>-0.92362929299999996</v>
      </c>
      <c r="M10" s="14">
        <f t="shared" si="0"/>
        <v>-1.6203737999999999E-2</v>
      </c>
      <c r="N10" s="14">
        <f t="shared" si="0"/>
        <v>7.8478200000000012E-2</v>
      </c>
      <c r="O10" s="14">
        <f t="shared" si="0"/>
        <v>7.0306807999999998E-2</v>
      </c>
      <c r="P10" s="7"/>
    </row>
    <row r="11" spans="1:16" x14ac:dyDescent="0.25">
      <c r="A11">
        <v>2</v>
      </c>
      <c r="B11">
        <v>2002</v>
      </c>
      <c r="C11" s="2">
        <v>0</v>
      </c>
      <c r="D11" s="6">
        <v>5.06413E-2</v>
      </c>
      <c r="E11" s="6">
        <v>-8.6698899999999995E-2</v>
      </c>
      <c r="F11" s="6">
        <v>4.5355199999999998E-2</v>
      </c>
      <c r="G11" s="6">
        <v>0.25335439999999998</v>
      </c>
      <c r="H11" s="6">
        <v>0.34205629999999998</v>
      </c>
      <c r="I11" s="6"/>
      <c r="J11" s="23">
        <v>0.05</v>
      </c>
      <c r="K11" s="14">
        <f t="shared" si="0"/>
        <v>-6.2128809999999993E-2</v>
      </c>
      <c r="L11" s="14">
        <f t="shared" si="0"/>
        <v>-0.25125143999999999</v>
      </c>
      <c r="M11" s="14">
        <f t="shared" si="0"/>
        <v>1.7640795000000004E-2</v>
      </c>
      <c r="N11" s="14">
        <f t="shared" si="0"/>
        <v>0.22016850499999999</v>
      </c>
      <c r="O11" s="14">
        <f t="shared" si="0"/>
        <v>9.8585439999999996E-2</v>
      </c>
      <c r="P11" s="7"/>
    </row>
    <row r="12" spans="1:16" x14ac:dyDescent="0.25">
      <c r="A12">
        <v>2</v>
      </c>
      <c r="B12">
        <v>2003</v>
      </c>
      <c r="C12" s="2">
        <v>0</v>
      </c>
      <c r="D12" s="6">
        <v>0.1210532</v>
      </c>
      <c r="E12" s="6">
        <v>-0.1140413</v>
      </c>
      <c r="F12" s="6">
        <v>3.72976E-2</v>
      </c>
      <c r="G12" s="6">
        <v>0.45717649999999999</v>
      </c>
      <c r="H12" s="6">
        <v>0.31212220000000002</v>
      </c>
      <c r="I12" s="6"/>
      <c r="J12" s="23">
        <v>0.95</v>
      </c>
      <c r="K12" s="14">
        <f t="shared" si="0"/>
        <v>0.44222301999999974</v>
      </c>
      <c r="L12" s="14">
        <f t="shared" si="0"/>
        <v>0.65049418999999997</v>
      </c>
      <c r="M12" s="14">
        <f t="shared" si="0"/>
        <v>9.2121664999999991E-2</v>
      </c>
      <c r="N12" s="14">
        <f t="shared" si="0"/>
        <v>5.5976635999999989</v>
      </c>
      <c r="O12" s="14">
        <f t="shared" si="0"/>
        <v>0.68047192499999976</v>
      </c>
      <c r="P12" s="7"/>
    </row>
    <row r="13" spans="1:16" x14ac:dyDescent="0.25">
      <c r="A13">
        <v>3</v>
      </c>
      <c r="B13">
        <v>1999</v>
      </c>
      <c r="C13" s="2">
        <v>0</v>
      </c>
      <c r="D13" s="6">
        <v>-3.6352700000000002E-2</v>
      </c>
      <c r="E13" s="6">
        <v>0.26696360000000002</v>
      </c>
      <c r="F13" s="6">
        <v>4.7610699999999999E-2</v>
      </c>
      <c r="G13" s="6">
        <v>0.58529940000000003</v>
      </c>
      <c r="H13" s="6">
        <v>0.21168239999999999</v>
      </c>
      <c r="I13" s="6"/>
      <c r="J13" s="23">
        <v>0.99</v>
      </c>
      <c r="K13" s="14">
        <f t="shared" si="0"/>
        <v>0.57699605899999995</v>
      </c>
      <c r="L13" s="14">
        <f t="shared" si="0"/>
        <v>0.89680162399999996</v>
      </c>
      <c r="M13" s="14">
        <f t="shared" si="0"/>
        <v>0.1206091879999999</v>
      </c>
      <c r="N13" s="14">
        <f t="shared" si="0"/>
        <v>14.444578099999912</v>
      </c>
      <c r="O13" s="14">
        <f t="shared" si="0"/>
        <v>1.0537621199999998</v>
      </c>
      <c r="P13" s="7"/>
    </row>
    <row r="14" spans="1:16" x14ac:dyDescent="0.25">
      <c r="A14">
        <v>3</v>
      </c>
      <c r="B14">
        <v>2000</v>
      </c>
      <c r="C14" s="2">
        <v>0</v>
      </c>
      <c r="D14" s="6">
        <v>-3.5422700000000001E-2</v>
      </c>
      <c r="E14" s="6">
        <v>0.25279299999999999</v>
      </c>
      <c r="F14" s="6">
        <v>3.1855300000000003E-2</v>
      </c>
      <c r="G14" s="6">
        <v>0.3274492</v>
      </c>
      <c r="H14" s="6">
        <v>0.2120515</v>
      </c>
      <c r="I14" s="6"/>
      <c r="J14" s="22">
        <v>0.995</v>
      </c>
      <c r="K14" s="14">
        <f t="shared" si="0"/>
        <v>0.62604191750000138</v>
      </c>
      <c r="L14" s="14">
        <f t="shared" si="0"/>
        <v>0.93896935650000024</v>
      </c>
      <c r="M14" s="14">
        <f t="shared" si="0"/>
        <v>0.13486117950000004</v>
      </c>
      <c r="N14" s="14">
        <f t="shared" si="0"/>
        <v>18.938195650000015</v>
      </c>
      <c r="O14" s="14">
        <f t="shared" si="0"/>
        <v>1.1271275850000004</v>
      </c>
      <c r="P14" s="7"/>
    </row>
    <row r="15" spans="1:16" x14ac:dyDescent="0.25">
      <c r="A15">
        <v>3</v>
      </c>
      <c r="B15">
        <v>2001</v>
      </c>
      <c r="C15" s="2">
        <v>0</v>
      </c>
      <c r="D15" s="6">
        <v>1.5918E-3</v>
      </c>
      <c r="E15" s="6">
        <v>0.14866099999999999</v>
      </c>
      <c r="F15" s="6">
        <v>-2.6662999999999999E-3</v>
      </c>
      <c r="G15" s="6">
        <v>0.16205120000000001</v>
      </c>
      <c r="H15" s="6">
        <v>0.15609219999999999</v>
      </c>
      <c r="I15" s="6"/>
      <c r="J15" t="s">
        <v>37</v>
      </c>
      <c r="K15" s="14">
        <f>MAX(D$2:D$4001)</f>
        <v>0.76604019999999995</v>
      </c>
      <c r="L15" s="14">
        <f>MAX(E$2:E$4001)</f>
        <v>1.6396459999999999</v>
      </c>
      <c r="M15" s="14">
        <f>MAX(F$2:F$4001)</f>
        <v>0.19803509999999999</v>
      </c>
      <c r="N15" s="14">
        <f>MAX(G$2:G$4001)</f>
        <v>60.607149999999997</v>
      </c>
      <c r="O15" s="14">
        <f>MAX(H$2:H$4001)</f>
        <v>5.0077749999999996</v>
      </c>
      <c r="P15" s="7" t="s">
        <v>38</v>
      </c>
    </row>
    <row r="16" spans="1:16" x14ac:dyDescent="0.25">
      <c r="A16">
        <v>3</v>
      </c>
      <c r="B16">
        <v>2002</v>
      </c>
      <c r="C16" s="2">
        <v>0</v>
      </c>
      <c r="D16" s="6">
        <v>-4.87345E-2</v>
      </c>
      <c r="E16" s="6">
        <v>1.6938700000000001E-2</v>
      </c>
      <c r="F16" s="6">
        <v>8.6358000000000008E-3</v>
      </c>
      <c r="G16" s="6">
        <v>7.3447499999999999E-2</v>
      </c>
      <c r="H16" s="6">
        <v>0.1641156</v>
      </c>
      <c r="I16" s="6"/>
    </row>
    <row r="17" spans="1:15" x14ac:dyDescent="0.25">
      <c r="A17">
        <v>3</v>
      </c>
      <c r="B17">
        <v>2003</v>
      </c>
      <c r="C17" s="2">
        <v>0</v>
      </c>
      <c r="D17" s="6">
        <v>-3.41435E-2</v>
      </c>
      <c r="E17" s="6">
        <v>-1.33432E-2</v>
      </c>
      <c r="F17" s="6">
        <v>2.3561700000000001E-2</v>
      </c>
      <c r="G17" s="6">
        <v>0.10368819999999999</v>
      </c>
      <c r="H17" s="6">
        <v>0.17739460000000001</v>
      </c>
      <c r="I17" s="6"/>
      <c r="N17" s="6"/>
    </row>
    <row r="18" spans="1:15" x14ac:dyDescent="0.25">
      <c r="A18">
        <v>3</v>
      </c>
      <c r="B18">
        <v>2004</v>
      </c>
      <c r="C18" s="2">
        <v>0</v>
      </c>
      <c r="D18" s="6">
        <v>-3.4844300000000002E-2</v>
      </c>
      <c r="E18" s="6">
        <v>-4.1509200000000003E-2</v>
      </c>
      <c r="F18" s="6">
        <v>1.73981E-2</v>
      </c>
      <c r="G18" s="6">
        <v>8.6528999999999995E-2</v>
      </c>
      <c r="H18" s="6">
        <v>0.18687509999999999</v>
      </c>
      <c r="I18" s="6"/>
      <c r="K18" s="6"/>
      <c r="L18" s="6"/>
      <c r="M18" s="6"/>
      <c r="N18" s="6"/>
      <c r="O18" s="6"/>
    </row>
    <row r="19" spans="1:15" x14ac:dyDescent="0.25">
      <c r="A19">
        <v>4</v>
      </c>
      <c r="B19">
        <v>1995</v>
      </c>
      <c r="C19" s="2">
        <v>0</v>
      </c>
      <c r="D19" s="6">
        <v>2.37284E-2</v>
      </c>
      <c r="E19" s="6">
        <v>4.6904599999999998E-2</v>
      </c>
      <c r="F19" s="6">
        <v>4.72968E-2</v>
      </c>
      <c r="G19" s="6">
        <v>0.55471930000000003</v>
      </c>
      <c r="H19" s="6">
        <v>7.2571899999999995E-2</v>
      </c>
      <c r="I19" s="6"/>
      <c r="J19" s="6"/>
      <c r="K19" s="6"/>
      <c r="L19" s="6"/>
      <c r="M19" s="6"/>
      <c r="N19" s="6"/>
      <c r="O19" s="6"/>
    </row>
    <row r="20" spans="1:15" x14ac:dyDescent="0.25">
      <c r="A20">
        <v>4</v>
      </c>
      <c r="B20">
        <v>1996</v>
      </c>
      <c r="C20" s="2">
        <v>0</v>
      </c>
      <c r="D20" s="6">
        <v>1.53945E-2</v>
      </c>
      <c r="E20" s="6">
        <v>7.6581200000000002E-2</v>
      </c>
      <c r="F20" s="6">
        <v>3.4475400000000003E-2</v>
      </c>
      <c r="G20" s="6">
        <v>0.6033657</v>
      </c>
      <c r="H20" s="6">
        <v>9.4719200000000003E-2</v>
      </c>
      <c r="I20" s="6"/>
      <c r="K20" s="6"/>
    </row>
    <row r="21" spans="1:15" x14ac:dyDescent="0.25">
      <c r="A21">
        <v>4</v>
      </c>
      <c r="B21">
        <v>1997</v>
      </c>
      <c r="C21" s="2">
        <v>0</v>
      </c>
      <c r="D21" s="6">
        <v>2.5840800000000001E-2</v>
      </c>
      <c r="E21" s="6">
        <v>0.1059324</v>
      </c>
      <c r="F21" s="6">
        <v>4.3509800000000001E-2</v>
      </c>
      <c r="G21" s="6">
        <v>0.7934194</v>
      </c>
      <c r="H21" s="6">
        <v>9.9376999999999993E-2</v>
      </c>
      <c r="I21" s="6"/>
      <c r="K21" s="6"/>
    </row>
    <row r="22" spans="1:15" x14ac:dyDescent="0.25">
      <c r="A22">
        <v>4</v>
      </c>
      <c r="B22">
        <v>1998</v>
      </c>
      <c r="C22" s="2">
        <v>0</v>
      </c>
      <c r="D22" s="6">
        <v>9.5810000000000003E-4</v>
      </c>
      <c r="E22" s="6">
        <v>0.1224919</v>
      </c>
      <c r="F22" s="6">
        <v>3.6776299999999998E-2</v>
      </c>
      <c r="G22" s="6">
        <v>0.81861150000000005</v>
      </c>
      <c r="H22" s="6">
        <v>9.2793899999999999E-2</v>
      </c>
      <c r="I22" s="6"/>
    </row>
    <row r="23" spans="1:15" x14ac:dyDescent="0.25">
      <c r="A23">
        <v>4</v>
      </c>
      <c r="B23">
        <v>1999</v>
      </c>
      <c r="C23" s="2">
        <v>0</v>
      </c>
      <c r="D23" s="6">
        <v>3.9468799999999998E-2</v>
      </c>
      <c r="E23" s="6">
        <v>0.14383109999999999</v>
      </c>
      <c r="F23" s="6">
        <v>2.4667000000000001E-2</v>
      </c>
      <c r="G23" s="6">
        <v>0.6260791</v>
      </c>
      <c r="H23" s="6">
        <v>0.1224316</v>
      </c>
      <c r="I23" s="6"/>
    </row>
    <row r="24" spans="1:15" x14ac:dyDescent="0.25">
      <c r="A24">
        <v>4</v>
      </c>
      <c r="B24">
        <v>2000</v>
      </c>
      <c r="C24" s="2">
        <v>0</v>
      </c>
      <c r="D24" s="6">
        <v>-4.5802000000000002E-2</v>
      </c>
      <c r="E24" s="6">
        <v>0.14746719999999999</v>
      </c>
      <c r="F24" s="6">
        <v>4.2033500000000001E-2</v>
      </c>
      <c r="G24" s="6">
        <v>0.89065989999999995</v>
      </c>
      <c r="H24" s="6">
        <v>0.14724019999999999</v>
      </c>
      <c r="I24" s="6"/>
    </row>
    <row r="25" spans="1:15" x14ac:dyDescent="0.25">
      <c r="A25">
        <v>4</v>
      </c>
      <c r="B25">
        <v>2001</v>
      </c>
      <c r="C25" s="2">
        <v>0</v>
      </c>
      <c r="D25" s="6">
        <v>-1.2081400000000001E-2</v>
      </c>
      <c r="E25" s="6">
        <v>0.14284669999999999</v>
      </c>
      <c r="F25" s="6">
        <v>3.6204699999999999E-2</v>
      </c>
      <c r="G25" s="6">
        <v>0.68315539999999997</v>
      </c>
      <c r="H25" s="6">
        <v>0.1103368</v>
      </c>
      <c r="I25" s="6"/>
    </row>
    <row r="26" spans="1:15" x14ac:dyDescent="0.25">
      <c r="A26">
        <v>4</v>
      </c>
      <c r="B26">
        <v>2002</v>
      </c>
      <c r="C26" s="2">
        <v>0</v>
      </c>
      <c r="D26" s="6">
        <v>-1.0013000000000001E-3</v>
      </c>
      <c r="E26" s="6">
        <v>0.15111330000000001</v>
      </c>
      <c r="F26" s="6">
        <v>3.3298899999999999E-2</v>
      </c>
      <c r="G26" s="6">
        <v>0.5751773</v>
      </c>
      <c r="H26" s="6">
        <v>8.8600200000000004E-2</v>
      </c>
      <c r="I26" s="6"/>
    </row>
    <row r="27" spans="1:15" x14ac:dyDescent="0.25">
      <c r="A27">
        <v>4</v>
      </c>
      <c r="B27">
        <v>2003</v>
      </c>
      <c r="C27" s="2">
        <v>0</v>
      </c>
      <c r="D27" s="6">
        <v>9.7894999999999996E-3</v>
      </c>
      <c r="E27" s="6">
        <v>0.14604919999999999</v>
      </c>
      <c r="F27" s="6">
        <v>4.2586600000000002E-2</v>
      </c>
      <c r="G27" s="6">
        <v>0.57736209999999999</v>
      </c>
      <c r="H27" s="6">
        <v>0.1117286</v>
      </c>
      <c r="I27" s="6"/>
    </row>
    <row r="28" spans="1:15" x14ac:dyDescent="0.25">
      <c r="A28">
        <v>4</v>
      </c>
      <c r="B28">
        <v>2004</v>
      </c>
      <c r="C28" s="2">
        <v>0</v>
      </c>
      <c r="D28" s="6">
        <v>-7.9076000000000007E-3</v>
      </c>
      <c r="E28" s="6">
        <v>0.16433829999999999</v>
      </c>
      <c r="F28" s="6">
        <v>4.5520600000000001E-2</v>
      </c>
      <c r="G28" s="6">
        <v>0.62229690000000004</v>
      </c>
      <c r="H28" s="6">
        <v>0.10629379999999999</v>
      </c>
      <c r="I28" s="6"/>
    </row>
    <row r="29" spans="1:15" x14ac:dyDescent="0.25">
      <c r="A29">
        <v>5</v>
      </c>
      <c r="B29">
        <v>1999</v>
      </c>
      <c r="C29" s="2">
        <v>0</v>
      </c>
      <c r="D29" s="6">
        <v>0.1523052</v>
      </c>
      <c r="E29" s="6">
        <v>0.42399959999999998</v>
      </c>
      <c r="F29" s="6">
        <v>9.6685999999999994E-2</v>
      </c>
      <c r="G29" s="6">
        <v>7.9581249999999999</v>
      </c>
      <c r="H29" s="6">
        <v>0.27485520000000002</v>
      </c>
      <c r="I29" s="6"/>
    </row>
    <row r="30" spans="1:15" x14ac:dyDescent="0.25">
      <c r="A30">
        <v>5</v>
      </c>
      <c r="B30">
        <v>2000</v>
      </c>
      <c r="C30" s="2">
        <v>0</v>
      </c>
      <c r="D30" s="6">
        <v>0.23382030000000001</v>
      </c>
      <c r="E30" s="6">
        <v>0.46695249999999999</v>
      </c>
      <c r="F30" s="6">
        <v>9.2200799999999999E-2</v>
      </c>
      <c r="G30" s="6">
        <v>11.16999</v>
      </c>
      <c r="H30" s="6">
        <v>0.2733042</v>
      </c>
      <c r="I30" s="6"/>
    </row>
    <row r="31" spans="1:15" x14ac:dyDescent="0.25">
      <c r="A31">
        <v>5</v>
      </c>
      <c r="B31">
        <v>2001</v>
      </c>
      <c r="C31" s="2">
        <v>0</v>
      </c>
      <c r="D31" s="6">
        <v>4.7898799999999998E-2</v>
      </c>
      <c r="E31" s="6">
        <v>0.31650410000000001</v>
      </c>
      <c r="F31" s="6">
        <v>8.3631700000000003E-2</v>
      </c>
      <c r="G31" s="6">
        <v>6.1182309999999998</v>
      </c>
      <c r="H31" s="6">
        <v>0.2136721</v>
      </c>
      <c r="I31" s="6"/>
    </row>
    <row r="32" spans="1:15" x14ac:dyDescent="0.25">
      <c r="A32">
        <v>5</v>
      </c>
      <c r="B32">
        <v>2002</v>
      </c>
      <c r="C32" s="2">
        <v>0</v>
      </c>
      <c r="D32" s="6">
        <v>0.1230267</v>
      </c>
      <c r="E32" s="6">
        <v>0.36383959999999999</v>
      </c>
      <c r="F32" s="6">
        <v>7.2795799999999994E-2</v>
      </c>
      <c r="G32" s="6">
        <v>4.6303539999999996</v>
      </c>
      <c r="H32" s="6">
        <v>0.2169732</v>
      </c>
      <c r="I32" s="6"/>
    </row>
    <row r="33" spans="1:9" x14ac:dyDescent="0.25">
      <c r="A33">
        <v>5</v>
      </c>
      <c r="B33">
        <v>2003</v>
      </c>
      <c r="C33" s="2">
        <v>0</v>
      </c>
      <c r="D33" s="6">
        <v>0.13820850000000001</v>
      </c>
      <c r="E33" s="6">
        <v>0.41132210000000002</v>
      </c>
      <c r="F33" s="6">
        <v>7.6402200000000003E-2</v>
      </c>
      <c r="G33" s="6">
        <v>5.3768060000000002</v>
      </c>
      <c r="H33" s="6">
        <v>0.22068779999999999</v>
      </c>
      <c r="I33" s="6"/>
    </row>
    <row r="34" spans="1:9" x14ac:dyDescent="0.25">
      <c r="A34">
        <v>5</v>
      </c>
      <c r="B34">
        <v>2004</v>
      </c>
      <c r="C34" s="2">
        <v>0</v>
      </c>
      <c r="D34" s="6">
        <v>0.15924140000000001</v>
      </c>
      <c r="E34" s="6">
        <v>0.42921550000000003</v>
      </c>
      <c r="F34" s="6">
        <v>6.9641900000000007E-2</v>
      </c>
      <c r="G34" s="6">
        <v>5.0608820000000003</v>
      </c>
      <c r="H34" s="6">
        <v>0.22095290000000001</v>
      </c>
      <c r="I34" s="6"/>
    </row>
    <row r="35" spans="1:9" x14ac:dyDescent="0.25">
      <c r="A35">
        <v>6</v>
      </c>
      <c r="B35">
        <v>1998</v>
      </c>
      <c r="C35" s="2">
        <v>0</v>
      </c>
      <c r="D35" s="6">
        <v>7.9795599999999994E-2</v>
      </c>
      <c r="E35" s="6">
        <v>9.5275899999999997E-2</v>
      </c>
      <c r="F35" s="6">
        <v>1.5059899999999999E-2</v>
      </c>
      <c r="G35" s="6">
        <v>0.74610019999999999</v>
      </c>
      <c r="H35" s="6">
        <v>0.14264550000000001</v>
      </c>
      <c r="I35" s="6"/>
    </row>
    <row r="36" spans="1:9" x14ac:dyDescent="0.25">
      <c r="A36">
        <v>6</v>
      </c>
      <c r="B36">
        <v>1999</v>
      </c>
      <c r="C36" s="2">
        <v>0</v>
      </c>
      <c r="D36" s="6">
        <v>2.9503499999999998E-2</v>
      </c>
      <c r="E36" s="6">
        <v>4.1026199999999999E-2</v>
      </c>
      <c r="F36" s="6">
        <v>3.1301900000000001E-2</v>
      </c>
      <c r="G36" s="6">
        <v>0.80747400000000003</v>
      </c>
      <c r="H36" s="6">
        <v>0.13550599999999999</v>
      </c>
      <c r="I36" s="6"/>
    </row>
    <row r="37" spans="1:9" x14ac:dyDescent="0.25">
      <c r="A37">
        <v>6</v>
      </c>
      <c r="B37">
        <v>2000</v>
      </c>
      <c r="C37" s="2">
        <v>0</v>
      </c>
      <c r="D37" s="6">
        <v>2.5676899999999999E-2</v>
      </c>
      <c r="E37" s="6">
        <v>-8.6209000000000008E-3</v>
      </c>
      <c r="F37" s="6">
        <v>6.2634499999999996E-2</v>
      </c>
      <c r="G37" s="6">
        <v>0.76515540000000004</v>
      </c>
      <c r="H37" s="6">
        <v>0.18306990000000001</v>
      </c>
      <c r="I37" s="6"/>
    </row>
    <row r="38" spans="1:9" x14ac:dyDescent="0.25">
      <c r="A38">
        <v>6</v>
      </c>
      <c r="B38">
        <v>2001</v>
      </c>
      <c r="C38" s="2">
        <v>0</v>
      </c>
      <c r="D38" s="6">
        <v>4.1828400000000002E-2</v>
      </c>
      <c r="E38" s="6">
        <v>1.4074000000000001E-3</v>
      </c>
      <c r="F38" s="6">
        <v>4.2676600000000002E-2</v>
      </c>
      <c r="G38" s="6">
        <v>0.64149829999999997</v>
      </c>
      <c r="H38" s="6">
        <v>0.13342509999999999</v>
      </c>
      <c r="I38" s="6"/>
    </row>
    <row r="39" spans="1:9" x14ac:dyDescent="0.25">
      <c r="A39">
        <v>6</v>
      </c>
      <c r="B39">
        <v>2002</v>
      </c>
      <c r="C39" s="2">
        <v>0</v>
      </c>
      <c r="D39" s="6">
        <v>4.15267E-2</v>
      </c>
      <c r="E39" s="6">
        <v>-3.9614000000000003E-3</v>
      </c>
      <c r="F39" s="6">
        <v>2.5697899999999999E-2</v>
      </c>
      <c r="G39" s="6">
        <v>0.71072610000000003</v>
      </c>
      <c r="H39" s="6">
        <v>0.15321080000000001</v>
      </c>
      <c r="I39" s="6"/>
    </row>
    <row r="40" spans="1:9" x14ac:dyDescent="0.25">
      <c r="A40">
        <v>6</v>
      </c>
      <c r="B40">
        <v>2003</v>
      </c>
      <c r="C40" s="2">
        <v>0</v>
      </c>
      <c r="D40" s="6">
        <v>2.1824400000000001E-2</v>
      </c>
      <c r="E40" s="6">
        <v>-2.86293E-2</v>
      </c>
      <c r="F40" s="6">
        <v>3.01915E-2</v>
      </c>
      <c r="G40" s="6">
        <v>0.64877669999999998</v>
      </c>
      <c r="H40" s="6">
        <v>0.1750746</v>
      </c>
      <c r="I40" s="6"/>
    </row>
    <row r="41" spans="1:9" x14ac:dyDescent="0.25">
      <c r="A41">
        <v>6</v>
      </c>
      <c r="B41">
        <v>2004</v>
      </c>
      <c r="C41" s="2">
        <v>0</v>
      </c>
      <c r="D41" s="6">
        <v>8.0377000000000001E-3</v>
      </c>
      <c r="E41" s="6">
        <v>-4.7379400000000002E-2</v>
      </c>
      <c r="F41" s="6">
        <v>4.3104700000000003E-2</v>
      </c>
      <c r="G41" s="6">
        <v>0.55162690000000003</v>
      </c>
      <c r="H41" s="6">
        <v>0.2016917</v>
      </c>
      <c r="I41" s="6"/>
    </row>
    <row r="42" spans="1:9" x14ac:dyDescent="0.25">
      <c r="A42">
        <v>7</v>
      </c>
      <c r="B42">
        <v>1998</v>
      </c>
      <c r="C42" s="2">
        <v>0</v>
      </c>
      <c r="D42" s="6">
        <v>8.6693300000000001E-2</v>
      </c>
      <c r="E42" s="6">
        <v>-4.6342000000000001E-2</v>
      </c>
      <c r="F42" s="6">
        <v>4.7951500000000001E-2</v>
      </c>
      <c r="G42" s="6">
        <v>1.13462</v>
      </c>
      <c r="H42" s="6">
        <v>0.1896871</v>
      </c>
      <c r="I42" s="6"/>
    </row>
    <row r="43" spans="1:9" x14ac:dyDescent="0.25">
      <c r="A43">
        <v>7</v>
      </c>
      <c r="B43">
        <v>1999</v>
      </c>
      <c r="C43" s="2">
        <v>0</v>
      </c>
      <c r="D43" s="6">
        <v>6.7510000000000001E-2</v>
      </c>
      <c r="E43" s="6">
        <v>-1.17479E-2</v>
      </c>
      <c r="F43" s="6">
        <v>6.7293599999999995E-2</v>
      </c>
      <c r="G43" s="6">
        <v>0.88055850000000002</v>
      </c>
      <c r="H43" s="6">
        <v>0.1836091</v>
      </c>
      <c r="I43" s="6"/>
    </row>
    <row r="44" spans="1:9" x14ac:dyDescent="0.25">
      <c r="A44">
        <v>7</v>
      </c>
      <c r="B44">
        <v>2000</v>
      </c>
      <c r="C44" s="2">
        <v>0</v>
      </c>
      <c r="D44" s="6">
        <v>5.31902E-2</v>
      </c>
      <c r="E44" s="6">
        <v>0.2398293</v>
      </c>
      <c r="F44" s="6">
        <v>2.7088399999999999E-2</v>
      </c>
      <c r="G44" s="6">
        <v>0.46290029999999999</v>
      </c>
      <c r="H44" s="6">
        <v>0.1379696</v>
      </c>
      <c r="I44" s="6"/>
    </row>
    <row r="45" spans="1:9" x14ac:dyDescent="0.25">
      <c r="A45">
        <v>7</v>
      </c>
      <c r="B45">
        <v>2001</v>
      </c>
      <c r="C45" s="2">
        <v>0</v>
      </c>
      <c r="D45" s="6">
        <v>-0.38003550000000003</v>
      </c>
      <c r="E45" s="6">
        <v>0.32729910000000001</v>
      </c>
      <c r="F45" s="6">
        <v>1.52205E-2</v>
      </c>
      <c r="G45" s="6">
        <v>1.216094</v>
      </c>
      <c r="H45" s="6">
        <v>0.1131646</v>
      </c>
      <c r="I45" s="6"/>
    </row>
    <row r="46" spans="1:9" x14ac:dyDescent="0.25">
      <c r="A46">
        <v>8</v>
      </c>
      <c r="B46">
        <v>1999</v>
      </c>
      <c r="C46" s="2">
        <v>0</v>
      </c>
      <c r="D46" s="6">
        <v>0.14048840000000001</v>
      </c>
      <c r="E46" s="6">
        <v>0.23074790000000001</v>
      </c>
      <c r="F46" s="6">
        <v>5.3958800000000001E-2</v>
      </c>
      <c r="G46" s="6">
        <v>1.802133</v>
      </c>
      <c r="H46" s="6">
        <v>0.25492979999999998</v>
      </c>
      <c r="I46" s="6"/>
    </row>
    <row r="47" spans="1:9" x14ac:dyDescent="0.25">
      <c r="A47">
        <v>8</v>
      </c>
      <c r="B47">
        <v>2000</v>
      </c>
      <c r="C47" s="2">
        <v>0</v>
      </c>
      <c r="D47" s="6">
        <v>0.27805530000000001</v>
      </c>
      <c r="E47" s="6">
        <v>0.33973609999999999</v>
      </c>
      <c r="F47" s="6">
        <v>6.0129299999999997E-2</v>
      </c>
      <c r="G47" s="6">
        <v>1.6977789999999999</v>
      </c>
      <c r="H47" s="6">
        <v>0.2373005</v>
      </c>
      <c r="I47" s="6"/>
    </row>
    <row r="48" spans="1:9" x14ac:dyDescent="0.25">
      <c r="A48">
        <v>8</v>
      </c>
      <c r="B48">
        <v>2001</v>
      </c>
      <c r="C48" s="2">
        <v>0</v>
      </c>
      <c r="D48" s="6">
        <v>0.21298790000000001</v>
      </c>
      <c r="E48" s="6">
        <v>0.31702010000000003</v>
      </c>
      <c r="F48" s="6">
        <v>2.3677199999999999E-2</v>
      </c>
      <c r="G48" s="6">
        <v>2.6131120000000001</v>
      </c>
      <c r="H48" s="6">
        <v>0.19518360000000001</v>
      </c>
      <c r="I48" s="6"/>
    </row>
    <row r="49" spans="1:9" x14ac:dyDescent="0.25">
      <c r="A49">
        <v>8</v>
      </c>
      <c r="B49">
        <v>2002</v>
      </c>
      <c r="C49" s="2">
        <v>0</v>
      </c>
      <c r="D49" s="6">
        <v>0.1541534</v>
      </c>
      <c r="E49" s="6">
        <v>0.1474664</v>
      </c>
      <c r="F49" s="6">
        <v>-2.0901400000000001E-2</v>
      </c>
      <c r="G49" s="6">
        <v>0.74257200000000001</v>
      </c>
      <c r="H49" s="6">
        <v>0.1434946</v>
      </c>
      <c r="I49" s="6"/>
    </row>
    <row r="50" spans="1:9" x14ac:dyDescent="0.25">
      <c r="A50">
        <v>8</v>
      </c>
      <c r="B50">
        <v>2003</v>
      </c>
      <c r="C50" s="2">
        <v>0</v>
      </c>
      <c r="D50" s="6">
        <v>0.23069190000000001</v>
      </c>
      <c r="E50" s="6">
        <v>0.10470930000000001</v>
      </c>
      <c r="F50" s="6">
        <v>4.61991E-2</v>
      </c>
      <c r="G50" s="6">
        <v>1.142992</v>
      </c>
      <c r="H50" s="6">
        <v>0.2065941</v>
      </c>
      <c r="I50" s="6"/>
    </row>
    <row r="51" spans="1:9" x14ac:dyDescent="0.25">
      <c r="A51">
        <v>8</v>
      </c>
      <c r="B51">
        <v>2004</v>
      </c>
      <c r="C51" s="2">
        <v>0</v>
      </c>
      <c r="D51" s="6">
        <v>0.2059725</v>
      </c>
      <c r="E51" s="6">
        <v>0.1323696</v>
      </c>
      <c r="F51" s="6">
        <v>3.8961700000000002E-2</v>
      </c>
      <c r="G51" s="6">
        <v>1.7049510000000001</v>
      </c>
      <c r="H51" s="6">
        <v>0.19177230000000001</v>
      </c>
      <c r="I51" s="6"/>
    </row>
    <row r="52" spans="1:9" x14ac:dyDescent="0.25">
      <c r="A52">
        <v>9</v>
      </c>
      <c r="B52">
        <v>1995</v>
      </c>
      <c r="C52" s="2">
        <v>0</v>
      </c>
      <c r="D52" s="6">
        <v>-0.1696203</v>
      </c>
      <c r="E52" s="6">
        <v>7.3403599999999999E-2</v>
      </c>
      <c r="F52" s="6">
        <v>7.2735400000000006E-2</v>
      </c>
      <c r="G52" s="6">
        <v>1.572166</v>
      </c>
      <c r="H52" s="6">
        <v>0.1643561</v>
      </c>
      <c r="I52" s="6"/>
    </row>
    <row r="53" spans="1:9" x14ac:dyDescent="0.25">
      <c r="A53">
        <v>9</v>
      </c>
      <c r="B53">
        <v>1996</v>
      </c>
      <c r="C53" s="2">
        <v>0</v>
      </c>
      <c r="D53" s="6">
        <v>3.4947800000000001E-2</v>
      </c>
      <c r="E53" s="6">
        <v>-6.9583699999999998E-2</v>
      </c>
      <c r="F53" s="6">
        <v>3.96081E-2</v>
      </c>
      <c r="G53" s="6">
        <v>3.3700730000000001</v>
      </c>
      <c r="H53" s="6">
        <v>8.6247500000000005E-2</v>
      </c>
      <c r="I53" s="6"/>
    </row>
    <row r="54" spans="1:9" x14ac:dyDescent="0.25">
      <c r="A54">
        <v>9</v>
      </c>
      <c r="B54">
        <v>1997</v>
      </c>
      <c r="C54" s="2">
        <v>0</v>
      </c>
      <c r="D54" s="6">
        <v>1.2264199999999999E-2</v>
      </c>
      <c r="E54" s="6">
        <v>-3.5246E-2</v>
      </c>
      <c r="F54" s="6">
        <v>4.3407000000000001E-2</v>
      </c>
      <c r="G54" s="6">
        <v>3.1268359999999999</v>
      </c>
      <c r="H54" s="6">
        <v>0.11553629999999999</v>
      </c>
      <c r="I54" s="6"/>
    </row>
    <row r="55" spans="1:9" x14ac:dyDescent="0.25">
      <c r="A55">
        <v>10</v>
      </c>
      <c r="B55">
        <v>2001</v>
      </c>
      <c r="C55" s="2">
        <v>0</v>
      </c>
      <c r="D55" s="6">
        <v>0.28196789999999999</v>
      </c>
      <c r="E55" s="6">
        <v>0.17731520000000001</v>
      </c>
      <c r="F55" s="6">
        <v>3.9518999999999999E-2</v>
      </c>
      <c r="G55" s="6">
        <v>0.1706754</v>
      </c>
      <c r="H55" s="6">
        <v>0.1653472</v>
      </c>
      <c r="I55" s="6"/>
    </row>
    <row r="56" spans="1:9" x14ac:dyDescent="0.25">
      <c r="A56">
        <v>10</v>
      </c>
      <c r="B56">
        <v>2002</v>
      </c>
      <c r="C56" s="2">
        <v>0</v>
      </c>
      <c r="D56" s="6">
        <v>0.31087480000000001</v>
      </c>
      <c r="E56" s="6">
        <v>9.1051900000000005E-2</v>
      </c>
      <c r="F56" s="6">
        <v>4.2808300000000001E-2</v>
      </c>
      <c r="G56" s="6">
        <v>0.21950410000000001</v>
      </c>
      <c r="H56" s="6">
        <v>0.1543339</v>
      </c>
      <c r="I56" s="6"/>
    </row>
    <row r="57" spans="1:9" x14ac:dyDescent="0.25">
      <c r="A57">
        <v>10</v>
      </c>
      <c r="B57">
        <v>2003</v>
      </c>
      <c r="C57" s="2">
        <v>0</v>
      </c>
      <c r="D57" s="6">
        <v>0.33444119999999999</v>
      </c>
      <c r="E57" s="6">
        <v>0.13198679999999999</v>
      </c>
      <c r="F57" s="6">
        <v>3.3724400000000002E-2</v>
      </c>
      <c r="G57" s="6">
        <v>0.33308850000000001</v>
      </c>
      <c r="H57" s="6">
        <v>0.1422774</v>
      </c>
      <c r="I57" s="6"/>
    </row>
    <row r="58" spans="1:9" x14ac:dyDescent="0.25">
      <c r="A58">
        <v>10</v>
      </c>
      <c r="B58">
        <v>2004</v>
      </c>
      <c r="C58" s="2">
        <v>0</v>
      </c>
      <c r="D58" s="6">
        <v>0.33730349999999998</v>
      </c>
      <c r="E58" s="6">
        <v>0.1626406</v>
      </c>
      <c r="F58" s="6">
        <v>3.6683899999999998E-2</v>
      </c>
      <c r="G58" s="6">
        <v>0.58507589999999998</v>
      </c>
      <c r="H58" s="6">
        <v>0.15916939999999999</v>
      </c>
      <c r="I58" s="6"/>
    </row>
    <row r="59" spans="1:9" x14ac:dyDescent="0.25">
      <c r="A59">
        <v>11</v>
      </c>
      <c r="B59">
        <v>1995</v>
      </c>
      <c r="C59" s="2">
        <v>0</v>
      </c>
      <c r="D59" s="6">
        <v>0.38702789999999998</v>
      </c>
      <c r="E59" s="6">
        <v>8.9696300000000007E-2</v>
      </c>
      <c r="F59" s="6">
        <v>4.5290200000000003E-2</v>
      </c>
      <c r="G59" s="6">
        <v>3.0248210000000002</v>
      </c>
      <c r="H59" s="6">
        <v>7.5812299999999999E-2</v>
      </c>
      <c r="I59" s="6"/>
    </row>
    <row r="60" spans="1:9" x14ac:dyDescent="0.25">
      <c r="A60">
        <v>11</v>
      </c>
      <c r="B60">
        <v>1996</v>
      </c>
      <c r="C60" s="2">
        <v>0</v>
      </c>
      <c r="D60" s="6">
        <v>0.32800509999999999</v>
      </c>
      <c r="E60" s="6">
        <v>0.1210137</v>
      </c>
      <c r="F60" s="6">
        <v>2.05971E-2</v>
      </c>
      <c r="G60" s="6">
        <v>3.564794</v>
      </c>
      <c r="H60" s="6">
        <v>6.7744399999999996E-2</v>
      </c>
      <c r="I60" s="6"/>
    </row>
    <row r="61" spans="1:9" x14ac:dyDescent="0.25">
      <c r="A61">
        <v>11</v>
      </c>
      <c r="B61">
        <v>1997</v>
      </c>
      <c r="C61" s="2">
        <v>0</v>
      </c>
      <c r="D61" s="6">
        <v>0.35149849999999999</v>
      </c>
      <c r="E61" s="6">
        <v>-0.24085329999999999</v>
      </c>
      <c r="F61" s="6">
        <v>-0.36208269999999998</v>
      </c>
      <c r="G61" s="6">
        <v>1.715727</v>
      </c>
      <c r="H61" s="6">
        <v>3.6211599999999997E-2</v>
      </c>
      <c r="I61" s="6"/>
    </row>
    <row r="62" spans="1:9" x14ac:dyDescent="0.25">
      <c r="A62">
        <v>11</v>
      </c>
      <c r="B62">
        <v>1998</v>
      </c>
      <c r="C62" s="2">
        <v>0</v>
      </c>
      <c r="D62" s="6">
        <v>0.36121989999999998</v>
      </c>
      <c r="E62" s="6">
        <v>5.2343599999999997E-2</v>
      </c>
      <c r="F62" s="6">
        <v>2.41485E-2</v>
      </c>
      <c r="G62" s="6">
        <v>1.7078500000000001</v>
      </c>
      <c r="H62" s="6">
        <v>6.1494300000000002E-2</v>
      </c>
      <c r="I62" s="6"/>
    </row>
    <row r="63" spans="1:9" x14ac:dyDescent="0.25">
      <c r="A63">
        <v>11</v>
      </c>
      <c r="B63">
        <v>1999</v>
      </c>
      <c r="C63" s="2">
        <v>0</v>
      </c>
      <c r="D63" s="6">
        <v>0.10967200000000001</v>
      </c>
      <c r="E63" s="6">
        <v>-7.6169000000000002E-3</v>
      </c>
      <c r="F63" s="6">
        <v>1.34921E-2</v>
      </c>
      <c r="G63" s="6">
        <v>2.632863</v>
      </c>
      <c r="H63" s="6">
        <v>4.6391700000000001E-2</v>
      </c>
      <c r="I63" s="6"/>
    </row>
    <row r="64" spans="1:9" x14ac:dyDescent="0.25">
      <c r="A64">
        <v>11</v>
      </c>
      <c r="B64">
        <v>2000</v>
      </c>
      <c r="C64" s="2">
        <v>0</v>
      </c>
      <c r="D64" s="6">
        <v>8.9144200000000007E-2</v>
      </c>
      <c r="E64" s="6">
        <v>-4.0670400000000002E-2</v>
      </c>
      <c r="F64" s="6">
        <v>5.64997E-2</v>
      </c>
      <c r="G64" s="6">
        <v>1.4708319999999999</v>
      </c>
      <c r="H64" s="6">
        <v>0.1056923</v>
      </c>
      <c r="I64" s="6"/>
    </row>
    <row r="65" spans="1:9" x14ac:dyDescent="0.25">
      <c r="A65">
        <v>11</v>
      </c>
      <c r="B65">
        <v>2001</v>
      </c>
      <c r="C65" s="2">
        <v>0</v>
      </c>
      <c r="D65" s="6">
        <v>0.14077780000000001</v>
      </c>
      <c r="E65" s="6">
        <v>-7.6318300000000006E-2</v>
      </c>
      <c r="F65" s="6">
        <v>2.0041099999999999E-2</v>
      </c>
      <c r="G65" s="6">
        <v>3.606862</v>
      </c>
      <c r="H65" s="6">
        <v>8.8765200000000002E-2</v>
      </c>
      <c r="I65" s="6"/>
    </row>
    <row r="66" spans="1:9" x14ac:dyDescent="0.25">
      <c r="A66">
        <v>12</v>
      </c>
      <c r="B66">
        <v>1995</v>
      </c>
      <c r="C66" s="2">
        <v>0</v>
      </c>
      <c r="D66" s="6">
        <v>0.19167039999999999</v>
      </c>
      <c r="E66" s="6">
        <v>0.21642729999999999</v>
      </c>
      <c r="F66" s="6">
        <v>5.5042300000000002E-2</v>
      </c>
      <c r="G66" s="6">
        <v>1.2926029999999999</v>
      </c>
      <c r="H66" s="6">
        <v>0.70639359999999995</v>
      </c>
      <c r="I66" s="6"/>
    </row>
    <row r="67" spans="1:9" x14ac:dyDescent="0.25">
      <c r="A67">
        <v>13</v>
      </c>
      <c r="B67">
        <v>1999</v>
      </c>
      <c r="C67" s="2">
        <v>0</v>
      </c>
      <c r="D67" s="6">
        <v>2.3951500000000001E-2</v>
      </c>
      <c r="E67" s="6">
        <v>0.45487460000000002</v>
      </c>
      <c r="F67" s="6">
        <v>5.9613399999999997E-2</v>
      </c>
      <c r="G67" s="6">
        <v>1.2943929999999999</v>
      </c>
      <c r="H67" s="6">
        <v>0.18229290000000001</v>
      </c>
      <c r="I67" s="6"/>
    </row>
    <row r="68" spans="1:9" x14ac:dyDescent="0.25">
      <c r="A68">
        <v>13</v>
      </c>
      <c r="B68">
        <v>2000</v>
      </c>
      <c r="C68" s="2">
        <v>0</v>
      </c>
      <c r="D68" s="6">
        <v>8.8529899999999995E-2</v>
      </c>
      <c r="E68" s="6">
        <v>0.41931970000000002</v>
      </c>
      <c r="F68" s="6">
        <v>6.30526E-2</v>
      </c>
      <c r="G68" s="6">
        <v>1.540535</v>
      </c>
      <c r="H68" s="6">
        <v>0.20213700000000001</v>
      </c>
      <c r="I68" s="6"/>
    </row>
    <row r="69" spans="1:9" x14ac:dyDescent="0.25">
      <c r="A69">
        <v>13</v>
      </c>
      <c r="B69">
        <v>2001</v>
      </c>
      <c r="C69" s="2">
        <v>0</v>
      </c>
      <c r="D69" s="6">
        <v>6.96933E-2</v>
      </c>
      <c r="E69" s="6">
        <v>0.44534899999999999</v>
      </c>
      <c r="F69" s="6">
        <v>6.2195899999999998E-2</v>
      </c>
      <c r="G69" s="6">
        <v>1.788964</v>
      </c>
      <c r="H69" s="6">
        <v>0.19909969999999999</v>
      </c>
      <c r="I69" s="6"/>
    </row>
    <row r="70" spans="1:9" x14ac:dyDescent="0.25">
      <c r="A70">
        <v>13</v>
      </c>
      <c r="B70">
        <v>2002</v>
      </c>
      <c r="C70" s="2">
        <v>0</v>
      </c>
      <c r="D70" s="6">
        <v>0.11142730000000001</v>
      </c>
      <c r="E70" s="6">
        <v>0.47041830000000001</v>
      </c>
      <c r="F70" s="6">
        <v>5.1393500000000002E-2</v>
      </c>
      <c r="G70" s="6">
        <v>1.916847</v>
      </c>
      <c r="H70" s="6">
        <v>0.1895075</v>
      </c>
      <c r="I70" s="6"/>
    </row>
    <row r="71" spans="1:9" x14ac:dyDescent="0.25">
      <c r="A71">
        <v>13</v>
      </c>
      <c r="B71">
        <v>2003</v>
      </c>
      <c r="C71" s="2">
        <v>0</v>
      </c>
      <c r="D71" s="6">
        <v>8.5650100000000007E-2</v>
      </c>
      <c r="E71" s="6">
        <v>0.4603256</v>
      </c>
      <c r="F71" s="6">
        <v>3.8619300000000002E-2</v>
      </c>
      <c r="G71" s="6">
        <v>1.82931</v>
      </c>
      <c r="H71" s="6">
        <v>0.19447719999999999</v>
      </c>
      <c r="I71" s="6"/>
    </row>
    <row r="72" spans="1:9" x14ac:dyDescent="0.25">
      <c r="A72">
        <v>13</v>
      </c>
      <c r="B72">
        <v>2004</v>
      </c>
      <c r="C72" s="2">
        <v>0</v>
      </c>
      <c r="D72" s="6">
        <v>9.3437999999999993E-2</v>
      </c>
      <c r="E72" s="6">
        <v>0.46251769999999998</v>
      </c>
      <c r="F72" s="6">
        <v>5.15556E-2</v>
      </c>
      <c r="G72" s="6">
        <v>2.2356940000000001</v>
      </c>
      <c r="H72" s="6">
        <v>0.233375</v>
      </c>
      <c r="I72" s="6"/>
    </row>
    <row r="73" spans="1:9" x14ac:dyDescent="0.25">
      <c r="A73">
        <v>14</v>
      </c>
      <c r="B73">
        <v>2002</v>
      </c>
      <c r="C73" s="2">
        <v>0</v>
      </c>
      <c r="D73" s="6">
        <v>0.15534010000000001</v>
      </c>
      <c r="E73" s="6">
        <v>0.3207796</v>
      </c>
      <c r="F73" s="6">
        <v>6.3444E-2</v>
      </c>
      <c r="G73" s="6">
        <v>0.73070619999999997</v>
      </c>
      <c r="H73" s="6">
        <v>0.51307950000000002</v>
      </c>
      <c r="I73" s="6"/>
    </row>
    <row r="74" spans="1:9" x14ac:dyDescent="0.25">
      <c r="A74">
        <v>15</v>
      </c>
      <c r="B74">
        <v>1999</v>
      </c>
      <c r="C74" s="2">
        <v>0</v>
      </c>
      <c r="D74" s="6">
        <v>2.28159E-2</v>
      </c>
      <c r="E74" s="6">
        <v>0.23840059999999999</v>
      </c>
      <c r="F74" s="6">
        <v>3.8064899999999999E-2</v>
      </c>
      <c r="G74" s="6">
        <v>0.76666429999999997</v>
      </c>
      <c r="H74" s="6">
        <v>0.26658749999999998</v>
      </c>
      <c r="I74" s="6"/>
    </row>
    <row r="75" spans="1:9" x14ac:dyDescent="0.25">
      <c r="A75">
        <v>15</v>
      </c>
      <c r="B75">
        <v>2000</v>
      </c>
      <c r="C75" s="2">
        <v>0</v>
      </c>
      <c r="D75" s="6">
        <v>6.9240899999999994E-2</v>
      </c>
      <c r="E75" s="6">
        <v>0.18902430000000001</v>
      </c>
      <c r="F75" s="6">
        <v>1.00061E-2</v>
      </c>
      <c r="G75" s="6">
        <v>0.48543770000000003</v>
      </c>
      <c r="H75" s="6">
        <v>0.23297380000000001</v>
      </c>
      <c r="I75" s="6"/>
    </row>
    <row r="76" spans="1:9" x14ac:dyDescent="0.25">
      <c r="A76">
        <v>15</v>
      </c>
      <c r="B76">
        <v>2001</v>
      </c>
      <c r="C76" s="2">
        <v>0</v>
      </c>
      <c r="D76" s="6">
        <v>8.7579000000000004E-2</v>
      </c>
      <c r="E76" s="6">
        <v>0.1637554</v>
      </c>
      <c r="F76" s="6">
        <v>-1.03053E-2</v>
      </c>
      <c r="G76" s="6">
        <v>0.4010454</v>
      </c>
      <c r="H76" s="6">
        <v>0.19163160000000001</v>
      </c>
      <c r="I76" s="6"/>
    </row>
    <row r="77" spans="1:9" x14ac:dyDescent="0.25">
      <c r="A77">
        <v>15</v>
      </c>
      <c r="B77">
        <v>2002</v>
      </c>
      <c r="C77" s="2">
        <v>0</v>
      </c>
      <c r="D77" s="6">
        <v>0.11168889999999999</v>
      </c>
      <c r="E77" s="6">
        <v>9.0468900000000005E-2</v>
      </c>
      <c r="F77" s="6">
        <v>2.44342E-2</v>
      </c>
      <c r="G77" s="6">
        <v>0.28836260000000002</v>
      </c>
      <c r="H77" s="6">
        <v>0.20753720000000001</v>
      </c>
      <c r="I77" s="6"/>
    </row>
    <row r="78" spans="1:9" x14ac:dyDescent="0.25">
      <c r="A78">
        <v>15</v>
      </c>
      <c r="B78">
        <v>2003</v>
      </c>
      <c r="C78" s="2">
        <v>0</v>
      </c>
      <c r="D78" s="6">
        <v>6.4659599999999998E-2</v>
      </c>
      <c r="E78" s="6">
        <v>0.1111962</v>
      </c>
      <c r="F78" s="6">
        <v>3.02283E-2</v>
      </c>
      <c r="G78" s="6">
        <v>0.31462000000000001</v>
      </c>
      <c r="H78" s="6">
        <v>0.2226321</v>
      </c>
      <c r="I78" s="6"/>
    </row>
    <row r="79" spans="1:9" x14ac:dyDescent="0.25">
      <c r="A79">
        <v>15</v>
      </c>
      <c r="B79">
        <v>2004</v>
      </c>
      <c r="C79" s="2">
        <v>0</v>
      </c>
      <c r="D79" s="6">
        <v>0.1132281</v>
      </c>
      <c r="E79" s="6">
        <v>9.2595700000000003E-2</v>
      </c>
      <c r="F79" s="6">
        <v>2.49997E-2</v>
      </c>
      <c r="G79" s="6">
        <v>0.36672589999999999</v>
      </c>
      <c r="H79" s="6">
        <v>0.23938100000000001</v>
      </c>
      <c r="I79" s="6"/>
    </row>
    <row r="80" spans="1:9" x14ac:dyDescent="0.25">
      <c r="A80">
        <v>16</v>
      </c>
      <c r="B80">
        <v>1999</v>
      </c>
      <c r="C80" s="2">
        <v>0</v>
      </c>
      <c r="D80" s="6">
        <v>6.3924499999999995E-2</v>
      </c>
      <c r="E80" s="6">
        <v>0.12465859999999999</v>
      </c>
      <c r="F80" s="6">
        <v>6.0095200000000001E-2</v>
      </c>
      <c r="G80" s="6">
        <v>1.6773480000000001</v>
      </c>
      <c r="H80" s="6">
        <v>0.14597460000000001</v>
      </c>
      <c r="I80" s="6"/>
    </row>
    <row r="81" spans="1:9" x14ac:dyDescent="0.25">
      <c r="A81">
        <v>16</v>
      </c>
      <c r="B81">
        <v>2000</v>
      </c>
      <c r="C81" s="2">
        <v>0</v>
      </c>
      <c r="D81" s="6">
        <v>5.1132999999999998E-2</v>
      </c>
      <c r="E81" s="6">
        <v>0.13222829999999999</v>
      </c>
      <c r="F81" s="6">
        <v>9.2651899999999995E-2</v>
      </c>
      <c r="G81" s="6">
        <v>1.458126</v>
      </c>
      <c r="H81" s="6">
        <v>0.19800329999999999</v>
      </c>
      <c r="I81" s="6"/>
    </row>
    <row r="82" spans="1:9" x14ac:dyDescent="0.25">
      <c r="A82">
        <v>16</v>
      </c>
      <c r="B82">
        <v>2001</v>
      </c>
      <c r="C82" s="2">
        <v>0</v>
      </c>
      <c r="D82" s="6">
        <v>3.07389E-2</v>
      </c>
      <c r="E82" s="6">
        <v>0.17539379999999999</v>
      </c>
      <c r="F82" s="6">
        <v>4.8001500000000002E-2</v>
      </c>
      <c r="G82" s="6">
        <v>1.1125259999999999</v>
      </c>
      <c r="H82" s="6">
        <v>0.1241582</v>
      </c>
      <c r="I82" s="6"/>
    </row>
    <row r="83" spans="1:9" x14ac:dyDescent="0.25">
      <c r="A83">
        <v>17</v>
      </c>
      <c r="B83">
        <v>1999</v>
      </c>
      <c r="C83" s="2">
        <v>0</v>
      </c>
      <c r="D83" s="6">
        <v>0.29315479999999999</v>
      </c>
      <c r="E83" s="6">
        <v>0.50737189999999999</v>
      </c>
      <c r="F83" s="6">
        <v>6.8256899999999995E-2</v>
      </c>
      <c r="G83" s="6">
        <v>1.9777420000000001</v>
      </c>
      <c r="H83" s="6">
        <v>0.47353469999999998</v>
      </c>
      <c r="I83" s="6"/>
    </row>
    <row r="84" spans="1:9" x14ac:dyDescent="0.25">
      <c r="A84">
        <v>17</v>
      </c>
      <c r="B84">
        <v>2000</v>
      </c>
      <c r="C84" s="2">
        <v>0</v>
      </c>
      <c r="D84" s="6">
        <v>0.3133628</v>
      </c>
      <c r="E84" s="6">
        <v>0.49182189999999998</v>
      </c>
      <c r="F84" s="6">
        <v>5.5807299999999997E-2</v>
      </c>
      <c r="G84" s="6">
        <v>2.0479020000000001</v>
      </c>
      <c r="H84" s="6">
        <v>0.46735890000000002</v>
      </c>
      <c r="I84" s="6"/>
    </row>
    <row r="85" spans="1:9" x14ac:dyDescent="0.25">
      <c r="A85">
        <v>17</v>
      </c>
      <c r="B85">
        <v>2001</v>
      </c>
      <c r="C85" s="2">
        <v>0</v>
      </c>
      <c r="D85" s="6">
        <v>0.36146739999999999</v>
      </c>
      <c r="E85" s="6">
        <v>0.51378829999999998</v>
      </c>
      <c r="F85" s="6">
        <v>7.0034700000000005E-2</v>
      </c>
      <c r="G85" s="6">
        <v>2.677962</v>
      </c>
      <c r="H85" s="6">
        <v>0.44641140000000001</v>
      </c>
      <c r="I85" s="6"/>
    </row>
    <row r="86" spans="1:9" x14ac:dyDescent="0.25">
      <c r="A86">
        <v>17</v>
      </c>
      <c r="B86">
        <v>2002</v>
      </c>
      <c r="C86" s="2">
        <v>0</v>
      </c>
      <c r="D86" s="6">
        <v>0.31594909999999998</v>
      </c>
      <c r="E86" s="6">
        <v>0.50615540000000003</v>
      </c>
      <c r="F86" s="6">
        <v>8.3096699999999996E-2</v>
      </c>
      <c r="G86" s="6">
        <v>3.2221000000000002</v>
      </c>
      <c r="H86" s="6">
        <v>0.43442340000000002</v>
      </c>
      <c r="I86" s="6"/>
    </row>
    <row r="87" spans="1:9" x14ac:dyDescent="0.25">
      <c r="A87">
        <v>17</v>
      </c>
      <c r="B87">
        <v>2003</v>
      </c>
      <c r="C87" s="2">
        <v>0</v>
      </c>
      <c r="D87" s="6">
        <v>0.38294689999999998</v>
      </c>
      <c r="E87" s="6">
        <v>0.53937539999999995</v>
      </c>
      <c r="F87" s="6">
        <v>6.0338999999999997E-2</v>
      </c>
      <c r="G87" s="6">
        <v>3.8905500000000002</v>
      </c>
      <c r="H87" s="6">
        <v>0.4134912</v>
      </c>
      <c r="I87" s="6"/>
    </row>
    <row r="88" spans="1:9" x14ac:dyDescent="0.25">
      <c r="A88">
        <v>17</v>
      </c>
      <c r="B88">
        <v>2004</v>
      </c>
      <c r="C88" s="2">
        <v>0</v>
      </c>
      <c r="D88" s="6">
        <v>0.30503479999999999</v>
      </c>
      <c r="E88" s="6">
        <v>0.58095090000000005</v>
      </c>
      <c r="F88" s="6">
        <v>7.0576700000000006E-2</v>
      </c>
      <c r="G88" s="6">
        <v>5.3113760000000001</v>
      </c>
      <c r="H88" s="6">
        <v>0.44750600000000001</v>
      </c>
      <c r="I88" s="6"/>
    </row>
    <row r="89" spans="1:9" x14ac:dyDescent="0.25">
      <c r="A89">
        <v>18</v>
      </c>
      <c r="B89">
        <v>1999</v>
      </c>
      <c r="C89" s="2">
        <v>0</v>
      </c>
      <c r="D89" s="6">
        <v>6.8725700000000001E-2</v>
      </c>
      <c r="E89" s="6">
        <v>0.35258</v>
      </c>
      <c r="F89" s="6">
        <v>6.6547499999999996E-2</v>
      </c>
      <c r="G89" s="6">
        <v>1.318611</v>
      </c>
      <c r="H89" s="6">
        <v>0.66784520000000003</v>
      </c>
      <c r="I89" s="6"/>
    </row>
    <row r="90" spans="1:9" x14ac:dyDescent="0.25">
      <c r="A90">
        <v>18</v>
      </c>
      <c r="B90">
        <v>2000</v>
      </c>
      <c r="C90" s="2">
        <v>0</v>
      </c>
      <c r="D90" s="6">
        <v>9.4128299999999998E-2</v>
      </c>
      <c r="E90" s="6">
        <v>0.36691410000000002</v>
      </c>
      <c r="F90" s="6">
        <v>6.6572900000000004E-2</v>
      </c>
      <c r="G90" s="6">
        <v>1.158839</v>
      </c>
      <c r="H90" s="6">
        <v>0.63224800000000003</v>
      </c>
      <c r="I90" s="6"/>
    </row>
    <row r="91" spans="1:9" x14ac:dyDescent="0.25">
      <c r="A91">
        <v>18</v>
      </c>
      <c r="B91">
        <v>2001</v>
      </c>
      <c r="C91" s="2">
        <v>0</v>
      </c>
      <c r="D91" s="6">
        <v>8.6307300000000003E-2</v>
      </c>
      <c r="E91" s="6">
        <v>0.37169000000000002</v>
      </c>
      <c r="F91" s="6">
        <v>5.8963399999999999E-2</v>
      </c>
      <c r="G91" s="6">
        <v>1.1861900000000001</v>
      </c>
      <c r="H91" s="6">
        <v>0.59691749999999999</v>
      </c>
      <c r="I91" s="6"/>
    </row>
    <row r="92" spans="1:9" x14ac:dyDescent="0.25">
      <c r="A92">
        <v>18</v>
      </c>
      <c r="B92">
        <v>2002</v>
      </c>
      <c r="C92" s="2">
        <v>0</v>
      </c>
      <c r="D92" s="6">
        <v>8.6618600000000004E-2</v>
      </c>
      <c r="E92" s="6">
        <v>0.33599000000000001</v>
      </c>
      <c r="F92" s="6">
        <v>6.4488199999999996E-2</v>
      </c>
      <c r="G92" s="6">
        <v>0.83912659999999994</v>
      </c>
      <c r="H92" s="6">
        <v>0.63721240000000001</v>
      </c>
      <c r="I92" s="6"/>
    </row>
    <row r="93" spans="1:9" x14ac:dyDescent="0.25">
      <c r="A93">
        <v>18</v>
      </c>
      <c r="B93">
        <v>2003</v>
      </c>
      <c r="C93" s="2">
        <v>0</v>
      </c>
      <c r="D93" s="6">
        <v>7.3771900000000001E-2</v>
      </c>
      <c r="E93" s="6">
        <v>0.35523470000000001</v>
      </c>
      <c r="F93" s="6">
        <v>5.8707099999999998E-2</v>
      </c>
      <c r="G93" s="6">
        <v>0.89436789999999999</v>
      </c>
      <c r="H93" s="6">
        <v>0.59177429999999998</v>
      </c>
      <c r="I93" s="6"/>
    </row>
    <row r="94" spans="1:9" x14ac:dyDescent="0.25">
      <c r="A94">
        <v>18</v>
      </c>
      <c r="B94">
        <v>2004</v>
      </c>
      <c r="C94" s="2">
        <v>0</v>
      </c>
      <c r="D94" s="6">
        <v>1.4996199999999999E-2</v>
      </c>
      <c r="E94" s="6">
        <v>0.29602040000000002</v>
      </c>
      <c r="F94" s="6">
        <v>6.2027800000000001E-2</v>
      </c>
      <c r="G94" s="6">
        <v>0.68640619999999997</v>
      </c>
      <c r="H94" s="6">
        <v>0.63324389999999997</v>
      </c>
      <c r="I94" s="6"/>
    </row>
    <row r="95" spans="1:9" x14ac:dyDescent="0.25">
      <c r="A95">
        <v>19</v>
      </c>
      <c r="B95">
        <v>1999</v>
      </c>
      <c r="C95" s="2">
        <v>0</v>
      </c>
      <c r="D95" s="6">
        <v>0.14446990000000001</v>
      </c>
      <c r="E95" s="6">
        <v>0.45690599999999998</v>
      </c>
      <c r="F95" s="6">
        <v>5.39351E-2</v>
      </c>
      <c r="G95" s="6">
        <v>2.1071740000000001</v>
      </c>
      <c r="H95" s="6">
        <v>0.22463379999999999</v>
      </c>
      <c r="I95" s="6"/>
    </row>
    <row r="96" spans="1:9" x14ac:dyDescent="0.25">
      <c r="A96">
        <v>19</v>
      </c>
      <c r="B96">
        <v>2000</v>
      </c>
      <c r="C96" s="2">
        <v>0</v>
      </c>
      <c r="D96" s="6">
        <v>6.6354999999999997E-2</v>
      </c>
      <c r="E96" s="6">
        <v>0.25948890000000002</v>
      </c>
      <c r="F96" s="6">
        <v>4.3819700000000003E-2</v>
      </c>
      <c r="G96" s="6">
        <v>1.2103120000000001</v>
      </c>
      <c r="H96" s="6">
        <v>0.1879266</v>
      </c>
      <c r="I96" s="6"/>
    </row>
    <row r="97" spans="1:9" x14ac:dyDescent="0.25">
      <c r="A97">
        <v>19</v>
      </c>
      <c r="B97">
        <v>2001</v>
      </c>
      <c r="C97" s="2">
        <v>0</v>
      </c>
      <c r="D97" s="6">
        <v>4.85055E-2</v>
      </c>
      <c r="E97" s="6">
        <v>0.26421830000000002</v>
      </c>
      <c r="F97" s="6">
        <v>4.0108900000000003E-2</v>
      </c>
      <c r="G97" s="6">
        <v>1.3496159999999999</v>
      </c>
      <c r="H97" s="6">
        <v>0.20859140000000001</v>
      </c>
      <c r="I97" s="6"/>
    </row>
    <row r="98" spans="1:9" x14ac:dyDescent="0.25">
      <c r="A98">
        <v>19</v>
      </c>
      <c r="B98">
        <v>2002</v>
      </c>
      <c r="C98" s="2">
        <v>0</v>
      </c>
      <c r="D98" s="6">
        <v>8.5588899999999996E-2</v>
      </c>
      <c r="E98" s="6">
        <v>0.25644640000000002</v>
      </c>
      <c r="F98" s="6">
        <v>5.0042200000000002E-2</v>
      </c>
      <c r="G98" s="6">
        <v>1.0840989999999999</v>
      </c>
      <c r="H98" s="6">
        <v>0.20877589999999999</v>
      </c>
      <c r="I98" s="6"/>
    </row>
    <row r="99" spans="1:9" x14ac:dyDescent="0.25">
      <c r="A99">
        <v>19</v>
      </c>
      <c r="B99">
        <v>2003</v>
      </c>
      <c r="C99" s="2">
        <v>0</v>
      </c>
      <c r="D99" s="6">
        <v>8.6010900000000001E-2</v>
      </c>
      <c r="E99" s="6">
        <v>0.16406200000000001</v>
      </c>
      <c r="F99" s="6">
        <v>3.8055899999999997E-2</v>
      </c>
      <c r="G99" s="6">
        <v>0.83648909999999999</v>
      </c>
      <c r="H99" s="6">
        <v>0.13193469999999999</v>
      </c>
      <c r="I99" s="6"/>
    </row>
    <row r="100" spans="1:9" x14ac:dyDescent="0.25">
      <c r="A100">
        <v>19</v>
      </c>
      <c r="B100">
        <v>2004</v>
      </c>
      <c r="C100" s="2">
        <v>0</v>
      </c>
      <c r="D100" s="6">
        <v>2.6790399999999999E-2</v>
      </c>
      <c r="E100" s="6">
        <v>0.14789079999999999</v>
      </c>
      <c r="F100" s="6">
        <v>4.1846599999999998E-2</v>
      </c>
      <c r="G100" s="6">
        <v>0.83006919999999995</v>
      </c>
      <c r="H100" s="6">
        <v>0.2355286</v>
      </c>
      <c r="I100" s="6"/>
    </row>
    <row r="101" spans="1:9" x14ac:dyDescent="0.25">
      <c r="A101">
        <v>20</v>
      </c>
      <c r="B101">
        <v>1999</v>
      </c>
      <c r="C101" s="2">
        <v>0</v>
      </c>
      <c r="D101" s="6">
        <v>4.8959999999999997E-2</v>
      </c>
      <c r="E101" s="6">
        <v>0.101476</v>
      </c>
      <c r="F101" s="6">
        <v>5.6789199999999998E-2</v>
      </c>
      <c r="G101" s="6">
        <v>0.40002919999999997</v>
      </c>
      <c r="H101" s="6">
        <v>0.27312370000000002</v>
      </c>
      <c r="I101" s="6"/>
    </row>
    <row r="102" spans="1:9" x14ac:dyDescent="0.25">
      <c r="A102">
        <v>20</v>
      </c>
      <c r="B102">
        <v>2000</v>
      </c>
      <c r="C102" s="2">
        <v>0</v>
      </c>
      <c r="D102" s="6">
        <v>6.6028799999999999E-2</v>
      </c>
      <c r="E102" s="6">
        <v>0.1081949</v>
      </c>
      <c r="F102" s="6">
        <v>4.3270700000000002E-2</v>
      </c>
      <c r="G102" s="6">
        <v>0.14238719999999999</v>
      </c>
      <c r="H102" s="6">
        <v>0.24721019999999999</v>
      </c>
      <c r="I102" s="6"/>
    </row>
    <row r="103" spans="1:9" x14ac:dyDescent="0.25">
      <c r="A103">
        <v>20</v>
      </c>
      <c r="B103">
        <v>2001</v>
      </c>
      <c r="C103" s="2">
        <v>0</v>
      </c>
      <c r="D103" s="6">
        <v>6.5885100000000002E-2</v>
      </c>
      <c r="E103" s="6">
        <v>0.1044736</v>
      </c>
      <c r="F103" s="6">
        <v>4.7061499999999999E-2</v>
      </c>
      <c r="G103" s="6">
        <v>0.24623819999999999</v>
      </c>
      <c r="H103" s="6">
        <v>0.23633709999999999</v>
      </c>
      <c r="I103" s="6"/>
    </row>
    <row r="104" spans="1:9" x14ac:dyDescent="0.25">
      <c r="A104">
        <v>20</v>
      </c>
      <c r="B104">
        <v>2002</v>
      </c>
      <c r="C104" s="2">
        <v>0</v>
      </c>
      <c r="D104" s="6">
        <v>0.1005847</v>
      </c>
      <c r="E104" s="6">
        <v>0.10475230000000001</v>
      </c>
      <c r="F104" s="6">
        <v>3.1094E-2</v>
      </c>
      <c r="G104" s="6">
        <v>0.28263830000000001</v>
      </c>
      <c r="H104" s="6">
        <v>0.20954410000000001</v>
      </c>
      <c r="I104" s="6"/>
    </row>
    <row r="105" spans="1:9" x14ac:dyDescent="0.25">
      <c r="A105">
        <v>20</v>
      </c>
      <c r="B105">
        <v>2003</v>
      </c>
      <c r="C105" s="2">
        <v>0</v>
      </c>
      <c r="D105" s="6">
        <v>8.2943900000000001E-2</v>
      </c>
      <c r="E105" s="6">
        <v>0.13491980000000001</v>
      </c>
      <c r="F105" s="6">
        <v>3.2888800000000003E-2</v>
      </c>
      <c r="G105" s="6">
        <v>0.23090649999999999</v>
      </c>
      <c r="H105" s="6">
        <v>0.20024020000000001</v>
      </c>
      <c r="I105" s="6"/>
    </row>
    <row r="106" spans="1:9" x14ac:dyDescent="0.25">
      <c r="A106">
        <v>20</v>
      </c>
      <c r="B106">
        <v>2004</v>
      </c>
      <c r="C106" s="2">
        <v>0</v>
      </c>
      <c r="D106" s="6">
        <v>0.19778509999999999</v>
      </c>
      <c r="E106" s="6">
        <v>0.20185420000000001</v>
      </c>
      <c r="F106" s="6">
        <v>3.9045799999999999E-2</v>
      </c>
      <c r="G106" s="6">
        <v>0.66248130000000005</v>
      </c>
      <c r="H106" s="6">
        <v>0.2909679</v>
      </c>
      <c r="I106" s="6"/>
    </row>
    <row r="107" spans="1:9" x14ac:dyDescent="0.25">
      <c r="A107">
        <v>21</v>
      </c>
      <c r="B107">
        <v>1995</v>
      </c>
      <c r="C107" s="2">
        <v>0</v>
      </c>
      <c r="D107" s="6">
        <v>0.33645589999999997</v>
      </c>
      <c r="E107" s="6">
        <v>0.2327593</v>
      </c>
      <c r="F107" s="6">
        <v>3.31329E-2</v>
      </c>
      <c r="G107" s="6">
        <v>2.268726</v>
      </c>
      <c r="H107" s="6">
        <v>0.30270150000000001</v>
      </c>
      <c r="I107" s="6"/>
    </row>
    <row r="108" spans="1:9" x14ac:dyDescent="0.25">
      <c r="A108">
        <v>21</v>
      </c>
      <c r="B108">
        <v>1996</v>
      </c>
      <c r="C108" s="2">
        <v>1</v>
      </c>
      <c r="D108" s="6">
        <v>0.35730079999999997</v>
      </c>
      <c r="E108" s="6">
        <v>6.0466499999999999E-2</v>
      </c>
      <c r="F108" s="6">
        <v>2.8341399999999999E-2</v>
      </c>
      <c r="G108" s="6">
        <v>3.1962860000000002</v>
      </c>
      <c r="H108" s="6">
        <v>0.28351080000000001</v>
      </c>
      <c r="I108" s="6"/>
    </row>
    <row r="109" spans="1:9" x14ac:dyDescent="0.25">
      <c r="A109">
        <v>22</v>
      </c>
      <c r="B109">
        <v>2000</v>
      </c>
      <c r="C109" s="2">
        <v>0</v>
      </c>
      <c r="D109" s="6">
        <v>-4.7036000000000001E-2</v>
      </c>
      <c r="E109" s="6">
        <v>0.14442740000000001</v>
      </c>
      <c r="F109" s="6">
        <v>6.2082600000000002E-2</v>
      </c>
      <c r="G109" s="6">
        <v>0.94148109999999996</v>
      </c>
      <c r="H109" s="6">
        <v>0.18403849999999999</v>
      </c>
      <c r="I109" s="6"/>
    </row>
    <row r="110" spans="1:9" x14ac:dyDescent="0.25">
      <c r="A110">
        <v>22</v>
      </c>
      <c r="B110">
        <v>2001</v>
      </c>
      <c r="C110" s="2">
        <v>0</v>
      </c>
      <c r="D110" s="6">
        <v>-0.12290769999999999</v>
      </c>
      <c r="E110" s="6">
        <v>0.118628</v>
      </c>
      <c r="F110" s="6">
        <v>4.05248E-2</v>
      </c>
      <c r="G110" s="6">
        <v>0.58002969999999998</v>
      </c>
      <c r="H110" s="6">
        <v>0.20367979999999999</v>
      </c>
      <c r="I110" s="6"/>
    </row>
    <row r="111" spans="1:9" x14ac:dyDescent="0.25">
      <c r="A111">
        <v>22</v>
      </c>
      <c r="B111">
        <v>2002</v>
      </c>
      <c r="C111" s="2">
        <v>0</v>
      </c>
      <c r="D111" s="6">
        <v>-0.39540110000000001</v>
      </c>
      <c r="E111" s="6">
        <v>6.8777900000000003E-2</v>
      </c>
      <c r="F111" s="6">
        <v>1.8374000000000001E-3</v>
      </c>
      <c r="G111" s="6">
        <v>0.1440341</v>
      </c>
      <c r="H111" s="6">
        <v>9.15908E-2</v>
      </c>
      <c r="I111" s="6"/>
    </row>
    <row r="112" spans="1:9" x14ac:dyDescent="0.25">
      <c r="A112">
        <v>22</v>
      </c>
      <c r="B112">
        <v>2003</v>
      </c>
      <c r="C112" s="2">
        <v>0</v>
      </c>
      <c r="D112" s="6">
        <v>4.9218600000000001E-2</v>
      </c>
      <c r="E112" s="6">
        <v>2.9295700000000001E-2</v>
      </c>
      <c r="F112" s="6">
        <v>3.5263700000000002E-2</v>
      </c>
      <c r="G112" s="6">
        <v>0.20485690000000001</v>
      </c>
      <c r="H112" s="6">
        <v>8.8149099999999994E-2</v>
      </c>
      <c r="I112" s="6"/>
    </row>
    <row r="113" spans="1:9" x14ac:dyDescent="0.25">
      <c r="A113">
        <v>22</v>
      </c>
      <c r="B113">
        <v>2004</v>
      </c>
      <c r="C113" s="2">
        <v>0</v>
      </c>
      <c r="D113" s="6">
        <v>5.0847200000000002E-2</v>
      </c>
      <c r="E113" s="6">
        <v>-2.97468E-2</v>
      </c>
      <c r="F113" s="6">
        <v>5.6477399999999997E-2</v>
      </c>
      <c r="G113" s="6">
        <v>0.39562039999999998</v>
      </c>
      <c r="H113" s="6">
        <v>0.1195929</v>
      </c>
      <c r="I113" s="6"/>
    </row>
    <row r="114" spans="1:9" x14ac:dyDescent="0.25">
      <c r="A114">
        <v>23</v>
      </c>
      <c r="B114">
        <v>1999</v>
      </c>
      <c r="C114" s="2">
        <v>0</v>
      </c>
      <c r="D114" s="6">
        <v>0.1157979</v>
      </c>
      <c r="E114" s="6">
        <v>0.44529970000000002</v>
      </c>
      <c r="F114" s="6">
        <v>6.1388600000000001E-2</v>
      </c>
      <c r="G114" s="6">
        <v>3.0831719999999998</v>
      </c>
      <c r="H114" s="6">
        <v>0.28503699999999998</v>
      </c>
      <c r="I114" s="6"/>
    </row>
    <row r="115" spans="1:9" x14ac:dyDescent="0.25">
      <c r="A115">
        <v>23</v>
      </c>
      <c r="B115">
        <v>2000</v>
      </c>
      <c r="C115" s="2">
        <v>0</v>
      </c>
      <c r="D115" s="6">
        <v>0.1816072</v>
      </c>
      <c r="E115" s="6">
        <v>0.43985419999999997</v>
      </c>
      <c r="F115" s="6">
        <v>7.1866799999999995E-2</v>
      </c>
      <c r="G115" s="6">
        <v>2.4908610000000002</v>
      </c>
      <c r="H115" s="6">
        <v>0.2897941</v>
      </c>
      <c r="I115" s="6"/>
    </row>
    <row r="116" spans="1:9" x14ac:dyDescent="0.25">
      <c r="A116">
        <v>23</v>
      </c>
      <c r="B116">
        <v>2001</v>
      </c>
      <c r="C116" s="2">
        <v>0</v>
      </c>
      <c r="D116" s="6">
        <v>0.17474390000000001</v>
      </c>
      <c r="E116" s="6">
        <v>0.41811589999999998</v>
      </c>
      <c r="F116" s="6">
        <v>5.2374999999999998E-2</v>
      </c>
      <c r="G116" s="6">
        <v>1.869866</v>
      </c>
      <c r="H116" s="6">
        <v>0.26083990000000001</v>
      </c>
      <c r="I116" s="6"/>
    </row>
    <row r="117" spans="1:9" x14ac:dyDescent="0.25">
      <c r="A117">
        <v>23</v>
      </c>
      <c r="B117">
        <v>2002</v>
      </c>
      <c r="C117" s="2">
        <v>0</v>
      </c>
      <c r="D117" s="6">
        <v>0.15496799999999999</v>
      </c>
      <c r="E117" s="6">
        <v>0.3215787</v>
      </c>
      <c r="F117" s="6">
        <v>4.5709800000000002E-2</v>
      </c>
      <c r="G117" s="6">
        <v>1.092049</v>
      </c>
      <c r="H117" s="6">
        <v>0.24097080000000001</v>
      </c>
      <c r="I117" s="6"/>
    </row>
    <row r="118" spans="1:9" x14ac:dyDescent="0.25">
      <c r="A118">
        <v>23</v>
      </c>
      <c r="B118">
        <v>2003</v>
      </c>
      <c r="C118" s="2">
        <v>0</v>
      </c>
      <c r="D118" s="6">
        <v>0.1810416</v>
      </c>
      <c r="E118" s="6">
        <v>0.36532340000000002</v>
      </c>
      <c r="F118" s="6">
        <v>4.8873300000000001E-2</v>
      </c>
      <c r="G118" s="6">
        <v>1.581415</v>
      </c>
      <c r="H118" s="6">
        <v>0.25884889999999999</v>
      </c>
      <c r="I118" s="6"/>
    </row>
    <row r="119" spans="1:9" x14ac:dyDescent="0.25">
      <c r="A119">
        <v>23</v>
      </c>
      <c r="B119">
        <v>2004</v>
      </c>
      <c r="C119" s="2">
        <v>0</v>
      </c>
      <c r="D119" s="6">
        <v>0.1695805</v>
      </c>
      <c r="E119" s="6">
        <v>0.3774517</v>
      </c>
      <c r="F119" s="6">
        <v>5.2468000000000001E-2</v>
      </c>
      <c r="G119" s="6">
        <v>1.569448</v>
      </c>
      <c r="H119" s="6">
        <v>0.24853629999999999</v>
      </c>
      <c r="I119" s="6"/>
    </row>
    <row r="120" spans="1:9" x14ac:dyDescent="0.25">
      <c r="A120">
        <v>24</v>
      </c>
      <c r="B120">
        <v>1995</v>
      </c>
      <c r="C120" s="2">
        <v>0</v>
      </c>
      <c r="D120" s="6">
        <v>6.9555900000000004E-2</v>
      </c>
      <c r="E120" s="6">
        <v>0.30270849999999999</v>
      </c>
      <c r="F120" s="6">
        <v>6.4552700000000005E-2</v>
      </c>
      <c r="G120" s="6">
        <v>1.814792</v>
      </c>
      <c r="H120" s="6">
        <v>0.1734155</v>
      </c>
      <c r="I120" s="6"/>
    </row>
    <row r="121" spans="1:9" x14ac:dyDescent="0.25">
      <c r="A121">
        <v>24</v>
      </c>
      <c r="B121">
        <v>1996</v>
      </c>
      <c r="C121" s="2">
        <v>0</v>
      </c>
      <c r="D121" s="6">
        <v>5.3870000000000001E-2</v>
      </c>
      <c r="E121" s="6">
        <v>0.33828629999999998</v>
      </c>
      <c r="F121" s="6">
        <v>7.2233099999999995E-2</v>
      </c>
      <c r="G121" s="6">
        <v>1.826908</v>
      </c>
      <c r="H121" s="6">
        <v>0.18357670000000001</v>
      </c>
      <c r="I121" s="6"/>
    </row>
    <row r="122" spans="1:9" x14ac:dyDescent="0.25">
      <c r="A122">
        <v>24</v>
      </c>
      <c r="B122">
        <v>1997</v>
      </c>
      <c r="C122" s="2">
        <v>0</v>
      </c>
      <c r="D122" s="6">
        <v>3.3646500000000003E-2</v>
      </c>
      <c r="E122" s="6">
        <v>0.35680220000000001</v>
      </c>
      <c r="F122" s="6">
        <v>8.2138699999999995E-2</v>
      </c>
      <c r="G122" s="6">
        <v>2.2385929999999998</v>
      </c>
      <c r="H122" s="6">
        <v>0.2353855</v>
      </c>
      <c r="I122" s="6"/>
    </row>
    <row r="123" spans="1:9" x14ac:dyDescent="0.25">
      <c r="A123">
        <v>24</v>
      </c>
      <c r="B123">
        <v>1998</v>
      </c>
      <c r="C123" s="2">
        <v>0</v>
      </c>
      <c r="D123" s="6">
        <v>5.0508000000000003E-3</v>
      </c>
      <c r="E123" s="6">
        <v>0.26083499999999998</v>
      </c>
      <c r="F123" s="6">
        <v>7.0438000000000001E-2</v>
      </c>
      <c r="G123" s="6">
        <v>2.7149369999999999</v>
      </c>
      <c r="H123" s="6">
        <v>0.1951107</v>
      </c>
      <c r="I123" s="6"/>
    </row>
    <row r="124" spans="1:9" x14ac:dyDescent="0.25">
      <c r="A124">
        <v>24</v>
      </c>
      <c r="B124">
        <v>1999</v>
      </c>
      <c r="C124" s="2">
        <v>0</v>
      </c>
      <c r="D124" s="6">
        <v>2.6503100000000002E-2</v>
      </c>
      <c r="E124" s="6">
        <v>0.30154219999999998</v>
      </c>
      <c r="F124" s="6">
        <v>8.1707199999999994E-2</v>
      </c>
      <c r="G124" s="6">
        <v>3.9731160000000001</v>
      </c>
      <c r="H124" s="6">
        <v>0.17607800000000001</v>
      </c>
      <c r="I124" s="6"/>
    </row>
    <row r="125" spans="1:9" x14ac:dyDescent="0.25">
      <c r="A125">
        <v>24</v>
      </c>
      <c r="B125">
        <v>2000</v>
      </c>
      <c r="C125" s="2">
        <v>0</v>
      </c>
      <c r="D125" s="6">
        <v>4.8872699999999998E-2</v>
      </c>
      <c r="E125" s="6">
        <v>0.35017569999999998</v>
      </c>
      <c r="F125" s="6">
        <v>5.7734199999999999E-2</v>
      </c>
      <c r="G125" s="6">
        <v>2.8020640000000001</v>
      </c>
      <c r="H125" s="6">
        <v>0.17753050000000001</v>
      </c>
      <c r="I125" s="6"/>
    </row>
    <row r="126" spans="1:9" x14ac:dyDescent="0.25">
      <c r="A126">
        <v>24</v>
      </c>
      <c r="B126">
        <v>2001</v>
      </c>
      <c r="C126" s="2">
        <v>0</v>
      </c>
      <c r="D126" s="6">
        <v>5.6824E-2</v>
      </c>
      <c r="E126" s="6">
        <v>0.39108530000000002</v>
      </c>
      <c r="F126" s="6">
        <v>6.8927100000000005E-2</v>
      </c>
      <c r="G126" s="6">
        <v>2.7371210000000001</v>
      </c>
      <c r="H126" s="6">
        <v>0.18327080000000001</v>
      </c>
      <c r="I126" s="6"/>
    </row>
    <row r="127" spans="1:9" x14ac:dyDescent="0.25">
      <c r="A127">
        <v>24</v>
      </c>
      <c r="B127">
        <v>2002</v>
      </c>
      <c r="C127" s="2">
        <v>0</v>
      </c>
      <c r="D127" s="6">
        <v>3.4862700000000003E-2</v>
      </c>
      <c r="E127" s="6">
        <v>0.32329580000000002</v>
      </c>
      <c r="F127" s="6">
        <v>6.6376199999999996E-2</v>
      </c>
      <c r="G127" s="6">
        <v>1.5504169999999999</v>
      </c>
      <c r="H127" s="6">
        <v>0.14436460000000001</v>
      </c>
      <c r="I127" s="6"/>
    </row>
    <row r="128" spans="1:9" x14ac:dyDescent="0.25">
      <c r="A128">
        <v>24</v>
      </c>
      <c r="B128">
        <v>2003</v>
      </c>
      <c r="C128" s="2">
        <v>0</v>
      </c>
      <c r="D128" s="6">
        <v>4.3758100000000001E-2</v>
      </c>
      <c r="E128" s="6">
        <v>0.39491999999999999</v>
      </c>
      <c r="F128" s="6">
        <v>4.36625E-2</v>
      </c>
      <c r="G128" s="6">
        <v>1.5446200000000001</v>
      </c>
      <c r="H128" s="6">
        <v>0.1434598</v>
      </c>
      <c r="I128" s="6"/>
    </row>
    <row r="129" spans="1:9" x14ac:dyDescent="0.25">
      <c r="A129">
        <v>24</v>
      </c>
      <c r="B129">
        <v>2004</v>
      </c>
      <c r="C129" s="2">
        <v>0</v>
      </c>
      <c r="D129" s="6">
        <v>4.3872800000000003E-2</v>
      </c>
      <c r="E129" s="6">
        <v>0.43121579999999998</v>
      </c>
      <c r="F129" s="6">
        <v>5.85981E-2</v>
      </c>
      <c r="G129" s="6">
        <v>1.907273</v>
      </c>
      <c r="H129" s="6">
        <v>0.1557239</v>
      </c>
      <c r="I129" s="6"/>
    </row>
    <row r="130" spans="1:9" x14ac:dyDescent="0.25">
      <c r="A130">
        <v>25</v>
      </c>
      <c r="B130">
        <v>1999</v>
      </c>
      <c r="C130" s="2">
        <v>0</v>
      </c>
      <c r="D130" s="6">
        <v>0.1451007</v>
      </c>
      <c r="E130" s="6">
        <v>0.35458190000000001</v>
      </c>
      <c r="F130" s="6">
        <v>5.89574E-2</v>
      </c>
      <c r="G130" s="6">
        <v>2.8607580000000001</v>
      </c>
      <c r="H130" s="6">
        <v>0.27418940000000003</v>
      </c>
      <c r="I130" s="6"/>
    </row>
    <row r="131" spans="1:9" x14ac:dyDescent="0.25">
      <c r="A131">
        <v>25</v>
      </c>
      <c r="B131">
        <v>2000</v>
      </c>
      <c r="C131" s="2">
        <v>0</v>
      </c>
      <c r="D131" s="6">
        <v>2.7224000000000002E-2</v>
      </c>
      <c r="E131" s="6">
        <v>0.2412387</v>
      </c>
      <c r="F131" s="6">
        <v>6.9867499999999999E-2</v>
      </c>
      <c r="G131" s="6">
        <v>1.454542</v>
      </c>
      <c r="H131" s="6">
        <v>0.22447520000000001</v>
      </c>
      <c r="I131" s="6"/>
    </row>
    <row r="132" spans="1:9" x14ac:dyDescent="0.25">
      <c r="A132">
        <v>25</v>
      </c>
      <c r="B132">
        <v>2001</v>
      </c>
      <c r="C132" s="2">
        <v>0</v>
      </c>
      <c r="D132" s="6">
        <v>8.7961700000000004E-2</v>
      </c>
      <c r="E132" s="6">
        <v>0.24824679999999999</v>
      </c>
      <c r="F132" s="6">
        <v>2.45603E-2</v>
      </c>
      <c r="G132" s="6">
        <v>1.7273430000000001</v>
      </c>
      <c r="H132" s="6">
        <v>0.21225669999999999</v>
      </c>
      <c r="I132" s="6"/>
    </row>
    <row r="133" spans="1:9" x14ac:dyDescent="0.25">
      <c r="A133">
        <v>25</v>
      </c>
      <c r="B133">
        <v>2002</v>
      </c>
      <c r="C133" s="2">
        <v>0</v>
      </c>
      <c r="D133" s="6">
        <v>9.3647499999999995E-2</v>
      </c>
      <c r="E133" s="6">
        <v>0.22809660000000001</v>
      </c>
      <c r="F133" s="6">
        <v>3.9419000000000003E-2</v>
      </c>
      <c r="G133" s="6">
        <v>1.0046619999999999</v>
      </c>
      <c r="H133" s="6">
        <v>0.1979361</v>
      </c>
      <c r="I133" s="6"/>
    </row>
    <row r="134" spans="1:9" x14ac:dyDescent="0.25">
      <c r="A134">
        <v>25</v>
      </c>
      <c r="B134">
        <v>2003</v>
      </c>
      <c r="C134" s="2">
        <v>0</v>
      </c>
      <c r="D134" s="6">
        <v>9.3577800000000003E-2</v>
      </c>
      <c r="E134" s="6">
        <v>0.25567909999999999</v>
      </c>
      <c r="F134" s="6">
        <v>4.6665499999999999E-2</v>
      </c>
      <c r="G134" s="6">
        <v>1.7091259999999999</v>
      </c>
      <c r="H134" s="6">
        <v>0.19322439999999999</v>
      </c>
      <c r="I134" s="6"/>
    </row>
    <row r="135" spans="1:9" x14ac:dyDescent="0.25">
      <c r="A135">
        <v>25</v>
      </c>
      <c r="B135">
        <v>2004</v>
      </c>
      <c r="C135" s="2">
        <v>0</v>
      </c>
      <c r="D135" s="6">
        <v>7.3662099999999994E-2</v>
      </c>
      <c r="E135" s="6">
        <v>0.28567120000000001</v>
      </c>
      <c r="F135" s="6">
        <v>2.7682200000000001E-2</v>
      </c>
      <c r="G135" s="6">
        <v>1.4509989999999999</v>
      </c>
      <c r="H135" s="6">
        <v>0.2241833</v>
      </c>
      <c r="I135" s="6"/>
    </row>
    <row r="136" spans="1:9" x14ac:dyDescent="0.25">
      <c r="A136">
        <v>26</v>
      </c>
      <c r="B136">
        <v>1999</v>
      </c>
      <c r="C136" s="2">
        <v>0</v>
      </c>
      <c r="D136" s="6">
        <v>0.18999640000000001</v>
      </c>
      <c r="E136" s="6">
        <v>1.72135E-2</v>
      </c>
      <c r="F136" s="6">
        <v>3.6524099999999997E-2</v>
      </c>
      <c r="G136" s="6">
        <v>3.0975540000000001</v>
      </c>
      <c r="H136" s="6">
        <v>0.1225296</v>
      </c>
      <c r="I136" s="6"/>
    </row>
    <row r="137" spans="1:9" x14ac:dyDescent="0.25">
      <c r="A137">
        <v>26</v>
      </c>
      <c r="B137">
        <v>2000</v>
      </c>
      <c r="C137" s="2">
        <v>0</v>
      </c>
      <c r="D137" s="6">
        <v>0.41577950000000002</v>
      </c>
      <c r="E137" s="6">
        <v>0.1101916</v>
      </c>
      <c r="F137" s="6">
        <v>5.0738499999999999E-2</v>
      </c>
      <c r="G137" s="6">
        <v>7.4419469999999999</v>
      </c>
      <c r="H137" s="6">
        <v>0.11231869999999999</v>
      </c>
      <c r="I137" s="6"/>
    </row>
    <row r="138" spans="1:9" x14ac:dyDescent="0.25">
      <c r="A138">
        <v>27</v>
      </c>
      <c r="B138">
        <v>1999</v>
      </c>
      <c r="C138" s="2">
        <v>0</v>
      </c>
      <c r="D138" s="6">
        <v>5.76623E-2</v>
      </c>
      <c r="E138" s="6">
        <v>0.31443500000000002</v>
      </c>
      <c r="F138" s="6">
        <v>7.3833700000000002E-2</v>
      </c>
      <c r="G138" s="6">
        <v>1.131961</v>
      </c>
      <c r="H138" s="6">
        <v>0.31742550000000003</v>
      </c>
      <c r="I138" s="6"/>
    </row>
    <row r="139" spans="1:9" x14ac:dyDescent="0.25">
      <c r="A139">
        <v>27</v>
      </c>
      <c r="B139">
        <v>2000</v>
      </c>
      <c r="C139" s="2">
        <v>0</v>
      </c>
      <c r="D139" s="6">
        <v>9.2327999999999993E-2</v>
      </c>
      <c r="E139" s="6">
        <v>0.31948729999999997</v>
      </c>
      <c r="F139" s="6">
        <v>7.1702600000000005E-2</v>
      </c>
      <c r="G139" s="6">
        <v>1.03674</v>
      </c>
      <c r="H139" s="6">
        <v>0.39028059999999998</v>
      </c>
      <c r="I139" s="6"/>
    </row>
    <row r="140" spans="1:9" x14ac:dyDescent="0.25">
      <c r="A140">
        <v>27</v>
      </c>
      <c r="B140">
        <v>2001</v>
      </c>
      <c r="C140" s="2">
        <v>0</v>
      </c>
      <c r="D140" s="6">
        <v>3.6138999999999998E-2</v>
      </c>
      <c r="E140" s="6">
        <v>0.27237</v>
      </c>
      <c r="F140" s="6">
        <v>3.7122099999999998E-2</v>
      </c>
      <c r="G140" s="6">
        <v>0.56395169999999994</v>
      </c>
      <c r="H140" s="6">
        <v>0.21267510000000001</v>
      </c>
      <c r="I140" s="6"/>
    </row>
    <row r="141" spans="1:9" x14ac:dyDescent="0.25">
      <c r="A141">
        <v>27</v>
      </c>
      <c r="B141">
        <v>2002</v>
      </c>
      <c r="C141" s="2">
        <v>0</v>
      </c>
      <c r="D141" s="6">
        <v>4.3963299999999997E-2</v>
      </c>
      <c r="E141" s="6">
        <v>0.28093630000000003</v>
      </c>
      <c r="F141" s="6">
        <v>4.6756300000000001E-2</v>
      </c>
      <c r="G141" s="6">
        <v>0.57312830000000003</v>
      </c>
      <c r="H141" s="6">
        <v>0.2627061</v>
      </c>
      <c r="I141" s="6"/>
    </row>
    <row r="142" spans="1:9" x14ac:dyDescent="0.25">
      <c r="A142">
        <v>27</v>
      </c>
      <c r="B142">
        <v>2003</v>
      </c>
      <c r="C142" s="2">
        <v>0</v>
      </c>
      <c r="D142" s="6">
        <v>8.4355700000000006E-2</v>
      </c>
      <c r="E142" s="6">
        <v>0.28937570000000001</v>
      </c>
      <c r="F142" s="6">
        <v>2.6209400000000001E-2</v>
      </c>
      <c r="G142" s="6">
        <v>0.5743819</v>
      </c>
      <c r="H142" s="6">
        <v>0.29558679999999998</v>
      </c>
      <c r="I142" s="6"/>
    </row>
    <row r="143" spans="1:9" x14ac:dyDescent="0.25">
      <c r="A143">
        <v>27</v>
      </c>
      <c r="B143">
        <v>2004</v>
      </c>
      <c r="C143" s="2">
        <v>0</v>
      </c>
      <c r="D143" s="6">
        <v>1.0224E-2</v>
      </c>
      <c r="E143" s="6">
        <v>0.24878549999999999</v>
      </c>
      <c r="F143" s="6">
        <v>5.1870899999999998E-2</v>
      </c>
      <c r="G143" s="6">
        <v>0.73559430000000003</v>
      </c>
      <c r="H143" s="6">
        <v>0.3130597</v>
      </c>
      <c r="I143" s="6"/>
    </row>
    <row r="144" spans="1:9" x14ac:dyDescent="0.25">
      <c r="A144">
        <v>28</v>
      </c>
      <c r="B144">
        <v>1999</v>
      </c>
      <c r="C144" s="2">
        <v>0</v>
      </c>
      <c r="D144" s="6">
        <v>7.4940199999999998E-2</v>
      </c>
      <c r="E144" s="6">
        <v>0.68670399999999998</v>
      </c>
      <c r="F144" s="6">
        <v>6.9855299999999995E-2</v>
      </c>
      <c r="G144" s="6">
        <v>1.516214</v>
      </c>
      <c r="H144" s="6">
        <v>0.23815710000000001</v>
      </c>
      <c r="I144" s="6"/>
    </row>
    <row r="145" spans="1:9" x14ac:dyDescent="0.25">
      <c r="A145">
        <v>28</v>
      </c>
      <c r="B145">
        <v>2000</v>
      </c>
      <c r="C145" s="2">
        <v>0</v>
      </c>
      <c r="D145" s="6">
        <v>7.6209700000000005E-2</v>
      </c>
      <c r="E145" s="6">
        <v>0.70064959999999998</v>
      </c>
      <c r="F145" s="6">
        <v>5.8924299999999999E-2</v>
      </c>
      <c r="G145" s="6">
        <v>1.3195749999999999</v>
      </c>
      <c r="H145" s="6">
        <v>0.26568829999999999</v>
      </c>
      <c r="I145" s="6"/>
    </row>
    <row r="146" spans="1:9" x14ac:dyDescent="0.25">
      <c r="A146">
        <v>28</v>
      </c>
      <c r="B146">
        <v>2001</v>
      </c>
      <c r="C146" s="2">
        <v>0</v>
      </c>
      <c r="D146" s="6">
        <v>0.16550809999999999</v>
      </c>
      <c r="E146" s="6">
        <v>0.79749300000000001</v>
      </c>
      <c r="F146" s="6">
        <v>6.42427E-2</v>
      </c>
      <c r="G146" s="6">
        <v>1.874277</v>
      </c>
      <c r="H146" s="6">
        <v>0.2772907</v>
      </c>
      <c r="I146" s="6"/>
    </row>
    <row r="147" spans="1:9" x14ac:dyDescent="0.25">
      <c r="A147">
        <v>28</v>
      </c>
      <c r="B147">
        <v>2002</v>
      </c>
      <c r="C147" s="2">
        <v>0</v>
      </c>
      <c r="D147" s="6">
        <v>0.103047</v>
      </c>
      <c r="E147" s="6">
        <v>0.78042350000000005</v>
      </c>
      <c r="F147" s="6">
        <v>5.7165100000000003E-2</v>
      </c>
      <c r="G147" s="6">
        <v>2.0184549999999999</v>
      </c>
      <c r="H147" s="6">
        <v>0.27370919999999999</v>
      </c>
      <c r="I147" s="6"/>
    </row>
    <row r="148" spans="1:9" x14ac:dyDescent="0.25">
      <c r="A148">
        <v>28</v>
      </c>
      <c r="B148">
        <v>2003</v>
      </c>
      <c r="C148" s="2">
        <v>0</v>
      </c>
      <c r="D148" s="6">
        <v>4.40983E-2</v>
      </c>
      <c r="E148" s="6">
        <v>0.66985399999999995</v>
      </c>
      <c r="F148" s="6">
        <v>6.40931E-2</v>
      </c>
      <c r="G148" s="6">
        <v>2.2190319999999999</v>
      </c>
      <c r="H148" s="6">
        <v>0.23801530000000001</v>
      </c>
      <c r="I148" s="6"/>
    </row>
    <row r="149" spans="1:9" x14ac:dyDescent="0.25">
      <c r="A149">
        <v>28</v>
      </c>
      <c r="B149">
        <v>2004</v>
      </c>
      <c r="C149" s="2">
        <v>0</v>
      </c>
      <c r="D149" s="6">
        <v>0.1218325</v>
      </c>
      <c r="E149" s="6">
        <v>0.72319849999999997</v>
      </c>
      <c r="F149" s="6">
        <v>6.7295199999999999E-2</v>
      </c>
      <c r="G149" s="6">
        <v>2.415635</v>
      </c>
      <c r="H149" s="6">
        <v>0.25794260000000002</v>
      </c>
      <c r="I149" s="6"/>
    </row>
    <row r="150" spans="1:9" x14ac:dyDescent="0.25">
      <c r="A150">
        <v>29</v>
      </c>
      <c r="B150">
        <v>2000</v>
      </c>
      <c r="C150" s="2">
        <v>0</v>
      </c>
      <c r="D150" s="6">
        <v>-6.9149600000000006E-2</v>
      </c>
      <c r="E150" s="6">
        <v>8.2794300000000001E-2</v>
      </c>
      <c r="F150" s="6">
        <v>3.4941100000000003E-2</v>
      </c>
      <c r="G150" s="6">
        <v>0.33803060000000001</v>
      </c>
      <c r="H150" s="6">
        <v>0.2229237</v>
      </c>
      <c r="I150" s="6"/>
    </row>
    <row r="151" spans="1:9" x14ac:dyDescent="0.25">
      <c r="A151">
        <v>29</v>
      </c>
      <c r="B151">
        <v>2001</v>
      </c>
      <c r="C151" s="2">
        <v>0</v>
      </c>
      <c r="D151" s="6">
        <v>-9.0627200000000005E-2</v>
      </c>
      <c r="E151" s="6">
        <v>9.4666200000000006E-2</v>
      </c>
      <c r="F151" s="6">
        <v>3.0965900000000001E-2</v>
      </c>
      <c r="G151" s="6">
        <v>0.3888742</v>
      </c>
      <c r="H151" s="6">
        <v>7.75058E-2</v>
      </c>
      <c r="I151" s="6"/>
    </row>
    <row r="152" spans="1:9" x14ac:dyDescent="0.25">
      <c r="A152">
        <v>29</v>
      </c>
      <c r="B152">
        <v>2002</v>
      </c>
      <c r="C152" s="2">
        <v>0</v>
      </c>
      <c r="D152" s="6">
        <v>-8.2439499999999999E-2</v>
      </c>
      <c r="E152" s="6">
        <v>5.2244400000000003E-2</v>
      </c>
      <c r="F152" s="6">
        <v>3.4134699999999997E-2</v>
      </c>
      <c r="G152" s="6">
        <v>0.36233880000000002</v>
      </c>
      <c r="H152" s="6">
        <v>0.1128975</v>
      </c>
      <c r="I152" s="6"/>
    </row>
    <row r="153" spans="1:9" x14ac:dyDescent="0.25">
      <c r="A153">
        <v>29</v>
      </c>
      <c r="B153">
        <v>2003</v>
      </c>
      <c r="C153" s="2">
        <v>0</v>
      </c>
      <c r="D153" s="6">
        <v>-4.6202999999999999E-3</v>
      </c>
      <c r="E153" s="6">
        <v>5.8869999999999999E-2</v>
      </c>
      <c r="F153" s="6">
        <v>5.3699999999999998E-2</v>
      </c>
      <c r="G153" s="6">
        <v>0.46209600000000001</v>
      </c>
      <c r="H153" s="6">
        <v>0.14065440000000001</v>
      </c>
      <c r="I153" s="6"/>
    </row>
    <row r="154" spans="1:9" x14ac:dyDescent="0.25">
      <c r="A154">
        <v>29</v>
      </c>
      <c r="B154">
        <v>2004</v>
      </c>
      <c r="C154" s="2">
        <v>0</v>
      </c>
      <c r="D154" s="6">
        <v>1.3973599999999999E-2</v>
      </c>
      <c r="E154" s="6">
        <v>8.82463E-2</v>
      </c>
      <c r="F154" s="6">
        <v>3.9443600000000002E-2</v>
      </c>
      <c r="G154" s="6">
        <v>0.57184760000000001</v>
      </c>
      <c r="H154" s="6">
        <v>0.12767400000000001</v>
      </c>
      <c r="I154" s="6"/>
    </row>
    <row r="155" spans="1:9" x14ac:dyDescent="0.25">
      <c r="A155">
        <v>30</v>
      </c>
      <c r="B155">
        <v>1999</v>
      </c>
      <c r="C155" s="2">
        <v>0</v>
      </c>
      <c r="D155" s="6">
        <v>0.247727</v>
      </c>
      <c r="E155" s="6">
        <v>0.55901120000000004</v>
      </c>
      <c r="F155" s="6">
        <v>7.5966400000000003E-2</v>
      </c>
      <c r="G155" s="6">
        <v>0.84216420000000003</v>
      </c>
      <c r="H155" s="6">
        <v>0.2706635</v>
      </c>
      <c r="I155" s="6"/>
    </row>
    <row r="156" spans="1:9" x14ac:dyDescent="0.25">
      <c r="A156">
        <v>30</v>
      </c>
      <c r="B156">
        <v>2000</v>
      </c>
      <c r="C156" s="2">
        <v>0</v>
      </c>
      <c r="D156" s="6">
        <v>6.25806E-2</v>
      </c>
      <c r="E156" s="6">
        <v>0.45581490000000002</v>
      </c>
      <c r="F156" s="6">
        <v>5.0710400000000003E-2</v>
      </c>
      <c r="G156" s="6">
        <v>0.4861991</v>
      </c>
      <c r="H156" s="6">
        <v>0.2671269</v>
      </c>
      <c r="I156" s="6"/>
    </row>
    <row r="157" spans="1:9" x14ac:dyDescent="0.25">
      <c r="A157">
        <v>30</v>
      </c>
      <c r="B157">
        <v>2001</v>
      </c>
      <c r="C157" s="2">
        <v>0</v>
      </c>
      <c r="D157" s="6">
        <v>0.1728288</v>
      </c>
      <c r="E157" s="6">
        <v>0.41641479999999997</v>
      </c>
      <c r="F157" s="6">
        <v>6.1921999999999998E-2</v>
      </c>
      <c r="G157" s="6">
        <v>0.50190670000000004</v>
      </c>
      <c r="H157" s="6">
        <v>0.25684129999999999</v>
      </c>
      <c r="I157" s="6"/>
    </row>
    <row r="158" spans="1:9" x14ac:dyDescent="0.25">
      <c r="A158">
        <v>30</v>
      </c>
      <c r="B158">
        <v>2002</v>
      </c>
      <c r="C158" s="2">
        <v>0</v>
      </c>
      <c r="D158" s="6">
        <v>0.24190139999999999</v>
      </c>
      <c r="E158" s="6">
        <v>0.47669859999999997</v>
      </c>
      <c r="F158" s="6">
        <v>6.23055E-2</v>
      </c>
      <c r="G158" s="6">
        <v>0.56086389999999997</v>
      </c>
      <c r="H158" s="6">
        <v>0.23776929999999999</v>
      </c>
      <c r="I158" s="6"/>
    </row>
    <row r="159" spans="1:9" x14ac:dyDescent="0.25">
      <c r="A159">
        <v>30</v>
      </c>
      <c r="B159">
        <v>2003</v>
      </c>
      <c r="C159" s="2">
        <v>0</v>
      </c>
      <c r="D159" s="6">
        <v>0.33931650000000002</v>
      </c>
      <c r="E159" s="6">
        <v>0.55839380000000005</v>
      </c>
      <c r="F159" s="6">
        <v>3.6751399999999997E-2</v>
      </c>
      <c r="G159" s="6">
        <v>1.181289</v>
      </c>
      <c r="H159" s="6">
        <v>0.25738109999999997</v>
      </c>
      <c r="I159" s="6"/>
    </row>
    <row r="160" spans="1:9" x14ac:dyDescent="0.25">
      <c r="A160">
        <v>30</v>
      </c>
      <c r="B160">
        <v>2004</v>
      </c>
      <c r="C160" s="2">
        <v>0</v>
      </c>
      <c r="D160" s="6">
        <v>0.33479449999999999</v>
      </c>
      <c r="E160" s="6">
        <v>0.5799221</v>
      </c>
      <c r="F160" s="6">
        <v>3.9380600000000002E-2</v>
      </c>
      <c r="G160" s="6">
        <v>1.4320980000000001</v>
      </c>
      <c r="H160" s="6">
        <v>0.21493880000000001</v>
      </c>
      <c r="I160" s="6"/>
    </row>
    <row r="161" spans="1:9" x14ac:dyDescent="0.25">
      <c r="A161">
        <v>31</v>
      </c>
      <c r="B161">
        <v>1999</v>
      </c>
      <c r="C161" s="2">
        <v>0</v>
      </c>
      <c r="D161" s="6">
        <v>0.1337662</v>
      </c>
      <c r="E161" s="6">
        <v>0.1156021</v>
      </c>
      <c r="F161" s="6">
        <v>6.7052700000000007E-2</v>
      </c>
      <c r="G161" s="6">
        <v>2.919816</v>
      </c>
      <c r="H161" s="6">
        <v>0.14879519999999999</v>
      </c>
      <c r="I161" s="6"/>
    </row>
    <row r="162" spans="1:9" x14ac:dyDescent="0.25">
      <c r="A162">
        <v>31</v>
      </c>
      <c r="B162">
        <v>2000</v>
      </c>
      <c r="C162" s="2">
        <v>0</v>
      </c>
      <c r="D162" s="6">
        <v>6.7730200000000004E-2</v>
      </c>
      <c r="E162" s="6">
        <v>-3.45308E-2</v>
      </c>
      <c r="F162" s="6">
        <v>6.33827E-2</v>
      </c>
      <c r="G162" s="6">
        <v>4.5922159999999996</v>
      </c>
      <c r="H162" s="6">
        <v>0.19690150000000001</v>
      </c>
      <c r="I162" s="6"/>
    </row>
    <row r="163" spans="1:9" x14ac:dyDescent="0.25">
      <c r="A163">
        <v>31</v>
      </c>
      <c r="B163">
        <v>2001</v>
      </c>
      <c r="C163" s="2">
        <v>0</v>
      </c>
      <c r="D163" s="6">
        <v>0.13416169999999999</v>
      </c>
      <c r="E163" s="6">
        <v>1.0509299999999999E-2</v>
      </c>
      <c r="F163" s="6">
        <v>7.2255299999999995E-2</v>
      </c>
      <c r="G163" s="6">
        <v>4.299245</v>
      </c>
      <c r="H163" s="6">
        <v>0.18872359999999999</v>
      </c>
      <c r="I163" s="6"/>
    </row>
    <row r="164" spans="1:9" x14ac:dyDescent="0.25">
      <c r="A164">
        <v>31</v>
      </c>
      <c r="B164">
        <v>2002</v>
      </c>
      <c r="C164" s="2">
        <v>0</v>
      </c>
      <c r="D164" s="6">
        <v>0.26998280000000002</v>
      </c>
      <c r="E164" s="6">
        <v>0.14037179999999999</v>
      </c>
      <c r="F164" s="6">
        <v>6.7245399999999997E-2</v>
      </c>
      <c r="G164" s="6">
        <v>2.8178320000000001</v>
      </c>
      <c r="H164" s="6">
        <v>0.17527239999999999</v>
      </c>
      <c r="I164" s="6"/>
    </row>
    <row r="165" spans="1:9" x14ac:dyDescent="0.25">
      <c r="A165">
        <v>31</v>
      </c>
      <c r="B165">
        <v>2003</v>
      </c>
      <c r="C165" s="2">
        <v>0</v>
      </c>
      <c r="D165" s="6">
        <v>0.2362805</v>
      </c>
      <c r="E165" s="6">
        <v>0.14840310000000001</v>
      </c>
      <c r="F165" s="6">
        <v>5.2065899999999998E-2</v>
      </c>
      <c r="G165" s="6">
        <v>2.6201759999999998</v>
      </c>
      <c r="H165" s="6">
        <v>0.1650954</v>
      </c>
      <c r="I165" s="6"/>
    </row>
    <row r="166" spans="1:9" x14ac:dyDescent="0.25">
      <c r="A166">
        <v>31</v>
      </c>
      <c r="B166">
        <v>2004</v>
      </c>
      <c r="C166" s="2">
        <v>0</v>
      </c>
      <c r="D166" s="6">
        <v>0.19883200000000001</v>
      </c>
      <c r="E166" s="6">
        <v>0.17172580000000001</v>
      </c>
      <c r="F166" s="6">
        <v>7.0191000000000003E-2</v>
      </c>
      <c r="G166" s="6">
        <v>2.4185089999999998</v>
      </c>
      <c r="H166" s="6">
        <v>0.16800029999999999</v>
      </c>
      <c r="I166" s="6"/>
    </row>
    <row r="167" spans="1:9" x14ac:dyDescent="0.25">
      <c r="A167">
        <v>32</v>
      </c>
      <c r="B167">
        <v>1998</v>
      </c>
      <c r="C167" s="2">
        <v>0</v>
      </c>
      <c r="D167" s="6">
        <v>0.29833749999999998</v>
      </c>
      <c r="E167" s="6">
        <v>-0.20382700000000001</v>
      </c>
      <c r="F167" s="6">
        <v>4.2287999999999999E-2</v>
      </c>
      <c r="G167" s="6">
        <v>0.82614069999999995</v>
      </c>
      <c r="H167" s="6">
        <v>0.13938130000000001</v>
      </c>
      <c r="I167" s="6"/>
    </row>
    <row r="168" spans="1:9" x14ac:dyDescent="0.25">
      <c r="A168">
        <v>32</v>
      </c>
      <c r="B168">
        <v>1999</v>
      </c>
      <c r="C168" s="2">
        <v>0</v>
      </c>
      <c r="D168" s="6">
        <v>0.41278809999999999</v>
      </c>
      <c r="E168" s="6">
        <v>-9.9464499999999997E-2</v>
      </c>
      <c r="F168" s="6">
        <v>7.2190599999999994E-2</v>
      </c>
      <c r="G168" s="6">
        <v>0.87093039999999999</v>
      </c>
      <c r="H168" s="6">
        <v>0.17730689999999999</v>
      </c>
      <c r="I168" s="6"/>
    </row>
    <row r="169" spans="1:9" x14ac:dyDescent="0.25">
      <c r="A169">
        <v>32</v>
      </c>
      <c r="B169">
        <v>2000</v>
      </c>
      <c r="C169" s="2">
        <v>0</v>
      </c>
      <c r="D169" s="6">
        <v>0.40632679999999999</v>
      </c>
      <c r="E169" s="6">
        <v>-2.4861500000000002E-2</v>
      </c>
      <c r="F169" s="6">
        <v>3.0259899999999999E-2</v>
      </c>
      <c r="G169" s="6">
        <v>0.84457910000000003</v>
      </c>
      <c r="H169" s="6">
        <v>0.13950319999999999</v>
      </c>
      <c r="I169" s="6"/>
    </row>
    <row r="170" spans="1:9" x14ac:dyDescent="0.25">
      <c r="A170">
        <v>32</v>
      </c>
      <c r="B170">
        <v>2001</v>
      </c>
      <c r="C170" s="2">
        <v>0</v>
      </c>
      <c r="D170" s="6">
        <v>0.55334799999999995</v>
      </c>
      <c r="E170" s="6">
        <v>3.5332099999999998E-2</v>
      </c>
      <c r="F170" s="6">
        <v>0.1000707</v>
      </c>
      <c r="G170" s="6">
        <v>0.98072170000000003</v>
      </c>
      <c r="H170" s="6">
        <v>0.20421719999999999</v>
      </c>
      <c r="I170" s="6"/>
    </row>
    <row r="171" spans="1:9" x14ac:dyDescent="0.25">
      <c r="A171">
        <v>32</v>
      </c>
      <c r="B171">
        <v>2002</v>
      </c>
      <c r="C171" s="2">
        <v>0</v>
      </c>
      <c r="D171" s="6">
        <v>0.63902389999999998</v>
      </c>
      <c r="E171" s="6">
        <v>8.8414099999999995E-2</v>
      </c>
      <c r="F171" s="6">
        <v>7.1233000000000005E-2</v>
      </c>
      <c r="G171" s="6">
        <v>1.203276</v>
      </c>
      <c r="H171" s="6">
        <v>0.1988394</v>
      </c>
      <c r="I171" s="6"/>
    </row>
    <row r="172" spans="1:9" x14ac:dyDescent="0.25">
      <c r="A172">
        <v>32</v>
      </c>
      <c r="B172">
        <v>2003</v>
      </c>
      <c r="C172" s="2">
        <v>0</v>
      </c>
      <c r="D172" s="6">
        <v>0.45818930000000002</v>
      </c>
      <c r="E172" s="6">
        <v>0.2016821</v>
      </c>
      <c r="F172" s="6">
        <v>0.10102940000000001</v>
      </c>
      <c r="G172" s="6">
        <v>4.6682410000000001</v>
      </c>
      <c r="H172" s="6">
        <v>0.24315990000000001</v>
      </c>
      <c r="I172" s="6"/>
    </row>
    <row r="173" spans="1:9" x14ac:dyDescent="0.25">
      <c r="A173">
        <v>33</v>
      </c>
      <c r="B173">
        <v>1999</v>
      </c>
      <c r="C173" s="2">
        <v>0</v>
      </c>
      <c r="D173" s="6">
        <v>-4.0764099999999998E-2</v>
      </c>
      <c r="E173" s="6">
        <v>0.1280075</v>
      </c>
      <c r="F173" s="6">
        <v>4.7218999999999997E-2</v>
      </c>
      <c r="G173" s="6">
        <v>1.8144830000000001</v>
      </c>
      <c r="H173" s="6">
        <v>0.13265950000000001</v>
      </c>
      <c r="I173" s="6"/>
    </row>
    <row r="174" spans="1:9" x14ac:dyDescent="0.25">
      <c r="A174">
        <v>33</v>
      </c>
      <c r="B174">
        <v>2000</v>
      </c>
      <c r="C174" s="2">
        <v>0</v>
      </c>
      <c r="D174" s="6">
        <v>-0.113707</v>
      </c>
      <c r="E174" s="6">
        <v>5.5918000000000002E-2</v>
      </c>
      <c r="F174" s="6">
        <v>4.7681500000000002E-2</v>
      </c>
      <c r="G174" s="6">
        <v>0.4987954</v>
      </c>
      <c r="H174" s="6">
        <v>8.84017E-2</v>
      </c>
      <c r="I174" s="6"/>
    </row>
    <row r="175" spans="1:9" x14ac:dyDescent="0.25">
      <c r="A175">
        <v>33</v>
      </c>
      <c r="B175">
        <v>2001</v>
      </c>
      <c r="C175" s="2">
        <v>0</v>
      </c>
      <c r="D175" s="6">
        <v>1.8160900000000001E-2</v>
      </c>
      <c r="E175" s="6">
        <v>1.0539400000000001E-2</v>
      </c>
      <c r="F175" s="6">
        <v>3.3293799999999998E-2</v>
      </c>
      <c r="G175" s="6">
        <v>0.58845479999999994</v>
      </c>
      <c r="H175" s="6">
        <v>0.10502690000000001</v>
      </c>
      <c r="I175" s="6"/>
    </row>
    <row r="176" spans="1:9" x14ac:dyDescent="0.25">
      <c r="A176">
        <v>33</v>
      </c>
      <c r="B176">
        <v>2002</v>
      </c>
      <c r="C176" s="2">
        <v>0</v>
      </c>
      <c r="D176" s="6">
        <v>0.1049351</v>
      </c>
      <c r="E176" s="6">
        <v>-0.27174999999999999</v>
      </c>
      <c r="F176" s="6">
        <v>4.3099999999999999E-2</v>
      </c>
      <c r="G176" s="6">
        <v>0.50731150000000003</v>
      </c>
      <c r="H176" s="6">
        <v>0.19256680000000001</v>
      </c>
      <c r="I176" s="6"/>
    </row>
    <row r="177" spans="1:9" x14ac:dyDescent="0.25">
      <c r="A177">
        <v>33</v>
      </c>
      <c r="B177">
        <v>2003</v>
      </c>
      <c r="C177" s="2">
        <v>0</v>
      </c>
      <c r="D177" s="6">
        <v>5.9807800000000001E-2</v>
      </c>
      <c r="E177" s="6">
        <v>-0.27150299999999999</v>
      </c>
      <c r="F177" s="6">
        <v>4.14647E-2</v>
      </c>
      <c r="G177" s="6">
        <v>0.50349279999999996</v>
      </c>
      <c r="H177" s="6">
        <v>0.20178869999999999</v>
      </c>
      <c r="I177" s="6"/>
    </row>
    <row r="178" spans="1:9" x14ac:dyDescent="0.25">
      <c r="A178">
        <v>33</v>
      </c>
      <c r="B178">
        <v>2004</v>
      </c>
      <c r="C178" s="2">
        <v>0</v>
      </c>
      <c r="D178" s="6">
        <v>4.3859500000000003E-2</v>
      </c>
      <c r="E178" s="6">
        <v>-0.60369019999999995</v>
      </c>
      <c r="F178" s="6">
        <v>4.5935200000000002E-2</v>
      </c>
      <c r="G178" s="6">
        <v>0.61822489999999997</v>
      </c>
      <c r="H178" s="6">
        <v>0.24411579999999999</v>
      </c>
      <c r="I178" s="6"/>
    </row>
    <row r="179" spans="1:9" x14ac:dyDescent="0.25">
      <c r="A179">
        <v>34</v>
      </c>
      <c r="B179">
        <v>1999</v>
      </c>
      <c r="C179" s="2">
        <v>0</v>
      </c>
      <c r="D179" s="6">
        <v>0.1681868</v>
      </c>
      <c r="E179" s="6">
        <v>8.1373000000000001E-2</v>
      </c>
      <c r="F179" s="6">
        <v>9.8800399999999997E-2</v>
      </c>
      <c r="G179" s="6">
        <v>0.47646820000000001</v>
      </c>
      <c r="H179" s="6">
        <v>0.68635789999999997</v>
      </c>
      <c r="I179" s="6"/>
    </row>
    <row r="180" spans="1:9" x14ac:dyDescent="0.25">
      <c r="A180">
        <v>34</v>
      </c>
      <c r="B180">
        <v>2000</v>
      </c>
      <c r="C180" s="2">
        <v>1</v>
      </c>
      <c r="D180" s="6">
        <v>7.7681299999999995E-2</v>
      </c>
      <c r="E180" s="6">
        <v>-3.9594499999999998E-2</v>
      </c>
      <c r="F180" s="6">
        <v>-2.15026E-2</v>
      </c>
      <c r="G180" s="6">
        <v>0.1375913</v>
      </c>
      <c r="H180" s="6">
        <v>0.6972486</v>
      </c>
      <c r="I180" s="6"/>
    </row>
    <row r="181" spans="1:9" x14ac:dyDescent="0.25">
      <c r="A181">
        <v>35</v>
      </c>
      <c r="B181">
        <v>1995</v>
      </c>
      <c r="C181" s="2">
        <v>0</v>
      </c>
      <c r="D181" s="6">
        <v>0.10031130000000001</v>
      </c>
      <c r="E181" s="6">
        <v>0.21968170000000001</v>
      </c>
      <c r="F181" s="6">
        <v>7.2009000000000004E-2</v>
      </c>
      <c r="G181" s="6">
        <v>1.4256850000000001</v>
      </c>
      <c r="H181" s="6">
        <v>0.40558280000000002</v>
      </c>
      <c r="I181" s="6"/>
    </row>
    <row r="182" spans="1:9" x14ac:dyDescent="0.25">
      <c r="A182">
        <v>35</v>
      </c>
      <c r="B182">
        <v>1996</v>
      </c>
      <c r="C182" s="2">
        <v>0</v>
      </c>
      <c r="D182" s="6">
        <v>0.1393442</v>
      </c>
      <c r="E182" s="6">
        <v>0.28098709999999999</v>
      </c>
      <c r="F182" s="6">
        <v>7.4937500000000004E-2</v>
      </c>
      <c r="G182" s="6">
        <v>1.8055600000000001</v>
      </c>
      <c r="H182" s="6">
        <v>0.39126290000000002</v>
      </c>
      <c r="I182" s="6"/>
    </row>
    <row r="183" spans="1:9" x14ac:dyDescent="0.25">
      <c r="A183">
        <v>35</v>
      </c>
      <c r="B183">
        <v>1997</v>
      </c>
      <c r="C183" s="2">
        <v>0</v>
      </c>
      <c r="D183" s="6">
        <v>0.15245120000000001</v>
      </c>
      <c r="E183" s="6">
        <v>0.33251500000000001</v>
      </c>
      <c r="F183" s="6">
        <v>4.69597E-2</v>
      </c>
      <c r="G183" s="6">
        <v>2.2849370000000002</v>
      </c>
      <c r="H183" s="6">
        <v>0.40809810000000002</v>
      </c>
      <c r="I183" s="6"/>
    </row>
    <row r="184" spans="1:9" x14ac:dyDescent="0.25">
      <c r="A184">
        <v>35</v>
      </c>
      <c r="B184">
        <v>1998</v>
      </c>
      <c r="C184" s="2">
        <v>0</v>
      </c>
      <c r="D184" s="6">
        <v>8.7923200000000007E-2</v>
      </c>
      <c r="E184" s="6">
        <v>0.30653180000000002</v>
      </c>
      <c r="F184" s="6">
        <v>5.1606899999999997E-2</v>
      </c>
      <c r="G184" s="6">
        <v>1.398776</v>
      </c>
      <c r="H184" s="6">
        <v>0.31883590000000001</v>
      </c>
      <c r="I184" s="6"/>
    </row>
    <row r="185" spans="1:9" x14ac:dyDescent="0.25">
      <c r="A185">
        <v>35</v>
      </c>
      <c r="B185">
        <v>1999</v>
      </c>
      <c r="C185" s="2">
        <v>0</v>
      </c>
      <c r="D185" s="6">
        <v>1.7085400000000001E-2</v>
      </c>
      <c r="E185" s="6">
        <v>0.34593170000000001</v>
      </c>
      <c r="F185" s="6">
        <v>7.79527E-2</v>
      </c>
      <c r="G185" s="6">
        <v>1.1336170000000001</v>
      </c>
      <c r="H185" s="6">
        <v>0.34336899999999998</v>
      </c>
      <c r="I185" s="6"/>
    </row>
    <row r="186" spans="1:9" x14ac:dyDescent="0.25">
      <c r="A186">
        <v>35</v>
      </c>
      <c r="B186">
        <v>2000</v>
      </c>
      <c r="C186" s="2">
        <v>0</v>
      </c>
      <c r="D186" s="6">
        <v>4.1171300000000001E-2</v>
      </c>
      <c r="E186" s="6">
        <v>0.38213710000000001</v>
      </c>
      <c r="F186" s="6">
        <v>6.8124699999999996E-2</v>
      </c>
      <c r="G186" s="6">
        <v>1.478621</v>
      </c>
      <c r="H186" s="6">
        <v>0.32414759999999998</v>
      </c>
      <c r="I186" s="6"/>
    </row>
    <row r="187" spans="1:9" x14ac:dyDescent="0.25">
      <c r="A187">
        <v>35</v>
      </c>
      <c r="B187">
        <v>2001</v>
      </c>
      <c r="C187" s="2">
        <v>0</v>
      </c>
      <c r="D187" s="6">
        <v>6.4300999999999997E-2</v>
      </c>
      <c r="E187" s="6">
        <v>0.37283559999999999</v>
      </c>
      <c r="F187" s="6">
        <v>5.52927E-2</v>
      </c>
      <c r="G187" s="6">
        <v>1.5425120000000001</v>
      </c>
      <c r="H187" s="6">
        <v>0.27073209999999998</v>
      </c>
      <c r="I187" s="6"/>
    </row>
    <row r="188" spans="1:9" x14ac:dyDescent="0.25">
      <c r="A188">
        <v>35</v>
      </c>
      <c r="B188">
        <v>2002</v>
      </c>
      <c r="C188" s="2">
        <v>0</v>
      </c>
      <c r="D188" s="6">
        <v>0.1244439</v>
      </c>
      <c r="E188" s="6">
        <v>0.43953579999999998</v>
      </c>
      <c r="F188" s="6">
        <v>7.7817600000000001E-2</v>
      </c>
      <c r="G188" s="6">
        <v>2.1141420000000002</v>
      </c>
      <c r="H188" s="6">
        <v>0.2705186</v>
      </c>
      <c r="I188" s="6"/>
    </row>
    <row r="189" spans="1:9" x14ac:dyDescent="0.25">
      <c r="A189">
        <v>35</v>
      </c>
      <c r="B189">
        <v>2003</v>
      </c>
      <c r="C189" s="2">
        <v>0</v>
      </c>
      <c r="D189" s="6">
        <v>9.9285300000000007E-2</v>
      </c>
      <c r="E189" s="6">
        <v>0.46309099999999997</v>
      </c>
      <c r="F189" s="6">
        <v>5.5434900000000002E-2</v>
      </c>
      <c r="G189" s="6">
        <v>2.3652860000000002</v>
      </c>
      <c r="H189" s="6">
        <v>0.26140550000000001</v>
      </c>
      <c r="I189" s="6"/>
    </row>
    <row r="190" spans="1:9" x14ac:dyDescent="0.25">
      <c r="A190">
        <v>35</v>
      </c>
      <c r="B190">
        <v>2004</v>
      </c>
      <c r="C190" s="2">
        <v>0</v>
      </c>
      <c r="D190" s="6">
        <v>0.15576909999999999</v>
      </c>
      <c r="E190" s="6">
        <v>0.4675415</v>
      </c>
      <c r="F190" s="6">
        <v>7.5195499999999998E-2</v>
      </c>
      <c r="G190" s="6">
        <v>3.2346569999999999</v>
      </c>
      <c r="H190" s="6">
        <v>0.26569599999999999</v>
      </c>
      <c r="I190" s="6"/>
    </row>
    <row r="191" spans="1:9" x14ac:dyDescent="0.25">
      <c r="A191">
        <v>36</v>
      </c>
      <c r="B191">
        <v>1995</v>
      </c>
      <c r="C191" s="2">
        <v>0</v>
      </c>
      <c r="D191" s="6">
        <v>0.39299919999999999</v>
      </c>
      <c r="E191" s="6">
        <v>0.3542419</v>
      </c>
      <c r="F191" s="6">
        <v>0.11919540000000001</v>
      </c>
      <c r="G191" s="6">
        <v>20.761119999999998</v>
      </c>
      <c r="H191" s="6">
        <v>0.2403565</v>
      </c>
      <c r="I191" s="6"/>
    </row>
    <row r="192" spans="1:9" x14ac:dyDescent="0.25">
      <c r="A192">
        <v>36</v>
      </c>
      <c r="B192">
        <v>1996</v>
      </c>
      <c r="C192" s="2">
        <v>0</v>
      </c>
      <c r="D192" s="6">
        <v>0.34104960000000001</v>
      </c>
      <c r="E192" s="6">
        <v>0.34607650000000001</v>
      </c>
      <c r="F192" s="6">
        <v>0.12839709999999999</v>
      </c>
      <c r="G192" s="6">
        <v>20.53237</v>
      </c>
      <c r="H192" s="6">
        <v>0.25177290000000002</v>
      </c>
      <c r="I192" s="6"/>
    </row>
    <row r="193" spans="1:9" x14ac:dyDescent="0.25">
      <c r="A193">
        <v>36</v>
      </c>
      <c r="B193">
        <v>1997</v>
      </c>
      <c r="C193" s="2">
        <v>0</v>
      </c>
      <c r="D193" s="6">
        <v>0.2780009</v>
      </c>
      <c r="E193" s="6">
        <v>0.33187220000000001</v>
      </c>
      <c r="F193" s="6">
        <v>0.1105865</v>
      </c>
      <c r="G193" s="6">
        <v>14.44083</v>
      </c>
      <c r="H193" s="6">
        <v>0.22383320000000001</v>
      </c>
      <c r="I193" s="6"/>
    </row>
    <row r="194" spans="1:9" x14ac:dyDescent="0.25">
      <c r="A194">
        <v>36</v>
      </c>
      <c r="B194">
        <v>1998</v>
      </c>
      <c r="C194" s="2">
        <v>0</v>
      </c>
      <c r="D194" s="6">
        <v>0.2932805</v>
      </c>
      <c r="E194" s="6">
        <v>0.2705303</v>
      </c>
      <c r="F194" s="6">
        <v>0.1170573</v>
      </c>
      <c r="G194" s="6">
        <v>24.013249999999999</v>
      </c>
      <c r="H194" s="6">
        <v>0.2448399</v>
      </c>
      <c r="I194" s="6"/>
    </row>
    <row r="195" spans="1:9" x14ac:dyDescent="0.25">
      <c r="A195">
        <v>36</v>
      </c>
      <c r="B195">
        <v>1999</v>
      </c>
      <c r="C195" s="2">
        <v>0</v>
      </c>
      <c r="D195" s="6">
        <v>0.32022869999999998</v>
      </c>
      <c r="E195" s="6">
        <v>0.26358720000000002</v>
      </c>
      <c r="F195" s="6">
        <v>0.1170469</v>
      </c>
      <c r="G195" s="6">
        <v>58.240769999999998</v>
      </c>
      <c r="H195" s="6">
        <v>0.26566990000000001</v>
      </c>
      <c r="I195" s="6"/>
    </row>
    <row r="196" spans="1:9" x14ac:dyDescent="0.25">
      <c r="A196">
        <v>36</v>
      </c>
      <c r="B196">
        <v>2000</v>
      </c>
      <c r="C196" s="2">
        <v>0</v>
      </c>
      <c r="D196" s="6">
        <v>0.41429149999999998</v>
      </c>
      <c r="E196" s="6">
        <v>0.2900993</v>
      </c>
      <c r="F196" s="6">
        <v>9.8459099999999994E-2</v>
      </c>
      <c r="G196" s="6">
        <v>60.607149999999997</v>
      </c>
      <c r="H196" s="6">
        <v>0.2016231</v>
      </c>
      <c r="I196" s="6"/>
    </row>
    <row r="197" spans="1:9" x14ac:dyDescent="0.25">
      <c r="A197">
        <v>36</v>
      </c>
      <c r="B197">
        <v>2001</v>
      </c>
      <c r="C197" s="2">
        <v>0</v>
      </c>
      <c r="D197" s="6">
        <v>0.47019670000000002</v>
      </c>
      <c r="E197" s="6">
        <v>0.29123080000000001</v>
      </c>
      <c r="F197" s="6">
        <v>9.0550099999999994E-2</v>
      </c>
      <c r="G197" s="6">
        <v>48.1661</v>
      </c>
      <c r="H197" s="6">
        <v>0.2030892</v>
      </c>
      <c r="I197" s="6"/>
    </row>
    <row r="198" spans="1:9" x14ac:dyDescent="0.25">
      <c r="A198">
        <v>36</v>
      </c>
      <c r="B198">
        <v>2002</v>
      </c>
      <c r="C198" s="2">
        <v>0</v>
      </c>
      <c r="D198" s="6">
        <v>0.2400523</v>
      </c>
      <c r="E198" s="6">
        <v>-1.30957E-2</v>
      </c>
      <c r="F198" s="6">
        <v>6.3790100000000002E-2</v>
      </c>
      <c r="G198" s="6">
        <v>10.102539999999999</v>
      </c>
      <c r="H198" s="6">
        <v>0.1102178</v>
      </c>
      <c r="I198" s="6"/>
    </row>
    <row r="199" spans="1:9" x14ac:dyDescent="0.25">
      <c r="A199">
        <v>36</v>
      </c>
      <c r="B199">
        <v>2003</v>
      </c>
      <c r="C199" s="2">
        <v>0</v>
      </c>
      <c r="D199" s="6">
        <v>0.23985229999999999</v>
      </c>
      <c r="E199" s="6">
        <v>2.2066E-3</v>
      </c>
      <c r="F199" s="6">
        <v>6.2472399999999997E-2</v>
      </c>
      <c r="G199" s="6">
        <v>11.77079</v>
      </c>
      <c r="H199" s="6">
        <v>0.1182947</v>
      </c>
      <c r="I199" s="6"/>
    </row>
    <row r="200" spans="1:9" x14ac:dyDescent="0.25">
      <c r="A200">
        <v>36</v>
      </c>
      <c r="B200">
        <v>2004</v>
      </c>
      <c r="C200" s="2">
        <v>0</v>
      </c>
      <c r="D200" s="6">
        <v>0.2022552</v>
      </c>
      <c r="E200" s="6">
        <v>-4.9344699999999998E-2</v>
      </c>
      <c r="F200" s="6">
        <v>6.9191299999999997E-2</v>
      </c>
      <c r="G200" s="6">
        <v>8.5940379999999994</v>
      </c>
      <c r="H200" s="6">
        <v>0.14193990000000001</v>
      </c>
      <c r="I200" s="6"/>
    </row>
    <row r="201" spans="1:9" x14ac:dyDescent="0.25">
      <c r="A201">
        <v>37</v>
      </c>
      <c r="B201">
        <v>1999</v>
      </c>
      <c r="C201" s="2">
        <v>0</v>
      </c>
      <c r="D201" s="6">
        <v>0.45483249999999997</v>
      </c>
      <c r="E201" s="6">
        <v>0.54834959999999999</v>
      </c>
      <c r="F201" s="6">
        <v>6.6101800000000002E-2</v>
      </c>
      <c r="G201" s="6">
        <v>15.43379</v>
      </c>
      <c r="H201" s="6">
        <v>0.22555790000000001</v>
      </c>
      <c r="I201" s="6"/>
    </row>
    <row r="202" spans="1:9" x14ac:dyDescent="0.25">
      <c r="A202">
        <v>37</v>
      </c>
      <c r="B202">
        <v>2000</v>
      </c>
      <c r="C202" s="2">
        <v>0</v>
      </c>
      <c r="D202" s="6">
        <v>0.59323939999999997</v>
      </c>
      <c r="E202" s="6">
        <v>0.43224689999999999</v>
      </c>
      <c r="F202" s="6">
        <v>9.6146999999999996E-2</v>
      </c>
      <c r="G202" s="6">
        <v>11.06344</v>
      </c>
      <c r="H202" s="6">
        <v>0.21036569999999999</v>
      </c>
      <c r="I202" s="6"/>
    </row>
    <row r="203" spans="1:9" x14ac:dyDescent="0.25">
      <c r="A203">
        <v>37</v>
      </c>
      <c r="B203">
        <v>2001</v>
      </c>
      <c r="C203" s="2">
        <v>0</v>
      </c>
      <c r="D203" s="6">
        <v>0.62250240000000001</v>
      </c>
      <c r="E203" s="6">
        <v>0.453407</v>
      </c>
      <c r="F203" s="6">
        <v>3.2555099999999997E-2</v>
      </c>
      <c r="G203" s="6">
        <v>6.7588429999999997</v>
      </c>
      <c r="H203" s="6">
        <v>0.1171642</v>
      </c>
      <c r="I203" s="6"/>
    </row>
    <row r="204" spans="1:9" x14ac:dyDescent="0.25">
      <c r="A204">
        <v>37</v>
      </c>
      <c r="B204">
        <v>2002</v>
      </c>
      <c r="C204" s="2">
        <v>0</v>
      </c>
      <c r="D204" s="6">
        <v>0.66051099999999996</v>
      </c>
      <c r="E204" s="6">
        <v>0.46333849999999999</v>
      </c>
      <c r="F204" s="6">
        <v>4.1169999999999998E-2</v>
      </c>
      <c r="G204" s="6">
        <v>4.73963</v>
      </c>
      <c r="H204" s="6">
        <v>0.12838269999999999</v>
      </c>
      <c r="I204" s="6"/>
    </row>
    <row r="205" spans="1:9" x14ac:dyDescent="0.25">
      <c r="A205">
        <v>37</v>
      </c>
      <c r="B205">
        <v>2003</v>
      </c>
      <c r="C205" s="2">
        <v>0</v>
      </c>
      <c r="D205" s="6">
        <v>0.61406459999999996</v>
      </c>
      <c r="E205" s="6">
        <v>0.64960649999999998</v>
      </c>
      <c r="F205" s="6">
        <v>6.1545900000000001E-2</v>
      </c>
      <c r="G205" s="6">
        <v>20.249790000000001</v>
      </c>
      <c r="H205" s="6">
        <v>0.17956549999999999</v>
      </c>
      <c r="I205" s="6"/>
    </row>
    <row r="206" spans="1:9" x14ac:dyDescent="0.25">
      <c r="A206">
        <v>38</v>
      </c>
      <c r="B206">
        <v>1999</v>
      </c>
      <c r="C206" s="2">
        <v>0</v>
      </c>
      <c r="D206" s="6">
        <v>4.5982999999999996E-3</v>
      </c>
      <c r="E206" s="6">
        <v>0.7289928</v>
      </c>
      <c r="F206" s="6">
        <v>5.46098E-2</v>
      </c>
      <c r="G206" s="6">
        <v>3.8062619999999998</v>
      </c>
      <c r="H206" s="6">
        <v>0.23412089999999999</v>
      </c>
      <c r="I206" s="6"/>
    </row>
    <row r="207" spans="1:9" x14ac:dyDescent="0.25">
      <c r="A207">
        <v>38</v>
      </c>
      <c r="B207">
        <v>2000</v>
      </c>
      <c r="C207" s="2">
        <v>0</v>
      </c>
      <c r="D207" s="6">
        <v>2.4005599999999998E-2</v>
      </c>
      <c r="E207" s="6">
        <v>0.79982980000000004</v>
      </c>
      <c r="F207" s="6">
        <v>6.5886799999999995E-2</v>
      </c>
      <c r="G207" s="6">
        <v>4.6304569999999998</v>
      </c>
      <c r="H207" s="6">
        <v>0.24244869999999999</v>
      </c>
      <c r="I207" s="6"/>
    </row>
    <row r="208" spans="1:9" x14ac:dyDescent="0.25">
      <c r="A208">
        <v>38</v>
      </c>
      <c r="B208">
        <v>2001</v>
      </c>
      <c r="C208" s="2">
        <v>0</v>
      </c>
      <c r="D208" s="6">
        <v>1.12771E-2</v>
      </c>
      <c r="E208" s="6">
        <v>0.81601579999999996</v>
      </c>
      <c r="F208" s="6">
        <v>6.96605E-2</v>
      </c>
      <c r="G208" s="6">
        <v>4.102182</v>
      </c>
      <c r="H208" s="6">
        <v>0.25070629999999999</v>
      </c>
      <c r="I208" s="6"/>
    </row>
    <row r="209" spans="1:9" x14ac:dyDescent="0.25">
      <c r="A209">
        <v>38</v>
      </c>
      <c r="B209">
        <v>2002</v>
      </c>
      <c r="C209" s="2">
        <v>0</v>
      </c>
      <c r="D209" s="6">
        <v>2.2811999999999999E-2</v>
      </c>
      <c r="E209" s="6">
        <v>0.85729710000000003</v>
      </c>
      <c r="F209" s="6">
        <v>6.33349E-2</v>
      </c>
      <c r="G209" s="6">
        <v>3.7643049999999998</v>
      </c>
      <c r="H209" s="6">
        <v>0.25169419999999998</v>
      </c>
      <c r="I209" s="6"/>
    </row>
    <row r="210" spans="1:9" x14ac:dyDescent="0.25">
      <c r="A210">
        <v>38</v>
      </c>
      <c r="B210">
        <v>2003</v>
      </c>
      <c r="C210" s="2">
        <v>0</v>
      </c>
      <c r="D210" s="6">
        <v>1.7284399999999998E-2</v>
      </c>
      <c r="E210" s="6">
        <v>0.93030999999999997</v>
      </c>
      <c r="F210" s="6">
        <v>6.4855800000000005E-2</v>
      </c>
      <c r="G210" s="6">
        <v>3.6266259999999999</v>
      </c>
      <c r="H210" s="6">
        <v>0.24649869999999999</v>
      </c>
      <c r="I210" s="6"/>
    </row>
    <row r="211" spans="1:9" x14ac:dyDescent="0.25">
      <c r="A211">
        <v>38</v>
      </c>
      <c r="B211">
        <v>2004</v>
      </c>
      <c r="C211" s="2">
        <v>0</v>
      </c>
      <c r="D211" s="6">
        <v>1.37669E-2</v>
      </c>
      <c r="E211" s="6">
        <v>0.91647449999999997</v>
      </c>
      <c r="F211" s="6">
        <v>6.5991900000000006E-2</v>
      </c>
      <c r="G211" s="6">
        <v>2.984302</v>
      </c>
      <c r="H211" s="6">
        <v>0.2367379</v>
      </c>
      <c r="I211" s="6"/>
    </row>
    <row r="212" spans="1:9" x14ac:dyDescent="0.25">
      <c r="A212">
        <v>39</v>
      </c>
      <c r="B212">
        <v>1999</v>
      </c>
      <c r="C212" s="2">
        <v>0</v>
      </c>
      <c r="D212" s="6">
        <v>3.0065499999999998E-2</v>
      </c>
      <c r="E212" s="6">
        <v>0.1293724</v>
      </c>
      <c r="F212" s="6">
        <v>5.6264599999999998E-2</v>
      </c>
      <c r="G212" s="6">
        <v>1.5196289999999999</v>
      </c>
      <c r="H212" s="6">
        <v>0.1015269</v>
      </c>
      <c r="I212" s="6"/>
    </row>
    <row r="213" spans="1:9" x14ac:dyDescent="0.25">
      <c r="A213">
        <v>39</v>
      </c>
      <c r="B213">
        <v>2000</v>
      </c>
      <c r="C213" s="2">
        <v>0</v>
      </c>
      <c r="D213" s="6">
        <v>5.3408600000000001E-2</v>
      </c>
      <c r="E213" s="6">
        <v>0.1978588</v>
      </c>
      <c r="F213" s="6">
        <v>9.4649200000000003E-2</v>
      </c>
      <c r="G213" s="6">
        <v>2.3265660000000001</v>
      </c>
      <c r="H213" s="6">
        <v>0.13950509999999999</v>
      </c>
      <c r="I213" s="6"/>
    </row>
    <row r="214" spans="1:9" x14ac:dyDescent="0.25">
      <c r="A214">
        <v>39</v>
      </c>
      <c r="B214">
        <v>2001</v>
      </c>
      <c r="C214" s="2">
        <v>0</v>
      </c>
      <c r="D214" s="6">
        <v>5.3589199999999997E-2</v>
      </c>
      <c r="E214" s="6">
        <v>0.1625123</v>
      </c>
      <c r="F214" s="6">
        <v>4.3284700000000002E-2</v>
      </c>
      <c r="G214" s="6">
        <v>1.5425219999999999</v>
      </c>
      <c r="H214" s="6">
        <v>9.4413499999999997E-2</v>
      </c>
      <c r="I214" s="6"/>
    </row>
    <row r="215" spans="1:9" x14ac:dyDescent="0.25">
      <c r="A215">
        <v>39</v>
      </c>
      <c r="B215">
        <v>2002</v>
      </c>
      <c r="C215" s="2">
        <v>0</v>
      </c>
      <c r="D215" s="6">
        <v>5.0318700000000001E-2</v>
      </c>
      <c r="E215" s="6">
        <v>0.17345540000000001</v>
      </c>
      <c r="F215" s="6">
        <v>6.13924E-2</v>
      </c>
      <c r="G215" s="6">
        <v>1.8367039999999999</v>
      </c>
      <c r="H215" s="6">
        <v>0.10641539999999999</v>
      </c>
      <c r="I215" s="6"/>
    </row>
    <row r="216" spans="1:9" x14ac:dyDescent="0.25">
      <c r="A216">
        <v>39</v>
      </c>
      <c r="B216">
        <v>2003</v>
      </c>
      <c r="C216" s="2">
        <v>0</v>
      </c>
      <c r="D216" s="6">
        <v>4.0233699999999997E-2</v>
      </c>
      <c r="E216" s="6">
        <v>0.2207867</v>
      </c>
      <c r="F216" s="6">
        <v>6.6192200000000007E-2</v>
      </c>
      <c r="G216" s="6">
        <v>2.2587950000000001</v>
      </c>
      <c r="H216" s="6">
        <v>0.12247470000000001</v>
      </c>
      <c r="I216" s="6"/>
    </row>
    <row r="217" spans="1:9" x14ac:dyDescent="0.25">
      <c r="A217">
        <v>39</v>
      </c>
      <c r="B217">
        <v>2004</v>
      </c>
      <c r="C217" s="2">
        <v>0</v>
      </c>
      <c r="D217" s="6">
        <v>3.10561E-2</v>
      </c>
      <c r="E217" s="6">
        <v>0.26538610000000001</v>
      </c>
      <c r="F217" s="6">
        <v>8.2481399999999996E-2</v>
      </c>
      <c r="G217" s="6">
        <v>2.295528</v>
      </c>
      <c r="H217" s="6">
        <v>0.12741050000000001</v>
      </c>
      <c r="I217" s="6"/>
    </row>
    <row r="218" spans="1:9" x14ac:dyDescent="0.25">
      <c r="A218">
        <v>40</v>
      </c>
      <c r="B218">
        <v>1999</v>
      </c>
      <c r="C218" s="2">
        <v>0</v>
      </c>
      <c r="D218" s="6">
        <v>0.54952369999999995</v>
      </c>
      <c r="E218" s="6">
        <v>0.34262710000000002</v>
      </c>
      <c r="F218" s="6">
        <v>2.8704199999999999E-2</v>
      </c>
      <c r="G218" s="6">
        <v>4.9760350000000004</v>
      </c>
      <c r="H218" s="6">
        <v>0.28208640000000001</v>
      </c>
      <c r="I218" s="6"/>
    </row>
    <row r="219" spans="1:9" x14ac:dyDescent="0.25">
      <c r="A219">
        <v>40</v>
      </c>
      <c r="B219">
        <v>2000</v>
      </c>
      <c r="C219" s="2">
        <v>0</v>
      </c>
      <c r="D219" s="6">
        <v>0.52863199999999999</v>
      </c>
      <c r="E219" s="6">
        <v>0.39213120000000001</v>
      </c>
      <c r="F219" s="6">
        <v>4.1816399999999997E-2</v>
      </c>
      <c r="G219" s="6">
        <v>3.1194190000000002</v>
      </c>
      <c r="H219" s="6">
        <v>0.29226150000000001</v>
      </c>
      <c r="I219" s="6"/>
    </row>
    <row r="220" spans="1:9" x14ac:dyDescent="0.25">
      <c r="A220">
        <v>40</v>
      </c>
      <c r="B220">
        <v>2001</v>
      </c>
      <c r="C220" s="2">
        <v>0</v>
      </c>
      <c r="D220" s="6">
        <v>0.62412520000000005</v>
      </c>
      <c r="E220" s="6">
        <v>0.38924009999999998</v>
      </c>
      <c r="F220" s="6">
        <v>4.5302299999999997E-2</v>
      </c>
      <c r="G220" s="6">
        <v>2.6194739999999999</v>
      </c>
      <c r="H220" s="6">
        <v>0.27321570000000001</v>
      </c>
      <c r="I220" s="6"/>
    </row>
    <row r="221" spans="1:9" x14ac:dyDescent="0.25">
      <c r="A221">
        <v>40</v>
      </c>
      <c r="B221">
        <v>2002</v>
      </c>
      <c r="C221" s="2">
        <v>0</v>
      </c>
      <c r="D221" s="6">
        <v>0.62412829999999997</v>
      </c>
      <c r="E221" s="6">
        <v>0.3871965</v>
      </c>
      <c r="F221" s="6">
        <v>3.9185499999999998E-2</v>
      </c>
      <c r="G221" s="6">
        <v>2.388738</v>
      </c>
      <c r="H221" s="6">
        <v>0.26118219999999998</v>
      </c>
      <c r="I221" s="6"/>
    </row>
    <row r="222" spans="1:9" x14ac:dyDescent="0.25">
      <c r="A222">
        <v>40</v>
      </c>
      <c r="B222">
        <v>2003</v>
      </c>
      <c r="C222" s="2">
        <v>0</v>
      </c>
      <c r="D222" s="6">
        <v>0.55427320000000002</v>
      </c>
      <c r="E222" s="6">
        <v>0.37561119999999998</v>
      </c>
      <c r="F222" s="6">
        <v>2.5420000000000002E-2</v>
      </c>
      <c r="G222" s="6">
        <v>2.923778</v>
      </c>
      <c r="H222" s="6">
        <v>0.27875630000000001</v>
      </c>
      <c r="I222" s="6"/>
    </row>
    <row r="223" spans="1:9" x14ac:dyDescent="0.25">
      <c r="A223">
        <v>41</v>
      </c>
      <c r="B223">
        <v>1995</v>
      </c>
      <c r="C223" s="2">
        <v>0</v>
      </c>
      <c r="D223" s="6">
        <v>0.52659889999999998</v>
      </c>
      <c r="E223" s="6">
        <v>0.37894</v>
      </c>
      <c r="F223" s="6">
        <v>0.1112808</v>
      </c>
      <c r="G223" s="6">
        <v>7.6321409999999998</v>
      </c>
      <c r="H223" s="6">
        <v>0.34474349999999998</v>
      </c>
      <c r="I223" s="6"/>
    </row>
    <row r="224" spans="1:9" x14ac:dyDescent="0.25">
      <c r="A224">
        <v>41</v>
      </c>
      <c r="B224">
        <v>1996</v>
      </c>
      <c r="C224" s="2">
        <v>0</v>
      </c>
      <c r="D224" s="6">
        <v>0.50770289999999996</v>
      </c>
      <c r="E224" s="6">
        <v>0.46527540000000001</v>
      </c>
      <c r="F224" s="6">
        <v>6.8519499999999997E-2</v>
      </c>
      <c r="G224" s="6">
        <v>3.7883369999999998</v>
      </c>
      <c r="H224" s="6">
        <v>0.2784179</v>
      </c>
      <c r="I224" s="6"/>
    </row>
    <row r="225" spans="1:9" x14ac:dyDescent="0.25">
      <c r="A225">
        <v>41</v>
      </c>
      <c r="B225">
        <v>1997</v>
      </c>
      <c r="C225" s="2">
        <v>0</v>
      </c>
      <c r="D225" s="6">
        <v>0.49193949999999997</v>
      </c>
      <c r="E225" s="6">
        <v>0.44206079999999998</v>
      </c>
      <c r="F225" s="6">
        <v>6.5543199999999996E-2</v>
      </c>
      <c r="G225" s="6">
        <v>5.7823729999999998</v>
      </c>
      <c r="H225" s="6">
        <v>0.27139200000000002</v>
      </c>
      <c r="I225" s="6"/>
    </row>
    <row r="226" spans="1:9" x14ac:dyDescent="0.25">
      <c r="A226">
        <v>41</v>
      </c>
      <c r="B226">
        <v>1998</v>
      </c>
      <c r="C226" s="2">
        <v>0</v>
      </c>
      <c r="D226" s="6">
        <v>0.51779660000000005</v>
      </c>
      <c r="E226" s="6">
        <v>0.49893330000000002</v>
      </c>
      <c r="F226" s="6">
        <v>4.59402E-2</v>
      </c>
      <c r="G226" s="6">
        <v>7.0701609999999997</v>
      </c>
      <c r="H226" s="6">
        <v>0.1696954</v>
      </c>
      <c r="I226" s="6"/>
    </row>
    <row r="227" spans="1:9" x14ac:dyDescent="0.25">
      <c r="A227">
        <v>41</v>
      </c>
      <c r="B227">
        <v>1999</v>
      </c>
      <c r="C227" s="2">
        <v>0</v>
      </c>
      <c r="D227" s="6">
        <v>0.5418288</v>
      </c>
      <c r="E227" s="6">
        <v>0.49258420000000003</v>
      </c>
      <c r="F227" s="6">
        <v>8.6401800000000001E-2</v>
      </c>
      <c r="G227" s="6">
        <v>14.37856</v>
      </c>
      <c r="H227" s="6">
        <v>0.2751034</v>
      </c>
      <c r="I227" s="6"/>
    </row>
    <row r="228" spans="1:9" x14ac:dyDescent="0.25">
      <c r="A228">
        <v>41</v>
      </c>
      <c r="B228">
        <v>2000</v>
      </c>
      <c r="C228" s="2">
        <v>0</v>
      </c>
      <c r="D228" s="6">
        <v>0.60260780000000003</v>
      </c>
      <c r="E228" s="6">
        <v>0.51412049999999998</v>
      </c>
      <c r="F228" s="6">
        <v>0.11619640000000001</v>
      </c>
      <c r="G228" s="6">
        <v>12.55903</v>
      </c>
      <c r="H228" s="6">
        <v>0.3100156</v>
      </c>
      <c r="I228" s="6"/>
    </row>
    <row r="229" spans="1:9" x14ac:dyDescent="0.25">
      <c r="A229">
        <v>41</v>
      </c>
      <c r="B229">
        <v>2001</v>
      </c>
      <c r="C229" s="2">
        <v>0</v>
      </c>
      <c r="D229" s="6">
        <v>0.68289599999999995</v>
      </c>
      <c r="E229" s="6">
        <v>0.61447549999999995</v>
      </c>
      <c r="F229" s="6">
        <v>3.6616700000000002E-2</v>
      </c>
      <c r="G229" s="6">
        <v>12.55649</v>
      </c>
      <c r="H229" s="6">
        <v>0.17198640000000001</v>
      </c>
      <c r="I229" s="6"/>
    </row>
    <row r="230" spans="1:9" x14ac:dyDescent="0.25">
      <c r="A230">
        <v>41</v>
      </c>
      <c r="B230">
        <v>2002</v>
      </c>
      <c r="C230" s="2">
        <v>0</v>
      </c>
      <c r="D230" s="6">
        <v>0.66755529999999996</v>
      </c>
      <c r="E230" s="6">
        <v>0.6045817</v>
      </c>
      <c r="F230" s="6">
        <v>2.9986499999999999E-2</v>
      </c>
      <c r="G230" s="6">
        <v>11.270440000000001</v>
      </c>
      <c r="H230" s="6">
        <v>0.1678529</v>
      </c>
      <c r="I230" s="6"/>
    </row>
    <row r="231" spans="1:9" x14ac:dyDescent="0.25">
      <c r="A231">
        <v>41</v>
      </c>
      <c r="B231">
        <v>2003</v>
      </c>
      <c r="C231" s="2">
        <v>0</v>
      </c>
      <c r="D231" s="6">
        <v>0.67183740000000003</v>
      </c>
      <c r="E231" s="6">
        <v>0.59697670000000003</v>
      </c>
      <c r="F231" s="6">
        <v>4.4470500000000003E-2</v>
      </c>
      <c r="G231" s="6">
        <v>17.31711</v>
      </c>
      <c r="H231" s="6">
        <v>0.15819910000000001</v>
      </c>
      <c r="I231" s="6"/>
    </row>
    <row r="232" spans="1:9" x14ac:dyDescent="0.25">
      <c r="A232">
        <v>41</v>
      </c>
      <c r="B232">
        <v>2004</v>
      </c>
      <c r="C232" s="2">
        <v>0</v>
      </c>
      <c r="D232" s="6">
        <v>0.68229649999999997</v>
      </c>
      <c r="E232" s="6">
        <v>0.6318011</v>
      </c>
      <c r="F232" s="6">
        <v>8.0129599999999995E-2</v>
      </c>
      <c r="G232" s="6">
        <v>9.6945479999999993</v>
      </c>
      <c r="H232" s="6">
        <v>0.2132472</v>
      </c>
      <c r="I232" s="6"/>
    </row>
    <row r="233" spans="1:9" x14ac:dyDescent="0.25">
      <c r="A233">
        <v>42</v>
      </c>
      <c r="B233">
        <v>1999</v>
      </c>
      <c r="C233" s="2">
        <v>0</v>
      </c>
      <c r="D233" s="6">
        <v>7.52385E-2</v>
      </c>
      <c r="E233" s="6">
        <v>0.268042</v>
      </c>
      <c r="F233" s="6">
        <v>5.1122500000000001E-2</v>
      </c>
      <c r="G233" s="6">
        <v>1.032967</v>
      </c>
      <c r="H233" s="6">
        <v>0.14377529999999999</v>
      </c>
      <c r="I233" s="6"/>
    </row>
    <row r="234" spans="1:9" x14ac:dyDescent="0.25">
      <c r="A234">
        <v>42</v>
      </c>
      <c r="B234">
        <v>2000</v>
      </c>
      <c r="C234" s="2">
        <v>0</v>
      </c>
      <c r="D234" s="6">
        <v>0.22629930000000001</v>
      </c>
      <c r="E234" s="6">
        <v>1.146531</v>
      </c>
      <c r="F234" s="6">
        <v>5.6739900000000003E-2</v>
      </c>
      <c r="G234" s="6">
        <v>0.36337779999999997</v>
      </c>
      <c r="H234" s="6">
        <v>0.3552266</v>
      </c>
      <c r="I234" s="6"/>
    </row>
    <row r="235" spans="1:9" x14ac:dyDescent="0.25">
      <c r="A235">
        <v>42</v>
      </c>
      <c r="B235">
        <v>2001</v>
      </c>
      <c r="C235" s="2">
        <v>0</v>
      </c>
      <c r="D235" s="6">
        <v>6.2537899999999993E-2</v>
      </c>
      <c r="E235" s="6">
        <v>1.4250609999999999</v>
      </c>
      <c r="F235" s="6">
        <v>9.1891600000000004E-2</v>
      </c>
      <c r="G235" s="6">
        <v>0.37048019999999998</v>
      </c>
      <c r="H235" s="6">
        <v>0.37228919999999999</v>
      </c>
      <c r="I235" s="6"/>
    </row>
    <row r="236" spans="1:9" x14ac:dyDescent="0.25">
      <c r="A236">
        <v>42</v>
      </c>
      <c r="B236">
        <v>2002</v>
      </c>
      <c r="C236" s="2">
        <v>0</v>
      </c>
      <c r="D236" s="6">
        <v>8.6227100000000001E-2</v>
      </c>
      <c r="E236" s="6">
        <v>1.6396459999999999</v>
      </c>
      <c r="F236" s="6">
        <v>8.6249099999999995E-2</v>
      </c>
      <c r="G236" s="6">
        <v>1.338676</v>
      </c>
      <c r="H236" s="6">
        <v>0.44035740000000001</v>
      </c>
      <c r="I236" s="6"/>
    </row>
    <row r="237" spans="1:9" x14ac:dyDescent="0.25">
      <c r="A237">
        <v>42</v>
      </c>
      <c r="B237">
        <v>2003</v>
      </c>
      <c r="C237" s="2">
        <v>0</v>
      </c>
      <c r="D237" s="6">
        <v>0.10842</v>
      </c>
      <c r="E237" s="6">
        <v>1.4269609999999999</v>
      </c>
      <c r="F237" s="6">
        <v>8.4769300000000006E-2</v>
      </c>
      <c r="G237" s="6">
        <v>1.6462509999999999</v>
      </c>
      <c r="H237" s="6">
        <v>0.4371004</v>
      </c>
      <c r="I237" s="6"/>
    </row>
    <row r="238" spans="1:9" x14ac:dyDescent="0.25">
      <c r="A238">
        <v>42</v>
      </c>
      <c r="B238">
        <v>2004</v>
      </c>
      <c r="C238" s="2">
        <v>0</v>
      </c>
      <c r="D238" s="6">
        <v>0.19277079999999999</v>
      </c>
      <c r="E238" s="6">
        <v>1.324735</v>
      </c>
      <c r="F238" s="6">
        <v>8.2150200000000007E-2</v>
      </c>
      <c r="G238" s="6">
        <v>2.3179560000000001</v>
      </c>
      <c r="H238" s="6">
        <v>0.4746397</v>
      </c>
      <c r="I238" s="6"/>
    </row>
    <row r="239" spans="1:9" x14ac:dyDescent="0.25">
      <c r="A239">
        <v>43</v>
      </c>
      <c r="B239">
        <v>1999</v>
      </c>
      <c r="C239" s="2">
        <v>0</v>
      </c>
      <c r="D239" s="6">
        <v>0.16853360000000001</v>
      </c>
      <c r="E239" s="6">
        <v>0.14571390000000001</v>
      </c>
      <c r="F239" s="6">
        <v>3.5998299999999997E-2</v>
      </c>
      <c r="G239" s="6">
        <v>1.192418</v>
      </c>
      <c r="H239" s="6">
        <v>0.2543359</v>
      </c>
      <c r="I239" s="6"/>
    </row>
    <row r="240" spans="1:9" x14ac:dyDescent="0.25">
      <c r="A240">
        <v>43</v>
      </c>
      <c r="B240">
        <v>2000</v>
      </c>
      <c r="C240" s="2">
        <v>0</v>
      </c>
      <c r="D240" s="6">
        <v>0.15819569999999999</v>
      </c>
      <c r="E240" s="6">
        <v>0.11902260000000001</v>
      </c>
      <c r="F240" s="6">
        <v>3.4711199999999998E-2</v>
      </c>
      <c r="G240" s="6">
        <v>0.73718320000000004</v>
      </c>
      <c r="H240" s="6">
        <v>0.3726566</v>
      </c>
      <c r="I240" s="6"/>
    </row>
    <row r="241" spans="1:9" x14ac:dyDescent="0.25">
      <c r="A241">
        <v>43</v>
      </c>
      <c r="B241">
        <v>2001</v>
      </c>
      <c r="C241" s="2">
        <v>0</v>
      </c>
      <c r="D241" s="6">
        <v>0.18740519999999999</v>
      </c>
      <c r="E241" s="6">
        <v>0.1080415</v>
      </c>
      <c r="F241" s="6">
        <v>4.4369899999999997E-2</v>
      </c>
      <c r="G241" s="6">
        <v>1.0566150000000001</v>
      </c>
      <c r="H241" s="6">
        <v>0.39583790000000002</v>
      </c>
      <c r="I241" s="6"/>
    </row>
    <row r="242" spans="1:9" x14ac:dyDescent="0.25">
      <c r="A242">
        <v>43</v>
      </c>
      <c r="B242">
        <v>2002</v>
      </c>
      <c r="C242" s="2">
        <v>0</v>
      </c>
      <c r="D242" s="6">
        <v>0.19355530000000001</v>
      </c>
      <c r="E242" s="6">
        <v>0.104508</v>
      </c>
      <c r="F242" s="6">
        <v>3.6896900000000003E-2</v>
      </c>
      <c r="G242" s="6">
        <v>0.993089</v>
      </c>
      <c r="H242" s="6">
        <v>0.4774275</v>
      </c>
      <c r="I242" s="6"/>
    </row>
    <row r="243" spans="1:9" x14ac:dyDescent="0.25">
      <c r="A243">
        <v>43</v>
      </c>
      <c r="B243">
        <v>2003</v>
      </c>
      <c r="C243" s="2">
        <v>0</v>
      </c>
      <c r="D243" s="6">
        <v>0.2137164</v>
      </c>
      <c r="E243" s="6">
        <v>0.1184524</v>
      </c>
      <c r="F243" s="6">
        <v>4.8009900000000001E-2</v>
      </c>
      <c r="G243" s="6">
        <v>0.86322460000000001</v>
      </c>
      <c r="H243" s="6">
        <v>0.502861</v>
      </c>
      <c r="I243" s="6"/>
    </row>
    <row r="244" spans="1:9" x14ac:dyDescent="0.25">
      <c r="A244">
        <v>43</v>
      </c>
      <c r="B244">
        <v>2004</v>
      </c>
      <c r="C244" s="2">
        <v>0</v>
      </c>
      <c r="D244" s="6">
        <v>0.22253400000000001</v>
      </c>
      <c r="E244" s="6">
        <v>0.13772960000000001</v>
      </c>
      <c r="F244" s="6">
        <v>5.8580100000000003E-2</v>
      </c>
      <c r="G244" s="6">
        <v>0.95488450000000002</v>
      </c>
      <c r="H244" s="6">
        <v>0.53075570000000005</v>
      </c>
      <c r="I244" s="6"/>
    </row>
    <row r="245" spans="1:9" x14ac:dyDescent="0.25">
      <c r="A245">
        <v>44</v>
      </c>
      <c r="B245">
        <v>1999</v>
      </c>
      <c r="C245" s="2">
        <v>0</v>
      </c>
      <c r="D245" s="6">
        <v>-2.88629E-2</v>
      </c>
      <c r="E245" s="6">
        <v>7.8707700000000005E-2</v>
      </c>
      <c r="F245" s="6">
        <v>8.0541199999999993E-2</v>
      </c>
      <c r="G245" s="6">
        <v>0.49209000000000003</v>
      </c>
      <c r="H245" s="6">
        <v>0.64033439999999997</v>
      </c>
      <c r="I245" s="6"/>
    </row>
    <row r="246" spans="1:9" x14ac:dyDescent="0.25">
      <c r="A246">
        <v>44</v>
      </c>
      <c r="B246">
        <v>2000</v>
      </c>
      <c r="C246" s="2">
        <v>0</v>
      </c>
      <c r="D246" s="6">
        <v>-3.82983E-2</v>
      </c>
      <c r="E246" s="6">
        <v>0.16010959999999999</v>
      </c>
      <c r="F246" s="6">
        <v>7.8154100000000004E-2</v>
      </c>
      <c r="G246" s="6">
        <v>0.75216139999999998</v>
      </c>
      <c r="H246" s="6">
        <v>0.57203850000000001</v>
      </c>
      <c r="I246" s="6"/>
    </row>
    <row r="247" spans="1:9" x14ac:dyDescent="0.25">
      <c r="A247">
        <v>44</v>
      </c>
      <c r="B247">
        <v>2001</v>
      </c>
      <c r="C247" s="2">
        <v>0</v>
      </c>
      <c r="D247" s="6">
        <v>-5.9449999999999998E-4</v>
      </c>
      <c r="E247" s="6">
        <v>0.23860880000000001</v>
      </c>
      <c r="F247" s="6">
        <v>4.42771E-2</v>
      </c>
      <c r="G247" s="6">
        <v>1.8511150000000001</v>
      </c>
      <c r="H247" s="6">
        <v>0.48746980000000001</v>
      </c>
      <c r="I247" s="6"/>
    </row>
    <row r="248" spans="1:9" x14ac:dyDescent="0.25">
      <c r="A248">
        <v>44</v>
      </c>
      <c r="B248">
        <v>2002</v>
      </c>
      <c r="C248" s="2">
        <v>0</v>
      </c>
      <c r="D248" s="6">
        <v>5.09871E-2</v>
      </c>
      <c r="E248" s="6">
        <v>0.22807150000000001</v>
      </c>
      <c r="F248" s="6">
        <v>5.8659500000000003E-2</v>
      </c>
      <c r="G248" s="6">
        <v>1.6420220000000001</v>
      </c>
      <c r="H248" s="6">
        <v>0.5294065</v>
      </c>
      <c r="I248" s="6"/>
    </row>
    <row r="249" spans="1:9" x14ac:dyDescent="0.25">
      <c r="A249">
        <v>44</v>
      </c>
      <c r="B249">
        <v>2003</v>
      </c>
      <c r="C249" s="2">
        <v>0</v>
      </c>
      <c r="D249" s="6">
        <v>1.8323200000000001E-2</v>
      </c>
      <c r="E249" s="6">
        <v>0.3129576</v>
      </c>
      <c r="F249" s="6">
        <v>6.1723399999999998E-2</v>
      </c>
      <c r="G249" s="6">
        <v>2.660882</v>
      </c>
      <c r="H249" s="6">
        <v>0.58963710000000003</v>
      </c>
      <c r="I249" s="6"/>
    </row>
    <row r="250" spans="1:9" x14ac:dyDescent="0.25">
      <c r="A250">
        <v>44</v>
      </c>
      <c r="B250">
        <v>2004</v>
      </c>
      <c r="C250" s="2">
        <v>0</v>
      </c>
      <c r="D250" s="6">
        <v>6.5110199999999993E-2</v>
      </c>
      <c r="E250" s="6">
        <v>0.34202690000000002</v>
      </c>
      <c r="F250" s="6">
        <v>7.4265300000000006E-2</v>
      </c>
      <c r="G250" s="6">
        <v>3.3621949999999998</v>
      </c>
      <c r="H250" s="6">
        <v>0.59640280000000001</v>
      </c>
      <c r="I250" s="6"/>
    </row>
    <row r="251" spans="1:9" x14ac:dyDescent="0.25">
      <c r="A251">
        <v>45</v>
      </c>
      <c r="B251">
        <v>1999</v>
      </c>
      <c r="C251" s="2">
        <v>0</v>
      </c>
      <c r="D251" s="6">
        <v>8.8431300000000004E-2</v>
      </c>
      <c r="E251" s="6">
        <v>0.26127590000000001</v>
      </c>
      <c r="F251" s="6">
        <v>5.2267599999999997E-2</v>
      </c>
      <c r="G251" s="6">
        <v>0.4137651</v>
      </c>
      <c r="H251" s="6">
        <v>0.1980777</v>
      </c>
      <c r="I251" s="6"/>
    </row>
    <row r="252" spans="1:9" x14ac:dyDescent="0.25">
      <c r="A252">
        <v>45</v>
      </c>
      <c r="B252">
        <v>2000</v>
      </c>
      <c r="C252" s="2">
        <v>0</v>
      </c>
      <c r="D252" s="6">
        <v>0.19423219999999999</v>
      </c>
      <c r="E252" s="6">
        <v>0.28435830000000001</v>
      </c>
      <c r="F252" s="6">
        <v>2.45007E-2</v>
      </c>
      <c r="G252" s="6">
        <v>6.2435900000000003E-2</v>
      </c>
      <c r="H252" s="6">
        <v>0.21281849999999999</v>
      </c>
      <c r="I252" s="6"/>
    </row>
    <row r="253" spans="1:9" x14ac:dyDescent="0.25">
      <c r="A253">
        <v>45</v>
      </c>
      <c r="B253">
        <v>2001</v>
      </c>
      <c r="C253" s="2">
        <v>0</v>
      </c>
      <c r="D253" s="6">
        <v>0.22363369999999999</v>
      </c>
      <c r="E253" s="6">
        <v>0.2773873</v>
      </c>
      <c r="F253" s="6">
        <v>3.0708699999999998E-2</v>
      </c>
      <c r="G253" s="6">
        <v>7.0976700000000004E-2</v>
      </c>
      <c r="H253" s="6">
        <v>0.20110239999999999</v>
      </c>
      <c r="I253" s="6"/>
    </row>
    <row r="254" spans="1:9" x14ac:dyDescent="0.25">
      <c r="A254">
        <v>46</v>
      </c>
      <c r="B254">
        <v>1999</v>
      </c>
      <c r="C254" s="2">
        <v>0</v>
      </c>
      <c r="D254" s="6">
        <v>0.43909860000000001</v>
      </c>
      <c r="E254" s="6">
        <v>0.28342329999999999</v>
      </c>
      <c r="F254" s="6">
        <v>4.8647000000000003E-2</v>
      </c>
      <c r="G254" s="6">
        <v>0.85924730000000005</v>
      </c>
      <c r="H254" s="6">
        <v>0.57208590000000004</v>
      </c>
      <c r="I254" s="6"/>
    </row>
    <row r="255" spans="1:9" x14ac:dyDescent="0.25">
      <c r="A255">
        <v>46</v>
      </c>
      <c r="B255">
        <v>2000</v>
      </c>
      <c r="C255" s="2">
        <v>0</v>
      </c>
      <c r="D255" s="6">
        <v>0.4481829</v>
      </c>
      <c r="E255" s="6">
        <v>0.21088219999999999</v>
      </c>
      <c r="F255" s="6">
        <v>6.9628899999999994E-2</v>
      </c>
      <c r="G255" s="6">
        <v>0.50986019999999999</v>
      </c>
      <c r="H255" s="6">
        <v>0.53239630000000004</v>
      </c>
      <c r="I255" s="6"/>
    </row>
    <row r="256" spans="1:9" x14ac:dyDescent="0.25">
      <c r="A256">
        <v>46</v>
      </c>
      <c r="B256">
        <v>2001</v>
      </c>
      <c r="C256" s="2">
        <v>0</v>
      </c>
      <c r="D256" s="6">
        <v>0.48243649999999999</v>
      </c>
      <c r="E256" s="6">
        <v>0.26424789999999998</v>
      </c>
      <c r="F256" s="6">
        <v>4.1828200000000003E-2</v>
      </c>
      <c r="G256" s="6">
        <v>0.85296870000000002</v>
      </c>
      <c r="H256" s="6">
        <v>0.40955920000000001</v>
      </c>
      <c r="I256" s="6"/>
    </row>
    <row r="257" spans="1:9" x14ac:dyDescent="0.25">
      <c r="A257">
        <v>46</v>
      </c>
      <c r="B257">
        <v>2002</v>
      </c>
      <c r="C257" s="2">
        <v>0</v>
      </c>
      <c r="D257" s="6">
        <v>0.42733900000000002</v>
      </c>
      <c r="E257" s="6">
        <v>0.17874870000000001</v>
      </c>
      <c r="F257" s="6">
        <v>2.9749100000000001E-2</v>
      </c>
      <c r="G257" s="6">
        <v>0.3994548</v>
      </c>
      <c r="H257" s="6">
        <v>0.44681850000000001</v>
      </c>
      <c r="I257" s="6"/>
    </row>
    <row r="258" spans="1:9" x14ac:dyDescent="0.25">
      <c r="A258">
        <v>46</v>
      </c>
      <c r="B258">
        <v>2003</v>
      </c>
      <c r="C258" s="2">
        <v>0</v>
      </c>
      <c r="D258" s="6">
        <v>0.43091049999999997</v>
      </c>
      <c r="E258" s="6">
        <v>0.20619000000000001</v>
      </c>
      <c r="F258" s="6">
        <v>4.67891E-2</v>
      </c>
      <c r="G258" s="6">
        <v>0.63996339999999996</v>
      </c>
      <c r="H258" s="6">
        <v>0.49546129999999999</v>
      </c>
      <c r="I258" s="6"/>
    </row>
    <row r="259" spans="1:9" x14ac:dyDescent="0.25">
      <c r="A259">
        <v>46</v>
      </c>
      <c r="B259">
        <v>2004</v>
      </c>
      <c r="C259" s="2">
        <v>0</v>
      </c>
      <c r="D259" s="6">
        <v>0.45308189999999998</v>
      </c>
      <c r="E259" s="6">
        <v>0.27105600000000002</v>
      </c>
      <c r="F259" s="6">
        <v>4.0389700000000001E-2</v>
      </c>
      <c r="G259" s="6">
        <v>0.88415900000000003</v>
      </c>
      <c r="H259" s="6">
        <v>0.52031430000000001</v>
      </c>
      <c r="I259" s="6"/>
    </row>
    <row r="260" spans="1:9" x14ac:dyDescent="0.25">
      <c r="A260">
        <v>47</v>
      </c>
      <c r="B260">
        <v>1999</v>
      </c>
      <c r="C260" s="2">
        <v>0</v>
      </c>
      <c r="D260" s="6">
        <v>8.6661100000000005E-2</v>
      </c>
      <c r="E260" s="6">
        <v>0.18575469999999999</v>
      </c>
      <c r="F260" s="6">
        <v>5.1499799999999998E-2</v>
      </c>
      <c r="G260" s="6">
        <v>0.55131260000000004</v>
      </c>
      <c r="H260" s="6">
        <v>0.42028969999999999</v>
      </c>
      <c r="I260" s="6"/>
    </row>
    <row r="261" spans="1:9" x14ac:dyDescent="0.25">
      <c r="A261">
        <v>48</v>
      </c>
      <c r="B261">
        <v>1999</v>
      </c>
      <c r="C261" s="2">
        <v>0</v>
      </c>
      <c r="D261" s="6">
        <v>0.12815699999999999</v>
      </c>
      <c r="E261" s="6">
        <v>0.29451040000000001</v>
      </c>
      <c r="F261" s="6">
        <v>3.5933800000000002E-2</v>
      </c>
      <c r="G261" s="6">
        <v>0.59789760000000003</v>
      </c>
      <c r="H261" s="6">
        <v>0.32831569999999999</v>
      </c>
      <c r="I261" s="6"/>
    </row>
    <row r="262" spans="1:9" x14ac:dyDescent="0.25">
      <c r="A262">
        <v>48</v>
      </c>
      <c r="B262">
        <v>2000</v>
      </c>
      <c r="C262" s="2">
        <v>0</v>
      </c>
      <c r="D262" s="6">
        <v>9.5024700000000004E-2</v>
      </c>
      <c r="E262" s="6">
        <v>0.25550840000000002</v>
      </c>
      <c r="F262" s="6">
        <v>3.6583200000000003E-2</v>
      </c>
      <c r="G262" s="6">
        <v>0.51749979999999995</v>
      </c>
      <c r="H262" s="6">
        <v>0.34368959999999998</v>
      </c>
      <c r="I262" s="6"/>
    </row>
    <row r="263" spans="1:9" x14ac:dyDescent="0.25">
      <c r="A263">
        <v>48</v>
      </c>
      <c r="B263">
        <v>2001</v>
      </c>
      <c r="C263" s="2">
        <v>0</v>
      </c>
      <c r="D263" s="6">
        <v>0.1265944</v>
      </c>
      <c r="E263" s="6">
        <v>0.28734080000000001</v>
      </c>
      <c r="F263" s="6">
        <v>3.9865900000000003E-2</v>
      </c>
      <c r="G263" s="6">
        <v>0.60430810000000001</v>
      </c>
      <c r="H263" s="6">
        <v>0.34413100000000002</v>
      </c>
      <c r="I263" s="6"/>
    </row>
    <row r="264" spans="1:9" x14ac:dyDescent="0.25">
      <c r="A264">
        <v>48</v>
      </c>
      <c r="B264">
        <v>2002</v>
      </c>
      <c r="C264" s="2">
        <v>0</v>
      </c>
      <c r="D264" s="6">
        <v>0.10130649999999999</v>
      </c>
      <c r="E264" s="6">
        <v>0.29442299999999999</v>
      </c>
      <c r="F264" s="6">
        <v>4.7449100000000001E-2</v>
      </c>
      <c r="G264" s="6">
        <v>0.44129629999999997</v>
      </c>
      <c r="H264" s="6">
        <v>0.3271676</v>
      </c>
      <c r="I264" s="6"/>
    </row>
    <row r="265" spans="1:9" x14ac:dyDescent="0.25">
      <c r="A265">
        <v>48</v>
      </c>
      <c r="B265">
        <v>2003</v>
      </c>
      <c r="C265" s="2">
        <v>0</v>
      </c>
      <c r="D265" s="6">
        <v>0.1177858</v>
      </c>
      <c r="E265" s="6">
        <v>0.283885</v>
      </c>
      <c r="F265" s="6">
        <v>2.17369E-2</v>
      </c>
      <c r="G265" s="6">
        <v>0.5040076</v>
      </c>
      <c r="H265" s="6">
        <v>0.32136140000000002</v>
      </c>
      <c r="I265" s="6"/>
    </row>
    <row r="266" spans="1:9" x14ac:dyDescent="0.25">
      <c r="A266">
        <v>48</v>
      </c>
      <c r="B266">
        <v>2004</v>
      </c>
      <c r="C266" s="2">
        <v>0</v>
      </c>
      <c r="D266" s="6">
        <v>9.7018400000000005E-2</v>
      </c>
      <c r="E266" s="6">
        <v>0.32089499999999999</v>
      </c>
      <c r="F266" s="6">
        <v>3.4729599999999999E-2</v>
      </c>
      <c r="G266" s="6">
        <v>0.85760619999999999</v>
      </c>
      <c r="H266" s="6">
        <v>0.35123559999999998</v>
      </c>
      <c r="I266" s="6"/>
    </row>
    <row r="267" spans="1:9" x14ac:dyDescent="0.25">
      <c r="A267">
        <v>49</v>
      </c>
      <c r="B267">
        <v>1997</v>
      </c>
      <c r="C267" s="2">
        <v>0</v>
      </c>
      <c r="D267" s="6">
        <v>6.7439299999999994E-2</v>
      </c>
      <c r="E267" s="6">
        <v>0.11129120000000001</v>
      </c>
      <c r="F267" s="6">
        <v>4.1065299999999999E-2</v>
      </c>
      <c r="G267" s="6">
        <v>0.85340629999999995</v>
      </c>
      <c r="H267" s="6">
        <v>0.12498620000000001</v>
      </c>
      <c r="I267" s="6"/>
    </row>
    <row r="268" spans="1:9" x14ac:dyDescent="0.25">
      <c r="A268">
        <v>49</v>
      </c>
      <c r="B268">
        <v>1998</v>
      </c>
      <c r="C268" s="2">
        <v>0</v>
      </c>
      <c r="D268" s="6">
        <v>3.3058999999999998E-2</v>
      </c>
      <c r="E268" s="6">
        <v>0.112303</v>
      </c>
      <c r="F268" s="6">
        <v>3.5353900000000001E-2</v>
      </c>
      <c r="G268" s="6">
        <v>0.84915569999999996</v>
      </c>
      <c r="H268" s="6">
        <v>0.14180409999999999</v>
      </c>
      <c r="I268" s="6"/>
    </row>
    <row r="269" spans="1:9" x14ac:dyDescent="0.25">
      <c r="A269">
        <v>49</v>
      </c>
      <c r="B269">
        <v>1999</v>
      </c>
      <c r="C269" s="2">
        <v>0</v>
      </c>
      <c r="D269" s="6">
        <v>9.7899999999999994E-5</v>
      </c>
      <c r="E269" s="6">
        <v>0.1187059</v>
      </c>
      <c r="F269" s="6">
        <v>3.7234000000000003E-2</v>
      </c>
      <c r="G269" s="6">
        <v>0.72823450000000001</v>
      </c>
      <c r="H269" s="6">
        <v>0.1316541</v>
      </c>
      <c r="I269" s="6"/>
    </row>
    <row r="270" spans="1:9" x14ac:dyDescent="0.25">
      <c r="A270">
        <v>49</v>
      </c>
      <c r="B270">
        <v>2000</v>
      </c>
      <c r="C270" s="2">
        <v>0</v>
      </c>
      <c r="D270" s="6">
        <v>-6.2506999999999993E-2</v>
      </c>
      <c r="E270" s="6">
        <v>0.142231</v>
      </c>
      <c r="F270" s="6">
        <v>3.3909399999999999E-2</v>
      </c>
      <c r="G270" s="6">
        <v>0.80857179999999995</v>
      </c>
      <c r="H270" s="6">
        <v>0.1089415</v>
      </c>
      <c r="I270" s="6"/>
    </row>
    <row r="271" spans="1:9" x14ac:dyDescent="0.25">
      <c r="A271">
        <v>49</v>
      </c>
      <c r="B271">
        <v>2001</v>
      </c>
      <c r="C271" s="2">
        <v>0</v>
      </c>
      <c r="D271" s="6">
        <v>-6.64907E-2</v>
      </c>
      <c r="E271" s="6">
        <v>0.1077945</v>
      </c>
      <c r="F271" s="6">
        <v>5.8771999999999998E-2</v>
      </c>
      <c r="G271" s="6">
        <v>0.4501193</v>
      </c>
      <c r="H271" s="6">
        <v>9.9941299999999997E-2</v>
      </c>
      <c r="I271" s="6"/>
    </row>
    <row r="272" spans="1:9" x14ac:dyDescent="0.25">
      <c r="A272">
        <v>49</v>
      </c>
      <c r="B272">
        <v>2002</v>
      </c>
      <c r="C272" s="2">
        <v>0</v>
      </c>
      <c r="D272" s="6">
        <v>-9.1678899999999994E-2</v>
      </c>
      <c r="E272" s="6">
        <v>8.86015E-2</v>
      </c>
      <c r="F272" s="6">
        <v>5.0045199999999998E-2</v>
      </c>
      <c r="G272" s="6">
        <v>0.4845392</v>
      </c>
      <c r="H272" s="6">
        <v>9.6250299999999997E-2</v>
      </c>
      <c r="I272" s="6"/>
    </row>
    <row r="273" spans="1:9" x14ac:dyDescent="0.25">
      <c r="A273">
        <v>49</v>
      </c>
      <c r="B273">
        <v>2003</v>
      </c>
      <c r="C273" s="2">
        <v>0</v>
      </c>
      <c r="D273" s="6">
        <v>-5.0537499999999999E-2</v>
      </c>
      <c r="E273" s="6">
        <v>0.1049079</v>
      </c>
      <c r="F273" s="6">
        <v>4.2052899999999997E-2</v>
      </c>
      <c r="G273" s="6">
        <v>0.63895659999999999</v>
      </c>
      <c r="H273" s="6">
        <v>0.10036680000000001</v>
      </c>
      <c r="I273" s="6"/>
    </row>
    <row r="274" spans="1:9" x14ac:dyDescent="0.25">
      <c r="A274">
        <v>49</v>
      </c>
      <c r="B274">
        <v>2004</v>
      </c>
      <c r="C274" s="2">
        <v>0</v>
      </c>
      <c r="D274" s="6">
        <v>3.6260899999999999E-2</v>
      </c>
      <c r="E274" s="6">
        <v>0.1109699</v>
      </c>
      <c r="F274" s="6">
        <v>5.7083099999999998E-2</v>
      </c>
      <c r="G274" s="6">
        <v>0.62342149999999996</v>
      </c>
      <c r="H274" s="6">
        <v>0.13819329999999999</v>
      </c>
      <c r="I274" s="6"/>
    </row>
    <row r="275" spans="1:9" x14ac:dyDescent="0.25">
      <c r="A275">
        <v>50</v>
      </c>
      <c r="B275">
        <v>1999</v>
      </c>
      <c r="C275" s="2">
        <v>0</v>
      </c>
      <c r="D275" s="6">
        <v>-1.57647E-2</v>
      </c>
      <c r="E275" s="6">
        <v>0.3125674</v>
      </c>
      <c r="F275" s="6">
        <v>6.2468599999999999E-2</v>
      </c>
      <c r="G275" s="6">
        <v>1.6191679999999999</v>
      </c>
      <c r="H275" s="6">
        <v>0.16757759999999999</v>
      </c>
      <c r="I275" s="6"/>
    </row>
    <row r="276" spans="1:9" x14ac:dyDescent="0.25">
      <c r="A276">
        <v>51</v>
      </c>
      <c r="B276">
        <v>1999</v>
      </c>
      <c r="C276" s="2">
        <v>0</v>
      </c>
      <c r="D276" s="6">
        <v>0.19536529999999999</v>
      </c>
      <c r="E276" s="6">
        <v>0.65449210000000002</v>
      </c>
      <c r="F276" s="6">
        <v>8.8810399999999998E-2</v>
      </c>
      <c r="G276" s="6">
        <v>15.012560000000001</v>
      </c>
      <c r="H276" s="6">
        <v>0.27681270000000002</v>
      </c>
      <c r="I276" s="6"/>
    </row>
    <row r="277" spans="1:9" x14ac:dyDescent="0.25">
      <c r="A277">
        <v>51</v>
      </c>
      <c r="B277">
        <v>2000</v>
      </c>
      <c r="C277" s="2">
        <v>0</v>
      </c>
      <c r="D277" s="6">
        <v>0.1272316</v>
      </c>
      <c r="E277" s="6">
        <v>0.27071830000000002</v>
      </c>
      <c r="F277" s="6">
        <v>5.4701899999999998E-2</v>
      </c>
      <c r="G277" s="6">
        <v>2.7742589999999998</v>
      </c>
      <c r="H277" s="6">
        <v>0.13470940000000001</v>
      </c>
      <c r="I277" s="6"/>
    </row>
    <row r="278" spans="1:9" x14ac:dyDescent="0.25">
      <c r="A278">
        <v>51</v>
      </c>
      <c r="B278">
        <v>2001</v>
      </c>
      <c r="C278" s="2">
        <v>0</v>
      </c>
      <c r="D278" s="6">
        <v>0.112495</v>
      </c>
      <c r="E278" s="6">
        <v>0.30847560000000002</v>
      </c>
      <c r="F278" s="6">
        <v>4.1013399999999998E-2</v>
      </c>
      <c r="G278" s="6">
        <v>2.3634490000000001</v>
      </c>
      <c r="H278" s="6">
        <v>0.13633509999999999</v>
      </c>
      <c r="I278" s="6"/>
    </row>
    <row r="279" spans="1:9" x14ac:dyDescent="0.25">
      <c r="A279">
        <v>51</v>
      </c>
      <c r="B279">
        <v>2002</v>
      </c>
      <c r="C279" s="2">
        <v>0</v>
      </c>
      <c r="D279" s="6">
        <v>0.1153135</v>
      </c>
      <c r="E279" s="6">
        <v>0.35130800000000001</v>
      </c>
      <c r="F279" s="6">
        <v>4.9132200000000001E-2</v>
      </c>
      <c r="G279" s="6">
        <v>2.0758320000000001</v>
      </c>
      <c r="H279" s="6">
        <v>0.1243932</v>
      </c>
      <c r="I279" s="6"/>
    </row>
    <row r="280" spans="1:9" x14ac:dyDescent="0.25">
      <c r="A280">
        <v>51</v>
      </c>
      <c r="B280">
        <v>2003</v>
      </c>
      <c r="C280" s="2">
        <v>0</v>
      </c>
      <c r="D280" s="6">
        <v>0.13089680000000001</v>
      </c>
      <c r="E280" s="6">
        <v>0.37416090000000002</v>
      </c>
      <c r="F280" s="6">
        <v>4.94075E-2</v>
      </c>
      <c r="G280" s="6">
        <v>1.4427989999999999</v>
      </c>
      <c r="H280" s="6">
        <v>0.12639500000000001</v>
      </c>
      <c r="I280" s="6"/>
    </row>
    <row r="281" spans="1:9" x14ac:dyDescent="0.25">
      <c r="A281">
        <v>51</v>
      </c>
      <c r="B281">
        <v>2004</v>
      </c>
      <c r="C281" s="2">
        <v>0</v>
      </c>
      <c r="D281" s="6">
        <v>6.2524800000000005E-2</v>
      </c>
      <c r="E281" s="6">
        <v>0.3750849</v>
      </c>
      <c r="F281" s="6">
        <v>5.8642800000000002E-2</v>
      </c>
      <c r="G281" s="6">
        <v>1.605067</v>
      </c>
      <c r="H281" s="6">
        <v>0.1340913</v>
      </c>
      <c r="I281" s="6"/>
    </row>
    <row r="282" spans="1:9" x14ac:dyDescent="0.25">
      <c r="A282">
        <v>52</v>
      </c>
      <c r="B282">
        <v>1999</v>
      </c>
      <c r="C282" s="2">
        <v>0</v>
      </c>
      <c r="D282" s="6">
        <v>8.6616799999999994E-2</v>
      </c>
      <c r="E282" s="6">
        <v>0.50722420000000001</v>
      </c>
      <c r="F282" s="6">
        <v>7.7507000000000006E-2</v>
      </c>
      <c r="G282" s="6">
        <v>4.653829</v>
      </c>
      <c r="H282" s="6">
        <v>0.38489509999999999</v>
      </c>
      <c r="I282" s="6"/>
    </row>
    <row r="283" spans="1:9" x14ac:dyDescent="0.25">
      <c r="A283">
        <v>52</v>
      </c>
      <c r="B283">
        <v>2000</v>
      </c>
      <c r="C283" s="2">
        <v>0</v>
      </c>
      <c r="D283" s="6">
        <v>9.99525E-2</v>
      </c>
      <c r="E283" s="6">
        <v>0.52969259999999996</v>
      </c>
      <c r="F283" s="6">
        <v>5.7124000000000001E-2</v>
      </c>
      <c r="G283" s="6">
        <v>3.2966549999999999</v>
      </c>
      <c r="H283" s="6">
        <v>0.38094410000000001</v>
      </c>
      <c r="I283" s="6"/>
    </row>
    <row r="284" spans="1:9" x14ac:dyDescent="0.25">
      <c r="A284">
        <v>52</v>
      </c>
      <c r="B284">
        <v>2001</v>
      </c>
      <c r="C284" s="2">
        <v>0</v>
      </c>
      <c r="D284" s="6">
        <v>3.7014999999999999E-2</v>
      </c>
      <c r="E284" s="6">
        <v>0.53637710000000005</v>
      </c>
      <c r="F284" s="6">
        <v>5.6326599999999998E-2</v>
      </c>
      <c r="G284" s="6">
        <v>3.3224809999999998</v>
      </c>
      <c r="H284" s="6">
        <v>0.34649720000000001</v>
      </c>
      <c r="I284" s="6"/>
    </row>
    <row r="285" spans="1:9" x14ac:dyDescent="0.25">
      <c r="A285">
        <v>52</v>
      </c>
      <c r="B285">
        <v>2002</v>
      </c>
      <c r="C285" s="2">
        <v>0</v>
      </c>
      <c r="D285" s="6">
        <v>-2.8877E-3</v>
      </c>
      <c r="E285" s="6">
        <v>0.42447289999999999</v>
      </c>
      <c r="F285" s="6">
        <v>5.8045300000000001E-2</v>
      </c>
      <c r="G285" s="6">
        <v>2.606967</v>
      </c>
      <c r="H285" s="6">
        <v>0.32956150000000001</v>
      </c>
      <c r="I285" s="6"/>
    </row>
    <row r="286" spans="1:9" x14ac:dyDescent="0.25">
      <c r="A286">
        <v>52</v>
      </c>
      <c r="B286">
        <v>2003</v>
      </c>
      <c r="C286" s="2">
        <v>0</v>
      </c>
      <c r="D286" s="6">
        <v>2.2654400000000002E-2</v>
      </c>
      <c r="E286" s="6">
        <v>0.4429864</v>
      </c>
      <c r="F286" s="6">
        <v>6.1844000000000003E-2</v>
      </c>
      <c r="G286" s="6">
        <v>2.2558129999999998</v>
      </c>
      <c r="H286" s="6">
        <v>0.32643810000000001</v>
      </c>
      <c r="I286" s="6"/>
    </row>
    <row r="287" spans="1:9" x14ac:dyDescent="0.25">
      <c r="A287">
        <v>52</v>
      </c>
      <c r="B287">
        <v>2004</v>
      </c>
      <c r="C287" s="2">
        <v>0</v>
      </c>
      <c r="D287" s="6">
        <v>7.5891200000000006E-2</v>
      </c>
      <c r="E287" s="6">
        <v>0.46189730000000001</v>
      </c>
      <c r="F287" s="6">
        <v>4.7214699999999998E-2</v>
      </c>
      <c r="G287" s="6">
        <v>2.34795</v>
      </c>
      <c r="H287" s="6">
        <v>0.3674809</v>
      </c>
      <c r="I287" s="6"/>
    </row>
    <row r="288" spans="1:9" x14ac:dyDescent="0.25">
      <c r="A288">
        <v>53</v>
      </c>
      <c r="B288">
        <v>1999</v>
      </c>
      <c r="C288" s="2">
        <v>0</v>
      </c>
      <c r="D288" s="6">
        <v>0.53698219999999997</v>
      </c>
      <c r="E288" s="6">
        <v>0.53069310000000003</v>
      </c>
      <c r="F288" s="6">
        <v>4.6715399999999997E-2</v>
      </c>
      <c r="G288" s="6">
        <v>1.055428</v>
      </c>
      <c r="H288" s="6">
        <v>0.58712059999999999</v>
      </c>
      <c r="I288" s="6"/>
    </row>
    <row r="289" spans="1:9" x14ac:dyDescent="0.25">
      <c r="A289">
        <v>53</v>
      </c>
      <c r="B289">
        <v>2000</v>
      </c>
      <c r="C289" s="2">
        <v>0</v>
      </c>
      <c r="D289" s="6">
        <v>0.40056069999999999</v>
      </c>
      <c r="E289" s="6">
        <v>0.32864339999999997</v>
      </c>
      <c r="F289" s="6">
        <v>6.9692100000000007E-2</v>
      </c>
      <c r="G289" s="6">
        <v>0.81780790000000003</v>
      </c>
      <c r="H289" s="6">
        <v>0.53750819999999999</v>
      </c>
      <c r="I289" s="6"/>
    </row>
    <row r="290" spans="1:9" x14ac:dyDescent="0.25">
      <c r="A290">
        <v>53</v>
      </c>
      <c r="B290">
        <v>2001</v>
      </c>
      <c r="C290" s="2">
        <v>0</v>
      </c>
      <c r="D290" s="6">
        <v>0.23619979999999999</v>
      </c>
      <c r="E290" s="6">
        <v>0.32405800000000001</v>
      </c>
      <c r="F290" s="6">
        <v>4.6295200000000002E-2</v>
      </c>
      <c r="G290" s="6">
        <v>0.76913330000000002</v>
      </c>
      <c r="H290" s="6">
        <v>0.45568019999999998</v>
      </c>
      <c r="I290" s="6"/>
    </row>
    <row r="291" spans="1:9" x14ac:dyDescent="0.25">
      <c r="A291">
        <v>53</v>
      </c>
      <c r="B291">
        <v>2002</v>
      </c>
      <c r="C291" s="2">
        <v>0</v>
      </c>
      <c r="D291" s="6">
        <v>0.43702259999999998</v>
      </c>
      <c r="E291" s="6">
        <v>0.27261999999999997</v>
      </c>
      <c r="F291" s="6">
        <v>2.8546800000000001E-2</v>
      </c>
      <c r="G291" s="6">
        <v>0.93642709999999996</v>
      </c>
      <c r="H291" s="6">
        <v>0.49034840000000002</v>
      </c>
      <c r="I291" s="6"/>
    </row>
    <row r="292" spans="1:9" x14ac:dyDescent="0.25">
      <c r="A292">
        <v>53</v>
      </c>
      <c r="B292">
        <v>2003</v>
      </c>
      <c r="C292" s="2">
        <v>0</v>
      </c>
      <c r="D292" s="6">
        <v>0.42294789999999999</v>
      </c>
      <c r="E292" s="6">
        <v>0.26890320000000001</v>
      </c>
      <c r="F292" s="6">
        <v>3.55638E-2</v>
      </c>
      <c r="G292" s="6">
        <v>0.59630970000000005</v>
      </c>
      <c r="H292" s="6">
        <v>0.52511410000000003</v>
      </c>
      <c r="I292" s="6"/>
    </row>
    <row r="293" spans="1:9" x14ac:dyDescent="0.25">
      <c r="A293">
        <v>53</v>
      </c>
      <c r="B293">
        <v>2004</v>
      </c>
      <c r="C293" s="2">
        <v>0</v>
      </c>
      <c r="D293" s="6">
        <v>0.4092634</v>
      </c>
      <c r="E293" s="6">
        <v>0.29369230000000002</v>
      </c>
      <c r="F293" s="6">
        <v>3.4802699999999999E-2</v>
      </c>
      <c r="G293" s="6">
        <v>0.97556790000000004</v>
      </c>
      <c r="H293" s="6">
        <v>0.57394920000000005</v>
      </c>
      <c r="I293" s="6"/>
    </row>
    <row r="294" spans="1:9" x14ac:dyDescent="0.25">
      <c r="A294">
        <v>54</v>
      </c>
      <c r="B294">
        <v>1999</v>
      </c>
      <c r="C294" s="2">
        <v>0</v>
      </c>
      <c r="D294" s="6">
        <v>-0.11305419999999999</v>
      </c>
      <c r="E294" s="6">
        <v>0.22403090000000001</v>
      </c>
      <c r="F294" s="6">
        <v>0.1228992</v>
      </c>
      <c r="G294" s="6">
        <v>2.7484410000000001</v>
      </c>
      <c r="H294" s="6">
        <v>0.64121399999999995</v>
      </c>
      <c r="I294" s="6"/>
    </row>
    <row r="295" spans="1:9" x14ac:dyDescent="0.25">
      <c r="A295">
        <v>54</v>
      </c>
      <c r="B295">
        <v>2000</v>
      </c>
      <c r="C295" s="2">
        <v>0</v>
      </c>
      <c r="D295" s="6">
        <v>0.1058446</v>
      </c>
      <c r="E295" s="6">
        <v>0.2900643</v>
      </c>
      <c r="F295" s="6">
        <v>0.1258157</v>
      </c>
      <c r="G295" s="6">
        <v>3.7582399999999998</v>
      </c>
      <c r="H295" s="6">
        <v>0.61722639999999995</v>
      </c>
      <c r="I295" s="6"/>
    </row>
    <row r="296" spans="1:9" x14ac:dyDescent="0.25">
      <c r="A296">
        <v>54</v>
      </c>
      <c r="B296">
        <v>2001</v>
      </c>
      <c r="C296" s="2">
        <v>0</v>
      </c>
      <c r="D296" s="6">
        <v>0.1682506</v>
      </c>
      <c r="E296" s="6">
        <v>0.3056662</v>
      </c>
      <c r="F296" s="6">
        <v>0.13307910000000001</v>
      </c>
      <c r="G296" s="6">
        <v>3.3882089999999998</v>
      </c>
      <c r="H296" s="6">
        <v>0.56742879999999996</v>
      </c>
      <c r="I296" s="6"/>
    </row>
    <row r="297" spans="1:9" x14ac:dyDescent="0.25">
      <c r="A297">
        <v>54</v>
      </c>
      <c r="B297">
        <v>2002</v>
      </c>
      <c r="C297" s="2">
        <v>0</v>
      </c>
      <c r="D297" s="6">
        <v>5.1948099999999997E-2</v>
      </c>
      <c r="E297" s="6">
        <v>0.30007800000000001</v>
      </c>
      <c r="F297" s="6">
        <v>0.1227248</v>
      </c>
      <c r="G297" s="6">
        <v>3.7113809999999998</v>
      </c>
      <c r="H297" s="6">
        <v>0.59729529999999997</v>
      </c>
      <c r="I297" s="6"/>
    </row>
    <row r="298" spans="1:9" x14ac:dyDescent="0.25">
      <c r="A298">
        <v>54</v>
      </c>
      <c r="B298">
        <v>2003</v>
      </c>
      <c r="C298" s="2">
        <v>0</v>
      </c>
      <c r="D298" s="6">
        <v>0.2164605</v>
      </c>
      <c r="E298" s="6">
        <v>0.44379220000000003</v>
      </c>
      <c r="F298" s="6">
        <v>0.13822970000000001</v>
      </c>
      <c r="G298" s="6">
        <v>5.0357440000000002</v>
      </c>
      <c r="H298" s="6">
        <v>0.61581300000000005</v>
      </c>
      <c r="I298" s="6"/>
    </row>
    <row r="299" spans="1:9" x14ac:dyDescent="0.25">
      <c r="A299">
        <v>54</v>
      </c>
      <c r="B299">
        <v>2004</v>
      </c>
      <c r="C299" s="2">
        <v>0</v>
      </c>
      <c r="D299" s="6">
        <v>0.26947209999999999</v>
      </c>
      <c r="E299" s="6">
        <v>0.51429069999999999</v>
      </c>
      <c r="F299" s="6">
        <v>0.12105349999999999</v>
      </c>
      <c r="G299" s="6">
        <v>5.7486519999999999</v>
      </c>
      <c r="H299" s="6">
        <v>0.58436980000000005</v>
      </c>
      <c r="I299" s="6"/>
    </row>
    <row r="300" spans="1:9" x14ac:dyDescent="0.25">
      <c r="A300">
        <v>55</v>
      </c>
      <c r="B300">
        <v>1999</v>
      </c>
      <c r="C300" s="2">
        <v>0</v>
      </c>
      <c r="D300" s="6">
        <v>5.0679000000000002E-2</v>
      </c>
      <c r="E300" s="6">
        <v>0.36311880000000002</v>
      </c>
      <c r="F300" s="6">
        <v>6.8722699999999998E-2</v>
      </c>
      <c r="G300" s="6">
        <v>2.2442639999999998</v>
      </c>
      <c r="H300" s="6">
        <v>0.2296947</v>
      </c>
      <c r="I300" s="6"/>
    </row>
    <row r="301" spans="1:9" x14ac:dyDescent="0.25">
      <c r="A301">
        <v>55</v>
      </c>
      <c r="B301">
        <v>2000</v>
      </c>
      <c r="C301" s="2">
        <v>0</v>
      </c>
      <c r="D301" s="6">
        <v>1.4260399999999999E-2</v>
      </c>
      <c r="E301" s="6">
        <v>0.37370969999999998</v>
      </c>
      <c r="F301" s="6">
        <v>5.7434699999999998E-2</v>
      </c>
      <c r="G301" s="6">
        <v>1.474153</v>
      </c>
      <c r="H301" s="6">
        <v>0.19745380000000001</v>
      </c>
      <c r="I301" s="6"/>
    </row>
    <row r="302" spans="1:9" x14ac:dyDescent="0.25">
      <c r="A302">
        <v>55</v>
      </c>
      <c r="B302">
        <v>2001</v>
      </c>
      <c r="C302" s="2">
        <v>0</v>
      </c>
      <c r="D302" s="6">
        <v>4.2145700000000001E-2</v>
      </c>
      <c r="E302" s="6">
        <v>0.4081843</v>
      </c>
      <c r="F302" s="6">
        <v>2.9715100000000001E-2</v>
      </c>
      <c r="G302" s="6">
        <v>1.7316819999999999</v>
      </c>
      <c r="H302" s="6">
        <v>0.24188370000000001</v>
      </c>
      <c r="I302" s="6"/>
    </row>
    <row r="303" spans="1:9" x14ac:dyDescent="0.25">
      <c r="A303">
        <v>55</v>
      </c>
      <c r="B303">
        <v>2002</v>
      </c>
      <c r="C303" s="2">
        <v>0</v>
      </c>
      <c r="D303" s="6">
        <v>2.5575500000000001E-2</v>
      </c>
      <c r="E303" s="6">
        <v>0.2811111</v>
      </c>
      <c r="F303" s="6">
        <v>4.7926999999999997E-2</v>
      </c>
      <c r="G303" s="6">
        <v>1.3634539999999999</v>
      </c>
      <c r="H303" s="6">
        <v>0.2339195</v>
      </c>
      <c r="I303" s="6"/>
    </row>
    <row r="304" spans="1:9" x14ac:dyDescent="0.25">
      <c r="A304">
        <v>55</v>
      </c>
      <c r="B304">
        <v>2003</v>
      </c>
      <c r="C304" s="2">
        <v>0</v>
      </c>
      <c r="D304" s="6">
        <v>1.63108E-2</v>
      </c>
      <c r="E304" s="6">
        <v>0.2721693</v>
      </c>
      <c r="F304" s="6">
        <v>4.5889199999999998E-2</v>
      </c>
      <c r="G304" s="6">
        <v>1.352838</v>
      </c>
      <c r="H304" s="6">
        <v>0.23593320000000001</v>
      </c>
      <c r="I304" s="6"/>
    </row>
    <row r="305" spans="1:9" x14ac:dyDescent="0.25">
      <c r="A305">
        <v>55</v>
      </c>
      <c r="B305">
        <v>2004</v>
      </c>
      <c r="C305" s="2">
        <v>0</v>
      </c>
      <c r="D305" s="6">
        <v>6.4680000000000001E-2</v>
      </c>
      <c r="E305" s="6">
        <v>0.29636099999999999</v>
      </c>
      <c r="F305" s="6">
        <v>4.7251099999999997E-2</v>
      </c>
      <c r="G305" s="6">
        <v>1.576857</v>
      </c>
      <c r="H305" s="6">
        <v>0.2395021</v>
      </c>
      <c r="I305" s="6"/>
    </row>
    <row r="306" spans="1:9" x14ac:dyDescent="0.25">
      <c r="A306">
        <v>56</v>
      </c>
      <c r="B306">
        <v>1999</v>
      </c>
      <c r="C306" s="2">
        <v>0</v>
      </c>
      <c r="D306" s="6">
        <v>0.22211829999999999</v>
      </c>
      <c r="E306" s="6">
        <v>5.3949999999999996E-3</v>
      </c>
      <c r="F306" s="6">
        <v>2.6277600000000002E-2</v>
      </c>
      <c r="G306" s="6">
        <v>1.778181</v>
      </c>
      <c r="H306" s="6">
        <v>0.2066645</v>
      </c>
      <c r="I306" s="6"/>
    </row>
    <row r="307" spans="1:9" x14ac:dyDescent="0.25">
      <c r="A307">
        <v>56</v>
      </c>
      <c r="B307">
        <v>2000</v>
      </c>
      <c r="C307" s="2">
        <v>0</v>
      </c>
      <c r="D307" s="6">
        <v>0.26025140000000002</v>
      </c>
      <c r="E307" s="6">
        <v>-1.51746E-2</v>
      </c>
      <c r="F307" s="6">
        <v>5.52845E-2</v>
      </c>
      <c r="G307" s="6">
        <v>4.0722849999999999</v>
      </c>
      <c r="H307" s="6">
        <v>0.24038380000000001</v>
      </c>
      <c r="I307" s="6"/>
    </row>
    <row r="308" spans="1:9" x14ac:dyDescent="0.25">
      <c r="A308">
        <v>56</v>
      </c>
      <c r="B308">
        <v>2002</v>
      </c>
      <c r="C308" s="2">
        <v>0</v>
      </c>
      <c r="D308" s="6">
        <v>0.26958130000000002</v>
      </c>
      <c r="E308" s="6">
        <v>2.9142100000000001E-2</v>
      </c>
      <c r="F308" s="6">
        <v>4.7929399999999997E-2</v>
      </c>
      <c r="G308" s="6">
        <v>3.6360779999999999</v>
      </c>
      <c r="H308" s="6">
        <v>0.23490730000000001</v>
      </c>
      <c r="I308" s="6"/>
    </row>
    <row r="309" spans="1:9" x14ac:dyDescent="0.25">
      <c r="A309">
        <v>56</v>
      </c>
      <c r="B309">
        <v>2003</v>
      </c>
      <c r="C309" s="2">
        <v>0</v>
      </c>
      <c r="D309" s="6">
        <v>0.2147609</v>
      </c>
      <c r="E309" s="6">
        <v>2.40678E-2</v>
      </c>
      <c r="F309" s="6">
        <v>5.76645E-2</v>
      </c>
      <c r="G309" s="6">
        <v>3.6762229999999998</v>
      </c>
      <c r="H309" s="6">
        <v>0.25105139999999998</v>
      </c>
      <c r="I309" s="6"/>
    </row>
    <row r="310" spans="1:9" x14ac:dyDescent="0.25">
      <c r="A310">
        <v>56</v>
      </c>
      <c r="B310">
        <v>2004</v>
      </c>
      <c r="C310" s="2">
        <v>0</v>
      </c>
      <c r="D310" s="6">
        <v>0.27787420000000002</v>
      </c>
      <c r="E310" s="6">
        <v>8.6945300000000003E-2</v>
      </c>
      <c r="F310" s="6">
        <v>6.6778100000000007E-2</v>
      </c>
      <c r="G310" s="6">
        <v>4.9211530000000003</v>
      </c>
      <c r="H310" s="6">
        <v>0.27818019999999999</v>
      </c>
      <c r="I310" s="6"/>
    </row>
    <row r="311" spans="1:9" x14ac:dyDescent="0.25">
      <c r="A311">
        <v>57</v>
      </c>
      <c r="B311">
        <v>1999</v>
      </c>
      <c r="C311" s="2">
        <v>0</v>
      </c>
      <c r="D311" s="6">
        <v>0.10246230000000001</v>
      </c>
      <c r="E311" s="6">
        <v>0.18714330000000001</v>
      </c>
      <c r="F311" s="6">
        <v>5.8539000000000001E-2</v>
      </c>
      <c r="G311" s="6">
        <v>0.59142760000000005</v>
      </c>
      <c r="H311" s="6">
        <v>0.32672430000000002</v>
      </c>
      <c r="I311" s="6"/>
    </row>
    <row r="312" spans="1:9" x14ac:dyDescent="0.25">
      <c r="A312">
        <v>57</v>
      </c>
      <c r="B312">
        <v>2000</v>
      </c>
      <c r="C312" s="2">
        <v>0</v>
      </c>
      <c r="D312" s="6">
        <v>0.14690529999999999</v>
      </c>
      <c r="E312" s="6">
        <v>0.2236871</v>
      </c>
      <c r="F312" s="6">
        <v>6.6673499999999997E-2</v>
      </c>
      <c r="G312" s="6">
        <v>0.69170920000000002</v>
      </c>
      <c r="H312" s="6">
        <v>0.3465143</v>
      </c>
      <c r="I312" s="6"/>
    </row>
    <row r="313" spans="1:9" x14ac:dyDescent="0.25">
      <c r="A313">
        <v>57</v>
      </c>
      <c r="B313">
        <v>2001</v>
      </c>
      <c r="C313" s="2">
        <v>0</v>
      </c>
      <c r="D313" s="6">
        <v>0.13354369999999999</v>
      </c>
      <c r="E313" s="6">
        <v>0.19280159999999999</v>
      </c>
      <c r="F313" s="6">
        <v>4.7400999999999999E-2</v>
      </c>
      <c r="G313" s="6">
        <v>1.1007020000000001</v>
      </c>
      <c r="H313" s="6">
        <v>0.39131959999999999</v>
      </c>
      <c r="I313" s="6"/>
    </row>
    <row r="314" spans="1:9" x14ac:dyDescent="0.25">
      <c r="A314">
        <v>57</v>
      </c>
      <c r="B314">
        <v>2002</v>
      </c>
      <c r="C314" s="2">
        <v>0</v>
      </c>
      <c r="D314" s="6">
        <v>6.9021200000000005E-2</v>
      </c>
      <c r="E314" s="6">
        <v>0.1380256</v>
      </c>
      <c r="F314" s="6">
        <v>4.8250300000000003E-2</v>
      </c>
      <c r="G314" s="6">
        <v>0.81767080000000003</v>
      </c>
      <c r="H314" s="6">
        <v>0.2447781</v>
      </c>
      <c r="I314" s="6"/>
    </row>
    <row r="315" spans="1:9" x14ac:dyDescent="0.25">
      <c r="A315">
        <v>57</v>
      </c>
      <c r="B315">
        <v>2003</v>
      </c>
      <c r="C315" s="2">
        <v>0</v>
      </c>
      <c r="D315" s="6">
        <v>4.5301500000000001E-2</v>
      </c>
      <c r="E315" s="6">
        <v>0.21648300000000001</v>
      </c>
      <c r="F315" s="6">
        <v>5.1294399999999997E-2</v>
      </c>
      <c r="G315" s="6">
        <v>1.074387</v>
      </c>
      <c r="H315" s="6">
        <v>0.3212122</v>
      </c>
      <c r="I315" s="6"/>
    </row>
    <row r="316" spans="1:9" x14ac:dyDescent="0.25">
      <c r="A316">
        <v>57</v>
      </c>
      <c r="B316">
        <v>2004</v>
      </c>
      <c r="C316" s="2">
        <v>0</v>
      </c>
      <c r="D316" s="6">
        <v>9.6369499999999997E-2</v>
      </c>
      <c r="E316" s="6">
        <v>0.25255490000000003</v>
      </c>
      <c r="F316" s="6">
        <v>5.2733700000000001E-2</v>
      </c>
      <c r="G316" s="6">
        <v>1.5024660000000001</v>
      </c>
      <c r="H316" s="6">
        <v>0.3071044</v>
      </c>
      <c r="I316" s="6"/>
    </row>
    <row r="317" spans="1:9" x14ac:dyDescent="0.25">
      <c r="A317">
        <v>58</v>
      </c>
      <c r="B317">
        <v>1999</v>
      </c>
      <c r="C317" s="2">
        <v>0</v>
      </c>
      <c r="D317" s="6">
        <v>-1.4646299999999999E-2</v>
      </c>
      <c r="E317" s="6">
        <v>0.18303220000000001</v>
      </c>
      <c r="F317" s="6">
        <v>3.8386099999999999E-2</v>
      </c>
      <c r="G317" s="6">
        <v>0.68971280000000001</v>
      </c>
      <c r="H317" s="6">
        <v>0.1108645</v>
      </c>
      <c r="I317" s="6"/>
    </row>
    <row r="318" spans="1:9" x14ac:dyDescent="0.25">
      <c r="A318">
        <v>58</v>
      </c>
      <c r="B318">
        <v>2000</v>
      </c>
      <c r="C318" s="2">
        <v>0</v>
      </c>
      <c r="D318" s="6">
        <v>1.9153300000000002E-2</v>
      </c>
      <c r="E318" s="6">
        <v>0.1710883</v>
      </c>
      <c r="F318" s="6">
        <v>4.8810199999999998E-2</v>
      </c>
      <c r="G318" s="6">
        <v>0.76789339999999995</v>
      </c>
      <c r="H318" s="6">
        <v>0.1061879</v>
      </c>
      <c r="I318" s="6"/>
    </row>
    <row r="319" spans="1:9" x14ac:dyDescent="0.25">
      <c r="A319">
        <v>58</v>
      </c>
      <c r="B319">
        <v>2001</v>
      </c>
      <c r="C319" s="2">
        <v>0</v>
      </c>
      <c r="D319" s="6">
        <v>-8.6530399999999993E-2</v>
      </c>
      <c r="E319" s="6">
        <v>0.15532589999999999</v>
      </c>
      <c r="F319" s="6">
        <v>-4.4930000000000002E-4</v>
      </c>
      <c r="G319" s="6">
        <v>0.45342189999999999</v>
      </c>
      <c r="H319" s="6">
        <v>9.3439599999999998E-2</v>
      </c>
      <c r="I319" s="6"/>
    </row>
    <row r="320" spans="1:9" x14ac:dyDescent="0.25">
      <c r="A320">
        <v>58</v>
      </c>
      <c r="B320">
        <v>2002</v>
      </c>
      <c r="C320" s="2">
        <v>0</v>
      </c>
      <c r="D320" s="6">
        <v>9.1900700000000002E-2</v>
      </c>
      <c r="E320" s="6">
        <v>0.15276790000000001</v>
      </c>
      <c r="F320" s="6">
        <v>3.2725799999999999E-2</v>
      </c>
      <c r="G320" s="6">
        <v>0.4805025</v>
      </c>
      <c r="H320" s="6">
        <v>0.1235142</v>
      </c>
      <c r="I320" s="6"/>
    </row>
    <row r="321" spans="1:9" x14ac:dyDescent="0.25">
      <c r="A321">
        <v>58</v>
      </c>
      <c r="B321">
        <v>2003</v>
      </c>
      <c r="C321" s="2">
        <v>0</v>
      </c>
      <c r="D321" s="6">
        <v>7.5104199999999996E-2</v>
      </c>
      <c r="E321" s="6">
        <v>0.14304020000000001</v>
      </c>
      <c r="F321" s="6">
        <v>3.9500100000000003E-2</v>
      </c>
      <c r="G321" s="6">
        <v>0.60204270000000004</v>
      </c>
      <c r="H321" s="6">
        <v>0.17841219999999999</v>
      </c>
      <c r="I321" s="6"/>
    </row>
    <row r="322" spans="1:9" x14ac:dyDescent="0.25">
      <c r="A322">
        <v>58</v>
      </c>
      <c r="B322">
        <v>2004</v>
      </c>
      <c r="C322" s="2">
        <v>0</v>
      </c>
      <c r="D322" s="6">
        <v>8.1463599999999997E-2</v>
      </c>
      <c r="E322" s="6">
        <v>0.16118260000000001</v>
      </c>
      <c r="F322" s="6">
        <v>5.6421899999999997E-2</v>
      </c>
      <c r="G322" s="6">
        <v>0.64002210000000004</v>
      </c>
      <c r="H322" s="6">
        <v>0.2137973</v>
      </c>
      <c r="I322" s="6"/>
    </row>
    <row r="323" spans="1:9" x14ac:dyDescent="0.25">
      <c r="A323">
        <v>59</v>
      </c>
      <c r="B323">
        <v>1998</v>
      </c>
      <c r="C323" s="2">
        <v>0</v>
      </c>
      <c r="D323" s="6">
        <v>0.33351249999999999</v>
      </c>
      <c r="E323" s="6">
        <v>0.12504509999999999</v>
      </c>
      <c r="F323" s="6">
        <v>-5.0880000000000001E-4</v>
      </c>
      <c r="G323" s="6">
        <v>0.8125715</v>
      </c>
      <c r="H323" s="6">
        <v>0.30124879999999998</v>
      </c>
      <c r="I323" s="6"/>
    </row>
    <row r="324" spans="1:9" x14ac:dyDescent="0.25">
      <c r="A324">
        <v>60</v>
      </c>
      <c r="B324">
        <v>1999</v>
      </c>
      <c r="C324" s="2">
        <v>0</v>
      </c>
      <c r="D324" s="6">
        <v>0.1988771</v>
      </c>
      <c r="E324" s="6">
        <v>0.22770180000000001</v>
      </c>
      <c r="F324" s="6">
        <v>4.3153299999999999E-2</v>
      </c>
      <c r="G324" s="6">
        <v>0.52411750000000001</v>
      </c>
      <c r="H324" s="6">
        <v>0.16808119999999999</v>
      </c>
      <c r="I324" s="6"/>
    </row>
    <row r="325" spans="1:9" x14ac:dyDescent="0.25">
      <c r="A325">
        <v>60</v>
      </c>
      <c r="B325">
        <v>2000</v>
      </c>
      <c r="C325" s="2">
        <v>0</v>
      </c>
      <c r="D325" s="6">
        <v>0.198992</v>
      </c>
      <c r="E325" s="6">
        <v>0.21772340000000001</v>
      </c>
      <c r="F325" s="6">
        <v>2.83127E-2</v>
      </c>
      <c r="G325" s="6">
        <v>0.15616650000000001</v>
      </c>
      <c r="H325" s="6">
        <v>0.15827559999999999</v>
      </c>
      <c r="I325" s="6"/>
    </row>
    <row r="326" spans="1:9" x14ac:dyDescent="0.25">
      <c r="A326">
        <v>60</v>
      </c>
      <c r="B326">
        <v>2001</v>
      </c>
      <c r="C326" s="2">
        <v>0</v>
      </c>
      <c r="D326" s="6">
        <v>0.1990538</v>
      </c>
      <c r="E326" s="6">
        <v>0.20319029999999999</v>
      </c>
      <c r="F326" s="6">
        <v>3.9430899999999998E-2</v>
      </c>
      <c r="G326" s="6">
        <v>0.2289765</v>
      </c>
      <c r="H326" s="6">
        <v>0.17459340000000001</v>
      </c>
      <c r="I326" s="6"/>
    </row>
    <row r="327" spans="1:9" x14ac:dyDescent="0.25">
      <c r="A327">
        <v>60</v>
      </c>
      <c r="B327">
        <v>2002</v>
      </c>
      <c r="C327" s="2">
        <v>0</v>
      </c>
      <c r="D327" s="6">
        <v>0.20102510000000001</v>
      </c>
      <c r="E327" s="6">
        <v>9.5109200000000005E-2</v>
      </c>
      <c r="F327" s="6">
        <v>1.85191E-2</v>
      </c>
      <c r="G327" s="6">
        <v>0.12553329999999999</v>
      </c>
      <c r="H327" s="6">
        <v>5.9386399999999999E-2</v>
      </c>
      <c r="I327" s="6"/>
    </row>
    <row r="328" spans="1:9" x14ac:dyDescent="0.25">
      <c r="A328">
        <v>61</v>
      </c>
      <c r="B328">
        <v>1997</v>
      </c>
      <c r="C328" s="2">
        <v>0</v>
      </c>
      <c r="D328" s="6">
        <v>0.21463499999999999</v>
      </c>
      <c r="E328" s="6">
        <v>0.37858350000000002</v>
      </c>
      <c r="F328" s="6">
        <v>6.4120899999999995E-2</v>
      </c>
      <c r="G328" s="6">
        <v>2.6424690000000002</v>
      </c>
      <c r="H328" s="6">
        <v>0.2752812</v>
      </c>
      <c r="I328" s="6"/>
    </row>
    <row r="329" spans="1:9" x14ac:dyDescent="0.25">
      <c r="A329">
        <v>61</v>
      </c>
      <c r="B329">
        <v>1998</v>
      </c>
      <c r="C329" s="2">
        <v>0</v>
      </c>
      <c r="D329" s="6">
        <v>0.20129639999999999</v>
      </c>
      <c r="E329" s="6">
        <v>0.42991699999999999</v>
      </c>
      <c r="F329" s="6">
        <v>6.9620199999999993E-2</v>
      </c>
      <c r="G329" s="6">
        <v>5.2131619999999996</v>
      </c>
      <c r="H329" s="6">
        <v>0.28095360000000003</v>
      </c>
      <c r="I329" s="6"/>
    </row>
    <row r="330" spans="1:9" x14ac:dyDescent="0.25">
      <c r="A330">
        <v>61</v>
      </c>
      <c r="B330">
        <v>1999</v>
      </c>
      <c r="C330" s="2">
        <v>0</v>
      </c>
      <c r="D330" s="6">
        <v>0.1975124</v>
      </c>
      <c r="E330" s="6">
        <v>0.41628229999999999</v>
      </c>
      <c r="F330" s="6">
        <v>6.3187199999999999E-2</v>
      </c>
      <c r="G330" s="6">
        <v>4.9574699999999998</v>
      </c>
      <c r="H330" s="6">
        <v>0.26622879999999999</v>
      </c>
      <c r="I330" s="6"/>
    </row>
    <row r="331" spans="1:9" x14ac:dyDescent="0.25">
      <c r="A331">
        <v>61</v>
      </c>
      <c r="B331">
        <v>2000</v>
      </c>
      <c r="C331" s="2">
        <v>0</v>
      </c>
      <c r="D331" s="6">
        <v>0.31819819999999999</v>
      </c>
      <c r="E331" s="6">
        <v>0.43101889999999998</v>
      </c>
      <c r="F331" s="6">
        <v>7.1914900000000004E-2</v>
      </c>
      <c r="G331" s="6">
        <v>5.0157670000000003</v>
      </c>
      <c r="H331" s="6">
        <v>0.29212779999999999</v>
      </c>
      <c r="I331" s="6"/>
    </row>
    <row r="332" spans="1:9" x14ac:dyDescent="0.25">
      <c r="A332">
        <v>61</v>
      </c>
      <c r="B332">
        <v>2001</v>
      </c>
      <c r="C332" s="2">
        <v>0</v>
      </c>
      <c r="D332" s="6">
        <v>0.36793540000000002</v>
      </c>
      <c r="E332" s="6">
        <v>0.45890629999999999</v>
      </c>
      <c r="F332" s="6">
        <v>7.6023800000000002E-2</v>
      </c>
      <c r="G332" s="6">
        <v>7.487317</v>
      </c>
      <c r="H332" s="6">
        <v>0.28440549999999998</v>
      </c>
      <c r="I332" s="6"/>
    </row>
    <row r="333" spans="1:9" x14ac:dyDescent="0.25">
      <c r="A333">
        <v>61</v>
      </c>
      <c r="B333">
        <v>2002</v>
      </c>
      <c r="C333" s="2">
        <v>0</v>
      </c>
      <c r="D333" s="6">
        <v>0.3609639</v>
      </c>
      <c r="E333" s="6">
        <v>0.43812420000000002</v>
      </c>
      <c r="F333" s="6">
        <v>9.0556999999999999E-2</v>
      </c>
      <c r="G333" s="6">
        <v>5.619802</v>
      </c>
      <c r="H333" s="6">
        <v>0.25452540000000001</v>
      </c>
      <c r="I333" s="6"/>
    </row>
    <row r="334" spans="1:9" x14ac:dyDescent="0.25">
      <c r="A334">
        <v>61</v>
      </c>
      <c r="B334">
        <v>2003</v>
      </c>
      <c r="C334" s="2">
        <v>0</v>
      </c>
      <c r="D334" s="6">
        <v>0.30673879999999998</v>
      </c>
      <c r="E334" s="6">
        <v>0.43942219999999999</v>
      </c>
      <c r="F334" s="6">
        <v>7.1205099999999993E-2</v>
      </c>
      <c r="G334" s="6">
        <v>6.5491450000000002</v>
      </c>
      <c r="H334" s="6">
        <v>0.24188570000000001</v>
      </c>
      <c r="I334" s="6"/>
    </row>
    <row r="335" spans="1:9" x14ac:dyDescent="0.25">
      <c r="A335">
        <v>61</v>
      </c>
      <c r="B335">
        <v>2004</v>
      </c>
      <c r="C335" s="2">
        <v>0</v>
      </c>
      <c r="D335" s="6">
        <v>0.3664809</v>
      </c>
      <c r="E335" s="6">
        <v>0.47917270000000001</v>
      </c>
      <c r="F335" s="6">
        <v>7.4601700000000007E-2</v>
      </c>
      <c r="G335" s="6">
        <v>10.345940000000001</v>
      </c>
      <c r="H335" s="6">
        <v>0.22860620000000001</v>
      </c>
      <c r="I335" s="6"/>
    </row>
    <row r="336" spans="1:9" x14ac:dyDescent="0.25">
      <c r="A336">
        <v>62</v>
      </c>
      <c r="B336">
        <v>1997</v>
      </c>
      <c r="C336" s="2">
        <v>0</v>
      </c>
      <c r="D336" s="6">
        <v>2.95616E-2</v>
      </c>
      <c r="E336" s="6">
        <v>0.21136160000000001</v>
      </c>
      <c r="F336" s="6">
        <v>5.2333299999999999E-2</v>
      </c>
      <c r="G336" s="6">
        <v>2.1049090000000001</v>
      </c>
      <c r="H336" s="6">
        <v>0.19883290000000001</v>
      </c>
      <c r="I336" s="6"/>
    </row>
    <row r="337" spans="1:9" x14ac:dyDescent="0.25">
      <c r="A337">
        <v>62</v>
      </c>
      <c r="B337">
        <v>1998</v>
      </c>
      <c r="C337" s="2">
        <v>0</v>
      </c>
      <c r="D337" s="6">
        <v>3.2088600000000002E-2</v>
      </c>
      <c r="E337" s="6">
        <v>0.12044870000000001</v>
      </c>
      <c r="F337" s="6">
        <v>-0.16361039999999999</v>
      </c>
      <c r="G337" s="6">
        <v>1.5499369999999999</v>
      </c>
      <c r="H337" s="6">
        <v>0.2857383</v>
      </c>
      <c r="I337" s="6"/>
    </row>
    <row r="338" spans="1:9" x14ac:dyDescent="0.25">
      <c r="A338">
        <v>62</v>
      </c>
      <c r="B338">
        <v>1999</v>
      </c>
      <c r="C338" s="2">
        <v>0</v>
      </c>
      <c r="D338" s="6">
        <v>5.8323300000000002E-2</v>
      </c>
      <c r="E338" s="6">
        <v>0.13092999999999999</v>
      </c>
      <c r="F338" s="6">
        <v>2.2407300000000002E-2</v>
      </c>
      <c r="G338" s="6">
        <v>1.870107</v>
      </c>
      <c r="H338" s="6">
        <v>0.33595639999999999</v>
      </c>
      <c r="I338" s="6"/>
    </row>
    <row r="339" spans="1:9" x14ac:dyDescent="0.25">
      <c r="A339">
        <v>62</v>
      </c>
      <c r="B339">
        <v>2000</v>
      </c>
      <c r="C339" s="2">
        <v>0</v>
      </c>
      <c r="D339" s="6">
        <v>4.6558500000000003E-2</v>
      </c>
      <c r="E339" s="6">
        <v>0.13012380000000001</v>
      </c>
      <c r="F339" s="6">
        <v>6.1271100000000002E-2</v>
      </c>
      <c r="G339" s="6">
        <v>2.274937</v>
      </c>
      <c r="H339" s="6">
        <v>0.47893360000000001</v>
      </c>
      <c r="I339" s="6"/>
    </row>
    <row r="340" spans="1:9" x14ac:dyDescent="0.25">
      <c r="A340">
        <v>63</v>
      </c>
      <c r="B340">
        <v>1997</v>
      </c>
      <c r="C340" s="2">
        <v>0</v>
      </c>
      <c r="D340" s="6">
        <v>9.3892699999999996E-2</v>
      </c>
      <c r="E340" s="6">
        <v>0.25661610000000001</v>
      </c>
      <c r="F340" s="6">
        <v>3.9420499999999997E-2</v>
      </c>
      <c r="G340" s="6">
        <v>7.0842150000000004</v>
      </c>
      <c r="H340" s="6">
        <v>0.1205357</v>
      </c>
      <c r="I340" s="6"/>
    </row>
    <row r="341" spans="1:9" x14ac:dyDescent="0.25">
      <c r="A341">
        <v>63</v>
      </c>
      <c r="B341">
        <v>1998</v>
      </c>
      <c r="C341" s="2">
        <v>0</v>
      </c>
      <c r="D341" s="6">
        <v>0.1151549</v>
      </c>
      <c r="E341" s="6">
        <v>0.29753380000000001</v>
      </c>
      <c r="F341" s="6">
        <v>4.4184000000000001E-2</v>
      </c>
      <c r="G341" s="6">
        <v>6.9431979999999998</v>
      </c>
      <c r="H341" s="6">
        <v>0.1077574</v>
      </c>
      <c r="I341" s="6"/>
    </row>
    <row r="342" spans="1:9" x14ac:dyDescent="0.25">
      <c r="A342">
        <v>63</v>
      </c>
      <c r="B342">
        <v>1999</v>
      </c>
      <c r="C342" s="2">
        <v>0</v>
      </c>
      <c r="D342" s="6">
        <v>0.10971499999999999</v>
      </c>
      <c r="E342" s="6">
        <v>0.2973789</v>
      </c>
      <c r="F342" s="6">
        <v>4.0454299999999999E-2</v>
      </c>
      <c r="G342" s="6">
        <v>5.8827769999999999</v>
      </c>
      <c r="H342" s="6">
        <v>9.5808299999999999E-2</v>
      </c>
      <c r="I342" s="6"/>
    </row>
    <row r="343" spans="1:9" x14ac:dyDescent="0.25">
      <c r="A343">
        <v>63</v>
      </c>
      <c r="B343">
        <v>2000</v>
      </c>
      <c r="C343" s="2">
        <v>0</v>
      </c>
      <c r="D343" s="6">
        <v>0.14100460000000001</v>
      </c>
      <c r="E343" s="6">
        <v>9.6374600000000005E-2</v>
      </c>
      <c r="F343" s="6">
        <v>6.8806599999999996E-2</v>
      </c>
      <c r="G343" s="6">
        <v>4.3216960000000002</v>
      </c>
      <c r="H343" s="6">
        <v>0.1108591</v>
      </c>
      <c r="I343" s="6"/>
    </row>
    <row r="344" spans="1:9" x14ac:dyDescent="0.25">
      <c r="A344">
        <v>63</v>
      </c>
      <c r="B344">
        <v>2001</v>
      </c>
      <c r="C344" s="2">
        <v>0</v>
      </c>
      <c r="D344" s="6">
        <v>0.127304</v>
      </c>
      <c r="E344" s="6">
        <v>-0.13728989999999999</v>
      </c>
      <c r="F344" s="6">
        <v>2.8851000000000002E-2</v>
      </c>
      <c r="G344" s="6">
        <v>4.2823450000000003</v>
      </c>
      <c r="H344" s="6">
        <v>0.1168975</v>
      </c>
      <c r="I344" s="6"/>
    </row>
    <row r="345" spans="1:9" x14ac:dyDescent="0.25">
      <c r="A345">
        <v>63</v>
      </c>
      <c r="B345">
        <v>2002</v>
      </c>
      <c r="C345" s="2">
        <v>0</v>
      </c>
      <c r="D345" s="6">
        <v>0.19598740000000001</v>
      </c>
      <c r="E345" s="6">
        <v>-0.1088884</v>
      </c>
      <c r="F345" s="6">
        <v>3.9818899999999997E-2</v>
      </c>
      <c r="G345" s="6">
        <v>4.3624749999999999</v>
      </c>
      <c r="H345" s="6">
        <v>0.1430633</v>
      </c>
      <c r="I345" s="6"/>
    </row>
    <row r="346" spans="1:9" x14ac:dyDescent="0.25">
      <c r="A346">
        <v>63</v>
      </c>
      <c r="B346">
        <v>2003</v>
      </c>
      <c r="C346" s="2">
        <v>0</v>
      </c>
      <c r="D346" s="6">
        <v>0.2252343</v>
      </c>
      <c r="E346" s="6">
        <v>-0.10129009999999999</v>
      </c>
      <c r="F346" s="6">
        <v>3.9025799999999999E-2</v>
      </c>
      <c r="G346" s="6">
        <v>6.5302110000000004</v>
      </c>
      <c r="H346" s="6">
        <v>0.1255154</v>
      </c>
      <c r="I346" s="6"/>
    </row>
    <row r="347" spans="1:9" x14ac:dyDescent="0.25">
      <c r="A347">
        <v>63</v>
      </c>
      <c r="B347">
        <v>2004</v>
      </c>
      <c r="C347" s="2">
        <v>0</v>
      </c>
      <c r="D347" s="6">
        <v>0.28891519999999998</v>
      </c>
      <c r="E347" s="6">
        <v>-6.16663E-2</v>
      </c>
      <c r="F347" s="6">
        <v>5.1513299999999998E-2</v>
      </c>
      <c r="G347" s="6">
        <v>4.7946160000000004</v>
      </c>
      <c r="H347" s="6">
        <v>0.1100164</v>
      </c>
      <c r="I347" s="6"/>
    </row>
    <row r="348" spans="1:9" x14ac:dyDescent="0.25">
      <c r="A348">
        <v>64</v>
      </c>
      <c r="B348">
        <v>1999</v>
      </c>
      <c r="C348" s="2">
        <v>0</v>
      </c>
      <c r="D348" s="6">
        <v>0.3833511</v>
      </c>
      <c r="E348" s="6">
        <v>0.42472110000000002</v>
      </c>
      <c r="F348" s="6">
        <v>6.5228300000000003E-2</v>
      </c>
      <c r="G348" s="6">
        <v>1.9500679999999999</v>
      </c>
      <c r="H348" s="6">
        <v>0.16854720000000001</v>
      </c>
      <c r="I348" s="6"/>
    </row>
    <row r="349" spans="1:9" x14ac:dyDescent="0.25">
      <c r="A349">
        <v>64</v>
      </c>
      <c r="B349">
        <v>2000</v>
      </c>
      <c r="C349" s="2">
        <v>0</v>
      </c>
      <c r="D349" s="6">
        <v>0.28978989999999999</v>
      </c>
      <c r="E349" s="6">
        <v>0.45515939999999999</v>
      </c>
      <c r="F349" s="6">
        <v>3.9649999999999998E-2</v>
      </c>
      <c r="G349" s="6">
        <v>1.0742750000000001</v>
      </c>
      <c r="H349" s="6">
        <v>0.1760748</v>
      </c>
      <c r="I349" s="6"/>
    </row>
    <row r="350" spans="1:9" x14ac:dyDescent="0.25">
      <c r="A350">
        <v>64</v>
      </c>
      <c r="B350">
        <v>2001</v>
      </c>
      <c r="C350" s="2">
        <v>0</v>
      </c>
      <c r="D350" s="6">
        <v>0.27382020000000001</v>
      </c>
      <c r="E350" s="6">
        <v>0.43201440000000002</v>
      </c>
      <c r="F350" s="6">
        <v>4.1054500000000001E-2</v>
      </c>
      <c r="G350" s="6">
        <v>1.0293399999999999</v>
      </c>
      <c r="H350" s="6">
        <v>0.1765687</v>
      </c>
      <c r="I350" s="6"/>
    </row>
    <row r="351" spans="1:9" x14ac:dyDescent="0.25">
      <c r="A351">
        <v>64</v>
      </c>
      <c r="B351">
        <v>2002</v>
      </c>
      <c r="C351" s="2">
        <v>0</v>
      </c>
      <c r="D351" s="6">
        <v>0.19179589999999999</v>
      </c>
      <c r="E351" s="6">
        <v>0.45602379999999998</v>
      </c>
      <c r="F351" s="6">
        <v>5.3587799999999998E-2</v>
      </c>
      <c r="G351" s="6">
        <v>1.060605</v>
      </c>
      <c r="H351" s="6">
        <v>0.1876632</v>
      </c>
      <c r="I351" s="6"/>
    </row>
    <row r="352" spans="1:9" x14ac:dyDescent="0.25">
      <c r="A352">
        <v>64</v>
      </c>
      <c r="B352">
        <v>2003</v>
      </c>
      <c r="C352" s="2">
        <v>0</v>
      </c>
      <c r="D352" s="6">
        <v>0.21489179999999999</v>
      </c>
      <c r="E352" s="6">
        <v>0.52443980000000001</v>
      </c>
      <c r="F352" s="6">
        <v>5.6263199999999999E-2</v>
      </c>
      <c r="G352" s="6">
        <v>1.5386200000000001</v>
      </c>
      <c r="H352" s="6">
        <v>0.21181749999999999</v>
      </c>
      <c r="I352" s="6"/>
    </row>
    <row r="353" spans="1:9" x14ac:dyDescent="0.25">
      <c r="A353">
        <v>64</v>
      </c>
      <c r="B353">
        <v>2004</v>
      </c>
      <c r="C353" s="2">
        <v>0</v>
      </c>
      <c r="D353" s="6">
        <v>0.20833019999999999</v>
      </c>
      <c r="E353" s="6">
        <v>0.58425050000000001</v>
      </c>
      <c r="F353" s="6">
        <v>5.1084499999999998E-2</v>
      </c>
      <c r="G353" s="6">
        <v>2.1788379999999998</v>
      </c>
      <c r="H353" s="6">
        <v>0.22581799999999999</v>
      </c>
      <c r="I353" s="6"/>
    </row>
    <row r="354" spans="1:9" x14ac:dyDescent="0.25">
      <c r="A354">
        <v>65</v>
      </c>
      <c r="B354">
        <v>1999</v>
      </c>
      <c r="C354" s="2">
        <v>0</v>
      </c>
      <c r="D354" s="6">
        <v>0.15237990000000001</v>
      </c>
      <c r="E354" s="6">
        <v>0.1412369</v>
      </c>
      <c r="F354" s="6">
        <v>7.5082599999999999E-2</v>
      </c>
      <c r="G354" s="6">
        <v>2.9317920000000002</v>
      </c>
      <c r="H354" s="6">
        <v>0.22451769999999999</v>
      </c>
      <c r="I354" s="6"/>
    </row>
    <row r="355" spans="1:9" x14ac:dyDescent="0.25">
      <c r="A355">
        <v>65</v>
      </c>
      <c r="B355">
        <v>2000</v>
      </c>
      <c r="C355" s="2">
        <v>0</v>
      </c>
      <c r="D355" s="6">
        <v>6.76596E-2</v>
      </c>
      <c r="E355" s="6">
        <v>6.07942E-2</v>
      </c>
      <c r="F355" s="6">
        <v>6.2018400000000001E-2</v>
      </c>
      <c r="G355" s="6">
        <v>4.2816700000000001</v>
      </c>
      <c r="H355" s="6">
        <v>0.25008940000000002</v>
      </c>
      <c r="I355" s="6"/>
    </row>
    <row r="356" spans="1:9" x14ac:dyDescent="0.25">
      <c r="A356">
        <v>65</v>
      </c>
      <c r="B356">
        <v>2001</v>
      </c>
      <c r="C356" s="2">
        <v>0</v>
      </c>
      <c r="D356" s="6">
        <v>9.6034099999999997E-2</v>
      </c>
      <c r="E356" s="6">
        <v>8.9211499999999999E-2</v>
      </c>
      <c r="F356" s="6">
        <v>7.1138900000000005E-2</v>
      </c>
      <c r="G356" s="6">
        <v>4.856789</v>
      </c>
      <c r="H356" s="6">
        <v>0.24189289999999999</v>
      </c>
      <c r="I356" s="6"/>
    </row>
    <row r="357" spans="1:9" x14ac:dyDescent="0.25">
      <c r="A357">
        <v>65</v>
      </c>
      <c r="B357">
        <v>2002</v>
      </c>
      <c r="C357" s="2">
        <v>0</v>
      </c>
      <c r="D357" s="6">
        <v>0.1212966</v>
      </c>
      <c r="E357" s="6">
        <v>5.3348E-2</v>
      </c>
      <c r="F357" s="6">
        <v>7.6365699999999995E-2</v>
      </c>
      <c r="G357" s="6">
        <v>1.7725489999999999</v>
      </c>
      <c r="H357" s="6">
        <v>0.20907709999999999</v>
      </c>
      <c r="I357" s="6"/>
    </row>
    <row r="358" spans="1:9" x14ac:dyDescent="0.25">
      <c r="A358">
        <v>65</v>
      </c>
      <c r="B358">
        <v>2003</v>
      </c>
      <c r="C358" s="2">
        <v>0</v>
      </c>
      <c r="D358" s="6">
        <v>0.14209160000000001</v>
      </c>
      <c r="E358" s="6">
        <v>9.81012E-2</v>
      </c>
      <c r="F358" s="6">
        <v>7.3698200000000005E-2</v>
      </c>
      <c r="G358" s="6">
        <v>1.8183180000000001</v>
      </c>
      <c r="H358" s="6">
        <v>0.2157162</v>
      </c>
      <c r="I358" s="6"/>
    </row>
    <row r="359" spans="1:9" x14ac:dyDescent="0.25">
      <c r="A359">
        <v>65</v>
      </c>
      <c r="B359">
        <v>2004</v>
      </c>
      <c r="C359" s="2">
        <v>0</v>
      </c>
      <c r="D359" s="6">
        <v>0.15050659999999999</v>
      </c>
      <c r="E359" s="6">
        <v>9.1994099999999995E-2</v>
      </c>
      <c r="F359" s="6">
        <v>5.6694099999999997E-2</v>
      </c>
      <c r="G359" s="6">
        <v>2.0554610000000002</v>
      </c>
      <c r="H359" s="6">
        <v>0.20934349999999999</v>
      </c>
      <c r="I359" s="6"/>
    </row>
    <row r="360" spans="1:9" x14ac:dyDescent="0.25">
      <c r="A360">
        <v>66</v>
      </c>
      <c r="B360">
        <v>1999</v>
      </c>
      <c r="C360" s="2">
        <v>0</v>
      </c>
      <c r="D360" s="6">
        <v>0.1185789</v>
      </c>
      <c r="E360" s="6">
        <v>0.55898539999999997</v>
      </c>
      <c r="F360" s="6">
        <v>7.1512500000000007E-2</v>
      </c>
      <c r="G360" s="6">
        <v>2.6515949999999999</v>
      </c>
      <c r="H360" s="6">
        <v>0.2314988</v>
      </c>
      <c r="I360" s="6"/>
    </row>
    <row r="361" spans="1:9" x14ac:dyDescent="0.25">
      <c r="A361">
        <v>66</v>
      </c>
      <c r="B361">
        <v>2000</v>
      </c>
      <c r="C361" s="2">
        <v>0</v>
      </c>
      <c r="D361" s="6">
        <v>0.1050831</v>
      </c>
      <c r="E361" s="6">
        <v>0.58511659999999999</v>
      </c>
      <c r="F361" s="6">
        <v>5.9782000000000002E-2</v>
      </c>
      <c r="G361" s="6">
        <v>2.6622300000000001</v>
      </c>
      <c r="H361" s="6">
        <v>0.23866390000000001</v>
      </c>
      <c r="I361" s="6"/>
    </row>
    <row r="362" spans="1:9" x14ac:dyDescent="0.25">
      <c r="A362">
        <v>66</v>
      </c>
      <c r="B362">
        <v>2001</v>
      </c>
      <c r="C362" s="2">
        <v>0</v>
      </c>
      <c r="D362" s="6">
        <v>0.12632570000000001</v>
      </c>
      <c r="E362" s="6">
        <v>0.60012120000000002</v>
      </c>
      <c r="F362" s="6">
        <v>6.7106499999999999E-2</v>
      </c>
      <c r="G362" s="6">
        <v>3.9022260000000002</v>
      </c>
      <c r="H362" s="6">
        <v>0.24099419999999999</v>
      </c>
      <c r="I362" s="6"/>
    </row>
    <row r="363" spans="1:9" x14ac:dyDescent="0.25">
      <c r="A363">
        <v>66</v>
      </c>
      <c r="B363">
        <v>2002</v>
      </c>
      <c r="C363" s="2">
        <v>0</v>
      </c>
      <c r="D363" s="6">
        <v>0.15209800000000001</v>
      </c>
      <c r="E363" s="6">
        <v>0.63693489999999997</v>
      </c>
      <c r="F363" s="6">
        <v>6.0526099999999999E-2</v>
      </c>
      <c r="G363" s="6">
        <v>2.8837920000000001</v>
      </c>
      <c r="H363" s="6">
        <v>0.23544309999999999</v>
      </c>
      <c r="I363" s="6"/>
    </row>
    <row r="364" spans="1:9" x14ac:dyDescent="0.25">
      <c r="A364">
        <v>66</v>
      </c>
      <c r="B364">
        <v>2003</v>
      </c>
      <c r="C364" s="2">
        <v>0</v>
      </c>
      <c r="D364" s="6">
        <v>0.26225939999999998</v>
      </c>
      <c r="E364" s="6">
        <v>0.69388470000000002</v>
      </c>
      <c r="F364" s="6">
        <v>6.1128500000000002E-2</v>
      </c>
      <c r="G364" s="6">
        <v>3.4625840000000001</v>
      </c>
      <c r="H364" s="6">
        <v>0.23008410000000001</v>
      </c>
      <c r="I364" s="6"/>
    </row>
    <row r="365" spans="1:9" x14ac:dyDescent="0.25">
      <c r="A365">
        <v>66</v>
      </c>
      <c r="B365">
        <v>2004</v>
      </c>
      <c r="C365" s="2">
        <v>0</v>
      </c>
      <c r="D365" s="6">
        <v>0.31526029999999999</v>
      </c>
      <c r="E365" s="6">
        <v>0.73763939999999995</v>
      </c>
      <c r="F365" s="6">
        <v>5.7246199999999997E-2</v>
      </c>
      <c r="G365" s="6">
        <v>4.8542240000000003</v>
      </c>
      <c r="H365" s="6">
        <v>0.25003300000000001</v>
      </c>
      <c r="I365" s="6"/>
    </row>
    <row r="366" spans="1:9" x14ac:dyDescent="0.25">
      <c r="A366">
        <v>67</v>
      </c>
      <c r="B366">
        <v>1999</v>
      </c>
      <c r="C366" s="2">
        <v>0</v>
      </c>
      <c r="D366" s="6">
        <v>-1.23149E-2</v>
      </c>
      <c r="E366" s="6">
        <v>7.3664900000000005E-2</v>
      </c>
      <c r="F366" s="6">
        <v>7.1138000000000007E-2</v>
      </c>
      <c r="G366" s="6">
        <v>2.0747330000000002</v>
      </c>
      <c r="H366" s="6">
        <v>0.25442219999999999</v>
      </c>
      <c r="I366" s="6"/>
    </row>
    <row r="367" spans="1:9" x14ac:dyDescent="0.25">
      <c r="A367">
        <v>68</v>
      </c>
      <c r="B367">
        <v>1999</v>
      </c>
      <c r="C367" s="2">
        <v>0</v>
      </c>
      <c r="D367" s="6">
        <v>3.1482900000000001E-2</v>
      </c>
      <c r="E367" s="6">
        <v>0.25143300000000002</v>
      </c>
      <c r="F367" s="6">
        <v>4.5379200000000001E-2</v>
      </c>
      <c r="G367" s="6">
        <v>4.4205290000000002</v>
      </c>
      <c r="H367" s="6">
        <v>0.15386459999999999</v>
      </c>
      <c r="I367" s="6"/>
    </row>
    <row r="368" spans="1:9" x14ac:dyDescent="0.25">
      <c r="A368">
        <v>68</v>
      </c>
      <c r="B368">
        <v>2000</v>
      </c>
      <c r="C368" s="2">
        <v>0</v>
      </c>
      <c r="D368" s="6">
        <v>-6.2114900000000001E-2</v>
      </c>
      <c r="E368" s="6">
        <v>5.8945299999999999E-2</v>
      </c>
      <c r="F368" s="6">
        <v>3.2893600000000002E-2</v>
      </c>
      <c r="G368" s="6">
        <v>1.088192</v>
      </c>
      <c r="H368" s="6">
        <v>0.12856899999999999</v>
      </c>
      <c r="I368" s="6"/>
    </row>
    <row r="369" spans="1:9" x14ac:dyDescent="0.25">
      <c r="A369">
        <v>68</v>
      </c>
      <c r="B369">
        <v>2001</v>
      </c>
      <c r="C369" s="2">
        <v>0</v>
      </c>
      <c r="D369" s="6">
        <v>-7.3574299999999995E-2</v>
      </c>
      <c r="E369" s="6">
        <v>5.9756499999999997E-2</v>
      </c>
      <c r="F369" s="6">
        <v>4.7843200000000002E-2</v>
      </c>
      <c r="G369" s="6">
        <v>0.82447269999999995</v>
      </c>
      <c r="H369" s="6">
        <v>0.1158838</v>
      </c>
      <c r="I369" s="6"/>
    </row>
    <row r="370" spans="1:9" x14ac:dyDescent="0.25">
      <c r="A370">
        <v>68</v>
      </c>
      <c r="B370">
        <v>2002</v>
      </c>
      <c r="C370" s="2">
        <v>0</v>
      </c>
      <c r="D370" s="6">
        <v>-2.7499599999999999E-2</v>
      </c>
      <c r="E370" s="6">
        <v>-0.1260385</v>
      </c>
      <c r="F370" s="6">
        <v>5.9821899999999997E-2</v>
      </c>
      <c r="G370" s="6">
        <v>1.013938</v>
      </c>
      <c r="H370" s="6">
        <v>0.1703923</v>
      </c>
      <c r="I370" s="6"/>
    </row>
    <row r="371" spans="1:9" x14ac:dyDescent="0.25">
      <c r="A371">
        <v>68</v>
      </c>
      <c r="B371">
        <v>2003</v>
      </c>
      <c r="C371" s="2">
        <v>0</v>
      </c>
      <c r="D371" s="6">
        <v>-1.06835E-2</v>
      </c>
      <c r="E371" s="6">
        <v>-0.1132094</v>
      </c>
      <c r="F371" s="6">
        <v>5.0565600000000002E-2</v>
      </c>
      <c r="G371" s="6">
        <v>1.0725629999999999</v>
      </c>
      <c r="H371" s="6">
        <v>0.16937630000000001</v>
      </c>
      <c r="I371" s="6"/>
    </row>
    <row r="372" spans="1:9" x14ac:dyDescent="0.25">
      <c r="A372">
        <v>68</v>
      </c>
      <c r="B372">
        <v>2004</v>
      </c>
      <c r="C372" s="2">
        <v>0</v>
      </c>
      <c r="D372" s="6">
        <v>-8.5240000000000003E-3</v>
      </c>
      <c r="E372" s="6">
        <v>-0.1164335</v>
      </c>
      <c r="F372" s="6">
        <v>4.5437699999999998E-2</v>
      </c>
      <c r="G372" s="6">
        <v>1.1036570000000001</v>
      </c>
      <c r="H372" s="6">
        <v>0.18613370000000001</v>
      </c>
      <c r="I372" s="6"/>
    </row>
    <row r="373" spans="1:9" x14ac:dyDescent="0.25">
      <c r="A373">
        <v>69</v>
      </c>
      <c r="B373">
        <v>1999</v>
      </c>
      <c r="C373" s="2">
        <v>0</v>
      </c>
      <c r="D373" s="6">
        <v>-0.10833329999999999</v>
      </c>
      <c r="E373" s="6">
        <v>0.29032809999999998</v>
      </c>
      <c r="F373" s="6">
        <v>8.1907800000000003E-2</v>
      </c>
      <c r="G373" s="6">
        <v>3.1082689999999999</v>
      </c>
      <c r="H373" s="6">
        <v>0.18092949999999999</v>
      </c>
      <c r="I373" s="6"/>
    </row>
    <row r="374" spans="1:9" x14ac:dyDescent="0.25">
      <c r="A374">
        <v>69</v>
      </c>
      <c r="B374">
        <v>2000</v>
      </c>
      <c r="C374" s="2">
        <v>0</v>
      </c>
      <c r="D374" s="6">
        <v>-9.9961300000000003E-2</v>
      </c>
      <c r="E374" s="6">
        <v>0.29538189999999998</v>
      </c>
      <c r="F374" s="6">
        <v>6.4254900000000004E-2</v>
      </c>
      <c r="G374" s="6">
        <v>2.2728199999999998</v>
      </c>
      <c r="H374" s="6">
        <v>0.1336128</v>
      </c>
      <c r="I374" s="6"/>
    </row>
    <row r="375" spans="1:9" x14ac:dyDescent="0.25">
      <c r="A375">
        <v>69</v>
      </c>
      <c r="B375">
        <v>2001</v>
      </c>
      <c r="C375" s="2">
        <v>0</v>
      </c>
      <c r="D375" s="6">
        <v>-1.6562299999999999E-2</v>
      </c>
      <c r="E375" s="6">
        <v>0.32004159999999998</v>
      </c>
      <c r="F375" s="6">
        <v>7.6657600000000006E-2</v>
      </c>
      <c r="G375" s="6">
        <v>2.1734330000000002</v>
      </c>
      <c r="H375" s="6">
        <v>0.1486973</v>
      </c>
      <c r="I375" s="6"/>
    </row>
    <row r="376" spans="1:9" x14ac:dyDescent="0.25">
      <c r="A376">
        <v>69</v>
      </c>
      <c r="B376">
        <v>2002</v>
      </c>
      <c r="C376" s="2">
        <v>0</v>
      </c>
      <c r="D376" s="6">
        <v>4.3800000000000002E-3</v>
      </c>
      <c r="E376" s="6">
        <v>0.32967580000000002</v>
      </c>
      <c r="F376" s="6">
        <v>5.5579200000000002E-2</v>
      </c>
      <c r="G376" s="6">
        <v>1.536754</v>
      </c>
      <c r="H376" s="6">
        <v>0.14881269999999999</v>
      </c>
      <c r="I376" s="6"/>
    </row>
    <row r="377" spans="1:9" x14ac:dyDescent="0.25">
      <c r="A377">
        <v>69</v>
      </c>
      <c r="B377">
        <v>2003</v>
      </c>
      <c r="C377" s="2">
        <v>0</v>
      </c>
      <c r="D377" s="6">
        <v>3.9497200000000003E-2</v>
      </c>
      <c r="E377" s="6">
        <v>0.34403980000000001</v>
      </c>
      <c r="F377" s="6">
        <v>6.8530800000000003E-2</v>
      </c>
      <c r="G377" s="6">
        <v>1.7790109999999999</v>
      </c>
      <c r="H377" s="6">
        <v>0.1352333</v>
      </c>
      <c r="I377" s="6"/>
    </row>
    <row r="378" spans="1:9" x14ac:dyDescent="0.25">
      <c r="A378">
        <v>69</v>
      </c>
      <c r="B378">
        <v>2004</v>
      </c>
      <c r="C378" s="2">
        <v>0</v>
      </c>
      <c r="D378" s="6">
        <v>-5.7111599999999998E-2</v>
      </c>
      <c r="E378" s="6">
        <v>0.33628940000000002</v>
      </c>
      <c r="F378" s="6">
        <v>5.8042900000000001E-2</v>
      </c>
      <c r="G378" s="6">
        <v>1.422177</v>
      </c>
      <c r="H378" s="6">
        <v>0.11590979999999999</v>
      </c>
      <c r="I378" s="6"/>
    </row>
    <row r="379" spans="1:9" x14ac:dyDescent="0.25">
      <c r="A379">
        <v>70</v>
      </c>
      <c r="B379">
        <v>1999</v>
      </c>
      <c r="C379" s="2">
        <v>0</v>
      </c>
      <c r="D379" s="6">
        <v>5.3413799999999997E-2</v>
      </c>
      <c r="E379" s="6">
        <v>0.1121973</v>
      </c>
      <c r="F379" s="6">
        <v>5.08761E-2</v>
      </c>
      <c r="G379" s="6">
        <v>0.7646733</v>
      </c>
      <c r="H379" s="6">
        <v>0.1263842</v>
      </c>
      <c r="I379" s="6"/>
    </row>
    <row r="380" spans="1:9" x14ac:dyDescent="0.25">
      <c r="A380">
        <v>70</v>
      </c>
      <c r="B380">
        <v>2000</v>
      </c>
      <c r="C380" s="2">
        <v>0</v>
      </c>
      <c r="D380" s="6">
        <v>7.0123500000000005E-2</v>
      </c>
      <c r="E380" s="6">
        <v>0.12937290000000001</v>
      </c>
      <c r="F380" s="6">
        <v>5.9364199999999999E-2</v>
      </c>
      <c r="G380" s="6">
        <v>0.62998620000000005</v>
      </c>
      <c r="H380" s="6">
        <v>0.1387535</v>
      </c>
      <c r="I380" s="6"/>
    </row>
    <row r="381" spans="1:9" x14ac:dyDescent="0.25">
      <c r="A381">
        <v>70</v>
      </c>
      <c r="B381">
        <v>2001</v>
      </c>
      <c r="C381" s="2">
        <v>0</v>
      </c>
      <c r="D381" s="6">
        <v>5.8799499999999998E-2</v>
      </c>
      <c r="E381" s="6">
        <v>0.1054205</v>
      </c>
      <c r="F381" s="6">
        <v>4.8049500000000002E-2</v>
      </c>
      <c r="G381" s="6">
        <v>0.86998790000000004</v>
      </c>
      <c r="H381" s="6">
        <v>0.1188399</v>
      </c>
      <c r="I381" s="6"/>
    </row>
    <row r="382" spans="1:9" x14ac:dyDescent="0.25">
      <c r="A382">
        <v>70</v>
      </c>
      <c r="B382">
        <v>2002</v>
      </c>
      <c r="C382" s="2">
        <v>0</v>
      </c>
      <c r="D382" s="6">
        <v>6.7398299999999994E-2</v>
      </c>
      <c r="E382" s="6">
        <v>0.13252359999999999</v>
      </c>
      <c r="F382" s="6">
        <v>5.51935E-2</v>
      </c>
      <c r="G382" s="6">
        <v>1.1333709999999999</v>
      </c>
      <c r="H382" s="6">
        <v>0.1316109</v>
      </c>
      <c r="I382" s="6"/>
    </row>
    <row r="383" spans="1:9" x14ac:dyDescent="0.25">
      <c r="A383">
        <v>70</v>
      </c>
      <c r="B383">
        <v>2003</v>
      </c>
      <c r="C383" s="2">
        <v>0</v>
      </c>
      <c r="D383" s="6">
        <v>4.79686E-2</v>
      </c>
      <c r="E383" s="6">
        <v>0.15467330000000001</v>
      </c>
      <c r="F383" s="6">
        <v>5.4837499999999997E-2</v>
      </c>
      <c r="G383" s="6">
        <v>1.6107849999999999</v>
      </c>
      <c r="H383" s="6">
        <v>0.14685819999999999</v>
      </c>
      <c r="I383" s="6"/>
    </row>
    <row r="384" spans="1:9" x14ac:dyDescent="0.25">
      <c r="A384">
        <v>70</v>
      </c>
      <c r="B384">
        <v>2004</v>
      </c>
      <c r="C384" s="2">
        <v>0</v>
      </c>
      <c r="D384" s="6">
        <v>4.6171299999999998E-2</v>
      </c>
      <c r="E384" s="6">
        <v>0.17526269999999999</v>
      </c>
      <c r="F384" s="6">
        <v>5.7063900000000001E-2</v>
      </c>
      <c r="G384" s="6">
        <v>1.526276</v>
      </c>
      <c r="H384" s="6">
        <v>0.1501371</v>
      </c>
      <c r="I384" s="6"/>
    </row>
    <row r="385" spans="1:9" x14ac:dyDescent="0.25">
      <c r="A385">
        <v>71</v>
      </c>
      <c r="B385">
        <v>1999</v>
      </c>
      <c r="C385" s="2">
        <v>0</v>
      </c>
      <c r="D385" s="6">
        <v>0.24634909999999999</v>
      </c>
      <c r="E385" s="6">
        <v>0.51878150000000001</v>
      </c>
      <c r="F385" s="6">
        <v>7.3504399999999998E-2</v>
      </c>
      <c r="G385" s="6">
        <v>2.2878090000000002</v>
      </c>
      <c r="H385" s="6">
        <v>0.3501513</v>
      </c>
      <c r="I385" s="6"/>
    </row>
    <row r="386" spans="1:9" x14ac:dyDescent="0.25">
      <c r="A386">
        <v>71</v>
      </c>
      <c r="B386">
        <v>2000</v>
      </c>
      <c r="C386" s="2">
        <v>0</v>
      </c>
      <c r="D386" s="6">
        <v>0.1062681</v>
      </c>
      <c r="E386" s="6">
        <v>0.442801</v>
      </c>
      <c r="F386" s="6">
        <v>6.4849199999999996E-2</v>
      </c>
      <c r="G386" s="6">
        <v>1.6775119999999999</v>
      </c>
      <c r="H386" s="6">
        <v>0.33176800000000001</v>
      </c>
      <c r="I386" s="6"/>
    </row>
    <row r="387" spans="1:9" x14ac:dyDescent="0.25">
      <c r="A387">
        <v>71</v>
      </c>
      <c r="B387">
        <v>2001</v>
      </c>
      <c r="C387" s="2">
        <v>0</v>
      </c>
      <c r="D387" s="6">
        <v>0.20755850000000001</v>
      </c>
      <c r="E387" s="6">
        <v>0.49016860000000001</v>
      </c>
      <c r="F387" s="6">
        <v>7.0566500000000004E-2</v>
      </c>
      <c r="G387" s="6">
        <v>2.528778</v>
      </c>
      <c r="H387" s="6">
        <v>0.31490699999999999</v>
      </c>
      <c r="I387" s="6"/>
    </row>
    <row r="388" spans="1:9" x14ac:dyDescent="0.25">
      <c r="A388">
        <v>71</v>
      </c>
      <c r="B388">
        <v>2002</v>
      </c>
      <c r="C388" s="2">
        <v>0</v>
      </c>
      <c r="D388" s="6">
        <v>0.21110619999999999</v>
      </c>
      <c r="E388" s="6">
        <v>0.44686369999999997</v>
      </c>
      <c r="F388" s="6">
        <v>6.4445600000000006E-2</v>
      </c>
      <c r="G388" s="6">
        <v>2.0454460000000001</v>
      </c>
      <c r="H388" s="6">
        <v>0.31090889999999999</v>
      </c>
      <c r="I388" s="6"/>
    </row>
    <row r="389" spans="1:9" x14ac:dyDescent="0.25">
      <c r="A389">
        <v>71</v>
      </c>
      <c r="B389">
        <v>2003</v>
      </c>
      <c r="C389" s="2">
        <v>0</v>
      </c>
      <c r="D389" s="6">
        <v>0.22897419999999999</v>
      </c>
      <c r="E389" s="6">
        <v>0.51673950000000002</v>
      </c>
      <c r="F389" s="6">
        <v>5.0957500000000003E-2</v>
      </c>
      <c r="G389" s="6">
        <v>2.3216519999999998</v>
      </c>
      <c r="H389" s="6">
        <v>0.31393900000000002</v>
      </c>
      <c r="I389" s="6"/>
    </row>
    <row r="390" spans="1:9" x14ac:dyDescent="0.25">
      <c r="A390">
        <v>71</v>
      </c>
      <c r="B390">
        <v>2004</v>
      </c>
      <c r="C390" s="2">
        <v>0</v>
      </c>
      <c r="D390" s="6">
        <v>0.22542760000000001</v>
      </c>
      <c r="E390" s="6">
        <v>0.55324669999999998</v>
      </c>
      <c r="F390" s="6">
        <v>5.7829499999999999E-2</v>
      </c>
      <c r="G390" s="6">
        <v>2.6885110000000001</v>
      </c>
      <c r="H390" s="6">
        <v>0.31501990000000002</v>
      </c>
      <c r="I390" s="6"/>
    </row>
    <row r="391" spans="1:9" x14ac:dyDescent="0.25">
      <c r="A391">
        <v>72</v>
      </c>
      <c r="B391">
        <v>1999</v>
      </c>
      <c r="C391" s="2">
        <v>0</v>
      </c>
      <c r="D391" s="6">
        <v>0.15831609999999999</v>
      </c>
      <c r="E391" s="6">
        <v>0.111305</v>
      </c>
      <c r="F391" s="6">
        <v>4.4752599999999997E-2</v>
      </c>
      <c r="G391" s="6">
        <v>0.36114309999999999</v>
      </c>
      <c r="H391" s="6">
        <v>1.007002</v>
      </c>
      <c r="I391" s="6"/>
    </row>
    <row r="392" spans="1:9" x14ac:dyDescent="0.25">
      <c r="A392">
        <v>72</v>
      </c>
      <c r="B392">
        <v>2000</v>
      </c>
      <c r="C392" s="2">
        <v>0</v>
      </c>
      <c r="D392" s="6">
        <v>0.2718526</v>
      </c>
      <c r="E392" s="6">
        <v>-3.0235600000000001E-2</v>
      </c>
      <c r="F392" s="6">
        <v>5.2559599999999998E-2</v>
      </c>
      <c r="G392" s="6">
        <v>0.43611349999999999</v>
      </c>
      <c r="H392" s="6">
        <v>1.3193109999999999</v>
      </c>
      <c r="I392" s="6"/>
    </row>
    <row r="393" spans="1:9" x14ac:dyDescent="0.25">
      <c r="A393">
        <v>73</v>
      </c>
      <c r="B393">
        <v>1999</v>
      </c>
      <c r="C393" s="2">
        <v>0</v>
      </c>
      <c r="D393" s="6">
        <v>0.18901000000000001</v>
      </c>
      <c r="E393" s="6">
        <v>0.30207089999999998</v>
      </c>
      <c r="F393" s="6">
        <v>0.119214</v>
      </c>
      <c r="G393" s="6">
        <v>5.9035149999999996</v>
      </c>
      <c r="H393" s="6">
        <v>1.47393</v>
      </c>
      <c r="I393" s="6"/>
    </row>
    <row r="394" spans="1:9" x14ac:dyDescent="0.25">
      <c r="A394">
        <v>73</v>
      </c>
      <c r="B394">
        <v>2000</v>
      </c>
      <c r="C394" s="2">
        <v>0</v>
      </c>
      <c r="D394" s="6">
        <v>7.7470800000000006E-2</v>
      </c>
      <c r="E394" s="6">
        <v>0.30065829999999999</v>
      </c>
      <c r="F394" s="6">
        <v>8.6640999999999996E-2</v>
      </c>
      <c r="G394" s="6">
        <v>2.8473069999999998</v>
      </c>
      <c r="H394" s="6">
        <v>1.163489</v>
      </c>
      <c r="I394" s="6"/>
    </row>
    <row r="395" spans="1:9" x14ac:dyDescent="0.25">
      <c r="A395">
        <v>73</v>
      </c>
      <c r="B395">
        <v>2001</v>
      </c>
      <c r="C395" s="2">
        <v>0</v>
      </c>
      <c r="D395" s="6">
        <v>0.15770980000000001</v>
      </c>
      <c r="E395" s="6">
        <v>0.26578659999999998</v>
      </c>
      <c r="F395" s="6">
        <v>0.1213122</v>
      </c>
      <c r="G395" s="6">
        <v>2.9546739999999998</v>
      </c>
      <c r="H395" s="6">
        <v>0.9777806</v>
      </c>
      <c r="I395" s="6"/>
    </row>
    <row r="396" spans="1:9" x14ac:dyDescent="0.25">
      <c r="A396">
        <v>73</v>
      </c>
      <c r="B396">
        <v>2002</v>
      </c>
      <c r="C396" s="2">
        <v>0</v>
      </c>
      <c r="D396" s="6">
        <v>0.1787986</v>
      </c>
      <c r="E396" s="6">
        <v>0.26532919999999999</v>
      </c>
      <c r="F396" s="6">
        <v>0.1017961</v>
      </c>
      <c r="G396" s="6">
        <v>1.928504</v>
      </c>
      <c r="H396" s="6">
        <v>0.9399824</v>
      </c>
      <c r="I396" s="6"/>
    </row>
    <row r="397" spans="1:9" x14ac:dyDescent="0.25">
      <c r="A397">
        <v>73</v>
      </c>
      <c r="B397">
        <v>2003</v>
      </c>
      <c r="C397" s="2">
        <v>0</v>
      </c>
      <c r="D397" s="6">
        <v>0.1688182</v>
      </c>
      <c r="E397" s="6">
        <v>0.31858789999999998</v>
      </c>
      <c r="F397" s="6">
        <v>0.12884660000000001</v>
      </c>
      <c r="G397" s="6">
        <v>3.3380239999999999</v>
      </c>
      <c r="H397" s="6">
        <v>1.0020560000000001</v>
      </c>
      <c r="I397" s="6"/>
    </row>
    <row r="398" spans="1:9" x14ac:dyDescent="0.25">
      <c r="A398">
        <v>73</v>
      </c>
      <c r="B398">
        <v>2004</v>
      </c>
      <c r="C398" s="2">
        <v>0</v>
      </c>
      <c r="D398" s="6">
        <v>0.2067447</v>
      </c>
      <c r="E398" s="6">
        <v>0.38140049999999998</v>
      </c>
      <c r="F398" s="6">
        <v>0.1128574</v>
      </c>
      <c r="G398" s="6">
        <v>3.0627409999999999</v>
      </c>
      <c r="H398" s="6">
        <v>0.94271479999999996</v>
      </c>
      <c r="I398" s="6"/>
    </row>
    <row r="399" spans="1:9" x14ac:dyDescent="0.25">
      <c r="A399">
        <v>74</v>
      </c>
      <c r="B399">
        <v>1999</v>
      </c>
      <c r="C399" s="2">
        <v>0</v>
      </c>
      <c r="D399" s="6">
        <v>6.4599500000000004E-2</v>
      </c>
      <c r="E399" s="6">
        <v>-0.11623459999999999</v>
      </c>
      <c r="F399" s="6">
        <v>1.8562499999999999E-2</v>
      </c>
      <c r="G399" s="6">
        <v>0.30531079999999999</v>
      </c>
      <c r="H399" s="6">
        <v>0.22483230000000001</v>
      </c>
      <c r="I399" s="6"/>
    </row>
    <row r="400" spans="1:9" x14ac:dyDescent="0.25">
      <c r="A400">
        <v>74</v>
      </c>
      <c r="B400">
        <v>2000</v>
      </c>
      <c r="C400" s="2">
        <v>1</v>
      </c>
      <c r="D400" s="6">
        <v>6.5496899999999997E-2</v>
      </c>
      <c r="E400" s="6">
        <v>-0.1320064</v>
      </c>
      <c r="F400" s="6">
        <v>4.3704E-3</v>
      </c>
      <c r="G400" s="6">
        <v>8.4955199999999995E-2</v>
      </c>
      <c r="H400" s="6">
        <v>0.1891719</v>
      </c>
      <c r="I400" s="6"/>
    </row>
    <row r="401" spans="1:9" x14ac:dyDescent="0.25">
      <c r="A401">
        <v>75</v>
      </c>
      <c r="B401">
        <v>1999</v>
      </c>
      <c r="C401" s="2">
        <v>0</v>
      </c>
      <c r="D401" s="6">
        <v>9.3111100000000002E-2</v>
      </c>
      <c r="E401" s="6">
        <v>-4.1657800000000002E-2</v>
      </c>
      <c r="F401" s="6">
        <v>2.56142E-2</v>
      </c>
      <c r="G401" s="6">
        <v>0.3656778</v>
      </c>
      <c r="H401" s="6">
        <v>0.34493600000000002</v>
      </c>
      <c r="I401" s="6"/>
    </row>
    <row r="402" spans="1:9" x14ac:dyDescent="0.25">
      <c r="A402">
        <v>75</v>
      </c>
      <c r="B402">
        <v>2000</v>
      </c>
      <c r="C402" s="2">
        <v>0</v>
      </c>
      <c r="D402" s="6">
        <v>-1.65801E-2</v>
      </c>
      <c r="E402" s="6">
        <v>-6.0391100000000003E-2</v>
      </c>
      <c r="F402" s="6">
        <v>3.00085E-2</v>
      </c>
      <c r="G402" s="6">
        <v>0.66758130000000004</v>
      </c>
      <c r="H402" s="6">
        <v>0.37610529999999998</v>
      </c>
      <c r="I402" s="6"/>
    </row>
    <row r="403" spans="1:9" x14ac:dyDescent="0.25">
      <c r="A403">
        <v>75</v>
      </c>
      <c r="B403">
        <v>2001</v>
      </c>
      <c r="C403" s="2">
        <v>0</v>
      </c>
      <c r="D403" s="6">
        <v>5.57799E-2</v>
      </c>
      <c r="E403" s="6">
        <v>-0.26799780000000001</v>
      </c>
      <c r="F403" s="6">
        <v>6.0458999999999999E-2</v>
      </c>
      <c r="G403" s="6">
        <v>0.68437689999999995</v>
      </c>
      <c r="H403" s="6">
        <v>0.4339961</v>
      </c>
      <c r="I403" s="6"/>
    </row>
    <row r="404" spans="1:9" x14ac:dyDescent="0.25">
      <c r="A404">
        <v>75</v>
      </c>
      <c r="B404">
        <v>2003</v>
      </c>
      <c r="C404" s="2">
        <v>0</v>
      </c>
      <c r="D404" s="6">
        <v>0.1082404</v>
      </c>
      <c r="E404" s="6">
        <v>-0.3946674</v>
      </c>
      <c r="F404" s="6">
        <v>5.5288400000000001E-2</v>
      </c>
      <c r="G404" s="6">
        <v>0.85279749999999999</v>
      </c>
      <c r="H404" s="6">
        <v>0.37346449999999998</v>
      </c>
      <c r="I404" s="6"/>
    </row>
    <row r="405" spans="1:9" x14ac:dyDescent="0.25">
      <c r="A405">
        <v>75</v>
      </c>
      <c r="B405">
        <v>2004</v>
      </c>
      <c r="C405" s="2">
        <v>0</v>
      </c>
      <c r="D405" s="6">
        <v>0.15758520000000001</v>
      </c>
      <c r="E405" s="6">
        <v>-0.36332959999999997</v>
      </c>
      <c r="F405" s="6">
        <v>5.5391999999999997E-2</v>
      </c>
      <c r="G405" s="6">
        <v>0.94156390000000001</v>
      </c>
      <c r="H405" s="6">
        <v>0.4141532</v>
      </c>
      <c r="I405" s="6"/>
    </row>
    <row r="406" spans="1:9" x14ac:dyDescent="0.25">
      <c r="A406">
        <v>76</v>
      </c>
      <c r="B406">
        <v>1996</v>
      </c>
      <c r="C406" s="2">
        <v>0</v>
      </c>
      <c r="D406" s="6">
        <v>3.0913699999999999E-2</v>
      </c>
      <c r="E406" s="6">
        <v>-0.105063</v>
      </c>
      <c r="F406" s="6">
        <v>5.2774399999999999E-2</v>
      </c>
      <c r="G406" s="6">
        <v>0.97566589999999997</v>
      </c>
      <c r="H406" s="6">
        <v>8.4078100000000003E-2</v>
      </c>
      <c r="I406" s="6"/>
    </row>
    <row r="407" spans="1:9" x14ac:dyDescent="0.25">
      <c r="A407">
        <v>76</v>
      </c>
      <c r="B407">
        <v>1997</v>
      </c>
      <c r="C407" s="2">
        <v>1</v>
      </c>
      <c r="D407" s="6">
        <v>6.5524899999999997E-2</v>
      </c>
      <c r="E407" s="6">
        <v>-0.22874269999999999</v>
      </c>
      <c r="F407" s="6">
        <v>-0.13054180000000001</v>
      </c>
      <c r="G407" s="6">
        <v>0.83395680000000005</v>
      </c>
      <c r="H407" s="6">
        <v>9.4177800000000006E-2</v>
      </c>
      <c r="I407" s="6"/>
    </row>
    <row r="408" spans="1:9" x14ac:dyDescent="0.25">
      <c r="A408">
        <v>77</v>
      </c>
      <c r="B408">
        <v>1996</v>
      </c>
      <c r="C408" s="2">
        <v>0</v>
      </c>
      <c r="D408" s="6">
        <v>0.37698530000000002</v>
      </c>
      <c r="E408" s="6">
        <v>4.7507899999999999E-2</v>
      </c>
      <c r="F408" s="6">
        <v>2.2253100000000001E-2</v>
      </c>
      <c r="G408" s="6">
        <v>0.26763209999999998</v>
      </c>
      <c r="H408" s="6">
        <v>0.21180479999999999</v>
      </c>
      <c r="I408" s="6"/>
    </row>
    <row r="409" spans="1:9" x14ac:dyDescent="0.25">
      <c r="A409">
        <v>77</v>
      </c>
      <c r="B409">
        <v>1997</v>
      </c>
      <c r="C409" s="2">
        <v>0</v>
      </c>
      <c r="D409" s="6">
        <v>0.29734569999999999</v>
      </c>
      <c r="E409" s="6">
        <v>-5.6424099999999998E-2</v>
      </c>
      <c r="F409" s="6">
        <v>3.6141800000000002E-2</v>
      </c>
      <c r="G409" s="6">
        <v>0.12599369999999999</v>
      </c>
      <c r="H409" s="6">
        <v>0.25267970000000001</v>
      </c>
      <c r="I409" s="6"/>
    </row>
    <row r="410" spans="1:9" x14ac:dyDescent="0.25">
      <c r="A410">
        <v>77</v>
      </c>
      <c r="B410">
        <v>1998</v>
      </c>
      <c r="C410" s="2">
        <v>1</v>
      </c>
      <c r="D410" s="6">
        <v>0.23901249999999999</v>
      </c>
      <c r="E410" s="6">
        <v>-0.20424970000000001</v>
      </c>
      <c r="F410" s="6">
        <v>2.2092199999999999E-2</v>
      </c>
      <c r="G410" s="6">
        <v>4.7139899999999998E-2</v>
      </c>
      <c r="H410" s="6">
        <v>0.23221439999999999</v>
      </c>
      <c r="I410" s="6"/>
    </row>
    <row r="411" spans="1:9" x14ac:dyDescent="0.25">
      <c r="A411">
        <v>78</v>
      </c>
      <c r="B411">
        <v>1999</v>
      </c>
      <c r="C411" s="2">
        <v>0</v>
      </c>
      <c r="D411" s="6">
        <v>0.29040359999999998</v>
      </c>
      <c r="E411" s="6">
        <v>0.32565929999999998</v>
      </c>
      <c r="F411" s="6">
        <v>5.64669E-2</v>
      </c>
      <c r="G411" s="6">
        <v>0.67444550000000003</v>
      </c>
      <c r="H411" s="6">
        <v>0.31983470000000003</v>
      </c>
      <c r="I411" s="6"/>
    </row>
    <row r="412" spans="1:9" x14ac:dyDescent="0.25">
      <c r="A412">
        <v>78</v>
      </c>
      <c r="B412">
        <v>2000</v>
      </c>
      <c r="C412" s="2">
        <v>0</v>
      </c>
      <c r="D412" s="6">
        <v>0.31045729999999999</v>
      </c>
      <c r="E412" s="6">
        <v>0.37282910000000002</v>
      </c>
      <c r="F412" s="6">
        <v>6.3725699999999996E-2</v>
      </c>
      <c r="G412" s="6">
        <v>1.029431</v>
      </c>
      <c r="H412" s="6">
        <v>0.29714010000000002</v>
      </c>
      <c r="I412" s="6"/>
    </row>
    <row r="413" spans="1:9" x14ac:dyDescent="0.25">
      <c r="A413">
        <v>78</v>
      </c>
      <c r="B413">
        <v>2001</v>
      </c>
      <c r="C413" s="2">
        <v>0</v>
      </c>
      <c r="D413" s="6">
        <v>0.3817393</v>
      </c>
      <c r="E413" s="6">
        <v>0.39153840000000001</v>
      </c>
      <c r="F413" s="6">
        <v>8.9960399999999996E-2</v>
      </c>
      <c r="G413" s="6">
        <v>2.005995</v>
      </c>
      <c r="H413" s="6">
        <v>0.3662996</v>
      </c>
      <c r="I413" s="6"/>
    </row>
    <row r="414" spans="1:9" x14ac:dyDescent="0.25">
      <c r="A414">
        <v>78</v>
      </c>
      <c r="B414">
        <v>2002</v>
      </c>
      <c r="C414" s="2">
        <v>0</v>
      </c>
      <c r="D414" s="6">
        <v>0.37947520000000001</v>
      </c>
      <c r="E414" s="6">
        <v>0.51727429999999996</v>
      </c>
      <c r="F414" s="6">
        <v>8.4913500000000003E-2</v>
      </c>
      <c r="G414" s="6">
        <v>2.9821</v>
      </c>
      <c r="H414" s="6">
        <v>0.37346259999999998</v>
      </c>
      <c r="I414" s="6"/>
    </row>
    <row r="415" spans="1:9" x14ac:dyDescent="0.25">
      <c r="A415">
        <v>78</v>
      </c>
      <c r="B415">
        <v>2003</v>
      </c>
      <c r="C415" s="2">
        <v>0</v>
      </c>
      <c r="D415" s="6">
        <v>0.46635979999999999</v>
      </c>
      <c r="E415" s="6">
        <v>0.48164610000000002</v>
      </c>
      <c r="F415" s="6">
        <v>6.1995700000000001E-2</v>
      </c>
      <c r="G415" s="6">
        <v>3.0220609999999999</v>
      </c>
      <c r="H415" s="6">
        <v>0.28947469999999997</v>
      </c>
      <c r="I415" s="6"/>
    </row>
    <row r="416" spans="1:9" x14ac:dyDescent="0.25">
      <c r="A416">
        <v>78</v>
      </c>
      <c r="B416">
        <v>2004</v>
      </c>
      <c r="C416" s="2">
        <v>0</v>
      </c>
      <c r="D416" s="6">
        <v>0.46392129999999998</v>
      </c>
      <c r="E416" s="6">
        <v>0.43194169999999998</v>
      </c>
      <c r="F416" s="6">
        <v>5.3459100000000002E-2</v>
      </c>
      <c r="G416" s="6">
        <v>1.882919</v>
      </c>
      <c r="H416" s="6">
        <v>0.25929920000000001</v>
      </c>
      <c r="I416" s="6"/>
    </row>
    <row r="417" spans="1:9" x14ac:dyDescent="0.25">
      <c r="A417">
        <v>79</v>
      </c>
      <c r="B417">
        <v>1999</v>
      </c>
      <c r="C417" s="2">
        <v>0</v>
      </c>
      <c r="D417" s="6">
        <v>0.1171328</v>
      </c>
      <c r="E417" s="6">
        <v>3.2626999999999999E-3</v>
      </c>
      <c r="F417" s="6">
        <v>8.4226999999999996E-2</v>
      </c>
      <c r="G417" s="6">
        <v>1.4384729999999999</v>
      </c>
      <c r="H417" s="6">
        <v>0.3693533</v>
      </c>
      <c r="I417" s="6"/>
    </row>
    <row r="418" spans="1:9" x14ac:dyDescent="0.25">
      <c r="A418">
        <v>79</v>
      </c>
      <c r="B418">
        <v>2000</v>
      </c>
      <c r="C418" s="2">
        <v>0</v>
      </c>
      <c r="D418" s="6">
        <v>0.11541170000000001</v>
      </c>
      <c r="E418" s="6">
        <v>5.3651499999999998E-2</v>
      </c>
      <c r="F418" s="6">
        <v>5.8967499999999999E-2</v>
      </c>
      <c r="G418" s="6">
        <v>0.98854569999999997</v>
      </c>
      <c r="H418" s="6">
        <v>0.33496930000000003</v>
      </c>
      <c r="I418" s="6"/>
    </row>
    <row r="419" spans="1:9" x14ac:dyDescent="0.25">
      <c r="A419">
        <v>79</v>
      </c>
      <c r="B419">
        <v>2001</v>
      </c>
      <c r="C419" s="2">
        <v>0</v>
      </c>
      <c r="D419" s="6">
        <v>0.2362969</v>
      </c>
      <c r="E419" s="6">
        <v>6.5634999999999999E-2</v>
      </c>
      <c r="F419" s="6">
        <v>5.4391200000000001E-2</v>
      </c>
      <c r="G419" s="6">
        <v>0.93740210000000002</v>
      </c>
      <c r="H419" s="6">
        <v>0.32539050000000003</v>
      </c>
      <c r="I419" s="6"/>
    </row>
    <row r="420" spans="1:9" x14ac:dyDescent="0.25">
      <c r="A420">
        <v>79</v>
      </c>
      <c r="B420">
        <v>2002</v>
      </c>
      <c r="C420" s="2">
        <v>0</v>
      </c>
      <c r="D420" s="6">
        <v>0.21200379999999999</v>
      </c>
      <c r="E420" s="6">
        <v>3.2812899999999999E-2</v>
      </c>
      <c r="F420" s="6">
        <v>6.5084299999999998E-2</v>
      </c>
      <c r="G420" s="6">
        <v>1.007641</v>
      </c>
      <c r="H420" s="6">
        <v>0.32111640000000002</v>
      </c>
      <c r="I420" s="6"/>
    </row>
    <row r="421" spans="1:9" x14ac:dyDescent="0.25">
      <c r="A421">
        <v>79</v>
      </c>
      <c r="B421">
        <v>2003</v>
      </c>
      <c r="C421" s="2">
        <v>0</v>
      </c>
      <c r="D421" s="6">
        <v>0.23748349999999999</v>
      </c>
      <c r="E421" s="6">
        <v>9.7600800000000001E-2</v>
      </c>
      <c r="F421" s="6">
        <v>6.2421299999999999E-2</v>
      </c>
      <c r="G421" s="6">
        <v>1.163937</v>
      </c>
      <c r="H421" s="6">
        <v>0.34595589999999998</v>
      </c>
      <c r="I421" s="6"/>
    </row>
    <row r="422" spans="1:9" x14ac:dyDescent="0.25">
      <c r="A422">
        <v>79</v>
      </c>
      <c r="B422">
        <v>2004</v>
      </c>
      <c r="C422" s="2">
        <v>0</v>
      </c>
      <c r="D422" s="6">
        <v>0.24546870000000001</v>
      </c>
      <c r="E422" s="6">
        <v>0.17855770000000001</v>
      </c>
      <c r="F422" s="6">
        <v>6.6895899999999994E-2</v>
      </c>
      <c r="G422" s="6">
        <v>1.8326150000000001</v>
      </c>
      <c r="H422" s="6">
        <v>0.3335687</v>
      </c>
      <c r="I422" s="6"/>
    </row>
    <row r="423" spans="1:9" x14ac:dyDescent="0.25">
      <c r="A423">
        <v>80</v>
      </c>
      <c r="B423">
        <v>1999</v>
      </c>
      <c r="C423" s="2">
        <v>0</v>
      </c>
      <c r="D423" s="6">
        <v>-6.2080000000000002E-4</v>
      </c>
      <c r="E423" s="6">
        <v>0.27483669999999999</v>
      </c>
      <c r="F423" s="6">
        <v>3.5412100000000002E-2</v>
      </c>
      <c r="G423" s="6">
        <v>1.067496</v>
      </c>
      <c r="H423" s="6">
        <v>0.34915869999999999</v>
      </c>
      <c r="I423" s="6"/>
    </row>
    <row r="424" spans="1:9" x14ac:dyDescent="0.25">
      <c r="A424">
        <v>80</v>
      </c>
      <c r="B424">
        <v>2000</v>
      </c>
      <c r="C424" s="2">
        <v>0</v>
      </c>
      <c r="D424" s="6">
        <v>-9.5508899999999994E-2</v>
      </c>
      <c r="E424" s="6">
        <v>0.1702128</v>
      </c>
      <c r="F424" s="6">
        <v>7.0114899999999994E-2</v>
      </c>
      <c r="G424" s="6">
        <v>1.0163610000000001</v>
      </c>
      <c r="H424" s="6">
        <v>0.47193299999999999</v>
      </c>
      <c r="I424" s="6"/>
    </row>
    <row r="425" spans="1:9" x14ac:dyDescent="0.25">
      <c r="A425">
        <v>80</v>
      </c>
      <c r="B425">
        <v>2001</v>
      </c>
      <c r="C425" s="2">
        <v>0</v>
      </c>
      <c r="D425" s="6">
        <v>-0.19410859999999999</v>
      </c>
      <c r="E425" s="6">
        <v>0.18918779999999999</v>
      </c>
      <c r="F425" s="6">
        <v>3.03732E-2</v>
      </c>
      <c r="G425" s="6">
        <v>0.80509750000000002</v>
      </c>
      <c r="H425" s="6">
        <v>8.6286399999999999E-2</v>
      </c>
      <c r="I425" s="6"/>
    </row>
    <row r="426" spans="1:9" x14ac:dyDescent="0.25">
      <c r="A426">
        <v>80</v>
      </c>
      <c r="B426">
        <v>2002</v>
      </c>
      <c r="C426" s="2">
        <v>0</v>
      </c>
      <c r="D426" s="6">
        <v>-0.1041661</v>
      </c>
      <c r="E426" s="6">
        <v>0.18255199999999999</v>
      </c>
      <c r="F426" s="6">
        <v>4.6041400000000003E-2</v>
      </c>
      <c r="G426" s="6">
        <v>0.51964960000000004</v>
      </c>
      <c r="H426" s="6">
        <v>0.16585140000000001</v>
      </c>
      <c r="I426" s="6"/>
    </row>
    <row r="427" spans="1:9" x14ac:dyDescent="0.25">
      <c r="A427">
        <v>80</v>
      </c>
      <c r="B427">
        <v>2003</v>
      </c>
      <c r="C427" s="2">
        <v>0</v>
      </c>
      <c r="D427" s="6">
        <v>0.1374891</v>
      </c>
      <c r="E427" s="6">
        <v>0.16866719999999999</v>
      </c>
      <c r="F427" s="6">
        <v>2.99455E-2</v>
      </c>
      <c r="G427" s="6">
        <v>0.74955329999999998</v>
      </c>
      <c r="H427" s="6">
        <v>0.17411670000000001</v>
      </c>
      <c r="I427" s="6"/>
    </row>
    <row r="428" spans="1:9" x14ac:dyDescent="0.25">
      <c r="A428">
        <v>81</v>
      </c>
      <c r="B428">
        <v>1999</v>
      </c>
      <c r="C428" s="2">
        <v>0</v>
      </c>
      <c r="D428" s="6">
        <v>0.1035312</v>
      </c>
      <c r="E428" s="6">
        <v>0.29572320000000002</v>
      </c>
      <c r="F428" s="6">
        <v>2.8006099999999999E-2</v>
      </c>
      <c r="G428" s="6">
        <v>4.2895859999999999</v>
      </c>
      <c r="H428" s="6">
        <v>7.0791599999999996E-2</v>
      </c>
      <c r="I428" s="6"/>
    </row>
    <row r="429" spans="1:9" x14ac:dyDescent="0.25">
      <c r="A429">
        <v>81</v>
      </c>
      <c r="B429">
        <v>2000</v>
      </c>
      <c r="C429" s="2">
        <v>0</v>
      </c>
      <c r="D429" s="6">
        <v>0.10808230000000001</v>
      </c>
      <c r="E429" s="6">
        <v>0.3098746</v>
      </c>
      <c r="F429" s="6">
        <v>5.2184000000000001E-2</v>
      </c>
      <c r="G429" s="6">
        <v>6.0768389999999997</v>
      </c>
      <c r="H429" s="6">
        <v>0.1118059</v>
      </c>
      <c r="I429" s="6"/>
    </row>
    <row r="430" spans="1:9" x14ac:dyDescent="0.25">
      <c r="A430">
        <v>81</v>
      </c>
      <c r="B430">
        <v>2001</v>
      </c>
      <c r="C430" s="2">
        <v>0</v>
      </c>
      <c r="D430" s="6">
        <v>0.1635143</v>
      </c>
      <c r="E430" s="6">
        <v>0.36942740000000002</v>
      </c>
      <c r="F430" s="6">
        <v>4.6915900000000003E-2</v>
      </c>
      <c r="G430" s="6">
        <v>3.8101180000000001</v>
      </c>
      <c r="H430" s="6">
        <v>0.1034577</v>
      </c>
      <c r="I430" s="6"/>
    </row>
    <row r="431" spans="1:9" x14ac:dyDescent="0.25">
      <c r="A431">
        <v>81</v>
      </c>
      <c r="B431">
        <v>2002</v>
      </c>
      <c r="C431" s="2">
        <v>0</v>
      </c>
      <c r="D431" s="6">
        <v>9.1356699999999999E-2</v>
      </c>
      <c r="E431" s="6">
        <v>0.301257</v>
      </c>
      <c r="F431" s="6">
        <v>4.7917300000000003E-2</v>
      </c>
      <c r="G431" s="6">
        <v>4.0316809999999998</v>
      </c>
      <c r="H431" s="6">
        <v>7.9208399999999998E-2</v>
      </c>
      <c r="I431" s="6"/>
    </row>
    <row r="432" spans="1:9" x14ac:dyDescent="0.25">
      <c r="A432">
        <v>81</v>
      </c>
      <c r="B432">
        <v>2003</v>
      </c>
      <c r="C432" s="2">
        <v>0</v>
      </c>
      <c r="D432" s="6">
        <v>0.14075670000000001</v>
      </c>
      <c r="E432" s="6">
        <v>0.32405010000000001</v>
      </c>
      <c r="F432" s="6">
        <v>4.4675899999999998E-2</v>
      </c>
      <c r="G432" s="6">
        <v>3.7459570000000002</v>
      </c>
      <c r="H432" s="6">
        <v>8.2086000000000006E-2</v>
      </c>
      <c r="I432" s="6"/>
    </row>
    <row r="433" spans="1:9" x14ac:dyDescent="0.25">
      <c r="A433">
        <v>81</v>
      </c>
      <c r="B433">
        <v>2004</v>
      </c>
      <c r="C433" s="2">
        <v>0</v>
      </c>
      <c r="D433" s="6">
        <v>0.1055653</v>
      </c>
      <c r="E433" s="6">
        <v>0.33246029999999999</v>
      </c>
      <c r="F433" s="6">
        <v>5.6804300000000002E-2</v>
      </c>
      <c r="G433" s="6">
        <v>4.2336980000000004</v>
      </c>
      <c r="H433" s="6">
        <v>7.7384900000000006E-2</v>
      </c>
      <c r="I433" s="6"/>
    </row>
    <row r="434" spans="1:9" x14ac:dyDescent="0.25">
      <c r="A434">
        <v>82</v>
      </c>
      <c r="B434">
        <v>1999</v>
      </c>
      <c r="C434" s="2">
        <v>0</v>
      </c>
      <c r="D434" s="6">
        <v>9.6011100000000002E-2</v>
      </c>
      <c r="E434" s="6">
        <v>0.32393759999999999</v>
      </c>
      <c r="F434" s="6">
        <v>5.7811000000000001E-2</v>
      </c>
      <c r="G434" s="6">
        <v>1.602738</v>
      </c>
      <c r="H434" s="6">
        <v>0.44504260000000001</v>
      </c>
      <c r="I434" s="6"/>
    </row>
    <row r="435" spans="1:9" x14ac:dyDescent="0.25">
      <c r="A435">
        <v>82</v>
      </c>
      <c r="B435">
        <v>2000</v>
      </c>
      <c r="C435" s="2">
        <v>0</v>
      </c>
      <c r="D435" s="6">
        <v>-3.6956000000000003E-2</v>
      </c>
      <c r="E435" s="6">
        <v>0.31460549999999998</v>
      </c>
      <c r="F435" s="6">
        <v>6.7681199999999997E-2</v>
      </c>
      <c r="G435" s="6">
        <v>1.9203699999999999</v>
      </c>
      <c r="H435" s="6">
        <v>0.36185089999999998</v>
      </c>
      <c r="I435" s="6"/>
    </row>
    <row r="436" spans="1:9" x14ac:dyDescent="0.25">
      <c r="A436">
        <v>82</v>
      </c>
      <c r="B436">
        <v>2001</v>
      </c>
      <c r="C436" s="2">
        <v>0</v>
      </c>
      <c r="D436" s="6">
        <v>-6.7698900000000006E-2</v>
      </c>
      <c r="E436" s="6">
        <v>0.31651849999999998</v>
      </c>
      <c r="F436" s="6">
        <v>4.9693300000000003E-2</v>
      </c>
      <c r="G436" s="6">
        <v>0.84387659999999998</v>
      </c>
      <c r="H436" s="6">
        <v>0.34959420000000002</v>
      </c>
      <c r="I436" s="6"/>
    </row>
    <row r="437" spans="1:9" x14ac:dyDescent="0.25">
      <c r="A437">
        <v>82</v>
      </c>
      <c r="B437">
        <v>2002</v>
      </c>
      <c r="C437" s="2">
        <v>0</v>
      </c>
      <c r="D437" s="6">
        <v>-3.0575600000000001E-2</v>
      </c>
      <c r="E437" s="6">
        <v>0.2391192</v>
      </c>
      <c r="F437" s="6">
        <v>4.3849899999999997E-2</v>
      </c>
      <c r="G437" s="6">
        <v>0.61160119999999996</v>
      </c>
      <c r="H437" s="6">
        <v>0.27943760000000001</v>
      </c>
      <c r="I437" s="6"/>
    </row>
    <row r="438" spans="1:9" x14ac:dyDescent="0.25">
      <c r="A438">
        <v>82</v>
      </c>
      <c r="B438">
        <v>2003</v>
      </c>
      <c r="C438" s="2">
        <v>0</v>
      </c>
      <c r="D438" s="6">
        <v>5.9731999999999997E-3</v>
      </c>
      <c r="E438" s="6">
        <v>0.22346079999999999</v>
      </c>
      <c r="F438" s="6">
        <v>5.8437099999999999E-2</v>
      </c>
      <c r="G438" s="6">
        <v>0.78707990000000005</v>
      </c>
      <c r="H438" s="6">
        <v>0.28408640000000002</v>
      </c>
      <c r="I438" s="6"/>
    </row>
    <row r="439" spans="1:9" x14ac:dyDescent="0.25">
      <c r="A439">
        <v>82</v>
      </c>
      <c r="B439">
        <v>2004</v>
      </c>
      <c r="C439" s="2">
        <v>0</v>
      </c>
      <c r="D439" s="6">
        <v>-9.71336E-2</v>
      </c>
      <c r="E439" s="6">
        <v>0.28498810000000002</v>
      </c>
      <c r="F439" s="6">
        <v>2.1768599999999999E-2</v>
      </c>
      <c r="G439" s="6">
        <v>1.0409349999999999</v>
      </c>
      <c r="H439" s="6">
        <v>0.30221969999999998</v>
      </c>
      <c r="I439" s="6"/>
    </row>
    <row r="440" spans="1:9" x14ac:dyDescent="0.25">
      <c r="A440">
        <v>83</v>
      </c>
      <c r="B440">
        <v>1999</v>
      </c>
      <c r="C440" s="2">
        <v>0</v>
      </c>
      <c r="D440" s="6">
        <v>0.1136669</v>
      </c>
      <c r="E440" s="6">
        <v>0.21514449999999999</v>
      </c>
      <c r="F440" s="6">
        <v>5.0044999999999999E-2</v>
      </c>
      <c r="G440" s="6">
        <v>0.68787399999999999</v>
      </c>
      <c r="H440" s="6">
        <v>0.38222</v>
      </c>
      <c r="I440" s="6"/>
    </row>
    <row r="441" spans="1:9" x14ac:dyDescent="0.25">
      <c r="A441">
        <v>83</v>
      </c>
      <c r="B441">
        <v>2000</v>
      </c>
      <c r="C441" s="2">
        <v>0</v>
      </c>
      <c r="D441" s="6">
        <v>0.13656779999999999</v>
      </c>
      <c r="E441" s="6">
        <v>0.22917750000000001</v>
      </c>
      <c r="F441" s="6">
        <v>3.98214E-2</v>
      </c>
      <c r="G441" s="6">
        <v>0.58558429999999995</v>
      </c>
      <c r="H441" s="6">
        <v>0.37810719999999998</v>
      </c>
      <c r="I441" s="6"/>
    </row>
    <row r="442" spans="1:9" x14ac:dyDescent="0.25">
      <c r="A442">
        <v>83</v>
      </c>
      <c r="B442">
        <v>2001</v>
      </c>
      <c r="C442" s="2">
        <v>0</v>
      </c>
      <c r="D442" s="6">
        <v>3.2763199999999999E-2</v>
      </c>
      <c r="E442" s="6">
        <v>0.19445200000000001</v>
      </c>
      <c r="F442" s="6">
        <v>4.5128599999999998E-2</v>
      </c>
      <c r="G442" s="6">
        <v>0.62502259999999998</v>
      </c>
      <c r="H442" s="6">
        <v>0.38662269999999999</v>
      </c>
      <c r="I442" s="6"/>
    </row>
    <row r="443" spans="1:9" x14ac:dyDescent="0.25">
      <c r="A443">
        <v>83</v>
      </c>
      <c r="B443">
        <v>2002</v>
      </c>
      <c r="C443" s="2">
        <v>0</v>
      </c>
      <c r="D443" s="6">
        <v>8.8359099999999996E-2</v>
      </c>
      <c r="E443" s="6">
        <v>0.15026349999999999</v>
      </c>
      <c r="F443" s="6">
        <v>3.9216599999999997E-2</v>
      </c>
      <c r="G443" s="6">
        <v>0.47827409999999998</v>
      </c>
      <c r="H443" s="6">
        <v>0.38552619999999999</v>
      </c>
      <c r="I443" s="6"/>
    </row>
    <row r="444" spans="1:9" x14ac:dyDescent="0.25">
      <c r="A444">
        <v>83</v>
      </c>
      <c r="B444">
        <v>2003</v>
      </c>
      <c r="C444" s="2">
        <v>0</v>
      </c>
      <c r="D444" s="6">
        <v>8.6490200000000003E-2</v>
      </c>
      <c r="E444" s="6">
        <v>0.12854769999999999</v>
      </c>
      <c r="F444" s="6">
        <v>3.7525200000000002E-2</v>
      </c>
      <c r="G444" s="6">
        <v>0.733483</v>
      </c>
      <c r="H444" s="6">
        <v>0.36112339999999998</v>
      </c>
      <c r="I444" s="6"/>
    </row>
    <row r="445" spans="1:9" x14ac:dyDescent="0.25">
      <c r="A445">
        <v>83</v>
      </c>
      <c r="B445">
        <v>2004</v>
      </c>
      <c r="C445" s="2">
        <v>0</v>
      </c>
      <c r="D445" s="6">
        <v>0.20636090000000001</v>
      </c>
      <c r="E445" s="6">
        <v>0.15727949999999999</v>
      </c>
      <c r="F445" s="6">
        <v>2.8453300000000001E-2</v>
      </c>
      <c r="G445" s="6">
        <v>0.61910750000000003</v>
      </c>
      <c r="H445" s="6">
        <v>0.40197870000000002</v>
      </c>
      <c r="I445" s="6"/>
    </row>
    <row r="446" spans="1:9" x14ac:dyDescent="0.25">
      <c r="A446">
        <v>84</v>
      </c>
      <c r="B446">
        <v>1995</v>
      </c>
      <c r="C446" s="2">
        <v>0</v>
      </c>
      <c r="D446" s="6">
        <v>1.93067E-2</v>
      </c>
      <c r="E446" s="6">
        <v>6.3464300000000001E-2</v>
      </c>
      <c r="F446" s="6">
        <v>6.7076700000000003E-2</v>
      </c>
      <c r="G446" s="6">
        <v>0.38837319999999997</v>
      </c>
      <c r="H446" s="6">
        <v>0.53096969999999999</v>
      </c>
      <c r="I446" s="6"/>
    </row>
    <row r="447" spans="1:9" x14ac:dyDescent="0.25">
      <c r="A447">
        <v>84</v>
      </c>
      <c r="B447">
        <v>1996</v>
      </c>
      <c r="C447" s="2">
        <v>0</v>
      </c>
      <c r="D447" s="6">
        <v>3.17582E-2</v>
      </c>
      <c r="E447" s="6">
        <v>6.9364499999999996E-2</v>
      </c>
      <c r="F447" s="6">
        <v>6.4205300000000007E-2</v>
      </c>
      <c r="G447" s="6">
        <v>0.3644869</v>
      </c>
      <c r="H447" s="6">
        <v>0.60920790000000002</v>
      </c>
      <c r="I447" s="6"/>
    </row>
    <row r="448" spans="1:9" x14ac:dyDescent="0.25">
      <c r="A448">
        <v>84</v>
      </c>
      <c r="B448">
        <v>1997</v>
      </c>
      <c r="C448" s="2">
        <v>0</v>
      </c>
      <c r="D448" s="6">
        <v>2.6746099999999998E-2</v>
      </c>
      <c r="E448" s="6">
        <v>8.85209E-2</v>
      </c>
      <c r="F448" s="6">
        <v>5.1093300000000001E-2</v>
      </c>
      <c r="G448" s="6">
        <v>0.7282421</v>
      </c>
      <c r="H448" s="6">
        <v>0.53140710000000002</v>
      </c>
      <c r="I448" s="6"/>
    </row>
    <row r="449" spans="1:9" x14ac:dyDescent="0.25">
      <c r="A449">
        <v>84</v>
      </c>
      <c r="B449">
        <v>1998</v>
      </c>
      <c r="C449" s="2">
        <v>0</v>
      </c>
      <c r="D449" s="6">
        <v>0.25147989999999998</v>
      </c>
      <c r="E449" s="6">
        <v>0.20030100000000001</v>
      </c>
      <c r="F449" s="6">
        <v>6.8533700000000003E-2</v>
      </c>
      <c r="G449" s="6">
        <v>1.3476159999999999</v>
      </c>
      <c r="H449" s="6">
        <v>0.82750380000000001</v>
      </c>
      <c r="I449" s="6"/>
    </row>
    <row r="450" spans="1:9" x14ac:dyDescent="0.25">
      <c r="A450">
        <v>84</v>
      </c>
      <c r="B450">
        <v>1999</v>
      </c>
      <c r="C450" s="2">
        <v>0</v>
      </c>
      <c r="D450" s="6">
        <v>0.16829169999999999</v>
      </c>
      <c r="E450" s="6">
        <v>0.25955440000000002</v>
      </c>
      <c r="F450" s="6">
        <v>6.4390600000000006E-2</v>
      </c>
      <c r="G450" s="6">
        <v>0.7089337</v>
      </c>
      <c r="H450" s="6">
        <v>1.084889</v>
      </c>
      <c r="I450" s="6"/>
    </row>
    <row r="451" spans="1:9" x14ac:dyDescent="0.25">
      <c r="A451">
        <v>85</v>
      </c>
      <c r="B451">
        <v>1999</v>
      </c>
      <c r="C451" s="2">
        <v>0</v>
      </c>
      <c r="D451" s="6">
        <v>6.7600000000000003E-5</v>
      </c>
      <c r="E451" s="6">
        <v>9.6732200000000004E-2</v>
      </c>
      <c r="F451" s="6">
        <v>5.9409299999999998E-2</v>
      </c>
      <c r="G451" s="6">
        <v>0.70080129999999996</v>
      </c>
      <c r="H451" s="6">
        <v>0.14464589999999999</v>
      </c>
      <c r="I451" s="6"/>
    </row>
    <row r="452" spans="1:9" x14ac:dyDescent="0.25">
      <c r="A452">
        <v>85</v>
      </c>
      <c r="B452">
        <v>2000</v>
      </c>
      <c r="C452" s="2">
        <v>0</v>
      </c>
      <c r="D452" s="6">
        <v>-6.7105999999999997E-3</v>
      </c>
      <c r="E452" s="6">
        <v>8.7346800000000002E-2</v>
      </c>
      <c r="F452" s="6">
        <v>6.2200499999999999E-2</v>
      </c>
      <c r="G452" s="6">
        <v>0.57624070000000005</v>
      </c>
      <c r="H452" s="6">
        <v>0.1562598</v>
      </c>
      <c r="I452" s="6"/>
    </row>
    <row r="453" spans="1:9" x14ac:dyDescent="0.25">
      <c r="A453">
        <v>85</v>
      </c>
      <c r="B453">
        <v>2001</v>
      </c>
      <c r="C453" s="2">
        <v>0</v>
      </c>
      <c r="D453" s="6">
        <v>-8.8469099999999995E-2</v>
      </c>
      <c r="E453" s="6">
        <v>8.7244500000000003E-2</v>
      </c>
      <c r="F453" s="6">
        <v>4.0687599999999997E-2</v>
      </c>
      <c r="G453" s="6">
        <v>0.62451100000000004</v>
      </c>
      <c r="H453" s="6">
        <v>0.1688047</v>
      </c>
      <c r="I453" s="6"/>
    </row>
    <row r="454" spans="1:9" x14ac:dyDescent="0.25">
      <c r="A454">
        <v>85</v>
      </c>
      <c r="B454">
        <v>2002</v>
      </c>
      <c r="C454" s="2">
        <v>0</v>
      </c>
      <c r="D454" s="6">
        <v>-2.86246E-2</v>
      </c>
      <c r="E454" s="6">
        <v>9.1046199999999994E-2</v>
      </c>
      <c r="F454" s="6">
        <v>3.5402000000000003E-2</v>
      </c>
      <c r="G454" s="6">
        <v>0.52684779999999998</v>
      </c>
      <c r="H454" s="6">
        <v>0.12828239999999999</v>
      </c>
      <c r="I454" s="6"/>
    </row>
    <row r="455" spans="1:9" x14ac:dyDescent="0.25">
      <c r="A455">
        <v>85</v>
      </c>
      <c r="B455">
        <v>2003</v>
      </c>
      <c r="C455" s="2">
        <v>0</v>
      </c>
      <c r="D455" s="6">
        <v>-5.1817200000000001E-2</v>
      </c>
      <c r="E455" s="6">
        <v>8.8195099999999998E-2</v>
      </c>
      <c r="F455" s="6">
        <v>6.2407799999999999E-2</v>
      </c>
      <c r="G455" s="6">
        <v>0.53844820000000004</v>
      </c>
      <c r="H455" s="6">
        <v>0.14478859999999999</v>
      </c>
      <c r="I455" s="6"/>
    </row>
    <row r="456" spans="1:9" x14ac:dyDescent="0.25">
      <c r="A456">
        <v>85</v>
      </c>
      <c r="B456">
        <v>2004</v>
      </c>
      <c r="C456" s="2">
        <v>0</v>
      </c>
      <c r="D456" s="6">
        <v>-9.7320000000000002E-4</v>
      </c>
      <c r="E456" s="6">
        <v>9.7767000000000007E-2</v>
      </c>
      <c r="F456" s="6">
        <v>4.4006799999999999E-2</v>
      </c>
      <c r="G456" s="6">
        <v>0.54048759999999996</v>
      </c>
      <c r="H456" s="6">
        <v>0.1331891</v>
      </c>
      <c r="I456" s="6"/>
    </row>
    <row r="457" spans="1:9" x14ac:dyDescent="0.25">
      <c r="A457">
        <v>86</v>
      </c>
      <c r="B457">
        <v>1999</v>
      </c>
      <c r="C457" s="2">
        <v>0</v>
      </c>
      <c r="D457" s="6">
        <v>5.4964199999999998E-2</v>
      </c>
      <c r="E457" s="6">
        <v>0.18100669999999999</v>
      </c>
      <c r="F457" s="6">
        <v>4.6203099999999997E-2</v>
      </c>
      <c r="G457" s="6">
        <v>1.0390820000000001</v>
      </c>
      <c r="H457" s="6">
        <v>0.15033679999999999</v>
      </c>
      <c r="I457" s="6"/>
    </row>
    <row r="458" spans="1:9" x14ac:dyDescent="0.25">
      <c r="A458">
        <v>86</v>
      </c>
      <c r="B458">
        <v>2000</v>
      </c>
      <c r="C458" s="2">
        <v>0</v>
      </c>
      <c r="D458" s="6">
        <v>-4.3019799999999997E-2</v>
      </c>
      <c r="E458" s="6">
        <v>0.18426609999999999</v>
      </c>
      <c r="F458" s="6">
        <v>4.1070500000000003E-2</v>
      </c>
      <c r="G458" s="6">
        <v>0.90271040000000002</v>
      </c>
      <c r="H458" s="6">
        <v>0.1618695</v>
      </c>
      <c r="I458" s="6"/>
    </row>
    <row r="459" spans="1:9" x14ac:dyDescent="0.25">
      <c r="A459">
        <v>86</v>
      </c>
      <c r="B459">
        <v>2001</v>
      </c>
      <c r="C459" s="2">
        <v>0</v>
      </c>
      <c r="D459" s="6">
        <v>6.7632999999999999E-3</v>
      </c>
      <c r="E459" s="6">
        <v>0.1703732</v>
      </c>
      <c r="F459" s="6">
        <v>2.9986100000000002E-2</v>
      </c>
      <c r="G459" s="6">
        <v>0.72243760000000001</v>
      </c>
      <c r="H459" s="6">
        <v>0.14515359999999999</v>
      </c>
      <c r="I459" s="6"/>
    </row>
    <row r="460" spans="1:9" x14ac:dyDescent="0.25">
      <c r="A460">
        <v>86</v>
      </c>
      <c r="B460">
        <v>2002</v>
      </c>
      <c r="C460" s="2">
        <v>0</v>
      </c>
      <c r="D460" s="6">
        <v>4.1383700000000002E-2</v>
      </c>
      <c r="E460" s="6">
        <v>0.1290453</v>
      </c>
      <c r="F460" s="6">
        <v>2.1452599999999999E-2</v>
      </c>
      <c r="G460" s="6">
        <v>0.61984070000000002</v>
      </c>
      <c r="H460" s="6">
        <v>0.1486508</v>
      </c>
      <c r="I460" s="6"/>
    </row>
    <row r="461" spans="1:9" x14ac:dyDescent="0.25">
      <c r="A461">
        <v>86</v>
      </c>
      <c r="B461">
        <v>2003</v>
      </c>
      <c r="C461" s="2">
        <v>0</v>
      </c>
      <c r="D461" s="6">
        <v>5.8766699999999998E-2</v>
      </c>
      <c r="E461" s="6">
        <v>8.5604899999999998E-2</v>
      </c>
      <c r="F461" s="6">
        <v>1.39487E-2</v>
      </c>
      <c r="G461" s="6">
        <v>0.67437239999999998</v>
      </c>
      <c r="H461" s="6">
        <v>0.16619149999999999</v>
      </c>
      <c r="I461" s="6"/>
    </row>
    <row r="462" spans="1:9" x14ac:dyDescent="0.25">
      <c r="A462">
        <v>86</v>
      </c>
      <c r="B462">
        <v>2004</v>
      </c>
      <c r="C462" s="2">
        <v>0</v>
      </c>
      <c r="D462" s="6">
        <v>8.6581500000000006E-2</v>
      </c>
      <c r="E462" s="6">
        <v>6.8356200000000006E-2</v>
      </c>
      <c r="F462" s="6">
        <v>2.9008900000000001E-2</v>
      </c>
      <c r="G462" s="6">
        <v>0.64447960000000004</v>
      </c>
      <c r="H462" s="6">
        <v>0.1758123</v>
      </c>
      <c r="I462" s="6"/>
    </row>
    <row r="463" spans="1:9" x14ac:dyDescent="0.25">
      <c r="A463">
        <v>87</v>
      </c>
      <c r="B463">
        <v>1996</v>
      </c>
      <c r="C463" s="2">
        <v>0</v>
      </c>
      <c r="D463" s="6">
        <v>0.37119950000000002</v>
      </c>
      <c r="E463" s="6">
        <v>0.1415479</v>
      </c>
      <c r="F463" s="6">
        <v>7.6069700000000004E-2</v>
      </c>
      <c r="G463" s="6">
        <v>1.1959960000000001</v>
      </c>
      <c r="H463" s="6">
        <v>0.48530649999999997</v>
      </c>
      <c r="I463" s="6"/>
    </row>
    <row r="464" spans="1:9" x14ac:dyDescent="0.25">
      <c r="A464">
        <v>87</v>
      </c>
      <c r="B464">
        <v>1997</v>
      </c>
      <c r="C464" s="2">
        <v>0</v>
      </c>
      <c r="D464" s="6">
        <v>0.32827139999999999</v>
      </c>
      <c r="E464" s="6">
        <v>0.1599506</v>
      </c>
      <c r="F464" s="6">
        <v>3.5979499999999998E-2</v>
      </c>
      <c r="G464" s="6">
        <v>0.87521850000000001</v>
      </c>
      <c r="H464" s="6">
        <v>0.4811358</v>
      </c>
      <c r="I464" s="6"/>
    </row>
    <row r="465" spans="1:9" x14ac:dyDescent="0.25">
      <c r="A465">
        <v>88</v>
      </c>
      <c r="B465">
        <v>1997</v>
      </c>
      <c r="C465" s="2">
        <v>0</v>
      </c>
      <c r="D465" s="6">
        <v>0.27094000000000001</v>
      </c>
      <c r="E465" s="6">
        <v>0.61660440000000005</v>
      </c>
      <c r="F465" s="6">
        <v>9.0095300000000003E-2</v>
      </c>
      <c r="G465" s="6">
        <v>2.6126330000000002</v>
      </c>
      <c r="H465" s="6">
        <v>0.4879619</v>
      </c>
      <c r="I465" s="6"/>
    </row>
    <row r="466" spans="1:9" x14ac:dyDescent="0.25">
      <c r="A466">
        <v>88</v>
      </c>
      <c r="B466">
        <v>1998</v>
      </c>
      <c r="C466" s="2">
        <v>0</v>
      </c>
      <c r="D466" s="6">
        <v>0.22520219999999999</v>
      </c>
      <c r="E466" s="6">
        <v>0.69173510000000005</v>
      </c>
      <c r="F466" s="6">
        <v>8.1264400000000001E-2</v>
      </c>
      <c r="G466" s="6">
        <v>1.9291290000000001</v>
      </c>
      <c r="H466" s="6">
        <v>0.51082930000000004</v>
      </c>
      <c r="I466" s="6"/>
    </row>
    <row r="467" spans="1:9" x14ac:dyDescent="0.25">
      <c r="A467">
        <v>88</v>
      </c>
      <c r="B467">
        <v>1999</v>
      </c>
      <c r="C467" s="2">
        <v>0</v>
      </c>
      <c r="D467" s="6">
        <v>0.23166539999999999</v>
      </c>
      <c r="E467" s="6">
        <v>0.72595240000000005</v>
      </c>
      <c r="F467" s="6">
        <v>9.7898600000000002E-2</v>
      </c>
      <c r="G467" s="6">
        <v>2.6712669999999998</v>
      </c>
      <c r="H467" s="6">
        <v>0.53870700000000005</v>
      </c>
      <c r="I467" s="6"/>
    </row>
    <row r="468" spans="1:9" x14ac:dyDescent="0.25">
      <c r="A468">
        <v>88</v>
      </c>
      <c r="B468">
        <v>2000</v>
      </c>
      <c r="C468" s="2">
        <v>0</v>
      </c>
      <c r="D468" s="6">
        <v>0.206925</v>
      </c>
      <c r="E468" s="6">
        <v>0.79433359999999997</v>
      </c>
      <c r="F468" s="6">
        <v>8.2627400000000004E-2</v>
      </c>
      <c r="G468" s="6">
        <v>1.49342</v>
      </c>
      <c r="H468" s="6">
        <v>0.45266669999999998</v>
      </c>
      <c r="I468" s="6"/>
    </row>
    <row r="469" spans="1:9" x14ac:dyDescent="0.25">
      <c r="A469">
        <v>88</v>
      </c>
      <c r="B469">
        <v>2001</v>
      </c>
      <c r="C469" s="2">
        <v>0</v>
      </c>
      <c r="D469" s="6">
        <v>0.31985219999999998</v>
      </c>
      <c r="E469" s="6">
        <v>0.60822549999999997</v>
      </c>
      <c r="F469" s="6">
        <v>4.6973099999999997E-2</v>
      </c>
      <c r="G469" s="6">
        <v>1.0783</v>
      </c>
      <c r="H469" s="6">
        <v>0.29461569999999998</v>
      </c>
      <c r="I469" s="6"/>
    </row>
    <row r="470" spans="1:9" x14ac:dyDescent="0.25">
      <c r="A470">
        <v>88</v>
      </c>
      <c r="B470">
        <v>2002</v>
      </c>
      <c r="C470" s="2">
        <v>0</v>
      </c>
      <c r="D470" s="6">
        <v>0.32906849999999999</v>
      </c>
      <c r="E470" s="6">
        <v>0.60201729999999998</v>
      </c>
      <c r="F470" s="6">
        <v>7.5750899999999996E-2</v>
      </c>
      <c r="G470" s="6">
        <v>0.94691069999999999</v>
      </c>
      <c r="H470" s="6">
        <v>0.36610749999999997</v>
      </c>
      <c r="I470" s="6"/>
    </row>
    <row r="471" spans="1:9" x14ac:dyDescent="0.25">
      <c r="A471">
        <v>88</v>
      </c>
      <c r="B471">
        <v>2003</v>
      </c>
      <c r="C471" s="2">
        <v>0</v>
      </c>
      <c r="D471" s="6">
        <v>0.37407580000000001</v>
      </c>
      <c r="E471" s="6">
        <v>0.60010589999999997</v>
      </c>
      <c r="F471" s="6">
        <v>7.3679300000000003E-2</v>
      </c>
      <c r="G471" s="6">
        <v>1.169071</v>
      </c>
      <c r="H471" s="6">
        <v>0.37037300000000001</v>
      </c>
      <c r="I471" s="6"/>
    </row>
    <row r="472" spans="1:9" x14ac:dyDescent="0.25">
      <c r="A472">
        <v>88</v>
      </c>
      <c r="B472">
        <v>2004</v>
      </c>
      <c r="C472" s="2">
        <v>0</v>
      </c>
      <c r="D472" s="6">
        <v>0.43658370000000002</v>
      </c>
      <c r="E472" s="6">
        <v>0.61464149999999995</v>
      </c>
      <c r="F472" s="6">
        <v>7.5201599999999993E-2</v>
      </c>
      <c r="G472" s="6">
        <v>2.4379300000000002</v>
      </c>
      <c r="H472" s="6">
        <v>0.35225479999999998</v>
      </c>
      <c r="I472" s="6"/>
    </row>
    <row r="473" spans="1:9" x14ac:dyDescent="0.25">
      <c r="A473">
        <v>89</v>
      </c>
      <c r="B473">
        <v>1999</v>
      </c>
      <c r="C473" s="2">
        <v>0</v>
      </c>
      <c r="D473" s="6">
        <v>0.26097629999999999</v>
      </c>
      <c r="E473" s="6">
        <v>0.86495449999999996</v>
      </c>
      <c r="F473" s="6">
        <v>9.8012600000000005E-2</v>
      </c>
      <c r="G473" s="6">
        <v>15.06826</v>
      </c>
      <c r="H473" s="6">
        <v>0.30023840000000002</v>
      </c>
      <c r="I473" s="6"/>
    </row>
    <row r="474" spans="1:9" x14ac:dyDescent="0.25">
      <c r="A474">
        <v>89</v>
      </c>
      <c r="B474">
        <v>2000</v>
      </c>
      <c r="C474" s="2">
        <v>0</v>
      </c>
      <c r="D474" s="6">
        <v>0.2729702</v>
      </c>
      <c r="E474" s="6">
        <v>0.98310770000000003</v>
      </c>
      <c r="F474" s="6">
        <v>9.3898599999999999E-2</v>
      </c>
      <c r="G474" s="6">
        <v>17.248380000000001</v>
      </c>
      <c r="H474" s="6">
        <v>0.30862440000000002</v>
      </c>
      <c r="I474" s="6"/>
    </row>
    <row r="475" spans="1:9" x14ac:dyDescent="0.25">
      <c r="A475">
        <v>89</v>
      </c>
      <c r="B475">
        <v>2001</v>
      </c>
      <c r="C475" s="2">
        <v>0</v>
      </c>
      <c r="D475" s="6">
        <v>0.1123714</v>
      </c>
      <c r="E475" s="6">
        <v>0.66622809999999999</v>
      </c>
      <c r="F475" s="6">
        <v>6.5260299999999993E-2</v>
      </c>
      <c r="G475" s="6">
        <v>5.3045960000000001</v>
      </c>
      <c r="H475" s="6">
        <v>0.20479610000000001</v>
      </c>
      <c r="I475" s="6"/>
    </row>
    <row r="476" spans="1:9" x14ac:dyDescent="0.25">
      <c r="A476">
        <v>89</v>
      </c>
      <c r="B476">
        <v>2002</v>
      </c>
      <c r="C476" s="2">
        <v>0</v>
      </c>
      <c r="D476" s="6">
        <v>0.1023858</v>
      </c>
      <c r="E476" s="6">
        <v>0.74365630000000005</v>
      </c>
      <c r="F476" s="6">
        <v>6.5008399999999994E-2</v>
      </c>
      <c r="G476" s="6">
        <v>2.8468</v>
      </c>
      <c r="H476" s="6">
        <v>0.22792119999999999</v>
      </c>
      <c r="I476" s="6"/>
    </row>
    <row r="477" spans="1:9" x14ac:dyDescent="0.25">
      <c r="A477">
        <v>89</v>
      </c>
      <c r="B477">
        <v>2003</v>
      </c>
      <c r="C477" s="2">
        <v>0</v>
      </c>
      <c r="D477" s="6">
        <v>0.18812480000000001</v>
      </c>
      <c r="E477" s="6">
        <v>0.69563419999999998</v>
      </c>
      <c r="F477" s="6">
        <v>6.6763799999999998E-2</v>
      </c>
      <c r="G477" s="6">
        <v>3.161152</v>
      </c>
      <c r="H477" s="6">
        <v>0.230378</v>
      </c>
      <c r="I477" s="6"/>
    </row>
    <row r="478" spans="1:9" x14ac:dyDescent="0.25">
      <c r="A478">
        <v>89</v>
      </c>
      <c r="B478">
        <v>2004</v>
      </c>
      <c r="C478" s="2">
        <v>0</v>
      </c>
      <c r="D478" s="6">
        <v>0.18419469999999999</v>
      </c>
      <c r="E478" s="6">
        <v>0.65549429999999997</v>
      </c>
      <c r="F478" s="6">
        <v>5.6307200000000002E-2</v>
      </c>
      <c r="G478" s="6">
        <v>2.4882610000000001</v>
      </c>
      <c r="H478" s="6">
        <v>0.19764280000000001</v>
      </c>
      <c r="I478" s="6"/>
    </row>
    <row r="479" spans="1:9" x14ac:dyDescent="0.25">
      <c r="A479">
        <v>90</v>
      </c>
      <c r="B479">
        <v>2001</v>
      </c>
      <c r="C479" s="2">
        <v>0</v>
      </c>
      <c r="D479" s="6">
        <v>-2.6840000000000002E-4</v>
      </c>
      <c r="E479" s="6">
        <v>0.13287950000000001</v>
      </c>
      <c r="F479" s="6">
        <v>3.6577699999999998E-2</v>
      </c>
      <c r="G479" s="6">
        <v>0.2401083</v>
      </c>
      <c r="H479" s="6">
        <v>0.12383810000000001</v>
      </c>
      <c r="I479" s="6"/>
    </row>
    <row r="480" spans="1:9" x14ac:dyDescent="0.25">
      <c r="A480">
        <v>90</v>
      </c>
      <c r="B480">
        <v>2002</v>
      </c>
      <c r="C480" s="2">
        <v>0</v>
      </c>
      <c r="D480" s="6">
        <v>-2.3466600000000001E-2</v>
      </c>
      <c r="E480" s="6">
        <v>8.0314700000000003E-2</v>
      </c>
      <c r="F480" s="6">
        <v>3.5131799999999998E-2</v>
      </c>
      <c r="G480" s="6">
        <v>0.2462289</v>
      </c>
      <c r="H480" s="6">
        <v>0.13566929999999999</v>
      </c>
      <c r="I480" s="6"/>
    </row>
    <row r="481" spans="1:9" x14ac:dyDescent="0.25">
      <c r="A481">
        <v>90</v>
      </c>
      <c r="B481">
        <v>2003</v>
      </c>
      <c r="C481" s="2">
        <v>0</v>
      </c>
      <c r="D481" s="6">
        <v>-2.7586800000000002E-2</v>
      </c>
      <c r="E481" s="6">
        <v>6.5229800000000004E-2</v>
      </c>
      <c r="F481" s="6">
        <v>4.6713200000000003E-2</v>
      </c>
      <c r="G481" s="6">
        <v>0.37440849999999998</v>
      </c>
      <c r="H481" s="6">
        <v>0.1462956</v>
      </c>
      <c r="I481" s="6"/>
    </row>
    <row r="482" spans="1:9" x14ac:dyDescent="0.25">
      <c r="A482">
        <v>90</v>
      </c>
      <c r="B482">
        <v>2004</v>
      </c>
      <c r="C482" s="2">
        <v>0</v>
      </c>
      <c r="D482" s="6">
        <v>7.8616900000000003E-2</v>
      </c>
      <c r="E482" s="6">
        <v>9.1855199999999998E-2</v>
      </c>
      <c r="F482" s="6">
        <v>5.4779300000000003E-2</v>
      </c>
      <c r="G482" s="6">
        <v>0.56112740000000005</v>
      </c>
      <c r="H482" s="6">
        <v>0.1555357</v>
      </c>
      <c r="I482" s="6"/>
    </row>
    <row r="483" spans="1:9" x14ac:dyDescent="0.25">
      <c r="A483">
        <v>91</v>
      </c>
      <c r="B483">
        <v>1999</v>
      </c>
      <c r="C483" s="2">
        <v>0</v>
      </c>
      <c r="D483" s="6">
        <v>0.44619419999999999</v>
      </c>
      <c r="E483" s="6">
        <v>0.22536629999999999</v>
      </c>
      <c r="F483" s="6">
        <v>4.2703199999999997E-2</v>
      </c>
      <c r="G483" s="6">
        <v>0.49404290000000001</v>
      </c>
      <c r="H483" s="6">
        <v>0.59521210000000002</v>
      </c>
      <c r="I483" s="6"/>
    </row>
    <row r="484" spans="1:9" x14ac:dyDescent="0.25">
      <c r="A484">
        <v>91</v>
      </c>
      <c r="B484">
        <v>2000</v>
      </c>
      <c r="C484" s="2">
        <v>0</v>
      </c>
      <c r="D484" s="6">
        <v>0.38710030000000001</v>
      </c>
      <c r="E484" s="6">
        <v>0.23378640000000001</v>
      </c>
      <c r="F484" s="6">
        <v>4.9061E-2</v>
      </c>
      <c r="G484" s="6">
        <v>0.63543139999999998</v>
      </c>
      <c r="H484" s="6">
        <v>0.57197180000000003</v>
      </c>
      <c r="I484" s="6"/>
    </row>
    <row r="485" spans="1:9" x14ac:dyDescent="0.25">
      <c r="A485">
        <v>91</v>
      </c>
      <c r="B485">
        <v>2001</v>
      </c>
      <c r="C485" s="2">
        <v>0</v>
      </c>
      <c r="D485" s="6">
        <v>0.35527910000000001</v>
      </c>
      <c r="E485" s="6">
        <v>0.23651539999999999</v>
      </c>
      <c r="F485" s="6">
        <v>3.7075299999999999E-2</v>
      </c>
      <c r="G485" s="6">
        <v>0.65202680000000002</v>
      </c>
      <c r="H485" s="6">
        <v>0.62699320000000003</v>
      </c>
      <c r="I485" s="6"/>
    </row>
    <row r="486" spans="1:9" x14ac:dyDescent="0.25">
      <c r="A486">
        <v>91</v>
      </c>
      <c r="B486">
        <v>2002</v>
      </c>
      <c r="C486" s="2">
        <v>0</v>
      </c>
      <c r="D486" s="6">
        <v>0.3796292</v>
      </c>
      <c r="E486" s="6">
        <v>0.28567999999999999</v>
      </c>
      <c r="F486" s="6">
        <v>4.9646200000000001E-2</v>
      </c>
      <c r="G486" s="6">
        <v>1.151699</v>
      </c>
      <c r="H486" s="6">
        <v>0.66000570000000003</v>
      </c>
      <c r="I486" s="6"/>
    </row>
    <row r="487" spans="1:9" x14ac:dyDescent="0.25">
      <c r="A487">
        <v>91</v>
      </c>
      <c r="B487">
        <v>2003</v>
      </c>
      <c r="C487" s="2">
        <v>0</v>
      </c>
      <c r="D487" s="6">
        <v>0.44305</v>
      </c>
      <c r="E487" s="6">
        <v>0.35084890000000002</v>
      </c>
      <c r="F487" s="6">
        <v>5.0590099999999999E-2</v>
      </c>
      <c r="G487" s="6">
        <v>1.8480570000000001</v>
      </c>
      <c r="H487" s="6">
        <v>0.62647580000000003</v>
      </c>
      <c r="I487" s="6"/>
    </row>
    <row r="488" spans="1:9" x14ac:dyDescent="0.25">
      <c r="A488">
        <v>91</v>
      </c>
      <c r="B488">
        <v>2004</v>
      </c>
      <c r="C488" s="2">
        <v>0</v>
      </c>
      <c r="D488" s="6">
        <v>0.35712379999999999</v>
      </c>
      <c r="E488" s="6">
        <v>0.34255439999999998</v>
      </c>
      <c r="F488" s="6">
        <v>5.3746299999999997E-2</v>
      </c>
      <c r="G488" s="6">
        <v>1.1887669999999999</v>
      </c>
      <c r="H488" s="6">
        <v>0.60078319999999996</v>
      </c>
      <c r="I488" s="6"/>
    </row>
    <row r="489" spans="1:9" x14ac:dyDescent="0.25">
      <c r="A489">
        <v>92</v>
      </c>
      <c r="B489">
        <v>2003</v>
      </c>
      <c r="C489" s="2">
        <v>0</v>
      </c>
      <c r="D489" s="6">
        <v>3.2454700000000003E-2</v>
      </c>
      <c r="E489" s="6">
        <v>9.9009E-2</v>
      </c>
      <c r="F489" s="6">
        <v>4.85265E-2</v>
      </c>
      <c r="G489" s="6">
        <v>1.986993</v>
      </c>
      <c r="H489" s="6">
        <v>0.1113547</v>
      </c>
      <c r="I489" s="6"/>
    </row>
    <row r="490" spans="1:9" x14ac:dyDescent="0.25">
      <c r="A490">
        <v>93</v>
      </c>
      <c r="B490">
        <v>1995</v>
      </c>
      <c r="C490" s="2">
        <v>0</v>
      </c>
      <c r="D490" s="6">
        <v>0.172378</v>
      </c>
      <c r="E490" s="6">
        <v>0.45965349999999999</v>
      </c>
      <c r="F490" s="6">
        <v>5.3371000000000002E-2</v>
      </c>
      <c r="G490" s="6">
        <v>1.96702</v>
      </c>
      <c r="H490" s="6">
        <v>0.76872890000000005</v>
      </c>
      <c r="I490" s="6"/>
    </row>
    <row r="491" spans="1:9" x14ac:dyDescent="0.25">
      <c r="A491">
        <v>93</v>
      </c>
      <c r="B491">
        <v>1996</v>
      </c>
      <c r="C491" s="2">
        <v>0</v>
      </c>
      <c r="D491" s="6">
        <v>2.9645500000000002E-2</v>
      </c>
      <c r="E491" s="6">
        <v>0.35654400000000003</v>
      </c>
      <c r="F491" s="6">
        <v>6.5884899999999996E-2</v>
      </c>
      <c r="G491" s="6">
        <v>0.38149359999999999</v>
      </c>
      <c r="H491" s="6">
        <v>0.97301199999999999</v>
      </c>
      <c r="I491" s="6"/>
    </row>
    <row r="492" spans="1:9" x14ac:dyDescent="0.25">
      <c r="A492">
        <v>93</v>
      </c>
      <c r="B492">
        <v>1997</v>
      </c>
      <c r="C492" s="2">
        <v>1</v>
      </c>
      <c r="D492" s="6">
        <v>4.3173700000000002E-2</v>
      </c>
      <c r="E492" s="6">
        <v>0.2086286</v>
      </c>
      <c r="F492" s="6">
        <v>3.4858899999999998E-2</v>
      </c>
      <c r="G492" s="6">
        <v>9.0540099999999998E-2</v>
      </c>
      <c r="H492" s="6">
        <v>1.016006</v>
      </c>
      <c r="I492" s="6"/>
    </row>
    <row r="493" spans="1:9" x14ac:dyDescent="0.25">
      <c r="A493">
        <v>94</v>
      </c>
      <c r="B493">
        <v>1999</v>
      </c>
      <c r="C493" s="2">
        <v>0</v>
      </c>
      <c r="D493" s="6">
        <v>0.1750785</v>
      </c>
      <c r="E493" s="6">
        <v>0.38961990000000002</v>
      </c>
      <c r="F493" s="6">
        <v>5.0903999999999998E-2</v>
      </c>
      <c r="G493" s="6">
        <v>1.0082139999999999</v>
      </c>
      <c r="H493" s="6">
        <v>0.28486349999999999</v>
      </c>
      <c r="I493" s="6"/>
    </row>
    <row r="494" spans="1:9" x14ac:dyDescent="0.25">
      <c r="A494">
        <v>94</v>
      </c>
      <c r="B494">
        <v>2000</v>
      </c>
      <c r="C494" s="2">
        <v>0</v>
      </c>
      <c r="D494" s="6">
        <v>0.20037840000000001</v>
      </c>
      <c r="E494" s="6">
        <v>0.3170095</v>
      </c>
      <c r="F494" s="6">
        <v>5.2392800000000003E-2</v>
      </c>
      <c r="G494" s="6">
        <v>0.65649440000000003</v>
      </c>
      <c r="H494" s="6">
        <v>0.2906377</v>
      </c>
      <c r="I494" s="6"/>
    </row>
    <row r="495" spans="1:9" x14ac:dyDescent="0.25">
      <c r="A495">
        <v>94</v>
      </c>
      <c r="B495">
        <v>2001</v>
      </c>
      <c r="C495" s="2">
        <v>0</v>
      </c>
      <c r="D495" s="6">
        <v>0.20451259999999999</v>
      </c>
      <c r="E495" s="6">
        <v>0.36942839999999999</v>
      </c>
      <c r="F495" s="6">
        <v>1.7382000000000002E-2</v>
      </c>
      <c r="G495" s="6">
        <v>0.96325099999999997</v>
      </c>
      <c r="H495" s="6">
        <v>0.25611060000000002</v>
      </c>
      <c r="I495" s="6"/>
    </row>
    <row r="496" spans="1:9" x14ac:dyDescent="0.25">
      <c r="A496">
        <v>94</v>
      </c>
      <c r="B496">
        <v>2002</v>
      </c>
      <c r="C496" s="2">
        <v>0</v>
      </c>
      <c r="D496" s="6">
        <v>0.22077749999999999</v>
      </c>
      <c r="E496" s="6">
        <v>0.32398139999999997</v>
      </c>
      <c r="F496" s="6">
        <v>3.60568E-2</v>
      </c>
      <c r="G496" s="6">
        <v>0.80291080000000004</v>
      </c>
      <c r="H496" s="6">
        <v>0.29562260000000001</v>
      </c>
      <c r="I496" s="6"/>
    </row>
    <row r="497" spans="1:9" x14ac:dyDescent="0.25">
      <c r="A497">
        <v>94</v>
      </c>
      <c r="B497">
        <v>2003</v>
      </c>
      <c r="C497" s="2">
        <v>0</v>
      </c>
      <c r="D497" s="6">
        <v>0.20716380000000001</v>
      </c>
      <c r="E497" s="6">
        <v>0.3397599</v>
      </c>
      <c r="F497" s="6">
        <v>3.8941400000000001E-2</v>
      </c>
      <c r="G497" s="6">
        <v>1.306189</v>
      </c>
      <c r="H497" s="6">
        <v>0.32955109999999999</v>
      </c>
      <c r="I497" s="6"/>
    </row>
    <row r="498" spans="1:9" x14ac:dyDescent="0.25">
      <c r="A498">
        <v>94</v>
      </c>
      <c r="B498">
        <v>2004</v>
      </c>
      <c r="C498" s="2">
        <v>0</v>
      </c>
      <c r="D498" s="6">
        <v>0.2186004</v>
      </c>
      <c r="E498" s="6">
        <v>0.33965810000000002</v>
      </c>
      <c r="F498" s="6">
        <v>3.9348000000000001E-2</v>
      </c>
      <c r="G498" s="6">
        <v>1.84459</v>
      </c>
      <c r="H498" s="6">
        <v>0.3426188</v>
      </c>
      <c r="I498" s="6"/>
    </row>
    <row r="499" spans="1:9" x14ac:dyDescent="0.25">
      <c r="A499">
        <v>95</v>
      </c>
      <c r="B499">
        <v>1995</v>
      </c>
      <c r="C499" s="2">
        <v>0</v>
      </c>
      <c r="D499" s="6">
        <v>0.41006860000000001</v>
      </c>
      <c r="E499" s="6">
        <v>0.68542000000000003</v>
      </c>
      <c r="F499" s="6">
        <v>4.0095800000000001E-2</v>
      </c>
      <c r="G499" s="6">
        <v>2.144336</v>
      </c>
      <c r="H499" s="6">
        <v>0.27576610000000001</v>
      </c>
      <c r="I499" s="6"/>
    </row>
    <row r="500" spans="1:9" x14ac:dyDescent="0.25">
      <c r="A500">
        <v>95</v>
      </c>
      <c r="B500">
        <v>1996</v>
      </c>
      <c r="C500" s="2">
        <v>0</v>
      </c>
      <c r="D500" s="6">
        <v>0.39650999999999997</v>
      </c>
      <c r="E500" s="6">
        <v>0.68807240000000003</v>
      </c>
      <c r="F500" s="6">
        <v>5.2547299999999998E-2</v>
      </c>
      <c r="G500" s="6">
        <v>1.970215</v>
      </c>
      <c r="H500" s="6">
        <v>0.28429589999999999</v>
      </c>
      <c r="I500" s="6"/>
    </row>
    <row r="501" spans="1:9" x14ac:dyDescent="0.25">
      <c r="A501">
        <v>95</v>
      </c>
      <c r="B501">
        <v>1997</v>
      </c>
      <c r="C501" s="2">
        <v>0</v>
      </c>
      <c r="D501" s="6">
        <v>0.28294130000000001</v>
      </c>
      <c r="E501" s="6">
        <v>0.68697759999999997</v>
      </c>
      <c r="F501" s="6">
        <v>5.7850199999999997E-2</v>
      </c>
      <c r="G501" s="6">
        <v>2.7603689999999999</v>
      </c>
      <c r="H501" s="6">
        <v>0.32171889999999997</v>
      </c>
      <c r="I501" s="6"/>
    </row>
    <row r="502" spans="1:9" x14ac:dyDescent="0.25">
      <c r="A502">
        <v>95</v>
      </c>
      <c r="B502">
        <v>1998</v>
      </c>
      <c r="C502" s="2">
        <v>0</v>
      </c>
      <c r="D502" s="6">
        <v>0.28669620000000001</v>
      </c>
      <c r="E502" s="6">
        <v>0.60933320000000002</v>
      </c>
      <c r="F502" s="6">
        <v>2.99752E-2</v>
      </c>
      <c r="G502" s="6">
        <v>1.610633</v>
      </c>
      <c r="H502" s="6">
        <v>0.27317219999999998</v>
      </c>
      <c r="I502" s="6"/>
    </row>
    <row r="503" spans="1:9" x14ac:dyDescent="0.25">
      <c r="A503">
        <v>95</v>
      </c>
      <c r="B503">
        <v>1999</v>
      </c>
      <c r="C503" s="2">
        <v>0</v>
      </c>
      <c r="D503" s="6">
        <v>0.31839790000000001</v>
      </c>
      <c r="E503" s="6">
        <v>0.59143089999999998</v>
      </c>
      <c r="F503" s="6">
        <v>4.75837E-2</v>
      </c>
      <c r="G503" s="6">
        <v>1.375942</v>
      </c>
      <c r="H503" s="6">
        <v>0.30820350000000002</v>
      </c>
      <c r="I503" s="6"/>
    </row>
    <row r="504" spans="1:9" x14ac:dyDescent="0.25">
      <c r="A504">
        <v>95</v>
      </c>
      <c r="B504">
        <v>2000</v>
      </c>
      <c r="C504" s="2">
        <v>0</v>
      </c>
      <c r="D504" s="6">
        <v>0.36133710000000002</v>
      </c>
      <c r="E504" s="6">
        <v>0.56338440000000001</v>
      </c>
      <c r="F504" s="6">
        <v>5.3625199999999998E-2</v>
      </c>
      <c r="G504" s="6">
        <v>1.5040450000000001</v>
      </c>
      <c r="H504" s="6">
        <v>0.35594540000000002</v>
      </c>
      <c r="I504" s="6"/>
    </row>
    <row r="505" spans="1:9" x14ac:dyDescent="0.25">
      <c r="A505">
        <v>95</v>
      </c>
      <c r="B505">
        <v>2001</v>
      </c>
      <c r="C505" s="2">
        <v>0</v>
      </c>
      <c r="D505" s="6">
        <v>0.34661039999999999</v>
      </c>
      <c r="E505" s="6">
        <v>0.56445599999999996</v>
      </c>
      <c r="F505" s="6">
        <v>-5.6334999999999996E-3</v>
      </c>
      <c r="G505" s="6">
        <v>1.174382</v>
      </c>
      <c r="H505" s="6">
        <v>0.25221120000000002</v>
      </c>
      <c r="I505" s="6"/>
    </row>
    <row r="506" spans="1:9" x14ac:dyDescent="0.25">
      <c r="A506">
        <v>96</v>
      </c>
      <c r="B506">
        <v>1999</v>
      </c>
      <c r="C506" s="2">
        <v>0</v>
      </c>
      <c r="D506" s="6">
        <v>0.26226709999999998</v>
      </c>
      <c r="E506" s="6">
        <v>-1.8054600000000001E-2</v>
      </c>
      <c r="F506" s="6">
        <v>4.0525199999999997E-2</v>
      </c>
      <c r="G506" s="6">
        <v>0.22205240000000001</v>
      </c>
      <c r="H506" s="6">
        <v>0.2534322</v>
      </c>
      <c r="I506" s="6"/>
    </row>
    <row r="507" spans="1:9" x14ac:dyDescent="0.25">
      <c r="A507">
        <v>96</v>
      </c>
      <c r="B507">
        <v>2000</v>
      </c>
      <c r="C507" s="2">
        <v>0</v>
      </c>
      <c r="D507" s="6">
        <v>0.32369520000000002</v>
      </c>
      <c r="E507" s="6">
        <v>-0.44429950000000001</v>
      </c>
      <c r="F507" s="6">
        <v>1.5600299999999999E-2</v>
      </c>
      <c r="G507" s="6">
        <v>8.7162699999999996E-2</v>
      </c>
      <c r="H507" s="6">
        <v>0.35022910000000002</v>
      </c>
      <c r="I507" s="6"/>
    </row>
    <row r="508" spans="1:9" x14ac:dyDescent="0.25">
      <c r="A508">
        <v>97</v>
      </c>
      <c r="B508">
        <v>1996</v>
      </c>
      <c r="C508" s="2">
        <v>0</v>
      </c>
      <c r="D508" s="6">
        <v>-1.54103E-2</v>
      </c>
      <c r="E508" s="6">
        <v>8.22798E-2</v>
      </c>
      <c r="F508" s="6">
        <v>5.1805799999999999E-2</v>
      </c>
      <c r="G508" s="6">
        <v>0.98100229999999999</v>
      </c>
      <c r="H508" s="6">
        <v>0.14244860000000001</v>
      </c>
      <c r="I508" s="6"/>
    </row>
    <row r="509" spans="1:9" x14ac:dyDescent="0.25">
      <c r="A509">
        <v>97</v>
      </c>
      <c r="B509">
        <v>1997</v>
      </c>
      <c r="C509" s="2">
        <v>0</v>
      </c>
      <c r="D509" s="6">
        <v>-1.0821300000000001E-2</v>
      </c>
      <c r="E509" s="6">
        <v>0.1295145</v>
      </c>
      <c r="F509" s="6">
        <v>4.1383400000000001E-2</v>
      </c>
      <c r="G509" s="6">
        <v>1.0259149999999999</v>
      </c>
      <c r="H509" s="6">
        <v>0.1202348</v>
      </c>
      <c r="I509" s="6"/>
    </row>
    <row r="510" spans="1:9" x14ac:dyDescent="0.25">
      <c r="A510">
        <v>97</v>
      </c>
      <c r="B510">
        <v>1998</v>
      </c>
      <c r="C510" s="2">
        <v>0</v>
      </c>
      <c r="D510" s="6">
        <v>-2.0054499999999999E-2</v>
      </c>
      <c r="E510" s="6">
        <v>0.1584981</v>
      </c>
      <c r="F510" s="6">
        <v>6.7872100000000005E-2</v>
      </c>
      <c r="G510" s="6">
        <v>1.1171960000000001</v>
      </c>
      <c r="H510" s="6">
        <v>0.14444760000000001</v>
      </c>
      <c r="I510" s="6"/>
    </row>
    <row r="511" spans="1:9" x14ac:dyDescent="0.25">
      <c r="A511">
        <v>97</v>
      </c>
      <c r="B511">
        <v>1999</v>
      </c>
      <c r="C511" s="2">
        <v>0</v>
      </c>
      <c r="D511" s="6">
        <v>-1.5798E-2</v>
      </c>
      <c r="E511" s="6">
        <v>0.1969841</v>
      </c>
      <c r="F511" s="6">
        <v>6.0072199999999999E-2</v>
      </c>
      <c r="G511" s="6">
        <v>0.74392899999999995</v>
      </c>
      <c r="H511" s="6">
        <v>0.13828090000000001</v>
      </c>
      <c r="I511" s="6"/>
    </row>
    <row r="512" spans="1:9" x14ac:dyDescent="0.25">
      <c r="A512">
        <v>97</v>
      </c>
      <c r="B512">
        <v>2000</v>
      </c>
      <c r="C512" s="2">
        <v>0</v>
      </c>
      <c r="D512" s="6">
        <v>-1.03362E-2</v>
      </c>
      <c r="E512" s="6">
        <v>0.2077146</v>
      </c>
      <c r="F512" s="6">
        <v>5.5138899999999998E-2</v>
      </c>
      <c r="G512" s="6">
        <v>0.70026029999999995</v>
      </c>
      <c r="H512" s="6">
        <v>0.12964890000000001</v>
      </c>
      <c r="I512" s="6"/>
    </row>
    <row r="513" spans="1:9" x14ac:dyDescent="0.25">
      <c r="A513">
        <v>97</v>
      </c>
      <c r="B513">
        <v>2001</v>
      </c>
      <c r="C513" s="2">
        <v>0</v>
      </c>
      <c r="D513" s="6">
        <v>-1.5941500000000001E-2</v>
      </c>
      <c r="E513" s="6">
        <v>0.21948329999999999</v>
      </c>
      <c r="F513" s="6">
        <v>4.1434100000000001E-2</v>
      </c>
      <c r="G513" s="6">
        <v>0.67511810000000005</v>
      </c>
      <c r="H513" s="6">
        <v>0.113374</v>
      </c>
      <c r="I513" s="6"/>
    </row>
    <row r="514" spans="1:9" x14ac:dyDescent="0.25">
      <c r="A514">
        <v>97</v>
      </c>
      <c r="B514">
        <v>2002</v>
      </c>
      <c r="C514" s="2">
        <v>0</v>
      </c>
      <c r="D514" s="6">
        <v>-2.1429699999999999E-2</v>
      </c>
      <c r="E514" s="6">
        <v>0.23927789999999999</v>
      </c>
      <c r="F514" s="6">
        <v>5.3120500000000001E-2</v>
      </c>
      <c r="G514" s="6">
        <v>0.58233109999999999</v>
      </c>
      <c r="H514" s="6">
        <v>0.11835850000000001</v>
      </c>
      <c r="I514" s="6"/>
    </row>
    <row r="515" spans="1:9" x14ac:dyDescent="0.25">
      <c r="A515">
        <v>97</v>
      </c>
      <c r="B515">
        <v>2003</v>
      </c>
      <c r="C515" s="2">
        <v>0</v>
      </c>
      <c r="D515" s="6">
        <v>-3.3267699999999997E-2</v>
      </c>
      <c r="E515" s="6">
        <v>0.26230769999999998</v>
      </c>
      <c r="F515" s="6">
        <v>5.8218399999999997E-2</v>
      </c>
      <c r="G515" s="6">
        <v>0.68298979999999998</v>
      </c>
      <c r="H515" s="6">
        <v>0.1258986</v>
      </c>
      <c r="I515" s="6"/>
    </row>
    <row r="516" spans="1:9" x14ac:dyDescent="0.25">
      <c r="A516">
        <v>97</v>
      </c>
      <c r="B516">
        <v>2004</v>
      </c>
      <c r="C516" s="2">
        <v>0</v>
      </c>
      <c r="D516" s="6">
        <v>6.7133000000000002E-3</v>
      </c>
      <c r="E516" s="6">
        <v>0.25180130000000001</v>
      </c>
      <c r="F516" s="6">
        <v>5.5992599999999997E-2</v>
      </c>
      <c r="G516" s="6">
        <v>0.93210040000000005</v>
      </c>
      <c r="H516" s="6">
        <v>0.12850300000000001</v>
      </c>
      <c r="I516" s="6"/>
    </row>
    <row r="517" spans="1:9" x14ac:dyDescent="0.25">
      <c r="A517">
        <v>98</v>
      </c>
      <c r="B517">
        <v>1999</v>
      </c>
      <c r="C517" s="2">
        <v>0</v>
      </c>
      <c r="D517" s="6">
        <v>0.34895379999999998</v>
      </c>
      <c r="E517" s="6">
        <v>0.14743039999999999</v>
      </c>
      <c r="F517" s="6">
        <v>8.2982100000000003E-2</v>
      </c>
      <c r="G517" s="6">
        <v>2.6811720000000001</v>
      </c>
      <c r="H517" s="6">
        <v>0.45960129999999999</v>
      </c>
      <c r="I517" s="6"/>
    </row>
    <row r="518" spans="1:9" x14ac:dyDescent="0.25">
      <c r="A518">
        <v>98</v>
      </c>
      <c r="B518">
        <v>2000</v>
      </c>
      <c r="C518" s="2">
        <v>0</v>
      </c>
      <c r="D518" s="6">
        <v>0.2581774</v>
      </c>
      <c r="E518" s="6">
        <v>0.176894</v>
      </c>
      <c r="F518" s="6">
        <v>7.7107999999999996E-2</v>
      </c>
      <c r="G518" s="6">
        <v>2.0799620000000001</v>
      </c>
      <c r="H518" s="6">
        <v>0.41053580000000001</v>
      </c>
      <c r="I518" s="6"/>
    </row>
    <row r="519" spans="1:9" x14ac:dyDescent="0.25">
      <c r="A519">
        <v>98</v>
      </c>
      <c r="B519">
        <v>2001</v>
      </c>
      <c r="C519" s="2">
        <v>0</v>
      </c>
      <c r="D519" s="6">
        <v>0.3277716</v>
      </c>
      <c r="E519" s="6">
        <v>9.3226100000000006E-2</v>
      </c>
      <c r="F519" s="6">
        <v>3.7770600000000001E-2</v>
      </c>
      <c r="G519" s="6">
        <v>0.77938980000000002</v>
      </c>
      <c r="H519" s="6">
        <v>0.32861050000000003</v>
      </c>
      <c r="I519" s="6"/>
    </row>
    <row r="520" spans="1:9" x14ac:dyDescent="0.25">
      <c r="A520">
        <v>98</v>
      </c>
      <c r="B520">
        <v>2002</v>
      </c>
      <c r="C520" s="2">
        <v>0</v>
      </c>
      <c r="D520" s="6">
        <v>0.25932640000000001</v>
      </c>
      <c r="E520" s="6">
        <v>-9.8641599999999996E-2</v>
      </c>
      <c r="F520" s="6">
        <v>6.4026899999999998E-2</v>
      </c>
      <c r="G520" s="6">
        <v>0.43745659999999997</v>
      </c>
      <c r="H520" s="6">
        <v>0.32948959999999999</v>
      </c>
      <c r="I520" s="6"/>
    </row>
    <row r="521" spans="1:9" x14ac:dyDescent="0.25">
      <c r="A521">
        <v>98</v>
      </c>
      <c r="B521">
        <v>2003</v>
      </c>
      <c r="C521" s="2">
        <v>0</v>
      </c>
      <c r="D521" s="6">
        <v>0.2143562</v>
      </c>
      <c r="E521" s="6">
        <v>-0.19132250000000001</v>
      </c>
      <c r="F521" s="6">
        <v>-3.2952200000000001E-2</v>
      </c>
      <c r="G521" s="6">
        <v>1.847629</v>
      </c>
      <c r="H521" s="6">
        <v>0.41461290000000001</v>
      </c>
      <c r="I521" s="6"/>
    </row>
    <row r="522" spans="1:9" x14ac:dyDescent="0.25">
      <c r="A522">
        <v>98</v>
      </c>
      <c r="B522">
        <v>2004</v>
      </c>
      <c r="C522" s="2">
        <v>0</v>
      </c>
      <c r="D522" s="6">
        <v>0.26066549999999999</v>
      </c>
      <c r="E522" s="6">
        <v>-0.25067660000000003</v>
      </c>
      <c r="F522" s="6">
        <v>3.2603699999999999E-2</v>
      </c>
      <c r="G522" s="6">
        <v>1.219206</v>
      </c>
      <c r="H522" s="6">
        <v>0.4341238</v>
      </c>
      <c r="I522" s="6"/>
    </row>
    <row r="523" spans="1:9" x14ac:dyDescent="0.25">
      <c r="A523">
        <v>99</v>
      </c>
      <c r="B523">
        <v>1995</v>
      </c>
      <c r="C523" s="2">
        <v>0</v>
      </c>
      <c r="D523" s="6">
        <v>2.9438499999999999E-2</v>
      </c>
      <c r="E523" s="6">
        <v>-0.1205022</v>
      </c>
      <c r="F523" s="6">
        <v>4.49161E-2</v>
      </c>
      <c r="G523" s="6">
        <v>0.20011899999999999</v>
      </c>
      <c r="H523" s="6">
        <v>0.28405979999999997</v>
      </c>
      <c r="I523" s="6"/>
    </row>
    <row r="524" spans="1:9" x14ac:dyDescent="0.25">
      <c r="A524">
        <v>99</v>
      </c>
      <c r="B524">
        <v>1996</v>
      </c>
      <c r="C524" s="2">
        <v>0</v>
      </c>
      <c r="D524" s="6">
        <v>0.117676</v>
      </c>
      <c r="E524" s="6">
        <v>-0.14446519999999999</v>
      </c>
      <c r="F524" s="6">
        <v>5.3694899999999997E-2</v>
      </c>
      <c r="G524" s="6">
        <v>0.26385059999999999</v>
      </c>
      <c r="H524" s="6">
        <v>0.2797866</v>
      </c>
      <c r="I524" s="6"/>
    </row>
    <row r="525" spans="1:9" x14ac:dyDescent="0.25">
      <c r="A525">
        <v>99</v>
      </c>
      <c r="B525">
        <v>1997</v>
      </c>
      <c r="C525" s="2">
        <v>0</v>
      </c>
      <c r="D525" s="6">
        <v>9.0322700000000006E-2</v>
      </c>
      <c r="E525" s="6">
        <v>-0.36406349999999998</v>
      </c>
      <c r="F525" s="6">
        <v>6.7310499999999995E-2</v>
      </c>
      <c r="G525" s="6">
        <v>0.81001339999999999</v>
      </c>
      <c r="H525" s="6">
        <v>0.36251369999999999</v>
      </c>
      <c r="I525" s="6"/>
    </row>
    <row r="526" spans="1:9" x14ac:dyDescent="0.25">
      <c r="A526">
        <v>99</v>
      </c>
      <c r="B526">
        <v>1998</v>
      </c>
      <c r="C526" s="2">
        <v>0</v>
      </c>
      <c r="D526" s="6">
        <v>7.2840199999999994E-2</v>
      </c>
      <c r="E526" s="6">
        <v>-0.32417600000000002</v>
      </c>
      <c r="F526" s="6">
        <v>7.6975600000000005E-2</v>
      </c>
      <c r="G526" s="6">
        <v>2.1917930000000001</v>
      </c>
      <c r="H526" s="6">
        <v>0.40092139999999998</v>
      </c>
      <c r="I526" s="6"/>
    </row>
    <row r="527" spans="1:9" x14ac:dyDescent="0.25">
      <c r="A527">
        <v>99</v>
      </c>
      <c r="B527">
        <v>1999</v>
      </c>
      <c r="C527" s="2">
        <v>0</v>
      </c>
      <c r="D527" s="6">
        <v>6.4070600000000005E-2</v>
      </c>
      <c r="E527" s="6">
        <v>-0.2390409</v>
      </c>
      <c r="F527" s="6">
        <v>8.1966999999999998E-2</v>
      </c>
      <c r="G527" s="6">
        <v>2.548594</v>
      </c>
      <c r="H527" s="6">
        <v>0.36178300000000002</v>
      </c>
      <c r="I527" s="6"/>
    </row>
    <row r="528" spans="1:9" x14ac:dyDescent="0.25">
      <c r="A528">
        <v>99</v>
      </c>
      <c r="B528">
        <v>2000</v>
      </c>
      <c r="C528" s="2">
        <v>0</v>
      </c>
      <c r="D528" s="6">
        <v>1.09268E-2</v>
      </c>
      <c r="E528" s="6">
        <v>-0.2080167</v>
      </c>
      <c r="F528" s="6">
        <v>6.0987199999999998E-2</v>
      </c>
      <c r="G528" s="6">
        <v>1.3201940000000001</v>
      </c>
      <c r="H528" s="6">
        <v>0.36061009999999999</v>
      </c>
      <c r="I528" s="6"/>
    </row>
    <row r="529" spans="1:9" x14ac:dyDescent="0.25">
      <c r="A529">
        <v>99</v>
      </c>
      <c r="B529">
        <v>2001</v>
      </c>
      <c r="C529" s="2">
        <v>0</v>
      </c>
      <c r="D529" s="6">
        <v>7.6895000000000002E-3</v>
      </c>
      <c r="E529" s="6">
        <v>-0.23767260000000001</v>
      </c>
      <c r="F529" s="6">
        <v>2.13847E-2</v>
      </c>
      <c r="G529" s="6">
        <v>1.105961</v>
      </c>
      <c r="H529" s="6">
        <v>0.2910837</v>
      </c>
      <c r="I529" s="6"/>
    </row>
    <row r="530" spans="1:9" x14ac:dyDescent="0.25">
      <c r="A530">
        <v>99</v>
      </c>
      <c r="B530">
        <v>2002</v>
      </c>
      <c r="C530" s="2">
        <v>0</v>
      </c>
      <c r="D530" s="6">
        <v>-1.49126E-2</v>
      </c>
      <c r="E530" s="6">
        <v>-0.55121109999999995</v>
      </c>
      <c r="F530" s="6">
        <v>5.3376899999999998E-2</v>
      </c>
      <c r="G530" s="6">
        <v>0.81683600000000001</v>
      </c>
      <c r="H530" s="6">
        <v>0.34311730000000001</v>
      </c>
      <c r="I530" s="6"/>
    </row>
    <row r="531" spans="1:9" x14ac:dyDescent="0.25">
      <c r="A531">
        <v>99</v>
      </c>
      <c r="B531">
        <v>2003</v>
      </c>
      <c r="C531" s="2">
        <v>0</v>
      </c>
      <c r="D531" s="6">
        <v>6.6430500000000003E-2</v>
      </c>
      <c r="E531" s="6">
        <v>-0.40847129999999998</v>
      </c>
      <c r="F531" s="6">
        <v>5.3925000000000001E-2</v>
      </c>
      <c r="G531" s="6">
        <v>1.230386</v>
      </c>
      <c r="H531" s="6">
        <v>0.32248670000000002</v>
      </c>
      <c r="I531" s="6"/>
    </row>
    <row r="532" spans="1:9" x14ac:dyDescent="0.25">
      <c r="A532">
        <v>99</v>
      </c>
      <c r="B532">
        <v>2004</v>
      </c>
      <c r="C532" s="2">
        <v>0</v>
      </c>
      <c r="D532" s="6">
        <v>9.63918E-2</v>
      </c>
      <c r="E532" s="6">
        <v>-0.39722030000000003</v>
      </c>
      <c r="F532" s="6">
        <v>4.1813900000000001E-2</v>
      </c>
      <c r="G532" s="6">
        <v>0.84801789999999999</v>
      </c>
      <c r="H532" s="6">
        <v>0.28654289999999999</v>
      </c>
      <c r="I532" s="6"/>
    </row>
    <row r="533" spans="1:9" x14ac:dyDescent="0.25">
      <c r="A533">
        <v>100</v>
      </c>
      <c r="B533">
        <v>1999</v>
      </c>
      <c r="C533" s="2">
        <v>0</v>
      </c>
      <c r="D533" s="6">
        <v>0.17367640000000001</v>
      </c>
      <c r="E533" s="6">
        <v>0.24301929999999999</v>
      </c>
      <c r="F533" s="6">
        <v>8.4577200000000005E-2</v>
      </c>
      <c r="G533" s="6">
        <v>5.5894500000000003</v>
      </c>
      <c r="H533" s="6">
        <v>0.27193889999999998</v>
      </c>
      <c r="I533" s="6"/>
    </row>
    <row r="534" spans="1:9" x14ac:dyDescent="0.25">
      <c r="A534">
        <v>100</v>
      </c>
      <c r="B534">
        <v>2000</v>
      </c>
      <c r="C534" s="2">
        <v>0</v>
      </c>
      <c r="D534" s="6">
        <v>0.1411664</v>
      </c>
      <c r="E534" s="6">
        <v>0.22650390000000001</v>
      </c>
      <c r="F534" s="6">
        <v>4.4581799999999998E-2</v>
      </c>
      <c r="G534" s="6">
        <v>3.0657100000000002</v>
      </c>
      <c r="H534" s="6">
        <v>0.23767959999999999</v>
      </c>
      <c r="I534" s="6"/>
    </row>
    <row r="535" spans="1:9" x14ac:dyDescent="0.25">
      <c r="A535">
        <v>100</v>
      </c>
      <c r="B535">
        <v>2001</v>
      </c>
      <c r="C535" s="2">
        <v>0</v>
      </c>
      <c r="D535" s="6">
        <v>0.19121630000000001</v>
      </c>
      <c r="E535" s="6">
        <v>0.23533129999999999</v>
      </c>
      <c r="F535" s="6">
        <v>5.82306E-2</v>
      </c>
      <c r="G535" s="6">
        <v>2.3514750000000002</v>
      </c>
      <c r="H535" s="6">
        <v>0.22386229999999999</v>
      </c>
      <c r="I535" s="6"/>
    </row>
    <row r="536" spans="1:9" x14ac:dyDescent="0.25">
      <c r="A536">
        <v>100</v>
      </c>
      <c r="B536">
        <v>2002</v>
      </c>
      <c r="C536" s="2">
        <v>0</v>
      </c>
      <c r="D536" s="6">
        <v>0.1354245</v>
      </c>
      <c r="E536" s="6">
        <v>0.25584610000000002</v>
      </c>
      <c r="F536" s="6">
        <v>1.9572300000000001E-2</v>
      </c>
      <c r="G536" s="6">
        <v>2.855982</v>
      </c>
      <c r="H536" s="6">
        <v>0.25526880000000002</v>
      </c>
      <c r="I536" s="6"/>
    </row>
    <row r="537" spans="1:9" x14ac:dyDescent="0.25">
      <c r="A537">
        <v>100</v>
      </c>
      <c r="B537">
        <v>2003</v>
      </c>
      <c r="C537" s="2">
        <v>0</v>
      </c>
      <c r="D537" s="6">
        <v>2.6060900000000001E-2</v>
      </c>
      <c r="E537" s="6">
        <v>0.28777419999999998</v>
      </c>
      <c r="F537" s="6">
        <v>5.3037899999999999E-2</v>
      </c>
      <c r="G537" s="6">
        <v>3.0221469999999999</v>
      </c>
      <c r="H537" s="6">
        <v>0.25141419999999998</v>
      </c>
      <c r="I537" s="6"/>
    </row>
    <row r="538" spans="1:9" x14ac:dyDescent="0.25">
      <c r="A538">
        <v>100</v>
      </c>
      <c r="B538">
        <v>2004</v>
      </c>
      <c r="C538" s="2">
        <v>0</v>
      </c>
      <c r="D538" s="6">
        <v>1.022E-2</v>
      </c>
      <c r="E538" s="6">
        <v>0.31305300000000003</v>
      </c>
      <c r="F538" s="6">
        <v>4.5284999999999999E-2</v>
      </c>
      <c r="G538" s="6">
        <v>3.452213</v>
      </c>
      <c r="H538" s="6">
        <v>0.26087700000000003</v>
      </c>
      <c r="I538" s="6"/>
    </row>
    <row r="539" spans="1:9" x14ac:dyDescent="0.25">
      <c r="A539">
        <v>101</v>
      </c>
      <c r="B539">
        <v>1995</v>
      </c>
      <c r="C539" s="2">
        <v>0</v>
      </c>
      <c r="D539" s="6">
        <v>0.61588449999999995</v>
      </c>
      <c r="E539" s="6">
        <v>0.13211980000000001</v>
      </c>
      <c r="F539" s="6">
        <v>4.2569799999999998E-2</v>
      </c>
      <c r="G539" s="6">
        <v>2.3436710000000001</v>
      </c>
      <c r="H539" s="6">
        <v>0.22486980000000001</v>
      </c>
      <c r="I539" s="6"/>
    </row>
    <row r="540" spans="1:9" x14ac:dyDescent="0.25">
      <c r="A540">
        <v>101</v>
      </c>
      <c r="B540">
        <v>1996</v>
      </c>
      <c r="C540" s="2">
        <v>0</v>
      </c>
      <c r="D540" s="6">
        <v>0.69148330000000002</v>
      </c>
      <c r="E540" s="6">
        <v>0.1657083</v>
      </c>
      <c r="F540" s="6">
        <v>3.8167399999999997E-2</v>
      </c>
      <c r="G540" s="6">
        <v>1.8522099999999999</v>
      </c>
      <c r="H540" s="6">
        <v>0.2744703</v>
      </c>
      <c r="I540" s="6"/>
    </row>
    <row r="541" spans="1:9" x14ac:dyDescent="0.25">
      <c r="A541">
        <v>101</v>
      </c>
      <c r="B541">
        <v>1997</v>
      </c>
      <c r="C541" s="2">
        <v>0</v>
      </c>
      <c r="D541" s="6">
        <v>0.60812600000000006</v>
      </c>
      <c r="E541" s="6">
        <v>0.15109600000000001</v>
      </c>
      <c r="F541" s="6">
        <v>8.6201999999999997E-3</v>
      </c>
      <c r="G541" s="6">
        <v>1.543992</v>
      </c>
      <c r="H541" s="6">
        <v>0.2458835</v>
      </c>
      <c r="I541" s="6"/>
    </row>
    <row r="542" spans="1:9" x14ac:dyDescent="0.25">
      <c r="A542">
        <v>101</v>
      </c>
      <c r="B542">
        <v>1998</v>
      </c>
      <c r="C542" s="2">
        <v>0</v>
      </c>
      <c r="D542" s="6">
        <v>0.64158649999999995</v>
      </c>
      <c r="E542" s="6">
        <v>0.1591167</v>
      </c>
      <c r="F542" s="6">
        <v>5.1116799999999997E-2</v>
      </c>
      <c r="G542" s="6">
        <v>1.542171</v>
      </c>
      <c r="H542" s="6">
        <v>0.27887260000000003</v>
      </c>
      <c r="I542" s="6"/>
    </row>
    <row r="543" spans="1:9" x14ac:dyDescent="0.25">
      <c r="A543">
        <v>101</v>
      </c>
      <c r="B543">
        <v>1999</v>
      </c>
      <c r="C543" s="2">
        <v>0</v>
      </c>
      <c r="D543" s="6">
        <v>0.64255119999999999</v>
      </c>
      <c r="E543" s="6">
        <v>0.1484028</v>
      </c>
      <c r="F543" s="6">
        <v>1.24473E-2</v>
      </c>
      <c r="G543" s="6">
        <v>1.135805</v>
      </c>
      <c r="H543" s="6">
        <v>0.20035720000000001</v>
      </c>
      <c r="I543" s="6"/>
    </row>
    <row r="544" spans="1:9" x14ac:dyDescent="0.25">
      <c r="A544">
        <v>102</v>
      </c>
      <c r="B544">
        <v>1999</v>
      </c>
      <c r="C544" s="2">
        <v>0</v>
      </c>
      <c r="D544" s="6">
        <v>8.3733000000000002E-3</v>
      </c>
      <c r="E544" s="6">
        <v>0.45397090000000001</v>
      </c>
      <c r="F544" s="6">
        <v>8.23015E-2</v>
      </c>
      <c r="G544" s="6">
        <v>2.786422</v>
      </c>
      <c r="H544" s="6">
        <v>0.38985029999999998</v>
      </c>
      <c r="I544" s="6"/>
    </row>
    <row r="545" spans="1:9" x14ac:dyDescent="0.25">
      <c r="A545">
        <v>103</v>
      </c>
      <c r="B545">
        <v>1999</v>
      </c>
      <c r="C545" s="2">
        <v>0</v>
      </c>
      <c r="D545" s="6">
        <v>-1.3674800000000001E-2</v>
      </c>
      <c r="E545" s="6">
        <v>0.21195829999999999</v>
      </c>
      <c r="F545" s="6">
        <v>3.8260299999999997E-2</v>
      </c>
      <c r="G545" s="6">
        <v>0.48161490000000001</v>
      </c>
      <c r="H545" s="6">
        <v>0.1557403</v>
      </c>
      <c r="I545" s="6"/>
    </row>
    <row r="546" spans="1:9" x14ac:dyDescent="0.25">
      <c r="A546">
        <v>103</v>
      </c>
      <c r="B546">
        <v>2000</v>
      </c>
      <c r="C546" s="2">
        <v>0</v>
      </c>
      <c r="D546" s="6">
        <v>-2.9778800000000001E-2</v>
      </c>
      <c r="E546" s="6">
        <v>0.24619640000000001</v>
      </c>
      <c r="F546" s="6">
        <v>2.8745E-2</v>
      </c>
      <c r="G546" s="6">
        <v>0.41613800000000001</v>
      </c>
      <c r="H546" s="6">
        <v>0.12170880000000001</v>
      </c>
      <c r="I546" s="6"/>
    </row>
    <row r="547" spans="1:9" x14ac:dyDescent="0.25">
      <c r="A547">
        <v>103</v>
      </c>
      <c r="B547">
        <v>2001</v>
      </c>
      <c r="C547" s="2">
        <v>0</v>
      </c>
      <c r="D547" s="6">
        <v>-3.6969200000000001E-2</v>
      </c>
      <c r="E547" s="6">
        <v>0.23205229999999999</v>
      </c>
      <c r="F547" s="6">
        <v>4.3954800000000002E-2</v>
      </c>
      <c r="G547" s="6">
        <v>0.53729459999999996</v>
      </c>
      <c r="H547" s="6">
        <v>0.1350904</v>
      </c>
      <c r="I547" s="6"/>
    </row>
    <row r="548" spans="1:9" x14ac:dyDescent="0.25">
      <c r="A548">
        <v>103</v>
      </c>
      <c r="B548">
        <v>2002</v>
      </c>
      <c r="C548" s="2">
        <v>0</v>
      </c>
      <c r="D548" s="6">
        <v>9.7462E-3</v>
      </c>
      <c r="E548" s="6">
        <v>0.2453051</v>
      </c>
      <c r="F548" s="6">
        <v>5.0565699999999998E-2</v>
      </c>
      <c r="G548" s="6">
        <v>0.44033299999999997</v>
      </c>
      <c r="H548" s="6">
        <v>0.13362760000000001</v>
      </c>
      <c r="I548" s="6"/>
    </row>
    <row r="549" spans="1:9" x14ac:dyDescent="0.25">
      <c r="A549">
        <v>103</v>
      </c>
      <c r="B549">
        <v>2003</v>
      </c>
      <c r="C549" s="2">
        <v>0</v>
      </c>
      <c r="D549" s="6">
        <v>2.1790400000000001E-2</v>
      </c>
      <c r="E549" s="6">
        <v>0.24101159999999999</v>
      </c>
      <c r="F549" s="6">
        <v>5.9266800000000001E-2</v>
      </c>
      <c r="G549" s="6">
        <v>0.54278099999999996</v>
      </c>
      <c r="H549" s="6">
        <v>0.1247573</v>
      </c>
      <c r="I549" s="6"/>
    </row>
    <row r="550" spans="1:9" x14ac:dyDescent="0.25">
      <c r="A550">
        <v>103</v>
      </c>
      <c r="B550">
        <v>2004</v>
      </c>
      <c r="C550" s="2">
        <v>0</v>
      </c>
      <c r="D550" s="6">
        <v>2.83751E-2</v>
      </c>
      <c r="E550" s="6">
        <v>0.23570920000000001</v>
      </c>
      <c r="F550" s="6">
        <v>4.5553200000000002E-2</v>
      </c>
      <c r="G550" s="6">
        <v>0.51397999999999999</v>
      </c>
      <c r="H550" s="6">
        <v>0.12872</v>
      </c>
      <c r="I550" s="6"/>
    </row>
    <row r="551" spans="1:9" x14ac:dyDescent="0.25">
      <c r="A551">
        <v>104</v>
      </c>
      <c r="B551">
        <v>1998</v>
      </c>
      <c r="C551" s="2">
        <v>0</v>
      </c>
      <c r="D551" s="6">
        <v>0.20299059999999999</v>
      </c>
      <c r="E551" s="6">
        <v>0.1129819</v>
      </c>
      <c r="F551" s="6">
        <v>8.5552400000000001E-2</v>
      </c>
      <c r="G551" s="6">
        <v>0.89237869999999997</v>
      </c>
      <c r="H551" s="6">
        <v>0.14469119999999999</v>
      </c>
      <c r="I551" s="6"/>
    </row>
    <row r="552" spans="1:9" x14ac:dyDescent="0.25">
      <c r="A552">
        <v>104</v>
      </c>
      <c r="B552">
        <v>1999</v>
      </c>
      <c r="C552" s="2">
        <v>0</v>
      </c>
      <c r="D552" s="6">
        <v>0.1726405</v>
      </c>
      <c r="E552" s="6">
        <v>0.18050450000000001</v>
      </c>
      <c r="F552" s="6">
        <v>7.3721200000000001E-2</v>
      </c>
      <c r="G552" s="6">
        <v>1.040486</v>
      </c>
      <c r="H552" s="6">
        <v>0.14574190000000001</v>
      </c>
      <c r="I552" s="6"/>
    </row>
    <row r="553" spans="1:9" x14ac:dyDescent="0.25">
      <c r="A553">
        <v>104</v>
      </c>
      <c r="B553">
        <v>2000</v>
      </c>
      <c r="C553" s="2">
        <v>0</v>
      </c>
      <c r="D553" s="6">
        <v>0.16832829999999999</v>
      </c>
      <c r="E553" s="6">
        <v>0.19278200000000001</v>
      </c>
      <c r="F553" s="6">
        <v>7.1943900000000005E-2</v>
      </c>
      <c r="G553" s="6">
        <v>0.48385860000000003</v>
      </c>
      <c r="H553" s="6">
        <v>0.14163539999999999</v>
      </c>
      <c r="I553" s="6"/>
    </row>
    <row r="554" spans="1:9" x14ac:dyDescent="0.25">
      <c r="A554">
        <v>104</v>
      </c>
      <c r="B554">
        <v>2001</v>
      </c>
      <c r="C554" s="2">
        <v>0</v>
      </c>
      <c r="D554" s="6">
        <v>0.1366414</v>
      </c>
      <c r="E554" s="6">
        <v>0.1651511</v>
      </c>
      <c r="F554" s="6">
        <v>7.78335E-2</v>
      </c>
      <c r="G554" s="6">
        <v>0.4830101</v>
      </c>
      <c r="H554" s="6">
        <v>0.1979812</v>
      </c>
      <c r="I554" s="6"/>
    </row>
    <row r="555" spans="1:9" x14ac:dyDescent="0.25">
      <c r="A555">
        <v>104</v>
      </c>
      <c r="B555">
        <v>2002</v>
      </c>
      <c r="C555" s="2">
        <v>0</v>
      </c>
      <c r="D555" s="6">
        <v>0.17663870000000001</v>
      </c>
      <c r="E555" s="6">
        <v>0.14835979999999999</v>
      </c>
      <c r="F555" s="6">
        <v>8.7635599999999994E-2</v>
      </c>
      <c r="G555" s="6">
        <v>0.91290660000000001</v>
      </c>
      <c r="H555" s="6">
        <v>0.1987921</v>
      </c>
      <c r="I555" s="6"/>
    </row>
    <row r="556" spans="1:9" x14ac:dyDescent="0.25">
      <c r="A556">
        <v>104</v>
      </c>
      <c r="B556">
        <v>2003</v>
      </c>
      <c r="C556" s="2">
        <v>0</v>
      </c>
      <c r="D556" s="6">
        <v>0.14814150000000001</v>
      </c>
      <c r="E556" s="6">
        <v>0.169713</v>
      </c>
      <c r="F556" s="6">
        <v>7.1611800000000003E-2</v>
      </c>
      <c r="G556" s="6">
        <v>0.48585610000000001</v>
      </c>
      <c r="H556" s="6">
        <v>0.1895396</v>
      </c>
      <c r="I556" s="6"/>
    </row>
    <row r="557" spans="1:9" x14ac:dyDescent="0.25">
      <c r="A557">
        <v>105</v>
      </c>
      <c r="B557">
        <v>1999</v>
      </c>
      <c r="C557" s="2">
        <v>0</v>
      </c>
      <c r="D557" s="6">
        <v>0.13213079999999999</v>
      </c>
      <c r="E557" s="6">
        <v>0.41171219999999997</v>
      </c>
      <c r="F557" s="6">
        <v>4.1072400000000002E-2</v>
      </c>
      <c r="G557" s="6">
        <v>1.4009830000000001</v>
      </c>
      <c r="H557" s="6">
        <v>0.2175919</v>
      </c>
      <c r="I557" s="6"/>
    </row>
    <row r="558" spans="1:9" x14ac:dyDescent="0.25">
      <c r="A558">
        <v>105</v>
      </c>
      <c r="B558">
        <v>2000</v>
      </c>
      <c r="C558" s="2">
        <v>0</v>
      </c>
      <c r="D558" s="6">
        <v>0.3590197</v>
      </c>
      <c r="E558" s="6">
        <v>0.4719293</v>
      </c>
      <c r="F558" s="6">
        <v>4.7606000000000002E-2</v>
      </c>
      <c r="G558" s="6">
        <v>1.9589669999999999</v>
      </c>
      <c r="H558" s="6">
        <v>0.2128457</v>
      </c>
      <c r="I558" s="6"/>
    </row>
    <row r="559" spans="1:9" x14ac:dyDescent="0.25">
      <c r="A559">
        <v>105</v>
      </c>
      <c r="B559">
        <v>2001</v>
      </c>
      <c r="C559" s="2">
        <v>0</v>
      </c>
      <c r="D559" s="6">
        <v>0.36323080000000002</v>
      </c>
      <c r="E559" s="6">
        <v>0.51712729999999996</v>
      </c>
      <c r="F559" s="6">
        <v>5.9596400000000001E-2</v>
      </c>
      <c r="G559" s="6">
        <v>2.605775</v>
      </c>
      <c r="H559" s="6">
        <v>0.23431650000000001</v>
      </c>
      <c r="I559" s="6"/>
    </row>
    <row r="560" spans="1:9" x14ac:dyDescent="0.25">
      <c r="A560">
        <v>105</v>
      </c>
      <c r="B560">
        <v>2002</v>
      </c>
      <c r="C560" s="2">
        <v>0</v>
      </c>
      <c r="D560" s="6">
        <v>0.36699799999999999</v>
      </c>
      <c r="E560" s="6">
        <v>0.504166</v>
      </c>
      <c r="F560" s="6">
        <v>5.5830100000000001E-2</v>
      </c>
      <c r="G560" s="6">
        <v>1.2113670000000001</v>
      </c>
      <c r="H560" s="6">
        <v>0.2308152</v>
      </c>
      <c r="I560" s="6"/>
    </row>
    <row r="561" spans="1:9" x14ac:dyDescent="0.25">
      <c r="A561">
        <v>105</v>
      </c>
      <c r="B561">
        <v>2003</v>
      </c>
      <c r="C561" s="2">
        <v>0</v>
      </c>
      <c r="D561" s="6">
        <v>0.37344830000000001</v>
      </c>
      <c r="E561" s="6">
        <v>0.49380449999999998</v>
      </c>
      <c r="F561" s="6">
        <v>5.0499200000000001E-2</v>
      </c>
      <c r="G561" s="6">
        <v>1.4620359999999999</v>
      </c>
      <c r="H561" s="6">
        <v>0.23639470000000001</v>
      </c>
      <c r="I561" s="6"/>
    </row>
    <row r="562" spans="1:9" x14ac:dyDescent="0.25">
      <c r="A562">
        <v>105</v>
      </c>
      <c r="B562">
        <v>2004</v>
      </c>
      <c r="C562" s="2">
        <v>0</v>
      </c>
      <c r="D562" s="6">
        <v>0.35289520000000002</v>
      </c>
      <c r="E562" s="6">
        <v>0.50224349999999995</v>
      </c>
      <c r="F562" s="6">
        <v>6.0009199999999999E-2</v>
      </c>
      <c r="G562" s="6">
        <v>1.9524280000000001</v>
      </c>
      <c r="H562" s="6">
        <v>0.23094480000000001</v>
      </c>
      <c r="I562" s="6"/>
    </row>
    <row r="563" spans="1:9" x14ac:dyDescent="0.25">
      <c r="A563">
        <v>106</v>
      </c>
      <c r="B563">
        <v>1999</v>
      </c>
      <c r="C563" s="2">
        <v>0</v>
      </c>
      <c r="D563" s="6">
        <v>0.1496133</v>
      </c>
      <c r="E563" s="6">
        <v>0.15333459999999999</v>
      </c>
      <c r="F563" s="6">
        <v>4.9380899999999998E-2</v>
      </c>
      <c r="G563" s="6">
        <v>0.34991519999999998</v>
      </c>
      <c r="H563" s="6">
        <v>0.28231640000000002</v>
      </c>
      <c r="I563" s="6"/>
    </row>
    <row r="564" spans="1:9" x14ac:dyDescent="0.25">
      <c r="A564">
        <v>106</v>
      </c>
      <c r="B564">
        <v>2000</v>
      </c>
      <c r="C564" s="2">
        <v>0</v>
      </c>
      <c r="D564" s="6">
        <v>6.0781300000000003E-2</v>
      </c>
      <c r="E564" s="6">
        <v>0.14312720000000001</v>
      </c>
      <c r="F564" s="6">
        <v>6.9774299999999997E-2</v>
      </c>
      <c r="G564" s="6">
        <v>0.33390130000000001</v>
      </c>
      <c r="H564" s="6">
        <v>0.30533709999999997</v>
      </c>
      <c r="I564" s="6"/>
    </row>
    <row r="565" spans="1:9" x14ac:dyDescent="0.25">
      <c r="A565">
        <v>106</v>
      </c>
      <c r="B565">
        <v>2002</v>
      </c>
      <c r="C565" s="2">
        <v>0</v>
      </c>
      <c r="D565" s="6">
        <v>3.7470499999999997E-2</v>
      </c>
      <c r="E565" s="6">
        <v>0.14479</v>
      </c>
      <c r="F565" s="6">
        <v>5.6862999999999997E-2</v>
      </c>
      <c r="G565" s="6">
        <v>0.41225089999999998</v>
      </c>
      <c r="H565" s="6">
        <v>0.31884109999999999</v>
      </c>
      <c r="I565" s="6"/>
    </row>
    <row r="566" spans="1:9" x14ac:dyDescent="0.25">
      <c r="A566">
        <v>106</v>
      </c>
      <c r="B566">
        <v>2003</v>
      </c>
      <c r="C566" s="2">
        <v>0</v>
      </c>
      <c r="D566" s="6">
        <v>-2.49489E-2</v>
      </c>
      <c r="E566" s="6">
        <v>-9.9635799999999997E-2</v>
      </c>
      <c r="F566" s="6">
        <v>5.5695500000000002E-2</v>
      </c>
      <c r="G566" s="6">
        <v>0.3109383</v>
      </c>
      <c r="H566" s="6">
        <v>0.39555560000000001</v>
      </c>
      <c r="I566" s="6"/>
    </row>
    <row r="567" spans="1:9" x14ac:dyDescent="0.25">
      <c r="A567">
        <v>106</v>
      </c>
      <c r="B567">
        <v>2004</v>
      </c>
      <c r="C567" s="2">
        <v>0</v>
      </c>
      <c r="D567" s="6">
        <v>0.1187521</v>
      </c>
      <c r="E567" s="6">
        <v>-3.6952699999999998E-2</v>
      </c>
      <c r="F567" s="6">
        <v>5.80952E-2</v>
      </c>
      <c r="G567" s="6">
        <v>0.52887010000000001</v>
      </c>
      <c r="H567" s="6">
        <v>0.3722975</v>
      </c>
      <c r="I567" s="6"/>
    </row>
    <row r="568" spans="1:9" x14ac:dyDescent="0.25">
      <c r="A568">
        <v>107</v>
      </c>
      <c r="B568">
        <v>1999</v>
      </c>
      <c r="C568" s="2">
        <v>0</v>
      </c>
      <c r="D568" s="6">
        <v>-9.3235999999999996E-3</v>
      </c>
      <c r="E568" s="6">
        <v>0.24056620000000001</v>
      </c>
      <c r="F568" s="6">
        <v>4.5752300000000003E-2</v>
      </c>
      <c r="G568" s="6">
        <v>0.98363440000000002</v>
      </c>
      <c r="H568" s="6">
        <v>0.12783849999999999</v>
      </c>
      <c r="I568" s="6"/>
    </row>
    <row r="569" spans="1:9" x14ac:dyDescent="0.25">
      <c r="A569">
        <v>107</v>
      </c>
      <c r="B569">
        <v>2000</v>
      </c>
      <c r="C569" s="2">
        <v>0</v>
      </c>
      <c r="D569" s="6">
        <v>1.3102000000000001E-2</v>
      </c>
      <c r="E569" s="6">
        <v>0.25405929999999999</v>
      </c>
      <c r="F569" s="6">
        <v>4.1122400000000003E-2</v>
      </c>
      <c r="G569" s="6">
        <v>0.90452370000000004</v>
      </c>
      <c r="H569" s="6">
        <v>0.106906</v>
      </c>
      <c r="I569" s="6"/>
    </row>
    <row r="570" spans="1:9" x14ac:dyDescent="0.25">
      <c r="A570">
        <v>107</v>
      </c>
      <c r="B570">
        <v>2001</v>
      </c>
      <c r="C570" s="2">
        <v>0</v>
      </c>
      <c r="D570" s="6">
        <v>-1.76165E-2</v>
      </c>
      <c r="E570" s="6">
        <v>0.2449567</v>
      </c>
      <c r="F570" s="6">
        <v>3.6615200000000001E-2</v>
      </c>
      <c r="G570" s="6">
        <v>0.8007571</v>
      </c>
      <c r="H570" s="6">
        <v>0.1106824</v>
      </c>
      <c r="I570" s="6"/>
    </row>
    <row r="571" spans="1:9" x14ac:dyDescent="0.25">
      <c r="A571">
        <v>107</v>
      </c>
      <c r="B571">
        <v>2002</v>
      </c>
      <c r="C571" s="2">
        <v>0</v>
      </c>
      <c r="D571" s="6">
        <v>-4.09215E-2</v>
      </c>
      <c r="E571" s="6">
        <v>0.2139162</v>
      </c>
      <c r="F571" s="6">
        <v>3.2216599999999998E-2</v>
      </c>
      <c r="G571" s="6">
        <v>0.63592110000000002</v>
      </c>
      <c r="H571" s="6">
        <v>0.1147934</v>
      </c>
      <c r="I571" s="6"/>
    </row>
    <row r="572" spans="1:9" x14ac:dyDescent="0.25">
      <c r="A572">
        <v>108</v>
      </c>
      <c r="B572">
        <v>1999</v>
      </c>
      <c r="C572" s="2">
        <v>0</v>
      </c>
      <c r="D572" s="6">
        <v>-0.31367780000000001</v>
      </c>
      <c r="E572" s="6">
        <v>0.74420039999999998</v>
      </c>
      <c r="F572" s="6">
        <v>6.5402399999999999E-2</v>
      </c>
      <c r="G572" s="6">
        <v>3.6523150000000002</v>
      </c>
      <c r="H572" s="6">
        <v>0.27156580000000002</v>
      </c>
      <c r="I572" s="6"/>
    </row>
    <row r="573" spans="1:9" x14ac:dyDescent="0.25">
      <c r="A573">
        <v>108</v>
      </c>
      <c r="B573">
        <v>2000</v>
      </c>
      <c r="C573" s="2">
        <v>0</v>
      </c>
      <c r="D573" s="6">
        <v>-0.3425724</v>
      </c>
      <c r="E573" s="6">
        <v>0.83184369999999996</v>
      </c>
      <c r="F573" s="6">
        <v>5.3243400000000003E-2</v>
      </c>
      <c r="G573" s="6">
        <v>2.23644</v>
      </c>
      <c r="H573" s="6">
        <v>0.26183099999999998</v>
      </c>
      <c r="I573" s="6"/>
    </row>
    <row r="574" spans="1:9" x14ac:dyDescent="0.25">
      <c r="A574">
        <v>108</v>
      </c>
      <c r="B574">
        <v>2001</v>
      </c>
      <c r="C574" s="2">
        <v>0</v>
      </c>
      <c r="D574" s="6">
        <v>-0.28840320000000003</v>
      </c>
      <c r="E574" s="6">
        <v>0.76340710000000001</v>
      </c>
      <c r="F574" s="6">
        <v>6.57031E-2</v>
      </c>
      <c r="G574" s="6">
        <v>1.838778</v>
      </c>
      <c r="H574" s="6">
        <v>0.23905879999999999</v>
      </c>
      <c r="I574" s="6"/>
    </row>
    <row r="575" spans="1:9" x14ac:dyDescent="0.25">
      <c r="A575">
        <v>108</v>
      </c>
      <c r="B575">
        <v>2002</v>
      </c>
      <c r="C575" s="2">
        <v>0</v>
      </c>
      <c r="D575" s="6">
        <v>-0.22974929999999999</v>
      </c>
      <c r="E575" s="6">
        <v>0.81514889999999995</v>
      </c>
      <c r="F575" s="6">
        <v>4.9609300000000002E-2</v>
      </c>
      <c r="G575" s="6">
        <v>1.683019</v>
      </c>
      <c r="H575" s="6">
        <v>0.22429450000000001</v>
      </c>
      <c r="I575" s="6"/>
    </row>
    <row r="576" spans="1:9" x14ac:dyDescent="0.25">
      <c r="A576">
        <v>108</v>
      </c>
      <c r="B576">
        <v>2003</v>
      </c>
      <c r="C576" s="2">
        <v>0</v>
      </c>
      <c r="D576" s="6">
        <v>-0.21921109999999999</v>
      </c>
      <c r="E576" s="6">
        <v>0.82231390000000004</v>
      </c>
      <c r="F576" s="6">
        <v>7.2167300000000004E-2</v>
      </c>
      <c r="G576" s="6">
        <v>1.724648</v>
      </c>
      <c r="H576" s="6">
        <v>0.257905</v>
      </c>
      <c r="I576" s="6"/>
    </row>
    <row r="577" spans="1:9" x14ac:dyDescent="0.25">
      <c r="A577">
        <v>108</v>
      </c>
      <c r="B577">
        <v>2004</v>
      </c>
      <c r="C577" s="2">
        <v>0</v>
      </c>
      <c r="D577" s="6">
        <v>-0.1122503</v>
      </c>
      <c r="E577" s="6">
        <v>0.84279470000000001</v>
      </c>
      <c r="F577" s="6">
        <v>4.2069000000000002E-2</v>
      </c>
      <c r="G577" s="6">
        <v>1.854554</v>
      </c>
      <c r="H577" s="6">
        <v>0.2474509</v>
      </c>
      <c r="I577" s="6"/>
    </row>
    <row r="578" spans="1:9" x14ac:dyDescent="0.25">
      <c r="A578">
        <v>109</v>
      </c>
      <c r="B578">
        <v>1999</v>
      </c>
      <c r="C578" s="2">
        <v>0</v>
      </c>
      <c r="D578" s="6">
        <v>1.8050799999999999E-2</v>
      </c>
      <c r="E578" s="6">
        <v>0.13633919999999999</v>
      </c>
      <c r="F578" s="6">
        <v>5.0262399999999999E-2</v>
      </c>
      <c r="G578" s="6">
        <v>0.85640260000000001</v>
      </c>
      <c r="H578" s="6">
        <v>0.1330461</v>
      </c>
      <c r="I578" s="6"/>
    </row>
    <row r="579" spans="1:9" x14ac:dyDescent="0.25">
      <c r="A579">
        <v>109</v>
      </c>
      <c r="B579">
        <v>2000</v>
      </c>
      <c r="C579" s="2">
        <v>0</v>
      </c>
      <c r="D579" s="6">
        <v>-1.65469E-2</v>
      </c>
      <c r="E579" s="6">
        <v>0.17268520000000001</v>
      </c>
      <c r="F579" s="6">
        <v>5.1925300000000001E-2</v>
      </c>
      <c r="G579" s="6">
        <v>0.93006429999999995</v>
      </c>
      <c r="H579" s="6">
        <v>0.1216742</v>
      </c>
      <c r="I579" s="6"/>
    </row>
    <row r="580" spans="1:9" x14ac:dyDescent="0.25">
      <c r="A580">
        <v>109</v>
      </c>
      <c r="B580">
        <v>2001</v>
      </c>
      <c r="C580" s="2">
        <v>0</v>
      </c>
      <c r="D580" s="6">
        <v>-1.06362E-2</v>
      </c>
      <c r="E580" s="6">
        <v>0.1729821</v>
      </c>
      <c r="F580" s="6">
        <v>4.6732900000000001E-2</v>
      </c>
      <c r="G580" s="6">
        <v>1.208404</v>
      </c>
      <c r="H580" s="6">
        <v>0.1121755</v>
      </c>
      <c r="I580" s="6"/>
    </row>
    <row r="581" spans="1:9" x14ac:dyDescent="0.25">
      <c r="A581">
        <v>109</v>
      </c>
      <c r="B581">
        <v>2002</v>
      </c>
      <c r="C581" s="2">
        <v>0</v>
      </c>
      <c r="D581" s="6">
        <v>-2.0038299999999998E-2</v>
      </c>
      <c r="E581" s="6">
        <v>0.17040430000000001</v>
      </c>
      <c r="F581" s="6">
        <v>4.7879499999999998E-2</v>
      </c>
      <c r="G581" s="6">
        <v>1.099072</v>
      </c>
      <c r="H581" s="6">
        <v>0.1061054</v>
      </c>
      <c r="I581" s="6"/>
    </row>
    <row r="582" spans="1:9" x14ac:dyDescent="0.25">
      <c r="A582">
        <v>109</v>
      </c>
      <c r="B582">
        <v>2003</v>
      </c>
      <c r="C582" s="2">
        <v>0</v>
      </c>
      <c r="D582" s="6">
        <v>-2.8357999999999999E-3</v>
      </c>
      <c r="E582" s="6">
        <v>0.18628520000000001</v>
      </c>
      <c r="F582" s="6">
        <v>5.1768700000000001E-2</v>
      </c>
      <c r="G582" s="6">
        <v>1.5176909999999999</v>
      </c>
      <c r="H582" s="6">
        <v>0.12690209999999999</v>
      </c>
      <c r="I582" s="6"/>
    </row>
    <row r="583" spans="1:9" x14ac:dyDescent="0.25">
      <c r="A583">
        <v>109</v>
      </c>
      <c r="B583">
        <v>2004</v>
      </c>
      <c r="C583" s="2">
        <v>0</v>
      </c>
      <c r="D583" s="6">
        <v>1.8041999999999999E-3</v>
      </c>
      <c r="E583" s="6">
        <v>0.21958720000000001</v>
      </c>
      <c r="F583" s="6">
        <v>5.6865699999999998E-2</v>
      </c>
      <c r="G583" s="6">
        <v>1.7935479999999999</v>
      </c>
      <c r="H583" s="6">
        <v>0.13297990000000001</v>
      </c>
      <c r="I583" s="6"/>
    </row>
    <row r="584" spans="1:9" x14ac:dyDescent="0.25">
      <c r="A584">
        <v>110</v>
      </c>
      <c r="B584">
        <v>1999</v>
      </c>
      <c r="C584" s="2">
        <v>0</v>
      </c>
      <c r="D584" s="6">
        <v>2.3246599999999999E-2</v>
      </c>
      <c r="E584" s="6">
        <v>0.18534610000000001</v>
      </c>
      <c r="F584" s="6">
        <v>7.3939099999999994E-2</v>
      </c>
      <c r="G584" s="6">
        <v>1.7381629999999999</v>
      </c>
      <c r="H584" s="6">
        <v>0.16037560000000001</v>
      </c>
      <c r="I584" s="6"/>
    </row>
    <row r="585" spans="1:9" x14ac:dyDescent="0.25">
      <c r="A585">
        <v>110</v>
      </c>
      <c r="B585">
        <v>2000</v>
      </c>
      <c r="C585" s="2">
        <v>0</v>
      </c>
      <c r="D585" s="6">
        <v>6.0369300000000001E-2</v>
      </c>
      <c r="E585" s="6">
        <v>0.10045750000000001</v>
      </c>
      <c r="F585" s="6">
        <v>6.8464899999999995E-2</v>
      </c>
      <c r="G585" s="6">
        <v>1.117737</v>
      </c>
      <c r="H585" s="6">
        <v>0.17065710000000001</v>
      </c>
      <c r="I585" s="6"/>
    </row>
    <row r="586" spans="1:9" x14ac:dyDescent="0.25">
      <c r="A586">
        <v>110</v>
      </c>
      <c r="B586">
        <v>2001</v>
      </c>
      <c r="C586" s="2">
        <v>0</v>
      </c>
      <c r="D586" s="6">
        <v>3.2318E-2</v>
      </c>
      <c r="E586" s="6">
        <v>0.1836227</v>
      </c>
      <c r="F586" s="6">
        <v>4.58736E-2</v>
      </c>
      <c r="G586" s="6">
        <v>1.1213249999999999</v>
      </c>
      <c r="H586" s="6">
        <v>0.11288570000000001</v>
      </c>
      <c r="I586" s="6"/>
    </row>
    <row r="587" spans="1:9" x14ac:dyDescent="0.25">
      <c r="A587">
        <v>110</v>
      </c>
      <c r="B587">
        <v>2002</v>
      </c>
      <c r="C587" s="2">
        <v>0</v>
      </c>
      <c r="D587" s="6">
        <v>3.5016100000000001E-2</v>
      </c>
      <c r="E587" s="6">
        <v>0.21394879999999999</v>
      </c>
      <c r="F587" s="6">
        <v>5.4490700000000003E-2</v>
      </c>
      <c r="G587" s="6">
        <v>1.03077</v>
      </c>
      <c r="H587" s="6">
        <v>0.16580439999999999</v>
      </c>
      <c r="I587" s="6"/>
    </row>
    <row r="588" spans="1:9" x14ac:dyDescent="0.25">
      <c r="A588">
        <v>110</v>
      </c>
      <c r="B588">
        <v>2003</v>
      </c>
      <c r="C588" s="2">
        <v>0</v>
      </c>
      <c r="D588" s="6">
        <v>0.1842828</v>
      </c>
      <c r="E588" s="6">
        <v>0.2293656</v>
      </c>
      <c r="F588" s="6">
        <v>2.1500999999999999E-2</v>
      </c>
      <c r="G588" s="6">
        <v>1.1440380000000001</v>
      </c>
      <c r="H588" s="6">
        <v>0.16646250000000001</v>
      </c>
      <c r="I588" s="6"/>
    </row>
    <row r="589" spans="1:9" x14ac:dyDescent="0.25">
      <c r="A589">
        <v>110</v>
      </c>
      <c r="B589">
        <v>2004</v>
      </c>
      <c r="C589" s="2">
        <v>0</v>
      </c>
      <c r="D589" s="6">
        <v>3.61181E-2</v>
      </c>
      <c r="E589" s="6">
        <v>0.2140772</v>
      </c>
      <c r="F589" s="6">
        <v>5.11963E-2</v>
      </c>
      <c r="G589" s="6">
        <v>0.68274619999999997</v>
      </c>
      <c r="H589" s="6">
        <v>0.12564790000000001</v>
      </c>
      <c r="I589" s="6"/>
    </row>
    <row r="590" spans="1:9" x14ac:dyDescent="0.25">
      <c r="A590">
        <v>111</v>
      </c>
      <c r="B590">
        <v>1999</v>
      </c>
      <c r="C590" s="2">
        <v>0</v>
      </c>
      <c r="D590" s="6">
        <v>0.26492520000000003</v>
      </c>
      <c r="E590" s="6">
        <v>0.17964060000000001</v>
      </c>
      <c r="F590" s="6">
        <v>5.4595299999999999E-2</v>
      </c>
      <c r="G590" s="6">
        <v>0.52238709999999999</v>
      </c>
      <c r="H590" s="6">
        <v>0.26024259999999999</v>
      </c>
      <c r="I590" s="6"/>
    </row>
    <row r="591" spans="1:9" x14ac:dyDescent="0.25">
      <c r="A591">
        <v>111</v>
      </c>
      <c r="B591">
        <v>2000</v>
      </c>
      <c r="C591" s="2">
        <v>0</v>
      </c>
      <c r="D591" s="6">
        <v>0.33338980000000001</v>
      </c>
      <c r="E591" s="6">
        <v>0.20068130000000001</v>
      </c>
      <c r="F591" s="6">
        <v>5.2483700000000001E-2</v>
      </c>
      <c r="G591" s="6">
        <v>0.65995219999999999</v>
      </c>
      <c r="H591" s="6">
        <v>0.2452992</v>
      </c>
      <c r="I591" s="6"/>
    </row>
    <row r="592" spans="1:9" x14ac:dyDescent="0.25">
      <c r="A592">
        <v>111</v>
      </c>
      <c r="B592">
        <v>2001</v>
      </c>
      <c r="C592" s="2">
        <v>0</v>
      </c>
      <c r="D592" s="6">
        <v>0.25214300000000001</v>
      </c>
      <c r="E592" s="6">
        <v>0.21431729999999999</v>
      </c>
      <c r="F592" s="6">
        <v>4.8804899999999998E-2</v>
      </c>
      <c r="G592" s="6">
        <v>1.153918</v>
      </c>
      <c r="H592" s="6">
        <v>0.23602310000000001</v>
      </c>
      <c r="I592" s="6"/>
    </row>
    <row r="593" spans="1:9" x14ac:dyDescent="0.25">
      <c r="A593">
        <v>111</v>
      </c>
      <c r="B593">
        <v>2002</v>
      </c>
      <c r="C593" s="2">
        <v>0</v>
      </c>
      <c r="D593" s="6">
        <v>0.26672889999999999</v>
      </c>
      <c r="E593" s="6">
        <v>0.25756180000000001</v>
      </c>
      <c r="F593" s="6">
        <v>5.4314500000000002E-2</v>
      </c>
      <c r="G593" s="6">
        <v>1.1299129999999999</v>
      </c>
      <c r="H593" s="6">
        <v>0.22516</v>
      </c>
      <c r="I593" s="6"/>
    </row>
    <row r="594" spans="1:9" x14ac:dyDescent="0.25">
      <c r="A594">
        <v>111</v>
      </c>
      <c r="B594">
        <v>2003</v>
      </c>
      <c r="C594" s="2">
        <v>0</v>
      </c>
      <c r="D594" s="6">
        <v>0.2188244</v>
      </c>
      <c r="E594" s="6">
        <v>0.27405489999999999</v>
      </c>
      <c r="F594" s="6">
        <v>6.5199199999999999E-2</v>
      </c>
      <c r="G594" s="6">
        <v>1.102619</v>
      </c>
      <c r="H594" s="6">
        <v>0.20759</v>
      </c>
      <c r="I594" s="6"/>
    </row>
    <row r="595" spans="1:9" x14ac:dyDescent="0.25">
      <c r="A595">
        <v>111</v>
      </c>
      <c r="B595">
        <v>2004</v>
      </c>
      <c r="C595" s="2">
        <v>0</v>
      </c>
      <c r="D595" s="6">
        <v>0.23000989999999999</v>
      </c>
      <c r="E595" s="6">
        <v>0.24918660000000001</v>
      </c>
      <c r="F595" s="6">
        <v>5.0504399999999998E-2</v>
      </c>
      <c r="G595" s="6">
        <v>1.1923189999999999</v>
      </c>
      <c r="H595" s="6">
        <v>0.16193630000000001</v>
      </c>
      <c r="I595" s="6"/>
    </row>
    <row r="596" spans="1:9" x14ac:dyDescent="0.25">
      <c r="A596">
        <v>112</v>
      </c>
      <c r="B596">
        <v>2001</v>
      </c>
      <c r="C596" s="2">
        <v>0</v>
      </c>
      <c r="D596" s="6">
        <v>0.30181910000000001</v>
      </c>
      <c r="E596" s="6">
        <v>0.34838940000000002</v>
      </c>
      <c r="F596" s="6">
        <v>3.9652899999999998E-2</v>
      </c>
      <c r="G596" s="6">
        <v>2.9498410000000002</v>
      </c>
      <c r="H596" s="6">
        <v>0.20762330000000001</v>
      </c>
      <c r="I596" s="6"/>
    </row>
    <row r="597" spans="1:9" x14ac:dyDescent="0.25">
      <c r="A597">
        <v>112</v>
      </c>
      <c r="B597">
        <v>2002</v>
      </c>
      <c r="C597" s="2">
        <v>0</v>
      </c>
      <c r="D597" s="6">
        <v>0.3431958</v>
      </c>
      <c r="E597" s="6">
        <v>0.36938019999999999</v>
      </c>
      <c r="F597" s="6">
        <v>7.5193999999999997E-2</v>
      </c>
      <c r="G597" s="6">
        <v>2.9059970000000002</v>
      </c>
      <c r="H597" s="6">
        <v>0.34600209999999998</v>
      </c>
      <c r="I597" s="6"/>
    </row>
    <row r="598" spans="1:9" x14ac:dyDescent="0.25">
      <c r="A598">
        <v>112</v>
      </c>
      <c r="B598">
        <v>2003</v>
      </c>
      <c r="C598" s="2">
        <v>0</v>
      </c>
      <c r="D598" s="6">
        <v>0.39176080000000002</v>
      </c>
      <c r="E598" s="6">
        <v>0.44661600000000001</v>
      </c>
      <c r="F598" s="6">
        <v>7.3511800000000002E-2</v>
      </c>
      <c r="G598" s="6">
        <v>3.4362590000000002</v>
      </c>
      <c r="H598" s="6">
        <v>0.34574110000000002</v>
      </c>
      <c r="I598" s="6"/>
    </row>
    <row r="599" spans="1:9" x14ac:dyDescent="0.25">
      <c r="A599">
        <v>112</v>
      </c>
      <c r="B599">
        <v>2004</v>
      </c>
      <c r="C599" s="2">
        <v>0</v>
      </c>
      <c r="D599" s="6">
        <v>0.38178119999999999</v>
      </c>
      <c r="E599" s="6">
        <v>0.49515959999999998</v>
      </c>
      <c r="F599" s="6">
        <v>5.9994800000000001E-2</v>
      </c>
      <c r="G599" s="6">
        <v>3.6629200000000002</v>
      </c>
      <c r="H599" s="6">
        <v>0.35675279999999998</v>
      </c>
      <c r="I599" s="6"/>
    </row>
    <row r="600" spans="1:9" x14ac:dyDescent="0.25">
      <c r="A600">
        <v>113</v>
      </c>
      <c r="B600">
        <v>1999</v>
      </c>
      <c r="C600" s="2">
        <v>0</v>
      </c>
      <c r="D600" s="6">
        <v>0.2930275</v>
      </c>
      <c r="E600" s="6">
        <v>0.3257507</v>
      </c>
      <c r="F600" s="6">
        <v>7.0268300000000006E-2</v>
      </c>
      <c r="G600" s="6">
        <v>3.6522459999999999</v>
      </c>
      <c r="H600" s="6">
        <v>0.81283019999999995</v>
      </c>
      <c r="I600" s="6"/>
    </row>
    <row r="601" spans="1:9" x14ac:dyDescent="0.25">
      <c r="A601">
        <v>113</v>
      </c>
      <c r="B601">
        <v>2000</v>
      </c>
      <c r="C601" s="2">
        <v>0</v>
      </c>
      <c r="D601" s="6">
        <v>0.2814277</v>
      </c>
      <c r="E601" s="6">
        <v>0.32765519999999998</v>
      </c>
      <c r="F601" s="6">
        <v>5.87786E-2</v>
      </c>
      <c r="G601" s="6">
        <v>3.2800410000000002</v>
      </c>
      <c r="H601" s="6">
        <v>1.0578620000000001</v>
      </c>
      <c r="I601" s="6"/>
    </row>
    <row r="602" spans="1:9" x14ac:dyDescent="0.25">
      <c r="A602">
        <v>113</v>
      </c>
      <c r="B602">
        <v>2001</v>
      </c>
      <c r="C602" s="2">
        <v>0</v>
      </c>
      <c r="D602" s="6">
        <v>0.29449799999999998</v>
      </c>
      <c r="E602" s="6">
        <v>0.3014309</v>
      </c>
      <c r="F602" s="6">
        <v>5.4091800000000002E-2</v>
      </c>
      <c r="G602" s="6">
        <v>3.3779240000000001</v>
      </c>
      <c r="H602" s="6">
        <v>0.87948550000000003</v>
      </c>
      <c r="I602" s="6"/>
    </row>
    <row r="603" spans="1:9" x14ac:dyDescent="0.25">
      <c r="A603">
        <v>113</v>
      </c>
      <c r="B603">
        <v>2002</v>
      </c>
      <c r="C603" s="2">
        <v>0</v>
      </c>
      <c r="D603" s="6">
        <v>0.3393466</v>
      </c>
      <c r="E603" s="6">
        <v>0.32985720000000002</v>
      </c>
      <c r="F603" s="6">
        <v>5.7074699999999999E-2</v>
      </c>
      <c r="G603" s="6">
        <v>2.7819980000000002</v>
      </c>
      <c r="H603" s="6">
        <v>0.82033500000000004</v>
      </c>
      <c r="I603" s="6"/>
    </row>
    <row r="604" spans="1:9" x14ac:dyDescent="0.25">
      <c r="A604">
        <v>113</v>
      </c>
      <c r="B604">
        <v>2003</v>
      </c>
      <c r="C604" s="2">
        <v>0</v>
      </c>
      <c r="D604" s="6">
        <v>0.34346169999999998</v>
      </c>
      <c r="E604" s="6">
        <v>0.36956260000000002</v>
      </c>
      <c r="F604" s="6">
        <v>5.9337599999999997E-2</v>
      </c>
      <c r="G604" s="6">
        <v>2.7084480000000002</v>
      </c>
      <c r="H604" s="6">
        <v>0.84414219999999995</v>
      </c>
      <c r="I604" s="6"/>
    </row>
    <row r="605" spans="1:9" x14ac:dyDescent="0.25">
      <c r="A605">
        <v>113</v>
      </c>
      <c r="B605">
        <v>2004</v>
      </c>
      <c r="C605" s="2">
        <v>0</v>
      </c>
      <c r="D605" s="6">
        <v>0.1840388</v>
      </c>
      <c r="E605" s="6">
        <v>0.41632950000000002</v>
      </c>
      <c r="F605" s="6">
        <v>5.7843699999999998E-2</v>
      </c>
      <c r="G605" s="6">
        <v>2.3094999999999999</v>
      </c>
      <c r="H605" s="6">
        <v>0.81427910000000003</v>
      </c>
      <c r="I605" s="6"/>
    </row>
    <row r="606" spans="1:9" x14ac:dyDescent="0.25">
      <c r="A606">
        <v>114</v>
      </c>
      <c r="B606">
        <v>1999</v>
      </c>
      <c r="C606" s="2">
        <v>0</v>
      </c>
      <c r="D606" s="6">
        <v>0.31787539999999997</v>
      </c>
      <c r="E606" s="6">
        <v>0.53144029999999998</v>
      </c>
      <c r="F606" s="6">
        <v>4.9519800000000003E-2</v>
      </c>
      <c r="G606" s="6">
        <v>1.8195079999999999</v>
      </c>
      <c r="H606" s="6">
        <v>0.40713870000000002</v>
      </c>
      <c r="I606" s="6"/>
    </row>
    <row r="607" spans="1:9" x14ac:dyDescent="0.25">
      <c r="A607">
        <v>114</v>
      </c>
      <c r="B607">
        <v>2000</v>
      </c>
      <c r="C607" s="2">
        <v>0</v>
      </c>
      <c r="D607" s="6">
        <v>0.17634330000000001</v>
      </c>
      <c r="E607" s="6">
        <v>0.49806109999999998</v>
      </c>
      <c r="F607" s="6">
        <v>4.5883E-2</v>
      </c>
      <c r="G607" s="6">
        <v>1.7432030000000001</v>
      </c>
      <c r="H607" s="6">
        <v>0.34992420000000002</v>
      </c>
      <c r="I607" s="6"/>
    </row>
    <row r="608" spans="1:9" x14ac:dyDescent="0.25">
      <c r="A608">
        <v>114</v>
      </c>
      <c r="B608">
        <v>2001</v>
      </c>
      <c r="C608" s="2">
        <v>0</v>
      </c>
      <c r="D608" s="6">
        <v>0.24111099999999999</v>
      </c>
      <c r="E608" s="6">
        <v>0.4645302</v>
      </c>
      <c r="F608" s="6">
        <v>3.5814800000000001E-2</v>
      </c>
      <c r="G608" s="6">
        <v>1.317286</v>
      </c>
      <c r="H608" s="6">
        <v>0.33491510000000002</v>
      </c>
      <c r="I608" s="6"/>
    </row>
    <row r="609" spans="1:9" x14ac:dyDescent="0.25">
      <c r="A609">
        <v>114</v>
      </c>
      <c r="B609">
        <v>2002</v>
      </c>
      <c r="C609" s="2">
        <v>0</v>
      </c>
      <c r="D609" s="6">
        <v>0.15268209999999999</v>
      </c>
      <c r="E609" s="6">
        <v>0.49582850000000001</v>
      </c>
      <c r="F609" s="6">
        <v>4.6219700000000002E-2</v>
      </c>
      <c r="G609" s="6">
        <v>1.678868</v>
      </c>
      <c r="H609" s="6">
        <v>0.38556829999999997</v>
      </c>
      <c r="I609" s="6"/>
    </row>
    <row r="610" spans="1:9" x14ac:dyDescent="0.25">
      <c r="A610">
        <v>115</v>
      </c>
      <c r="B610">
        <v>2001</v>
      </c>
      <c r="C610" s="2">
        <v>0</v>
      </c>
      <c r="D610" s="6">
        <v>2.9422400000000001E-2</v>
      </c>
      <c r="E610" s="6">
        <v>0.13125709999999999</v>
      </c>
      <c r="F610" s="6">
        <v>4.08426E-2</v>
      </c>
      <c r="G610" s="6">
        <v>0.70114699999999996</v>
      </c>
      <c r="H610" s="6">
        <v>0.1125867</v>
      </c>
      <c r="I610" s="6"/>
    </row>
    <row r="611" spans="1:9" x14ac:dyDescent="0.25">
      <c r="A611">
        <v>115</v>
      </c>
      <c r="B611">
        <v>2002</v>
      </c>
      <c r="C611" s="2">
        <v>0</v>
      </c>
      <c r="D611" s="6">
        <v>3.3405600000000001E-2</v>
      </c>
      <c r="E611" s="6">
        <v>0.1206719</v>
      </c>
      <c r="F611" s="6">
        <v>4.6607900000000001E-2</v>
      </c>
      <c r="G611" s="6">
        <v>0.7455233</v>
      </c>
      <c r="H611" s="6">
        <v>0.1207448</v>
      </c>
      <c r="I611" s="6"/>
    </row>
    <row r="612" spans="1:9" x14ac:dyDescent="0.25">
      <c r="A612">
        <v>115</v>
      </c>
      <c r="B612">
        <v>2003</v>
      </c>
      <c r="C612" s="2">
        <v>0</v>
      </c>
      <c r="D612" s="6">
        <v>3.9063000000000001E-2</v>
      </c>
      <c r="E612" s="6">
        <v>0.1227333</v>
      </c>
      <c r="F612" s="6">
        <v>3.4807900000000003E-2</v>
      </c>
      <c r="G612" s="6">
        <v>0.6266195</v>
      </c>
      <c r="H612" s="6">
        <v>0.10605680000000001</v>
      </c>
      <c r="I612" s="6"/>
    </row>
    <row r="613" spans="1:9" x14ac:dyDescent="0.25">
      <c r="A613">
        <v>115</v>
      </c>
      <c r="B613">
        <v>2004</v>
      </c>
      <c r="C613" s="2">
        <v>0</v>
      </c>
      <c r="D613" s="6">
        <v>1.9379400000000001E-2</v>
      </c>
      <c r="E613" s="6">
        <v>0.12120690000000001</v>
      </c>
      <c r="F613" s="6">
        <v>4.32523E-2</v>
      </c>
      <c r="G613" s="6">
        <v>0.64137109999999997</v>
      </c>
      <c r="H613" s="6">
        <v>0.1222128</v>
      </c>
      <c r="I613" s="6"/>
    </row>
    <row r="614" spans="1:9" x14ac:dyDescent="0.25">
      <c r="A614">
        <v>116</v>
      </c>
      <c r="B614">
        <v>1999</v>
      </c>
      <c r="C614" s="2">
        <v>0</v>
      </c>
      <c r="D614" s="6">
        <v>0.1168714</v>
      </c>
      <c r="E614" s="6">
        <v>0.25672719999999999</v>
      </c>
      <c r="F614" s="6">
        <v>4.3973100000000001E-2</v>
      </c>
      <c r="G614" s="6">
        <v>0.67510250000000005</v>
      </c>
      <c r="H614" s="6">
        <v>0.20282459999999999</v>
      </c>
      <c r="I614" s="6"/>
    </row>
    <row r="615" spans="1:9" x14ac:dyDescent="0.25">
      <c r="A615">
        <v>116</v>
      </c>
      <c r="B615">
        <v>2000</v>
      </c>
      <c r="C615" s="2">
        <v>0</v>
      </c>
      <c r="D615" s="6">
        <v>7.8022599999999998E-2</v>
      </c>
      <c r="E615" s="6">
        <v>0.23043830000000001</v>
      </c>
      <c r="F615" s="6">
        <v>4.1231499999999997E-2</v>
      </c>
      <c r="G615" s="6">
        <v>0.44991029999999999</v>
      </c>
      <c r="H615" s="6">
        <v>0.21445639999999999</v>
      </c>
      <c r="I615" s="6"/>
    </row>
    <row r="616" spans="1:9" x14ac:dyDescent="0.25">
      <c r="A616">
        <v>116</v>
      </c>
      <c r="B616">
        <v>2001</v>
      </c>
      <c r="C616" s="2">
        <v>0</v>
      </c>
      <c r="D616" s="6">
        <v>0.10858039999999999</v>
      </c>
      <c r="E616" s="6">
        <v>0.25206430000000002</v>
      </c>
      <c r="F616" s="6">
        <v>6.8795400000000007E-2</v>
      </c>
      <c r="G616" s="6">
        <v>0.65659270000000003</v>
      </c>
      <c r="H616" s="6">
        <v>0.28686529999999999</v>
      </c>
      <c r="I616" s="6"/>
    </row>
    <row r="617" spans="1:9" x14ac:dyDescent="0.25">
      <c r="A617">
        <v>116</v>
      </c>
      <c r="B617">
        <v>2002</v>
      </c>
      <c r="C617" s="2">
        <v>0</v>
      </c>
      <c r="D617" s="6">
        <v>0.15005669999999999</v>
      </c>
      <c r="E617" s="6">
        <v>0.19283629999999999</v>
      </c>
      <c r="F617" s="6">
        <v>2.6139599999999999E-2</v>
      </c>
      <c r="G617" s="6">
        <v>0.69187080000000001</v>
      </c>
      <c r="H617" s="6">
        <v>0.1823449</v>
      </c>
      <c r="I617" s="6"/>
    </row>
    <row r="618" spans="1:9" x14ac:dyDescent="0.25">
      <c r="A618">
        <v>116</v>
      </c>
      <c r="B618">
        <v>2003</v>
      </c>
      <c r="C618" s="2">
        <v>0</v>
      </c>
      <c r="D618" s="6">
        <v>0.1831999</v>
      </c>
      <c r="E618" s="6">
        <v>0.1752071</v>
      </c>
      <c r="F618" s="6">
        <v>3.1142699999999999E-2</v>
      </c>
      <c r="G618" s="6">
        <v>0.40645799999999999</v>
      </c>
      <c r="H618" s="6">
        <v>0.18748890000000001</v>
      </c>
      <c r="I618" s="6"/>
    </row>
    <row r="619" spans="1:9" x14ac:dyDescent="0.25">
      <c r="A619">
        <v>116</v>
      </c>
      <c r="B619">
        <v>2004</v>
      </c>
      <c r="C619" s="2">
        <v>0</v>
      </c>
      <c r="D619" s="6">
        <v>0.2070111</v>
      </c>
      <c r="E619" s="6">
        <v>0.1964303</v>
      </c>
      <c r="F619" s="6">
        <v>5.5684499999999998E-2</v>
      </c>
      <c r="G619" s="6">
        <v>0.86926550000000002</v>
      </c>
      <c r="H619" s="6">
        <v>0.23416960000000001</v>
      </c>
      <c r="I619" s="6"/>
    </row>
    <row r="620" spans="1:9" x14ac:dyDescent="0.25">
      <c r="A620">
        <v>117</v>
      </c>
      <c r="B620">
        <v>1999</v>
      </c>
      <c r="C620" s="2">
        <v>0</v>
      </c>
      <c r="D620" s="6">
        <v>2.8469299999999999E-2</v>
      </c>
      <c r="E620" s="6">
        <v>4.4397899999999997E-2</v>
      </c>
      <c r="F620" s="6">
        <v>1.9780499999999999E-2</v>
      </c>
      <c r="G620" s="6">
        <v>1.037385</v>
      </c>
      <c r="H620" s="6">
        <v>0.1280927</v>
      </c>
      <c r="I620" s="6"/>
    </row>
    <row r="621" spans="1:9" x14ac:dyDescent="0.25">
      <c r="A621">
        <v>117</v>
      </c>
      <c r="B621">
        <v>2000</v>
      </c>
      <c r="C621" s="2">
        <v>0</v>
      </c>
      <c r="D621" s="6">
        <v>3.9817100000000001E-2</v>
      </c>
      <c r="E621" s="6">
        <v>6.1485699999999997E-2</v>
      </c>
      <c r="F621" s="6">
        <v>2.9913200000000001E-2</v>
      </c>
      <c r="G621" s="6">
        <v>0.95107109999999995</v>
      </c>
      <c r="H621" s="6">
        <v>0.16094079999999999</v>
      </c>
      <c r="I621" s="6"/>
    </row>
    <row r="622" spans="1:9" x14ac:dyDescent="0.25">
      <c r="A622">
        <v>117</v>
      </c>
      <c r="B622">
        <v>2001</v>
      </c>
      <c r="C622" s="2">
        <v>0</v>
      </c>
      <c r="D622" s="6">
        <v>-9.3482300000000004E-2</v>
      </c>
      <c r="E622" s="6">
        <v>5.3943499999999998E-2</v>
      </c>
      <c r="F622" s="6">
        <v>2.65331E-2</v>
      </c>
      <c r="G622" s="6">
        <v>1.0138160000000001</v>
      </c>
      <c r="H622" s="6">
        <v>0.1469096</v>
      </c>
      <c r="I622" s="6"/>
    </row>
    <row r="623" spans="1:9" x14ac:dyDescent="0.25">
      <c r="A623">
        <v>117</v>
      </c>
      <c r="B623">
        <v>2002</v>
      </c>
      <c r="C623" s="2">
        <v>0</v>
      </c>
      <c r="D623" s="6">
        <v>5.2578199999999999E-2</v>
      </c>
      <c r="E623" s="6">
        <v>5.9783599999999999E-2</v>
      </c>
      <c r="F623" s="6">
        <v>1.8901000000000001E-2</v>
      </c>
      <c r="G623" s="6">
        <v>0.88375369999999998</v>
      </c>
      <c r="H623" s="6">
        <v>0.1446944</v>
      </c>
      <c r="I623" s="6"/>
    </row>
    <row r="624" spans="1:9" x14ac:dyDescent="0.25">
      <c r="A624">
        <v>117</v>
      </c>
      <c r="B624">
        <v>2003</v>
      </c>
      <c r="C624" s="2">
        <v>0</v>
      </c>
      <c r="D624" s="6">
        <v>-3.4275999999999998E-3</v>
      </c>
      <c r="E624" s="6">
        <v>3.3594100000000002E-2</v>
      </c>
      <c r="F624" s="6">
        <v>2.9401400000000001E-2</v>
      </c>
      <c r="G624" s="6">
        <v>0.87260870000000001</v>
      </c>
      <c r="H624" s="6">
        <v>0.1320027</v>
      </c>
      <c r="I624" s="6"/>
    </row>
    <row r="625" spans="1:9" x14ac:dyDescent="0.25">
      <c r="A625">
        <v>117</v>
      </c>
      <c r="B625">
        <v>2004</v>
      </c>
      <c r="C625" s="2">
        <v>0</v>
      </c>
      <c r="D625" s="6">
        <v>-4.0932200000000002E-2</v>
      </c>
      <c r="E625" s="6">
        <v>3.0051399999999999E-2</v>
      </c>
      <c r="F625" s="6">
        <v>3.3819299999999997E-2</v>
      </c>
      <c r="G625" s="6">
        <v>0.81633529999999999</v>
      </c>
      <c r="H625" s="6">
        <v>0.13271820000000001</v>
      </c>
      <c r="I625" s="6"/>
    </row>
    <row r="626" spans="1:9" x14ac:dyDescent="0.25">
      <c r="A626">
        <v>118</v>
      </c>
      <c r="B626">
        <v>1999</v>
      </c>
      <c r="C626" s="2">
        <v>0</v>
      </c>
      <c r="D626" s="6">
        <v>0.1691368</v>
      </c>
      <c r="E626" s="6">
        <v>0.28903489999999998</v>
      </c>
      <c r="F626" s="6">
        <v>4.49641E-2</v>
      </c>
      <c r="G626" s="6">
        <v>0.82087429999999995</v>
      </c>
      <c r="H626" s="6">
        <v>0.2215493</v>
      </c>
      <c r="I626" s="6"/>
    </row>
    <row r="627" spans="1:9" x14ac:dyDescent="0.25">
      <c r="A627">
        <v>118</v>
      </c>
      <c r="B627">
        <v>2000</v>
      </c>
      <c r="C627" s="2">
        <v>0</v>
      </c>
      <c r="D627" s="6">
        <v>0.1609131</v>
      </c>
      <c r="E627" s="6">
        <v>0.28349659999999999</v>
      </c>
      <c r="F627" s="6">
        <v>4.8300200000000001E-2</v>
      </c>
      <c r="G627" s="6">
        <v>0.74571900000000002</v>
      </c>
      <c r="H627" s="6">
        <v>0.21094299999999999</v>
      </c>
      <c r="I627" s="6"/>
    </row>
    <row r="628" spans="1:9" x14ac:dyDescent="0.25">
      <c r="A628">
        <v>118</v>
      </c>
      <c r="B628">
        <v>2001</v>
      </c>
      <c r="C628" s="2">
        <v>0</v>
      </c>
      <c r="D628" s="6">
        <v>0.129355</v>
      </c>
      <c r="E628" s="6">
        <v>0.27441779999999999</v>
      </c>
      <c r="F628" s="6">
        <v>4.9315499999999998E-2</v>
      </c>
      <c r="G628" s="6">
        <v>0.76143039999999995</v>
      </c>
      <c r="H628" s="6">
        <v>0.1884325</v>
      </c>
      <c r="I628" s="6"/>
    </row>
    <row r="629" spans="1:9" x14ac:dyDescent="0.25">
      <c r="A629">
        <v>118</v>
      </c>
      <c r="B629">
        <v>2002</v>
      </c>
      <c r="C629" s="2">
        <v>0</v>
      </c>
      <c r="D629" s="6">
        <v>0.12233189999999999</v>
      </c>
      <c r="E629" s="6">
        <v>0.23672319999999999</v>
      </c>
      <c r="F629" s="6">
        <v>4.6336599999999999E-2</v>
      </c>
      <c r="G629" s="6">
        <v>0.60480230000000001</v>
      </c>
      <c r="H629" s="6">
        <v>0.1856593</v>
      </c>
      <c r="I629" s="6"/>
    </row>
    <row r="630" spans="1:9" x14ac:dyDescent="0.25">
      <c r="A630">
        <v>118</v>
      </c>
      <c r="B630">
        <v>2003</v>
      </c>
      <c r="C630" s="2">
        <v>0</v>
      </c>
      <c r="D630" s="6">
        <v>0.13635739999999999</v>
      </c>
      <c r="E630" s="6">
        <v>0.2344019</v>
      </c>
      <c r="F630" s="6">
        <v>6.3708699999999993E-2</v>
      </c>
      <c r="G630" s="6">
        <v>0.96010850000000003</v>
      </c>
      <c r="H630" s="6">
        <v>0.21621299999999999</v>
      </c>
      <c r="I630" s="6"/>
    </row>
    <row r="631" spans="1:9" x14ac:dyDescent="0.25">
      <c r="A631">
        <v>118</v>
      </c>
      <c r="B631">
        <v>2004</v>
      </c>
      <c r="C631" s="2">
        <v>0</v>
      </c>
      <c r="D631" s="6">
        <v>0.1451578</v>
      </c>
      <c r="E631" s="6">
        <v>0.24153050000000001</v>
      </c>
      <c r="F631" s="6">
        <v>5.7644899999999999E-2</v>
      </c>
      <c r="G631" s="6">
        <v>0.95583929999999995</v>
      </c>
      <c r="H631" s="6">
        <v>0.2237432</v>
      </c>
      <c r="I631" s="6"/>
    </row>
    <row r="632" spans="1:9" x14ac:dyDescent="0.25">
      <c r="A632">
        <v>119</v>
      </c>
      <c r="B632">
        <v>1995</v>
      </c>
      <c r="C632" s="2">
        <v>0</v>
      </c>
      <c r="D632" s="6">
        <v>0.45395259999999998</v>
      </c>
      <c r="E632" s="6">
        <v>-3.051142</v>
      </c>
      <c r="F632" s="6">
        <v>-2.1505E-2</v>
      </c>
      <c r="G632" s="6">
        <v>6.2739549999999999</v>
      </c>
      <c r="H632" s="6">
        <v>9.2694200000000004E-2</v>
      </c>
      <c r="I632" s="6"/>
    </row>
    <row r="633" spans="1:9" x14ac:dyDescent="0.25">
      <c r="A633">
        <v>119</v>
      </c>
      <c r="B633">
        <v>1996</v>
      </c>
      <c r="C633" s="2">
        <v>0</v>
      </c>
      <c r="D633" s="6">
        <v>0.57897549999999998</v>
      </c>
      <c r="E633" s="6">
        <v>-2.3735879999999998</v>
      </c>
      <c r="F633" s="6">
        <v>1.9812199999999999E-2</v>
      </c>
      <c r="G633" s="6">
        <v>23.535</v>
      </c>
      <c r="H633" s="6">
        <v>0.1536315</v>
      </c>
      <c r="I633" s="6"/>
    </row>
    <row r="634" spans="1:9" x14ac:dyDescent="0.25">
      <c r="A634">
        <v>119</v>
      </c>
      <c r="B634">
        <v>1997</v>
      </c>
      <c r="C634" s="2">
        <v>0</v>
      </c>
      <c r="D634" s="6">
        <v>0.4221201</v>
      </c>
      <c r="E634" s="6">
        <v>-1.93895</v>
      </c>
      <c r="F634" s="6">
        <v>2.2237300000000002E-2</v>
      </c>
      <c r="G634" s="6">
        <v>15.8687</v>
      </c>
      <c r="H634" s="6">
        <v>0.16941870000000001</v>
      </c>
      <c r="I634" s="6"/>
    </row>
    <row r="635" spans="1:9" x14ac:dyDescent="0.25">
      <c r="A635">
        <v>120</v>
      </c>
      <c r="B635">
        <v>2000</v>
      </c>
      <c r="C635" s="2">
        <v>0</v>
      </c>
      <c r="D635" s="6">
        <v>-2.4672900000000001E-2</v>
      </c>
      <c r="E635" s="6">
        <v>0.21359980000000001</v>
      </c>
      <c r="F635" s="6">
        <v>4.2354799999999998E-2</v>
      </c>
      <c r="G635" s="6">
        <v>0.92042570000000001</v>
      </c>
      <c r="H635" s="6">
        <v>0.1525985</v>
      </c>
      <c r="I635" s="6"/>
    </row>
    <row r="636" spans="1:9" x14ac:dyDescent="0.25">
      <c r="A636">
        <v>120</v>
      </c>
      <c r="B636">
        <v>2001</v>
      </c>
      <c r="C636" s="2">
        <v>0</v>
      </c>
      <c r="D636" s="6">
        <v>-8.1368399999999994E-2</v>
      </c>
      <c r="E636" s="6">
        <v>0.21812490000000001</v>
      </c>
      <c r="F636" s="6">
        <v>3.2246499999999997E-2</v>
      </c>
      <c r="G636" s="6">
        <v>0.81189920000000004</v>
      </c>
      <c r="H636" s="6">
        <v>0.1020008</v>
      </c>
      <c r="I636" s="6"/>
    </row>
    <row r="637" spans="1:9" x14ac:dyDescent="0.25">
      <c r="A637">
        <v>120</v>
      </c>
      <c r="B637">
        <v>2002</v>
      </c>
      <c r="C637" s="2">
        <v>0</v>
      </c>
      <c r="D637" s="6">
        <v>-5.5248899999999997E-2</v>
      </c>
      <c r="E637" s="6">
        <v>0.17835429999999999</v>
      </c>
      <c r="F637" s="6">
        <v>4.0841000000000002E-2</v>
      </c>
      <c r="G637" s="6">
        <v>0.40705350000000001</v>
      </c>
      <c r="H637" s="6">
        <v>0.1028956</v>
      </c>
      <c r="I637" s="6"/>
    </row>
    <row r="638" spans="1:9" x14ac:dyDescent="0.25">
      <c r="A638">
        <v>120</v>
      </c>
      <c r="B638">
        <v>2003</v>
      </c>
      <c r="C638" s="2">
        <v>0</v>
      </c>
      <c r="D638" s="6">
        <v>-1.9128999999999999E-3</v>
      </c>
      <c r="E638" s="6">
        <v>0.16067219999999999</v>
      </c>
      <c r="F638" s="6">
        <v>4.9285700000000002E-2</v>
      </c>
      <c r="G638" s="6">
        <v>0.54710080000000005</v>
      </c>
      <c r="H638" s="6">
        <v>0.1050345</v>
      </c>
      <c r="I638" s="6"/>
    </row>
    <row r="639" spans="1:9" x14ac:dyDescent="0.25">
      <c r="A639">
        <v>120</v>
      </c>
      <c r="B639">
        <v>2004</v>
      </c>
      <c r="C639" s="2">
        <v>0</v>
      </c>
      <c r="D639" s="6">
        <v>1.85028E-2</v>
      </c>
      <c r="E639" s="6">
        <v>0.2076238</v>
      </c>
      <c r="F639" s="6">
        <v>4.0480799999999997E-2</v>
      </c>
      <c r="G639" s="6">
        <v>0.82595940000000001</v>
      </c>
      <c r="H639" s="6">
        <v>0.1189658</v>
      </c>
      <c r="I639" s="6"/>
    </row>
    <row r="640" spans="1:9" x14ac:dyDescent="0.25">
      <c r="A640">
        <v>121</v>
      </c>
      <c r="B640">
        <v>1996</v>
      </c>
      <c r="C640" s="2">
        <v>0</v>
      </c>
      <c r="D640" s="6">
        <v>0.3460917</v>
      </c>
      <c r="E640" s="6">
        <v>2.3376999999999998E-2</v>
      </c>
      <c r="F640" s="6">
        <v>6.4756099999999997E-2</v>
      </c>
      <c r="G640" s="6">
        <v>0.46525689999999997</v>
      </c>
      <c r="H640" s="6">
        <v>0.2883194</v>
      </c>
      <c r="I640" s="6"/>
    </row>
    <row r="641" spans="1:9" x14ac:dyDescent="0.25">
      <c r="A641">
        <v>121</v>
      </c>
      <c r="B641">
        <v>1997</v>
      </c>
      <c r="C641" s="2">
        <v>0</v>
      </c>
      <c r="D641" s="6">
        <v>0.35777589999999998</v>
      </c>
      <c r="E641" s="6">
        <v>4.0769199999999998E-2</v>
      </c>
      <c r="F641" s="6">
        <v>5.0029299999999999E-2</v>
      </c>
      <c r="G641" s="6">
        <v>0.81480900000000001</v>
      </c>
      <c r="H641" s="6">
        <v>0.29586780000000001</v>
      </c>
      <c r="I641" s="6"/>
    </row>
    <row r="642" spans="1:9" x14ac:dyDescent="0.25">
      <c r="A642">
        <v>121</v>
      </c>
      <c r="B642">
        <v>1998</v>
      </c>
      <c r="C642" s="2">
        <v>0</v>
      </c>
      <c r="D642" s="6">
        <v>0.33897729999999998</v>
      </c>
      <c r="E642" s="6">
        <v>2.63088E-2</v>
      </c>
      <c r="F642" s="6">
        <v>7.2493500000000002E-2</v>
      </c>
      <c r="G642" s="6">
        <v>0.37427690000000002</v>
      </c>
      <c r="H642" s="6">
        <v>0.34906399999999999</v>
      </c>
      <c r="I642" s="6"/>
    </row>
    <row r="643" spans="1:9" x14ac:dyDescent="0.25">
      <c r="A643">
        <v>122</v>
      </c>
      <c r="B643">
        <v>1999</v>
      </c>
      <c r="C643" s="2">
        <v>0</v>
      </c>
      <c r="D643" s="6">
        <v>2.9353000000000001E-2</v>
      </c>
      <c r="E643" s="6">
        <v>0.29354469999999999</v>
      </c>
      <c r="F643" s="6">
        <v>5.4838999999999999E-2</v>
      </c>
      <c r="G643" s="6">
        <v>2.3537710000000001</v>
      </c>
      <c r="H643" s="6">
        <v>0.1113479</v>
      </c>
      <c r="I643" s="6"/>
    </row>
    <row r="644" spans="1:9" x14ac:dyDescent="0.25">
      <c r="A644">
        <v>122</v>
      </c>
      <c r="B644">
        <v>2000</v>
      </c>
      <c r="C644" s="2">
        <v>0</v>
      </c>
      <c r="D644" s="6">
        <v>-3.3249500000000001E-2</v>
      </c>
      <c r="E644" s="6">
        <v>0.2477935</v>
      </c>
      <c r="F644" s="6">
        <v>5.5280900000000001E-2</v>
      </c>
      <c r="G644" s="6">
        <v>1.181546</v>
      </c>
      <c r="H644" s="6">
        <v>0.1041108</v>
      </c>
      <c r="I644" s="6"/>
    </row>
    <row r="645" spans="1:9" x14ac:dyDescent="0.25">
      <c r="A645">
        <v>122</v>
      </c>
      <c r="B645">
        <v>2002</v>
      </c>
      <c r="C645" s="2">
        <v>0</v>
      </c>
      <c r="D645" s="6">
        <v>1.04838E-2</v>
      </c>
      <c r="E645" s="6">
        <v>0.34950999999999999</v>
      </c>
      <c r="F645" s="6">
        <v>5.3992499999999999E-2</v>
      </c>
      <c r="G645" s="6">
        <v>0.9217957</v>
      </c>
      <c r="H645" s="6">
        <v>0.1096097</v>
      </c>
      <c r="I645" s="6"/>
    </row>
    <row r="646" spans="1:9" x14ac:dyDescent="0.25">
      <c r="A646">
        <v>122</v>
      </c>
      <c r="B646">
        <v>2003</v>
      </c>
      <c r="C646" s="2">
        <v>0</v>
      </c>
      <c r="D646" s="6">
        <v>3.1008399999999998E-2</v>
      </c>
      <c r="E646" s="6">
        <v>0.3860615</v>
      </c>
      <c r="F646" s="6">
        <v>4.2324500000000001E-2</v>
      </c>
      <c r="G646" s="6">
        <v>1.0944320000000001</v>
      </c>
      <c r="H646" s="6">
        <v>0.1153555</v>
      </c>
      <c r="I646" s="6"/>
    </row>
    <row r="647" spans="1:9" x14ac:dyDescent="0.25">
      <c r="A647">
        <v>122</v>
      </c>
      <c r="B647">
        <v>2004</v>
      </c>
      <c r="C647" s="2">
        <v>0</v>
      </c>
      <c r="D647" s="6">
        <v>3.5864999999999998E-3</v>
      </c>
      <c r="E647" s="6">
        <v>0.41689110000000001</v>
      </c>
      <c r="F647" s="6">
        <v>4.2591900000000002E-2</v>
      </c>
      <c r="G647" s="6">
        <v>1.1128960000000001</v>
      </c>
      <c r="H647" s="6">
        <v>9.7741900000000007E-2</v>
      </c>
      <c r="I647" s="6"/>
    </row>
    <row r="648" spans="1:9" x14ac:dyDescent="0.25">
      <c r="A648">
        <v>123</v>
      </c>
      <c r="B648">
        <v>1999</v>
      </c>
      <c r="C648" s="2">
        <v>0</v>
      </c>
      <c r="D648" s="6">
        <v>5.3810499999999997E-2</v>
      </c>
      <c r="E648" s="6">
        <v>0.3377426</v>
      </c>
      <c r="F648" s="6">
        <v>3.20427E-2</v>
      </c>
      <c r="G648" s="6">
        <v>0.59374950000000004</v>
      </c>
      <c r="H648" s="6">
        <v>0.51369039999999999</v>
      </c>
      <c r="I648" s="6"/>
    </row>
    <row r="649" spans="1:9" x14ac:dyDescent="0.25">
      <c r="A649">
        <v>123</v>
      </c>
      <c r="B649">
        <v>2000</v>
      </c>
      <c r="C649" s="2">
        <v>0</v>
      </c>
      <c r="D649" s="6">
        <v>6.6808099999999995E-2</v>
      </c>
      <c r="E649" s="6">
        <v>0.25337549999999998</v>
      </c>
      <c r="F649" s="6">
        <v>1.5801699999999998E-2</v>
      </c>
      <c r="G649" s="6">
        <v>0.23177739999999999</v>
      </c>
      <c r="H649" s="6">
        <v>0.44294840000000002</v>
      </c>
      <c r="I649" s="6"/>
    </row>
    <row r="650" spans="1:9" x14ac:dyDescent="0.25">
      <c r="A650">
        <v>123</v>
      </c>
      <c r="B650">
        <v>2001</v>
      </c>
      <c r="C650" s="2">
        <v>0</v>
      </c>
      <c r="D650" s="6">
        <v>9.3218499999999996E-2</v>
      </c>
      <c r="E650" s="6">
        <v>0.2412726</v>
      </c>
      <c r="F650" s="6">
        <v>2.5019199999999998E-2</v>
      </c>
      <c r="G650" s="6">
        <v>1.0735969999999999</v>
      </c>
      <c r="H650" s="6">
        <v>0.46001690000000001</v>
      </c>
      <c r="I650" s="6"/>
    </row>
    <row r="651" spans="1:9" x14ac:dyDescent="0.25">
      <c r="A651">
        <v>123</v>
      </c>
      <c r="B651">
        <v>2002</v>
      </c>
      <c r="C651" s="2">
        <v>0</v>
      </c>
      <c r="D651" s="6">
        <v>0.1369553</v>
      </c>
      <c r="E651" s="6">
        <v>-7.5947200000000006E-2</v>
      </c>
      <c r="F651" s="6">
        <v>3.6046799999999997E-2</v>
      </c>
      <c r="G651" s="6">
        <v>0.243341</v>
      </c>
      <c r="H651" s="6">
        <v>0.47862870000000002</v>
      </c>
      <c r="I651" s="6"/>
    </row>
    <row r="652" spans="1:9" x14ac:dyDescent="0.25">
      <c r="A652">
        <v>123</v>
      </c>
      <c r="B652">
        <v>2003</v>
      </c>
      <c r="C652" s="2">
        <v>0</v>
      </c>
      <c r="D652" s="6">
        <v>0.17104610000000001</v>
      </c>
      <c r="E652" s="6">
        <v>-0.29199350000000002</v>
      </c>
      <c r="F652" s="6">
        <v>2.5354399999999999E-2</v>
      </c>
      <c r="G652" s="6">
        <v>0.84074530000000003</v>
      </c>
      <c r="H652" s="6">
        <v>0.58258310000000002</v>
      </c>
      <c r="I652" s="6"/>
    </row>
    <row r="653" spans="1:9" x14ac:dyDescent="0.25">
      <c r="A653">
        <v>123</v>
      </c>
      <c r="B653">
        <v>2004</v>
      </c>
      <c r="C653" s="2">
        <v>0</v>
      </c>
      <c r="D653" s="6">
        <v>0.24632680000000001</v>
      </c>
      <c r="E653" s="6">
        <v>-0.29176380000000002</v>
      </c>
      <c r="F653" s="6">
        <v>4.7805300000000002E-2</v>
      </c>
      <c r="G653" s="6">
        <v>2.0561449999999999</v>
      </c>
      <c r="H653" s="6">
        <v>0.58787699999999998</v>
      </c>
      <c r="I653" s="6"/>
    </row>
    <row r="654" spans="1:9" x14ac:dyDescent="0.25">
      <c r="A654">
        <v>124</v>
      </c>
      <c r="B654">
        <v>1999</v>
      </c>
      <c r="C654" s="2">
        <v>0</v>
      </c>
      <c r="D654" s="6">
        <v>9.5350699999999997E-2</v>
      </c>
      <c r="E654" s="6">
        <v>0.27475640000000001</v>
      </c>
      <c r="F654" s="6">
        <v>5.1720700000000001E-2</v>
      </c>
      <c r="G654" s="6">
        <v>1.1744479999999999</v>
      </c>
      <c r="H654" s="6">
        <v>0.18745029999999999</v>
      </c>
      <c r="I654" s="6"/>
    </row>
    <row r="655" spans="1:9" x14ac:dyDescent="0.25">
      <c r="A655">
        <v>125</v>
      </c>
      <c r="B655">
        <v>1999</v>
      </c>
      <c r="C655" s="2">
        <v>0</v>
      </c>
      <c r="D655" s="6">
        <v>0.22974149999999999</v>
      </c>
      <c r="E655" s="6">
        <v>0.5311688</v>
      </c>
      <c r="F655" s="6">
        <v>5.0847999999999997E-2</v>
      </c>
      <c r="G655" s="6">
        <v>1.9662310000000001</v>
      </c>
      <c r="H655" s="6">
        <v>0.47325990000000001</v>
      </c>
      <c r="I655" s="6"/>
    </row>
    <row r="656" spans="1:9" x14ac:dyDescent="0.25">
      <c r="A656">
        <v>125</v>
      </c>
      <c r="B656">
        <v>2000</v>
      </c>
      <c r="C656" s="2">
        <v>0</v>
      </c>
      <c r="D656" s="6">
        <v>0.267766</v>
      </c>
      <c r="E656" s="6">
        <v>0.54367860000000001</v>
      </c>
      <c r="F656" s="6">
        <v>5.6428499999999999E-2</v>
      </c>
      <c r="G656" s="6">
        <v>2.0081709999999999</v>
      </c>
      <c r="H656" s="6">
        <v>0.54941839999999997</v>
      </c>
      <c r="I656" s="6"/>
    </row>
    <row r="657" spans="1:9" x14ac:dyDescent="0.25">
      <c r="A657">
        <v>125</v>
      </c>
      <c r="B657">
        <v>2001</v>
      </c>
      <c r="C657" s="2">
        <v>0</v>
      </c>
      <c r="D657" s="6">
        <v>0.15706919999999999</v>
      </c>
      <c r="E657" s="6">
        <v>0.42102210000000001</v>
      </c>
      <c r="F657" s="6">
        <v>3.3630699999999999E-2</v>
      </c>
      <c r="G657" s="6">
        <v>1.1483179999999999</v>
      </c>
      <c r="H657" s="6">
        <v>0.60324259999999996</v>
      </c>
      <c r="I657" s="6"/>
    </row>
    <row r="658" spans="1:9" x14ac:dyDescent="0.25">
      <c r="A658">
        <v>125</v>
      </c>
      <c r="B658">
        <v>2002</v>
      </c>
      <c r="C658" s="2">
        <v>0</v>
      </c>
      <c r="D658" s="6">
        <v>0.2112964</v>
      </c>
      <c r="E658" s="6">
        <v>0.42328529999999998</v>
      </c>
      <c r="F658" s="6">
        <v>3.2188300000000003E-2</v>
      </c>
      <c r="G658" s="6">
        <v>0.67663320000000005</v>
      </c>
      <c r="H658" s="6">
        <v>0.57362270000000004</v>
      </c>
      <c r="I658" s="6"/>
    </row>
    <row r="659" spans="1:9" x14ac:dyDescent="0.25">
      <c r="A659">
        <v>125</v>
      </c>
      <c r="B659">
        <v>2003</v>
      </c>
      <c r="C659" s="2">
        <v>0</v>
      </c>
      <c r="D659" s="6">
        <v>0.26408039999999999</v>
      </c>
      <c r="E659" s="6">
        <v>0.43438149999999998</v>
      </c>
      <c r="F659" s="6">
        <v>5.0096099999999998E-2</v>
      </c>
      <c r="G659" s="6">
        <v>1.232588</v>
      </c>
      <c r="H659" s="6">
        <v>0.53273009999999998</v>
      </c>
      <c r="I659" s="6"/>
    </row>
    <row r="660" spans="1:9" x14ac:dyDescent="0.25">
      <c r="A660">
        <v>125</v>
      </c>
      <c r="B660">
        <v>2004</v>
      </c>
      <c r="C660" s="2">
        <v>0</v>
      </c>
      <c r="D660" s="6">
        <v>0.35720259999999998</v>
      </c>
      <c r="E660" s="6">
        <v>0.42544149999999997</v>
      </c>
      <c r="F660" s="6">
        <v>4.6637199999999997E-2</v>
      </c>
      <c r="G660" s="6">
        <v>1.6596709999999999</v>
      </c>
      <c r="H660" s="6">
        <v>0.48921720000000002</v>
      </c>
      <c r="I660" s="6"/>
    </row>
    <row r="661" spans="1:9" x14ac:dyDescent="0.25">
      <c r="A661">
        <v>126</v>
      </c>
      <c r="B661">
        <v>2004</v>
      </c>
      <c r="C661" s="2">
        <v>1</v>
      </c>
      <c r="D661" s="6">
        <v>0.157971</v>
      </c>
      <c r="E661" s="6">
        <v>0.108848</v>
      </c>
      <c r="F661" s="6">
        <v>7.4834499999999998E-2</v>
      </c>
      <c r="G661" s="6">
        <v>1.363119</v>
      </c>
      <c r="H661" s="6">
        <v>0.3977579</v>
      </c>
      <c r="I661" s="6"/>
    </row>
    <row r="662" spans="1:9" x14ac:dyDescent="0.25">
      <c r="A662">
        <v>127</v>
      </c>
      <c r="B662">
        <v>1995</v>
      </c>
      <c r="C662" s="2">
        <v>0</v>
      </c>
      <c r="D662" s="6">
        <v>0.1500968</v>
      </c>
      <c r="E662" s="6">
        <v>-0.82235519999999995</v>
      </c>
      <c r="F662" s="6">
        <v>5.9259300000000001E-2</v>
      </c>
      <c r="G662" s="6">
        <v>0.35456850000000001</v>
      </c>
      <c r="H662" s="6">
        <v>0.3282793</v>
      </c>
      <c r="I662" s="6"/>
    </row>
    <row r="663" spans="1:9" x14ac:dyDescent="0.25">
      <c r="A663">
        <v>127</v>
      </c>
      <c r="B663">
        <v>1996</v>
      </c>
      <c r="C663" s="2">
        <v>0</v>
      </c>
      <c r="D663" s="6">
        <v>0.16616220000000001</v>
      </c>
      <c r="E663" s="6">
        <v>-0.40693889999999999</v>
      </c>
      <c r="F663" s="6">
        <v>4.9158500000000001E-2</v>
      </c>
      <c r="G663" s="6">
        <v>0.53138580000000002</v>
      </c>
      <c r="H663" s="6">
        <v>0.2461865</v>
      </c>
      <c r="I663" s="6"/>
    </row>
    <row r="664" spans="1:9" x14ac:dyDescent="0.25">
      <c r="A664">
        <v>127</v>
      </c>
      <c r="B664">
        <v>1997</v>
      </c>
      <c r="C664" s="2">
        <v>0</v>
      </c>
      <c r="D664" s="6">
        <v>0.13327020000000001</v>
      </c>
      <c r="E664" s="6">
        <v>-0.30431799999999998</v>
      </c>
      <c r="F664" s="6">
        <v>6.6362699999999997E-2</v>
      </c>
      <c r="G664" s="6">
        <v>0.81034850000000003</v>
      </c>
      <c r="H664" s="6">
        <v>0.23747209999999999</v>
      </c>
      <c r="I664" s="6"/>
    </row>
    <row r="665" spans="1:9" x14ac:dyDescent="0.25">
      <c r="A665">
        <v>127</v>
      </c>
      <c r="B665">
        <v>1998</v>
      </c>
      <c r="C665" s="2">
        <v>0</v>
      </c>
      <c r="D665" s="6">
        <v>2.60033E-2</v>
      </c>
      <c r="E665" s="6">
        <v>-0.1151108</v>
      </c>
      <c r="F665" s="6">
        <v>4.6383099999999997E-2</v>
      </c>
      <c r="G665" s="6">
        <v>1.212825</v>
      </c>
      <c r="H665" s="6">
        <v>0.199852</v>
      </c>
      <c r="I665" s="6"/>
    </row>
    <row r="666" spans="1:9" x14ac:dyDescent="0.25">
      <c r="A666">
        <v>127</v>
      </c>
      <c r="B666">
        <v>1999</v>
      </c>
      <c r="C666" s="2">
        <v>0</v>
      </c>
      <c r="D666" s="6">
        <v>8.2926100000000003E-2</v>
      </c>
      <c r="E666" s="6">
        <v>-1.50831E-2</v>
      </c>
      <c r="F666" s="6">
        <v>7.4019100000000004E-2</v>
      </c>
      <c r="G666" s="6">
        <v>0.4641229</v>
      </c>
      <c r="H666" s="6">
        <v>0.1819924</v>
      </c>
      <c r="I666" s="6"/>
    </row>
    <row r="667" spans="1:9" x14ac:dyDescent="0.25">
      <c r="A667">
        <v>127</v>
      </c>
      <c r="B667">
        <v>2000</v>
      </c>
      <c r="C667" s="2">
        <v>0</v>
      </c>
      <c r="D667" s="6">
        <v>0.336337</v>
      </c>
      <c r="E667" s="6">
        <v>-4.0637E-2</v>
      </c>
      <c r="F667" s="6">
        <v>2.6604200000000001E-2</v>
      </c>
      <c r="G667" s="6">
        <v>0.140236</v>
      </c>
      <c r="H667" s="6">
        <v>0.15564819999999999</v>
      </c>
      <c r="I667" s="6"/>
    </row>
    <row r="668" spans="1:9" x14ac:dyDescent="0.25">
      <c r="A668">
        <v>127</v>
      </c>
      <c r="B668">
        <v>2001</v>
      </c>
      <c r="C668" s="2">
        <v>0</v>
      </c>
      <c r="D668" s="6">
        <v>0.21240010000000001</v>
      </c>
      <c r="E668" s="6">
        <v>-2.38762E-2</v>
      </c>
      <c r="F668" s="6">
        <v>4.5630200000000003E-2</v>
      </c>
      <c r="G668" s="6">
        <v>0.56672029999999995</v>
      </c>
      <c r="H668" s="6">
        <v>0.1817907</v>
      </c>
      <c r="I668" s="6"/>
    </row>
    <row r="669" spans="1:9" x14ac:dyDescent="0.25">
      <c r="A669">
        <v>127</v>
      </c>
      <c r="B669">
        <v>2002</v>
      </c>
      <c r="C669" s="2">
        <v>0</v>
      </c>
      <c r="D669" s="6">
        <v>0.12573200000000001</v>
      </c>
      <c r="E669" s="6">
        <v>1.26246E-2</v>
      </c>
      <c r="F669" s="6">
        <v>6.7516499999999993E-2</v>
      </c>
      <c r="G669" s="6">
        <v>1.4452</v>
      </c>
      <c r="H669" s="6">
        <v>0.17284939999999999</v>
      </c>
      <c r="I669" s="6"/>
    </row>
    <row r="670" spans="1:9" x14ac:dyDescent="0.25">
      <c r="A670">
        <v>127</v>
      </c>
      <c r="B670">
        <v>2003</v>
      </c>
      <c r="C670" s="2">
        <v>0</v>
      </c>
      <c r="D670" s="6">
        <v>0.1573948</v>
      </c>
      <c r="E670" s="6">
        <v>7.3681899999999995E-2</v>
      </c>
      <c r="F670" s="6">
        <v>7.2989600000000002E-2</v>
      </c>
      <c r="G670" s="6">
        <v>1.173859</v>
      </c>
      <c r="H670" s="6">
        <v>0.17619190000000001</v>
      </c>
      <c r="I670" s="6"/>
    </row>
    <row r="671" spans="1:9" x14ac:dyDescent="0.25">
      <c r="A671">
        <v>127</v>
      </c>
      <c r="B671">
        <v>2004</v>
      </c>
      <c r="C671" s="2">
        <v>0</v>
      </c>
      <c r="D671" s="6">
        <v>0.22229840000000001</v>
      </c>
      <c r="E671" s="6">
        <v>8.3904800000000002E-2</v>
      </c>
      <c r="F671" s="6">
        <v>8.1147300000000006E-2</v>
      </c>
      <c r="G671" s="6">
        <v>2.740186</v>
      </c>
      <c r="H671" s="6">
        <v>0.19297400000000001</v>
      </c>
      <c r="I671" s="6"/>
    </row>
    <row r="672" spans="1:9" x14ac:dyDescent="0.25">
      <c r="A672">
        <v>128</v>
      </c>
      <c r="B672">
        <v>1999</v>
      </c>
      <c r="C672" s="2">
        <v>0</v>
      </c>
      <c r="D672" s="6">
        <v>0.2332505</v>
      </c>
      <c r="E672" s="6">
        <v>0.41508410000000001</v>
      </c>
      <c r="F672" s="6">
        <v>3.2556599999999998E-2</v>
      </c>
      <c r="G672" s="6">
        <v>0.67144040000000005</v>
      </c>
      <c r="H672" s="6">
        <v>0.20923849999999999</v>
      </c>
      <c r="I672" s="6"/>
    </row>
    <row r="673" spans="1:9" x14ac:dyDescent="0.25">
      <c r="A673">
        <v>128</v>
      </c>
      <c r="B673">
        <v>2000</v>
      </c>
      <c r="C673" s="2">
        <v>0</v>
      </c>
      <c r="D673" s="6">
        <v>5.0751699999999997E-2</v>
      </c>
      <c r="E673" s="6">
        <v>0.25593270000000001</v>
      </c>
      <c r="F673" s="6">
        <v>4.5400000000000003E-2</v>
      </c>
      <c r="G673" s="6">
        <v>0.28263519999999998</v>
      </c>
      <c r="H673" s="6">
        <v>0.1602702</v>
      </c>
      <c r="I673" s="6"/>
    </row>
    <row r="674" spans="1:9" x14ac:dyDescent="0.25">
      <c r="A674">
        <v>128</v>
      </c>
      <c r="B674">
        <v>2001</v>
      </c>
      <c r="C674" s="2">
        <v>0</v>
      </c>
      <c r="D674" s="6">
        <v>7.0274799999999998E-2</v>
      </c>
      <c r="E674" s="6">
        <v>0.36227379999999998</v>
      </c>
      <c r="F674" s="6">
        <v>4.1944299999999997E-2</v>
      </c>
      <c r="G674" s="6">
        <v>0.55621730000000003</v>
      </c>
      <c r="H674" s="6">
        <v>0.1888707</v>
      </c>
      <c r="I674" s="6"/>
    </row>
    <row r="675" spans="1:9" x14ac:dyDescent="0.25">
      <c r="A675">
        <v>128</v>
      </c>
      <c r="B675">
        <v>2002</v>
      </c>
      <c r="C675" s="2">
        <v>0</v>
      </c>
      <c r="D675" s="6">
        <v>0.10213949999999999</v>
      </c>
      <c r="E675" s="6">
        <v>0.36359360000000002</v>
      </c>
      <c r="F675" s="6">
        <v>4.6472800000000002E-2</v>
      </c>
      <c r="G675" s="6">
        <v>0.34026709999999999</v>
      </c>
      <c r="H675" s="6">
        <v>0.2110967</v>
      </c>
      <c r="I675" s="6"/>
    </row>
    <row r="676" spans="1:9" x14ac:dyDescent="0.25">
      <c r="A676">
        <v>128</v>
      </c>
      <c r="B676">
        <v>2003</v>
      </c>
      <c r="C676" s="2">
        <v>0</v>
      </c>
      <c r="D676" s="6">
        <v>7.3105400000000001E-2</v>
      </c>
      <c r="E676" s="6">
        <v>0.40901460000000001</v>
      </c>
      <c r="F676" s="6">
        <v>4.2863699999999998E-2</v>
      </c>
      <c r="G676" s="6">
        <v>0.47266829999999999</v>
      </c>
      <c r="H676" s="6">
        <v>0.18807389999999999</v>
      </c>
      <c r="I676" s="6"/>
    </row>
    <row r="677" spans="1:9" x14ac:dyDescent="0.25">
      <c r="A677">
        <v>128</v>
      </c>
      <c r="B677">
        <v>2004</v>
      </c>
      <c r="C677" s="2">
        <v>0</v>
      </c>
      <c r="D677" s="6">
        <v>4.2542000000000003E-2</v>
      </c>
      <c r="E677" s="6">
        <v>0.43084620000000001</v>
      </c>
      <c r="F677" s="6">
        <v>4.1779999999999998E-2</v>
      </c>
      <c r="G677" s="6">
        <v>0.65747</v>
      </c>
      <c r="H677" s="6">
        <v>0.2082426</v>
      </c>
      <c r="I677" s="6"/>
    </row>
    <row r="678" spans="1:9" x14ac:dyDescent="0.25">
      <c r="A678">
        <v>129</v>
      </c>
      <c r="B678">
        <v>1995</v>
      </c>
      <c r="C678" s="2">
        <v>0</v>
      </c>
      <c r="D678" s="6">
        <v>-2.0562500000000001E-2</v>
      </c>
      <c r="E678" s="6">
        <v>0.44749040000000001</v>
      </c>
      <c r="F678" s="6">
        <v>1.8852000000000001E-3</v>
      </c>
      <c r="G678" s="6">
        <v>1.736988</v>
      </c>
      <c r="H678" s="6">
        <v>0.25331769999999998</v>
      </c>
      <c r="I678" s="6"/>
    </row>
    <row r="679" spans="1:9" x14ac:dyDescent="0.25">
      <c r="A679">
        <v>129</v>
      </c>
      <c r="B679">
        <v>1996</v>
      </c>
      <c r="C679" s="2">
        <v>0</v>
      </c>
      <c r="D679" s="6">
        <v>-4.0299000000000003E-3</v>
      </c>
      <c r="E679" s="6">
        <v>0.47902410000000001</v>
      </c>
      <c r="F679" s="6">
        <v>5.26586E-2</v>
      </c>
      <c r="G679" s="6">
        <v>2.2355740000000002</v>
      </c>
      <c r="H679" s="6">
        <v>0.3125038</v>
      </c>
      <c r="I679" s="6"/>
    </row>
    <row r="680" spans="1:9" x14ac:dyDescent="0.25">
      <c r="A680">
        <v>129</v>
      </c>
      <c r="B680">
        <v>1997</v>
      </c>
      <c r="C680" s="2">
        <v>0</v>
      </c>
      <c r="D680" s="6">
        <v>3.6117000000000003E-2</v>
      </c>
      <c r="E680" s="6">
        <v>0.5090401</v>
      </c>
      <c r="F680" s="6">
        <v>6.26916E-2</v>
      </c>
      <c r="G680" s="6">
        <v>2.8374869999999999</v>
      </c>
      <c r="H680" s="6">
        <v>0.27330989999999999</v>
      </c>
      <c r="I680" s="6"/>
    </row>
    <row r="681" spans="1:9" x14ac:dyDescent="0.25">
      <c r="A681">
        <v>129</v>
      </c>
      <c r="B681">
        <v>1998</v>
      </c>
      <c r="C681" s="2">
        <v>0</v>
      </c>
      <c r="D681" s="6">
        <v>1.8603000000000001E-2</v>
      </c>
      <c r="E681" s="6">
        <v>0.49184260000000002</v>
      </c>
      <c r="F681" s="6">
        <v>3.43732E-2</v>
      </c>
      <c r="G681" s="6">
        <v>2.8027069999999998</v>
      </c>
      <c r="H681" s="6">
        <v>0.20841750000000001</v>
      </c>
      <c r="I681" s="6"/>
    </row>
    <row r="682" spans="1:9" x14ac:dyDescent="0.25">
      <c r="A682">
        <v>129</v>
      </c>
      <c r="B682">
        <v>1999</v>
      </c>
      <c r="C682" s="2">
        <v>0</v>
      </c>
      <c r="D682" s="6">
        <v>2.1659500000000002E-2</v>
      </c>
      <c r="E682" s="6">
        <v>0.45454349999999999</v>
      </c>
      <c r="F682" s="6">
        <v>5.7671300000000002E-2</v>
      </c>
      <c r="G682" s="6">
        <v>2.5175700000000001</v>
      </c>
      <c r="H682" s="6">
        <v>0.27265470000000003</v>
      </c>
      <c r="I682" s="6"/>
    </row>
    <row r="683" spans="1:9" x14ac:dyDescent="0.25">
      <c r="A683">
        <v>129</v>
      </c>
      <c r="B683">
        <v>2000</v>
      </c>
      <c r="C683" s="2">
        <v>0</v>
      </c>
      <c r="D683" s="6">
        <v>4.4375400000000002E-2</v>
      </c>
      <c r="E683" s="6">
        <v>0.51728770000000002</v>
      </c>
      <c r="F683" s="6">
        <v>8.2619899999999996E-2</v>
      </c>
      <c r="G683" s="6">
        <v>2.6127690000000001</v>
      </c>
      <c r="H683" s="6">
        <v>0.32634459999999998</v>
      </c>
      <c r="I683" s="6"/>
    </row>
    <row r="684" spans="1:9" x14ac:dyDescent="0.25">
      <c r="A684">
        <v>129</v>
      </c>
      <c r="B684">
        <v>2001</v>
      </c>
      <c r="C684" s="2">
        <v>0</v>
      </c>
      <c r="D684" s="6">
        <v>3.6847999999999998E-3</v>
      </c>
      <c r="E684" s="6">
        <v>0.44244430000000001</v>
      </c>
      <c r="F684" s="6">
        <v>1.4281E-2</v>
      </c>
      <c r="G684" s="6">
        <v>2.2105700000000001</v>
      </c>
      <c r="H684" s="6">
        <v>0.28088540000000001</v>
      </c>
      <c r="I684" s="6"/>
    </row>
    <row r="685" spans="1:9" x14ac:dyDescent="0.25">
      <c r="A685">
        <v>129</v>
      </c>
      <c r="B685">
        <v>2002</v>
      </c>
      <c r="C685" s="2">
        <v>0</v>
      </c>
      <c r="D685" s="6">
        <v>-1.3560300000000001E-2</v>
      </c>
      <c r="E685" s="6">
        <v>0.4305525</v>
      </c>
      <c r="F685" s="6">
        <v>5.0463000000000001E-2</v>
      </c>
      <c r="G685" s="6">
        <v>1.5842670000000001</v>
      </c>
      <c r="H685" s="6">
        <v>0.3589639</v>
      </c>
      <c r="I685" s="6"/>
    </row>
    <row r="686" spans="1:9" x14ac:dyDescent="0.25">
      <c r="A686">
        <v>129</v>
      </c>
      <c r="B686">
        <v>2003</v>
      </c>
      <c r="C686" s="2">
        <v>0</v>
      </c>
      <c r="D686" s="6">
        <v>6.2668000000000001E-2</v>
      </c>
      <c r="E686" s="6">
        <v>0.45669470000000001</v>
      </c>
      <c r="F686" s="6">
        <v>6.5786300000000006E-2</v>
      </c>
      <c r="G686" s="6">
        <v>2.0593859999999999</v>
      </c>
      <c r="H686" s="6">
        <v>0.3721853</v>
      </c>
      <c r="I686" s="6"/>
    </row>
    <row r="687" spans="1:9" x14ac:dyDescent="0.25">
      <c r="A687">
        <v>129</v>
      </c>
      <c r="B687">
        <v>2004</v>
      </c>
      <c r="C687" s="2">
        <v>0</v>
      </c>
      <c r="D687" s="6">
        <v>0.12999839999999999</v>
      </c>
      <c r="E687" s="6">
        <v>0.51056829999999997</v>
      </c>
      <c r="F687" s="6">
        <v>7.1339600000000003E-2</v>
      </c>
      <c r="G687" s="6">
        <v>2.3523849999999999</v>
      </c>
      <c r="H687" s="6">
        <v>0.45360699999999998</v>
      </c>
      <c r="I687" s="6"/>
    </row>
    <row r="688" spans="1:9" x14ac:dyDescent="0.25">
      <c r="A688">
        <v>130</v>
      </c>
      <c r="B688">
        <v>2001</v>
      </c>
      <c r="C688" s="2">
        <v>0</v>
      </c>
      <c r="D688" s="6">
        <v>-2.5380900000000001E-2</v>
      </c>
      <c r="E688" s="6">
        <v>0.59316170000000001</v>
      </c>
      <c r="F688" s="6">
        <v>8.1898299999999993E-2</v>
      </c>
      <c r="G688" s="6">
        <v>4.7937339999999997</v>
      </c>
      <c r="H688" s="6">
        <v>0.51055740000000005</v>
      </c>
      <c r="I688" s="6"/>
    </row>
    <row r="689" spans="1:9" x14ac:dyDescent="0.25">
      <c r="A689">
        <v>130</v>
      </c>
      <c r="B689">
        <v>2002</v>
      </c>
      <c r="C689" s="2">
        <v>0</v>
      </c>
      <c r="D689" s="6">
        <v>-5.7228399999999999E-2</v>
      </c>
      <c r="E689" s="6">
        <v>0.58284009999999997</v>
      </c>
      <c r="F689" s="6">
        <v>7.4300599999999994E-2</v>
      </c>
      <c r="G689" s="6">
        <v>3.8948670000000001</v>
      </c>
      <c r="H689" s="6">
        <v>0.469057</v>
      </c>
      <c r="I689" s="6"/>
    </row>
    <row r="690" spans="1:9" x14ac:dyDescent="0.25">
      <c r="A690">
        <v>130</v>
      </c>
      <c r="B690">
        <v>2003</v>
      </c>
      <c r="C690" s="2">
        <v>0</v>
      </c>
      <c r="D690" s="6">
        <v>-4.04599E-2</v>
      </c>
      <c r="E690" s="6">
        <v>0.6066433</v>
      </c>
      <c r="F690" s="6">
        <v>7.0572999999999997E-2</v>
      </c>
      <c r="G690" s="6">
        <v>4.3910809999999998</v>
      </c>
      <c r="H690" s="6">
        <v>0.46037539999999999</v>
      </c>
      <c r="I690" s="6"/>
    </row>
    <row r="691" spans="1:9" x14ac:dyDescent="0.25">
      <c r="A691">
        <v>130</v>
      </c>
      <c r="B691">
        <v>2004</v>
      </c>
      <c r="C691" s="2">
        <v>0</v>
      </c>
      <c r="D691" s="6">
        <v>3.6647300000000001E-2</v>
      </c>
      <c r="E691" s="6">
        <v>0.59848319999999999</v>
      </c>
      <c r="F691" s="6">
        <v>8.3077399999999996E-2</v>
      </c>
      <c r="G691" s="6">
        <v>2.7785259999999998</v>
      </c>
      <c r="H691" s="6">
        <v>0.47909980000000002</v>
      </c>
      <c r="I691" s="6"/>
    </row>
    <row r="692" spans="1:9" x14ac:dyDescent="0.25">
      <c r="A692">
        <v>131</v>
      </c>
      <c r="B692">
        <v>1995</v>
      </c>
      <c r="C692" s="2">
        <v>0</v>
      </c>
      <c r="D692" s="6">
        <v>0.21605260000000001</v>
      </c>
      <c r="E692" s="6">
        <v>-0.68450880000000003</v>
      </c>
      <c r="F692" s="6">
        <v>3.4562500000000003E-2</v>
      </c>
      <c r="G692" s="6">
        <v>5.6679469999999998</v>
      </c>
      <c r="H692" s="6">
        <v>0.22354879999999999</v>
      </c>
      <c r="I692" s="6"/>
    </row>
    <row r="693" spans="1:9" x14ac:dyDescent="0.25">
      <c r="A693">
        <v>131</v>
      </c>
      <c r="B693">
        <v>1996</v>
      </c>
      <c r="C693" s="2">
        <v>0</v>
      </c>
      <c r="D693" s="6">
        <v>0.14985970000000001</v>
      </c>
      <c r="E693" s="6">
        <v>-0.57996360000000002</v>
      </c>
      <c r="F693" s="6">
        <v>2.70374E-2</v>
      </c>
      <c r="G693" s="6">
        <v>3.4686189999999999</v>
      </c>
      <c r="H693" s="6">
        <v>0.2057349</v>
      </c>
      <c r="I693" s="6"/>
    </row>
    <row r="694" spans="1:9" x14ac:dyDescent="0.25">
      <c r="A694">
        <v>131</v>
      </c>
      <c r="B694">
        <v>1997</v>
      </c>
      <c r="C694" s="2">
        <v>0</v>
      </c>
      <c r="D694" s="6">
        <v>0.20681579999999999</v>
      </c>
      <c r="E694" s="6">
        <v>-0.51528479999999999</v>
      </c>
      <c r="F694" s="6">
        <v>2.4284900000000002E-2</v>
      </c>
      <c r="G694" s="6">
        <v>3.3713410000000001</v>
      </c>
      <c r="H694" s="6">
        <v>0.1201615</v>
      </c>
      <c r="I694" s="6"/>
    </row>
    <row r="695" spans="1:9" x14ac:dyDescent="0.25">
      <c r="A695">
        <v>131</v>
      </c>
      <c r="B695">
        <v>1998</v>
      </c>
      <c r="C695" s="2">
        <v>0</v>
      </c>
      <c r="D695" s="6">
        <v>0.46203620000000001</v>
      </c>
      <c r="E695" s="6">
        <v>-0.1407236</v>
      </c>
      <c r="F695" s="6">
        <v>2.7328600000000002E-2</v>
      </c>
      <c r="G695" s="6">
        <v>4.8196700000000003</v>
      </c>
      <c r="H695" s="6">
        <v>0.11795</v>
      </c>
      <c r="I695" s="6"/>
    </row>
    <row r="696" spans="1:9" x14ac:dyDescent="0.25">
      <c r="A696">
        <v>131</v>
      </c>
      <c r="B696">
        <v>1999</v>
      </c>
      <c r="C696" s="2">
        <v>0</v>
      </c>
      <c r="D696" s="6">
        <v>0.32559759999999999</v>
      </c>
      <c r="E696" s="6">
        <v>-0.10967300000000001</v>
      </c>
      <c r="F696" s="6">
        <v>1.5826699999999999E-2</v>
      </c>
      <c r="G696" s="6">
        <v>10.09918</v>
      </c>
      <c r="H696" s="6">
        <v>9.0503E-2</v>
      </c>
      <c r="I696" s="6"/>
    </row>
    <row r="697" spans="1:9" x14ac:dyDescent="0.25">
      <c r="A697">
        <v>131</v>
      </c>
      <c r="B697">
        <v>2000</v>
      </c>
      <c r="C697" s="2">
        <v>0</v>
      </c>
      <c r="D697" s="6">
        <v>0.30728889999999998</v>
      </c>
      <c r="E697" s="6">
        <v>-0.14178560000000001</v>
      </c>
      <c r="F697" s="6">
        <v>4.7823400000000002E-2</v>
      </c>
      <c r="G697" s="6">
        <v>13.8931</v>
      </c>
      <c r="H697" s="6">
        <v>0.1555627</v>
      </c>
      <c r="I697" s="6"/>
    </row>
    <row r="698" spans="1:9" x14ac:dyDescent="0.25">
      <c r="A698">
        <v>131</v>
      </c>
      <c r="B698">
        <v>2001</v>
      </c>
      <c r="C698" s="2">
        <v>0</v>
      </c>
      <c r="D698" s="6">
        <v>0.32436280000000001</v>
      </c>
      <c r="E698" s="6">
        <v>-9.3692300000000006E-2</v>
      </c>
      <c r="F698" s="6">
        <v>2.8713599999999999E-2</v>
      </c>
      <c r="G698" s="6">
        <v>8.9657549999999997</v>
      </c>
      <c r="H698" s="6">
        <v>0.1360682</v>
      </c>
      <c r="I698" s="6"/>
    </row>
    <row r="699" spans="1:9" x14ac:dyDescent="0.25">
      <c r="A699">
        <v>131</v>
      </c>
      <c r="B699">
        <v>2002</v>
      </c>
      <c r="C699" s="2">
        <v>0</v>
      </c>
      <c r="D699" s="6">
        <v>0.39326129999999998</v>
      </c>
      <c r="E699" s="6">
        <v>-2.0242E-2</v>
      </c>
      <c r="F699" s="6">
        <v>6.2448900000000002E-2</v>
      </c>
      <c r="G699" s="6">
        <v>8.1945049999999995</v>
      </c>
      <c r="H699" s="6">
        <v>0.14625070000000001</v>
      </c>
      <c r="I699" s="6"/>
    </row>
    <row r="700" spans="1:9" x14ac:dyDescent="0.25">
      <c r="A700">
        <v>131</v>
      </c>
      <c r="B700">
        <v>2003</v>
      </c>
      <c r="C700" s="2">
        <v>0</v>
      </c>
      <c r="D700" s="6">
        <v>0.22748070000000001</v>
      </c>
      <c r="E700" s="6">
        <v>7.8008900000000006E-2</v>
      </c>
      <c r="F700" s="6">
        <v>3.6848100000000002E-2</v>
      </c>
      <c r="G700" s="6">
        <v>6.1544920000000003</v>
      </c>
      <c r="H700" s="6">
        <v>0.15468090000000001</v>
      </c>
      <c r="I700" s="6"/>
    </row>
    <row r="701" spans="1:9" x14ac:dyDescent="0.25">
      <c r="A701">
        <v>131</v>
      </c>
      <c r="B701">
        <v>2004</v>
      </c>
      <c r="C701" s="2">
        <v>0</v>
      </c>
      <c r="D701" s="6">
        <v>0.24563660000000001</v>
      </c>
      <c r="E701" s="6">
        <v>8.7758500000000003E-2</v>
      </c>
      <c r="F701" s="6">
        <v>1.7680600000000001E-2</v>
      </c>
      <c r="G701" s="6">
        <v>3.7024050000000002</v>
      </c>
      <c r="H701" s="6">
        <v>0.126361</v>
      </c>
      <c r="I701" s="6"/>
    </row>
    <row r="702" spans="1:9" x14ac:dyDescent="0.25">
      <c r="A702">
        <v>132</v>
      </c>
      <c r="B702">
        <v>1999</v>
      </c>
      <c r="C702" s="2">
        <v>0</v>
      </c>
      <c r="D702" s="6">
        <v>0.1037796</v>
      </c>
      <c r="E702" s="6">
        <v>0.55059020000000003</v>
      </c>
      <c r="F702" s="6">
        <v>6.4364199999999996E-2</v>
      </c>
      <c r="G702" s="6">
        <v>4.1872959999999999</v>
      </c>
      <c r="H702" s="6">
        <v>0.408188</v>
      </c>
      <c r="I702" s="6"/>
    </row>
    <row r="703" spans="1:9" x14ac:dyDescent="0.25">
      <c r="A703">
        <v>132</v>
      </c>
      <c r="B703">
        <v>2000</v>
      </c>
      <c r="C703" s="2">
        <v>0</v>
      </c>
      <c r="D703" s="6">
        <v>6.0602499999999997E-2</v>
      </c>
      <c r="E703" s="6">
        <v>0.62523340000000005</v>
      </c>
      <c r="F703" s="6">
        <v>5.1710600000000002E-2</v>
      </c>
      <c r="G703" s="6">
        <v>3.8730449999999998</v>
      </c>
      <c r="H703" s="6">
        <v>0.46497369999999999</v>
      </c>
      <c r="I703" s="6"/>
    </row>
    <row r="704" spans="1:9" x14ac:dyDescent="0.25">
      <c r="A704">
        <v>132</v>
      </c>
      <c r="B704">
        <v>2001</v>
      </c>
      <c r="C704" s="2">
        <v>0</v>
      </c>
      <c r="D704" s="6">
        <v>0.14156530000000001</v>
      </c>
      <c r="E704" s="6">
        <v>0.3605815</v>
      </c>
      <c r="F704" s="6">
        <v>5.0718899999999997E-2</v>
      </c>
      <c r="G704" s="6">
        <v>1.5859460000000001</v>
      </c>
      <c r="H704" s="6">
        <v>0.30428670000000002</v>
      </c>
      <c r="I704" s="6"/>
    </row>
    <row r="705" spans="1:9" x14ac:dyDescent="0.25">
      <c r="A705">
        <v>132</v>
      </c>
      <c r="B705">
        <v>2002</v>
      </c>
      <c r="C705" s="2">
        <v>0</v>
      </c>
      <c r="D705" s="6">
        <v>0.13030649999999999</v>
      </c>
      <c r="E705" s="6">
        <v>0.38418730000000001</v>
      </c>
      <c r="F705" s="6">
        <v>4.9785299999999998E-2</v>
      </c>
      <c r="G705" s="6">
        <v>1.9250290000000001</v>
      </c>
      <c r="H705" s="6">
        <v>0.30516700000000002</v>
      </c>
      <c r="I705" s="6"/>
    </row>
    <row r="706" spans="1:9" x14ac:dyDescent="0.25">
      <c r="A706">
        <v>132</v>
      </c>
      <c r="B706">
        <v>2003</v>
      </c>
      <c r="C706" s="2">
        <v>0</v>
      </c>
      <c r="D706" s="6">
        <v>7.4612700000000004E-2</v>
      </c>
      <c r="E706" s="6">
        <v>0.40501340000000002</v>
      </c>
      <c r="F706" s="6">
        <v>6.6520700000000002E-2</v>
      </c>
      <c r="G706" s="6">
        <v>2.3895919999999999</v>
      </c>
      <c r="H706" s="6">
        <v>0.28841220000000001</v>
      </c>
      <c r="I706" s="6"/>
    </row>
    <row r="707" spans="1:9" x14ac:dyDescent="0.25">
      <c r="A707">
        <v>132</v>
      </c>
      <c r="B707">
        <v>2004</v>
      </c>
      <c r="C707" s="2">
        <v>0</v>
      </c>
      <c r="D707" s="6">
        <v>0.10555299999999999</v>
      </c>
      <c r="E707" s="6">
        <v>0.28680480000000003</v>
      </c>
      <c r="F707" s="6">
        <v>4.6202899999999998E-2</v>
      </c>
      <c r="G707" s="6">
        <v>1.609642</v>
      </c>
      <c r="H707" s="6">
        <v>0.23854549999999999</v>
      </c>
      <c r="I707" s="6"/>
    </row>
    <row r="708" spans="1:9" x14ac:dyDescent="0.25">
      <c r="A708">
        <v>133</v>
      </c>
      <c r="B708">
        <v>1999</v>
      </c>
      <c r="C708" s="2">
        <v>0</v>
      </c>
      <c r="D708" s="6">
        <v>1.30727E-2</v>
      </c>
      <c r="E708" s="6">
        <v>6.3094499999999998E-2</v>
      </c>
      <c r="F708" s="6">
        <v>2.8781500000000002E-2</v>
      </c>
      <c r="G708" s="6">
        <v>1.957557</v>
      </c>
      <c r="H708" s="6">
        <v>8.3061200000000002E-2</v>
      </c>
      <c r="I708" s="6"/>
    </row>
    <row r="709" spans="1:9" x14ac:dyDescent="0.25">
      <c r="A709">
        <v>133</v>
      </c>
      <c r="B709">
        <v>2000</v>
      </c>
      <c r="C709" s="2">
        <v>0</v>
      </c>
      <c r="D709" s="6">
        <v>-1.85249E-2</v>
      </c>
      <c r="E709" s="6">
        <v>-2.7607900000000001E-2</v>
      </c>
      <c r="F709" s="6">
        <v>3.2360399999999998E-2</v>
      </c>
      <c r="G709" s="6">
        <v>1.1377219999999999</v>
      </c>
      <c r="H709" s="6">
        <v>0.1101757</v>
      </c>
      <c r="I709" s="6"/>
    </row>
    <row r="710" spans="1:9" x14ac:dyDescent="0.25">
      <c r="A710">
        <v>133</v>
      </c>
      <c r="B710">
        <v>2001</v>
      </c>
      <c r="C710" s="2">
        <v>0</v>
      </c>
      <c r="D710" s="6">
        <v>-4.2443000000000002E-2</v>
      </c>
      <c r="E710" s="6">
        <v>-8.5122799999999998E-2</v>
      </c>
      <c r="F710" s="6">
        <v>2.05685E-2</v>
      </c>
      <c r="G710" s="6">
        <v>0.46877530000000001</v>
      </c>
      <c r="H710" s="6">
        <v>0.12530730000000001</v>
      </c>
      <c r="I710" s="6"/>
    </row>
    <row r="711" spans="1:9" x14ac:dyDescent="0.25">
      <c r="A711">
        <v>133</v>
      </c>
      <c r="B711">
        <v>2002</v>
      </c>
      <c r="C711" s="2">
        <v>0</v>
      </c>
      <c r="D711" s="6">
        <v>-0.1856863</v>
      </c>
      <c r="E711" s="6">
        <v>-3.3124199999999999</v>
      </c>
      <c r="F711" s="6">
        <v>5.0890400000000002E-2</v>
      </c>
      <c r="G711" s="6">
        <v>0.2205136</v>
      </c>
      <c r="H711" s="6">
        <v>0.38342340000000003</v>
      </c>
      <c r="I711" s="6"/>
    </row>
    <row r="712" spans="1:9" x14ac:dyDescent="0.25">
      <c r="A712">
        <v>133</v>
      </c>
      <c r="B712">
        <v>2003</v>
      </c>
      <c r="C712" s="2">
        <v>0</v>
      </c>
      <c r="D712" s="6">
        <v>-2.0969000000000001E-3</v>
      </c>
      <c r="E712" s="6">
        <v>-1.7147460000000001</v>
      </c>
      <c r="F712" s="6">
        <v>7.3722999999999997E-2</v>
      </c>
      <c r="G712" s="6">
        <v>0.46646860000000001</v>
      </c>
      <c r="H712" s="6">
        <v>0.1908589</v>
      </c>
      <c r="I712" s="6"/>
    </row>
    <row r="713" spans="1:9" x14ac:dyDescent="0.25">
      <c r="A713">
        <v>133</v>
      </c>
      <c r="B713">
        <v>2004</v>
      </c>
      <c r="C713" s="2">
        <v>0</v>
      </c>
      <c r="D713" s="6">
        <v>1.07332E-2</v>
      </c>
      <c r="E713" s="6">
        <v>-1.7880119999999999</v>
      </c>
      <c r="F713" s="6">
        <v>7.2344500000000006E-2</v>
      </c>
      <c r="G713" s="6">
        <v>0.42548170000000002</v>
      </c>
      <c r="H713" s="6">
        <v>0.1721512</v>
      </c>
      <c r="I713" s="6"/>
    </row>
    <row r="714" spans="1:9" x14ac:dyDescent="0.25">
      <c r="A714">
        <v>134</v>
      </c>
      <c r="B714">
        <v>1999</v>
      </c>
      <c r="C714" s="2">
        <v>0</v>
      </c>
      <c r="D714" s="6">
        <v>0.13555610000000001</v>
      </c>
      <c r="E714" s="6">
        <v>0.1109435</v>
      </c>
      <c r="F714" s="6">
        <v>6.6838700000000001E-2</v>
      </c>
      <c r="G714" s="6">
        <v>0.56642479999999995</v>
      </c>
      <c r="H714" s="6">
        <v>0.33185369999999997</v>
      </c>
      <c r="I714" s="6"/>
    </row>
    <row r="715" spans="1:9" x14ac:dyDescent="0.25">
      <c r="A715">
        <v>134</v>
      </c>
      <c r="B715">
        <v>2000</v>
      </c>
      <c r="C715" s="2">
        <v>0</v>
      </c>
      <c r="D715" s="6">
        <v>0.20444570000000001</v>
      </c>
      <c r="E715" s="6">
        <v>0.13705210000000001</v>
      </c>
      <c r="F715" s="6">
        <v>6.2889500000000001E-2</v>
      </c>
      <c r="G715" s="6">
        <v>0.57798890000000003</v>
      </c>
      <c r="H715" s="6">
        <v>0.31106319999999998</v>
      </c>
      <c r="I715" s="6"/>
    </row>
    <row r="716" spans="1:9" x14ac:dyDescent="0.25">
      <c r="A716">
        <v>134</v>
      </c>
      <c r="B716">
        <v>2002</v>
      </c>
      <c r="C716" s="2">
        <v>0</v>
      </c>
      <c r="D716" s="6">
        <v>0.2097627</v>
      </c>
      <c r="E716" s="6">
        <v>-0.179872</v>
      </c>
      <c r="F716" s="6">
        <v>8.8283000000000007E-3</v>
      </c>
      <c r="G716" s="6">
        <v>0.28939169999999997</v>
      </c>
      <c r="H716" s="6">
        <v>0.23458809999999999</v>
      </c>
      <c r="I716" s="6"/>
    </row>
    <row r="717" spans="1:9" x14ac:dyDescent="0.25">
      <c r="A717">
        <v>134</v>
      </c>
      <c r="B717">
        <v>2003</v>
      </c>
      <c r="C717" s="2">
        <v>0</v>
      </c>
      <c r="D717" s="6">
        <v>4.8565799999999999E-2</v>
      </c>
      <c r="E717" s="6">
        <v>-0.46881410000000001</v>
      </c>
      <c r="F717" s="6">
        <v>5.1105400000000002E-2</v>
      </c>
      <c r="G717" s="6">
        <v>0.22251399999999999</v>
      </c>
      <c r="H717" s="6">
        <v>0.31274020000000002</v>
      </c>
      <c r="I717" s="6"/>
    </row>
    <row r="718" spans="1:9" x14ac:dyDescent="0.25">
      <c r="A718">
        <v>134</v>
      </c>
      <c r="B718">
        <v>2004</v>
      </c>
      <c r="C718" s="2">
        <v>0</v>
      </c>
      <c r="D718" s="6">
        <v>0.28633219999999998</v>
      </c>
      <c r="E718" s="6">
        <v>-0.53464129999999999</v>
      </c>
      <c r="F718" s="6">
        <v>4.7992100000000003E-2</v>
      </c>
      <c r="G718" s="6">
        <v>0.26841369999999998</v>
      </c>
      <c r="H718" s="6">
        <v>0.31774599999999997</v>
      </c>
      <c r="I718" s="6"/>
    </row>
    <row r="719" spans="1:9" x14ac:dyDescent="0.25">
      <c r="A719">
        <v>135</v>
      </c>
      <c r="B719">
        <v>1999</v>
      </c>
      <c r="C719" s="2">
        <v>0</v>
      </c>
      <c r="D719" s="6">
        <v>4.6310200000000003E-2</v>
      </c>
      <c r="E719" s="6">
        <v>0.31312250000000003</v>
      </c>
      <c r="F719" s="6">
        <v>3.6121E-2</v>
      </c>
      <c r="G719" s="6">
        <v>0.47974929999999999</v>
      </c>
      <c r="H719" s="6">
        <v>0.15201909999999999</v>
      </c>
      <c r="I719" s="6"/>
    </row>
    <row r="720" spans="1:9" x14ac:dyDescent="0.25">
      <c r="A720">
        <v>135</v>
      </c>
      <c r="B720">
        <v>2000</v>
      </c>
      <c r="C720" s="2">
        <v>0</v>
      </c>
      <c r="D720" s="6">
        <v>3.8810900000000002E-2</v>
      </c>
      <c r="E720" s="6">
        <v>0.34140209999999999</v>
      </c>
      <c r="F720" s="6">
        <v>4.2772400000000002E-2</v>
      </c>
      <c r="G720" s="6">
        <v>0.53722150000000002</v>
      </c>
      <c r="H720" s="6">
        <v>0.1610219</v>
      </c>
      <c r="I720" s="6"/>
    </row>
    <row r="721" spans="1:9" x14ac:dyDescent="0.25">
      <c r="A721">
        <v>135</v>
      </c>
      <c r="B721">
        <v>2001</v>
      </c>
      <c r="C721" s="2">
        <v>0</v>
      </c>
      <c r="D721" s="6">
        <v>2.0551699999999999E-2</v>
      </c>
      <c r="E721" s="6">
        <v>0.37297720000000001</v>
      </c>
      <c r="F721" s="6">
        <v>3.66164E-2</v>
      </c>
      <c r="G721" s="6">
        <v>0.64577399999999996</v>
      </c>
      <c r="H721" s="6">
        <v>0.15880810000000001</v>
      </c>
      <c r="I721" s="6"/>
    </row>
    <row r="722" spans="1:9" x14ac:dyDescent="0.25">
      <c r="A722">
        <v>135</v>
      </c>
      <c r="B722">
        <v>2002</v>
      </c>
      <c r="C722" s="2">
        <v>0</v>
      </c>
      <c r="D722" s="6">
        <v>2.2923700000000002E-2</v>
      </c>
      <c r="E722" s="6">
        <v>0.37242629999999999</v>
      </c>
      <c r="F722" s="6">
        <v>5.1922200000000002E-2</v>
      </c>
      <c r="G722" s="6">
        <v>0.5195824</v>
      </c>
      <c r="H722" s="6">
        <v>0.15168590000000001</v>
      </c>
      <c r="I722" s="6"/>
    </row>
    <row r="723" spans="1:9" x14ac:dyDescent="0.25">
      <c r="A723">
        <v>135</v>
      </c>
      <c r="B723">
        <v>2003</v>
      </c>
      <c r="C723" s="2">
        <v>0</v>
      </c>
      <c r="D723" s="6">
        <v>2.4530099999999999E-2</v>
      </c>
      <c r="E723" s="6">
        <v>0.3625466</v>
      </c>
      <c r="F723" s="6">
        <v>5.5205799999999999E-2</v>
      </c>
      <c r="G723" s="6">
        <v>0.83324169999999997</v>
      </c>
      <c r="H723" s="6">
        <v>0.17289080000000001</v>
      </c>
      <c r="I723" s="6"/>
    </row>
    <row r="724" spans="1:9" x14ac:dyDescent="0.25">
      <c r="A724">
        <v>135</v>
      </c>
      <c r="B724">
        <v>2004</v>
      </c>
      <c r="C724" s="2">
        <v>0</v>
      </c>
      <c r="D724" s="6">
        <v>2.93672E-2</v>
      </c>
      <c r="E724" s="6">
        <v>0.38073360000000001</v>
      </c>
      <c r="F724" s="6">
        <v>5.5989499999999998E-2</v>
      </c>
      <c r="G724" s="6">
        <v>1.3967909999999999</v>
      </c>
      <c r="H724" s="6">
        <v>0.17629700000000001</v>
      </c>
      <c r="I724" s="6"/>
    </row>
    <row r="725" spans="1:9" x14ac:dyDescent="0.25">
      <c r="A725">
        <v>136</v>
      </c>
      <c r="B725">
        <v>1997</v>
      </c>
      <c r="C725" s="2">
        <v>0</v>
      </c>
      <c r="D725" s="6">
        <v>6.7547899999999994E-2</v>
      </c>
      <c r="E725" s="6">
        <v>9.3645999999999993E-2</v>
      </c>
      <c r="F725" s="6">
        <v>4.80043E-2</v>
      </c>
      <c r="G725" s="6">
        <v>4.5881819999999998</v>
      </c>
      <c r="H725" s="6">
        <v>0.1133719</v>
      </c>
      <c r="I725" s="6"/>
    </row>
    <row r="726" spans="1:9" x14ac:dyDescent="0.25">
      <c r="A726">
        <v>136</v>
      </c>
      <c r="B726">
        <v>1998</v>
      </c>
      <c r="C726" s="2">
        <v>0</v>
      </c>
      <c r="D726" s="6">
        <v>5.2339700000000003E-2</v>
      </c>
      <c r="E726" s="6">
        <v>8.7768100000000002E-2</v>
      </c>
      <c r="F726" s="6">
        <v>3.1979300000000002E-2</v>
      </c>
      <c r="G726" s="6">
        <v>4.7305650000000004</v>
      </c>
      <c r="H726" s="6">
        <v>9.1883000000000006E-2</v>
      </c>
      <c r="I726" s="6"/>
    </row>
    <row r="727" spans="1:9" x14ac:dyDescent="0.25">
      <c r="A727">
        <v>136</v>
      </c>
      <c r="B727">
        <v>1999</v>
      </c>
      <c r="C727" s="2">
        <v>0</v>
      </c>
      <c r="D727" s="6">
        <v>5.1260600000000003E-2</v>
      </c>
      <c r="E727" s="6">
        <v>7.0299799999999996E-2</v>
      </c>
      <c r="F727" s="6">
        <v>2.5059100000000001E-2</v>
      </c>
      <c r="G727" s="6">
        <v>4.4996090000000004</v>
      </c>
      <c r="H727" s="6">
        <v>9.1486100000000001E-2</v>
      </c>
      <c r="I727" s="6"/>
    </row>
    <row r="728" spans="1:9" x14ac:dyDescent="0.25">
      <c r="A728">
        <v>136</v>
      </c>
      <c r="B728">
        <v>2000</v>
      </c>
      <c r="C728" s="2">
        <v>0</v>
      </c>
      <c r="D728" s="6">
        <v>2.1422900000000002E-2</v>
      </c>
      <c r="E728" s="6">
        <v>3.75968E-2</v>
      </c>
      <c r="F728" s="6">
        <v>2.5130300000000001E-2</v>
      </c>
      <c r="G728" s="6">
        <v>1.472167</v>
      </c>
      <c r="H728" s="6">
        <v>7.40286E-2</v>
      </c>
      <c r="I728" s="6"/>
    </row>
    <row r="729" spans="1:9" x14ac:dyDescent="0.25">
      <c r="A729">
        <v>136</v>
      </c>
      <c r="B729">
        <v>2001</v>
      </c>
      <c r="C729" s="2">
        <v>0</v>
      </c>
      <c r="D729" s="6">
        <v>2.00825E-2</v>
      </c>
      <c r="E729" s="6">
        <v>2.4309799999999999E-2</v>
      </c>
      <c r="F729" s="6">
        <v>4.08134E-2</v>
      </c>
      <c r="G729" s="6">
        <v>1.7446969999999999</v>
      </c>
      <c r="H729" s="6">
        <v>6.9028300000000001E-2</v>
      </c>
      <c r="I729" s="6"/>
    </row>
    <row r="730" spans="1:9" x14ac:dyDescent="0.25">
      <c r="A730">
        <v>136</v>
      </c>
      <c r="B730">
        <v>2002</v>
      </c>
      <c r="C730" s="2">
        <v>0</v>
      </c>
      <c r="D730" s="6">
        <v>7.2087999999999996E-3</v>
      </c>
      <c r="E730" s="6">
        <v>-0.56635170000000001</v>
      </c>
      <c r="F730" s="6">
        <v>3.1436600000000002E-2</v>
      </c>
      <c r="G730" s="6">
        <v>1.723889</v>
      </c>
      <c r="H730" s="6">
        <v>0.12325709999999999</v>
      </c>
      <c r="I730" s="6"/>
    </row>
    <row r="731" spans="1:9" x14ac:dyDescent="0.25">
      <c r="A731">
        <v>136</v>
      </c>
      <c r="B731">
        <v>2003</v>
      </c>
      <c r="C731" s="2">
        <v>0</v>
      </c>
      <c r="D731" s="6">
        <v>4.6775700000000003E-2</v>
      </c>
      <c r="E731" s="6">
        <v>-0.50364140000000002</v>
      </c>
      <c r="F731" s="6">
        <v>5.3709199999999999E-2</v>
      </c>
      <c r="G731" s="6">
        <v>2.275928</v>
      </c>
      <c r="H731" s="6">
        <v>0.1032401</v>
      </c>
      <c r="I731" s="6"/>
    </row>
    <row r="732" spans="1:9" x14ac:dyDescent="0.25">
      <c r="A732">
        <v>136</v>
      </c>
      <c r="B732">
        <v>2004</v>
      </c>
      <c r="C732" s="2">
        <v>0</v>
      </c>
      <c r="D732" s="6">
        <v>3.6994800000000001E-2</v>
      </c>
      <c r="E732" s="6">
        <v>-0.96133120000000005</v>
      </c>
      <c r="F732" s="6">
        <v>4.7390300000000003E-2</v>
      </c>
      <c r="G732" s="6">
        <v>1.8588830000000001</v>
      </c>
      <c r="H732" s="6">
        <v>0.14758350000000001</v>
      </c>
      <c r="I732" s="6"/>
    </row>
    <row r="733" spans="1:9" x14ac:dyDescent="0.25">
      <c r="A733">
        <v>137</v>
      </c>
      <c r="B733">
        <v>2000</v>
      </c>
      <c r="C733" s="2">
        <v>0</v>
      </c>
      <c r="D733" s="6">
        <v>2.03254E-2</v>
      </c>
      <c r="E733" s="6">
        <v>0.10561429999999999</v>
      </c>
      <c r="F733" s="6">
        <v>1.7954899999999999E-2</v>
      </c>
      <c r="G733" s="6">
        <v>0.37421349999999998</v>
      </c>
      <c r="H733" s="6">
        <v>6.7913299999999996E-2</v>
      </c>
      <c r="I733" s="6"/>
    </row>
    <row r="734" spans="1:9" x14ac:dyDescent="0.25">
      <c r="A734">
        <v>137</v>
      </c>
      <c r="B734">
        <v>2001</v>
      </c>
      <c r="C734" s="2">
        <v>0</v>
      </c>
      <c r="D734" s="6">
        <v>3.0888200000000001E-2</v>
      </c>
      <c r="E734" s="6">
        <v>2.0881299999999998E-2</v>
      </c>
      <c r="F734" s="6">
        <v>1.8273399999999999E-2</v>
      </c>
      <c r="G734" s="6">
        <v>0.37029600000000001</v>
      </c>
      <c r="H734" s="6">
        <v>6.9850099999999998E-2</v>
      </c>
      <c r="I734" s="6"/>
    </row>
    <row r="735" spans="1:9" x14ac:dyDescent="0.25">
      <c r="A735">
        <v>137</v>
      </c>
      <c r="B735">
        <v>2002</v>
      </c>
      <c r="C735" s="2">
        <v>0</v>
      </c>
      <c r="D735" s="6">
        <v>-0.86150749999999998</v>
      </c>
      <c r="E735" s="6">
        <v>-0.68383649999999996</v>
      </c>
      <c r="F735" s="6">
        <v>4.2715099999999999E-2</v>
      </c>
      <c r="G735" s="6">
        <v>2.9757200000000001E-2</v>
      </c>
      <c r="H735" s="6">
        <v>0.13808880000000001</v>
      </c>
      <c r="I735" s="6"/>
    </row>
    <row r="736" spans="1:9" x14ac:dyDescent="0.25">
      <c r="A736">
        <v>138</v>
      </c>
      <c r="B736">
        <v>1999</v>
      </c>
      <c r="C736" s="2">
        <v>0</v>
      </c>
      <c r="D736" s="6">
        <v>-2.1570499999999999E-2</v>
      </c>
      <c r="E736" s="6">
        <v>0.43233359999999998</v>
      </c>
      <c r="F736" s="6">
        <v>8.23821E-2</v>
      </c>
      <c r="G736" s="6">
        <v>4.9419170000000001</v>
      </c>
      <c r="H736" s="6">
        <v>0.3009174</v>
      </c>
      <c r="I736" s="6"/>
    </row>
    <row r="737" spans="1:9" x14ac:dyDescent="0.25">
      <c r="A737">
        <v>138</v>
      </c>
      <c r="B737">
        <v>2000</v>
      </c>
      <c r="C737" s="2">
        <v>0</v>
      </c>
      <c r="D737" s="6">
        <v>1.7089900000000002E-2</v>
      </c>
      <c r="E737" s="6">
        <v>0.45219619999999999</v>
      </c>
      <c r="F737" s="6">
        <v>8.5750699999999999E-2</v>
      </c>
      <c r="G737" s="6">
        <v>4.1462729999999999</v>
      </c>
      <c r="H737" s="6">
        <v>0.29957450000000002</v>
      </c>
      <c r="I737" s="6"/>
    </row>
    <row r="738" spans="1:9" x14ac:dyDescent="0.25">
      <c r="A738">
        <v>138</v>
      </c>
      <c r="B738">
        <v>2001</v>
      </c>
      <c r="C738" s="2">
        <v>0</v>
      </c>
      <c r="D738" s="6">
        <v>4.9456100000000003E-2</v>
      </c>
      <c r="E738" s="6">
        <v>0.50583920000000004</v>
      </c>
      <c r="F738" s="6">
        <v>8.5522200000000007E-2</v>
      </c>
      <c r="G738" s="6">
        <v>3.8542999999999998</v>
      </c>
      <c r="H738" s="6">
        <v>0.31891130000000001</v>
      </c>
      <c r="I738" s="6"/>
    </row>
    <row r="739" spans="1:9" x14ac:dyDescent="0.25">
      <c r="A739">
        <v>138</v>
      </c>
      <c r="B739">
        <v>2002</v>
      </c>
      <c r="C739" s="2">
        <v>0</v>
      </c>
      <c r="D739" s="6">
        <v>-2.41193E-2</v>
      </c>
      <c r="E739" s="6">
        <v>0.56448019999999999</v>
      </c>
      <c r="F739" s="6">
        <v>0.10790039999999999</v>
      </c>
      <c r="G739" s="6">
        <v>4.2112819999999997</v>
      </c>
      <c r="H739" s="6">
        <v>0.33049149999999999</v>
      </c>
      <c r="I739" s="6"/>
    </row>
    <row r="740" spans="1:9" x14ac:dyDescent="0.25">
      <c r="A740">
        <v>138</v>
      </c>
      <c r="B740">
        <v>2003</v>
      </c>
      <c r="C740" s="2">
        <v>0</v>
      </c>
      <c r="D740" s="6">
        <v>-0.1127436</v>
      </c>
      <c r="E740" s="6">
        <v>0.63415489999999997</v>
      </c>
      <c r="F740" s="6">
        <v>0.1048741</v>
      </c>
      <c r="G740" s="6">
        <v>3.8305669999999998</v>
      </c>
      <c r="H740" s="6">
        <v>0.35406989999999999</v>
      </c>
      <c r="I740" s="6"/>
    </row>
    <row r="741" spans="1:9" x14ac:dyDescent="0.25">
      <c r="A741">
        <v>138</v>
      </c>
      <c r="B741">
        <v>2004</v>
      </c>
      <c r="C741" s="2">
        <v>0</v>
      </c>
      <c r="D741" s="6">
        <v>-2.45702E-2</v>
      </c>
      <c r="E741" s="6">
        <v>0.69742479999999996</v>
      </c>
      <c r="F741" s="6">
        <v>0.108793</v>
      </c>
      <c r="G741" s="6">
        <v>5.007206</v>
      </c>
      <c r="H741" s="6">
        <v>0.34561809999999998</v>
      </c>
      <c r="I741" s="6"/>
    </row>
    <row r="742" spans="1:9" x14ac:dyDescent="0.25">
      <c r="A742">
        <v>139</v>
      </c>
      <c r="B742">
        <v>1999</v>
      </c>
      <c r="C742" s="2">
        <v>0</v>
      </c>
      <c r="D742" s="6">
        <v>2.3361699999999999E-2</v>
      </c>
      <c r="E742" s="6">
        <v>1.5892E-3</v>
      </c>
      <c r="F742" s="6">
        <v>3.9931700000000001E-2</v>
      </c>
      <c r="G742" s="6">
        <v>0.31618750000000001</v>
      </c>
      <c r="H742" s="6">
        <v>0.25197009999999997</v>
      </c>
      <c r="I742" s="6"/>
    </row>
    <row r="743" spans="1:9" x14ac:dyDescent="0.25">
      <c r="A743">
        <v>139</v>
      </c>
      <c r="B743">
        <v>2000</v>
      </c>
      <c r="C743" s="2">
        <v>0</v>
      </c>
      <c r="D743" s="6">
        <v>4.6860499999999999E-2</v>
      </c>
      <c r="E743" s="6">
        <v>2.7307999999999998E-3</v>
      </c>
      <c r="F743" s="6">
        <v>2.7642799999999999E-2</v>
      </c>
      <c r="G743" s="6">
        <v>0.25140489999999999</v>
      </c>
      <c r="H743" s="6">
        <v>0.2448166</v>
      </c>
      <c r="I743" s="6"/>
    </row>
    <row r="744" spans="1:9" x14ac:dyDescent="0.25">
      <c r="A744">
        <v>139</v>
      </c>
      <c r="B744">
        <v>2001</v>
      </c>
      <c r="C744" s="2">
        <v>0</v>
      </c>
      <c r="D744" s="6">
        <v>-2.3419200000000001E-2</v>
      </c>
      <c r="E744" s="6">
        <v>-2.9196999999999999E-3</v>
      </c>
      <c r="F744" s="6">
        <v>3.1120100000000001E-2</v>
      </c>
      <c r="G744" s="6">
        <v>0.26647880000000002</v>
      </c>
      <c r="H744" s="6">
        <v>0.26194889999999998</v>
      </c>
      <c r="I744" s="6"/>
    </row>
    <row r="745" spans="1:9" x14ac:dyDescent="0.25">
      <c r="A745">
        <v>139</v>
      </c>
      <c r="B745">
        <v>2002</v>
      </c>
      <c r="C745" s="2">
        <v>0</v>
      </c>
      <c r="D745" s="6">
        <v>4.8809100000000001E-2</v>
      </c>
      <c r="E745" s="6">
        <v>2.6256600000000001E-2</v>
      </c>
      <c r="F745" s="6">
        <v>3.9513600000000003E-2</v>
      </c>
      <c r="G745" s="6">
        <v>0.35741699999999998</v>
      </c>
      <c r="H745" s="6">
        <v>0.23315520000000001</v>
      </c>
      <c r="I745" s="6"/>
    </row>
    <row r="746" spans="1:9" x14ac:dyDescent="0.25">
      <c r="A746">
        <v>139</v>
      </c>
      <c r="B746">
        <v>2003</v>
      </c>
      <c r="C746" s="2">
        <v>0</v>
      </c>
      <c r="D746" s="6">
        <v>8.43357E-2</v>
      </c>
      <c r="E746" s="6">
        <v>2.7949700000000001E-2</v>
      </c>
      <c r="F746" s="6">
        <v>3.9598099999999997E-2</v>
      </c>
      <c r="G746" s="6">
        <v>0.29547810000000002</v>
      </c>
      <c r="H746" s="6">
        <v>0.246201</v>
      </c>
      <c r="I746" s="6"/>
    </row>
    <row r="747" spans="1:9" x14ac:dyDescent="0.25">
      <c r="A747">
        <v>139</v>
      </c>
      <c r="B747">
        <v>2004</v>
      </c>
      <c r="C747" s="2">
        <v>0</v>
      </c>
      <c r="D747" s="6">
        <v>6.1300800000000003E-2</v>
      </c>
      <c r="E747" s="6">
        <v>4.6680300000000001E-2</v>
      </c>
      <c r="F747" s="6">
        <v>4.5320399999999997E-2</v>
      </c>
      <c r="G747" s="6">
        <v>0.32235989999999998</v>
      </c>
      <c r="H747" s="6">
        <v>0.26915739999999999</v>
      </c>
      <c r="I747" s="6"/>
    </row>
    <row r="748" spans="1:9" x14ac:dyDescent="0.25">
      <c r="A748">
        <v>140</v>
      </c>
      <c r="B748">
        <v>1999</v>
      </c>
      <c r="C748" s="2">
        <v>0</v>
      </c>
      <c r="D748" s="6">
        <v>-0.13792499999999999</v>
      </c>
      <c r="E748" s="6">
        <v>0.91661789999999999</v>
      </c>
      <c r="F748" s="6">
        <v>8.6003700000000002E-2</v>
      </c>
      <c r="G748" s="6">
        <v>11.919169999999999</v>
      </c>
      <c r="H748" s="6">
        <v>0.25479689999999999</v>
      </c>
      <c r="I748" s="6"/>
    </row>
    <row r="749" spans="1:9" x14ac:dyDescent="0.25">
      <c r="A749">
        <v>140</v>
      </c>
      <c r="B749">
        <v>2000</v>
      </c>
      <c r="C749" s="2">
        <v>0</v>
      </c>
      <c r="D749" s="6">
        <v>-0.1206639</v>
      </c>
      <c r="E749" s="6">
        <v>0.93576000000000004</v>
      </c>
      <c r="F749" s="6">
        <v>7.7886399999999995E-2</v>
      </c>
      <c r="G749" s="6">
        <v>13.14859</v>
      </c>
      <c r="H749" s="6">
        <v>0.25169439999999998</v>
      </c>
      <c r="I749" s="6"/>
    </row>
    <row r="750" spans="1:9" x14ac:dyDescent="0.25">
      <c r="A750">
        <v>140</v>
      </c>
      <c r="B750">
        <v>2001</v>
      </c>
      <c r="C750" s="2">
        <v>0</v>
      </c>
      <c r="D750" s="6">
        <v>-3.37989E-2</v>
      </c>
      <c r="E750" s="6">
        <v>0.95508230000000005</v>
      </c>
      <c r="F750" s="6">
        <v>8.4447700000000001E-2</v>
      </c>
      <c r="G750" s="6">
        <v>10.64119</v>
      </c>
      <c r="H750" s="6">
        <v>0.22592090000000001</v>
      </c>
      <c r="I750" s="6"/>
    </row>
    <row r="751" spans="1:9" x14ac:dyDescent="0.25">
      <c r="A751">
        <v>140</v>
      </c>
      <c r="B751">
        <v>2002</v>
      </c>
      <c r="C751" s="2">
        <v>0</v>
      </c>
      <c r="D751" s="6">
        <v>2.1559999999999999E-2</v>
      </c>
      <c r="E751" s="6">
        <v>0.88991399999999998</v>
      </c>
      <c r="F751" s="6">
        <v>8.1004300000000001E-2</v>
      </c>
      <c r="G751" s="6">
        <v>8.5928970000000007</v>
      </c>
      <c r="H751" s="6">
        <v>0.21841550000000001</v>
      </c>
      <c r="I751" s="6"/>
    </row>
    <row r="752" spans="1:9" x14ac:dyDescent="0.25">
      <c r="A752">
        <v>140</v>
      </c>
      <c r="B752">
        <v>2003</v>
      </c>
      <c r="C752" s="2">
        <v>0</v>
      </c>
      <c r="D752" s="6">
        <v>5.0698100000000003E-2</v>
      </c>
      <c r="E752" s="6">
        <v>0.92711860000000001</v>
      </c>
      <c r="F752" s="6">
        <v>8.3668900000000004E-2</v>
      </c>
      <c r="G752" s="6">
        <v>9.4099389999999996</v>
      </c>
      <c r="H752" s="6">
        <v>0.217859</v>
      </c>
      <c r="I752" s="6"/>
    </row>
    <row r="753" spans="1:9" x14ac:dyDescent="0.25">
      <c r="A753">
        <v>140</v>
      </c>
      <c r="B753">
        <v>2004</v>
      </c>
      <c r="C753" s="2">
        <v>0</v>
      </c>
      <c r="D753" s="6">
        <v>7.3733099999999996E-2</v>
      </c>
      <c r="E753" s="6">
        <v>0.91873400000000005</v>
      </c>
      <c r="F753" s="6">
        <v>8.2495499999999999E-2</v>
      </c>
      <c r="G753" s="6">
        <v>6.5832990000000002</v>
      </c>
      <c r="H753" s="6">
        <v>0.2007603</v>
      </c>
      <c r="I753" s="6"/>
    </row>
    <row r="754" spans="1:9" x14ac:dyDescent="0.25">
      <c r="A754">
        <v>141</v>
      </c>
      <c r="B754">
        <v>1999</v>
      </c>
      <c r="C754" s="2">
        <v>0</v>
      </c>
      <c r="D754" s="6">
        <v>0.47862719999999997</v>
      </c>
      <c r="E754" s="6">
        <v>-0.94111199999999995</v>
      </c>
      <c r="F754" s="6">
        <v>-4.8169700000000003E-2</v>
      </c>
      <c r="G754" s="6">
        <v>0.38359310000000002</v>
      </c>
      <c r="H754" s="6">
        <v>9.6370800000000006E-2</v>
      </c>
      <c r="I754" s="6"/>
    </row>
    <row r="755" spans="1:9" x14ac:dyDescent="0.25">
      <c r="A755">
        <v>141</v>
      </c>
      <c r="B755">
        <v>2000</v>
      </c>
      <c r="C755" s="2">
        <v>1</v>
      </c>
      <c r="D755" s="6">
        <v>0.37201400000000001</v>
      </c>
      <c r="E755" s="6">
        <v>-1.429416</v>
      </c>
      <c r="F755" s="6">
        <v>-4.68376E-2</v>
      </c>
      <c r="G755" s="6">
        <v>0.181752</v>
      </c>
      <c r="H755" s="6">
        <v>0.10936419999999999</v>
      </c>
      <c r="I755" s="6"/>
    </row>
    <row r="756" spans="1:9" x14ac:dyDescent="0.25">
      <c r="A756">
        <v>142</v>
      </c>
      <c r="B756">
        <v>1999</v>
      </c>
      <c r="C756" s="2">
        <v>0</v>
      </c>
      <c r="D756" s="6">
        <v>4.70099E-2</v>
      </c>
      <c r="E756" s="6">
        <v>0.43959680000000001</v>
      </c>
      <c r="F756" s="6">
        <v>0.1025141</v>
      </c>
      <c r="G756" s="6">
        <v>6.808662</v>
      </c>
      <c r="H756" s="6">
        <v>0.34848210000000002</v>
      </c>
      <c r="I756" s="6"/>
    </row>
    <row r="757" spans="1:9" x14ac:dyDescent="0.25">
      <c r="A757">
        <v>142</v>
      </c>
      <c r="B757">
        <v>2000</v>
      </c>
      <c r="C757" s="2">
        <v>0</v>
      </c>
      <c r="D757" s="6">
        <v>4.5320300000000001E-2</v>
      </c>
      <c r="E757" s="6">
        <v>0.54106410000000005</v>
      </c>
      <c r="F757" s="6">
        <v>0.1118334</v>
      </c>
      <c r="G757" s="6">
        <v>6.4231100000000003</v>
      </c>
      <c r="H757" s="6">
        <v>0.37408390000000002</v>
      </c>
      <c r="I757" s="6"/>
    </row>
    <row r="758" spans="1:9" x14ac:dyDescent="0.25">
      <c r="A758">
        <v>142</v>
      </c>
      <c r="B758">
        <v>2001</v>
      </c>
      <c r="C758" s="2">
        <v>0</v>
      </c>
      <c r="D758" s="6">
        <v>3.8207199999999997E-2</v>
      </c>
      <c r="E758" s="6">
        <v>0.60990670000000002</v>
      </c>
      <c r="F758" s="6">
        <v>0.1035539</v>
      </c>
      <c r="G758" s="6">
        <v>5.2246699999999997</v>
      </c>
      <c r="H758" s="6">
        <v>0.35969200000000001</v>
      </c>
      <c r="I758" s="6"/>
    </row>
    <row r="759" spans="1:9" x14ac:dyDescent="0.25">
      <c r="A759">
        <v>142</v>
      </c>
      <c r="B759">
        <v>2002</v>
      </c>
      <c r="C759" s="2">
        <v>0</v>
      </c>
      <c r="D759" s="6">
        <v>2.8593899999999998E-2</v>
      </c>
      <c r="E759" s="6">
        <v>0.67481729999999995</v>
      </c>
      <c r="F759" s="6">
        <v>8.4932400000000005E-2</v>
      </c>
      <c r="G759" s="6">
        <v>4.232329</v>
      </c>
      <c r="H759" s="6">
        <v>0.37933820000000001</v>
      </c>
      <c r="I759" s="6"/>
    </row>
    <row r="760" spans="1:9" x14ac:dyDescent="0.25">
      <c r="A760">
        <v>142</v>
      </c>
      <c r="B760">
        <v>2003</v>
      </c>
      <c r="C760" s="2">
        <v>0</v>
      </c>
      <c r="D760" s="6">
        <v>4.1827700000000002E-2</v>
      </c>
      <c r="E760" s="6">
        <v>0.77195409999999998</v>
      </c>
      <c r="F760" s="6">
        <v>9.9979999999999999E-2</v>
      </c>
      <c r="G760" s="6">
        <v>4.1027189999999996</v>
      </c>
      <c r="H760" s="6">
        <v>0.35685670000000003</v>
      </c>
      <c r="I760" s="6"/>
    </row>
    <row r="761" spans="1:9" x14ac:dyDescent="0.25">
      <c r="A761">
        <v>142</v>
      </c>
      <c r="B761">
        <v>2004</v>
      </c>
      <c r="C761" s="2">
        <v>0</v>
      </c>
      <c r="D761" s="6">
        <v>2.6225200000000001E-2</v>
      </c>
      <c r="E761" s="6">
        <v>0.77475839999999996</v>
      </c>
      <c r="F761" s="6">
        <v>8.5638000000000006E-2</v>
      </c>
      <c r="G761" s="6">
        <v>3.6906059999999998</v>
      </c>
      <c r="H761" s="6">
        <v>0.36080289999999998</v>
      </c>
      <c r="I761" s="6"/>
    </row>
    <row r="762" spans="1:9" x14ac:dyDescent="0.25">
      <c r="A762">
        <v>143</v>
      </c>
      <c r="B762">
        <v>1999</v>
      </c>
      <c r="C762" s="2">
        <v>0</v>
      </c>
      <c r="D762" s="6">
        <v>-5.53868E-2</v>
      </c>
      <c r="E762" s="6">
        <v>9.1258300000000001E-2</v>
      </c>
      <c r="F762" s="6">
        <v>7.3519699999999993E-2</v>
      </c>
      <c r="G762" s="6">
        <v>1.0695509999999999</v>
      </c>
      <c r="H762" s="6">
        <v>0.1311176</v>
      </c>
      <c r="I762" s="6"/>
    </row>
    <row r="763" spans="1:9" x14ac:dyDescent="0.25">
      <c r="A763">
        <v>144</v>
      </c>
      <c r="B763">
        <v>1999</v>
      </c>
      <c r="C763" s="2">
        <v>0</v>
      </c>
      <c r="D763" s="6">
        <v>0.19186539999999999</v>
      </c>
      <c r="E763" s="6">
        <v>0.22024550000000001</v>
      </c>
      <c r="F763" s="6">
        <v>5.2483399999999999E-2</v>
      </c>
      <c r="G763" s="6">
        <v>2.0572539999999999</v>
      </c>
      <c r="H763" s="6">
        <v>9.2913700000000002E-2</v>
      </c>
      <c r="I763" s="6"/>
    </row>
    <row r="764" spans="1:9" x14ac:dyDescent="0.25">
      <c r="A764">
        <v>144</v>
      </c>
      <c r="B764">
        <v>2000</v>
      </c>
      <c r="C764" s="2">
        <v>0</v>
      </c>
      <c r="D764" s="6">
        <v>6.1453099999999997E-2</v>
      </c>
      <c r="E764" s="6">
        <v>7.38182E-2</v>
      </c>
      <c r="F764" s="6">
        <v>4.0622999999999999E-2</v>
      </c>
      <c r="G764" s="6">
        <v>1.7588710000000001</v>
      </c>
      <c r="H764" s="6">
        <v>8.7929999999999994E-2</v>
      </c>
      <c r="I764" s="6"/>
    </row>
    <row r="765" spans="1:9" x14ac:dyDescent="0.25">
      <c r="A765">
        <v>144</v>
      </c>
      <c r="B765">
        <v>2001</v>
      </c>
      <c r="C765" s="2">
        <v>0</v>
      </c>
      <c r="D765" s="6">
        <v>7.0484699999999997E-2</v>
      </c>
      <c r="E765" s="6">
        <v>9.2808600000000005E-2</v>
      </c>
      <c r="F765" s="6">
        <v>2.1083899999999999E-2</v>
      </c>
      <c r="G765" s="6">
        <v>1.4622809999999999</v>
      </c>
      <c r="H765" s="6">
        <v>0.1028346</v>
      </c>
      <c r="I765" s="6"/>
    </row>
    <row r="766" spans="1:9" x14ac:dyDescent="0.25">
      <c r="A766">
        <v>144</v>
      </c>
      <c r="B766">
        <v>2002</v>
      </c>
      <c r="C766" s="2">
        <v>0</v>
      </c>
      <c r="D766" s="6">
        <v>-4.16908E-2</v>
      </c>
      <c r="E766" s="6">
        <v>4.4032799999999997E-2</v>
      </c>
      <c r="F766" s="6">
        <v>1.9464499999999999E-2</v>
      </c>
      <c r="G766" s="6">
        <v>0.73946400000000001</v>
      </c>
      <c r="H766" s="6">
        <v>5.4847300000000002E-2</v>
      </c>
      <c r="I766" s="6"/>
    </row>
    <row r="767" spans="1:9" x14ac:dyDescent="0.25">
      <c r="A767">
        <v>144</v>
      </c>
      <c r="B767">
        <v>2003</v>
      </c>
      <c r="C767" s="2">
        <v>0</v>
      </c>
      <c r="D767" s="6">
        <v>-8.7223999999999999E-3</v>
      </c>
      <c r="E767" s="6">
        <v>7.7627299999999996E-2</v>
      </c>
      <c r="F767" s="6">
        <v>4.53316E-2</v>
      </c>
      <c r="G767" s="6">
        <v>1.1190560000000001</v>
      </c>
      <c r="H767" s="6">
        <v>6.8281400000000006E-2</v>
      </c>
      <c r="I767" s="6"/>
    </row>
    <row r="768" spans="1:9" x14ac:dyDescent="0.25">
      <c r="A768">
        <v>144</v>
      </c>
      <c r="B768">
        <v>2004</v>
      </c>
      <c r="C768" s="2">
        <v>0</v>
      </c>
      <c r="D768" s="6">
        <v>-2.1090000000000001E-2</v>
      </c>
      <c r="E768" s="6">
        <v>9.2626700000000006E-2</v>
      </c>
      <c r="F768" s="6">
        <v>3.9639599999999997E-2</v>
      </c>
      <c r="G768" s="6">
        <v>1.2045589999999999</v>
      </c>
      <c r="H768" s="6">
        <v>6.7844799999999997E-2</v>
      </c>
      <c r="I768" s="6"/>
    </row>
    <row r="769" spans="1:9" x14ac:dyDescent="0.25">
      <c r="A769">
        <v>145</v>
      </c>
      <c r="B769">
        <v>1999</v>
      </c>
      <c r="C769" s="2">
        <v>0</v>
      </c>
      <c r="D769" s="6">
        <v>0.29543550000000002</v>
      </c>
      <c r="E769" s="6">
        <v>0.36665239999999999</v>
      </c>
      <c r="F769" s="6">
        <v>6.0622599999999999E-2</v>
      </c>
      <c r="G769" s="6">
        <v>0.68670540000000002</v>
      </c>
      <c r="H769" s="6">
        <v>0.55491869999999999</v>
      </c>
      <c r="I769" s="6"/>
    </row>
    <row r="770" spans="1:9" x14ac:dyDescent="0.25">
      <c r="A770">
        <v>145</v>
      </c>
      <c r="B770">
        <v>2000</v>
      </c>
      <c r="C770" s="2">
        <v>0</v>
      </c>
      <c r="D770" s="6">
        <v>0.26754549999999999</v>
      </c>
      <c r="E770" s="6">
        <v>0.39767239999999998</v>
      </c>
      <c r="F770" s="6">
        <v>5.56911E-2</v>
      </c>
      <c r="G770" s="6">
        <v>0.53442690000000004</v>
      </c>
      <c r="H770" s="6">
        <v>0.64671210000000001</v>
      </c>
      <c r="I770" s="6"/>
    </row>
    <row r="771" spans="1:9" x14ac:dyDescent="0.25">
      <c r="A771">
        <v>145</v>
      </c>
      <c r="B771">
        <v>2001</v>
      </c>
      <c r="C771" s="2">
        <v>0</v>
      </c>
      <c r="D771" s="6">
        <v>0.29337570000000002</v>
      </c>
      <c r="E771" s="6">
        <v>0.42135640000000002</v>
      </c>
      <c r="F771" s="6">
        <v>5.0978099999999998E-2</v>
      </c>
      <c r="G771" s="6">
        <v>0.66399739999999996</v>
      </c>
      <c r="H771" s="6">
        <v>0.63075490000000001</v>
      </c>
      <c r="I771" s="6"/>
    </row>
    <row r="772" spans="1:9" x14ac:dyDescent="0.25">
      <c r="A772">
        <v>145</v>
      </c>
      <c r="B772">
        <v>2002</v>
      </c>
      <c r="C772" s="2">
        <v>0</v>
      </c>
      <c r="D772" s="6">
        <v>0.34858630000000002</v>
      </c>
      <c r="E772" s="6">
        <v>0.3634271</v>
      </c>
      <c r="F772" s="6">
        <v>3.3932400000000001E-2</v>
      </c>
      <c r="G772" s="6">
        <v>0.76822729999999995</v>
      </c>
      <c r="H772" s="6">
        <v>0.57524220000000004</v>
      </c>
      <c r="I772" s="6"/>
    </row>
    <row r="773" spans="1:9" x14ac:dyDescent="0.25">
      <c r="A773">
        <v>145</v>
      </c>
      <c r="B773">
        <v>2003</v>
      </c>
      <c r="C773" s="2">
        <v>0</v>
      </c>
      <c r="D773" s="6">
        <v>0.3469795</v>
      </c>
      <c r="E773" s="6">
        <v>0.3483928</v>
      </c>
      <c r="F773" s="6">
        <v>4.2032899999999998E-2</v>
      </c>
      <c r="G773" s="6">
        <v>0.75913019999999998</v>
      </c>
      <c r="H773" s="6">
        <v>0.65250470000000005</v>
      </c>
      <c r="I773" s="6"/>
    </row>
    <row r="774" spans="1:9" x14ac:dyDescent="0.25">
      <c r="A774">
        <v>145</v>
      </c>
      <c r="B774">
        <v>2004</v>
      </c>
      <c r="C774" s="2">
        <v>0</v>
      </c>
      <c r="D774" s="6">
        <v>0.35668800000000001</v>
      </c>
      <c r="E774" s="6">
        <v>0.28799400000000003</v>
      </c>
      <c r="F774" s="6">
        <v>6.6697099999999995E-2</v>
      </c>
      <c r="G774" s="6">
        <v>0.78966530000000001</v>
      </c>
      <c r="H774" s="6">
        <v>0.77336839999999996</v>
      </c>
      <c r="I774" s="6"/>
    </row>
    <row r="775" spans="1:9" x14ac:dyDescent="0.25">
      <c r="A775">
        <v>146</v>
      </c>
      <c r="B775">
        <v>1999</v>
      </c>
      <c r="C775" s="2">
        <v>0</v>
      </c>
      <c r="D775" s="6">
        <v>0.11832620000000001</v>
      </c>
      <c r="E775" s="6">
        <v>0.13991690000000001</v>
      </c>
      <c r="F775" s="6">
        <v>4.4230100000000001E-2</v>
      </c>
      <c r="G775" s="6">
        <v>1.02536</v>
      </c>
      <c r="H775" s="6">
        <v>0.14114460000000001</v>
      </c>
      <c r="I775" s="6"/>
    </row>
    <row r="776" spans="1:9" x14ac:dyDescent="0.25">
      <c r="A776">
        <v>147</v>
      </c>
      <c r="B776">
        <v>1999</v>
      </c>
      <c r="C776" s="2">
        <v>0</v>
      </c>
      <c r="D776" s="6">
        <v>9.7781599999999996E-2</v>
      </c>
      <c r="E776" s="6">
        <v>0.31746220000000003</v>
      </c>
      <c r="F776" s="6">
        <v>3.57576E-2</v>
      </c>
      <c r="G776" s="6">
        <v>3.7088450000000002</v>
      </c>
      <c r="H776" s="6">
        <v>0.39996189999999998</v>
      </c>
      <c r="I776" s="6"/>
    </row>
    <row r="777" spans="1:9" x14ac:dyDescent="0.25">
      <c r="A777">
        <v>147</v>
      </c>
      <c r="B777">
        <v>2000</v>
      </c>
      <c r="C777" s="2">
        <v>0</v>
      </c>
      <c r="D777" s="6">
        <v>0.1714793</v>
      </c>
      <c r="E777" s="6">
        <v>0.26693650000000002</v>
      </c>
      <c r="F777" s="6">
        <v>6.3114500000000004E-2</v>
      </c>
      <c r="G777" s="6">
        <v>2.0368580000000001</v>
      </c>
      <c r="H777" s="6">
        <v>0.49089529999999998</v>
      </c>
      <c r="I777" s="6"/>
    </row>
    <row r="778" spans="1:9" x14ac:dyDescent="0.25">
      <c r="A778">
        <v>147</v>
      </c>
      <c r="B778">
        <v>2001</v>
      </c>
      <c r="C778" s="2">
        <v>0</v>
      </c>
      <c r="D778" s="6">
        <v>0.13187489999999999</v>
      </c>
      <c r="E778" s="6">
        <v>0.20613870000000001</v>
      </c>
      <c r="F778" s="6">
        <v>4.2645200000000001E-2</v>
      </c>
      <c r="G778" s="6">
        <v>1.3554550000000001</v>
      </c>
      <c r="H778" s="6">
        <v>0.39729579999999998</v>
      </c>
      <c r="I778" s="6"/>
    </row>
    <row r="779" spans="1:9" x14ac:dyDescent="0.25">
      <c r="A779">
        <v>148</v>
      </c>
      <c r="B779">
        <v>1999</v>
      </c>
      <c r="C779" s="2">
        <v>0</v>
      </c>
      <c r="D779" s="6">
        <v>9.3867999999999993E-2</v>
      </c>
      <c r="E779" s="6">
        <v>0.25630429999999998</v>
      </c>
      <c r="F779" s="6">
        <v>8.3613599999999996E-2</v>
      </c>
      <c r="G779" s="6">
        <v>3.0968330000000002</v>
      </c>
      <c r="H779" s="6">
        <v>0.14666290000000001</v>
      </c>
      <c r="I779" s="6"/>
    </row>
    <row r="780" spans="1:9" x14ac:dyDescent="0.25">
      <c r="A780">
        <v>148</v>
      </c>
      <c r="B780">
        <v>2000</v>
      </c>
      <c r="C780" s="2">
        <v>0</v>
      </c>
      <c r="D780" s="6">
        <v>6.7092799999999994E-2</v>
      </c>
      <c r="E780" s="6">
        <v>0.25632470000000002</v>
      </c>
      <c r="F780" s="6">
        <v>-2.6346E-3</v>
      </c>
      <c r="G780" s="6">
        <v>1.8944270000000001</v>
      </c>
      <c r="H780" s="6">
        <v>7.1788500000000005E-2</v>
      </c>
      <c r="I780" s="6"/>
    </row>
    <row r="781" spans="1:9" x14ac:dyDescent="0.25">
      <c r="A781">
        <v>148</v>
      </c>
      <c r="B781">
        <v>2001</v>
      </c>
      <c r="C781" s="2">
        <v>0</v>
      </c>
      <c r="D781" s="6">
        <v>9.9807400000000004E-2</v>
      </c>
      <c r="E781" s="6">
        <v>0.1911804</v>
      </c>
      <c r="F781" s="6">
        <v>1.49698E-2</v>
      </c>
      <c r="G781" s="6">
        <v>1.6930540000000001</v>
      </c>
      <c r="H781" s="6">
        <v>9.6468700000000004E-2</v>
      </c>
      <c r="I781" s="6"/>
    </row>
    <row r="782" spans="1:9" x14ac:dyDescent="0.25">
      <c r="A782">
        <v>148</v>
      </c>
      <c r="B782">
        <v>2002</v>
      </c>
      <c r="C782" s="2">
        <v>0</v>
      </c>
      <c r="D782" s="6">
        <v>7.5903799999999993E-2</v>
      </c>
      <c r="E782" s="6">
        <v>0.1873504</v>
      </c>
      <c r="F782" s="6">
        <v>4.0017799999999999E-2</v>
      </c>
      <c r="G782" s="6">
        <v>1.2015439999999999</v>
      </c>
      <c r="H782" s="6">
        <v>0.1097481</v>
      </c>
      <c r="I782" s="6"/>
    </row>
    <row r="783" spans="1:9" x14ac:dyDescent="0.25">
      <c r="A783">
        <v>148</v>
      </c>
      <c r="B783">
        <v>2003</v>
      </c>
      <c r="C783" s="2">
        <v>0</v>
      </c>
      <c r="D783" s="6">
        <v>0.1139365</v>
      </c>
      <c r="E783" s="6">
        <v>0.21111530000000001</v>
      </c>
      <c r="F783" s="6">
        <v>4.1567199999999999E-2</v>
      </c>
      <c r="G783" s="6">
        <v>2.6397810000000002</v>
      </c>
      <c r="H783" s="6">
        <v>0.1061933</v>
      </c>
      <c r="I783" s="6"/>
    </row>
    <row r="784" spans="1:9" x14ac:dyDescent="0.25">
      <c r="A784">
        <v>149</v>
      </c>
      <c r="B784">
        <v>1999</v>
      </c>
      <c r="C784" s="2">
        <v>0</v>
      </c>
      <c r="D784" s="6">
        <v>0.16375439999999999</v>
      </c>
      <c r="E784" s="6">
        <v>0.37028719999999998</v>
      </c>
      <c r="F784" s="6">
        <v>6.4657500000000007E-2</v>
      </c>
      <c r="G784" s="6">
        <v>4.7223680000000003</v>
      </c>
      <c r="H784" s="6">
        <v>0.47308149999999999</v>
      </c>
      <c r="I784" s="6"/>
    </row>
    <row r="785" spans="1:9" x14ac:dyDescent="0.25">
      <c r="A785">
        <v>149</v>
      </c>
      <c r="B785">
        <v>2000</v>
      </c>
      <c r="C785" s="2">
        <v>0</v>
      </c>
      <c r="D785" s="6">
        <v>-2.58222E-2</v>
      </c>
      <c r="E785" s="6">
        <v>0.27768209999999999</v>
      </c>
      <c r="F785" s="6">
        <v>3.27753E-2</v>
      </c>
      <c r="G785" s="6">
        <v>1.1291420000000001</v>
      </c>
      <c r="H785" s="6">
        <v>0.3752316</v>
      </c>
      <c r="I785" s="6"/>
    </row>
    <row r="786" spans="1:9" x14ac:dyDescent="0.25">
      <c r="A786">
        <v>149</v>
      </c>
      <c r="B786">
        <v>2001</v>
      </c>
      <c r="C786" s="2">
        <v>0</v>
      </c>
      <c r="D786" s="6">
        <v>0.1003028</v>
      </c>
      <c r="E786" s="6">
        <v>0.2971819</v>
      </c>
      <c r="F786" s="6">
        <v>5.3399700000000001E-2</v>
      </c>
      <c r="G786" s="6">
        <v>1.7907459999999999</v>
      </c>
      <c r="H786" s="6">
        <v>0.3775577</v>
      </c>
      <c r="I786" s="6"/>
    </row>
    <row r="787" spans="1:9" x14ac:dyDescent="0.25">
      <c r="A787">
        <v>149</v>
      </c>
      <c r="B787">
        <v>2002</v>
      </c>
      <c r="C787" s="2">
        <v>0</v>
      </c>
      <c r="D787" s="6">
        <v>0.1310132</v>
      </c>
      <c r="E787" s="6">
        <v>0.31918390000000002</v>
      </c>
      <c r="F787" s="6">
        <v>6.7871000000000001E-2</v>
      </c>
      <c r="G787" s="6">
        <v>1.08636</v>
      </c>
      <c r="H787" s="6">
        <v>0.3352734</v>
      </c>
      <c r="I787" s="6"/>
    </row>
    <row r="788" spans="1:9" x14ac:dyDescent="0.25">
      <c r="A788">
        <v>149</v>
      </c>
      <c r="B788">
        <v>2003</v>
      </c>
      <c r="C788" s="2">
        <v>0</v>
      </c>
      <c r="D788" s="6">
        <v>0.17005329999999999</v>
      </c>
      <c r="E788" s="6">
        <v>0.35495890000000002</v>
      </c>
      <c r="F788" s="6">
        <v>4.6871400000000001E-2</v>
      </c>
      <c r="G788" s="6">
        <v>1.21245</v>
      </c>
      <c r="H788" s="6">
        <v>0.32686219999999999</v>
      </c>
      <c r="I788" s="6"/>
    </row>
    <row r="789" spans="1:9" x14ac:dyDescent="0.25">
      <c r="A789">
        <v>149</v>
      </c>
      <c r="B789">
        <v>2004</v>
      </c>
      <c r="C789" s="2">
        <v>0</v>
      </c>
      <c r="D789" s="6">
        <v>0.18051809999999999</v>
      </c>
      <c r="E789" s="6">
        <v>0.40359349999999999</v>
      </c>
      <c r="F789" s="6">
        <v>5.40898E-2</v>
      </c>
      <c r="G789" s="6">
        <v>1.4561839999999999</v>
      </c>
      <c r="H789" s="6">
        <v>0.34494730000000001</v>
      </c>
      <c r="I789" s="6"/>
    </row>
    <row r="790" spans="1:9" x14ac:dyDescent="0.25">
      <c r="A790">
        <v>150</v>
      </c>
      <c r="B790">
        <v>1999</v>
      </c>
      <c r="C790" s="2">
        <v>0</v>
      </c>
      <c r="D790" s="6">
        <v>6.17826E-2</v>
      </c>
      <c r="E790" s="6">
        <v>0.1180987</v>
      </c>
      <c r="F790" s="6">
        <v>6.8647700000000006E-2</v>
      </c>
      <c r="G790" s="6">
        <v>1.2461580000000001</v>
      </c>
      <c r="H790" s="6">
        <v>0.53322539999999996</v>
      </c>
      <c r="I790" s="6"/>
    </row>
    <row r="791" spans="1:9" x14ac:dyDescent="0.25">
      <c r="A791">
        <v>150</v>
      </c>
      <c r="B791">
        <v>2000</v>
      </c>
      <c r="C791" s="2">
        <v>0</v>
      </c>
      <c r="D791" s="6">
        <v>5.1327499999999998E-2</v>
      </c>
      <c r="E791" s="6">
        <v>0.1018237</v>
      </c>
      <c r="F791" s="6">
        <v>5.2602500000000003E-2</v>
      </c>
      <c r="G791" s="6">
        <v>0.93727689999999997</v>
      </c>
      <c r="H791" s="6">
        <v>0.4051245</v>
      </c>
      <c r="I791" s="6"/>
    </row>
    <row r="792" spans="1:9" x14ac:dyDescent="0.25">
      <c r="A792">
        <v>150</v>
      </c>
      <c r="B792">
        <v>2002</v>
      </c>
      <c r="C792" s="2">
        <v>0</v>
      </c>
      <c r="D792" s="6">
        <v>0.18775710000000001</v>
      </c>
      <c r="E792" s="6">
        <v>0.15875059999999999</v>
      </c>
      <c r="F792" s="6">
        <v>3.6897100000000002E-2</v>
      </c>
      <c r="G792" s="6">
        <v>1.272875</v>
      </c>
      <c r="H792" s="6">
        <v>0.27828750000000002</v>
      </c>
      <c r="I792" s="6"/>
    </row>
    <row r="793" spans="1:9" x14ac:dyDescent="0.25">
      <c r="A793">
        <v>150</v>
      </c>
      <c r="B793">
        <v>2003</v>
      </c>
      <c r="C793" s="2">
        <v>0</v>
      </c>
      <c r="D793" s="6">
        <v>0.17462520000000001</v>
      </c>
      <c r="E793" s="6">
        <v>0.21435389999999999</v>
      </c>
      <c r="F793" s="6">
        <v>6.0322599999999997E-2</v>
      </c>
      <c r="G793" s="6">
        <v>1.611853</v>
      </c>
      <c r="H793" s="6">
        <v>0.29473120000000003</v>
      </c>
      <c r="I793" s="6"/>
    </row>
    <row r="794" spans="1:9" x14ac:dyDescent="0.25">
      <c r="A794">
        <v>151</v>
      </c>
      <c r="B794">
        <v>2002</v>
      </c>
      <c r="C794" s="2">
        <v>0</v>
      </c>
      <c r="D794" s="6">
        <v>-1.8431999999999999E-3</v>
      </c>
      <c r="E794" s="6">
        <v>0.32800990000000002</v>
      </c>
      <c r="F794" s="6">
        <v>3.3257700000000001E-2</v>
      </c>
      <c r="G794" s="6">
        <v>0.78019070000000001</v>
      </c>
      <c r="H794" s="6">
        <v>0.1300288</v>
      </c>
      <c r="I794" s="6"/>
    </row>
    <row r="795" spans="1:9" x14ac:dyDescent="0.25">
      <c r="A795">
        <v>151</v>
      </c>
      <c r="B795">
        <v>2003</v>
      </c>
      <c r="C795" s="2">
        <v>0</v>
      </c>
      <c r="D795" s="6">
        <v>6.8199999999999999E-4</v>
      </c>
      <c r="E795" s="6">
        <v>0.2988169</v>
      </c>
      <c r="F795" s="6">
        <v>5.7078700000000003E-2</v>
      </c>
      <c r="G795" s="6">
        <v>0.72032260000000004</v>
      </c>
      <c r="H795" s="6">
        <v>0.14201449999999999</v>
      </c>
      <c r="I795" s="6"/>
    </row>
    <row r="796" spans="1:9" x14ac:dyDescent="0.25">
      <c r="A796">
        <v>151</v>
      </c>
      <c r="B796">
        <v>2004</v>
      </c>
      <c r="C796" s="2">
        <v>0</v>
      </c>
      <c r="D796" s="6">
        <v>3.7843E-3</v>
      </c>
      <c r="E796" s="6">
        <v>0.26486090000000001</v>
      </c>
      <c r="F796" s="6">
        <v>4.6356099999999997E-2</v>
      </c>
      <c r="G796" s="6">
        <v>0.7532702</v>
      </c>
      <c r="H796" s="6">
        <v>0.13036400000000001</v>
      </c>
      <c r="I796" s="6"/>
    </row>
    <row r="797" spans="1:9" x14ac:dyDescent="0.25">
      <c r="A797">
        <v>152</v>
      </c>
      <c r="B797">
        <v>1999</v>
      </c>
      <c r="C797" s="2">
        <v>0</v>
      </c>
      <c r="D797" s="6">
        <v>8.8183200000000003E-2</v>
      </c>
      <c r="E797" s="6">
        <v>0.27482529999999999</v>
      </c>
      <c r="F797" s="6">
        <v>5.1450500000000003E-2</v>
      </c>
      <c r="G797" s="6">
        <v>0.82378130000000005</v>
      </c>
      <c r="H797" s="6">
        <v>0.48847160000000001</v>
      </c>
      <c r="I797" s="6"/>
    </row>
    <row r="798" spans="1:9" x14ac:dyDescent="0.25">
      <c r="A798">
        <v>152</v>
      </c>
      <c r="B798">
        <v>2000</v>
      </c>
      <c r="C798" s="2">
        <v>0</v>
      </c>
      <c r="D798" s="6">
        <v>0.1254354</v>
      </c>
      <c r="E798" s="6">
        <v>0.27792630000000002</v>
      </c>
      <c r="F798" s="6">
        <v>4.3679900000000001E-2</v>
      </c>
      <c r="G798" s="6">
        <v>0.78375939999999999</v>
      </c>
      <c r="H798" s="6">
        <v>0.46170450000000002</v>
      </c>
      <c r="I798" s="6"/>
    </row>
    <row r="799" spans="1:9" x14ac:dyDescent="0.25">
      <c r="A799">
        <v>152</v>
      </c>
      <c r="B799">
        <v>2001</v>
      </c>
      <c r="C799" s="2">
        <v>0</v>
      </c>
      <c r="D799" s="6">
        <v>0.176702</v>
      </c>
      <c r="E799" s="6">
        <v>0.1595393</v>
      </c>
      <c r="F799" s="6">
        <v>2.64297E-2</v>
      </c>
      <c r="G799" s="6">
        <v>0.72394639999999999</v>
      </c>
      <c r="H799" s="6">
        <v>0.40360620000000003</v>
      </c>
      <c r="I799" s="6"/>
    </row>
    <row r="800" spans="1:9" x14ac:dyDescent="0.25">
      <c r="A800">
        <v>152</v>
      </c>
      <c r="B800">
        <v>2002</v>
      </c>
      <c r="C800" s="2">
        <v>0</v>
      </c>
      <c r="D800" s="6">
        <v>0.1660808</v>
      </c>
      <c r="E800" s="6">
        <v>0.19451570000000001</v>
      </c>
      <c r="F800" s="6">
        <v>5.5505100000000002E-2</v>
      </c>
      <c r="G800" s="6">
        <v>0.84549890000000005</v>
      </c>
      <c r="H800" s="6">
        <v>0.49391849999999998</v>
      </c>
      <c r="I800" s="6"/>
    </row>
    <row r="801" spans="1:9" x14ac:dyDescent="0.25">
      <c r="A801">
        <v>152</v>
      </c>
      <c r="B801">
        <v>2003</v>
      </c>
      <c r="C801" s="2">
        <v>0</v>
      </c>
      <c r="D801" s="6">
        <v>0.21397179999999999</v>
      </c>
      <c r="E801" s="6">
        <v>0.20724329999999999</v>
      </c>
      <c r="F801" s="6">
        <v>4.77811E-2</v>
      </c>
      <c r="G801" s="6">
        <v>0.89730069999999995</v>
      </c>
      <c r="H801" s="6">
        <v>0.3303797</v>
      </c>
      <c r="I801" s="6"/>
    </row>
    <row r="802" spans="1:9" x14ac:dyDescent="0.25">
      <c r="A802">
        <v>152</v>
      </c>
      <c r="B802">
        <v>2004</v>
      </c>
      <c r="C802" s="2">
        <v>0</v>
      </c>
      <c r="D802" s="6">
        <v>0.34087509999999999</v>
      </c>
      <c r="E802" s="6">
        <v>0.194938</v>
      </c>
      <c r="F802" s="6">
        <v>5.5754600000000001E-2</v>
      </c>
      <c r="G802" s="6">
        <v>1.544953</v>
      </c>
      <c r="H802" s="6">
        <v>0.4164756</v>
      </c>
      <c r="I802" s="6"/>
    </row>
    <row r="803" spans="1:9" x14ac:dyDescent="0.25">
      <c r="A803">
        <v>153</v>
      </c>
      <c r="B803">
        <v>1999</v>
      </c>
      <c r="C803" s="2">
        <v>0</v>
      </c>
      <c r="D803" s="6">
        <v>4.3567599999999998E-2</v>
      </c>
      <c r="E803" s="6">
        <v>0.27154260000000002</v>
      </c>
      <c r="F803" s="6">
        <v>4.64375E-2</v>
      </c>
      <c r="G803" s="6">
        <v>1.535566</v>
      </c>
      <c r="H803" s="6">
        <v>0.1785764</v>
      </c>
      <c r="I803" s="6"/>
    </row>
    <row r="804" spans="1:9" x14ac:dyDescent="0.25">
      <c r="A804">
        <v>154</v>
      </c>
      <c r="B804">
        <v>1995</v>
      </c>
      <c r="C804" s="2">
        <v>0</v>
      </c>
      <c r="D804" s="6">
        <v>-4.9915500000000002E-2</v>
      </c>
      <c r="E804" s="6">
        <v>-2.4221699999999999E-2</v>
      </c>
      <c r="F804" s="6">
        <v>6.1810499999999997E-2</v>
      </c>
      <c r="G804" s="6">
        <v>0.49300539999999998</v>
      </c>
      <c r="H804" s="6">
        <v>0.1711771</v>
      </c>
      <c r="I804" s="6"/>
    </row>
    <row r="805" spans="1:9" x14ac:dyDescent="0.25">
      <c r="A805">
        <v>154</v>
      </c>
      <c r="B805">
        <v>1996</v>
      </c>
      <c r="C805" s="2">
        <v>0</v>
      </c>
      <c r="D805" s="6">
        <v>-5.02195E-2</v>
      </c>
      <c r="E805" s="6">
        <v>-5.7494E-3</v>
      </c>
      <c r="F805" s="6">
        <v>4.5847300000000001E-2</v>
      </c>
      <c r="G805" s="6">
        <v>0.56884880000000004</v>
      </c>
      <c r="H805" s="6">
        <v>0.16718910000000001</v>
      </c>
      <c r="I805" s="6"/>
    </row>
    <row r="806" spans="1:9" x14ac:dyDescent="0.25">
      <c r="A806">
        <v>154</v>
      </c>
      <c r="B806">
        <v>1997</v>
      </c>
      <c r="C806" s="2">
        <v>0</v>
      </c>
      <c r="D806" s="6">
        <v>-6.4973699999999995E-2</v>
      </c>
      <c r="E806" s="6">
        <v>-9.5186000000000003E-3</v>
      </c>
      <c r="F806" s="6">
        <v>5.5564500000000003E-2</v>
      </c>
      <c r="G806" s="6">
        <v>0.65578800000000004</v>
      </c>
      <c r="H806" s="6">
        <v>0.18185809999999999</v>
      </c>
      <c r="I806" s="6"/>
    </row>
    <row r="807" spans="1:9" x14ac:dyDescent="0.25">
      <c r="A807">
        <v>154</v>
      </c>
      <c r="B807">
        <v>1998</v>
      </c>
      <c r="C807" s="2">
        <v>0</v>
      </c>
      <c r="D807" s="6">
        <v>-1.2114099999999999E-2</v>
      </c>
      <c r="E807" s="6">
        <v>-8.2942999999999992E-3</v>
      </c>
      <c r="F807" s="6">
        <v>3.0300500000000001E-2</v>
      </c>
      <c r="G807" s="6">
        <v>0.62368469999999998</v>
      </c>
      <c r="H807" s="6">
        <v>0.1624302</v>
      </c>
      <c r="I807" s="6"/>
    </row>
    <row r="808" spans="1:9" x14ac:dyDescent="0.25">
      <c r="A808">
        <v>154</v>
      </c>
      <c r="B808">
        <v>1999</v>
      </c>
      <c r="C808" s="2">
        <v>0</v>
      </c>
      <c r="D808" s="6">
        <v>-8.7417999999999992E-3</v>
      </c>
      <c r="E808" s="6">
        <v>1.8074900000000001E-2</v>
      </c>
      <c r="F808" s="6">
        <v>3.6568400000000001E-2</v>
      </c>
      <c r="G808" s="6">
        <v>0.31043730000000003</v>
      </c>
      <c r="H808" s="6">
        <v>0.14081840000000001</v>
      </c>
      <c r="I808" s="6"/>
    </row>
    <row r="809" spans="1:9" x14ac:dyDescent="0.25">
      <c r="A809">
        <v>154</v>
      </c>
      <c r="B809">
        <v>2000</v>
      </c>
      <c r="C809" s="2">
        <v>0</v>
      </c>
      <c r="D809" s="6">
        <v>-2.43752E-2</v>
      </c>
      <c r="E809" s="6">
        <v>-2.7536000000000001E-3</v>
      </c>
      <c r="F809" s="6">
        <v>3.55882E-2</v>
      </c>
      <c r="G809" s="6">
        <v>0.32979429999999998</v>
      </c>
      <c r="H809" s="6">
        <v>0.25136639999999999</v>
      </c>
      <c r="I809" s="6"/>
    </row>
    <row r="810" spans="1:9" x14ac:dyDescent="0.25">
      <c r="A810">
        <v>154</v>
      </c>
      <c r="B810">
        <v>2001</v>
      </c>
      <c r="C810" s="2">
        <v>0</v>
      </c>
      <c r="D810" s="6">
        <v>-1.30177E-2</v>
      </c>
      <c r="E810" s="6">
        <v>-5.7533300000000002E-2</v>
      </c>
      <c r="F810" s="6">
        <v>2.9693000000000001E-2</v>
      </c>
      <c r="G810" s="6">
        <v>0.2320295</v>
      </c>
      <c r="H810" s="6">
        <v>0.24044509999999999</v>
      </c>
      <c r="I810" s="6"/>
    </row>
    <row r="811" spans="1:9" x14ac:dyDescent="0.25">
      <c r="A811">
        <v>154</v>
      </c>
      <c r="B811">
        <v>2002</v>
      </c>
      <c r="C811" s="2">
        <v>0</v>
      </c>
      <c r="D811" s="6">
        <v>2.28258E-2</v>
      </c>
      <c r="E811" s="6">
        <v>-0.1552153</v>
      </c>
      <c r="F811" s="6">
        <v>-1.2479499999999999E-2</v>
      </c>
      <c r="G811" s="6">
        <v>0.13682620000000001</v>
      </c>
      <c r="H811" s="6">
        <v>0.15771850000000001</v>
      </c>
      <c r="I811" s="6"/>
    </row>
    <row r="812" spans="1:9" x14ac:dyDescent="0.25">
      <c r="A812">
        <v>154</v>
      </c>
      <c r="B812">
        <v>2003</v>
      </c>
      <c r="C812" s="2">
        <v>0</v>
      </c>
      <c r="D812" s="6">
        <v>9.65728E-2</v>
      </c>
      <c r="E812" s="6">
        <v>-0.13058439999999999</v>
      </c>
      <c r="F812" s="6">
        <v>3.9275299999999999E-2</v>
      </c>
      <c r="G812" s="6">
        <v>0.15398909999999999</v>
      </c>
      <c r="H812" s="6">
        <v>0.1202529</v>
      </c>
      <c r="I812" s="6"/>
    </row>
    <row r="813" spans="1:9" x14ac:dyDescent="0.25">
      <c r="A813">
        <v>154</v>
      </c>
      <c r="B813">
        <v>2004</v>
      </c>
      <c r="C813" s="2">
        <v>0</v>
      </c>
      <c r="D813" s="6">
        <v>0.11229740000000001</v>
      </c>
      <c r="E813" s="6">
        <v>-9.8862500000000006E-2</v>
      </c>
      <c r="F813" s="6">
        <v>2.8629999999999999E-2</v>
      </c>
      <c r="G813" s="6">
        <v>0.1735197</v>
      </c>
      <c r="H813" s="6">
        <v>0.13535730000000001</v>
      </c>
      <c r="I813" s="6"/>
    </row>
    <row r="814" spans="1:9" x14ac:dyDescent="0.25">
      <c r="A814">
        <v>155</v>
      </c>
      <c r="B814">
        <v>1999</v>
      </c>
      <c r="C814" s="2">
        <v>0</v>
      </c>
      <c r="D814" s="6">
        <v>0.23832249999999999</v>
      </c>
      <c r="E814" s="6">
        <v>0.40608100000000003</v>
      </c>
      <c r="F814" s="6">
        <v>5.85706E-2</v>
      </c>
      <c r="G814" s="6">
        <v>0.70600010000000002</v>
      </c>
      <c r="H814" s="6">
        <v>0.2910722</v>
      </c>
      <c r="I814" s="6"/>
    </row>
    <row r="815" spans="1:9" x14ac:dyDescent="0.25">
      <c r="A815">
        <v>155</v>
      </c>
      <c r="B815">
        <v>2000</v>
      </c>
      <c r="C815" s="2">
        <v>0</v>
      </c>
      <c r="D815" s="6">
        <v>0.1807539</v>
      </c>
      <c r="E815" s="6">
        <v>0.38971709999999998</v>
      </c>
      <c r="F815" s="6">
        <v>4.5145699999999997E-2</v>
      </c>
      <c r="G815" s="6">
        <v>0.42661070000000001</v>
      </c>
      <c r="H815" s="6">
        <v>0.3190963</v>
      </c>
      <c r="I815" s="6"/>
    </row>
    <row r="816" spans="1:9" x14ac:dyDescent="0.25">
      <c r="A816">
        <v>155</v>
      </c>
      <c r="B816">
        <v>2001</v>
      </c>
      <c r="C816" s="2">
        <v>0</v>
      </c>
      <c r="D816" s="6">
        <v>0.1356193</v>
      </c>
      <c r="E816" s="6">
        <v>0.39585730000000002</v>
      </c>
      <c r="F816" s="6">
        <v>4.9516400000000002E-2</v>
      </c>
      <c r="G816" s="6">
        <v>0.64591270000000001</v>
      </c>
      <c r="H816" s="6">
        <v>0.30855510000000003</v>
      </c>
      <c r="I816" s="6"/>
    </row>
    <row r="817" spans="1:9" x14ac:dyDescent="0.25">
      <c r="A817">
        <v>155</v>
      </c>
      <c r="B817">
        <v>2002</v>
      </c>
      <c r="C817" s="2">
        <v>0</v>
      </c>
      <c r="D817" s="6">
        <v>0.1919167</v>
      </c>
      <c r="E817" s="6">
        <v>0.41049239999999998</v>
      </c>
      <c r="F817" s="6">
        <v>5.36839E-2</v>
      </c>
      <c r="G817" s="6">
        <v>0.66853390000000001</v>
      </c>
      <c r="H817" s="6">
        <v>0.33638249999999997</v>
      </c>
      <c r="I817" s="6"/>
    </row>
    <row r="818" spans="1:9" x14ac:dyDescent="0.25">
      <c r="A818">
        <v>155</v>
      </c>
      <c r="B818">
        <v>2003</v>
      </c>
      <c r="C818" s="2">
        <v>0</v>
      </c>
      <c r="D818" s="6">
        <v>0.2296241</v>
      </c>
      <c r="E818" s="6">
        <v>0.42804389999999998</v>
      </c>
      <c r="F818" s="6">
        <v>4.16785E-2</v>
      </c>
      <c r="G818" s="6">
        <v>0.88645609999999997</v>
      </c>
      <c r="H818" s="6">
        <v>0.2124635</v>
      </c>
      <c r="I818" s="6"/>
    </row>
    <row r="819" spans="1:9" x14ac:dyDescent="0.25">
      <c r="A819">
        <v>155</v>
      </c>
      <c r="B819">
        <v>2004</v>
      </c>
      <c r="C819" s="2">
        <v>0</v>
      </c>
      <c r="D819" s="6">
        <v>0.53121439999999998</v>
      </c>
      <c r="E819" s="6">
        <v>0.5468807</v>
      </c>
      <c r="F819" s="6">
        <v>3.3623599999999997E-2</v>
      </c>
      <c r="G819" s="6">
        <v>1.120112</v>
      </c>
      <c r="H819" s="6">
        <v>0.23181099999999999</v>
      </c>
      <c r="I819" s="6"/>
    </row>
    <row r="820" spans="1:9" x14ac:dyDescent="0.25">
      <c r="A820">
        <v>156</v>
      </c>
      <c r="B820">
        <v>1999</v>
      </c>
      <c r="C820" s="2">
        <v>0</v>
      </c>
      <c r="D820" s="6">
        <v>0.2430464</v>
      </c>
      <c r="E820" s="6">
        <v>-0.23028380000000001</v>
      </c>
      <c r="F820" s="6">
        <v>6.6599500000000006E-2</v>
      </c>
      <c r="G820" s="6">
        <v>2.8981309999999998</v>
      </c>
      <c r="H820" s="6">
        <v>0.1867915</v>
      </c>
      <c r="I820" s="6"/>
    </row>
    <row r="821" spans="1:9" x14ac:dyDescent="0.25">
      <c r="A821">
        <v>156</v>
      </c>
      <c r="B821">
        <v>2000</v>
      </c>
      <c r="C821" s="2">
        <v>0</v>
      </c>
      <c r="D821" s="6">
        <v>0.1613484</v>
      </c>
      <c r="E821" s="6">
        <v>-0.11420370000000001</v>
      </c>
      <c r="F821" s="6">
        <v>6.1572799999999997E-2</v>
      </c>
      <c r="G821" s="6">
        <v>4.1519310000000003</v>
      </c>
      <c r="H821" s="6">
        <v>0.2017516</v>
      </c>
      <c r="I821" s="6"/>
    </row>
    <row r="822" spans="1:9" x14ac:dyDescent="0.25">
      <c r="A822">
        <v>156</v>
      </c>
      <c r="B822">
        <v>2001</v>
      </c>
      <c r="C822" s="2">
        <v>0</v>
      </c>
      <c r="D822" s="6">
        <v>0.25399189999999999</v>
      </c>
      <c r="E822" s="6">
        <v>-2.0075000000000002E-3</v>
      </c>
      <c r="F822" s="6">
        <v>7.5248499999999996E-2</v>
      </c>
      <c r="G822" s="6">
        <v>5.2009550000000004</v>
      </c>
      <c r="H822" s="6">
        <v>0.21131369999999999</v>
      </c>
      <c r="I822" s="6"/>
    </row>
    <row r="823" spans="1:9" x14ac:dyDescent="0.25">
      <c r="A823">
        <v>156</v>
      </c>
      <c r="B823">
        <v>2002</v>
      </c>
      <c r="C823" s="2">
        <v>0</v>
      </c>
      <c r="D823" s="6">
        <v>0.15427660000000001</v>
      </c>
      <c r="E823" s="6">
        <v>8.9819700000000002E-2</v>
      </c>
      <c r="F823" s="6">
        <v>7.3549699999999996E-2</v>
      </c>
      <c r="G823" s="6">
        <v>3.1535679999999999</v>
      </c>
      <c r="H823" s="6">
        <v>0.20387669999999999</v>
      </c>
      <c r="I823" s="6"/>
    </row>
    <row r="824" spans="1:9" x14ac:dyDescent="0.25">
      <c r="A824">
        <v>156</v>
      </c>
      <c r="B824">
        <v>2003</v>
      </c>
      <c r="C824" s="2">
        <v>0</v>
      </c>
      <c r="D824" s="6">
        <v>0.24671180000000001</v>
      </c>
      <c r="E824" s="6">
        <v>0.19491559999999999</v>
      </c>
      <c r="F824" s="6">
        <v>7.5855000000000006E-2</v>
      </c>
      <c r="G824" s="6">
        <v>4.855766</v>
      </c>
      <c r="H824" s="6">
        <v>0.19136909999999999</v>
      </c>
      <c r="I824" s="6"/>
    </row>
    <row r="825" spans="1:9" x14ac:dyDescent="0.25">
      <c r="A825">
        <v>156</v>
      </c>
      <c r="B825">
        <v>2004</v>
      </c>
      <c r="C825" s="2">
        <v>0</v>
      </c>
      <c r="D825" s="6">
        <v>0.26290000000000002</v>
      </c>
      <c r="E825" s="6">
        <v>0.30000080000000001</v>
      </c>
      <c r="F825" s="6">
        <v>6.9085499999999994E-2</v>
      </c>
      <c r="G825" s="6">
        <v>8.6412289999999992</v>
      </c>
      <c r="H825" s="6">
        <v>0.20243259999999999</v>
      </c>
      <c r="I825" s="6"/>
    </row>
    <row r="826" spans="1:9" x14ac:dyDescent="0.25">
      <c r="A826">
        <v>157</v>
      </c>
      <c r="B826">
        <v>1999</v>
      </c>
      <c r="C826" s="2">
        <v>0</v>
      </c>
      <c r="D826" s="6">
        <v>0.18014450000000001</v>
      </c>
      <c r="E826" s="6">
        <v>0.56217309999999998</v>
      </c>
      <c r="F826" s="6">
        <v>2.7098400000000002E-2</v>
      </c>
      <c r="G826" s="6">
        <v>2.6848350000000001</v>
      </c>
      <c r="H826" s="6">
        <v>0.34190910000000002</v>
      </c>
      <c r="I826" s="6"/>
    </row>
    <row r="827" spans="1:9" x14ac:dyDescent="0.25">
      <c r="A827">
        <v>157</v>
      </c>
      <c r="B827">
        <v>2000</v>
      </c>
      <c r="C827" s="2">
        <v>0</v>
      </c>
      <c r="D827" s="6">
        <v>0.11212419999999999</v>
      </c>
      <c r="E827" s="6">
        <v>0.5820149</v>
      </c>
      <c r="F827" s="6">
        <v>4.8610500000000001E-2</v>
      </c>
      <c r="G827" s="6">
        <v>4.1252700000000004</v>
      </c>
      <c r="H827" s="6">
        <v>0.39169589999999999</v>
      </c>
      <c r="I827" s="6"/>
    </row>
    <row r="828" spans="1:9" x14ac:dyDescent="0.25">
      <c r="A828">
        <v>157</v>
      </c>
      <c r="B828">
        <v>2001</v>
      </c>
      <c r="C828" s="2">
        <v>0</v>
      </c>
      <c r="D828" s="6">
        <v>7.0382600000000003E-2</v>
      </c>
      <c r="E828" s="6">
        <v>0.56490759999999995</v>
      </c>
      <c r="F828" s="6">
        <v>4.81713E-2</v>
      </c>
      <c r="G828" s="6">
        <v>2.3772669999999998</v>
      </c>
      <c r="H828" s="6">
        <v>0.35237590000000002</v>
      </c>
      <c r="I828" s="6"/>
    </row>
    <row r="829" spans="1:9" x14ac:dyDescent="0.25">
      <c r="A829">
        <v>157</v>
      </c>
      <c r="B829">
        <v>2002</v>
      </c>
      <c r="C829" s="2">
        <v>0</v>
      </c>
      <c r="D829" s="6">
        <v>7.4827000000000001E-3</v>
      </c>
      <c r="E829" s="6">
        <v>0.25264920000000002</v>
      </c>
      <c r="F829" s="6">
        <v>4.2210200000000003E-2</v>
      </c>
      <c r="G829" s="6">
        <v>0.67355330000000002</v>
      </c>
      <c r="H829" s="6">
        <v>0.26256119999999999</v>
      </c>
      <c r="I829" s="6"/>
    </row>
    <row r="830" spans="1:9" x14ac:dyDescent="0.25">
      <c r="A830">
        <v>157</v>
      </c>
      <c r="B830">
        <v>2003</v>
      </c>
      <c r="C830" s="2">
        <v>0</v>
      </c>
      <c r="D830" s="6">
        <v>1.7457400000000001E-2</v>
      </c>
      <c r="E830" s="6">
        <v>0.30407899999999999</v>
      </c>
      <c r="F830" s="6">
        <v>4.2632700000000003E-2</v>
      </c>
      <c r="G830" s="6">
        <v>0.64459379999999999</v>
      </c>
      <c r="H830" s="6">
        <v>0.2551388</v>
      </c>
      <c r="I830" s="6"/>
    </row>
    <row r="831" spans="1:9" x14ac:dyDescent="0.25">
      <c r="A831">
        <v>157</v>
      </c>
      <c r="B831">
        <v>2004</v>
      </c>
      <c r="C831" s="2">
        <v>0</v>
      </c>
      <c r="D831" s="6">
        <v>5.6776300000000002E-2</v>
      </c>
      <c r="E831" s="6">
        <v>0.35713089999999997</v>
      </c>
      <c r="F831" s="6">
        <v>5.8945299999999999E-2</v>
      </c>
      <c r="G831" s="6">
        <v>0.92668159999999999</v>
      </c>
      <c r="H831" s="6">
        <v>0.26095449999999998</v>
      </c>
      <c r="I831" s="6"/>
    </row>
    <row r="832" spans="1:9" x14ac:dyDescent="0.25">
      <c r="A832">
        <v>158</v>
      </c>
      <c r="B832">
        <v>1999</v>
      </c>
      <c r="C832" s="2">
        <v>0</v>
      </c>
      <c r="D832" s="6">
        <v>9.2355699999999999E-2</v>
      </c>
      <c r="E832" s="6">
        <v>0.3088921</v>
      </c>
      <c r="F832" s="6">
        <v>5.5200100000000002E-2</v>
      </c>
      <c r="G832" s="6">
        <v>7.8221319999999999</v>
      </c>
      <c r="H832" s="6">
        <v>0.22692519999999999</v>
      </c>
      <c r="I832" s="6"/>
    </row>
    <row r="833" spans="1:9" x14ac:dyDescent="0.25">
      <c r="A833">
        <v>158</v>
      </c>
      <c r="B833">
        <v>2000</v>
      </c>
      <c r="C833" s="2">
        <v>0</v>
      </c>
      <c r="D833" s="6">
        <v>0.16731219999999999</v>
      </c>
      <c r="E833" s="6">
        <v>0.15179480000000001</v>
      </c>
      <c r="F833" s="6">
        <v>5.534E-2</v>
      </c>
      <c r="G833" s="6">
        <v>6.807137</v>
      </c>
      <c r="H833" s="6">
        <v>0.13054740000000001</v>
      </c>
      <c r="I833" s="6"/>
    </row>
    <row r="834" spans="1:9" x14ac:dyDescent="0.25">
      <c r="A834">
        <v>158</v>
      </c>
      <c r="B834">
        <v>2001</v>
      </c>
      <c r="C834" s="2">
        <v>0</v>
      </c>
      <c r="D834" s="6">
        <v>0.1976454</v>
      </c>
      <c r="E834" s="6">
        <v>-0.26703690000000002</v>
      </c>
      <c r="F834" s="6">
        <v>-3.9538999999999998E-3</v>
      </c>
      <c r="G834" s="6">
        <v>1.1752229999999999</v>
      </c>
      <c r="H834" s="6">
        <v>0.110239</v>
      </c>
      <c r="I834" s="6"/>
    </row>
    <row r="835" spans="1:9" x14ac:dyDescent="0.25">
      <c r="A835">
        <v>158</v>
      </c>
      <c r="B835">
        <v>2002</v>
      </c>
      <c r="C835" s="2">
        <v>0</v>
      </c>
      <c r="D835" s="6">
        <v>0.21896560000000001</v>
      </c>
      <c r="E835" s="6">
        <v>-0.42107929999999999</v>
      </c>
      <c r="F835" s="6">
        <v>8.3829999999999998E-3</v>
      </c>
      <c r="G835" s="6">
        <v>0.57326509999999997</v>
      </c>
      <c r="H835" s="6">
        <v>9.4755699999999998E-2</v>
      </c>
      <c r="I835" s="6"/>
    </row>
    <row r="836" spans="1:9" x14ac:dyDescent="0.25">
      <c r="A836">
        <v>158</v>
      </c>
      <c r="B836">
        <v>2003</v>
      </c>
      <c r="C836" s="2">
        <v>0</v>
      </c>
      <c r="D836" s="6">
        <v>0.13242689999999999</v>
      </c>
      <c r="E836" s="6">
        <v>-0.45475779999999999</v>
      </c>
      <c r="F836" s="6">
        <v>4.8377000000000003E-2</v>
      </c>
      <c r="G836" s="6">
        <v>2.6476069999999998</v>
      </c>
      <c r="H836" s="6">
        <v>0.1075334</v>
      </c>
      <c r="I836" s="6"/>
    </row>
    <row r="837" spans="1:9" x14ac:dyDescent="0.25">
      <c r="A837">
        <v>158</v>
      </c>
      <c r="B837">
        <v>2004</v>
      </c>
      <c r="C837" s="2">
        <v>0</v>
      </c>
      <c r="D837" s="6">
        <v>0.124177</v>
      </c>
      <c r="E837" s="6">
        <v>-0.71751759999999998</v>
      </c>
      <c r="F837" s="6">
        <v>3.6189600000000002E-2</v>
      </c>
      <c r="G837" s="6">
        <v>2.8343639999999999</v>
      </c>
      <c r="H837" s="6">
        <v>0.13527790000000001</v>
      </c>
      <c r="I837" s="6"/>
    </row>
    <row r="838" spans="1:9" x14ac:dyDescent="0.25">
      <c r="A838">
        <v>159</v>
      </c>
      <c r="B838">
        <v>2002</v>
      </c>
      <c r="C838" s="2">
        <v>0</v>
      </c>
      <c r="D838" s="6">
        <v>-3.2628400000000002E-2</v>
      </c>
      <c r="E838" s="6">
        <v>0.65311889999999995</v>
      </c>
      <c r="F838" s="6">
        <v>6.2147899999999999E-2</v>
      </c>
      <c r="G838" s="6">
        <v>3.3057989999999999</v>
      </c>
      <c r="H838" s="6">
        <v>0.46668470000000001</v>
      </c>
      <c r="I838" s="6"/>
    </row>
    <row r="839" spans="1:9" x14ac:dyDescent="0.25">
      <c r="A839">
        <v>159</v>
      </c>
      <c r="B839">
        <v>2003</v>
      </c>
      <c r="C839" s="2">
        <v>0</v>
      </c>
      <c r="D839" s="6">
        <v>-2.13536E-2</v>
      </c>
      <c r="E839" s="6">
        <v>0.62438830000000001</v>
      </c>
      <c r="F839" s="6">
        <v>8.0568000000000001E-2</v>
      </c>
      <c r="G839" s="6">
        <v>3.2201409999999999</v>
      </c>
      <c r="H839" s="6">
        <v>0.46542040000000001</v>
      </c>
      <c r="I839" s="6"/>
    </row>
    <row r="840" spans="1:9" x14ac:dyDescent="0.25">
      <c r="A840">
        <v>159</v>
      </c>
      <c r="B840">
        <v>2004</v>
      </c>
      <c r="C840" s="2">
        <v>0</v>
      </c>
      <c r="D840" s="6">
        <v>-3.6289999999999998E-4</v>
      </c>
      <c r="E840" s="6">
        <v>0.6416115</v>
      </c>
      <c r="F840" s="6">
        <v>8.21963E-2</v>
      </c>
      <c r="G840" s="6">
        <v>2.909751</v>
      </c>
      <c r="H840" s="6">
        <v>0.45115509999999998</v>
      </c>
      <c r="I840" s="6"/>
    </row>
    <row r="841" spans="1:9" x14ac:dyDescent="0.25">
      <c r="A841">
        <v>160</v>
      </c>
      <c r="B841">
        <v>1999</v>
      </c>
      <c r="C841" s="2">
        <v>0</v>
      </c>
      <c r="D841" s="6">
        <v>0.25902120000000001</v>
      </c>
      <c r="E841" s="6">
        <v>0.54011989999999999</v>
      </c>
      <c r="F841" s="6">
        <v>8.5756499999999999E-2</v>
      </c>
      <c r="G841" s="6">
        <v>2.1999499999999999</v>
      </c>
      <c r="H841" s="6">
        <v>0.34606779999999998</v>
      </c>
      <c r="I841" s="6"/>
    </row>
    <row r="842" spans="1:9" x14ac:dyDescent="0.25">
      <c r="A842">
        <v>160</v>
      </c>
      <c r="B842">
        <v>2000</v>
      </c>
      <c r="C842" s="2">
        <v>0</v>
      </c>
      <c r="D842" s="6">
        <v>0.25930429999999999</v>
      </c>
      <c r="E842" s="6">
        <v>0.62520330000000002</v>
      </c>
      <c r="F842" s="6">
        <v>6.5704299999999993E-2</v>
      </c>
      <c r="G842" s="6">
        <v>3.2303120000000001</v>
      </c>
      <c r="H842" s="6">
        <v>0.33354339999999999</v>
      </c>
      <c r="I842" s="6"/>
    </row>
    <row r="843" spans="1:9" x14ac:dyDescent="0.25">
      <c r="A843">
        <v>160</v>
      </c>
      <c r="B843">
        <v>2001</v>
      </c>
      <c r="C843" s="2">
        <v>0</v>
      </c>
      <c r="D843" s="6">
        <v>0.24024429999999999</v>
      </c>
      <c r="E843" s="6">
        <v>0.61565150000000002</v>
      </c>
      <c r="F843" s="6">
        <v>5.1575500000000003E-2</v>
      </c>
      <c r="G843" s="6">
        <v>2.4234200000000001</v>
      </c>
      <c r="H843" s="6">
        <v>0.33141759999999998</v>
      </c>
      <c r="I843" s="6"/>
    </row>
    <row r="844" spans="1:9" x14ac:dyDescent="0.25">
      <c r="A844">
        <v>160</v>
      </c>
      <c r="B844">
        <v>2002</v>
      </c>
      <c r="C844" s="2">
        <v>0</v>
      </c>
      <c r="D844" s="6">
        <v>0.1978567</v>
      </c>
      <c r="E844" s="6">
        <v>0.5510157</v>
      </c>
      <c r="F844" s="6">
        <v>-1.4895E-2</v>
      </c>
      <c r="G844" s="6">
        <v>1.5862970000000001</v>
      </c>
      <c r="H844" s="6">
        <v>0.27590379999999998</v>
      </c>
      <c r="I844" s="6"/>
    </row>
    <row r="845" spans="1:9" x14ac:dyDescent="0.25">
      <c r="A845">
        <v>160</v>
      </c>
      <c r="B845">
        <v>2003</v>
      </c>
      <c r="C845" s="2">
        <v>0</v>
      </c>
      <c r="D845" s="6">
        <v>0.15519930000000001</v>
      </c>
      <c r="E845" s="6">
        <v>0.52467350000000001</v>
      </c>
      <c r="F845" s="6">
        <v>5.7657600000000003E-2</v>
      </c>
      <c r="G845" s="6">
        <v>1.815874</v>
      </c>
      <c r="H845" s="6">
        <v>0.26920250000000001</v>
      </c>
      <c r="I845" s="6"/>
    </row>
    <row r="846" spans="1:9" x14ac:dyDescent="0.25">
      <c r="A846">
        <v>160</v>
      </c>
      <c r="B846">
        <v>2004</v>
      </c>
      <c r="C846" s="2">
        <v>0</v>
      </c>
      <c r="D846" s="6">
        <v>0.17287739999999999</v>
      </c>
      <c r="E846" s="6">
        <v>0.40035179999999998</v>
      </c>
      <c r="F846" s="6">
        <v>5.36528E-2</v>
      </c>
      <c r="G846" s="6">
        <v>1.193892</v>
      </c>
      <c r="H846" s="6">
        <v>0.27031840000000001</v>
      </c>
      <c r="I846" s="6"/>
    </row>
    <row r="847" spans="1:9" x14ac:dyDescent="0.25">
      <c r="A847">
        <v>161</v>
      </c>
      <c r="B847">
        <v>2000</v>
      </c>
      <c r="C847" s="2">
        <v>0</v>
      </c>
      <c r="D847" s="6">
        <v>0.12735850000000001</v>
      </c>
      <c r="E847" s="6">
        <v>-2.8640800000000001E-2</v>
      </c>
      <c r="F847" s="6">
        <v>4.0116400000000003E-2</v>
      </c>
      <c r="G847" s="6">
        <v>0.45774350000000003</v>
      </c>
      <c r="H847" s="6">
        <v>0.2369328</v>
      </c>
      <c r="I847" s="6"/>
    </row>
    <row r="848" spans="1:9" x14ac:dyDescent="0.25">
      <c r="A848">
        <v>161</v>
      </c>
      <c r="B848">
        <v>2001</v>
      </c>
      <c r="C848" s="2">
        <v>0</v>
      </c>
      <c r="D848" s="6">
        <v>7.3953400000000002E-2</v>
      </c>
      <c r="E848" s="6">
        <v>-0.10368869999999999</v>
      </c>
      <c r="F848" s="6">
        <v>2.9429500000000001E-2</v>
      </c>
      <c r="G848" s="6">
        <v>0.41408919999999999</v>
      </c>
      <c r="H848" s="6">
        <v>0.212949</v>
      </c>
      <c r="I848" s="6"/>
    </row>
    <row r="849" spans="1:9" x14ac:dyDescent="0.25">
      <c r="A849">
        <v>161</v>
      </c>
      <c r="B849">
        <v>2002</v>
      </c>
      <c r="C849" s="2">
        <v>0</v>
      </c>
      <c r="D849" s="6">
        <v>6.6902900000000001E-2</v>
      </c>
      <c r="E849" s="6">
        <v>-0.25119710000000001</v>
      </c>
      <c r="F849" s="6">
        <v>1.9974599999999999E-2</v>
      </c>
      <c r="G849" s="6">
        <v>0.28568579999999999</v>
      </c>
      <c r="H849" s="6">
        <v>0.21228269999999999</v>
      </c>
      <c r="I849" s="6"/>
    </row>
    <row r="850" spans="1:9" x14ac:dyDescent="0.25">
      <c r="A850">
        <v>161</v>
      </c>
      <c r="B850">
        <v>2003</v>
      </c>
      <c r="C850" s="2">
        <v>0</v>
      </c>
      <c r="D850" s="6">
        <v>6.6347000000000003E-2</v>
      </c>
      <c r="E850" s="6">
        <v>-0.23508799999999999</v>
      </c>
      <c r="F850" s="6">
        <v>3.0238000000000001E-2</v>
      </c>
      <c r="G850" s="6">
        <v>0.40033390000000002</v>
      </c>
      <c r="H850" s="6">
        <v>0.25055860000000002</v>
      </c>
      <c r="I850" s="6"/>
    </row>
    <row r="851" spans="1:9" x14ac:dyDescent="0.25">
      <c r="A851">
        <v>161</v>
      </c>
      <c r="B851">
        <v>2004</v>
      </c>
      <c r="C851" s="2">
        <v>0</v>
      </c>
      <c r="D851" s="6">
        <v>0.15143419999999999</v>
      </c>
      <c r="E851" s="6">
        <v>-0.22208700000000001</v>
      </c>
      <c r="F851" s="6">
        <v>3.5232699999999999E-2</v>
      </c>
      <c r="G851" s="6">
        <v>0.60880120000000004</v>
      </c>
      <c r="H851" s="6">
        <v>0.25992130000000002</v>
      </c>
      <c r="I851" s="6"/>
    </row>
    <row r="852" spans="1:9" x14ac:dyDescent="0.25">
      <c r="A852">
        <v>162</v>
      </c>
      <c r="B852">
        <v>1999</v>
      </c>
      <c r="C852" s="2">
        <v>0</v>
      </c>
      <c r="D852" s="6">
        <v>-3.8057E-3</v>
      </c>
      <c r="E852" s="6">
        <v>4.2614100000000002E-2</v>
      </c>
      <c r="F852" s="6">
        <v>2.0269599999999999E-2</v>
      </c>
      <c r="G852" s="6">
        <v>0.18410389999999999</v>
      </c>
      <c r="H852" s="6">
        <v>0.80493340000000002</v>
      </c>
      <c r="I852" s="6"/>
    </row>
    <row r="853" spans="1:9" x14ac:dyDescent="0.25">
      <c r="A853">
        <v>163</v>
      </c>
      <c r="B853">
        <v>1999</v>
      </c>
      <c r="C853" s="2">
        <v>0</v>
      </c>
      <c r="D853" s="6">
        <v>-1.95239E-2</v>
      </c>
      <c r="E853" s="6">
        <v>8.0557599999999993E-2</v>
      </c>
      <c r="F853" s="6">
        <v>2.1847700000000001E-2</v>
      </c>
      <c r="G853" s="6">
        <v>0.33729029999999999</v>
      </c>
      <c r="H853" s="6">
        <v>0.17860090000000001</v>
      </c>
      <c r="I853" s="6"/>
    </row>
    <row r="854" spans="1:9" x14ac:dyDescent="0.25">
      <c r="A854">
        <v>163</v>
      </c>
      <c r="B854">
        <v>2000</v>
      </c>
      <c r="C854" s="2">
        <v>0</v>
      </c>
      <c r="D854" s="6">
        <v>8.6745699999999995E-2</v>
      </c>
      <c r="E854" s="6">
        <v>1.6139899999999999E-2</v>
      </c>
      <c r="F854" s="6">
        <v>3.14551E-2</v>
      </c>
      <c r="G854" s="6">
        <v>0.1378935</v>
      </c>
      <c r="H854" s="6">
        <v>0.17916860000000001</v>
      </c>
      <c r="I854" s="6"/>
    </row>
    <row r="855" spans="1:9" x14ac:dyDescent="0.25">
      <c r="A855">
        <v>163</v>
      </c>
      <c r="B855">
        <v>2001</v>
      </c>
      <c r="C855" s="2">
        <v>0</v>
      </c>
      <c r="D855" s="6">
        <v>1.62898E-2</v>
      </c>
      <c r="E855" s="6">
        <v>-0.12864429999999999</v>
      </c>
      <c r="F855" s="6">
        <v>2.1917200000000001E-2</v>
      </c>
      <c r="G855" s="6">
        <v>6.7236099999999993E-2</v>
      </c>
      <c r="H855" s="6">
        <v>0.19633220000000001</v>
      </c>
      <c r="I855" s="6"/>
    </row>
    <row r="856" spans="1:9" x14ac:dyDescent="0.25">
      <c r="A856">
        <v>163</v>
      </c>
      <c r="B856">
        <v>2002</v>
      </c>
      <c r="C856" s="2">
        <v>0</v>
      </c>
      <c r="D856" s="6">
        <v>9.6574999999999994E-3</v>
      </c>
      <c r="E856" s="6">
        <v>-0.30944480000000002</v>
      </c>
      <c r="F856" s="6">
        <v>5.02342E-2</v>
      </c>
      <c r="G856" s="6">
        <v>0.20953369999999999</v>
      </c>
      <c r="H856" s="6">
        <v>0.23943490000000001</v>
      </c>
      <c r="I856" s="6"/>
    </row>
    <row r="857" spans="1:9" x14ac:dyDescent="0.25">
      <c r="A857">
        <v>163</v>
      </c>
      <c r="B857">
        <v>2003</v>
      </c>
      <c r="C857" s="2">
        <v>0</v>
      </c>
      <c r="D857" s="6">
        <v>3.4738600000000001E-2</v>
      </c>
      <c r="E857" s="6">
        <v>-0.27178029999999997</v>
      </c>
      <c r="F857" s="6">
        <v>4.5730300000000002E-2</v>
      </c>
      <c r="G857" s="6">
        <v>0.23431089999999999</v>
      </c>
      <c r="H857" s="6">
        <v>0.2268289</v>
      </c>
      <c r="I857" s="6"/>
    </row>
    <row r="858" spans="1:9" x14ac:dyDescent="0.25">
      <c r="A858">
        <v>163</v>
      </c>
      <c r="B858">
        <v>2004</v>
      </c>
      <c r="C858" s="2">
        <v>0</v>
      </c>
      <c r="D858" s="6">
        <v>5.5093000000000003E-2</v>
      </c>
      <c r="E858" s="6">
        <v>-0.25651819999999997</v>
      </c>
      <c r="F858" s="6">
        <v>5.5626000000000002E-2</v>
      </c>
      <c r="G858" s="6">
        <v>0.32587569999999999</v>
      </c>
      <c r="H858" s="6">
        <v>0.25778040000000002</v>
      </c>
      <c r="I858" s="6"/>
    </row>
    <row r="859" spans="1:9" x14ac:dyDescent="0.25">
      <c r="A859">
        <v>164</v>
      </c>
      <c r="B859">
        <v>1999</v>
      </c>
      <c r="C859" s="2">
        <v>0</v>
      </c>
      <c r="D859" s="6">
        <v>0.2206891</v>
      </c>
      <c r="E859" s="6">
        <v>0.1703982</v>
      </c>
      <c r="F859" s="6">
        <v>5.6987599999999999E-2</v>
      </c>
      <c r="G859" s="6">
        <v>0.63248450000000001</v>
      </c>
      <c r="H859" s="6">
        <v>0.41795470000000001</v>
      </c>
      <c r="I859" s="6"/>
    </row>
    <row r="860" spans="1:9" x14ac:dyDescent="0.25">
      <c r="A860">
        <v>164</v>
      </c>
      <c r="B860">
        <v>2000</v>
      </c>
      <c r="C860" s="2">
        <v>0</v>
      </c>
      <c r="D860" s="6">
        <v>0.16661010000000001</v>
      </c>
      <c r="E860" s="6">
        <v>0.16181090000000001</v>
      </c>
      <c r="F860" s="6">
        <v>2.4369999999999999E-2</v>
      </c>
      <c r="G860" s="6">
        <v>0.52210160000000005</v>
      </c>
      <c r="H860" s="6">
        <v>0.38750479999999998</v>
      </c>
      <c r="I860" s="6"/>
    </row>
    <row r="861" spans="1:9" x14ac:dyDescent="0.25">
      <c r="A861">
        <v>164</v>
      </c>
      <c r="B861">
        <v>2001</v>
      </c>
      <c r="C861" s="2">
        <v>0</v>
      </c>
      <c r="D861" s="6">
        <v>0.18548010000000001</v>
      </c>
      <c r="E861" s="6">
        <v>9.10276E-2</v>
      </c>
      <c r="F861" s="6">
        <v>4.0389599999999998E-2</v>
      </c>
      <c r="G861" s="6">
        <v>0.52567149999999996</v>
      </c>
      <c r="H861" s="6">
        <v>0.37183660000000002</v>
      </c>
      <c r="I861" s="6"/>
    </row>
    <row r="862" spans="1:9" x14ac:dyDescent="0.25">
      <c r="A862">
        <v>164</v>
      </c>
      <c r="B862">
        <v>2002</v>
      </c>
      <c r="C862" s="2">
        <v>0</v>
      </c>
      <c r="D862" s="6">
        <v>0.16984060000000001</v>
      </c>
      <c r="E862" s="6">
        <v>4.4757199999999997E-2</v>
      </c>
      <c r="F862" s="6">
        <v>3.2961299999999999E-2</v>
      </c>
      <c r="G862" s="6">
        <v>0.32263039999999998</v>
      </c>
      <c r="H862" s="6">
        <v>0.31232189999999999</v>
      </c>
      <c r="I862" s="6"/>
    </row>
    <row r="863" spans="1:9" x14ac:dyDescent="0.25">
      <c r="A863">
        <v>164</v>
      </c>
      <c r="B863">
        <v>2003</v>
      </c>
      <c r="C863" s="2">
        <v>0</v>
      </c>
      <c r="D863" s="6">
        <v>0.17841000000000001</v>
      </c>
      <c r="E863" s="6">
        <v>5.3948900000000001E-2</v>
      </c>
      <c r="F863" s="6">
        <v>4.4968300000000003E-2</v>
      </c>
      <c r="G863" s="6">
        <v>0.53603389999999995</v>
      </c>
      <c r="H863" s="6">
        <v>0.37973309999999999</v>
      </c>
      <c r="I863" s="6"/>
    </row>
    <row r="864" spans="1:9" x14ac:dyDescent="0.25">
      <c r="A864">
        <v>164</v>
      </c>
      <c r="B864">
        <v>2004</v>
      </c>
      <c r="C864" s="2">
        <v>0</v>
      </c>
      <c r="D864" s="6">
        <v>0.1959728</v>
      </c>
      <c r="E864" s="6">
        <v>7.9909300000000003E-2</v>
      </c>
      <c r="F864" s="6">
        <v>4.8036700000000002E-2</v>
      </c>
      <c r="G864" s="6">
        <v>0.75310840000000001</v>
      </c>
      <c r="H864" s="6">
        <v>0.37942179999999998</v>
      </c>
      <c r="I864" s="6"/>
    </row>
    <row r="865" spans="1:9" x14ac:dyDescent="0.25">
      <c r="A865">
        <v>165</v>
      </c>
      <c r="B865">
        <v>1997</v>
      </c>
      <c r="C865" s="2">
        <v>0</v>
      </c>
      <c r="D865" s="6">
        <v>0.19929259999999999</v>
      </c>
      <c r="E865" s="6">
        <v>-0.16928380000000001</v>
      </c>
      <c r="F865" s="6">
        <v>2.6798800000000001E-2</v>
      </c>
      <c r="G865" s="6">
        <v>0.52891639999999995</v>
      </c>
      <c r="H865" s="6">
        <v>0.30356909999999998</v>
      </c>
      <c r="I865" s="6"/>
    </row>
    <row r="866" spans="1:9" x14ac:dyDescent="0.25">
      <c r="A866">
        <v>165</v>
      </c>
      <c r="B866">
        <v>1998</v>
      </c>
      <c r="C866" s="2">
        <v>0</v>
      </c>
      <c r="D866" s="6">
        <v>0.20121700000000001</v>
      </c>
      <c r="E866" s="6">
        <v>-0.39125520000000003</v>
      </c>
      <c r="F866" s="6">
        <v>-9.3246000000000006E-3</v>
      </c>
      <c r="G866" s="6">
        <v>0.21600220000000001</v>
      </c>
      <c r="H866" s="6">
        <v>0.36117840000000001</v>
      </c>
      <c r="I866" s="6"/>
    </row>
    <row r="867" spans="1:9" x14ac:dyDescent="0.25">
      <c r="A867">
        <v>166</v>
      </c>
      <c r="B867">
        <v>1999</v>
      </c>
      <c r="C867" s="2">
        <v>0</v>
      </c>
      <c r="D867" s="6">
        <v>2.54852E-2</v>
      </c>
      <c r="E867" s="6">
        <v>-2.2998600000000001E-2</v>
      </c>
      <c r="F867" s="6">
        <v>1.04974E-2</v>
      </c>
      <c r="G867" s="6">
        <v>0.1171452</v>
      </c>
      <c r="H867" s="6">
        <v>0.74611170000000004</v>
      </c>
      <c r="I867" s="6"/>
    </row>
    <row r="868" spans="1:9" x14ac:dyDescent="0.25">
      <c r="A868">
        <v>166</v>
      </c>
      <c r="B868">
        <v>2000</v>
      </c>
      <c r="C868" s="2">
        <v>0</v>
      </c>
      <c r="D868" s="6">
        <v>-8.0449099999999996E-2</v>
      </c>
      <c r="E868" s="6">
        <v>-0.1748931</v>
      </c>
      <c r="F868" s="6">
        <v>-7.868E-3</v>
      </c>
      <c r="G868" s="6">
        <v>8.2213499999999995E-2</v>
      </c>
      <c r="H868" s="6">
        <v>0.93397859999999999</v>
      </c>
      <c r="I868" s="6"/>
    </row>
    <row r="869" spans="1:9" x14ac:dyDescent="0.25">
      <c r="A869">
        <v>167</v>
      </c>
      <c r="B869">
        <v>1999</v>
      </c>
      <c r="C869" s="2">
        <v>0</v>
      </c>
      <c r="D869" s="6">
        <v>0.1068716</v>
      </c>
      <c r="E869" s="6">
        <v>0.2219912</v>
      </c>
      <c r="F869" s="6">
        <v>5.2571300000000001E-2</v>
      </c>
      <c r="G869" s="6">
        <v>0.643868</v>
      </c>
      <c r="H869" s="6">
        <v>0.32836179999999998</v>
      </c>
      <c r="I869" s="6"/>
    </row>
    <row r="870" spans="1:9" x14ac:dyDescent="0.25">
      <c r="A870">
        <v>167</v>
      </c>
      <c r="B870">
        <v>2000</v>
      </c>
      <c r="C870" s="2">
        <v>0</v>
      </c>
      <c r="D870" s="6">
        <v>2.6578600000000001E-2</v>
      </c>
      <c r="E870" s="6">
        <v>0.23879539999999999</v>
      </c>
      <c r="F870" s="6">
        <v>2.2116799999999999E-2</v>
      </c>
      <c r="G870" s="6">
        <v>0.28636440000000002</v>
      </c>
      <c r="H870" s="6">
        <v>0.29453580000000001</v>
      </c>
      <c r="I870" s="6"/>
    </row>
    <row r="871" spans="1:9" x14ac:dyDescent="0.25">
      <c r="A871">
        <v>167</v>
      </c>
      <c r="B871">
        <v>2001</v>
      </c>
      <c r="C871" s="2">
        <v>0</v>
      </c>
      <c r="D871" s="6">
        <v>5.2892099999999997E-2</v>
      </c>
      <c r="E871" s="6">
        <v>0.191749</v>
      </c>
      <c r="F871" s="6">
        <v>3.7493100000000001E-2</v>
      </c>
      <c r="G871" s="6">
        <v>0.2744972</v>
      </c>
      <c r="H871" s="6">
        <v>0.27498640000000002</v>
      </c>
      <c r="I871" s="6"/>
    </row>
    <row r="872" spans="1:9" x14ac:dyDescent="0.25">
      <c r="A872">
        <v>167</v>
      </c>
      <c r="B872">
        <v>2002</v>
      </c>
      <c r="C872" s="2">
        <v>0</v>
      </c>
      <c r="D872" s="6">
        <v>0.1705972</v>
      </c>
      <c r="E872" s="6">
        <v>0.15487020000000001</v>
      </c>
      <c r="F872" s="6">
        <v>4.2427399999999997E-2</v>
      </c>
      <c r="G872" s="6">
        <v>0.2514093</v>
      </c>
      <c r="H872" s="6">
        <v>0.27037610000000001</v>
      </c>
      <c r="I872" s="6"/>
    </row>
    <row r="873" spans="1:9" x14ac:dyDescent="0.25">
      <c r="A873">
        <v>167</v>
      </c>
      <c r="B873">
        <v>2003</v>
      </c>
      <c r="C873" s="2">
        <v>0</v>
      </c>
      <c r="D873" s="6">
        <v>0.18392149999999999</v>
      </c>
      <c r="E873" s="6">
        <v>0.2144588</v>
      </c>
      <c r="F873" s="6">
        <v>4.2610000000000002E-2</v>
      </c>
      <c r="G873" s="6">
        <v>0.39339990000000002</v>
      </c>
      <c r="H873" s="6">
        <v>0.2471807</v>
      </c>
      <c r="I873" s="6"/>
    </row>
    <row r="874" spans="1:9" x14ac:dyDescent="0.25">
      <c r="A874">
        <v>167</v>
      </c>
      <c r="B874">
        <v>2004</v>
      </c>
      <c r="C874" s="2">
        <v>0</v>
      </c>
      <c r="D874" s="6">
        <v>0.1228224</v>
      </c>
      <c r="E874" s="6">
        <v>0.25025629999999999</v>
      </c>
      <c r="F874" s="6">
        <v>2.3647600000000001E-2</v>
      </c>
      <c r="G874" s="6">
        <v>0.41970210000000002</v>
      </c>
      <c r="H874" s="6">
        <v>0.2580789</v>
      </c>
      <c r="I874" s="6"/>
    </row>
    <row r="875" spans="1:9" x14ac:dyDescent="0.25">
      <c r="A875">
        <v>168</v>
      </c>
      <c r="B875">
        <v>1999</v>
      </c>
      <c r="C875" s="2">
        <v>0</v>
      </c>
      <c r="D875" s="6">
        <v>0.19350000000000001</v>
      </c>
      <c r="E875" s="6">
        <v>0.45001950000000002</v>
      </c>
      <c r="F875" s="6">
        <v>6.8164799999999998E-2</v>
      </c>
      <c r="G875" s="6">
        <v>5.1604320000000001</v>
      </c>
      <c r="H875" s="6">
        <v>0.31408789999999998</v>
      </c>
      <c r="I875" s="6"/>
    </row>
    <row r="876" spans="1:9" x14ac:dyDescent="0.25">
      <c r="A876">
        <v>168</v>
      </c>
      <c r="B876">
        <v>2000</v>
      </c>
      <c r="C876" s="2">
        <v>0</v>
      </c>
      <c r="D876" s="6">
        <v>0.13825979999999999</v>
      </c>
      <c r="E876" s="6">
        <v>0.42585790000000001</v>
      </c>
      <c r="F876" s="6">
        <v>7.6983300000000005E-2</v>
      </c>
      <c r="G876" s="6">
        <v>4.6517770000000001</v>
      </c>
      <c r="H876" s="6">
        <v>0.30149969999999998</v>
      </c>
      <c r="I876" s="6"/>
    </row>
    <row r="877" spans="1:9" x14ac:dyDescent="0.25">
      <c r="A877">
        <v>168</v>
      </c>
      <c r="B877">
        <v>2001</v>
      </c>
      <c r="C877" s="2">
        <v>0</v>
      </c>
      <c r="D877" s="6">
        <v>0.2132117</v>
      </c>
      <c r="E877" s="6">
        <v>0.41574280000000002</v>
      </c>
      <c r="F877" s="6">
        <v>4.55997E-2</v>
      </c>
      <c r="G877" s="6">
        <v>3.3632949999999999</v>
      </c>
      <c r="H877" s="6">
        <v>0.21958430000000001</v>
      </c>
      <c r="I877" s="6"/>
    </row>
    <row r="878" spans="1:9" x14ac:dyDescent="0.25">
      <c r="A878">
        <v>168</v>
      </c>
      <c r="B878">
        <v>2002</v>
      </c>
      <c r="C878" s="2">
        <v>0</v>
      </c>
      <c r="D878" s="6">
        <v>0.2163369</v>
      </c>
      <c r="E878" s="6">
        <v>0.37666090000000002</v>
      </c>
      <c r="F878" s="6">
        <v>5.8456800000000003E-2</v>
      </c>
      <c r="G878" s="6">
        <v>3.3594919999999999</v>
      </c>
      <c r="H878" s="6">
        <v>0.24932280000000001</v>
      </c>
      <c r="I878" s="6"/>
    </row>
    <row r="879" spans="1:9" x14ac:dyDescent="0.25">
      <c r="A879">
        <v>168</v>
      </c>
      <c r="B879">
        <v>2003</v>
      </c>
      <c r="C879" s="2">
        <v>0</v>
      </c>
      <c r="D879" s="6">
        <v>0.25101469999999998</v>
      </c>
      <c r="E879" s="6">
        <v>0.42297659999999998</v>
      </c>
      <c r="F879" s="6">
        <v>6.2302700000000003E-2</v>
      </c>
      <c r="G879" s="6">
        <v>4.3757640000000002</v>
      </c>
      <c r="H879" s="6">
        <v>0.24817210000000001</v>
      </c>
      <c r="I879" s="6"/>
    </row>
    <row r="880" spans="1:9" x14ac:dyDescent="0.25">
      <c r="A880">
        <v>168</v>
      </c>
      <c r="B880">
        <v>2004</v>
      </c>
      <c r="C880" s="2">
        <v>0</v>
      </c>
      <c r="D880" s="6">
        <v>0.1076853</v>
      </c>
      <c r="E880" s="6">
        <v>0.44542280000000001</v>
      </c>
      <c r="F880" s="6">
        <v>7.0942099999999994E-2</v>
      </c>
      <c r="G880" s="6">
        <v>4.6121119999999998</v>
      </c>
      <c r="H880" s="6">
        <v>0.25619360000000002</v>
      </c>
      <c r="I880" s="6"/>
    </row>
    <row r="881" spans="1:9" x14ac:dyDescent="0.25">
      <c r="A881">
        <v>169</v>
      </c>
      <c r="B881">
        <v>1999</v>
      </c>
      <c r="C881" s="2">
        <v>0</v>
      </c>
      <c r="D881" s="6">
        <v>6.5013899999999999E-2</v>
      </c>
      <c r="E881" s="6">
        <v>0.31216630000000001</v>
      </c>
      <c r="F881" s="6">
        <v>9.82513E-2</v>
      </c>
      <c r="G881" s="6">
        <v>2.5815570000000001</v>
      </c>
      <c r="H881" s="6">
        <v>0.67138140000000002</v>
      </c>
      <c r="I881" s="6"/>
    </row>
    <row r="882" spans="1:9" x14ac:dyDescent="0.25">
      <c r="A882">
        <v>169</v>
      </c>
      <c r="B882">
        <v>2000</v>
      </c>
      <c r="C882" s="2">
        <v>0</v>
      </c>
      <c r="D882" s="6">
        <v>7.7096999999999999E-2</v>
      </c>
      <c r="E882" s="6">
        <v>0.30272959999999999</v>
      </c>
      <c r="F882" s="6">
        <v>8.72391E-2</v>
      </c>
      <c r="G882" s="6">
        <v>2.6458050000000002</v>
      </c>
      <c r="H882" s="6">
        <v>0.65532760000000001</v>
      </c>
      <c r="I882" s="6"/>
    </row>
    <row r="883" spans="1:9" x14ac:dyDescent="0.25">
      <c r="A883">
        <v>169</v>
      </c>
      <c r="B883">
        <v>2001</v>
      </c>
      <c r="C883" s="2">
        <v>0</v>
      </c>
      <c r="D883" s="6">
        <v>0.13737840000000001</v>
      </c>
      <c r="E883" s="6">
        <v>0.30716860000000001</v>
      </c>
      <c r="F883" s="6">
        <v>8.1378699999999998E-2</v>
      </c>
      <c r="G883" s="6">
        <v>2.4896509999999998</v>
      </c>
      <c r="H883" s="6">
        <v>0.5821288</v>
      </c>
      <c r="I883" s="6"/>
    </row>
    <row r="884" spans="1:9" x14ac:dyDescent="0.25">
      <c r="A884">
        <v>169</v>
      </c>
      <c r="B884">
        <v>2002</v>
      </c>
      <c r="C884" s="2">
        <v>0</v>
      </c>
      <c r="D884" s="6">
        <v>0.16836190000000001</v>
      </c>
      <c r="E884" s="6">
        <v>0.32209900000000002</v>
      </c>
      <c r="F884" s="6">
        <v>7.0981600000000006E-2</v>
      </c>
      <c r="G884" s="6">
        <v>1.3715889999999999</v>
      </c>
      <c r="H884" s="6">
        <v>0.52742929999999999</v>
      </c>
      <c r="I884" s="6"/>
    </row>
    <row r="885" spans="1:9" x14ac:dyDescent="0.25">
      <c r="A885">
        <v>169</v>
      </c>
      <c r="B885">
        <v>2003</v>
      </c>
      <c r="C885" s="2">
        <v>0</v>
      </c>
      <c r="D885" s="6">
        <v>0.16825480000000001</v>
      </c>
      <c r="E885" s="6">
        <v>0.33382260000000002</v>
      </c>
      <c r="F885" s="6">
        <v>6.6656800000000002E-2</v>
      </c>
      <c r="G885" s="6">
        <v>1.729824</v>
      </c>
      <c r="H885" s="6">
        <v>0.47593609999999997</v>
      </c>
      <c r="I885" s="6"/>
    </row>
    <row r="886" spans="1:9" x14ac:dyDescent="0.25">
      <c r="A886">
        <v>169</v>
      </c>
      <c r="B886">
        <v>2004</v>
      </c>
      <c r="C886" s="2">
        <v>0</v>
      </c>
      <c r="D886" s="6">
        <v>0.20588139999999999</v>
      </c>
      <c r="E886" s="6">
        <v>0.37258200000000002</v>
      </c>
      <c r="F886" s="6">
        <v>8.3104600000000001E-2</v>
      </c>
      <c r="G886" s="6">
        <v>2.382768</v>
      </c>
      <c r="H886" s="6">
        <v>0.49255480000000001</v>
      </c>
      <c r="I886" s="6"/>
    </row>
    <row r="887" spans="1:9" x14ac:dyDescent="0.25">
      <c r="A887">
        <v>170</v>
      </c>
      <c r="B887">
        <v>1998</v>
      </c>
      <c r="C887" s="2">
        <v>0</v>
      </c>
      <c r="D887" s="6">
        <v>1.24104E-2</v>
      </c>
      <c r="E887" s="6">
        <v>0.20606079999999999</v>
      </c>
      <c r="F887" s="6">
        <v>3.2133799999999997E-2</v>
      </c>
      <c r="G887" s="6">
        <v>1.448186</v>
      </c>
      <c r="H887" s="6">
        <v>0.1217731</v>
      </c>
      <c r="I887" s="6"/>
    </row>
    <row r="888" spans="1:9" x14ac:dyDescent="0.25">
      <c r="A888">
        <v>170</v>
      </c>
      <c r="B888">
        <v>1999</v>
      </c>
      <c r="C888" s="2">
        <v>0</v>
      </c>
      <c r="D888" s="6">
        <v>7.0305000000000003E-3</v>
      </c>
      <c r="E888" s="6">
        <v>0.2003374</v>
      </c>
      <c r="F888" s="6">
        <v>3.7536199999999999E-2</v>
      </c>
      <c r="G888" s="6">
        <v>0.98542830000000003</v>
      </c>
      <c r="H888" s="6">
        <v>0.1097764</v>
      </c>
      <c r="I888" s="6"/>
    </row>
    <row r="889" spans="1:9" x14ac:dyDescent="0.25">
      <c r="A889">
        <v>170</v>
      </c>
      <c r="B889">
        <v>2000</v>
      </c>
      <c r="C889" s="2">
        <v>0</v>
      </c>
      <c r="D889" s="6">
        <v>5.0335600000000001E-2</v>
      </c>
      <c r="E889" s="6">
        <v>0.24368339999999999</v>
      </c>
      <c r="F889" s="6">
        <v>5.9075599999999999E-2</v>
      </c>
      <c r="G889" s="6">
        <v>1.23733</v>
      </c>
      <c r="H889" s="6">
        <v>0.1026642</v>
      </c>
      <c r="I889" s="6"/>
    </row>
    <row r="890" spans="1:9" x14ac:dyDescent="0.25">
      <c r="A890">
        <v>170</v>
      </c>
      <c r="B890">
        <v>2001</v>
      </c>
      <c r="C890" s="2">
        <v>0</v>
      </c>
      <c r="D890" s="6">
        <v>4.0078700000000002E-2</v>
      </c>
      <c r="E890" s="6">
        <v>0.24177280000000001</v>
      </c>
      <c r="F890" s="6">
        <v>5.42201E-2</v>
      </c>
      <c r="G890" s="6">
        <v>0.92091520000000004</v>
      </c>
      <c r="H890" s="6">
        <v>9.48571E-2</v>
      </c>
      <c r="I890" s="6"/>
    </row>
    <row r="891" spans="1:9" x14ac:dyDescent="0.25">
      <c r="A891">
        <v>170</v>
      </c>
      <c r="B891">
        <v>2002</v>
      </c>
      <c r="C891" s="2">
        <v>0</v>
      </c>
      <c r="D891" s="6">
        <v>6.3519900000000004E-2</v>
      </c>
      <c r="E891" s="6">
        <v>0.2400939</v>
      </c>
      <c r="F891" s="6">
        <v>6.0414099999999998E-2</v>
      </c>
      <c r="G891" s="6">
        <v>0.61304999999999998</v>
      </c>
      <c r="H891" s="6">
        <v>9.1435100000000005E-2</v>
      </c>
      <c r="I891" s="6"/>
    </row>
    <row r="892" spans="1:9" x14ac:dyDescent="0.25">
      <c r="A892">
        <v>170</v>
      </c>
      <c r="B892">
        <v>2003</v>
      </c>
      <c r="C892" s="2">
        <v>0</v>
      </c>
      <c r="D892" s="6">
        <v>-3.14918E-2</v>
      </c>
      <c r="E892" s="6">
        <v>0.24962219999999999</v>
      </c>
      <c r="F892" s="6">
        <v>4.6004700000000003E-2</v>
      </c>
      <c r="G892" s="6">
        <v>0.77736729999999998</v>
      </c>
      <c r="H892" s="6">
        <v>0.106363</v>
      </c>
      <c r="I892" s="6"/>
    </row>
    <row r="893" spans="1:9" x14ac:dyDescent="0.25">
      <c r="A893">
        <v>170</v>
      </c>
      <c r="B893">
        <v>2004</v>
      </c>
      <c r="C893" s="2">
        <v>0</v>
      </c>
      <c r="D893" s="6">
        <v>9.3624799999999994E-2</v>
      </c>
      <c r="E893" s="6">
        <v>0.2996549</v>
      </c>
      <c r="F893" s="6">
        <v>4.7056800000000003E-2</v>
      </c>
      <c r="G893" s="6">
        <v>1.0689070000000001</v>
      </c>
      <c r="H893" s="6">
        <v>0.1029322</v>
      </c>
      <c r="I893" s="6"/>
    </row>
    <row r="894" spans="1:9" x14ac:dyDescent="0.25">
      <c r="A894">
        <v>171</v>
      </c>
      <c r="B894">
        <v>1999</v>
      </c>
      <c r="C894" s="2">
        <v>0</v>
      </c>
      <c r="D894" s="6">
        <v>0.1023787</v>
      </c>
      <c r="E894" s="6">
        <v>0.43610929999999998</v>
      </c>
      <c r="F894" s="6">
        <v>5.2909600000000001E-2</v>
      </c>
      <c r="G894" s="6">
        <v>0.84201090000000001</v>
      </c>
      <c r="H894" s="6">
        <v>0.53398210000000002</v>
      </c>
      <c r="I894" s="6"/>
    </row>
    <row r="895" spans="1:9" x14ac:dyDescent="0.25">
      <c r="A895">
        <v>171</v>
      </c>
      <c r="B895">
        <v>2000</v>
      </c>
      <c r="C895" s="2">
        <v>0</v>
      </c>
      <c r="D895" s="6">
        <v>9.60873E-2</v>
      </c>
      <c r="E895" s="6">
        <v>0.38669369999999997</v>
      </c>
      <c r="F895" s="6">
        <v>4.4156300000000002E-2</v>
      </c>
      <c r="G895" s="6">
        <v>0.91706869999999996</v>
      </c>
      <c r="H895" s="6">
        <v>0.53535370000000004</v>
      </c>
      <c r="I895" s="6"/>
    </row>
    <row r="896" spans="1:9" x14ac:dyDescent="0.25">
      <c r="A896">
        <v>172</v>
      </c>
      <c r="B896">
        <v>1999</v>
      </c>
      <c r="C896" s="2">
        <v>0</v>
      </c>
      <c r="D896" s="6">
        <v>-6.5716200000000002E-2</v>
      </c>
      <c r="E896" s="6">
        <v>2.2734999999999998E-2</v>
      </c>
      <c r="F896" s="6">
        <v>4.7371299999999998E-2</v>
      </c>
      <c r="G896" s="6">
        <v>0.38613829999999999</v>
      </c>
      <c r="H896" s="6">
        <v>0.16866600000000001</v>
      </c>
      <c r="I896" s="6"/>
    </row>
    <row r="897" spans="1:9" x14ac:dyDescent="0.25">
      <c r="A897">
        <v>172</v>
      </c>
      <c r="B897">
        <v>2000</v>
      </c>
      <c r="C897" s="2">
        <v>0</v>
      </c>
      <c r="D897" s="6">
        <v>-6.72204E-2</v>
      </c>
      <c r="E897" s="6">
        <v>4.7970400000000003E-2</v>
      </c>
      <c r="F897" s="6">
        <v>5.0112499999999997E-2</v>
      </c>
      <c r="G897" s="6">
        <v>0.3799206</v>
      </c>
      <c r="H897" s="6">
        <v>0.2239179</v>
      </c>
      <c r="I897" s="6"/>
    </row>
    <row r="898" spans="1:9" x14ac:dyDescent="0.25">
      <c r="A898">
        <v>172</v>
      </c>
      <c r="B898">
        <v>2001</v>
      </c>
      <c r="C898" s="2">
        <v>0</v>
      </c>
      <c r="D898" s="6">
        <v>-0.1730141</v>
      </c>
      <c r="E898" s="6">
        <v>4.4334499999999999E-2</v>
      </c>
      <c r="F898" s="6">
        <v>3.3798000000000002E-2</v>
      </c>
      <c r="G898" s="6">
        <v>0.46642790000000001</v>
      </c>
      <c r="H898" s="6">
        <v>0.13702629999999999</v>
      </c>
      <c r="I898" s="6"/>
    </row>
    <row r="899" spans="1:9" x14ac:dyDescent="0.25">
      <c r="A899">
        <v>173</v>
      </c>
      <c r="B899">
        <v>1999</v>
      </c>
      <c r="C899" s="2">
        <v>0</v>
      </c>
      <c r="D899" s="6">
        <v>-0.13265350000000001</v>
      </c>
      <c r="E899" s="6">
        <v>0.2047514</v>
      </c>
      <c r="F899" s="6">
        <v>6.1405399999999999E-2</v>
      </c>
      <c r="G899" s="6">
        <v>0.70081039999999994</v>
      </c>
      <c r="H899" s="6">
        <v>0.26532470000000002</v>
      </c>
      <c r="I899" s="6"/>
    </row>
    <row r="900" spans="1:9" x14ac:dyDescent="0.25">
      <c r="A900">
        <v>173</v>
      </c>
      <c r="B900">
        <v>2000</v>
      </c>
      <c r="C900" s="2">
        <v>0</v>
      </c>
      <c r="D900" s="6">
        <v>-6.2918100000000005E-2</v>
      </c>
      <c r="E900" s="6">
        <v>0.2449144</v>
      </c>
      <c r="F900" s="6">
        <v>3.61953E-2</v>
      </c>
      <c r="G900" s="6">
        <v>0.40337260000000003</v>
      </c>
      <c r="H900" s="6">
        <v>0.2103652</v>
      </c>
      <c r="I900" s="6"/>
    </row>
    <row r="901" spans="1:9" x14ac:dyDescent="0.25">
      <c r="A901">
        <v>173</v>
      </c>
      <c r="B901">
        <v>2001</v>
      </c>
      <c r="C901" s="2">
        <v>0</v>
      </c>
      <c r="D901" s="6">
        <v>-8.8339799999999996E-2</v>
      </c>
      <c r="E901" s="6">
        <v>0.1512751</v>
      </c>
      <c r="F901" s="6">
        <v>-7.7275E-3</v>
      </c>
      <c r="G901" s="6">
        <v>0.21078849999999999</v>
      </c>
      <c r="H901" s="6">
        <v>0.14319670000000001</v>
      </c>
      <c r="I901" s="6"/>
    </row>
    <row r="902" spans="1:9" x14ac:dyDescent="0.25">
      <c r="A902">
        <v>173</v>
      </c>
      <c r="B902">
        <v>2002</v>
      </c>
      <c r="C902" s="2">
        <v>0</v>
      </c>
      <c r="D902" s="6">
        <v>-7.5547100000000006E-2</v>
      </c>
      <c r="E902" s="6">
        <v>3.4380500000000001E-2</v>
      </c>
      <c r="F902" s="6">
        <v>2.4798899999999999E-2</v>
      </c>
      <c r="G902" s="6">
        <v>8.9076299999999997E-2</v>
      </c>
      <c r="H902" s="6">
        <v>0.1616242</v>
      </c>
      <c r="I902" s="6"/>
    </row>
    <row r="903" spans="1:9" x14ac:dyDescent="0.25">
      <c r="A903">
        <v>173</v>
      </c>
      <c r="B903">
        <v>2003</v>
      </c>
      <c r="C903" s="2">
        <v>0</v>
      </c>
      <c r="D903" s="6">
        <v>-3.5513200000000002E-2</v>
      </c>
      <c r="E903" s="6">
        <v>-3.07218E-2</v>
      </c>
      <c r="F903" s="6">
        <v>2.8352700000000002E-2</v>
      </c>
      <c r="G903" s="6">
        <v>8.7766499999999997E-2</v>
      </c>
      <c r="H903" s="6">
        <v>0.17304849999999999</v>
      </c>
      <c r="I903" s="6"/>
    </row>
    <row r="904" spans="1:9" x14ac:dyDescent="0.25">
      <c r="A904">
        <v>173</v>
      </c>
      <c r="B904">
        <v>2004</v>
      </c>
      <c r="C904" s="2">
        <v>0</v>
      </c>
      <c r="D904" s="6">
        <v>-8.7631700000000007E-2</v>
      </c>
      <c r="E904" s="6">
        <v>-0.27491910000000003</v>
      </c>
      <c r="F904" s="6">
        <v>-7.7210999999999998E-3</v>
      </c>
      <c r="G904" s="6">
        <v>7.4033100000000004E-2</v>
      </c>
      <c r="H904" s="6">
        <v>0.194442</v>
      </c>
      <c r="I904" s="6"/>
    </row>
    <row r="905" spans="1:9" x14ac:dyDescent="0.25">
      <c r="A905">
        <v>174</v>
      </c>
      <c r="B905">
        <v>2000</v>
      </c>
      <c r="C905" s="2">
        <v>0</v>
      </c>
      <c r="D905" s="6">
        <v>-0.1263637</v>
      </c>
      <c r="E905" s="6">
        <v>0.23960909999999999</v>
      </c>
      <c r="F905" s="6">
        <v>0.14104449999999999</v>
      </c>
      <c r="G905" s="6">
        <v>4.7740390000000001</v>
      </c>
      <c r="H905" s="6">
        <v>0.50113509999999994</v>
      </c>
      <c r="I905" s="6"/>
    </row>
    <row r="906" spans="1:9" x14ac:dyDescent="0.25">
      <c r="A906">
        <v>174</v>
      </c>
      <c r="B906">
        <v>2001</v>
      </c>
      <c r="C906" s="2">
        <v>0</v>
      </c>
      <c r="D906" s="6">
        <v>-0.50118969999999996</v>
      </c>
      <c r="E906" s="6">
        <v>5.9219399999999998E-2</v>
      </c>
      <c r="F906" s="6">
        <v>0.19803509999999999</v>
      </c>
      <c r="G906" s="6">
        <v>6.0343540000000004</v>
      </c>
      <c r="H906" s="6">
        <v>0.62603799999999998</v>
      </c>
      <c r="I906" s="6"/>
    </row>
    <row r="907" spans="1:9" x14ac:dyDescent="0.25">
      <c r="A907">
        <v>174</v>
      </c>
      <c r="B907">
        <v>2002</v>
      </c>
      <c r="C907" s="2">
        <v>0</v>
      </c>
      <c r="D907" s="6">
        <v>1.9066199999999998E-2</v>
      </c>
      <c r="E907" s="6">
        <v>2.32763E-2</v>
      </c>
      <c r="F907" s="6">
        <v>0.1562376</v>
      </c>
      <c r="G907" s="6">
        <v>4.3358879999999997</v>
      </c>
      <c r="H907" s="6">
        <v>0.49460130000000002</v>
      </c>
      <c r="I907" s="6"/>
    </row>
    <row r="908" spans="1:9" x14ac:dyDescent="0.25">
      <c r="A908">
        <v>174</v>
      </c>
      <c r="B908">
        <v>2003</v>
      </c>
      <c r="C908" s="2">
        <v>0</v>
      </c>
      <c r="D908" s="6">
        <v>-0.53044100000000005</v>
      </c>
      <c r="E908" s="6">
        <v>-0.59003099999999997</v>
      </c>
      <c r="F908" s="6">
        <v>0.1677033</v>
      </c>
      <c r="G908" s="6">
        <v>2.4521310000000001</v>
      </c>
      <c r="H908" s="6">
        <v>0.55468499999999998</v>
      </c>
      <c r="I908" s="6"/>
    </row>
    <row r="909" spans="1:9" x14ac:dyDescent="0.25">
      <c r="A909">
        <v>174</v>
      </c>
      <c r="B909">
        <v>2004</v>
      </c>
      <c r="C909" s="2">
        <v>0</v>
      </c>
      <c r="D909" s="6">
        <v>-0.18204300000000001</v>
      </c>
      <c r="E909" s="6">
        <v>-0.14261689999999999</v>
      </c>
      <c r="F909" s="6">
        <v>9.1473299999999994E-2</v>
      </c>
      <c r="G909" s="6">
        <v>1.1478060000000001</v>
      </c>
      <c r="H909" s="6">
        <v>0.34354590000000002</v>
      </c>
      <c r="I909" s="6"/>
    </row>
    <row r="910" spans="1:9" x14ac:dyDescent="0.25">
      <c r="A910">
        <v>175</v>
      </c>
      <c r="B910">
        <v>2001</v>
      </c>
      <c r="C910" s="2">
        <v>0</v>
      </c>
      <c r="D910" s="6">
        <v>8.8301999999999999E-3</v>
      </c>
      <c r="E910" s="6">
        <v>0.12572320000000001</v>
      </c>
      <c r="F910" s="6">
        <v>4.9375000000000002E-2</v>
      </c>
      <c r="G910" s="6">
        <v>0.50068330000000005</v>
      </c>
      <c r="H910" s="6">
        <v>0.12873870000000001</v>
      </c>
      <c r="I910" s="6"/>
    </row>
    <row r="911" spans="1:9" x14ac:dyDescent="0.25">
      <c r="A911">
        <v>175</v>
      </c>
      <c r="B911">
        <v>2002</v>
      </c>
      <c r="C911" s="2">
        <v>0</v>
      </c>
      <c r="D911" s="6">
        <v>9.2511999999999994E-3</v>
      </c>
      <c r="E911" s="6">
        <v>0.1105164</v>
      </c>
      <c r="F911" s="6">
        <v>2.8973100000000002E-2</v>
      </c>
      <c r="G911" s="6">
        <v>0.5634557</v>
      </c>
      <c r="H911" s="6">
        <v>0.12414070000000001</v>
      </c>
      <c r="I911" s="6"/>
    </row>
    <row r="912" spans="1:9" x14ac:dyDescent="0.25">
      <c r="A912">
        <v>175</v>
      </c>
      <c r="B912">
        <v>2003</v>
      </c>
      <c r="C912" s="2">
        <v>0</v>
      </c>
      <c r="D912" s="6">
        <v>1.6532700000000001E-2</v>
      </c>
      <c r="E912" s="6">
        <v>0.13858470000000001</v>
      </c>
      <c r="F912" s="6">
        <v>3.2913900000000003E-2</v>
      </c>
      <c r="G912" s="6">
        <v>0.47226210000000002</v>
      </c>
      <c r="H912" s="6">
        <v>0.1095057</v>
      </c>
      <c r="I912" s="6"/>
    </row>
    <row r="913" spans="1:9" x14ac:dyDescent="0.25">
      <c r="A913">
        <v>175</v>
      </c>
      <c r="B913">
        <v>2004</v>
      </c>
      <c r="C913" s="2">
        <v>0</v>
      </c>
      <c r="D913" s="6">
        <v>2.84984E-2</v>
      </c>
      <c r="E913" s="6">
        <v>0.1327033</v>
      </c>
      <c r="F913" s="6">
        <v>3.9052999999999997E-2</v>
      </c>
      <c r="G913" s="6">
        <v>0.52029650000000005</v>
      </c>
      <c r="H913" s="6">
        <v>0.140565</v>
      </c>
      <c r="I913" s="6"/>
    </row>
    <row r="914" spans="1:9" x14ac:dyDescent="0.25">
      <c r="A914">
        <v>176</v>
      </c>
      <c r="B914">
        <v>1999</v>
      </c>
      <c r="C914" s="2">
        <v>0</v>
      </c>
      <c r="D914" s="6">
        <v>0.28350690000000001</v>
      </c>
      <c r="E914" s="6">
        <v>0.490454</v>
      </c>
      <c r="F914" s="6">
        <v>4.5102900000000001E-2</v>
      </c>
      <c r="G914" s="6">
        <v>1.5236099999999999</v>
      </c>
      <c r="H914" s="6">
        <v>0.27295360000000002</v>
      </c>
      <c r="I914" s="6"/>
    </row>
    <row r="915" spans="1:9" x14ac:dyDescent="0.25">
      <c r="A915">
        <v>177</v>
      </c>
      <c r="B915">
        <v>2001</v>
      </c>
      <c r="C915" s="2">
        <v>0</v>
      </c>
      <c r="D915" s="6">
        <v>0.30084179999999999</v>
      </c>
      <c r="E915" s="6">
        <v>0.13276109999999999</v>
      </c>
      <c r="F915" s="6">
        <v>5.3599599999999997E-2</v>
      </c>
      <c r="G915" s="6">
        <v>2.0077959999999999</v>
      </c>
      <c r="H915" s="6">
        <v>0.29185519999999998</v>
      </c>
      <c r="I915" s="6"/>
    </row>
    <row r="916" spans="1:9" x14ac:dyDescent="0.25">
      <c r="A916">
        <v>177</v>
      </c>
      <c r="B916">
        <v>2002</v>
      </c>
      <c r="C916" s="2">
        <v>0</v>
      </c>
      <c r="D916" s="6">
        <v>0.12753900000000001</v>
      </c>
      <c r="E916" s="6">
        <v>0.13589570000000001</v>
      </c>
      <c r="F916" s="6">
        <v>5.7036700000000003E-2</v>
      </c>
      <c r="G916" s="6">
        <v>1.07159</v>
      </c>
      <c r="H916" s="6">
        <v>0.24443309999999999</v>
      </c>
      <c r="I916" s="6"/>
    </row>
    <row r="917" spans="1:9" x14ac:dyDescent="0.25">
      <c r="A917">
        <v>177</v>
      </c>
      <c r="B917">
        <v>2003</v>
      </c>
      <c r="C917" s="2">
        <v>0</v>
      </c>
      <c r="D917" s="6">
        <v>0.1035364</v>
      </c>
      <c r="E917" s="6">
        <v>0.1173647</v>
      </c>
      <c r="F917" s="6">
        <v>4.7213400000000003E-2</v>
      </c>
      <c r="G917" s="6">
        <v>0.78102590000000005</v>
      </c>
      <c r="H917" s="6">
        <v>0.24187929999999999</v>
      </c>
      <c r="I917" s="6"/>
    </row>
    <row r="918" spans="1:9" x14ac:dyDescent="0.25">
      <c r="A918">
        <v>177</v>
      </c>
      <c r="B918">
        <v>2004</v>
      </c>
      <c r="C918" s="2">
        <v>0</v>
      </c>
      <c r="D918" s="6">
        <v>0.22795889999999999</v>
      </c>
      <c r="E918" s="6">
        <v>0.12626270000000001</v>
      </c>
      <c r="F918" s="6">
        <v>5.47273E-2</v>
      </c>
      <c r="G918" s="6">
        <v>0.97267800000000004</v>
      </c>
      <c r="H918" s="6">
        <v>0.21778700000000001</v>
      </c>
      <c r="I918" s="6"/>
    </row>
    <row r="919" spans="1:9" x14ac:dyDescent="0.25">
      <c r="A919">
        <v>178</v>
      </c>
      <c r="B919">
        <v>1999</v>
      </c>
      <c r="C919" s="2">
        <v>0</v>
      </c>
      <c r="D919" s="6">
        <v>0.32727719999999999</v>
      </c>
      <c r="E919" s="6">
        <v>0.1812232</v>
      </c>
      <c r="F919" s="6">
        <v>4.75434E-2</v>
      </c>
      <c r="G919" s="6">
        <v>0.24694540000000001</v>
      </c>
      <c r="H919" s="6">
        <v>0.2631155</v>
      </c>
      <c r="I919" s="6"/>
    </row>
    <row r="920" spans="1:9" x14ac:dyDescent="0.25">
      <c r="A920">
        <v>178</v>
      </c>
      <c r="B920">
        <v>2000</v>
      </c>
      <c r="C920" s="2">
        <v>0</v>
      </c>
      <c r="D920" s="6">
        <v>0.3675969</v>
      </c>
      <c r="E920" s="6">
        <v>0.1986444</v>
      </c>
      <c r="F920" s="6">
        <v>5.5700100000000002E-2</v>
      </c>
      <c r="G920" s="6">
        <v>0.1377428</v>
      </c>
      <c r="H920" s="6">
        <v>0.30244650000000001</v>
      </c>
      <c r="I920" s="6"/>
    </row>
    <row r="921" spans="1:9" x14ac:dyDescent="0.25">
      <c r="A921">
        <v>178</v>
      </c>
      <c r="B921">
        <v>2001</v>
      </c>
      <c r="C921" s="2">
        <v>0</v>
      </c>
      <c r="D921" s="6">
        <v>0.18211930000000001</v>
      </c>
      <c r="E921" s="6">
        <v>0.1993209</v>
      </c>
      <c r="F921" s="6">
        <v>4.8308499999999997E-2</v>
      </c>
      <c r="G921" s="6">
        <v>0.60958009999999996</v>
      </c>
      <c r="H921" s="6">
        <v>0.27819949999999999</v>
      </c>
      <c r="I921" s="6"/>
    </row>
    <row r="922" spans="1:9" x14ac:dyDescent="0.25">
      <c r="A922">
        <v>178</v>
      </c>
      <c r="B922">
        <v>2002</v>
      </c>
      <c r="C922" s="2">
        <v>0</v>
      </c>
      <c r="D922" s="6">
        <v>0.37196639999999997</v>
      </c>
      <c r="E922" s="6">
        <v>0.2177336</v>
      </c>
      <c r="F922" s="6">
        <v>5.3595900000000002E-2</v>
      </c>
      <c r="G922" s="6">
        <v>0.40087919999999999</v>
      </c>
      <c r="H922" s="6">
        <v>0.28575899999999999</v>
      </c>
      <c r="I922" s="6"/>
    </row>
    <row r="923" spans="1:9" x14ac:dyDescent="0.25">
      <c r="A923">
        <v>178</v>
      </c>
      <c r="B923">
        <v>2003</v>
      </c>
      <c r="C923" s="2">
        <v>0</v>
      </c>
      <c r="D923" s="6">
        <v>0.35203980000000001</v>
      </c>
      <c r="E923" s="6">
        <v>0.24236920000000001</v>
      </c>
      <c r="F923" s="6">
        <v>5.8482399999999997E-2</v>
      </c>
      <c r="G923" s="6">
        <v>0.38477860000000003</v>
      </c>
      <c r="H923" s="6">
        <v>0.30488229999999999</v>
      </c>
      <c r="I923" s="6"/>
    </row>
    <row r="924" spans="1:9" x14ac:dyDescent="0.25">
      <c r="A924">
        <v>178</v>
      </c>
      <c r="B924">
        <v>2004</v>
      </c>
      <c r="C924" s="2">
        <v>0</v>
      </c>
      <c r="D924" s="6">
        <v>0.37300080000000002</v>
      </c>
      <c r="E924" s="6">
        <v>0.19659570000000001</v>
      </c>
      <c r="F924" s="6">
        <v>5.2963400000000001E-2</v>
      </c>
      <c r="G924" s="6">
        <v>0.31433270000000002</v>
      </c>
      <c r="H924" s="6">
        <v>0.25683610000000001</v>
      </c>
      <c r="I924" s="6"/>
    </row>
    <row r="925" spans="1:9" x14ac:dyDescent="0.25">
      <c r="A925">
        <v>179</v>
      </c>
      <c r="B925">
        <v>1999</v>
      </c>
      <c r="C925" s="2">
        <v>0</v>
      </c>
      <c r="D925" s="6">
        <v>0.24639849999999999</v>
      </c>
      <c r="E925" s="6">
        <v>0.22800960000000001</v>
      </c>
      <c r="F925" s="6">
        <v>3.4756700000000001E-2</v>
      </c>
      <c r="G925" s="6">
        <v>1.8340460000000001</v>
      </c>
      <c r="H925" s="6">
        <v>0.16016449999999999</v>
      </c>
      <c r="I925" s="6"/>
    </row>
    <row r="926" spans="1:9" x14ac:dyDescent="0.25">
      <c r="A926">
        <v>179</v>
      </c>
      <c r="B926">
        <v>2000</v>
      </c>
      <c r="C926" s="2">
        <v>0</v>
      </c>
      <c r="D926" s="6">
        <v>0.18663389999999999</v>
      </c>
      <c r="E926" s="6">
        <v>0.2171112</v>
      </c>
      <c r="F926" s="6">
        <v>4.3353700000000002E-2</v>
      </c>
      <c r="G926" s="6">
        <v>2.5374490000000001</v>
      </c>
      <c r="H926" s="6">
        <v>0.18637200000000001</v>
      </c>
      <c r="I926" s="6"/>
    </row>
    <row r="927" spans="1:9" x14ac:dyDescent="0.25">
      <c r="A927">
        <v>179</v>
      </c>
      <c r="B927">
        <v>2001</v>
      </c>
      <c r="C927" s="2">
        <v>0</v>
      </c>
      <c r="D927" s="6">
        <v>0.178846</v>
      </c>
      <c r="E927" s="6">
        <v>0.1871824</v>
      </c>
      <c r="F927" s="6">
        <v>3.2663499999999998E-2</v>
      </c>
      <c r="G927" s="6">
        <v>2.6388090000000002</v>
      </c>
      <c r="H927" s="6">
        <v>0.16384779999999999</v>
      </c>
      <c r="I927" s="6"/>
    </row>
    <row r="928" spans="1:9" x14ac:dyDescent="0.25">
      <c r="A928">
        <v>179</v>
      </c>
      <c r="B928">
        <v>2002</v>
      </c>
      <c r="C928" s="2">
        <v>0</v>
      </c>
      <c r="D928" s="6">
        <v>0.12694420000000001</v>
      </c>
      <c r="E928" s="6">
        <v>0.1784403</v>
      </c>
      <c r="F928" s="6">
        <v>4.6304699999999997E-2</v>
      </c>
      <c r="G928" s="6">
        <v>1.587188</v>
      </c>
      <c r="H928" s="6">
        <v>0.17964079999999999</v>
      </c>
      <c r="I928" s="6"/>
    </row>
    <row r="929" spans="1:9" x14ac:dyDescent="0.25">
      <c r="A929">
        <v>179</v>
      </c>
      <c r="B929">
        <v>2003</v>
      </c>
      <c r="C929" s="2">
        <v>0</v>
      </c>
      <c r="D929" s="6">
        <v>0.20664080000000001</v>
      </c>
      <c r="E929" s="6">
        <v>0.1082095</v>
      </c>
      <c r="F929" s="6">
        <v>4.0226600000000001E-2</v>
      </c>
      <c r="G929" s="6">
        <v>1.12503</v>
      </c>
      <c r="H929" s="6">
        <v>0.17564179999999999</v>
      </c>
      <c r="I929" s="6"/>
    </row>
    <row r="930" spans="1:9" x14ac:dyDescent="0.25">
      <c r="A930">
        <v>179</v>
      </c>
      <c r="B930">
        <v>2004</v>
      </c>
      <c r="C930" s="2">
        <v>0</v>
      </c>
      <c r="D930" s="6">
        <v>0.27559800000000001</v>
      </c>
      <c r="E930" s="6">
        <v>0.11319700000000001</v>
      </c>
      <c r="F930" s="6">
        <v>8.04531E-2</v>
      </c>
      <c r="G930" s="6">
        <v>2.9678810000000002</v>
      </c>
      <c r="H930" s="6">
        <v>0.2136557</v>
      </c>
      <c r="I930" s="6"/>
    </row>
    <row r="931" spans="1:9" x14ac:dyDescent="0.25">
      <c r="A931">
        <v>180</v>
      </c>
      <c r="B931">
        <v>1999</v>
      </c>
      <c r="C931" s="2">
        <v>0</v>
      </c>
      <c r="D931" s="6">
        <v>0.3495972</v>
      </c>
      <c r="E931" s="6">
        <v>0.35786079999999998</v>
      </c>
      <c r="F931" s="6">
        <v>4.8826799999999997E-2</v>
      </c>
      <c r="G931" s="6">
        <v>0.40988560000000002</v>
      </c>
      <c r="H931" s="6">
        <v>0.36706699999999998</v>
      </c>
      <c r="I931" s="6"/>
    </row>
    <row r="932" spans="1:9" x14ac:dyDescent="0.25">
      <c r="A932">
        <v>180</v>
      </c>
      <c r="B932">
        <v>2000</v>
      </c>
      <c r="C932" s="2">
        <v>0</v>
      </c>
      <c r="D932" s="6">
        <v>0.30052380000000001</v>
      </c>
      <c r="E932" s="6">
        <v>0.39022089999999998</v>
      </c>
      <c r="F932" s="6">
        <v>6.3519999999999993E-2</v>
      </c>
      <c r="G932" s="6">
        <v>0.29343380000000002</v>
      </c>
      <c r="H932" s="6">
        <v>0.39888410000000002</v>
      </c>
      <c r="I932" s="6"/>
    </row>
    <row r="933" spans="1:9" x14ac:dyDescent="0.25">
      <c r="A933">
        <v>180</v>
      </c>
      <c r="B933">
        <v>2001</v>
      </c>
      <c r="C933" s="2">
        <v>0</v>
      </c>
      <c r="D933" s="6">
        <v>0.30678070000000002</v>
      </c>
      <c r="E933" s="6">
        <v>0.4060858</v>
      </c>
      <c r="F933" s="6">
        <v>6.49338E-2</v>
      </c>
      <c r="G933" s="6">
        <v>0.28815109999999999</v>
      </c>
      <c r="H933" s="6">
        <v>0.3989895</v>
      </c>
      <c r="I933" s="6"/>
    </row>
    <row r="934" spans="1:9" x14ac:dyDescent="0.25">
      <c r="A934">
        <v>180</v>
      </c>
      <c r="B934">
        <v>2002</v>
      </c>
      <c r="C934" s="2">
        <v>0</v>
      </c>
      <c r="D934" s="6">
        <v>0.36592079999999999</v>
      </c>
      <c r="E934" s="6">
        <v>0.35496850000000002</v>
      </c>
      <c r="F934" s="6">
        <v>4.6835000000000002E-2</v>
      </c>
      <c r="G934" s="6">
        <v>0.30130699999999999</v>
      </c>
      <c r="H934" s="6">
        <v>0.40931020000000001</v>
      </c>
      <c r="I934" s="6"/>
    </row>
    <row r="935" spans="1:9" x14ac:dyDescent="0.25">
      <c r="A935">
        <v>180</v>
      </c>
      <c r="B935">
        <v>2003</v>
      </c>
      <c r="C935" s="2">
        <v>0</v>
      </c>
      <c r="D935" s="6">
        <v>0.29106530000000003</v>
      </c>
      <c r="E935" s="6">
        <v>0.3647282</v>
      </c>
      <c r="F935" s="6">
        <v>4.9539100000000003E-2</v>
      </c>
      <c r="G935" s="6">
        <v>0.35486299999999998</v>
      </c>
      <c r="H935" s="6">
        <v>0.39997840000000001</v>
      </c>
      <c r="I935" s="6"/>
    </row>
    <row r="936" spans="1:9" x14ac:dyDescent="0.25">
      <c r="A936">
        <v>180</v>
      </c>
      <c r="B936">
        <v>2004</v>
      </c>
      <c r="C936" s="2">
        <v>0</v>
      </c>
      <c r="D936" s="6">
        <v>0.24510390000000001</v>
      </c>
      <c r="E936" s="6">
        <v>0.43999490000000002</v>
      </c>
      <c r="F936" s="6">
        <v>4.0937899999999999E-2</v>
      </c>
      <c r="G936" s="6">
        <v>0.63899609999999996</v>
      </c>
      <c r="H936" s="6">
        <v>0.43954359999999998</v>
      </c>
      <c r="I936" s="6"/>
    </row>
    <row r="937" spans="1:9" x14ac:dyDescent="0.25">
      <c r="A937">
        <v>181</v>
      </c>
      <c r="B937">
        <v>1998</v>
      </c>
      <c r="C937" s="2">
        <v>0</v>
      </c>
      <c r="D937" s="6">
        <v>7.8111100000000003E-2</v>
      </c>
      <c r="E937" s="6">
        <v>0.29714309999999999</v>
      </c>
      <c r="F937" s="6">
        <v>5.7395300000000003E-2</v>
      </c>
      <c r="G937" s="6">
        <v>2.3920360000000001</v>
      </c>
      <c r="H937" s="6">
        <v>0.17160339999999999</v>
      </c>
      <c r="I937" s="6"/>
    </row>
    <row r="938" spans="1:9" x14ac:dyDescent="0.25">
      <c r="A938">
        <v>181</v>
      </c>
      <c r="B938">
        <v>1999</v>
      </c>
      <c r="C938" s="2">
        <v>0</v>
      </c>
      <c r="D938" s="6">
        <v>8.3175200000000005E-2</v>
      </c>
      <c r="E938" s="6">
        <v>0.31859799999999999</v>
      </c>
      <c r="F938" s="6">
        <v>3.4196499999999998E-2</v>
      </c>
      <c r="G938" s="6">
        <v>2.3900619999999999</v>
      </c>
      <c r="H938" s="6">
        <v>0.15448400000000001</v>
      </c>
      <c r="I938" s="6"/>
    </row>
    <row r="939" spans="1:9" x14ac:dyDescent="0.25">
      <c r="A939">
        <v>181</v>
      </c>
      <c r="B939">
        <v>2000</v>
      </c>
      <c r="C939" s="2">
        <v>0</v>
      </c>
      <c r="D939" s="6">
        <v>6.9668499999999994E-2</v>
      </c>
      <c r="E939" s="6">
        <v>0.29867909999999998</v>
      </c>
      <c r="F939" s="6">
        <v>4.9718100000000001E-2</v>
      </c>
      <c r="G939" s="6">
        <v>3.8465699999999998</v>
      </c>
      <c r="H939" s="6">
        <v>0.18141930000000001</v>
      </c>
      <c r="I939" s="6"/>
    </row>
    <row r="940" spans="1:9" x14ac:dyDescent="0.25">
      <c r="A940">
        <v>181</v>
      </c>
      <c r="B940">
        <v>2001</v>
      </c>
      <c r="C940" s="2">
        <v>0</v>
      </c>
      <c r="D940" s="6">
        <v>4.6353800000000001E-2</v>
      </c>
      <c r="E940" s="6">
        <v>0.313031</v>
      </c>
      <c r="F940" s="6">
        <v>3.9049599999999997E-2</v>
      </c>
      <c r="G940" s="6">
        <v>1.8865160000000001</v>
      </c>
      <c r="H940" s="6">
        <v>0.15697349999999999</v>
      </c>
      <c r="I940" s="6"/>
    </row>
    <row r="941" spans="1:9" x14ac:dyDescent="0.25">
      <c r="A941">
        <v>181</v>
      </c>
      <c r="B941">
        <v>2002</v>
      </c>
      <c r="C941" s="2">
        <v>0</v>
      </c>
      <c r="D941" s="6">
        <v>3.04946E-2</v>
      </c>
      <c r="E941" s="6">
        <v>0.28627649999999999</v>
      </c>
      <c r="F941" s="6">
        <v>4.1528599999999999E-2</v>
      </c>
      <c r="G941" s="6">
        <v>1.182623</v>
      </c>
      <c r="H941" s="6">
        <v>0.16836570000000001</v>
      </c>
      <c r="I941" s="6"/>
    </row>
    <row r="942" spans="1:9" x14ac:dyDescent="0.25">
      <c r="A942">
        <v>181</v>
      </c>
      <c r="B942">
        <v>2003</v>
      </c>
      <c r="C942" s="2">
        <v>0</v>
      </c>
      <c r="D942" s="6">
        <v>1.76995E-2</v>
      </c>
      <c r="E942" s="6">
        <v>0.29011229999999999</v>
      </c>
      <c r="F942" s="6">
        <v>3.5906399999999998E-2</v>
      </c>
      <c r="G942" s="6">
        <v>1.598832</v>
      </c>
      <c r="H942" s="6">
        <v>0.15194460000000001</v>
      </c>
      <c r="I942" s="6"/>
    </row>
    <row r="943" spans="1:9" x14ac:dyDescent="0.25">
      <c r="A943">
        <v>181</v>
      </c>
      <c r="B943">
        <v>2004</v>
      </c>
      <c r="C943" s="2">
        <v>0</v>
      </c>
      <c r="D943" s="6">
        <v>-1.05367E-2</v>
      </c>
      <c r="E943" s="6">
        <v>0.32351059999999998</v>
      </c>
      <c r="F943" s="6">
        <v>5.1129099999999997E-2</v>
      </c>
      <c r="G943" s="6">
        <v>1.690272</v>
      </c>
      <c r="H943" s="6">
        <v>0.16347700000000001</v>
      </c>
      <c r="I943" s="6"/>
    </row>
    <row r="944" spans="1:9" x14ac:dyDescent="0.25">
      <c r="A944">
        <v>182</v>
      </c>
      <c r="B944">
        <v>1999</v>
      </c>
      <c r="C944" s="2">
        <v>0</v>
      </c>
      <c r="D944" s="6">
        <v>0.17089070000000001</v>
      </c>
      <c r="E944" s="6">
        <v>2.2319700000000001E-2</v>
      </c>
      <c r="F944" s="6">
        <v>5.1394799999999997E-2</v>
      </c>
      <c r="G944" s="6">
        <v>0.31809399999999999</v>
      </c>
      <c r="H944" s="6">
        <v>0.39396219999999998</v>
      </c>
      <c r="I944" s="6"/>
    </row>
    <row r="945" spans="1:9" x14ac:dyDescent="0.25">
      <c r="A945">
        <v>182</v>
      </c>
      <c r="B945">
        <v>2000</v>
      </c>
      <c r="C945" s="2">
        <v>0</v>
      </c>
      <c r="D945" s="6">
        <v>0.17799519999999999</v>
      </c>
      <c r="E945" s="6">
        <v>-3.8885999999999999E-3</v>
      </c>
      <c r="F945" s="6">
        <v>1.8722800000000001E-2</v>
      </c>
      <c r="G945" s="6">
        <v>0.1049134</v>
      </c>
      <c r="H945" s="6">
        <v>0.34922170000000002</v>
      </c>
      <c r="I945" s="6"/>
    </row>
    <row r="946" spans="1:9" x14ac:dyDescent="0.25">
      <c r="A946">
        <v>182</v>
      </c>
      <c r="B946">
        <v>2001</v>
      </c>
      <c r="C946" s="2">
        <v>0</v>
      </c>
      <c r="D946" s="6">
        <v>0.1090745</v>
      </c>
      <c r="E946" s="6">
        <v>-2.02314E-2</v>
      </c>
      <c r="F946" s="6">
        <v>4.8581199999999998E-2</v>
      </c>
      <c r="G946" s="6">
        <v>0.21891279999999999</v>
      </c>
      <c r="H946" s="6">
        <v>0.35714240000000003</v>
      </c>
      <c r="I946" s="6"/>
    </row>
    <row r="947" spans="1:9" x14ac:dyDescent="0.25">
      <c r="A947">
        <v>182</v>
      </c>
      <c r="B947">
        <v>2002</v>
      </c>
      <c r="C947" s="2">
        <v>0</v>
      </c>
      <c r="D947" s="6">
        <v>0.18466199999999999</v>
      </c>
      <c r="E947" s="6">
        <v>1.31871E-2</v>
      </c>
      <c r="F947" s="6">
        <v>3.8701100000000002E-2</v>
      </c>
      <c r="G947" s="6">
        <v>0.1658173</v>
      </c>
      <c r="H947" s="6">
        <v>0.1650877</v>
      </c>
      <c r="I947" s="6"/>
    </row>
    <row r="948" spans="1:9" x14ac:dyDescent="0.25">
      <c r="A948">
        <v>182</v>
      </c>
      <c r="B948">
        <v>2003</v>
      </c>
      <c r="C948" s="2">
        <v>0</v>
      </c>
      <c r="D948" s="6">
        <v>0.2498669</v>
      </c>
      <c r="E948" s="6">
        <v>-7.92992E-2</v>
      </c>
      <c r="F948" s="6">
        <v>5.1992400000000001E-2</v>
      </c>
      <c r="G948" s="6">
        <v>0.62251299999999998</v>
      </c>
      <c r="H948" s="6">
        <v>0.28961550000000003</v>
      </c>
      <c r="I948" s="6"/>
    </row>
    <row r="949" spans="1:9" x14ac:dyDescent="0.25">
      <c r="A949">
        <v>182</v>
      </c>
      <c r="B949">
        <v>2004</v>
      </c>
      <c r="C949" s="2">
        <v>0</v>
      </c>
      <c r="D949" s="6">
        <v>0.26665830000000001</v>
      </c>
      <c r="E949" s="6">
        <v>-1.3768499999999999E-2</v>
      </c>
      <c r="F949" s="6">
        <v>7.3105299999999998E-2</v>
      </c>
      <c r="G949" s="6">
        <v>1.4375599999999999</v>
      </c>
      <c r="H949" s="6">
        <v>0.3612244</v>
      </c>
      <c r="I949" s="6"/>
    </row>
    <row r="950" spans="1:9" x14ac:dyDescent="0.25">
      <c r="A950">
        <v>183</v>
      </c>
      <c r="B950">
        <v>2000</v>
      </c>
      <c r="C950" s="2">
        <v>0</v>
      </c>
      <c r="D950" s="6">
        <v>0.29264689999999999</v>
      </c>
      <c r="E950" s="6">
        <v>0.2134847</v>
      </c>
      <c r="F950" s="6">
        <v>9.3031000000000003E-2</v>
      </c>
      <c r="G950" s="6">
        <v>4.5558779999999999</v>
      </c>
      <c r="H950" s="6">
        <v>0.67302660000000003</v>
      </c>
      <c r="I950" s="6"/>
    </row>
    <row r="951" spans="1:9" x14ac:dyDescent="0.25">
      <c r="A951">
        <v>183</v>
      </c>
      <c r="B951">
        <v>2001</v>
      </c>
      <c r="C951" s="2">
        <v>0</v>
      </c>
      <c r="D951" s="6">
        <v>0.19922329999999999</v>
      </c>
      <c r="E951" s="6">
        <v>0.2698257</v>
      </c>
      <c r="F951" s="6">
        <v>9.0940900000000005E-2</v>
      </c>
      <c r="G951" s="6">
        <v>3.514659</v>
      </c>
      <c r="H951" s="6">
        <v>0.64189110000000005</v>
      </c>
      <c r="I951" s="6"/>
    </row>
    <row r="952" spans="1:9" x14ac:dyDescent="0.25">
      <c r="A952">
        <v>183</v>
      </c>
      <c r="B952">
        <v>2002</v>
      </c>
      <c r="C952" s="2">
        <v>0</v>
      </c>
      <c r="D952" s="6">
        <v>0.3021761</v>
      </c>
      <c r="E952" s="6">
        <v>0.37813999999999998</v>
      </c>
      <c r="F952" s="6">
        <v>0.114907</v>
      </c>
      <c r="G952" s="6">
        <v>3.6211519999999999</v>
      </c>
      <c r="H952" s="6">
        <v>0.77426689999999998</v>
      </c>
      <c r="I952" s="6"/>
    </row>
    <row r="953" spans="1:9" x14ac:dyDescent="0.25">
      <c r="A953">
        <v>183</v>
      </c>
      <c r="B953">
        <v>2003</v>
      </c>
      <c r="C953" s="2">
        <v>0</v>
      </c>
      <c r="D953" s="6">
        <v>0.37238009999999999</v>
      </c>
      <c r="E953" s="6">
        <v>0.40581499999999998</v>
      </c>
      <c r="F953" s="6">
        <v>0.11001030000000001</v>
      </c>
      <c r="G953" s="6">
        <v>6.9991539999999999</v>
      </c>
      <c r="H953" s="6">
        <v>0.77446959999999998</v>
      </c>
      <c r="I953" s="6"/>
    </row>
    <row r="954" spans="1:9" x14ac:dyDescent="0.25">
      <c r="A954">
        <v>183</v>
      </c>
      <c r="B954">
        <v>2004</v>
      </c>
      <c r="C954" s="2">
        <v>0</v>
      </c>
      <c r="D954" s="6">
        <v>0.34244279999999999</v>
      </c>
      <c r="E954" s="6">
        <v>0.41325250000000002</v>
      </c>
      <c r="F954" s="6">
        <v>0.10945870000000001</v>
      </c>
      <c r="G954" s="6">
        <v>5.7659539999999998</v>
      </c>
      <c r="H954" s="6">
        <v>0.79892099999999999</v>
      </c>
      <c r="I954" s="6"/>
    </row>
    <row r="955" spans="1:9" x14ac:dyDescent="0.25">
      <c r="A955">
        <v>184</v>
      </c>
      <c r="B955">
        <v>1999</v>
      </c>
      <c r="C955" s="2">
        <v>0</v>
      </c>
      <c r="D955" s="6">
        <v>-1.35269E-2</v>
      </c>
      <c r="E955" s="6">
        <v>0.106572</v>
      </c>
      <c r="F955" s="6">
        <v>3.60329E-2</v>
      </c>
      <c r="G955" s="6">
        <v>0.63585570000000002</v>
      </c>
      <c r="H955" s="6">
        <v>0.10310329999999999</v>
      </c>
      <c r="I955" s="6"/>
    </row>
    <row r="956" spans="1:9" x14ac:dyDescent="0.25">
      <c r="A956">
        <v>184</v>
      </c>
      <c r="B956">
        <v>2000</v>
      </c>
      <c r="C956" s="2">
        <v>0</v>
      </c>
      <c r="D956" s="6">
        <v>-1.73892E-2</v>
      </c>
      <c r="E956" s="6">
        <v>5.4227900000000002E-2</v>
      </c>
      <c r="F956" s="6">
        <v>3.19493E-2</v>
      </c>
      <c r="G956" s="6">
        <v>0.75273869999999998</v>
      </c>
      <c r="H956" s="6">
        <v>0.12157999999999999</v>
      </c>
      <c r="I956" s="6"/>
    </row>
    <row r="957" spans="1:9" x14ac:dyDescent="0.25">
      <c r="A957">
        <v>184</v>
      </c>
      <c r="B957">
        <v>2001</v>
      </c>
      <c r="C957" s="2">
        <v>0</v>
      </c>
      <c r="D957" s="6">
        <v>-4.2668600000000001E-2</v>
      </c>
      <c r="E957" s="6">
        <v>6.9839399999999996E-2</v>
      </c>
      <c r="F957" s="6">
        <v>2.3472E-2</v>
      </c>
      <c r="G957" s="6">
        <v>0.64941150000000003</v>
      </c>
      <c r="H957" s="6">
        <v>8.3253900000000006E-2</v>
      </c>
      <c r="I957" s="6"/>
    </row>
    <row r="958" spans="1:9" x14ac:dyDescent="0.25">
      <c r="A958">
        <v>184</v>
      </c>
      <c r="B958">
        <v>2002</v>
      </c>
      <c r="C958" s="2">
        <v>0</v>
      </c>
      <c r="D958" s="6">
        <v>-3.5157000000000001E-3</v>
      </c>
      <c r="E958" s="6">
        <v>6.0515399999999997E-2</v>
      </c>
      <c r="F958" s="6">
        <v>4.83344E-2</v>
      </c>
      <c r="G958" s="6">
        <v>0.63019420000000004</v>
      </c>
      <c r="H958" s="6">
        <v>0.11381819999999999</v>
      </c>
      <c r="I958" s="6"/>
    </row>
    <row r="959" spans="1:9" x14ac:dyDescent="0.25">
      <c r="A959">
        <v>184</v>
      </c>
      <c r="B959">
        <v>2003</v>
      </c>
      <c r="C959" s="2">
        <v>0</v>
      </c>
      <c r="D959" s="6">
        <v>-6.6148999999999999E-3</v>
      </c>
      <c r="E959" s="6">
        <v>4.0571599999999999E-2</v>
      </c>
      <c r="F959" s="6">
        <v>4.5836500000000002E-2</v>
      </c>
      <c r="G959" s="6">
        <v>0.66391520000000004</v>
      </c>
      <c r="H959" s="6">
        <v>0.1022306</v>
      </c>
      <c r="I959" s="6"/>
    </row>
    <row r="960" spans="1:9" x14ac:dyDescent="0.25">
      <c r="A960">
        <v>184</v>
      </c>
      <c r="B960">
        <v>2004</v>
      </c>
      <c r="C960" s="2">
        <v>0</v>
      </c>
      <c r="D960" s="6">
        <v>1.5547099999999999E-2</v>
      </c>
      <c r="E960" s="6">
        <v>3.1401100000000001E-2</v>
      </c>
      <c r="F960" s="6">
        <v>2.9863600000000001E-2</v>
      </c>
      <c r="G960" s="6">
        <v>0.69614989999999999</v>
      </c>
      <c r="H960" s="6">
        <v>0.11484800000000001</v>
      </c>
      <c r="I960" s="6"/>
    </row>
    <row r="961" spans="1:9" x14ac:dyDescent="0.25">
      <c r="A961">
        <v>185</v>
      </c>
      <c r="B961">
        <v>1999</v>
      </c>
      <c r="C961" s="2">
        <v>0</v>
      </c>
      <c r="D961" s="6">
        <v>0.1020259</v>
      </c>
      <c r="E961" s="6">
        <v>0.1574757</v>
      </c>
      <c r="F961" s="6">
        <v>6.2531799999999998E-2</v>
      </c>
      <c r="G961" s="6">
        <v>1.433516</v>
      </c>
      <c r="H961" s="6">
        <v>0.2352998</v>
      </c>
      <c r="I961" s="6"/>
    </row>
    <row r="962" spans="1:9" x14ac:dyDescent="0.25">
      <c r="A962">
        <v>185</v>
      </c>
      <c r="B962">
        <v>2000</v>
      </c>
      <c r="C962" s="2">
        <v>0</v>
      </c>
      <c r="D962" s="6">
        <v>0.12791259999999999</v>
      </c>
      <c r="E962" s="6">
        <v>0.1687815</v>
      </c>
      <c r="F962" s="6">
        <v>5.0957700000000002E-2</v>
      </c>
      <c r="G962" s="6">
        <v>1.0835159999999999</v>
      </c>
      <c r="H962" s="6">
        <v>0.23181160000000001</v>
      </c>
      <c r="I962" s="6"/>
    </row>
    <row r="963" spans="1:9" x14ac:dyDescent="0.25">
      <c r="A963">
        <v>185</v>
      </c>
      <c r="B963">
        <v>2001</v>
      </c>
      <c r="C963" s="2">
        <v>0</v>
      </c>
      <c r="D963" s="6">
        <v>7.3769899999999999E-2</v>
      </c>
      <c r="E963" s="6">
        <v>0.12621979999999999</v>
      </c>
      <c r="F963" s="6">
        <v>5.2153100000000001E-2</v>
      </c>
      <c r="G963" s="6">
        <v>0.81532260000000001</v>
      </c>
      <c r="H963" s="6">
        <v>0.2136557</v>
      </c>
      <c r="I963" s="6"/>
    </row>
    <row r="964" spans="1:9" x14ac:dyDescent="0.25">
      <c r="A964">
        <v>185</v>
      </c>
      <c r="B964">
        <v>2002</v>
      </c>
      <c r="C964" s="2">
        <v>0</v>
      </c>
      <c r="D964" s="6">
        <v>9.2845999999999998E-2</v>
      </c>
      <c r="E964" s="6">
        <v>0.14695079999999999</v>
      </c>
      <c r="F964" s="6">
        <v>5.65113E-2</v>
      </c>
      <c r="G964" s="6">
        <v>0.84997730000000005</v>
      </c>
      <c r="H964" s="6">
        <v>0.2243608</v>
      </c>
      <c r="I964" s="6"/>
    </row>
    <row r="965" spans="1:9" x14ac:dyDescent="0.25">
      <c r="A965">
        <v>185</v>
      </c>
      <c r="B965">
        <v>2003</v>
      </c>
      <c r="C965" s="2">
        <v>0</v>
      </c>
      <c r="D965" s="6">
        <v>8.2750500000000005E-2</v>
      </c>
      <c r="E965" s="6">
        <v>9.2828599999999997E-2</v>
      </c>
      <c r="F965" s="6">
        <v>2.2955E-2</v>
      </c>
      <c r="G965" s="6">
        <v>1.0451950000000001</v>
      </c>
      <c r="H965" s="6">
        <v>0.27439069999999999</v>
      </c>
      <c r="I965" s="6"/>
    </row>
    <row r="966" spans="1:9" x14ac:dyDescent="0.25">
      <c r="A966">
        <v>185</v>
      </c>
      <c r="B966">
        <v>2004</v>
      </c>
      <c r="C966" s="2">
        <v>0</v>
      </c>
      <c r="D966" s="6">
        <v>0.1116168</v>
      </c>
      <c r="E966" s="6">
        <v>6.3383400000000006E-2</v>
      </c>
      <c r="F966" s="6">
        <v>2.7837600000000001E-2</v>
      </c>
      <c r="G966" s="6">
        <v>0.95001679999999999</v>
      </c>
      <c r="H966" s="6">
        <v>0.28801769999999999</v>
      </c>
      <c r="I966" s="6"/>
    </row>
    <row r="967" spans="1:9" x14ac:dyDescent="0.25">
      <c r="A967">
        <v>186</v>
      </c>
      <c r="B967">
        <v>1999</v>
      </c>
      <c r="C967" s="2">
        <v>0</v>
      </c>
      <c r="D967" s="6">
        <v>3.8406299999999997E-2</v>
      </c>
      <c r="E967" s="6">
        <v>0.41854789999999997</v>
      </c>
      <c r="F967" s="6">
        <v>8.27793E-2</v>
      </c>
      <c r="G967" s="6">
        <v>1.204631</v>
      </c>
      <c r="H967" s="6">
        <v>0.43239739999999999</v>
      </c>
      <c r="I967" s="6"/>
    </row>
    <row r="968" spans="1:9" x14ac:dyDescent="0.25">
      <c r="A968">
        <v>186</v>
      </c>
      <c r="B968">
        <v>2000</v>
      </c>
      <c r="C968" s="2">
        <v>0</v>
      </c>
      <c r="D968" s="6">
        <v>2.2495100000000001E-2</v>
      </c>
      <c r="E968" s="6">
        <v>0.43820969999999998</v>
      </c>
      <c r="F968" s="6">
        <v>6.1105100000000002E-2</v>
      </c>
      <c r="G968" s="6">
        <v>1.2696730000000001</v>
      </c>
      <c r="H968" s="6">
        <v>0.44208589999999998</v>
      </c>
      <c r="I968" s="6"/>
    </row>
    <row r="969" spans="1:9" x14ac:dyDescent="0.25">
      <c r="A969">
        <v>186</v>
      </c>
      <c r="B969">
        <v>2002</v>
      </c>
      <c r="C969" s="2">
        <v>0</v>
      </c>
      <c r="D969" s="6">
        <v>6.1120000000000002E-3</v>
      </c>
      <c r="E969" s="6">
        <v>0.50394490000000003</v>
      </c>
      <c r="F969" s="6">
        <v>6.66847E-2</v>
      </c>
      <c r="G969" s="6">
        <v>1.1310990000000001</v>
      </c>
      <c r="H969" s="6">
        <v>0.45446449999999999</v>
      </c>
      <c r="I969" s="6"/>
    </row>
    <row r="970" spans="1:9" x14ac:dyDescent="0.25">
      <c r="A970">
        <v>186</v>
      </c>
      <c r="B970">
        <v>2003</v>
      </c>
      <c r="C970" s="2">
        <v>0</v>
      </c>
      <c r="D970" s="6">
        <v>5.90585E-2</v>
      </c>
      <c r="E970" s="6">
        <v>0.51213739999999996</v>
      </c>
      <c r="F970" s="6">
        <v>6.3942600000000002E-2</v>
      </c>
      <c r="G970" s="6">
        <v>1.5856570000000001</v>
      </c>
      <c r="H970" s="6">
        <v>0.41171079999999999</v>
      </c>
      <c r="I970" s="6"/>
    </row>
    <row r="971" spans="1:9" x14ac:dyDescent="0.25">
      <c r="A971">
        <v>186</v>
      </c>
      <c r="B971">
        <v>2004</v>
      </c>
      <c r="C971" s="2">
        <v>0</v>
      </c>
      <c r="D971" s="6">
        <v>0.1626562</v>
      </c>
      <c r="E971" s="6">
        <v>0.20806269999999999</v>
      </c>
      <c r="F971" s="6">
        <v>6.2556200000000006E-2</v>
      </c>
      <c r="G971" s="6">
        <v>1.719592</v>
      </c>
      <c r="H971" s="6">
        <v>0.28654269999999998</v>
      </c>
      <c r="I971" s="6"/>
    </row>
    <row r="972" spans="1:9" x14ac:dyDescent="0.25">
      <c r="A972">
        <v>187</v>
      </c>
      <c r="B972">
        <v>1999</v>
      </c>
      <c r="C972" s="2">
        <v>0</v>
      </c>
      <c r="D972" s="6">
        <v>0.1022622</v>
      </c>
      <c r="E972" s="6">
        <v>0.70509120000000003</v>
      </c>
      <c r="F972" s="6">
        <v>7.9791299999999996E-2</v>
      </c>
      <c r="G972" s="6">
        <v>4.4266620000000003</v>
      </c>
      <c r="H972" s="6">
        <v>0.33783220000000003</v>
      </c>
      <c r="I972" s="6"/>
    </row>
    <row r="973" spans="1:9" x14ac:dyDescent="0.25">
      <c r="A973">
        <v>187</v>
      </c>
      <c r="B973">
        <v>2000</v>
      </c>
      <c r="C973" s="2">
        <v>0</v>
      </c>
      <c r="D973" s="6">
        <v>0.1128765</v>
      </c>
      <c r="E973" s="6">
        <v>0.65805729999999996</v>
      </c>
      <c r="F973" s="6">
        <v>6.9857299999999997E-2</v>
      </c>
      <c r="G973" s="6">
        <v>3.3711820000000001</v>
      </c>
      <c r="H973" s="6">
        <v>0.30175190000000002</v>
      </c>
      <c r="I973" s="6"/>
    </row>
    <row r="974" spans="1:9" x14ac:dyDescent="0.25">
      <c r="A974">
        <v>187</v>
      </c>
      <c r="B974">
        <v>2001</v>
      </c>
      <c r="C974" s="2">
        <v>0</v>
      </c>
      <c r="D974" s="6">
        <v>0.20145189999999999</v>
      </c>
      <c r="E974" s="6">
        <v>0.747776</v>
      </c>
      <c r="F974" s="6">
        <v>5.8700700000000001E-2</v>
      </c>
      <c r="G974" s="6">
        <v>3.628682</v>
      </c>
      <c r="H974" s="6">
        <v>0.23200680000000001</v>
      </c>
      <c r="I974" s="6"/>
    </row>
    <row r="975" spans="1:9" x14ac:dyDescent="0.25">
      <c r="A975">
        <v>187</v>
      </c>
      <c r="B975">
        <v>2002</v>
      </c>
      <c r="C975" s="2">
        <v>0</v>
      </c>
      <c r="D975" s="6">
        <v>0.25271589999999999</v>
      </c>
      <c r="E975" s="6">
        <v>0.7353324</v>
      </c>
      <c r="F975" s="6">
        <v>4.5027499999999998E-2</v>
      </c>
      <c r="G975" s="6">
        <v>2.9207429999999999</v>
      </c>
      <c r="H975" s="6">
        <v>0.27277790000000002</v>
      </c>
      <c r="I975" s="6"/>
    </row>
    <row r="976" spans="1:9" x14ac:dyDescent="0.25">
      <c r="A976">
        <v>187</v>
      </c>
      <c r="B976">
        <v>2004</v>
      </c>
      <c r="C976" s="2">
        <v>0</v>
      </c>
      <c r="D976" s="6">
        <v>0.16419320000000001</v>
      </c>
      <c r="E976" s="6">
        <v>0.69330740000000002</v>
      </c>
      <c r="F976" s="6">
        <v>4.9814299999999999E-2</v>
      </c>
      <c r="G976" s="6">
        <v>3.2221099999999998</v>
      </c>
      <c r="H976" s="6">
        <v>0.28329280000000001</v>
      </c>
      <c r="I976" s="6"/>
    </row>
    <row r="977" spans="1:9" x14ac:dyDescent="0.25">
      <c r="A977">
        <v>188</v>
      </c>
      <c r="B977">
        <v>1999</v>
      </c>
      <c r="C977" s="2">
        <v>0</v>
      </c>
      <c r="D977" s="6">
        <v>0.1281659</v>
      </c>
      <c r="E977" s="6">
        <v>0.54797890000000005</v>
      </c>
      <c r="F977" s="6">
        <v>6.3050700000000001E-2</v>
      </c>
      <c r="G977" s="6">
        <v>1.7437320000000001</v>
      </c>
      <c r="H977" s="6">
        <v>0.23900689999999999</v>
      </c>
      <c r="I977" s="6"/>
    </row>
    <row r="978" spans="1:9" x14ac:dyDescent="0.25">
      <c r="A978">
        <v>188</v>
      </c>
      <c r="B978">
        <v>2000</v>
      </c>
      <c r="C978" s="2">
        <v>0</v>
      </c>
      <c r="D978" s="6">
        <v>9.2622300000000005E-2</v>
      </c>
      <c r="E978" s="6">
        <v>0.51042399999999999</v>
      </c>
      <c r="F978" s="6">
        <v>4.88834E-2</v>
      </c>
      <c r="G978" s="6">
        <v>1.3703780000000001</v>
      </c>
      <c r="H978" s="6">
        <v>0.29708190000000001</v>
      </c>
      <c r="I978" s="6"/>
    </row>
    <row r="979" spans="1:9" x14ac:dyDescent="0.25">
      <c r="A979">
        <v>188</v>
      </c>
      <c r="B979">
        <v>2001</v>
      </c>
      <c r="C979" s="2">
        <v>0</v>
      </c>
      <c r="D979" s="6">
        <v>8.7552599999999994E-2</v>
      </c>
      <c r="E979" s="6">
        <v>0.29907339999999999</v>
      </c>
      <c r="F979" s="6">
        <v>2.93561E-2</v>
      </c>
      <c r="G979" s="6">
        <v>1.2183949999999999</v>
      </c>
      <c r="H979" s="6">
        <v>0.19636290000000001</v>
      </c>
      <c r="I979" s="6"/>
    </row>
    <row r="980" spans="1:9" x14ac:dyDescent="0.25">
      <c r="A980">
        <v>188</v>
      </c>
      <c r="B980">
        <v>2002</v>
      </c>
      <c r="C980" s="2">
        <v>0</v>
      </c>
      <c r="D980" s="6">
        <v>9.6967499999999998E-2</v>
      </c>
      <c r="E980" s="6">
        <v>0.2233279</v>
      </c>
      <c r="F980" s="6">
        <v>3.5263299999999997E-2</v>
      </c>
      <c r="G980" s="6">
        <v>0.89639000000000002</v>
      </c>
      <c r="H980" s="6">
        <v>0.20559350000000001</v>
      </c>
      <c r="I980" s="6"/>
    </row>
    <row r="981" spans="1:9" x14ac:dyDescent="0.25">
      <c r="A981">
        <v>188</v>
      </c>
      <c r="B981">
        <v>2003</v>
      </c>
      <c r="C981" s="2">
        <v>0</v>
      </c>
      <c r="D981" s="6">
        <v>0.10749</v>
      </c>
      <c r="E981" s="6">
        <v>0.2295719</v>
      </c>
      <c r="F981" s="6">
        <v>2.8613599999999999E-2</v>
      </c>
      <c r="G981" s="6">
        <v>1.2046250000000001</v>
      </c>
      <c r="H981" s="6">
        <v>0.23916180000000001</v>
      </c>
      <c r="I981" s="6"/>
    </row>
    <row r="982" spans="1:9" x14ac:dyDescent="0.25">
      <c r="A982">
        <v>188</v>
      </c>
      <c r="B982">
        <v>2004</v>
      </c>
      <c r="C982" s="2">
        <v>0</v>
      </c>
      <c r="D982" s="6">
        <v>0.147761</v>
      </c>
      <c r="E982" s="6">
        <v>0.2675052</v>
      </c>
      <c r="F982" s="6">
        <v>4.7598300000000003E-2</v>
      </c>
      <c r="G982" s="6">
        <v>1.4182859999999999</v>
      </c>
      <c r="H982" s="6">
        <v>0.25455899999999998</v>
      </c>
      <c r="I982" s="6"/>
    </row>
    <row r="983" spans="1:9" x14ac:dyDescent="0.25">
      <c r="A983">
        <v>189</v>
      </c>
      <c r="B983">
        <v>1999</v>
      </c>
      <c r="C983" s="2">
        <v>0</v>
      </c>
      <c r="D983" s="6">
        <v>-5.9730100000000001E-2</v>
      </c>
      <c r="E983" s="6">
        <v>0.56351490000000004</v>
      </c>
      <c r="F983" s="6">
        <v>0.1056634</v>
      </c>
      <c r="G983" s="6">
        <v>5.7554179999999997</v>
      </c>
      <c r="H983" s="6">
        <v>0.39389420000000003</v>
      </c>
      <c r="I983" s="6"/>
    </row>
    <row r="984" spans="1:9" x14ac:dyDescent="0.25">
      <c r="A984">
        <v>189</v>
      </c>
      <c r="B984">
        <v>2000</v>
      </c>
      <c r="C984" s="2">
        <v>0</v>
      </c>
      <c r="D984" s="6">
        <v>-0.1337197</v>
      </c>
      <c r="E984" s="6">
        <v>0.46729860000000001</v>
      </c>
      <c r="F984" s="6">
        <v>0.1107079</v>
      </c>
      <c r="G984" s="6">
        <v>4.0463909999999998</v>
      </c>
      <c r="H984" s="6">
        <v>0.4437777</v>
      </c>
      <c r="I984" s="6"/>
    </row>
    <row r="985" spans="1:9" x14ac:dyDescent="0.25">
      <c r="A985">
        <v>189</v>
      </c>
      <c r="B985">
        <v>2001</v>
      </c>
      <c r="C985" s="2">
        <v>0</v>
      </c>
      <c r="D985" s="6">
        <v>-0.2342824</v>
      </c>
      <c r="E985" s="6">
        <v>0.49753160000000002</v>
      </c>
      <c r="F985" s="6">
        <v>6.4435599999999996E-2</v>
      </c>
      <c r="G985" s="6">
        <v>3.5305409999999999</v>
      </c>
      <c r="H985" s="6">
        <v>0.36208560000000001</v>
      </c>
      <c r="I985" s="6"/>
    </row>
    <row r="986" spans="1:9" x14ac:dyDescent="0.25">
      <c r="A986">
        <v>189</v>
      </c>
      <c r="B986">
        <v>2002</v>
      </c>
      <c r="C986" s="2">
        <v>0</v>
      </c>
      <c r="D986" s="6">
        <v>-0.28620309999999999</v>
      </c>
      <c r="E986" s="6">
        <v>0.63077669999999997</v>
      </c>
      <c r="F986" s="6">
        <v>6.8656400000000006E-2</v>
      </c>
      <c r="G986" s="6">
        <v>3.046662</v>
      </c>
      <c r="H986" s="6">
        <v>0.37168109999999999</v>
      </c>
      <c r="I986" s="6"/>
    </row>
    <row r="987" spans="1:9" x14ac:dyDescent="0.25">
      <c r="A987">
        <v>189</v>
      </c>
      <c r="B987">
        <v>2003</v>
      </c>
      <c r="C987" s="2">
        <v>0</v>
      </c>
      <c r="D987" s="6">
        <v>-0.2464636</v>
      </c>
      <c r="E987" s="6">
        <v>0.66426099999999999</v>
      </c>
      <c r="F987" s="6">
        <v>6.5220299999999995E-2</v>
      </c>
      <c r="G987" s="6">
        <v>3.456404</v>
      </c>
      <c r="H987" s="6">
        <v>0.3465298</v>
      </c>
      <c r="I987" s="6"/>
    </row>
    <row r="988" spans="1:9" x14ac:dyDescent="0.25">
      <c r="A988">
        <v>189</v>
      </c>
      <c r="B988">
        <v>2004</v>
      </c>
      <c r="C988" s="2">
        <v>0</v>
      </c>
      <c r="D988" s="6">
        <v>-0.30062660000000002</v>
      </c>
      <c r="E988" s="6">
        <v>0.63841429999999999</v>
      </c>
      <c r="F988" s="6">
        <v>8.3505899999999994E-2</v>
      </c>
      <c r="G988" s="6">
        <v>2.9262060000000001</v>
      </c>
      <c r="H988" s="6">
        <v>0.35628280000000001</v>
      </c>
      <c r="I988" s="6"/>
    </row>
    <row r="989" spans="1:9" x14ac:dyDescent="0.25">
      <c r="A989">
        <v>190</v>
      </c>
      <c r="B989">
        <v>1999</v>
      </c>
      <c r="C989" s="2">
        <v>0</v>
      </c>
      <c r="D989" s="6">
        <v>-0.1043024</v>
      </c>
      <c r="E989" s="6">
        <v>0.17109940000000001</v>
      </c>
      <c r="F989" s="6">
        <v>5.7044200000000003E-2</v>
      </c>
      <c r="G989" s="6">
        <v>2.4092859999999998</v>
      </c>
      <c r="H989" s="6">
        <v>0.19483120000000001</v>
      </c>
      <c r="I989" s="6"/>
    </row>
    <row r="990" spans="1:9" x14ac:dyDescent="0.25">
      <c r="A990">
        <v>190</v>
      </c>
      <c r="B990">
        <v>2000</v>
      </c>
      <c r="C990" s="2">
        <v>0</v>
      </c>
      <c r="D990" s="6">
        <v>-8.8357000000000005E-2</v>
      </c>
      <c r="E990" s="6">
        <v>0.12745899999999999</v>
      </c>
      <c r="F990" s="6">
        <v>5.7180599999999998E-2</v>
      </c>
      <c r="G990" s="6">
        <v>1.8115270000000001</v>
      </c>
      <c r="H990" s="6">
        <v>0.20810890000000001</v>
      </c>
      <c r="I990" s="6"/>
    </row>
    <row r="991" spans="1:9" x14ac:dyDescent="0.25">
      <c r="A991">
        <v>190</v>
      </c>
      <c r="B991">
        <v>2001</v>
      </c>
      <c r="C991" s="2">
        <v>0</v>
      </c>
      <c r="D991" s="6">
        <v>-9.92952E-2</v>
      </c>
      <c r="E991" s="6">
        <v>0.1461636</v>
      </c>
      <c r="F991" s="6">
        <v>5.8213899999999999E-2</v>
      </c>
      <c r="G991" s="6">
        <v>1.995171</v>
      </c>
      <c r="H991" s="6">
        <v>0.2232277</v>
      </c>
      <c r="I991" s="6"/>
    </row>
    <row r="992" spans="1:9" x14ac:dyDescent="0.25">
      <c r="A992">
        <v>190</v>
      </c>
      <c r="B992">
        <v>2002</v>
      </c>
      <c r="C992" s="2">
        <v>0</v>
      </c>
      <c r="D992" s="6">
        <v>-6.9098699999999999E-2</v>
      </c>
      <c r="E992" s="6">
        <v>0.20552860000000001</v>
      </c>
      <c r="F992" s="6">
        <v>6.1896199999999998E-2</v>
      </c>
      <c r="G992" s="6">
        <v>1.3498319999999999</v>
      </c>
      <c r="H992" s="6">
        <v>0.2095119</v>
      </c>
      <c r="I992" s="6"/>
    </row>
    <row r="993" spans="1:9" x14ac:dyDescent="0.25">
      <c r="A993">
        <v>190</v>
      </c>
      <c r="B993">
        <v>2003</v>
      </c>
      <c r="C993" s="2">
        <v>0</v>
      </c>
      <c r="D993" s="6">
        <v>1.7447000000000001E-3</v>
      </c>
      <c r="E993" s="6">
        <v>0.20293149999999999</v>
      </c>
      <c r="F993" s="6">
        <v>5.0698300000000002E-2</v>
      </c>
      <c r="G993" s="6">
        <v>1.5220119999999999</v>
      </c>
      <c r="H993" s="6">
        <v>0.2160155</v>
      </c>
      <c r="I993" s="6"/>
    </row>
    <row r="994" spans="1:9" x14ac:dyDescent="0.25">
      <c r="A994">
        <v>190</v>
      </c>
      <c r="B994">
        <v>2004</v>
      </c>
      <c r="C994" s="2">
        <v>0</v>
      </c>
      <c r="D994" s="6">
        <v>-1.1751899999999999E-2</v>
      </c>
      <c r="E994" s="6">
        <v>0.2389204</v>
      </c>
      <c r="F994" s="6">
        <v>6.1995300000000003E-2</v>
      </c>
      <c r="G994" s="6">
        <v>1.358741</v>
      </c>
      <c r="H994" s="6">
        <v>0.2028547</v>
      </c>
      <c r="I994" s="6"/>
    </row>
    <row r="995" spans="1:9" x14ac:dyDescent="0.25">
      <c r="A995">
        <v>191</v>
      </c>
      <c r="B995">
        <v>1999</v>
      </c>
      <c r="C995" s="2">
        <v>0</v>
      </c>
      <c r="D995" s="6">
        <v>6.3648200000000002E-2</v>
      </c>
      <c r="E995" s="6">
        <v>0.32272879999999998</v>
      </c>
      <c r="F995" s="6">
        <v>4.8533800000000002E-2</v>
      </c>
      <c r="G995" s="6">
        <v>2.4940869999999999</v>
      </c>
      <c r="H995" s="6">
        <v>0.2256406</v>
      </c>
      <c r="I995" s="6"/>
    </row>
    <row r="996" spans="1:9" x14ac:dyDescent="0.25">
      <c r="A996">
        <v>191</v>
      </c>
      <c r="B996">
        <v>2000</v>
      </c>
      <c r="C996" s="2">
        <v>0</v>
      </c>
      <c r="D996" s="6">
        <v>9.3969800000000006E-2</v>
      </c>
      <c r="E996" s="6">
        <v>0.32881719999999998</v>
      </c>
      <c r="F996" s="6">
        <v>4.30643E-2</v>
      </c>
      <c r="G996" s="6">
        <v>1.952647</v>
      </c>
      <c r="H996" s="6">
        <v>0.18620690000000001</v>
      </c>
      <c r="I996" s="6"/>
    </row>
    <row r="997" spans="1:9" x14ac:dyDescent="0.25">
      <c r="A997">
        <v>191</v>
      </c>
      <c r="B997">
        <v>2001</v>
      </c>
      <c r="C997" s="2">
        <v>0</v>
      </c>
      <c r="D997" s="6">
        <v>0.19562889999999999</v>
      </c>
      <c r="E997" s="6">
        <v>0.359128</v>
      </c>
      <c r="F997" s="6">
        <v>2.21405E-2</v>
      </c>
      <c r="G997" s="6">
        <v>1.7382770000000001</v>
      </c>
      <c r="H997" s="6">
        <v>0.1572247</v>
      </c>
      <c r="I997" s="6"/>
    </row>
    <row r="998" spans="1:9" x14ac:dyDescent="0.25">
      <c r="A998">
        <v>191</v>
      </c>
      <c r="B998">
        <v>2002</v>
      </c>
      <c r="C998" s="2">
        <v>0</v>
      </c>
      <c r="D998" s="6">
        <v>0.20790220000000001</v>
      </c>
      <c r="E998" s="6">
        <v>0.2540906</v>
      </c>
      <c r="F998" s="6">
        <v>3.9297499999999999E-2</v>
      </c>
      <c r="G998" s="6">
        <v>1.6817839999999999</v>
      </c>
      <c r="H998" s="6">
        <v>0.201711</v>
      </c>
      <c r="I998" s="6"/>
    </row>
    <row r="999" spans="1:9" x14ac:dyDescent="0.25">
      <c r="A999">
        <v>191</v>
      </c>
      <c r="B999">
        <v>2003</v>
      </c>
      <c r="C999" s="2">
        <v>0</v>
      </c>
      <c r="D999" s="6">
        <v>0.18178520000000001</v>
      </c>
      <c r="E999" s="6">
        <v>0.26052950000000002</v>
      </c>
      <c r="F999" s="6">
        <v>3.32089E-2</v>
      </c>
      <c r="G999" s="6">
        <v>1.7046380000000001</v>
      </c>
      <c r="H999" s="6">
        <v>0.20918220000000001</v>
      </c>
      <c r="I999" s="6"/>
    </row>
    <row r="1000" spans="1:9" x14ac:dyDescent="0.25">
      <c r="A1000">
        <v>191</v>
      </c>
      <c r="B1000">
        <v>2004</v>
      </c>
      <c r="C1000" s="2">
        <v>0</v>
      </c>
      <c r="D1000" s="6">
        <v>0.23076240000000001</v>
      </c>
      <c r="E1000" s="6">
        <v>0.291742</v>
      </c>
      <c r="F1000" s="6">
        <v>4.0890200000000002E-2</v>
      </c>
      <c r="G1000" s="6">
        <v>2.204361</v>
      </c>
      <c r="H1000" s="6">
        <v>0.19732649999999999</v>
      </c>
      <c r="I1000" s="6"/>
    </row>
    <row r="1001" spans="1:9" x14ac:dyDescent="0.25">
      <c r="A1001">
        <v>192</v>
      </c>
      <c r="B1001">
        <v>1999</v>
      </c>
      <c r="C1001" s="2">
        <v>0</v>
      </c>
      <c r="D1001" s="6">
        <v>5.42283E-2</v>
      </c>
      <c r="E1001" s="6">
        <v>0.1518824</v>
      </c>
      <c r="F1001" s="6">
        <v>1.2866799999999999E-2</v>
      </c>
      <c r="G1001" s="6">
        <v>0.77990340000000002</v>
      </c>
      <c r="H1001" s="6">
        <v>0.2230181</v>
      </c>
      <c r="I1001" s="6"/>
    </row>
    <row r="1002" spans="1:9" x14ac:dyDescent="0.25">
      <c r="A1002">
        <v>192</v>
      </c>
      <c r="B1002">
        <v>2000</v>
      </c>
      <c r="C1002" s="2">
        <v>0</v>
      </c>
      <c r="D1002" s="6">
        <v>1.2106499999999999E-2</v>
      </c>
      <c r="E1002" s="6">
        <v>0.144118</v>
      </c>
      <c r="F1002" s="6">
        <v>4.0976800000000001E-2</v>
      </c>
      <c r="G1002" s="6">
        <v>0.68277569999999999</v>
      </c>
      <c r="H1002" s="6">
        <v>0.28108820000000001</v>
      </c>
      <c r="I1002" s="6"/>
    </row>
    <row r="1003" spans="1:9" x14ac:dyDescent="0.25">
      <c r="A1003">
        <v>192</v>
      </c>
      <c r="B1003">
        <v>2001</v>
      </c>
      <c r="C1003" s="2">
        <v>0</v>
      </c>
      <c r="D1003" s="6">
        <v>1.5284600000000001E-2</v>
      </c>
      <c r="E1003" s="6">
        <v>0.15624489999999999</v>
      </c>
      <c r="F1003" s="6">
        <v>4.6843200000000002E-2</v>
      </c>
      <c r="G1003" s="6">
        <v>0.88682119999999998</v>
      </c>
      <c r="H1003" s="6">
        <v>8.8466299999999998E-2</v>
      </c>
      <c r="I1003" s="6"/>
    </row>
    <row r="1004" spans="1:9" x14ac:dyDescent="0.25">
      <c r="A1004">
        <v>192</v>
      </c>
      <c r="B1004">
        <v>2002</v>
      </c>
      <c r="C1004" s="2">
        <v>0</v>
      </c>
      <c r="D1004" s="6">
        <v>2.68965E-2</v>
      </c>
      <c r="E1004" s="6">
        <v>0.13390469999999999</v>
      </c>
      <c r="F1004" s="6">
        <v>5.50695E-2</v>
      </c>
      <c r="G1004" s="6">
        <v>0.40880759999999999</v>
      </c>
      <c r="H1004" s="6">
        <v>0.12469719999999999</v>
      </c>
      <c r="I1004" s="6"/>
    </row>
    <row r="1005" spans="1:9" x14ac:dyDescent="0.25">
      <c r="A1005">
        <v>192</v>
      </c>
      <c r="B1005">
        <v>2003</v>
      </c>
      <c r="C1005" s="2">
        <v>0</v>
      </c>
      <c r="D1005" s="6">
        <v>2.26676E-2</v>
      </c>
      <c r="E1005" s="6">
        <v>0.11704199999999999</v>
      </c>
      <c r="F1005" s="6">
        <v>4.3453100000000001E-2</v>
      </c>
      <c r="G1005" s="6">
        <v>0.47661179999999997</v>
      </c>
      <c r="H1005" s="6">
        <v>0.11104550000000001</v>
      </c>
      <c r="I1005" s="6"/>
    </row>
    <row r="1006" spans="1:9" x14ac:dyDescent="0.25">
      <c r="A1006">
        <v>192</v>
      </c>
      <c r="B1006">
        <v>2004</v>
      </c>
      <c r="C1006" s="2">
        <v>0</v>
      </c>
      <c r="D1006" s="6">
        <v>3.3993200000000001E-2</v>
      </c>
      <c r="E1006" s="6">
        <v>9.7680500000000003E-2</v>
      </c>
      <c r="F1006" s="6">
        <v>3.5232100000000002E-2</v>
      </c>
      <c r="G1006" s="6">
        <v>0.63532920000000004</v>
      </c>
      <c r="H1006" s="6">
        <v>0.12619759999999999</v>
      </c>
      <c r="I1006" s="6"/>
    </row>
    <row r="1007" spans="1:9" x14ac:dyDescent="0.25">
      <c r="A1007">
        <v>193</v>
      </c>
      <c r="B1007">
        <v>2000</v>
      </c>
      <c r="C1007" s="2">
        <v>0</v>
      </c>
      <c r="D1007" s="6">
        <v>0.24997059999999999</v>
      </c>
      <c r="E1007" s="6">
        <v>0.1574285</v>
      </c>
      <c r="F1007" s="6">
        <v>5.2178099999999998E-2</v>
      </c>
      <c r="G1007" s="6">
        <v>0.47664129999999999</v>
      </c>
      <c r="H1007" s="6">
        <v>0.28902460000000002</v>
      </c>
      <c r="I1007" s="6"/>
    </row>
    <row r="1008" spans="1:9" x14ac:dyDescent="0.25">
      <c r="A1008">
        <v>193</v>
      </c>
      <c r="B1008">
        <v>2001</v>
      </c>
      <c r="C1008" s="2">
        <v>0</v>
      </c>
      <c r="D1008" s="6">
        <v>0.24323349999999999</v>
      </c>
      <c r="E1008" s="6">
        <v>0.1156626</v>
      </c>
      <c r="F1008" s="6">
        <v>6.83E-2</v>
      </c>
      <c r="G1008" s="6">
        <v>0.73758939999999995</v>
      </c>
      <c r="H1008" s="6">
        <v>0.29840060000000002</v>
      </c>
      <c r="I1008" s="6"/>
    </row>
    <row r="1009" spans="1:9" x14ac:dyDescent="0.25">
      <c r="A1009">
        <v>193</v>
      </c>
      <c r="B1009">
        <v>2002</v>
      </c>
      <c r="C1009" s="2">
        <v>0</v>
      </c>
      <c r="D1009" s="6">
        <v>0.2369144</v>
      </c>
      <c r="E1009" s="6">
        <v>0.13782839999999999</v>
      </c>
      <c r="F1009" s="6">
        <v>4.0865899999999997E-2</v>
      </c>
      <c r="G1009" s="6">
        <v>0.45949119999999999</v>
      </c>
      <c r="H1009" s="6">
        <v>0.272422</v>
      </c>
      <c r="I1009" s="6"/>
    </row>
    <row r="1010" spans="1:9" x14ac:dyDescent="0.25">
      <c r="A1010">
        <v>193</v>
      </c>
      <c r="B1010">
        <v>2003</v>
      </c>
      <c r="C1010" s="2">
        <v>0</v>
      </c>
      <c r="D1010" s="6">
        <v>0.1952216</v>
      </c>
      <c r="E1010" s="6">
        <v>0.15554309999999999</v>
      </c>
      <c r="F1010" s="6">
        <v>4.9039699999999999E-2</v>
      </c>
      <c r="G1010" s="6">
        <v>0.60639200000000004</v>
      </c>
      <c r="H1010" s="6">
        <v>0.26233050000000002</v>
      </c>
      <c r="I1010" s="6"/>
    </row>
    <row r="1011" spans="1:9" x14ac:dyDescent="0.25">
      <c r="A1011">
        <v>194</v>
      </c>
      <c r="B1011">
        <v>1998</v>
      </c>
      <c r="C1011" s="2">
        <v>0</v>
      </c>
      <c r="D1011" s="6">
        <v>0.18791279999999999</v>
      </c>
      <c r="E1011" s="6">
        <v>-1.8031470000000001</v>
      </c>
      <c r="F1011" s="6">
        <v>0.1068938</v>
      </c>
      <c r="G1011" s="6">
        <v>0.65214680000000003</v>
      </c>
      <c r="H1011" s="6">
        <v>0.46679949999999998</v>
      </c>
      <c r="I1011" s="6"/>
    </row>
    <row r="1012" spans="1:9" x14ac:dyDescent="0.25">
      <c r="A1012">
        <v>195</v>
      </c>
      <c r="B1012">
        <v>1999</v>
      </c>
      <c r="C1012" s="2">
        <v>0</v>
      </c>
      <c r="D1012" s="6">
        <v>1.1391699999999999E-2</v>
      </c>
      <c r="E1012" s="6">
        <v>0.4714159</v>
      </c>
      <c r="F1012" s="6">
        <v>5.6887399999999998E-2</v>
      </c>
      <c r="G1012" s="6">
        <v>1.67452</v>
      </c>
      <c r="H1012" s="6">
        <v>0.2842615</v>
      </c>
      <c r="I1012" s="6"/>
    </row>
    <row r="1013" spans="1:9" x14ac:dyDescent="0.25">
      <c r="A1013">
        <v>195</v>
      </c>
      <c r="B1013">
        <v>2001</v>
      </c>
      <c r="C1013" s="2">
        <v>0</v>
      </c>
      <c r="D1013" s="6">
        <v>0.13664860000000001</v>
      </c>
      <c r="E1013" s="6">
        <v>0.30182759999999997</v>
      </c>
      <c r="F1013" s="6">
        <v>4.3020299999999997E-2</v>
      </c>
      <c r="G1013" s="6">
        <v>2.3300149999999999</v>
      </c>
      <c r="H1013" s="6">
        <v>0.17125969999999999</v>
      </c>
      <c r="I1013" s="6"/>
    </row>
    <row r="1014" spans="1:9" x14ac:dyDescent="0.25">
      <c r="A1014">
        <v>195</v>
      </c>
      <c r="B1014">
        <v>2002</v>
      </c>
      <c r="C1014" s="2">
        <v>0</v>
      </c>
      <c r="D1014" s="6">
        <v>0.12733240000000001</v>
      </c>
      <c r="E1014" s="6">
        <v>0.24256829999999999</v>
      </c>
      <c r="F1014" s="6">
        <v>3.03082E-2</v>
      </c>
      <c r="G1014" s="6">
        <v>0.70377049999999997</v>
      </c>
      <c r="H1014" s="6">
        <v>0.1703276</v>
      </c>
      <c r="I1014" s="6"/>
    </row>
    <row r="1015" spans="1:9" x14ac:dyDescent="0.25">
      <c r="A1015">
        <v>195</v>
      </c>
      <c r="B1015">
        <v>2003</v>
      </c>
      <c r="C1015" s="2">
        <v>0</v>
      </c>
      <c r="D1015" s="6">
        <v>0.14841309999999999</v>
      </c>
      <c r="E1015" s="6">
        <v>0.2948691</v>
      </c>
      <c r="F1015" s="6">
        <v>4.1273400000000002E-2</v>
      </c>
      <c r="G1015" s="6">
        <v>1.7372460000000001</v>
      </c>
      <c r="H1015" s="6">
        <v>0.19689580000000001</v>
      </c>
      <c r="I1015" s="6"/>
    </row>
    <row r="1016" spans="1:9" x14ac:dyDescent="0.25">
      <c r="A1016">
        <v>195</v>
      </c>
      <c r="B1016">
        <v>2004</v>
      </c>
      <c r="C1016" s="2">
        <v>0</v>
      </c>
      <c r="D1016" s="6">
        <v>0.15523049999999999</v>
      </c>
      <c r="E1016" s="6">
        <v>0.35156969999999998</v>
      </c>
      <c r="F1016" s="6">
        <v>5.69425E-2</v>
      </c>
      <c r="G1016" s="6">
        <v>2.6148250000000002</v>
      </c>
      <c r="H1016" s="6">
        <v>0.2034282</v>
      </c>
      <c r="I1016" s="6"/>
    </row>
    <row r="1017" spans="1:9" x14ac:dyDescent="0.25">
      <c r="A1017">
        <v>196</v>
      </c>
      <c r="B1017">
        <v>1999</v>
      </c>
      <c r="C1017" s="2">
        <v>0</v>
      </c>
      <c r="D1017" s="6">
        <v>2.6587999999999998E-3</v>
      </c>
      <c r="E1017" s="6">
        <v>0.5042799</v>
      </c>
      <c r="F1017" s="6">
        <v>6.5640799999999999E-2</v>
      </c>
      <c r="G1017" s="6">
        <v>2.030627</v>
      </c>
      <c r="H1017" s="6">
        <v>0.28607769999999999</v>
      </c>
      <c r="I1017" s="6"/>
    </row>
    <row r="1018" spans="1:9" x14ac:dyDescent="0.25">
      <c r="A1018">
        <v>196</v>
      </c>
      <c r="B1018">
        <v>2000</v>
      </c>
      <c r="C1018" s="2">
        <v>0</v>
      </c>
      <c r="D1018" s="6">
        <v>-1.67326E-2</v>
      </c>
      <c r="E1018" s="6">
        <v>0.54926739999999996</v>
      </c>
      <c r="F1018" s="6">
        <v>6.4228499999999994E-2</v>
      </c>
      <c r="G1018" s="6">
        <v>1.144801</v>
      </c>
      <c r="H1018" s="6">
        <v>0.27083990000000002</v>
      </c>
      <c r="I1018" s="6"/>
    </row>
    <row r="1019" spans="1:9" x14ac:dyDescent="0.25">
      <c r="A1019">
        <v>196</v>
      </c>
      <c r="B1019">
        <v>2001</v>
      </c>
      <c r="C1019" s="2">
        <v>0</v>
      </c>
      <c r="D1019" s="6">
        <v>-1.8529E-2</v>
      </c>
      <c r="E1019" s="6">
        <v>0.54772069999999995</v>
      </c>
      <c r="F1019" s="6">
        <v>3.6887700000000002E-2</v>
      </c>
      <c r="G1019" s="6">
        <v>0.84790259999999995</v>
      </c>
      <c r="H1019" s="6">
        <v>0.2873501</v>
      </c>
      <c r="I1019" s="6"/>
    </row>
    <row r="1020" spans="1:9" x14ac:dyDescent="0.25">
      <c r="A1020">
        <v>196</v>
      </c>
      <c r="B1020">
        <v>2002</v>
      </c>
      <c r="C1020" s="2">
        <v>0</v>
      </c>
      <c r="D1020" s="6">
        <v>-2.5924800000000001E-2</v>
      </c>
      <c r="E1020" s="6">
        <v>0.54483749999999997</v>
      </c>
      <c r="F1020" s="6">
        <v>5.23326E-2</v>
      </c>
      <c r="G1020" s="6">
        <v>1.0095890000000001</v>
      </c>
      <c r="H1020" s="6">
        <v>0.29509400000000002</v>
      </c>
      <c r="I1020" s="6"/>
    </row>
    <row r="1021" spans="1:9" x14ac:dyDescent="0.25">
      <c r="A1021">
        <v>196</v>
      </c>
      <c r="B1021">
        <v>2003</v>
      </c>
      <c r="C1021" s="2">
        <v>0</v>
      </c>
      <c r="D1021" s="6">
        <v>4.3122000000000001E-2</v>
      </c>
      <c r="E1021" s="6">
        <v>0.5117505</v>
      </c>
      <c r="F1021" s="6">
        <v>4.6431899999999998E-2</v>
      </c>
      <c r="G1021" s="6">
        <v>0.66415670000000004</v>
      </c>
      <c r="H1021" s="6">
        <v>0.27456170000000002</v>
      </c>
      <c r="I1021" s="6"/>
    </row>
    <row r="1022" spans="1:9" x14ac:dyDescent="0.25">
      <c r="A1022">
        <v>197</v>
      </c>
      <c r="B1022">
        <v>1999</v>
      </c>
      <c r="C1022" s="2">
        <v>0</v>
      </c>
      <c r="D1022" s="6">
        <v>4.2483699999999999E-2</v>
      </c>
      <c r="E1022" s="6">
        <v>0.2176632</v>
      </c>
      <c r="F1022" s="6">
        <v>5.4396600000000003E-2</v>
      </c>
      <c r="G1022" s="6">
        <v>0.9541636</v>
      </c>
      <c r="H1022" s="6">
        <v>0.29888619999999999</v>
      </c>
      <c r="I1022" s="6"/>
    </row>
    <row r="1023" spans="1:9" x14ac:dyDescent="0.25">
      <c r="A1023">
        <v>197</v>
      </c>
      <c r="B1023">
        <v>2000</v>
      </c>
      <c r="C1023" s="2">
        <v>0</v>
      </c>
      <c r="D1023" s="6">
        <v>8.8281899999999996E-2</v>
      </c>
      <c r="E1023" s="6">
        <v>0.1723963</v>
      </c>
      <c r="F1023" s="6">
        <v>5.6317899999999997E-2</v>
      </c>
      <c r="G1023" s="6">
        <v>0.99207060000000002</v>
      </c>
      <c r="H1023" s="6">
        <v>0.26961059999999998</v>
      </c>
      <c r="I1023" s="6"/>
    </row>
    <row r="1024" spans="1:9" x14ac:dyDescent="0.25">
      <c r="A1024">
        <v>197</v>
      </c>
      <c r="B1024">
        <v>2001</v>
      </c>
      <c r="C1024" s="2">
        <v>0</v>
      </c>
      <c r="D1024" s="6">
        <v>0.1135978</v>
      </c>
      <c r="E1024" s="6">
        <v>0.1791615</v>
      </c>
      <c r="F1024" s="6">
        <v>4.2792200000000002E-2</v>
      </c>
      <c r="G1024" s="6">
        <v>1.0238700000000001</v>
      </c>
      <c r="H1024" s="6">
        <v>0.25054680000000001</v>
      </c>
      <c r="I1024" s="6"/>
    </row>
    <row r="1025" spans="1:9" x14ac:dyDescent="0.25">
      <c r="A1025">
        <v>197</v>
      </c>
      <c r="B1025">
        <v>2002</v>
      </c>
      <c r="C1025" s="2">
        <v>0</v>
      </c>
      <c r="D1025" s="6">
        <v>0.13651559999999999</v>
      </c>
      <c r="E1025" s="6">
        <v>0.16683539999999999</v>
      </c>
      <c r="F1025" s="6">
        <v>4.0169700000000003E-2</v>
      </c>
      <c r="G1025" s="6">
        <v>1.187486</v>
      </c>
      <c r="H1025" s="6">
        <v>0.29889349999999998</v>
      </c>
      <c r="I1025" s="6"/>
    </row>
    <row r="1026" spans="1:9" x14ac:dyDescent="0.25">
      <c r="A1026">
        <v>197</v>
      </c>
      <c r="B1026">
        <v>2003</v>
      </c>
      <c r="C1026" s="2">
        <v>0</v>
      </c>
      <c r="D1026" s="6">
        <v>0.14436660000000001</v>
      </c>
      <c r="E1026" s="6">
        <v>0.18308079999999999</v>
      </c>
      <c r="F1026" s="6">
        <v>3.5280400000000003E-2</v>
      </c>
      <c r="G1026" s="6">
        <v>1.657138</v>
      </c>
      <c r="H1026" s="6">
        <v>0.27752250000000001</v>
      </c>
      <c r="I1026" s="6"/>
    </row>
    <row r="1027" spans="1:9" x14ac:dyDescent="0.25">
      <c r="A1027">
        <v>197</v>
      </c>
      <c r="B1027">
        <v>2004</v>
      </c>
      <c r="C1027" s="2">
        <v>0</v>
      </c>
      <c r="D1027" s="6">
        <v>0.1267837</v>
      </c>
      <c r="E1027" s="6">
        <v>0.19568949999999999</v>
      </c>
      <c r="F1027" s="6">
        <v>5.95259E-2</v>
      </c>
      <c r="G1027" s="6">
        <v>2.0456249999999998</v>
      </c>
      <c r="H1027" s="6">
        <v>0.31638100000000002</v>
      </c>
      <c r="I1027" s="6"/>
    </row>
    <row r="1028" spans="1:9" x14ac:dyDescent="0.25">
      <c r="A1028">
        <v>198</v>
      </c>
      <c r="B1028">
        <v>1999</v>
      </c>
      <c r="C1028" s="2">
        <v>0</v>
      </c>
      <c r="D1028" s="6">
        <v>4.0344699999999997E-2</v>
      </c>
      <c r="E1028" s="6">
        <v>-1.7620359999999999</v>
      </c>
      <c r="F1028" s="6">
        <v>1.9223299999999999E-2</v>
      </c>
      <c r="G1028" s="6">
        <v>0.72148500000000004</v>
      </c>
      <c r="H1028" s="6">
        <v>0.20384910000000001</v>
      </c>
      <c r="I1028" s="6"/>
    </row>
    <row r="1029" spans="1:9" x14ac:dyDescent="0.25">
      <c r="A1029">
        <v>198</v>
      </c>
      <c r="B1029">
        <v>2000</v>
      </c>
      <c r="C1029" s="2">
        <v>0</v>
      </c>
      <c r="D1029" s="6">
        <v>5.1442799999999997E-2</v>
      </c>
      <c r="E1029" s="6">
        <v>-1.990381</v>
      </c>
      <c r="F1029" s="6">
        <v>3.6143599999999998E-2</v>
      </c>
      <c r="G1029" s="6">
        <v>0.30910290000000001</v>
      </c>
      <c r="H1029" s="6">
        <v>0.26111879999999998</v>
      </c>
      <c r="I1029" s="6"/>
    </row>
    <row r="1030" spans="1:9" x14ac:dyDescent="0.25">
      <c r="A1030">
        <v>199</v>
      </c>
      <c r="B1030">
        <v>1999</v>
      </c>
      <c r="C1030" s="2">
        <v>0</v>
      </c>
      <c r="D1030" s="6">
        <v>0.1018352</v>
      </c>
      <c r="E1030" s="6">
        <v>0.46656769999999997</v>
      </c>
      <c r="F1030" s="6">
        <v>7.4830499999999994E-2</v>
      </c>
      <c r="G1030" s="6">
        <v>6.1785699999999997</v>
      </c>
      <c r="H1030" s="6">
        <v>0.36036289999999999</v>
      </c>
      <c r="I1030" s="6"/>
    </row>
    <row r="1031" spans="1:9" x14ac:dyDescent="0.25">
      <c r="A1031">
        <v>199</v>
      </c>
      <c r="B1031">
        <v>2000</v>
      </c>
      <c r="C1031" s="2">
        <v>0</v>
      </c>
      <c r="D1031" s="6">
        <v>6.9460400000000005E-2</v>
      </c>
      <c r="E1031" s="6">
        <v>0.5185459</v>
      </c>
      <c r="F1031" s="6">
        <v>7.3767899999999997E-2</v>
      </c>
      <c r="G1031" s="6">
        <v>5.7495839999999996</v>
      </c>
      <c r="H1031" s="6">
        <v>0.35107120000000003</v>
      </c>
      <c r="I1031" s="6"/>
    </row>
    <row r="1032" spans="1:9" x14ac:dyDescent="0.25">
      <c r="A1032">
        <v>199</v>
      </c>
      <c r="B1032">
        <v>2001</v>
      </c>
      <c r="C1032" s="2">
        <v>0</v>
      </c>
      <c r="D1032" s="6">
        <v>7.1538000000000004E-2</v>
      </c>
      <c r="E1032" s="6">
        <v>0.40060810000000002</v>
      </c>
      <c r="F1032" s="6">
        <v>6.0689600000000003E-2</v>
      </c>
      <c r="G1032" s="6">
        <v>3.159923</v>
      </c>
      <c r="H1032" s="6">
        <v>0.25759179999999998</v>
      </c>
      <c r="I1032" s="6"/>
    </row>
    <row r="1033" spans="1:9" x14ac:dyDescent="0.25">
      <c r="A1033">
        <v>199</v>
      </c>
      <c r="B1033">
        <v>2002</v>
      </c>
      <c r="C1033" s="2">
        <v>0</v>
      </c>
      <c r="D1033" s="6">
        <v>8.5554199999999997E-2</v>
      </c>
      <c r="E1033" s="6">
        <v>0.41699370000000002</v>
      </c>
      <c r="F1033" s="6">
        <v>7.9755400000000004E-2</v>
      </c>
      <c r="G1033" s="6">
        <v>3.6383809999999999</v>
      </c>
      <c r="H1033" s="6">
        <v>0.35093340000000001</v>
      </c>
      <c r="I1033" s="6"/>
    </row>
    <row r="1034" spans="1:9" x14ac:dyDescent="0.25">
      <c r="A1034">
        <v>199</v>
      </c>
      <c r="B1034">
        <v>2003</v>
      </c>
      <c r="C1034" s="2">
        <v>0</v>
      </c>
      <c r="D1034" s="6">
        <v>0.11590590000000001</v>
      </c>
      <c r="E1034" s="6">
        <v>0.43712479999999998</v>
      </c>
      <c r="F1034" s="6">
        <v>6.4466200000000001E-2</v>
      </c>
      <c r="G1034" s="6">
        <v>3.6785320000000001</v>
      </c>
      <c r="H1034" s="6">
        <v>0.33804260000000003</v>
      </c>
      <c r="I1034" s="6"/>
    </row>
    <row r="1035" spans="1:9" x14ac:dyDescent="0.25">
      <c r="A1035">
        <v>199</v>
      </c>
      <c r="B1035">
        <v>2004</v>
      </c>
      <c r="C1035" s="2">
        <v>0</v>
      </c>
      <c r="D1035" s="6">
        <v>0.1121243</v>
      </c>
      <c r="E1035" s="6">
        <v>0.47516609999999998</v>
      </c>
      <c r="F1035" s="6">
        <v>6.4943600000000004E-2</v>
      </c>
      <c r="G1035" s="6">
        <v>4.2396209999999996</v>
      </c>
      <c r="H1035" s="6">
        <v>0.31183660000000002</v>
      </c>
      <c r="I1035" s="6"/>
    </row>
    <row r="1036" spans="1:9" x14ac:dyDescent="0.25">
      <c r="A1036">
        <v>200</v>
      </c>
      <c r="B1036">
        <v>1999</v>
      </c>
      <c r="C1036" s="2">
        <v>0</v>
      </c>
      <c r="D1036" s="6">
        <v>5.0340700000000002E-2</v>
      </c>
      <c r="E1036" s="6">
        <v>0.1259998</v>
      </c>
      <c r="F1036" s="6">
        <v>6.0463500000000003E-2</v>
      </c>
      <c r="G1036" s="6">
        <v>0.50497729999999996</v>
      </c>
      <c r="H1036" s="6">
        <v>0.1149665</v>
      </c>
      <c r="I1036" s="6"/>
    </row>
    <row r="1037" spans="1:9" x14ac:dyDescent="0.25">
      <c r="A1037">
        <v>200</v>
      </c>
      <c r="B1037">
        <v>2000</v>
      </c>
      <c r="C1037" s="2">
        <v>0</v>
      </c>
      <c r="D1037" s="6">
        <v>1.26135E-2</v>
      </c>
      <c r="E1037" s="6">
        <v>0.16345660000000001</v>
      </c>
      <c r="F1037" s="6">
        <v>5.0415399999999999E-2</v>
      </c>
      <c r="G1037" s="6">
        <v>0.6305885</v>
      </c>
      <c r="H1037" s="6">
        <v>0.146979</v>
      </c>
      <c r="I1037" s="6"/>
    </row>
    <row r="1038" spans="1:9" x14ac:dyDescent="0.25">
      <c r="A1038">
        <v>200</v>
      </c>
      <c r="B1038">
        <v>2001</v>
      </c>
      <c r="C1038" s="2">
        <v>0</v>
      </c>
      <c r="D1038" s="6">
        <v>4.95098E-2</v>
      </c>
      <c r="E1038" s="6">
        <v>0.2015527</v>
      </c>
      <c r="F1038" s="6">
        <v>4.0932999999999997E-2</v>
      </c>
      <c r="G1038" s="6">
        <v>0.63790259999999999</v>
      </c>
      <c r="H1038" s="6">
        <v>0.12715000000000001</v>
      </c>
      <c r="I1038" s="6"/>
    </row>
    <row r="1039" spans="1:9" x14ac:dyDescent="0.25">
      <c r="A1039">
        <v>200</v>
      </c>
      <c r="B1039">
        <v>2002</v>
      </c>
      <c r="C1039" s="2">
        <v>0</v>
      </c>
      <c r="D1039" s="6">
        <v>5.3337500000000003E-2</v>
      </c>
      <c r="E1039" s="6">
        <v>0.19049930000000001</v>
      </c>
      <c r="F1039" s="6">
        <v>1.6305099999999999E-2</v>
      </c>
      <c r="G1039" s="6">
        <v>0.49160710000000002</v>
      </c>
      <c r="H1039" s="6">
        <v>0.1149929</v>
      </c>
      <c r="I1039" s="6"/>
    </row>
    <row r="1040" spans="1:9" x14ac:dyDescent="0.25">
      <c r="A1040">
        <v>200</v>
      </c>
      <c r="B1040">
        <v>2003</v>
      </c>
      <c r="C1040" s="2">
        <v>0</v>
      </c>
      <c r="D1040" s="6">
        <v>8.8950799999999997E-2</v>
      </c>
      <c r="E1040" s="6">
        <v>0.25340639999999998</v>
      </c>
      <c r="F1040" s="6">
        <v>5.2772699999999999E-2</v>
      </c>
      <c r="G1040" s="6">
        <v>0.61691439999999997</v>
      </c>
      <c r="H1040" s="6">
        <v>0.12959270000000001</v>
      </c>
      <c r="I1040" s="6"/>
    </row>
    <row r="1041" spans="1:9" x14ac:dyDescent="0.25">
      <c r="A1041">
        <v>200</v>
      </c>
      <c r="B1041">
        <v>2004</v>
      </c>
      <c r="C1041" s="2">
        <v>0</v>
      </c>
      <c r="D1041" s="6">
        <v>-4.9346599999999997E-2</v>
      </c>
      <c r="E1041" s="6">
        <v>0.27651710000000002</v>
      </c>
      <c r="F1041" s="6">
        <v>3.8873600000000001E-2</v>
      </c>
      <c r="G1041" s="6">
        <v>0.89511510000000005</v>
      </c>
      <c r="H1041" s="6">
        <v>0.14640520000000001</v>
      </c>
      <c r="I1041" s="6"/>
    </row>
    <row r="1042" spans="1:9" x14ac:dyDescent="0.25">
      <c r="A1042">
        <v>201</v>
      </c>
      <c r="B1042">
        <v>1997</v>
      </c>
      <c r="C1042" s="2">
        <v>0</v>
      </c>
      <c r="D1042" s="6">
        <v>-6.5863400000000002E-2</v>
      </c>
      <c r="E1042" s="6">
        <v>5.2422499999999997E-2</v>
      </c>
      <c r="F1042" s="6">
        <v>4.2057799999999999E-2</v>
      </c>
      <c r="G1042" s="6">
        <v>0.58086349999999998</v>
      </c>
      <c r="H1042" s="6">
        <v>0.19584109999999999</v>
      </c>
      <c r="I1042" s="6"/>
    </row>
    <row r="1043" spans="1:9" x14ac:dyDescent="0.25">
      <c r="A1043">
        <v>201</v>
      </c>
      <c r="B1043">
        <v>1998</v>
      </c>
      <c r="C1043" s="2">
        <v>0</v>
      </c>
      <c r="D1043" s="6">
        <v>-5.5973000000000002E-2</v>
      </c>
      <c r="E1043" s="6">
        <v>6.7023899999999997E-2</v>
      </c>
      <c r="F1043" s="6">
        <v>3.8719400000000001E-2</v>
      </c>
      <c r="G1043" s="6">
        <v>0.579098</v>
      </c>
      <c r="H1043" s="6">
        <v>0.155776</v>
      </c>
      <c r="I1043" s="6"/>
    </row>
    <row r="1044" spans="1:9" x14ac:dyDescent="0.25">
      <c r="A1044">
        <v>201</v>
      </c>
      <c r="B1044">
        <v>1999</v>
      </c>
      <c r="C1044" s="2">
        <v>0</v>
      </c>
      <c r="D1044" s="6">
        <v>-1.5865600000000001E-2</v>
      </c>
      <c r="E1044" s="6">
        <v>8.7427400000000002E-2</v>
      </c>
      <c r="F1044" s="6">
        <v>1.5342400000000001E-2</v>
      </c>
      <c r="G1044" s="6">
        <v>0.67632139999999996</v>
      </c>
      <c r="H1044" s="6">
        <v>0.16871949999999999</v>
      </c>
      <c r="I1044" s="6"/>
    </row>
    <row r="1045" spans="1:9" x14ac:dyDescent="0.25">
      <c r="A1045">
        <v>201</v>
      </c>
      <c r="B1045">
        <v>2000</v>
      </c>
      <c r="C1045" s="2">
        <v>0</v>
      </c>
      <c r="D1045" s="6">
        <v>2.24846E-2</v>
      </c>
      <c r="E1045" s="6">
        <v>7.6025800000000004E-2</v>
      </c>
      <c r="F1045" s="6">
        <v>5.2451400000000002E-2</v>
      </c>
      <c r="G1045" s="6">
        <v>0.7430599</v>
      </c>
      <c r="H1045" s="6">
        <v>0.63878100000000004</v>
      </c>
      <c r="I1045" s="6"/>
    </row>
    <row r="1046" spans="1:9" x14ac:dyDescent="0.25">
      <c r="A1046">
        <v>201</v>
      </c>
      <c r="B1046">
        <v>2001</v>
      </c>
      <c r="C1046" s="2">
        <v>0</v>
      </c>
      <c r="D1046" s="6">
        <v>4.6252000000000003E-3</v>
      </c>
      <c r="E1046" s="6">
        <v>0.13704479999999999</v>
      </c>
      <c r="F1046" s="6">
        <v>3.5474100000000001E-2</v>
      </c>
      <c r="G1046" s="6">
        <v>0.6437254</v>
      </c>
      <c r="H1046" s="6">
        <v>8.8809299999999994E-2</v>
      </c>
      <c r="I1046" s="6"/>
    </row>
    <row r="1047" spans="1:9" x14ac:dyDescent="0.25">
      <c r="A1047">
        <v>201</v>
      </c>
      <c r="B1047">
        <v>2002</v>
      </c>
      <c r="C1047" s="2">
        <v>0</v>
      </c>
      <c r="D1047" s="6">
        <v>5.1460199999999998E-2</v>
      </c>
      <c r="E1047" s="6">
        <v>8.6972900000000006E-2</v>
      </c>
      <c r="F1047" s="6">
        <v>-1.62005E-2</v>
      </c>
      <c r="G1047" s="6">
        <v>0.14664240000000001</v>
      </c>
      <c r="H1047" s="6">
        <v>3.5858300000000003E-2</v>
      </c>
      <c r="I1047" s="6"/>
    </row>
    <row r="1048" spans="1:9" x14ac:dyDescent="0.25">
      <c r="A1048">
        <v>201</v>
      </c>
      <c r="B1048">
        <v>2003</v>
      </c>
      <c r="C1048" s="2">
        <v>0</v>
      </c>
      <c r="D1048" s="6">
        <v>6.9845299999999999E-2</v>
      </c>
      <c r="E1048" s="6">
        <v>-9.3264000000000003E-3</v>
      </c>
      <c r="F1048" s="6">
        <v>3.4992299999999997E-2</v>
      </c>
      <c r="G1048" s="6">
        <v>0.19157199999999999</v>
      </c>
      <c r="H1048" s="6">
        <v>7.2883900000000001E-2</v>
      </c>
      <c r="I1048" s="6"/>
    </row>
    <row r="1049" spans="1:9" x14ac:dyDescent="0.25">
      <c r="A1049">
        <v>201</v>
      </c>
      <c r="B1049">
        <v>2004</v>
      </c>
      <c r="C1049" s="2">
        <v>0</v>
      </c>
      <c r="D1049" s="6">
        <v>5.5765500000000003E-2</v>
      </c>
      <c r="E1049" s="6">
        <v>-7.0347900000000005E-2</v>
      </c>
      <c r="F1049" s="6">
        <v>3.1214700000000001E-2</v>
      </c>
      <c r="G1049" s="6">
        <v>0.27053539999999998</v>
      </c>
      <c r="H1049" s="6">
        <v>7.1913400000000002E-2</v>
      </c>
      <c r="I1049" s="6"/>
    </row>
    <row r="1050" spans="1:9" x14ac:dyDescent="0.25">
      <c r="A1050">
        <v>202</v>
      </c>
      <c r="B1050">
        <v>1999</v>
      </c>
      <c r="C1050" s="2">
        <v>0</v>
      </c>
      <c r="D1050" s="6">
        <v>6.8308400000000005E-2</v>
      </c>
      <c r="E1050" s="6">
        <v>0.56987860000000001</v>
      </c>
      <c r="F1050" s="6">
        <v>7.5943399999999994E-2</v>
      </c>
      <c r="G1050" s="6">
        <v>3.715125</v>
      </c>
      <c r="H1050" s="6">
        <v>0.3046913</v>
      </c>
      <c r="I1050" s="6"/>
    </row>
    <row r="1051" spans="1:9" x14ac:dyDescent="0.25">
      <c r="A1051">
        <v>202</v>
      </c>
      <c r="B1051">
        <v>2000</v>
      </c>
      <c r="C1051" s="2">
        <v>0</v>
      </c>
      <c r="D1051" s="6">
        <v>4.8404799999999998E-2</v>
      </c>
      <c r="E1051" s="6">
        <v>0.56603230000000004</v>
      </c>
      <c r="F1051" s="6">
        <v>8.5879899999999995E-2</v>
      </c>
      <c r="G1051" s="6">
        <v>3.3091400000000002</v>
      </c>
      <c r="H1051" s="6">
        <v>0.31679390000000002</v>
      </c>
      <c r="I1051" s="6"/>
    </row>
    <row r="1052" spans="1:9" x14ac:dyDescent="0.25">
      <c r="A1052">
        <v>202</v>
      </c>
      <c r="B1052">
        <v>2001</v>
      </c>
      <c r="C1052" s="2">
        <v>0</v>
      </c>
      <c r="D1052" s="6">
        <v>3.7685299999999998E-2</v>
      </c>
      <c r="E1052" s="6">
        <v>0.56939289999999998</v>
      </c>
      <c r="F1052" s="6">
        <v>6.7569599999999994E-2</v>
      </c>
      <c r="G1052" s="6">
        <v>2.2878050000000001</v>
      </c>
      <c r="H1052" s="6">
        <v>0.2680903</v>
      </c>
      <c r="I1052" s="6"/>
    </row>
    <row r="1053" spans="1:9" x14ac:dyDescent="0.25">
      <c r="A1053">
        <v>202</v>
      </c>
      <c r="B1053">
        <v>2002</v>
      </c>
      <c r="C1053" s="2">
        <v>0</v>
      </c>
      <c r="D1053" s="6">
        <v>8.5465200000000005E-2</v>
      </c>
      <c r="E1053" s="6">
        <v>0.57497600000000004</v>
      </c>
      <c r="F1053" s="6">
        <v>6.1185099999999999E-2</v>
      </c>
      <c r="G1053" s="6">
        <v>2.133264</v>
      </c>
      <c r="H1053" s="6">
        <v>0.25945570000000001</v>
      </c>
      <c r="I1053" s="6"/>
    </row>
    <row r="1054" spans="1:9" x14ac:dyDescent="0.25">
      <c r="A1054">
        <v>202</v>
      </c>
      <c r="B1054">
        <v>2003</v>
      </c>
      <c r="C1054" s="2">
        <v>0</v>
      </c>
      <c r="D1054" s="6">
        <v>0.1660693</v>
      </c>
      <c r="E1054" s="6">
        <v>0.58616029999999997</v>
      </c>
      <c r="F1054" s="6">
        <v>7.13337E-2</v>
      </c>
      <c r="G1054" s="6">
        <v>2.5836480000000002</v>
      </c>
      <c r="H1054" s="6">
        <v>0.27262439999999999</v>
      </c>
      <c r="I1054" s="6"/>
    </row>
    <row r="1055" spans="1:9" x14ac:dyDescent="0.25">
      <c r="A1055">
        <v>202</v>
      </c>
      <c r="B1055">
        <v>2004</v>
      </c>
      <c r="C1055" s="2">
        <v>0</v>
      </c>
      <c r="D1055" s="6">
        <v>0.1500679</v>
      </c>
      <c r="E1055" s="6">
        <v>0.61105330000000002</v>
      </c>
      <c r="F1055" s="6">
        <v>7.0125400000000004E-2</v>
      </c>
      <c r="G1055" s="6">
        <v>2.8750740000000001</v>
      </c>
      <c r="H1055" s="6">
        <v>0.27001979999999998</v>
      </c>
      <c r="I1055" s="6"/>
    </row>
    <row r="1056" spans="1:9" x14ac:dyDescent="0.25">
      <c r="A1056">
        <v>203</v>
      </c>
      <c r="B1056">
        <v>1999</v>
      </c>
      <c r="C1056" s="2">
        <v>0</v>
      </c>
      <c r="D1056" s="6">
        <v>7.8260300000000005E-2</v>
      </c>
      <c r="E1056" s="6">
        <v>9.3273999999999996E-2</v>
      </c>
      <c r="F1056" s="6">
        <v>3.8852600000000001E-2</v>
      </c>
      <c r="G1056" s="6">
        <v>0.80952970000000002</v>
      </c>
      <c r="H1056" s="6">
        <v>0.103505</v>
      </c>
      <c r="I1056" s="6"/>
    </row>
    <row r="1057" spans="1:9" x14ac:dyDescent="0.25">
      <c r="A1057">
        <v>203</v>
      </c>
      <c r="B1057">
        <v>2000</v>
      </c>
      <c r="C1057" s="2">
        <v>0</v>
      </c>
      <c r="D1057" s="6">
        <v>-7.3536000000000004E-2</v>
      </c>
      <c r="E1057" s="6">
        <v>0.1029548</v>
      </c>
      <c r="F1057" s="6">
        <v>4.6163700000000002E-2</v>
      </c>
      <c r="G1057" s="6">
        <v>0.82499750000000005</v>
      </c>
      <c r="H1057" s="6">
        <v>0.10317900000000001</v>
      </c>
      <c r="I1057" s="6"/>
    </row>
    <row r="1058" spans="1:9" x14ac:dyDescent="0.25">
      <c r="A1058">
        <v>203</v>
      </c>
      <c r="B1058">
        <v>2001</v>
      </c>
      <c r="C1058" s="2">
        <v>0</v>
      </c>
      <c r="D1058" s="6">
        <v>-5.3948999999999997E-2</v>
      </c>
      <c r="E1058" s="6">
        <v>7.2012099999999996E-2</v>
      </c>
      <c r="F1058" s="6">
        <v>4.0275400000000003E-2</v>
      </c>
      <c r="G1058" s="6">
        <v>0.69156960000000001</v>
      </c>
      <c r="H1058" s="6">
        <v>9.9577200000000005E-2</v>
      </c>
      <c r="I1058" s="6"/>
    </row>
    <row r="1059" spans="1:9" x14ac:dyDescent="0.25">
      <c r="A1059">
        <v>203</v>
      </c>
      <c r="B1059">
        <v>2002</v>
      </c>
      <c r="C1059" s="2">
        <v>0</v>
      </c>
      <c r="D1059" s="6">
        <v>3.05963E-2</v>
      </c>
      <c r="E1059" s="6">
        <v>8.5508299999999995E-2</v>
      </c>
      <c r="F1059" s="6">
        <v>4.6567900000000002E-2</v>
      </c>
      <c r="G1059" s="6">
        <v>0.67861039999999995</v>
      </c>
      <c r="H1059" s="6">
        <v>9.1830200000000001E-2</v>
      </c>
      <c r="I1059" s="6"/>
    </row>
    <row r="1060" spans="1:9" x14ac:dyDescent="0.25">
      <c r="A1060">
        <v>203</v>
      </c>
      <c r="B1060">
        <v>2003</v>
      </c>
      <c r="C1060" s="2">
        <v>0</v>
      </c>
      <c r="D1060" s="6">
        <v>7.1943300000000002E-2</v>
      </c>
      <c r="E1060" s="6">
        <v>7.6339400000000002E-2</v>
      </c>
      <c r="F1060" s="6">
        <v>3.3698199999999998E-2</v>
      </c>
      <c r="G1060" s="6">
        <v>0.8338392</v>
      </c>
      <c r="H1060" s="6">
        <v>0.108872</v>
      </c>
      <c r="I1060" s="6"/>
    </row>
    <row r="1061" spans="1:9" x14ac:dyDescent="0.25">
      <c r="A1061">
        <v>203</v>
      </c>
      <c r="B1061">
        <v>2004</v>
      </c>
      <c r="C1061" s="2">
        <v>0</v>
      </c>
      <c r="D1061" s="6">
        <v>6.9376599999999997E-2</v>
      </c>
      <c r="E1061" s="6">
        <v>5.2491000000000003E-2</v>
      </c>
      <c r="F1061" s="6">
        <v>3.4548099999999998E-2</v>
      </c>
      <c r="G1061" s="6">
        <v>0.9365253</v>
      </c>
      <c r="H1061" s="6">
        <v>9.0876700000000005E-2</v>
      </c>
      <c r="I1061" s="6"/>
    </row>
    <row r="1062" spans="1:9" x14ac:dyDescent="0.25">
      <c r="A1062">
        <v>204</v>
      </c>
      <c r="B1062">
        <v>1999</v>
      </c>
      <c r="C1062" s="2">
        <v>0</v>
      </c>
      <c r="D1062" s="6">
        <v>-0.1094929</v>
      </c>
      <c r="E1062" s="6">
        <v>0.17213439999999999</v>
      </c>
      <c r="F1062" s="6">
        <v>1.7431499999999999E-2</v>
      </c>
      <c r="G1062" s="6">
        <v>0.75814389999999998</v>
      </c>
      <c r="H1062" s="6">
        <v>0.1103779</v>
      </c>
      <c r="I1062" s="6"/>
    </row>
    <row r="1063" spans="1:9" x14ac:dyDescent="0.25">
      <c r="A1063">
        <v>204</v>
      </c>
      <c r="B1063">
        <v>2000</v>
      </c>
      <c r="C1063" s="2">
        <v>0</v>
      </c>
      <c r="D1063" s="6">
        <v>-0.10903060000000001</v>
      </c>
      <c r="E1063" s="6">
        <v>0.18514439999999999</v>
      </c>
      <c r="F1063" s="6">
        <v>3.8938100000000003E-2</v>
      </c>
      <c r="G1063" s="6">
        <v>1.159162</v>
      </c>
      <c r="H1063" s="6">
        <v>0.1222324</v>
      </c>
      <c r="I1063" s="6"/>
    </row>
    <row r="1064" spans="1:9" x14ac:dyDescent="0.25">
      <c r="A1064">
        <v>204</v>
      </c>
      <c r="B1064">
        <v>2001</v>
      </c>
      <c r="C1064" s="2">
        <v>0</v>
      </c>
      <c r="D1064" s="6">
        <v>3.9556000000000001E-2</v>
      </c>
      <c r="E1064" s="6">
        <v>0.22764570000000001</v>
      </c>
      <c r="F1064" s="6">
        <v>2.3852100000000001E-2</v>
      </c>
      <c r="G1064" s="6">
        <v>0.96614889999999998</v>
      </c>
      <c r="H1064" s="6">
        <v>0.129968</v>
      </c>
      <c r="I1064" s="6"/>
    </row>
    <row r="1065" spans="1:9" x14ac:dyDescent="0.25">
      <c r="A1065">
        <v>204</v>
      </c>
      <c r="B1065">
        <v>2002</v>
      </c>
      <c r="C1065" s="2">
        <v>0</v>
      </c>
      <c r="D1065" s="6">
        <v>-7.4648599999999996E-2</v>
      </c>
      <c r="E1065" s="6">
        <v>0.20738809999999999</v>
      </c>
      <c r="F1065" s="6">
        <v>5.89265E-2</v>
      </c>
      <c r="G1065" s="6">
        <v>1.095391</v>
      </c>
      <c r="H1065" s="6">
        <v>0.13453300000000001</v>
      </c>
      <c r="I1065" s="6"/>
    </row>
    <row r="1066" spans="1:9" x14ac:dyDescent="0.25">
      <c r="A1066">
        <v>204</v>
      </c>
      <c r="B1066">
        <v>2003</v>
      </c>
      <c r="C1066" s="2">
        <v>0</v>
      </c>
      <c r="D1066" s="6">
        <v>1.2558E-2</v>
      </c>
      <c r="E1066" s="6">
        <v>0.20882909999999999</v>
      </c>
      <c r="F1066" s="6">
        <v>5.4982700000000002E-2</v>
      </c>
      <c r="G1066" s="6">
        <v>1.3980159999999999</v>
      </c>
      <c r="H1066" s="6">
        <v>0.14652019999999999</v>
      </c>
      <c r="I1066" s="6"/>
    </row>
    <row r="1067" spans="1:9" x14ac:dyDescent="0.25">
      <c r="A1067">
        <v>204</v>
      </c>
      <c r="B1067">
        <v>2004</v>
      </c>
      <c r="C1067" s="2">
        <v>0</v>
      </c>
      <c r="D1067" s="6">
        <v>-4.59853E-2</v>
      </c>
      <c r="E1067" s="6">
        <v>0.21812010000000001</v>
      </c>
      <c r="F1067" s="6">
        <v>6.0867999999999998E-2</v>
      </c>
      <c r="G1067" s="6">
        <v>1.590201</v>
      </c>
      <c r="H1067" s="6">
        <v>0.14504980000000001</v>
      </c>
      <c r="I1067" s="6"/>
    </row>
    <row r="1068" spans="1:9" x14ac:dyDescent="0.25">
      <c r="A1068">
        <v>205</v>
      </c>
      <c r="B1068">
        <v>1999</v>
      </c>
      <c r="C1068" s="2">
        <v>0</v>
      </c>
      <c r="D1068" s="6">
        <v>1.50993E-2</v>
      </c>
      <c r="E1068" s="6">
        <v>0.35538320000000001</v>
      </c>
      <c r="F1068" s="6">
        <v>5.8243799999999998E-2</v>
      </c>
      <c r="G1068" s="6">
        <v>1.144002</v>
      </c>
      <c r="H1068" s="6">
        <v>0.40637790000000001</v>
      </c>
      <c r="I1068" s="6"/>
    </row>
    <row r="1069" spans="1:9" x14ac:dyDescent="0.25">
      <c r="A1069">
        <v>205</v>
      </c>
      <c r="B1069">
        <v>2000</v>
      </c>
      <c r="C1069" s="2">
        <v>0</v>
      </c>
      <c r="D1069" s="6">
        <v>1.2524999999999999E-3</v>
      </c>
      <c r="E1069" s="6">
        <v>0.37719340000000001</v>
      </c>
      <c r="F1069" s="6">
        <v>4.1415199999999999E-2</v>
      </c>
      <c r="G1069" s="6">
        <v>1.1708419999999999</v>
      </c>
      <c r="H1069" s="6">
        <v>0.50726760000000004</v>
      </c>
      <c r="I1069" s="6"/>
    </row>
    <row r="1070" spans="1:9" x14ac:dyDescent="0.25">
      <c r="A1070">
        <v>205</v>
      </c>
      <c r="B1070">
        <v>2001</v>
      </c>
      <c r="C1070" s="2">
        <v>0</v>
      </c>
      <c r="D1070" s="6">
        <v>2.2070200000000002E-2</v>
      </c>
      <c r="E1070" s="6">
        <v>0.43967079999999997</v>
      </c>
      <c r="F1070" s="6">
        <v>7.0268200000000003E-2</v>
      </c>
      <c r="G1070" s="6">
        <v>1.810163</v>
      </c>
      <c r="H1070" s="6">
        <v>0.32066220000000001</v>
      </c>
      <c r="I1070" s="6"/>
    </row>
    <row r="1071" spans="1:9" x14ac:dyDescent="0.25">
      <c r="A1071">
        <v>205</v>
      </c>
      <c r="B1071">
        <v>2002</v>
      </c>
      <c r="C1071" s="2">
        <v>0</v>
      </c>
      <c r="D1071" s="6">
        <v>8.0137700000000006E-2</v>
      </c>
      <c r="E1071" s="6">
        <v>0.47514129999999999</v>
      </c>
      <c r="F1071" s="6">
        <v>5.0696499999999999E-2</v>
      </c>
      <c r="G1071" s="6">
        <v>1.492256</v>
      </c>
      <c r="H1071" s="6">
        <v>0.32497239999999999</v>
      </c>
      <c r="I1071" s="6"/>
    </row>
    <row r="1072" spans="1:9" x14ac:dyDescent="0.25">
      <c r="A1072">
        <v>205</v>
      </c>
      <c r="B1072">
        <v>2003</v>
      </c>
      <c r="C1072" s="2">
        <v>0</v>
      </c>
      <c r="D1072" s="6">
        <v>0.1763045</v>
      </c>
      <c r="E1072" s="6">
        <v>0.58082160000000005</v>
      </c>
      <c r="F1072" s="6">
        <v>4.9362999999999997E-2</v>
      </c>
      <c r="G1072" s="6">
        <v>2.2968060000000001</v>
      </c>
      <c r="H1072" s="6">
        <v>0.37754179999999998</v>
      </c>
      <c r="I1072" s="6"/>
    </row>
    <row r="1073" spans="1:9" x14ac:dyDescent="0.25">
      <c r="A1073">
        <v>205</v>
      </c>
      <c r="B1073">
        <v>2004</v>
      </c>
      <c r="C1073" s="2">
        <v>0</v>
      </c>
      <c r="D1073" s="6">
        <v>0.25201050000000003</v>
      </c>
      <c r="E1073" s="6">
        <v>0.58411089999999999</v>
      </c>
      <c r="F1073" s="6">
        <v>4.8565400000000002E-2</v>
      </c>
      <c r="G1073" s="6">
        <v>2.1564000000000001</v>
      </c>
      <c r="H1073" s="6">
        <v>0.3595682</v>
      </c>
      <c r="I1073" s="6"/>
    </row>
    <row r="1074" spans="1:9" x14ac:dyDescent="0.25">
      <c r="A1074">
        <v>206</v>
      </c>
      <c r="B1074">
        <v>1997</v>
      </c>
      <c r="C1074" s="2">
        <v>0</v>
      </c>
      <c r="D1074" s="6">
        <v>-0.1277316</v>
      </c>
      <c r="E1074" s="6">
        <v>9.1410400000000003E-2</v>
      </c>
      <c r="F1074" s="6">
        <v>-9.3332999999999992E-3</v>
      </c>
      <c r="G1074" s="6">
        <v>0.99900009999999995</v>
      </c>
      <c r="H1074" s="6">
        <v>0.12677140000000001</v>
      </c>
      <c r="I1074" s="6"/>
    </row>
    <row r="1075" spans="1:9" x14ac:dyDescent="0.25">
      <c r="A1075">
        <v>206</v>
      </c>
      <c r="B1075">
        <v>1998</v>
      </c>
      <c r="C1075" s="2">
        <v>0</v>
      </c>
      <c r="D1075" s="6">
        <v>-6.2754599999999994E-2</v>
      </c>
      <c r="E1075" s="6">
        <v>0.1189688</v>
      </c>
      <c r="F1075" s="6">
        <v>2.59876E-2</v>
      </c>
      <c r="G1075" s="6">
        <v>1.1486940000000001</v>
      </c>
      <c r="H1075" s="6">
        <v>0.13879820000000001</v>
      </c>
      <c r="I1075" s="6"/>
    </row>
    <row r="1076" spans="1:9" x14ac:dyDescent="0.25">
      <c r="A1076">
        <v>206</v>
      </c>
      <c r="B1076">
        <v>1999</v>
      </c>
      <c r="C1076" s="2">
        <v>0</v>
      </c>
      <c r="D1076" s="6">
        <v>-9.3834000000000001E-2</v>
      </c>
      <c r="E1076" s="6">
        <v>0.1026637</v>
      </c>
      <c r="F1076" s="6">
        <v>4.6211999999999998E-3</v>
      </c>
      <c r="G1076" s="6">
        <v>0.88951550000000001</v>
      </c>
      <c r="H1076" s="6">
        <v>0.12217020000000001</v>
      </c>
      <c r="I1076" s="6"/>
    </row>
    <row r="1077" spans="1:9" x14ac:dyDescent="0.25">
      <c r="A1077">
        <v>206</v>
      </c>
      <c r="B1077">
        <v>2000</v>
      </c>
      <c r="C1077" s="2">
        <v>0</v>
      </c>
      <c r="D1077" s="6">
        <v>-0.1060157</v>
      </c>
      <c r="E1077" s="6">
        <v>9.4770099999999996E-2</v>
      </c>
      <c r="F1077" s="6">
        <v>4.6242600000000002E-2</v>
      </c>
      <c r="G1077" s="6">
        <v>0.72067550000000002</v>
      </c>
      <c r="H1077" s="6">
        <v>0.13242999999999999</v>
      </c>
      <c r="I1077" s="6"/>
    </row>
    <row r="1078" spans="1:9" x14ac:dyDescent="0.25">
      <c r="A1078">
        <v>206</v>
      </c>
      <c r="B1078">
        <v>2001</v>
      </c>
      <c r="C1078" s="2">
        <v>0</v>
      </c>
      <c r="D1078" s="6">
        <v>-1.29798E-2</v>
      </c>
      <c r="E1078" s="6">
        <v>8.8586300000000007E-2</v>
      </c>
      <c r="F1078" s="6">
        <v>3.0504900000000001E-2</v>
      </c>
      <c r="G1078" s="6">
        <v>0.63649080000000002</v>
      </c>
      <c r="H1078" s="6">
        <v>0.11313139999999999</v>
      </c>
      <c r="I1078" s="6"/>
    </row>
    <row r="1079" spans="1:9" x14ac:dyDescent="0.25">
      <c r="A1079">
        <v>206</v>
      </c>
      <c r="B1079">
        <v>2002</v>
      </c>
      <c r="C1079" s="2">
        <v>0</v>
      </c>
      <c r="D1079" s="6">
        <v>-3.1082499999999999E-2</v>
      </c>
      <c r="E1079" s="6">
        <v>5.4965699999999999E-2</v>
      </c>
      <c r="F1079" s="6">
        <v>2.3554599999999998E-2</v>
      </c>
      <c r="G1079" s="6">
        <v>0.67017090000000001</v>
      </c>
      <c r="H1079" s="6">
        <v>8.6688399999999999E-2</v>
      </c>
      <c r="I1079" s="6"/>
    </row>
    <row r="1080" spans="1:9" x14ac:dyDescent="0.25">
      <c r="A1080">
        <v>206</v>
      </c>
      <c r="B1080">
        <v>2003</v>
      </c>
      <c r="C1080" s="2">
        <v>0</v>
      </c>
      <c r="D1080" s="6">
        <v>5.1236400000000001E-2</v>
      </c>
      <c r="E1080" s="6">
        <v>9.1510099999999997E-2</v>
      </c>
      <c r="F1080" s="6">
        <v>4.7467799999999997E-2</v>
      </c>
      <c r="G1080" s="6">
        <v>0.77762869999999995</v>
      </c>
      <c r="H1080" s="6">
        <v>0.2002554</v>
      </c>
      <c r="I1080" s="6"/>
    </row>
    <row r="1081" spans="1:9" x14ac:dyDescent="0.25">
      <c r="A1081">
        <v>206</v>
      </c>
      <c r="B1081">
        <v>2004</v>
      </c>
      <c r="C1081" s="2">
        <v>0</v>
      </c>
      <c r="D1081" s="6">
        <v>0.1280731</v>
      </c>
      <c r="E1081" s="6">
        <v>7.4249200000000001E-2</v>
      </c>
      <c r="F1081" s="6">
        <v>2.6865400000000001E-2</v>
      </c>
      <c r="G1081" s="6">
        <v>0.9430075</v>
      </c>
      <c r="H1081" s="6">
        <v>0.1927142</v>
      </c>
      <c r="I1081" s="6"/>
    </row>
    <row r="1082" spans="1:9" x14ac:dyDescent="0.25">
      <c r="A1082">
        <v>207</v>
      </c>
      <c r="B1082">
        <v>1999</v>
      </c>
      <c r="C1082" s="2">
        <v>0</v>
      </c>
      <c r="D1082" s="6">
        <v>9.7715099999999999E-2</v>
      </c>
      <c r="E1082" s="6">
        <v>-0.43240499999999998</v>
      </c>
      <c r="F1082" s="6">
        <v>4.1917799999999998E-2</v>
      </c>
      <c r="G1082" s="6">
        <v>0.10406360000000001</v>
      </c>
      <c r="H1082" s="6">
        <v>0.15233559999999999</v>
      </c>
      <c r="I1082" s="6"/>
    </row>
    <row r="1083" spans="1:9" x14ac:dyDescent="0.25">
      <c r="A1083">
        <v>207</v>
      </c>
      <c r="B1083">
        <v>2000</v>
      </c>
      <c r="C1083" s="2">
        <v>0</v>
      </c>
      <c r="D1083" s="6">
        <v>-0.30722860000000002</v>
      </c>
      <c r="E1083" s="6">
        <v>-0.73215850000000005</v>
      </c>
      <c r="F1083" s="6">
        <v>1.8441099999999998E-2</v>
      </c>
      <c r="G1083" s="6">
        <v>6.4637E-2</v>
      </c>
      <c r="H1083" s="6">
        <v>0.1782166</v>
      </c>
      <c r="I1083" s="6"/>
    </row>
    <row r="1084" spans="1:9" x14ac:dyDescent="0.25">
      <c r="A1084">
        <v>207</v>
      </c>
      <c r="B1084">
        <v>2001</v>
      </c>
      <c r="C1084" s="2">
        <v>0</v>
      </c>
      <c r="D1084" s="6">
        <v>-0.72657289999999997</v>
      </c>
      <c r="E1084" s="6">
        <v>-1.1440699999999999</v>
      </c>
      <c r="F1084" s="6">
        <v>4.646E-3</v>
      </c>
      <c r="G1084" s="6">
        <v>2.8029700000000001E-2</v>
      </c>
      <c r="H1084" s="6">
        <v>0.23160430000000001</v>
      </c>
      <c r="I1084" s="6"/>
    </row>
    <row r="1085" spans="1:9" x14ac:dyDescent="0.25">
      <c r="A1085">
        <v>208</v>
      </c>
      <c r="B1085">
        <v>1995</v>
      </c>
      <c r="C1085" s="2">
        <v>0</v>
      </c>
      <c r="D1085" s="6">
        <v>0.1310318</v>
      </c>
      <c r="E1085" s="6">
        <v>0.26141920000000002</v>
      </c>
      <c r="F1085" s="6">
        <v>0.11221639999999999</v>
      </c>
      <c r="G1085" s="6">
        <v>4.508489</v>
      </c>
      <c r="H1085" s="6">
        <v>0.42804940000000002</v>
      </c>
      <c r="I1085" s="6"/>
    </row>
    <row r="1086" spans="1:9" x14ac:dyDescent="0.25">
      <c r="A1086">
        <v>208</v>
      </c>
      <c r="B1086">
        <v>1996</v>
      </c>
      <c r="C1086" s="2">
        <v>0</v>
      </c>
      <c r="D1086" s="6">
        <v>7.61598E-2</v>
      </c>
      <c r="E1086" s="6">
        <v>0.32097609999999999</v>
      </c>
      <c r="F1086" s="6">
        <v>9.0880299999999997E-2</v>
      </c>
      <c r="G1086" s="6">
        <v>5.0775189999999997</v>
      </c>
      <c r="H1086" s="6">
        <v>0.2819642</v>
      </c>
      <c r="I1086" s="6"/>
    </row>
    <row r="1087" spans="1:9" x14ac:dyDescent="0.25">
      <c r="A1087">
        <v>208</v>
      </c>
      <c r="B1087">
        <v>1997</v>
      </c>
      <c r="C1087" s="2">
        <v>0</v>
      </c>
      <c r="D1087" s="6">
        <v>8.7042999999999995E-2</v>
      </c>
      <c r="E1087" s="6">
        <v>0.38800259999999998</v>
      </c>
      <c r="F1087" s="6">
        <v>0.1148351</v>
      </c>
      <c r="G1087" s="6">
        <v>6.1529049999999996</v>
      </c>
      <c r="H1087" s="6">
        <v>0.3389972</v>
      </c>
      <c r="I1087" s="6"/>
    </row>
    <row r="1088" spans="1:9" x14ac:dyDescent="0.25">
      <c r="A1088">
        <v>208</v>
      </c>
      <c r="B1088">
        <v>1998</v>
      </c>
      <c r="C1088" s="2">
        <v>0</v>
      </c>
      <c r="D1088" s="6">
        <v>8.1175899999999995E-2</v>
      </c>
      <c r="E1088" s="6">
        <v>0.31394450000000002</v>
      </c>
      <c r="F1088" s="6">
        <v>7.1012199999999998E-2</v>
      </c>
      <c r="G1088" s="6">
        <v>3.4674960000000001</v>
      </c>
      <c r="H1088" s="6">
        <v>0.2831864</v>
      </c>
      <c r="I1088" s="6"/>
    </row>
    <row r="1089" spans="1:9" x14ac:dyDescent="0.25">
      <c r="A1089">
        <v>208</v>
      </c>
      <c r="B1089">
        <v>1999</v>
      </c>
      <c r="C1089" s="2">
        <v>0</v>
      </c>
      <c r="D1089" s="6">
        <v>7.4694399999999994E-2</v>
      </c>
      <c r="E1089" s="6">
        <v>0.33734740000000002</v>
      </c>
      <c r="F1089" s="6">
        <v>9.6538499999999999E-2</v>
      </c>
      <c r="G1089" s="6">
        <v>2.0857969999999999</v>
      </c>
      <c r="H1089" s="6">
        <v>0.28319830000000001</v>
      </c>
      <c r="I1089" s="6"/>
    </row>
    <row r="1090" spans="1:9" x14ac:dyDescent="0.25">
      <c r="A1090">
        <v>208</v>
      </c>
      <c r="B1090">
        <v>2000</v>
      </c>
      <c r="C1090" s="2">
        <v>0</v>
      </c>
      <c r="D1090" s="6">
        <v>0.12706039999999999</v>
      </c>
      <c r="E1090" s="6">
        <v>0.37156129999999998</v>
      </c>
      <c r="F1090" s="6">
        <v>7.4874700000000002E-2</v>
      </c>
      <c r="G1090" s="6">
        <v>2.4268070000000002</v>
      </c>
      <c r="H1090" s="6">
        <v>0.16450600000000001</v>
      </c>
      <c r="I1090" s="6"/>
    </row>
    <row r="1091" spans="1:9" x14ac:dyDescent="0.25">
      <c r="A1091">
        <v>208</v>
      </c>
      <c r="B1091">
        <v>2001</v>
      </c>
      <c r="C1091" s="2">
        <v>0</v>
      </c>
      <c r="D1091" s="6">
        <v>8.8083499999999995E-2</v>
      </c>
      <c r="E1091" s="6">
        <v>0.42439739999999998</v>
      </c>
      <c r="F1091" s="6">
        <v>9.1077599999999995E-2</v>
      </c>
      <c r="G1091" s="6">
        <v>3.0017399999999999</v>
      </c>
      <c r="H1091" s="6">
        <v>0.23051830000000001</v>
      </c>
      <c r="I1091" s="6"/>
    </row>
    <row r="1092" spans="1:9" x14ac:dyDescent="0.25">
      <c r="A1092">
        <v>208</v>
      </c>
      <c r="B1092">
        <v>2002</v>
      </c>
      <c r="C1092" s="2">
        <v>0</v>
      </c>
      <c r="D1092" s="6">
        <v>-6.8159999999999998E-2</v>
      </c>
      <c r="E1092" s="6">
        <v>0.40982449999999998</v>
      </c>
      <c r="F1092" s="6">
        <v>8.6818599999999996E-2</v>
      </c>
      <c r="G1092" s="6">
        <v>2.5910880000000001</v>
      </c>
      <c r="H1092" s="6">
        <v>0.22014139999999999</v>
      </c>
      <c r="I1092" s="6"/>
    </row>
    <row r="1093" spans="1:9" x14ac:dyDescent="0.25">
      <c r="A1093">
        <v>208</v>
      </c>
      <c r="B1093">
        <v>2003</v>
      </c>
      <c r="C1093" s="2">
        <v>0</v>
      </c>
      <c r="D1093" s="6">
        <v>-4.7550000000000001E-4</v>
      </c>
      <c r="E1093" s="6">
        <v>0.53889869999999995</v>
      </c>
      <c r="F1093" s="6">
        <v>7.0834499999999995E-2</v>
      </c>
      <c r="G1093" s="6">
        <v>2.905478</v>
      </c>
      <c r="H1093" s="6">
        <v>0.21630959999999999</v>
      </c>
      <c r="I1093" s="6"/>
    </row>
    <row r="1094" spans="1:9" x14ac:dyDescent="0.25">
      <c r="A1094">
        <v>208</v>
      </c>
      <c r="B1094">
        <v>2004</v>
      </c>
      <c r="C1094" s="2">
        <v>0</v>
      </c>
      <c r="D1094" s="6">
        <v>-7.1552299999999999E-2</v>
      </c>
      <c r="E1094" s="6">
        <v>0.69229980000000002</v>
      </c>
      <c r="F1094" s="6">
        <v>8.9241899999999999E-2</v>
      </c>
      <c r="G1094" s="6">
        <v>3.7044250000000001</v>
      </c>
      <c r="H1094" s="6">
        <v>0.23490340000000001</v>
      </c>
      <c r="I1094" s="6"/>
    </row>
    <row r="1095" spans="1:9" x14ac:dyDescent="0.25">
      <c r="A1095">
        <v>209</v>
      </c>
      <c r="B1095">
        <v>1999</v>
      </c>
      <c r="C1095" s="2">
        <v>0</v>
      </c>
      <c r="D1095" s="6">
        <v>-2.92328E-2</v>
      </c>
      <c r="E1095" s="6">
        <v>0.30968109999999999</v>
      </c>
      <c r="F1095" s="6">
        <v>6.2290499999999999E-2</v>
      </c>
      <c r="G1095" s="6">
        <v>0.9906684</v>
      </c>
      <c r="H1095" s="6">
        <v>0.1582933</v>
      </c>
      <c r="I1095" s="6"/>
    </row>
    <row r="1096" spans="1:9" x14ac:dyDescent="0.25">
      <c r="A1096">
        <v>209</v>
      </c>
      <c r="B1096">
        <v>2000</v>
      </c>
      <c r="C1096" s="2">
        <v>0</v>
      </c>
      <c r="D1096" s="6">
        <v>-7.6471899999999995E-2</v>
      </c>
      <c r="E1096" s="6">
        <v>0.27916410000000003</v>
      </c>
      <c r="F1096" s="6">
        <v>5.6999500000000002E-2</v>
      </c>
      <c r="G1096" s="6">
        <v>1.2765249999999999</v>
      </c>
      <c r="H1096" s="6">
        <v>0.28502230000000001</v>
      </c>
      <c r="I1096" s="6"/>
    </row>
    <row r="1097" spans="1:9" x14ac:dyDescent="0.25">
      <c r="A1097">
        <v>209</v>
      </c>
      <c r="B1097">
        <v>2001</v>
      </c>
      <c r="C1097" s="2">
        <v>0</v>
      </c>
      <c r="D1097" s="6">
        <v>2.4837399999999999E-2</v>
      </c>
      <c r="E1097" s="6">
        <v>0.32085409999999998</v>
      </c>
      <c r="F1097" s="6">
        <v>4.9952000000000003E-2</v>
      </c>
      <c r="G1097" s="6">
        <v>1.3341959999999999</v>
      </c>
      <c r="H1097" s="6">
        <v>0.16979130000000001</v>
      </c>
      <c r="I1097" s="6"/>
    </row>
    <row r="1098" spans="1:9" x14ac:dyDescent="0.25">
      <c r="A1098">
        <v>209</v>
      </c>
      <c r="B1098">
        <v>2002</v>
      </c>
      <c r="C1098" s="2">
        <v>0</v>
      </c>
      <c r="D1098" s="6">
        <v>-2.656E-2</v>
      </c>
      <c r="E1098" s="6">
        <v>0.34183269999999999</v>
      </c>
      <c r="F1098" s="6">
        <v>6.4602400000000004E-2</v>
      </c>
      <c r="G1098" s="6">
        <v>1.348214</v>
      </c>
      <c r="H1098" s="6">
        <v>0.1608839</v>
      </c>
      <c r="I1098" s="6"/>
    </row>
    <row r="1099" spans="1:9" x14ac:dyDescent="0.25">
      <c r="A1099">
        <v>209</v>
      </c>
      <c r="B1099">
        <v>2003</v>
      </c>
      <c r="C1099" s="2">
        <v>0</v>
      </c>
      <c r="D1099" s="6">
        <v>-2.72044E-2</v>
      </c>
      <c r="E1099" s="6">
        <v>0.3476783</v>
      </c>
      <c r="F1099" s="6">
        <v>5.4914699999999997E-2</v>
      </c>
      <c r="G1099" s="6">
        <v>1.3709290000000001</v>
      </c>
      <c r="H1099" s="6">
        <v>0.1333252</v>
      </c>
      <c r="I1099" s="6"/>
    </row>
    <row r="1100" spans="1:9" x14ac:dyDescent="0.25">
      <c r="A1100">
        <v>209</v>
      </c>
      <c r="B1100">
        <v>2004</v>
      </c>
      <c r="C1100" s="2">
        <v>0</v>
      </c>
      <c r="D1100" s="6">
        <v>-7.9670199999999997E-2</v>
      </c>
      <c r="E1100" s="6">
        <v>0.31443779999999999</v>
      </c>
      <c r="F1100" s="6">
        <v>4.95139E-2</v>
      </c>
      <c r="G1100" s="6">
        <v>1.6392629999999999</v>
      </c>
      <c r="H1100" s="6">
        <v>0.13259409999999999</v>
      </c>
      <c r="I1100" s="6"/>
    </row>
    <row r="1101" spans="1:9" x14ac:dyDescent="0.25">
      <c r="A1101">
        <v>210</v>
      </c>
      <c r="B1101">
        <v>1995</v>
      </c>
      <c r="C1101" s="2">
        <v>0</v>
      </c>
      <c r="D1101" s="6">
        <v>0.3069964</v>
      </c>
      <c r="E1101" s="6">
        <v>0.389629</v>
      </c>
      <c r="F1101" s="6">
        <v>7.1087399999999995E-2</v>
      </c>
      <c r="G1101" s="6">
        <v>2.2300110000000002</v>
      </c>
      <c r="H1101" s="6">
        <v>0.4279963</v>
      </c>
      <c r="I1101" s="6"/>
    </row>
    <row r="1102" spans="1:9" x14ac:dyDescent="0.25">
      <c r="A1102">
        <v>210</v>
      </c>
      <c r="B1102">
        <v>1996</v>
      </c>
      <c r="C1102" s="2">
        <v>0</v>
      </c>
      <c r="D1102" s="6">
        <v>0.287549</v>
      </c>
      <c r="E1102" s="6">
        <v>0.36948370000000003</v>
      </c>
      <c r="F1102" s="6">
        <v>6.9328500000000001E-2</v>
      </c>
      <c r="G1102" s="6">
        <v>2.7892269999999999</v>
      </c>
      <c r="H1102" s="6">
        <v>0.41600579999999998</v>
      </c>
      <c r="I1102" s="6"/>
    </row>
    <row r="1103" spans="1:9" x14ac:dyDescent="0.25">
      <c r="A1103">
        <v>210</v>
      </c>
      <c r="B1103">
        <v>1997</v>
      </c>
      <c r="C1103" s="2">
        <v>0</v>
      </c>
      <c r="D1103" s="6">
        <v>0.43265900000000002</v>
      </c>
      <c r="E1103" s="6">
        <v>0.36798560000000002</v>
      </c>
      <c r="F1103" s="6">
        <v>6.5580399999999997E-2</v>
      </c>
      <c r="G1103" s="6">
        <v>3.0875370000000002</v>
      </c>
      <c r="H1103" s="6">
        <v>0.3700445</v>
      </c>
      <c r="I1103" s="6"/>
    </row>
    <row r="1104" spans="1:9" x14ac:dyDescent="0.25">
      <c r="A1104">
        <v>210</v>
      </c>
      <c r="B1104">
        <v>1998</v>
      </c>
      <c r="C1104" s="2">
        <v>0</v>
      </c>
      <c r="D1104" s="6">
        <v>0.37411509999999998</v>
      </c>
      <c r="E1104" s="6">
        <v>0.37341679999999999</v>
      </c>
      <c r="F1104" s="6">
        <v>5.8859700000000001E-2</v>
      </c>
      <c r="G1104" s="6">
        <v>3.4428550000000002</v>
      </c>
      <c r="H1104" s="6">
        <v>0.36740709999999999</v>
      </c>
      <c r="I1104" s="6"/>
    </row>
    <row r="1105" spans="1:9" x14ac:dyDescent="0.25">
      <c r="A1105">
        <v>210</v>
      </c>
      <c r="B1105">
        <v>1999</v>
      </c>
      <c r="C1105" s="2">
        <v>0</v>
      </c>
      <c r="D1105" s="6">
        <v>0.36453049999999998</v>
      </c>
      <c r="E1105" s="6">
        <v>0.35280810000000001</v>
      </c>
      <c r="F1105" s="6">
        <v>5.3288700000000001E-2</v>
      </c>
      <c r="G1105" s="6">
        <v>7.7609019999999997</v>
      </c>
      <c r="H1105" s="6">
        <v>0.3624983</v>
      </c>
      <c r="I1105" s="6"/>
    </row>
    <row r="1106" spans="1:9" x14ac:dyDescent="0.25">
      <c r="A1106">
        <v>210</v>
      </c>
      <c r="B1106">
        <v>2000</v>
      </c>
      <c r="C1106" s="2">
        <v>0</v>
      </c>
      <c r="D1106" s="6">
        <v>0.41087370000000001</v>
      </c>
      <c r="E1106" s="6">
        <v>0.35663640000000002</v>
      </c>
      <c r="F1106" s="6">
        <v>-1.3296000000000001E-2</v>
      </c>
      <c r="G1106" s="6">
        <v>4.8091660000000003</v>
      </c>
      <c r="H1106" s="6">
        <v>0.32941019999999999</v>
      </c>
      <c r="I1106" s="6"/>
    </row>
    <row r="1107" spans="1:9" x14ac:dyDescent="0.25">
      <c r="A1107">
        <v>210</v>
      </c>
      <c r="B1107">
        <v>2001</v>
      </c>
      <c r="C1107" s="2">
        <v>0</v>
      </c>
      <c r="D1107" s="6">
        <v>0.4348168</v>
      </c>
      <c r="E1107" s="6">
        <v>0.28176639999999997</v>
      </c>
      <c r="F1107" s="6">
        <v>1.0789200000000001E-2</v>
      </c>
      <c r="G1107" s="6">
        <v>2.2665690000000001</v>
      </c>
      <c r="H1107" s="6">
        <v>0.27713850000000001</v>
      </c>
      <c r="I1107" s="6"/>
    </row>
    <row r="1108" spans="1:9" x14ac:dyDescent="0.25">
      <c r="A1108">
        <v>210</v>
      </c>
      <c r="B1108">
        <v>2002</v>
      </c>
      <c r="C1108" s="2">
        <v>0</v>
      </c>
      <c r="D1108" s="6">
        <v>0.40706160000000002</v>
      </c>
      <c r="E1108" s="6">
        <v>0.31488890000000003</v>
      </c>
      <c r="F1108" s="6">
        <v>-5.2534000000000001E-3</v>
      </c>
      <c r="G1108" s="6">
        <v>0.69601610000000003</v>
      </c>
      <c r="H1108" s="6">
        <v>0.24778030000000001</v>
      </c>
      <c r="I1108" s="6"/>
    </row>
    <row r="1109" spans="1:9" x14ac:dyDescent="0.25">
      <c r="A1109">
        <v>210</v>
      </c>
      <c r="B1109">
        <v>2003</v>
      </c>
      <c r="C1109" s="2">
        <v>0</v>
      </c>
      <c r="D1109" s="6">
        <v>0.45450819999999997</v>
      </c>
      <c r="E1109" s="6">
        <v>0.26502599999999998</v>
      </c>
      <c r="F1109" s="6">
        <v>3.81769E-2</v>
      </c>
      <c r="G1109" s="6">
        <v>1.6606430000000001</v>
      </c>
      <c r="H1109" s="6">
        <v>0.2516987</v>
      </c>
      <c r="I1109" s="6"/>
    </row>
    <row r="1110" spans="1:9" x14ac:dyDescent="0.25">
      <c r="A1110">
        <v>210</v>
      </c>
      <c r="B1110">
        <v>2004</v>
      </c>
      <c r="C1110" s="2">
        <v>0</v>
      </c>
      <c r="D1110" s="6">
        <v>0.51685930000000002</v>
      </c>
      <c r="E1110" s="6">
        <v>0.34834809999999999</v>
      </c>
      <c r="F1110" s="6">
        <v>7.2101200000000004E-2</v>
      </c>
      <c r="G1110" s="6">
        <v>2.965767</v>
      </c>
      <c r="H1110" s="6">
        <v>0.29556450000000001</v>
      </c>
      <c r="I1110" s="6"/>
    </row>
    <row r="1111" spans="1:9" x14ac:dyDescent="0.25">
      <c r="A1111">
        <v>211</v>
      </c>
      <c r="B1111">
        <v>1999</v>
      </c>
      <c r="C1111" s="2">
        <v>0</v>
      </c>
      <c r="D1111" s="6">
        <v>0.47267759999999998</v>
      </c>
      <c r="E1111" s="6">
        <v>0.47707270000000002</v>
      </c>
      <c r="F1111" s="6">
        <v>3.7905999999999999E-3</v>
      </c>
      <c r="G1111" s="6">
        <v>1.1362620000000001</v>
      </c>
      <c r="H1111" s="6">
        <v>0.2546853</v>
      </c>
      <c r="I1111" s="6"/>
    </row>
    <row r="1112" spans="1:9" x14ac:dyDescent="0.25">
      <c r="A1112">
        <v>211</v>
      </c>
      <c r="B1112">
        <v>2000</v>
      </c>
      <c r="C1112" s="2">
        <v>0</v>
      </c>
      <c r="D1112" s="6">
        <v>0.31499050000000001</v>
      </c>
      <c r="E1112" s="6">
        <v>0.23591809999999999</v>
      </c>
      <c r="F1112" s="6">
        <v>1.03429E-2</v>
      </c>
      <c r="G1112" s="6">
        <v>0.61670959999999997</v>
      </c>
      <c r="H1112" s="6">
        <v>0.2426614</v>
      </c>
      <c r="I1112" s="6"/>
    </row>
    <row r="1113" spans="1:9" x14ac:dyDescent="0.25">
      <c r="A1113">
        <v>211</v>
      </c>
      <c r="B1113">
        <v>2001</v>
      </c>
      <c r="C1113" s="2">
        <v>0</v>
      </c>
      <c r="D1113" s="6">
        <v>0.34531580000000001</v>
      </c>
      <c r="E1113" s="6">
        <v>0.141486</v>
      </c>
      <c r="F1113" s="6">
        <v>-3.2251599999999998E-2</v>
      </c>
      <c r="G1113" s="6">
        <v>0.63897939999999998</v>
      </c>
      <c r="H1113" s="6">
        <v>0.1851246</v>
      </c>
      <c r="I1113" s="6"/>
    </row>
    <row r="1114" spans="1:9" x14ac:dyDescent="0.25">
      <c r="A1114">
        <v>211</v>
      </c>
      <c r="B1114">
        <v>2002</v>
      </c>
      <c r="C1114" s="2">
        <v>0</v>
      </c>
      <c r="D1114" s="6">
        <v>0.46900730000000002</v>
      </c>
      <c r="E1114" s="6">
        <v>7.7773900000000007E-2</v>
      </c>
      <c r="F1114" s="6">
        <v>1.7723999999999999E-3</v>
      </c>
      <c r="G1114" s="6">
        <v>0.89935799999999999</v>
      </c>
      <c r="H1114" s="6">
        <v>0.26617990000000002</v>
      </c>
      <c r="I1114" s="6"/>
    </row>
    <row r="1115" spans="1:9" x14ac:dyDescent="0.25">
      <c r="A1115">
        <v>211</v>
      </c>
      <c r="B1115">
        <v>2003</v>
      </c>
      <c r="C1115" s="2">
        <v>0</v>
      </c>
      <c r="D1115" s="6">
        <v>0.27002379999999998</v>
      </c>
      <c r="E1115" s="6">
        <v>-0.31947490000000001</v>
      </c>
      <c r="F1115" s="6">
        <v>3.1440000000000003E-2</v>
      </c>
      <c r="G1115" s="6">
        <v>0.65210029999999997</v>
      </c>
      <c r="H1115" s="6">
        <v>0.2969157</v>
      </c>
      <c r="I1115" s="6"/>
    </row>
    <row r="1116" spans="1:9" x14ac:dyDescent="0.25">
      <c r="A1116">
        <v>211</v>
      </c>
      <c r="B1116">
        <v>2004</v>
      </c>
      <c r="C1116" s="2">
        <v>0</v>
      </c>
      <c r="D1116" s="6">
        <v>0.26688820000000002</v>
      </c>
      <c r="E1116" s="6">
        <v>-0.55961499999999997</v>
      </c>
      <c r="F1116" s="6">
        <v>-2.2365000000000002E-3</v>
      </c>
      <c r="G1116" s="6">
        <v>1.0720590000000001</v>
      </c>
      <c r="H1116" s="6">
        <v>0.28317900000000001</v>
      </c>
      <c r="I1116" s="6"/>
    </row>
    <row r="1117" spans="1:9" x14ac:dyDescent="0.25">
      <c r="A1117">
        <v>212</v>
      </c>
      <c r="B1117">
        <v>1999</v>
      </c>
      <c r="C1117" s="2">
        <v>0</v>
      </c>
      <c r="D1117" s="6">
        <v>-2.1128999999999998E-2</v>
      </c>
      <c r="E1117" s="6">
        <v>0.53046289999999996</v>
      </c>
      <c r="F1117" s="6">
        <v>5.1511099999999997E-2</v>
      </c>
      <c r="G1117" s="6">
        <v>3.474056</v>
      </c>
      <c r="H1117" s="6">
        <v>0.3641933</v>
      </c>
      <c r="I1117" s="6"/>
    </row>
    <row r="1118" spans="1:9" x14ac:dyDescent="0.25">
      <c r="A1118">
        <v>212</v>
      </c>
      <c r="B1118">
        <v>2000</v>
      </c>
      <c r="C1118" s="2">
        <v>0</v>
      </c>
      <c r="D1118" s="6">
        <v>4.8742000000000001E-2</v>
      </c>
      <c r="E1118" s="6">
        <v>0.58568750000000003</v>
      </c>
      <c r="F1118" s="6">
        <v>8.2552E-2</v>
      </c>
      <c r="G1118" s="6">
        <v>3.8969809999999998</v>
      </c>
      <c r="H1118" s="6">
        <v>0.40637329999999999</v>
      </c>
      <c r="I1118" s="6"/>
    </row>
    <row r="1119" spans="1:9" x14ac:dyDescent="0.25">
      <c r="A1119">
        <v>212</v>
      </c>
      <c r="B1119">
        <v>2001</v>
      </c>
      <c r="C1119" s="2">
        <v>0</v>
      </c>
      <c r="D1119" s="6">
        <v>7.2849499999999998E-2</v>
      </c>
      <c r="E1119" s="6">
        <v>0.66270119999999999</v>
      </c>
      <c r="F1119" s="6">
        <v>5.0458900000000001E-2</v>
      </c>
      <c r="G1119" s="6">
        <v>3.8554590000000002</v>
      </c>
      <c r="H1119" s="6">
        <v>0.32061790000000001</v>
      </c>
      <c r="I1119" s="6"/>
    </row>
    <row r="1120" spans="1:9" x14ac:dyDescent="0.25">
      <c r="A1120">
        <v>212</v>
      </c>
      <c r="B1120">
        <v>2002</v>
      </c>
      <c r="C1120" s="2">
        <v>0</v>
      </c>
      <c r="D1120" s="6">
        <v>4.96715E-2</v>
      </c>
      <c r="E1120" s="6">
        <v>0.63856760000000001</v>
      </c>
      <c r="F1120" s="6">
        <v>5.95317E-2</v>
      </c>
      <c r="G1120" s="6">
        <v>3.0463520000000002</v>
      </c>
      <c r="H1120" s="6">
        <v>0.34611069999999999</v>
      </c>
      <c r="I1120" s="6"/>
    </row>
    <row r="1121" spans="1:9" x14ac:dyDescent="0.25">
      <c r="A1121">
        <v>212</v>
      </c>
      <c r="B1121">
        <v>2003</v>
      </c>
      <c r="C1121" s="2">
        <v>0</v>
      </c>
      <c r="D1121" s="6">
        <v>7.2668099999999999E-2</v>
      </c>
      <c r="E1121" s="6">
        <v>0.69072160000000005</v>
      </c>
      <c r="F1121" s="6">
        <v>6.2953499999999996E-2</v>
      </c>
      <c r="G1121" s="6">
        <v>3.2278549999999999</v>
      </c>
      <c r="H1121" s="6">
        <v>0.353995</v>
      </c>
      <c r="I1121" s="6"/>
    </row>
    <row r="1122" spans="1:9" x14ac:dyDescent="0.25">
      <c r="A1122">
        <v>212</v>
      </c>
      <c r="B1122">
        <v>2004</v>
      </c>
      <c r="C1122" s="2">
        <v>0</v>
      </c>
      <c r="D1122" s="6">
        <v>0.1129006</v>
      </c>
      <c r="E1122" s="6">
        <v>0.73237810000000003</v>
      </c>
      <c r="F1122" s="6">
        <v>9.3502500000000002E-2</v>
      </c>
      <c r="G1122" s="6">
        <v>3.565836</v>
      </c>
      <c r="H1122" s="6">
        <v>0.4102732</v>
      </c>
      <c r="I1122" s="6"/>
    </row>
    <row r="1123" spans="1:9" x14ac:dyDescent="0.25">
      <c r="A1123">
        <v>213</v>
      </c>
      <c r="B1123">
        <v>1995</v>
      </c>
      <c r="C1123" s="2">
        <v>0</v>
      </c>
      <c r="D1123" s="6">
        <v>5.0689100000000001E-2</v>
      </c>
      <c r="E1123" s="6">
        <v>0.1936147</v>
      </c>
      <c r="F1123" s="6">
        <v>5.4582199999999997E-2</v>
      </c>
      <c r="G1123" s="6">
        <v>1.7679510000000001</v>
      </c>
      <c r="H1123" s="6">
        <v>0.2088026</v>
      </c>
      <c r="I1123" s="6"/>
    </row>
    <row r="1124" spans="1:9" x14ac:dyDescent="0.25">
      <c r="A1124">
        <v>213</v>
      </c>
      <c r="B1124">
        <v>1996</v>
      </c>
      <c r="C1124" s="2">
        <v>0</v>
      </c>
      <c r="D1124" s="6">
        <v>2.7242999999999998E-3</v>
      </c>
      <c r="E1124" s="6">
        <v>0.16370219999999999</v>
      </c>
      <c r="F1124" s="6">
        <v>3.3888000000000001E-2</v>
      </c>
      <c r="G1124" s="6">
        <v>1.035833</v>
      </c>
      <c r="H1124" s="6">
        <v>0.1349426</v>
      </c>
      <c r="I1124" s="6"/>
    </row>
    <row r="1125" spans="1:9" x14ac:dyDescent="0.25">
      <c r="A1125">
        <v>213</v>
      </c>
      <c r="B1125">
        <v>1997</v>
      </c>
      <c r="C1125" s="2">
        <v>0</v>
      </c>
      <c r="D1125" s="6">
        <v>6.2042300000000002E-2</v>
      </c>
      <c r="E1125" s="6">
        <v>0.18906100000000001</v>
      </c>
      <c r="F1125" s="6">
        <v>6.6331000000000001E-2</v>
      </c>
      <c r="G1125" s="6">
        <v>1.6533880000000001</v>
      </c>
      <c r="H1125" s="6">
        <v>0.2407861</v>
      </c>
      <c r="I1125" s="6"/>
    </row>
    <row r="1126" spans="1:9" x14ac:dyDescent="0.25">
      <c r="A1126">
        <v>214</v>
      </c>
      <c r="B1126">
        <v>1999</v>
      </c>
      <c r="C1126" s="2">
        <v>0</v>
      </c>
      <c r="D1126" s="6">
        <v>-6.9780000000000005E-4</v>
      </c>
      <c r="E1126" s="6">
        <v>0.29669269999999998</v>
      </c>
      <c r="F1126" s="6">
        <v>5.0847900000000001E-2</v>
      </c>
      <c r="G1126" s="6">
        <v>0.57109200000000004</v>
      </c>
      <c r="H1126" s="6">
        <v>0.28500789999999998</v>
      </c>
      <c r="I1126" s="6"/>
    </row>
    <row r="1127" spans="1:9" x14ac:dyDescent="0.25">
      <c r="A1127">
        <v>214</v>
      </c>
      <c r="B1127">
        <v>2000</v>
      </c>
      <c r="C1127" s="2">
        <v>0</v>
      </c>
      <c r="D1127" s="6">
        <v>9.2432E-3</v>
      </c>
      <c r="E1127" s="6">
        <v>0.32154939999999999</v>
      </c>
      <c r="F1127" s="6">
        <v>4.3856300000000001E-2</v>
      </c>
      <c r="G1127" s="6">
        <v>0.77130900000000002</v>
      </c>
      <c r="H1127" s="6">
        <v>0.31457600000000002</v>
      </c>
      <c r="I1127" s="6"/>
    </row>
    <row r="1128" spans="1:9" x14ac:dyDescent="0.25">
      <c r="A1128">
        <v>214</v>
      </c>
      <c r="B1128">
        <v>2001</v>
      </c>
      <c r="C1128" s="2">
        <v>0</v>
      </c>
      <c r="D1128" s="6">
        <v>-7.4192999999999995E-2</v>
      </c>
      <c r="E1128" s="6">
        <v>0.23268040000000001</v>
      </c>
      <c r="F1128" s="6">
        <v>4.8561300000000002E-2</v>
      </c>
      <c r="G1128" s="6">
        <v>0.87557189999999996</v>
      </c>
      <c r="H1128" s="6">
        <v>0.2244563</v>
      </c>
      <c r="I1128" s="6"/>
    </row>
    <row r="1129" spans="1:9" x14ac:dyDescent="0.25">
      <c r="A1129">
        <v>214</v>
      </c>
      <c r="B1129">
        <v>2002</v>
      </c>
      <c r="C1129" s="2">
        <v>0</v>
      </c>
      <c r="D1129" s="6">
        <v>0.124681</v>
      </c>
      <c r="E1129" s="6">
        <v>0.22147130000000001</v>
      </c>
      <c r="F1129" s="6">
        <v>5.4342500000000002E-2</v>
      </c>
      <c r="G1129" s="6">
        <v>0.41836659999999998</v>
      </c>
      <c r="H1129" s="6">
        <v>0.18841350000000001</v>
      </c>
      <c r="I1129" s="6"/>
    </row>
    <row r="1130" spans="1:9" x14ac:dyDescent="0.25">
      <c r="A1130">
        <v>214</v>
      </c>
      <c r="B1130">
        <v>2003</v>
      </c>
      <c r="C1130" s="2">
        <v>0</v>
      </c>
      <c r="D1130" s="6">
        <v>0.1127121</v>
      </c>
      <c r="E1130" s="6">
        <v>0.28908430000000002</v>
      </c>
      <c r="F1130" s="6">
        <v>5.0192300000000002E-2</v>
      </c>
      <c r="G1130" s="6">
        <v>0.57747839999999995</v>
      </c>
      <c r="H1130" s="6">
        <v>0.2144084</v>
      </c>
      <c r="I1130" s="6"/>
    </row>
    <row r="1131" spans="1:9" x14ac:dyDescent="0.25">
      <c r="A1131">
        <v>214</v>
      </c>
      <c r="B1131">
        <v>2004</v>
      </c>
      <c r="C1131" s="2">
        <v>0</v>
      </c>
      <c r="D1131" s="6">
        <v>0.11651400000000001</v>
      </c>
      <c r="E1131" s="6">
        <v>0.36830659999999998</v>
      </c>
      <c r="F1131" s="6">
        <v>5.6988400000000002E-2</v>
      </c>
      <c r="G1131" s="6">
        <v>0.87577190000000005</v>
      </c>
      <c r="H1131" s="6">
        <v>0.21382789999999999</v>
      </c>
      <c r="I1131" s="6"/>
    </row>
    <row r="1132" spans="1:9" x14ac:dyDescent="0.25">
      <c r="A1132">
        <v>215</v>
      </c>
      <c r="B1132">
        <v>1999</v>
      </c>
      <c r="C1132" s="2">
        <v>0</v>
      </c>
      <c r="D1132" s="6">
        <v>-9.3694E-3</v>
      </c>
      <c r="E1132" s="6">
        <v>0.20673150000000001</v>
      </c>
      <c r="F1132" s="6">
        <v>3.3096599999999997E-2</v>
      </c>
      <c r="G1132" s="6">
        <v>1.0194989999999999</v>
      </c>
      <c r="H1132" s="6">
        <v>0.1426432</v>
      </c>
      <c r="I1132" s="6"/>
    </row>
    <row r="1133" spans="1:9" x14ac:dyDescent="0.25">
      <c r="A1133">
        <v>215</v>
      </c>
      <c r="B1133">
        <v>2000</v>
      </c>
      <c r="C1133" s="2">
        <v>0</v>
      </c>
      <c r="D1133" s="6">
        <v>-3.2631800000000002E-2</v>
      </c>
      <c r="E1133" s="6">
        <v>0.21238670000000001</v>
      </c>
      <c r="F1133" s="6">
        <v>4.32214E-2</v>
      </c>
      <c r="G1133" s="6">
        <v>1.368382</v>
      </c>
      <c r="H1133" s="6">
        <v>0.1557743</v>
      </c>
      <c r="I1133" s="6"/>
    </row>
    <row r="1134" spans="1:9" x14ac:dyDescent="0.25">
      <c r="A1134">
        <v>215</v>
      </c>
      <c r="B1134">
        <v>2001</v>
      </c>
      <c r="C1134" s="2">
        <v>0</v>
      </c>
      <c r="D1134" s="6">
        <v>-8.2932500000000006E-2</v>
      </c>
      <c r="E1134" s="6">
        <v>0.2115264</v>
      </c>
      <c r="F1134" s="6">
        <v>3.8190399999999999E-2</v>
      </c>
      <c r="G1134" s="6">
        <v>0.89559169999999999</v>
      </c>
      <c r="H1134" s="6">
        <v>0.1239401</v>
      </c>
      <c r="I1134" s="6"/>
    </row>
    <row r="1135" spans="1:9" x14ac:dyDescent="0.25">
      <c r="A1135">
        <v>215</v>
      </c>
      <c r="B1135">
        <v>2002</v>
      </c>
      <c r="C1135" s="2">
        <v>0</v>
      </c>
      <c r="D1135" s="6">
        <v>-7.3416400000000007E-2</v>
      </c>
      <c r="E1135" s="6">
        <v>0.2097743</v>
      </c>
      <c r="F1135" s="6">
        <v>4.4507900000000003E-2</v>
      </c>
      <c r="G1135" s="6">
        <v>0.85373160000000003</v>
      </c>
      <c r="H1135" s="6">
        <v>0.1246134</v>
      </c>
      <c r="I1135" s="6"/>
    </row>
    <row r="1136" spans="1:9" x14ac:dyDescent="0.25">
      <c r="A1136">
        <v>215</v>
      </c>
      <c r="B1136">
        <v>2003</v>
      </c>
      <c r="C1136" s="2">
        <v>0</v>
      </c>
      <c r="D1136" s="6">
        <v>1.2622700000000001E-2</v>
      </c>
      <c r="E1136" s="6">
        <v>0.1768026</v>
      </c>
      <c r="F1136" s="6">
        <v>4.66489E-2</v>
      </c>
      <c r="G1136" s="6">
        <v>0.62919000000000003</v>
      </c>
      <c r="H1136" s="6">
        <v>0.11669069999999999</v>
      </c>
      <c r="I1136" s="6"/>
    </row>
    <row r="1137" spans="1:9" x14ac:dyDescent="0.25">
      <c r="A1137">
        <v>215</v>
      </c>
      <c r="B1137">
        <v>2004</v>
      </c>
      <c r="C1137" s="2">
        <v>0</v>
      </c>
      <c r="D1137" s="6">
        <v>-3.22186E-2</v>
      </c>
      <c r="E1137" s="6">
        <v>0.17841489999999999</v>
      </c>
      <c r="F1137" s="6">
        <v>3.8082600000000001E-2</v>
      </c>
      <c r="G1137" s="6">
        <v>0.70029949999999996</v>
      </c>
      <c r="H1137" s="6">
        <v>0.1209597</v>
      </c>
      <c r="I1137" s="6"/>
    </row>
    <row r="1138" spans="1:9" x14ac:dyDescent="0.25">
      <c r="A1138">
        <v>216</v>
      </c>
      <c r="B1138">
        <v>2003</v>
      </c>
      <c r="C1138" s="2">
        <v>0</v>
      </c>
      <c r="D1138" s="6">
        <v>0.41203820000000002</v>
      </c>
      <c r="E1138" s="6">
        <v>0.38861950000000001</v>
      </c>
      <c r="F1138" s="6">
        <v>0.1007917</v>
      </c>
      <c r="G1138" s="6">
        <v>1.4520789999999999</v>
      </c>
      <c r="H1138" s="6">
        <v>0.80570030000000004</v>
      </c>
      <c r="I1138" s="6"/>
    </row>
    <row r="1139" spans="1:9" x14ac:dyDescent="0.25">
      <c r="A1139">
        <v>216</v>
      </c>
      <c r="B1139">
        <v>2004</v>
      </c>
      <c r="C1139" s="2">
        <v>0</v>
      </c>
      <c r="D1139" s="6">
        <v>0.38176330000000003</v>
      </c>
      <c r="E1139" s="6">
        <v>0.37811850000000002</v>
      </c>
      <c r="F1139" s="6">
        <v>0.10222539999999999</v>
      </c>
      <c r="G1139" s="6">
        <v>1.4718530000000001</v>
      </c>
      <c r="H1139" s="6">
        <v>0.72727339999999996</v>
      </c>
      <c r="I1139" s="6"/>
    </row>
    <row r="1140" spans="1:9" x14ac:dyDescent="0.25">
      <c r="A1140">
        <v>217</v>
      </c>
      <c r="B1140">
        <v>1999</v>
      </c>
      <c r="C1140" s="2">
        <v>0</v>
      </c>
      <c r="D1140" s="6">
        <v>0.19452459999999999</v>
      </c>
      <c r="E1140" s="6">
        <v>0.1779202</v>
      </c>
      <c r="F1140" s="6">
        <v>5.56824E-2</v>
      </c>
      <c r="G1140" s="6">
        <v>0.37134129999999999</v>
      </c>
      <c r="H1140" s="6">
        <v>0.33065749999999999</v>
      </c>
      <c r="I1140" s="6"/>
    </row>
    <row r="1141" spans="1:9" x14ac:dyDescent="0.25">
      <c r="A1141">
        <v>217</v>
      </c>
      <c r="B1141">
        <v>2000</v>
      </c>
      <c r="C1141" s="2">
        <v>0</v>
      </c>
      <c r="D1141" s="6">
        <v>0.18407129999999999</v>
      </c>
      <c r="E1141" s="6">
        <v>0.18698680000000001</v>
      </c>
      <c r="F1141" s="6">
        <v>6.2381699999999998E-2</v>
      </c>
      <c r="G1141" s="6">
        <v>0.35561100000000001</v>
      </c>
      <c r="H1141" s="6">
        <v>0.32827729999999999</v>
      </c>
      <c r="I1141" s="6"/>
    </row>
    <row r="1142" spans="1:9" x14ac:dyDescent="0.25">
      <c r="A1142">
        <v>217</v>
      </c>
      <c r="B1142">
        <v>2001</v>
      </c>
      <c r="C1142" s="2">
        <v>0</v>
      </c>
      <c r="D1142" s="6">
        <v>0.14987700000000001</v>
      </c>
      <c r="E1142" s="6">
        <v>0.1367941</v>
      </c>
      <c r="F1142" s="6">
        <v>5.6862200000000002E-2</v>
      </c>
      <c r="G1142" s="6">
        <v>0.26059290000000002</v>
      </c>
      <c r="H1142" s="6">
        <v>0.34344079999999999</v>
      </c>
      <c r="I1142" s="6"/>
    </row>
    <row r="1143" spans="1:9" x14ac:dyDescent="0.25">
      <c r="A1143">
        <v>217</v>
      </c>
      <c r="B1143">
        <v>2002</v>
      </c>
      <c r="C1143" s="2">
        <v>0</v>
      </c>
      <c r="D1143" s="6">
        <v>0.16894609999999999</v>
      </c>
      <c r="E1143" s="6">
        <v>0.1305626</v>
      </c>
      <c r="F1143" s="6">
        <v>5.1298099999999999E-2</v>
      </c>
      <c r="G1143" s="6">
        <v>0.19856770000000001</v>
      </c>
      <c r="H1143" s="6">
        <v>0.3148841</v>
      </c>
      <c r="I1143" s="6"/>
    </row>
    <row r="1144" spans="1:9" x14ac:dyDescent="0.25">
      <c r="A1144">
        <v>217</v>
      </c>
      <c r="B1144">
        <v>2003</v>
      </c>
      <c r="C1144" s="2">
        <v>1</v>
      </c>
      <c r="D1144" s="6">
        <v>0.20207610000000001</v>
      </c>
      <c r="E1144" s="6">
        <v>5.2325200000000002E-2</v>
      </c>
      <c r="F1144" s="6">
        <v>1.0134900000000001E-2</v>
      </c>
      <c r="G1144" s="6">
        <v>0.26838800000000002</v>
      </c>
      <c r="H1144" s="6">
        <v>0.28150449999999999</v>
      </c>
      <c r="I1144" s="6"/>
    </row>
    <row r="1145" spans="1:9" x14ac:dyDescent="0.25">
      <c r="A1145">
        <v>218</v>
      </c>
      <c r="B1145">
        <v>2001</v>
      </c>
      <c r="C1145" s="2">
        <v>0</v>
      </c>
      <c r="D1145" s="6">
        <v>8.4525199999999995E-2</v>
      </c>
      <c r="E1145" s="6">
        <v>0.4149349</v>
      </c>
      <c r="F1145" s="6">
        <v>4.9595100000000003E-2</v>
      </c>
      <c r="G1145" s="6">
        <v>2.2336529999999999</v>
      </c>
      <c r="H1145" s="6">
        <v>0.4140723</v>
      </c>
      <c r="I1145" s="6"/>
    </row>
    <row r="1146" spans="1:9" x14ac:dyDescent="0.25">
      <c r="A1146">
        <v>218</v>
      </c>
      <c r="B1146">
        <v>2002</v>
      </c>
      <c r="C1146" s="2">
        <v>0</v>
      </c>
      <c r="D1146" s="6">
        <v>8.0111199999999994E-2</v>
      </c>
      <c r="E1146" s="6">
        <v>0.42344769999999998</v>
      </c>
      <c r="F1146" s="6">
        <v>6.4742800000000003E-2</v>
      </c>
      <c r="G1146" s="6">
        <v>2.4007930000000002</v>
      </c>
      <c r="H1146" s="6">
        <v>0.3986093</v>
      </c>
      <c r="I1146" s="6"/>
    </row>
    <row r="1147" spans="1:9" x14ac:dyDescent="0.25">
      <c r="A1147">
        <v>218</v>
      </c>
      <c r="B1147">
        <v>2003</v>
      </c>
      <c r="C1147" s="2">
        <v>0</v>
      </c>
      <c r="D1147" s="6">
        <v>4.6731099999999998E-2</v>
      </c>
      <c r="E1147" s="6">
        <v>0.39475209999999999</v>
      </c>
      <c r="F1147" s="6">
        <v>6.8206699999999995E-2</v>
      </c>
      <c r="G1147" s="6">
        <v>2.013976</v>
      </c>
      <c r="H1147" s="6">
        <v>0.40089789999999997</v>
      </c>
      <c r="I1147" s="6"/>
    </row>
    <row r="1148" spans="1:9" x14ac:dyDescent="0.25">
      <c r="A1148">
        <v>218</v>
      </c>
      <c r="B1148">
        <v>2004</v>
      </c>
      <c r="C1148" s="2">
        <v>0</v>
      </c>
      <c r="D1148" s="6">
        <v>4.9555599999999998E-2</v>
      </c>
      <c r="E1148" s="6">
        <v>0.4295177</v>
      </c>
      <c r="F1148" s="6">
        <v>7.7824199999999996E-2</v>
      </c>
      <c r="G1148" s="6">
        <v>2.5300750000000001</v>
      </c>
      <c r="H1148" s="6">
        <v>0.40857589999999999</v>
      </c>
      <c r="I1148" s="6"/>
    </row>
    <row r="1149" spans="1:9" x14ac:dyDescent="0.25">
      <c r="A1149">
        <v>219</v>
      </c>
      <c r="B1149">
        <v>1999</v>
      </c>
      <c r="C1149" s="2">
        <v>0</v>
      </c>
      <c r="D1149" s="6">
        <v>0.5186634</v>
      </c>
      <c r="E1149" s="6">
        <v>0.13953699999999999</v>
      </c>
      <c r="F1149" s="6">
        <v>7.40788E-2</v>
      </c>
      <c r="G1149" s="6">
        <v>0.51497700000000002</v>
      </c>
      <c r="H1149" s="6">
        <v>0.60432229999999998</v>
      </c>
      <c r="I1149" s="6"/>
    </row>
    <row r="1150" spans="1:9" x14ac:dyDescent="0.25">
      <c r="A1150">
        <v>219</v>
      </c>
      <c r="B1150">
        <v>2004</v>
      </c>
      <c r="C1150" s="2">
        <v>0</v>
      </c>
      <c r="D1150" s="6">
        <v>0.45400499999999999</v>
      </c>
      <c r="E1150" s="6">
        <v>0.2481389</v>
      </c>
      <c r="F1150" s="6">
        <v>8.4235299999999999E-2</v>
      </c>
      <c r="G1150" s="6">
        <v>1.084589</v>
      </c>
      <c r="H1150" s="6">
        <v>0.6317313</v>
      </c>
      <c r="I1150" s="6"/>
    </row>
    <row r="1151" spans="1:9" x14ac:dyDescent="0.25">
      <c r="A1151">
        <v>220</v>
      </c>
      <c r="B1151">
        <v>1999</v>
      </c>
      <c r="C1151" s="2">
        <v>0</v>
      </c>
      <c r="D1151" s="6">
        <v>4.4032300000000003E-2</v>
      </c>
      <c r="E1151" s="6">
        <v>2.2622099999999999E-2</v>
      </c>
      <c r="F1151" s="6">
        <v>3.9069100000000002E-2</v>
      </c>
      <c r="G1151" s="6">
        <v>0.22195690000000001</v>
      </c>
      <c r="H1151" s="6">
        <v>0.18955449999999999</v>
      </c>
      <c r="I1151" s="6"/>
    </row>
    <row r="1152" spans="1:9" x14ac:dyDescent="0.25">
      <c r="A1152">
        <v>220</v>
      </c>
      <c r="B1152">
        <v>2000</v>
      </c>
      <c r="C1152" s="2">
        <v>0</v>
      </c>
      <c r="D1152" s="6">
        <v>6.5046499999999993E-2</v>
      </c>
      <c r="E1152" s="6">
        <v>-2.24514E-2</v>
      </c>
      <c r="F1152" s="6">
        <v>2.4773900000000001E-2</v>
      </c>
      <c r="G1152" s="6">
        <v>6.9915599999999994E-2</v>
      </c>
      <c r="H1152" s="6">
        <v>0.17108419999999999</v>
      </c>
      <c r="I1152" s="6"/>
    </row>
    <row r="1153" spans="1:9" x14ac:dyDescent="0.25">
      <c r="A1153">
        <v>221</v>
      </c>
      <c r="B1153">
        <v>1999</v>
      </c>
      <c r="C1153" s="2">
        <v>0</v>
      </c>
      <c r="D1153" s="6">
        <v>0.2424192</v>
      </c>
      <c r="E1153" s="6">
        <v>0.1935886</v>
      </c>
      <c r="F1153" s="6">
        <v>8.2324099999999997E-2</v>
      </c>
      <c r="G1153" s="6">
        <v>0.80550440000000001</v>
      </c>
      <c r="H1153" s="6">
        <v>0.35766320000000001</v>
      </c>
      <c r="I1153" s="6"/>
    </row>
    <row r="1154" spans="1:9" x14ac:dyDescent="0.25">
      <c r="A1154">
        <v>221</v>
      </c>
      <c r="B1154">
        <v>2000</v>
      </c>
      <c r="C1154" s="2">
        <v>0</v>
      </c>
      <c r="D1154" s="6">
        <v>0.25711070000000003</v>
      </c>
      <c r="E1154" s="6">
        <v>0.19197359999999999</v>
      </c>
      <c r="F1154" s="6">
        <v>8.4510100000000005E-2</v>
      </c>
      <c r="G1154" s="6">
        <v>0.83255579999999996</v>
      </c>
      <c r="H1154" s="6">
        <v>0.39176480000000002</v>
      </c>
      <c r="I1154" s="6"/>
    </row>
    <row r="1155" spans="1:9" x14ac:dyDescent="0.25">
      <c r="A1155">
        <v>221</v>
      </c>
      <c r="B1155">
        <v>2001</v>
      </c>
      <c r="C1155" s="2">
        <v>0</v>
      </c>
      <c r="D1155" s="6">
        <v>0.25713989999999998</v>
      </c>
      <c r="E1155" s="6">
        <v>0.18484970000000001</v>
      </c>
      <c r="F1155" s="6">
        <v>8.3046700000000001E-2</v>
      </c>
      <c r="G1155" s="6">
        <v>0.86722200000000005</v>
      </c>
      <c r="H1155" s="6">
        <v>0.38106830000000003</v>
      </c>
      <c r="I1155" s="6"/>
    </row>
    <row r="1156" spans="1:9" x14ac:dyDescent="0.25">
      <c r="A1156">
        <v>221</v>
      </c>
      <c r="B1156">
        <v>2002</v>
      </c>
      <c r="C1156" s="2">
        <v>0</v>
      </c>
      <c r="D1156" s="6">
        <v>0.28693079999999999</v>
      </c>
      <c r="E1156" s="6">
        <v>0.2206051</v>
      </c>
      <c r="F1156" s="6">
        <v>6.9198300000000004E-2</v>
      </c>
      <c r="G1156" s="6">
        <v>0.59862890000000002</v>
      </c>
      <c r="H1156" s="6">
        <v>0.37873620000000002</v>
      </c>
      <c r="I1156" s="6"/>
    </row>
    <row r="1157" spans="1:9" x14ac:dyDescent="0.25">
      <c r="A1157">
        <v>221</v>
      </c>
      <c r="B1157">
        <v>2003</v>
      </c>
      <c r="C1157" s="2">
        <v>0</v>
      </c>
      <c r="D1157" s="6">
        <v>0.27078469999999999</v>
      </c>
      <c r="E1157" s="6">
        <v>0.26946819999999999</v>
      </c>
      <c r="F1157" s="6">
        <v>8.5833099999999996E-2</v>
      </c>
      <c r="G1157" s="6">
        <v>1.0296890000000001</v>
      </c>
      <c r="H1157" s="6">
        <v>0.38436439999999999</v>
      </c>
      <c r="I1157" s="6"/>
    </row>
    <row r="1158" spans="1:9" x14ac:dyDescent="0.25">
      <c r="A1158">
        <v>221</v>
      </c>
      <c r="B1158">
        <v>2004</v>
      </c>
      <c r="C1158" s="2">
        <v>0</v>
      </c>
      <c r="D1158" s="6">
        <v>0.23864050000000001</v>
      </c>
      <c r="E1158" s="6">
        <v>0.30990459999999997</v>
      </c>
      <c r="F1158" s="6">
        <v>8.2111199999999995E-2</v>
      </c>
      <c r="G1158" s="6">
        <v>1.122932</v>
      </c>
      <c r="H1158" s="6">
        <v>0.37369520000000001</v>
      </c>
      <c r="I1158" s="6"/>
    </row>
    <row r="1159" spans="1:9" x14ac:dyDescent="0.25">
      <c r="A1159">
        <v>222</v>
      </c>
      <c r="B1159">
        <v>1999</v>
      </c>
      <c r="C1159" s="2">
        <v>0</v>
      </c>
      <c r="D1159" s="6">
        <v>0.19624559999999999</v>
      </c>
      <c r="E1159" s="6">
        <v>0.45445380000000002</v>
      </c>
      <c r="F1159" s="6">
        <v>6.3713900000000004E-2</v>
      </c>
      <c r="G1159" s="6">
        <v>1.1834530000000001</v>
      </c>
      <c r="H1159" s="6">
        <v>0.39198959999999999</v>
      </c>
      <c r="I1159" s="6"/>
    </row>
    <row r="1160" spans="1:9" x14ac:dyDescent="0.25">
      <c r="A1160">
        <v>222</v>
      </c>
      <c r="B1160">
        <v>2000</v>
      </c>
      <c r="C1160" s="2">
        <v>0</v>
      </c>
      <c r="D1160" s="6">
        <v>0.1073474</v>
      </c>
      <c r="E1160" s="6">
        <v>0.43441259999999998</v>
      </c>
      <c r="F1160" s="6">
        <v>6.8540199999999996E-2</v>
      </c>
      <c r="G1160" s="6">
        <v>1.0076959999999999</v>
      </c>
      <c r="H1160" s="6">
        <v>0.34250799999999998</v>
      </c>
      <c r="I1160" s="6"/>
    </row>
    <row r="1161" spans="1:9" x14ac:dyDescent="0.25">
      <c r="A1161">
        <v>222</v>
      </c>
      <c r="B1161">
        <v>2001</v>
      </c>
      <c r="C1161" s="2">
        <v>0</v>
      </c>
      <c r="D1161" s="6">
        <v>0.13958490000000001</v>
      </c>
      <c r="E1161" s="6">
        <v>0.29352689999999998</v>
      </c>
      <c r="F1161" s="6">
        <v>4.6267000000000003E-2</v>
      </c>
      <c r="G1161" s="6">
        <v>0.61468210000000001</v>
      </c>
      <c r="H1161" s="6">
        <v>0.222497</v>
      </c>
      <c r="I1161" s="6"/>
    </row>
    <row r="1162" spans="1:9" x14ac:dyDescent="0.25">
      <c r="A1162">
        <v>222</v>
      </c>
      <c r="B1162">
        <v>2002</v>
      </c>
      <c r="C1162" s="2">
        <v>0</v>
      </c>
      <c r="D1162" s="6">
        <v>8.72227E-2</v>
      </c>
      <c r="E1162" s="6">
        <v>0.32215549999999998</v>
      </c>
      <c r="F1162" s="6">
        <v>4.691E-2</v>
      </c>
      <c r="G1162" s="6">
        <v>0.89996209999999999</v>
      </c>
      <c r="H1162" s="6">
        <v>0.25516929999999999</v>
      </c>
      <c r="I1162" s="6"/>
    </row>
    <row r="1163" spans="1:9" x14ac:dyDescent="0.25">
      <c r="A1163">
        <v>222</v>
      </c>
      <c r="B1163">
        <v>2003</v>
      </c>
      <c r="C1163" s="2">
        <v>0</v>
      </c>
      <c r="D1163" s="6">
        <v>0.1242813</v>
      </c>
      <c r="E1163" s="6">
        <v>0.33336199999999999</v>
      </c>
      <c r="F1163" s="6">
        <v>3.3655600000000001E-2</v>
      </c>
      <c r="G1163" s="6">
        <v>0.94759300000000002</v>
      </c>
      <c r="H1163" s="6">
        <v>0.25389250000000002</v>
      </c>
      <c r="I1163" s="6"/>
    </row>
    <row r="1164" spans="1:9" x14ac:dyDescent="0.25">
      <c r="A1164">
        <v>223</v>
      </c>
      <c r="B1164">
        <v>1999</v>
      </c>
      <c r="C1164" s="2">
        <v>0</v>
      </c>
      <c r="D1164" s="6">
        <v>0.28552440000000001</v>
      </c>
      <c r="E1164" s="6">
        <v>3.9794200000000002E-2</v>
      </c>
      <c r="F1164" s="6">
        <v>6.0269700000000002E-2</v>
      </c>
      <c r="G1164" s="6">
        <v>1.8765350000000001</v>
      </c>
      <c r="H1164" s="6">
        <v>0.22184960000000001</v>
      </c>
      <c r="I1164" s="6"/>
    </row>
    <row r="1165" spans="1:9" x14ac:dyDescent="0.25">
      <c r="A1165">
        <v>223</v>
      </c>
      <c r="B1165">
        <v>2000</v>
      </c>
      <c r="C1165" s="2">
        <v>0</v>
      </c>
      <c r="D1165" s="6">
        <v>0.263652</v>
      </c>
      <c r="E1165" s="6">
        <v>0.1289949</v>
      </c>
      <c r="F1165" s="6">
        <v>5.36617E-2</v>
      </c>
      <c r="G1165" s="6">
        <v>2.2317089999999999</v>
      </c>
      <c r="H1165" s="6">
        <v>0.28086430000000001</v>
      </c>
      <c r="I1165" s="6"/>
    </row>
    <row r="1166" spans="1:9" x14ac:dyDescent="0.25">
      <c r="A1166">
        <v>224</v>
      </c>
      <c r="B1166">
        <v>1999</v>
      </c>
      <c r="C1166" s="2">
        <v>0</v>
      </c>
      <c r="D1166" s="6">
        <v>0.23356740000000001</v>
      </c>
      <c r="E1166" s="6">
        <v>0.26134689999999999</v>
      </c>
      <c r="F1166" s="6">
        <v>4.3505099999999998E-2</v>
      </c>
      <c r="G1166" s="6">
        <v>0.52560099999999998</v>
      </c>
      <c r="H1166" s="6">
        <v>0.61288410000000004</v>
      </c>
      <c r="I1166" s="6"/>
    </row>
    <row r="1167" spans="1:9" x14ac:dyDescent="0.25">
      <c r="A1167">
        <v>224</v>
      </c>
      <c r="B1167">
        <v>2000</v>
      </c>
      <c r="C1167" s="2">
        <v>0</v>
      </c>
      <c r="D1167" s="6">
        <v>0.1141863</v>
      </c>
      <c r="E1167" s="6">
        <v>8.4666099999999994E-2</v>
      </c>
      <c r="F1167" s="6">
        <v>2.2353E-3</v>
      </c>
      <c r="G1167" s="6">
        <v>0.52200539999999995</v>
      </c>
      <c r="H1167" s="6">
        <v>0.50791470000000005</v>
      </c>
      <c r="I1167" s="6"/>
    </row>
    <row r="1168" spans="1:9" x14ac:dyDescent="0.25">
      <c r="A1168">
        <v>224</v>
      </c>
      <c r="B1168">
        <v>2001</v>
      </c>
      <c r="C1168" s="2">
        <v>0</v>
      </c>
      <c r="D1168" s="6">
        <v>0.2480994</v>
      </c>
      <c r="E1168" s="6">
        <v>-8.2766099999999995E-2</v>
      </c>
      <c r="F1168" s="6">
        <v>-2.9426999999999999E-3</v>
      </c>
      <c r="G1168" s="6">
        <v>0.49451260000000002</v>
      </c>
      <c r="H1168" s="6">
        <v>0.63804289999999997</v>
      </c>
      <c r="I1168" s="6"/>
    </row>
    <row r="1169" spans="1:9" x14ac:dyDescent="0.25">
      <c r="A1169">
        <v>224</v>
      </c>
      <c r="B1169">
        <v>2002</v>
      </c>
      <c r="C1169" s="2">
        <v>0</v>
      </c>
      <c r="D1169" s="6">
        <v>0.2267604</v>
      </c>
      <c r="E1169" s="6">
        <v>-0.16681499999999999</v>
      </c>
      <c r="F1169" s="6">
        <v>-1.6524299999999999E-2</v>
      </c>
      <c r="G1169" s="6">
        <v>0.25244539999999999</v>
      </c>
      <c r="H1169" s="6">
        <v>0.64432639999999997</v>
      </c>
      <c r="I1169" s="6"/>
    </row>
    <row r="1170" spans="1:9" x14ac:dyDescent="0.25">
      <c r="A1170">
        <v>224</v>
      </c>
      <c r="B1170">
        <v>2003</v>
      </c>
      <c r="C1170" s="2">
        <v>0</v>
      </c>
      <c r="D1170" s="6">
        <v>0.28998309999999999</v>
      </c>
      <c r="E1170" s="6">
        <v>-0.14552409999999999</v>
      </c>
      <c r="F1170" s="6">
        <v>4.3287800000000001E-2</v>
      </c>
      <c r="G1170" s="6">
        <v>0.71910370000000001</v>
      </c>
      <c r="H1170" s="6">
        <v>0.6789809</v>
      </c>
      <c r="I1170" s="6"/>
    </row>
    <row r="1171" spans="1:9" x14ac:dyDescent="0.25">
      <c r="A1171">
        <v>225</v>
      </c>
      <c r="B1171">
        <v>1999</v>
      </c>
      <c r="C1171" s="2">
        <v>0</v>
      </c>
      <c r="D1171" s="6">
        <v>0.14914350000000001</v>
      </c>
      <c r="E1171" s="6">
        <v>2.4149400000000001E-2</v>
      </c>
      <c r="F1171" s="6">
        <v>4.6677400000000001E-2</v>
      </c>
      <c r="G1171" s="6">
        <v>0.1711772</v>
      </c>
      <c r="H1171" s="6">
        <v>1.0070479999999999</v>
      </c>
      <c r="I1171" s="6"/>
    </row>
    <row r="1172" spans="1:9" x14ac:dyDescent="0.25">
      <c r="A1172">
        <v>225</v>
      </c>
      <c r="B1172">
        <v>2000</v>
      </c>
      <c r="C1172" s="2">
        <v>0</v>
      </c>
      <c r="D1172" s="6">
        <v>0.140843</v>
      </c>
      <c r="E1172" s="6">
        <v>-1.8039099999999999E-2</v>
      </c>
      <c r="F1172" s="6">
        <v>4.4848199999999998E-2</v>
      </c>
      <c r="G1172" s="6">
        <v>0.17897060000000001</v>
      </c>
      <c r="H1172" s="6">
        <v>1.1056619999999999</v>
      </c>
      <c r="I1172" s="6"/>
    </row>
    <row r="1173" spans="1:9" x14ac:dyDescent="0.25">
      <c r="A1173">
        <v>225</v>
      </c>
      <c r="B1173">
        <v>2001</v>
      </c>
      <c r="C1173" s="2">
        <v>0</v>
      </c>
      <c r="D1173" s="6">
        <v>0.16062760000000001</v>
      </c>
      <c r="E1173" s="6">
        <v>-1.96016E-2</v>
      </c>
      <c r="F1173" s="6">
        <v>3.6512700000000002E-2</v>
      </c>
      <c r="G1173" s="6">
        <v>0.29027789999999998</v>
      </c>
      <c r="H1173" s="6">
        <v>0.98858429999999997</v>
      </c>
      <c r="I1173" s="6"/>
    </row>
    <row r="1174" spans="1:9" x14ac:dyDescent="0.25">
      <c r="A1174">
        <v>226</v>
      </c>
      <c r="B1174">
        <v>2004</v>
      </c>
      <c r="C1174" s="2">
        <v>0</v>
      </c>
      <c r="D1174" s="6">
        <v>0.25987270000000001</v>
      </c>
      <c r="E1174" s="6">
        <v>0.2505638</v>
      </c>
      <c r="F1174" s="6">
        <v>4.8980099999999999E-2</v>
      </c>
      <c r="G1174" s="6">
        <v>1.738982</v>
      </c>
      <c r="H1174" s="6">
        <v>0.70533319999999999</v>
      </c>
      <c r="I1174" s="6"/>
    </row>
    <row r="1175" spans="1:9" x14ac:dyDescent="0.25">
      <c r="A1175">
        <v>227</v>
      </c>
      <c r="B1175">
        <v>1998</v>
      </c>
      <c r="C1175" s="2">
        <v>0</v>
      </c>
      <c r="D1175" s="6">
        <v>0.25073679999999998</v>
      </c>
      <c r="E1175" s="6">
        <v>0.21884919999999999</v>
      </c>
      <c r="F1175" s="6">
        <v>8.1036899999999995E-2</v>
      </c>
      <c r="G1175" s="6">
        <v>0.95010240000000001</v>
      </c>
      <c r="H1175" s="6">
        <v>0.39380609999999999</v>
      </c>
      <c r="I1175" s="6"/>
    </row>
    <row r="1176" spans="1:9" x14ac:dyDescent="0.25">
      <c r="A1176">
        <v>228</v>
      </c>
      <c r="B1176">
        <v>1999</v>
      </c>
      <c r="C1176" s="2">
        <v>0</v>
      </c>
      <c r="D1176" s="6">
        <v>1.7285399999999999E-2</v>
      </c>
      <c r="E1176" s="6">
        <v>-0.47103469999999997</v>
      </c>
      <c r="F1176" s="6">
        <v>4.3435500000000002E-2</v>
      </c>
      <c r="G1176" s="6">
        <v>1.498699</v>
      </c>
      <c r="H1176" s="6">
        <v>0.15488859999999999</v>
      </c>
      <c r="I1176" s="6"/>
    </row>
    <row r="1177" spans="1:9" x14ac:dyDescent="0.25">
      <c r="A1177">
        <v>228</v>
      </c>
      <c r="B1177">
        <v>2000</v>
      </c>
      <c r="C1177" s="2">
        <v>0</v>
      </c>
      <c r="D1177" s="6">
        <v>2.9708700000000001E-2</v>
      </c>
      <c r="E1177" s="6">
        <v>-0.1411925</v>
      </c>
      <c r="F1177" s="6">
        <v>0.1074794</v>
      </c>
      <c r="G1177" s="6">
        <v>2.044165</v>
      </c>
      <c r="H1177" s="6">
        <v>0.35272500000000001</v>
      </c>
      <c r="I1177" s="6"/>
    </row>
    <row r="1178" spans="1:9" x14ac:dyDescent="0.25">
      <c r="A1178">
        <v>228</v>
      </c>
      <c r="B1178">
        <v>2001</v>
      </c>
      <c r="C1178" s="2">
        <v>0</v>
      </c>
      <c r="D1178" s="6">
        <v>1.15639E-2</v>
      </c>
      <c r="E1178" s="6">
        <v>-5.5037500000000003E-2</v>
      </c>
      <c r="F1178" s="6">
        <v>3.9044700000000002E-2</v>
      </c>
      <c r="G1178" s="6">
        <v>1.539123</v>
      </c>
      <c r="H1178" s="6">
        <v>0.14188239999999999</v>
      </c>
      <c r="I1178" s="6"/>
    </row>
    <row r="1179" spans="1:9" x14ac:dyDescent="0.25">
      <c r="A1179">
        <v>228</v>
      </c>
      <c r="B1179">
        <v>2002</v>
      </c>
      <c r="C1179" s="2">
        <v>0</v>
      </c>
      <c r="D1179" s="6">
        <v>-2.6069999999999999E-4</v>
      </c>
      <c r="E1179" s="6">
        <v>-7.1995799999999999E-2</v>
      </c>
      <c r="F1179" s="6">
        <v>3.2391099999999999E-2</v>
      </c>
      <c r="G1179" s="6">
        <v>1.3128820000000001</v>
      </c>
      <c r="H1179" s="6">
        <v>9.4525999999999999E-2</v>
      </c>
      <c r="I1179" s="6"/>
    </row>
    <row r="1180" spans="1:9" x14ac:dyDescent="0.25">
      <c r="A1180">
        <v>228</v>
      </c>
      <c r="B1180">
        <v>2003</v>
      </c>
      <c r="C1180" s="2">
        <v>0</v>
      </c>
      <c r="D1180" s="6">
        <v>8.6406999999999994E-3</v>
      </c>
      <c r="E1180" s="6">
        <v>1.6154200000000001E-2</v>
      </c>
      <c r="F1180" s="6">
        <v>2.92917E-2</v>
      </c>
      <c r="G1180" s="6">
        <v>1.0499769999999999</v>
      </c>
      <c r="H1180" s="6">
        <v>8.7423799999999996E-2</v>
      </c>
      <c r="I1180" s="6"/>
    </row>
    <row r="1181" spans="1:9" x14ac:dyDescent="0.25">
      <c r="A1181">
        <v>228</v>
      </c>
      <c r="B1181">
        <v>2004</v>
      </c>
      <c r="C1181" s="2">
        <v>0</v>
      </c>
      <c r="D1181" s="6">
        <v>1.5336600000000001E-2</v>
      </c>
      <c r="E1181" s="6">
        <v>6.5827700000000003E-2</v>
      </c>
      <c r="F1181" s="6">
        <v>6.0305600000000001E-2</v>
      </c>
      <c r="G1181" s="6">
        <v>1.1645049999999999</v>
      </c>
      <c r="H1181" s="6">
        <v>0.1115415</v>
      </c>
      <c r="I1181" s="6"/>
    </row>
    <row r="1182" spans="1:9" x14ac:dyDescent="0.25">
      <c r="A1182">
        <v>229</v>
      </c>
      <c r="B1182">
        <v>1999</v>
      </c>
      <c r="C1182" s="2">
        <v>0</v>
      </c>
      <c r="D1182" s="6">
        <v>-0.1052575</v>
      </c>
      <c r="E1182" s="6">
        <v>0.1126226</v>
      </c>
      <c r="F1182" s="6">
        <v>5.06828E-2</v>
      </c>
      <c r="G1182" s="6">
        <v>1.741544</v>
      </c>
      <c r="H1182" s="6">
        <v>0.16118650000000001</v>
      </c>
      <c r="I1182" s="6"/>
    </row>
    <row r="1183" spans="1:9" x14ac:dyDescent="0.25">
      <c r="A1183">
        <v>230</v>
      </c>
      <c r="B1183">
        <v>1999</v>
      </c>
      <c r="C1183" s="2">
        <v>0</v>
      </c>
      <c r="D1183" s="6">
        <v>3.7511599999999999E-2</v>
      </c>
      <c r="E1183" s="6">
        <v>0.64537109999999998</v>
      </c>
      <c r="F1183" s="6">
        <v>9.3454999999999996E-2</v>
      </c>
      <c r="G1183" s="6">
        <v>5.2254889999999996</v>
      </c>
      <c r="H1183" s="6">
        <v>0.18857199999999999</v>
      </c>
      <c r="I1183" s="6"/>
    </row>
    <row r="1184" spans="1:9" x14ac:dyDescent="0.25">
      <c r="A1184">
        <v>230</v>
      </c>
      <c r="B1184">
        <v>2000</v>
      </c>
      <c r="C1184" s="2">
        <v>0</v>
      </c>
      <c r="D1184" s="6">
        <v>4.92726E-2</v>
      </c>
      <c r="E1184" s="6">
        <v>0.56679710000000005</v>
      </c>
      <c r="F1184" s="6">
        <v>7.8808799999999998E-2</v>
      </c>
      <c r="G1184" s="6">
        <v>2.1404830000000001</v>
      </c>
      <c r="H1184" s="6">
        <v>0.18836230000000001</v>
      </c>
      <c r="I1184" s="6"/>
    </row>
    <row r="1185" spans="1:9" x14ac:dyDescent="0.25">
      <c r="A1185">
        <v>230</v>
      </c>
      <c r="B1185">
        <v>2001</v>
      </c>
      <c r="C1185" s="2">
        <v>0</v>
      </c>
      <c r="D1185" s="6">
        <v>4.0454900000000002E-2</v>
      </c>
      <c r="E1185" s="6">
        <v>0.59443710000000005</v>
      </c>
      <c r="F1185" s="6">
        <v>5.5545799999999999E-2</v>
      </c>
      <c r="G1185" s="6">
        <v>2.4480719999999998</v>
      </c>
      <c r="H1185" s="6">
        <v>0.15302009999999999</v>
      </c>
      <c r="I1185" s="6"/>
    </row>
    <row r="1186" spans="1:9" x14ac:dyDescent="0.25">
      <c r="A1186">
        <v>230</v>
      </c>
      <c r="B1186">
        <v>2002</v>
      </c>
      <c r="C1186" s="2">
        <v>0</v>
      </c>
      <c r="D1186" s="6">
        <v>3.74957E-2</v>
      </c>
      <c r="E1186" s="6">
        <v>0.64534360000000002</v>
      </c>
      <c r="F1186" s="6">
        <v>7.4436299999999997E-2</v>
      </c>
      <c r="G1186" s="6">
        <v>2.850533</v>
      </c>
      <c r="H1186" s="6">
        <v>0.1507975</v>
      </c>
      <c r="I1186" s="6"/>
    </row>
    <row r="1187" spans="1:9" x14ac:dyDescent="0.25">
      <c r="A1187">
        <v>230</v>
      </c>
      <c r="B1187">
        <v>2003</v>
      </c>
      <c r="C1187" s="2">
        <v>0</v>
      </c>
      <c r="D1187" s="6">
        <v>4.3627899999999997E-2</v>
      </c>
      <c r="E1187" s="6">
        <v>0.68679140000000005</v>
      </c>
      <c r="F1187" s="6">
        <v>6.5791699999999995E-2</v>
      </c>
      <c r="G1187" s="6">
        <v>3.8872819999999999</v>
      </c>
      <c r="H1187" s="6">
        <v>0.14189189999999999</v>
      </c>
      <c r="I1187" s="6"/>
    </row>
    <row r="1188" spans="1:9" x14ac:dyDescent="0.25">
      <c r="A1188">
        <v>230</v>
      </c>
      <c r="B1188">
        <v>2004</v>
      </c>
      <c r="C1188" s="2">
        <v>0</v>
      </c>
      <c r="D1188" s="6">
        <v>4.8661700000000002E-2</v>
      </c>
      <c r="E1188" s="6">
        <v>0.74567349999999999</v>
      </c>
      <c r="F1188" s="6">
        <v>7.1960499999999997E-2</v>
      </c>
      <c r="G1188" s="6">
        <v>2.916207</v>
      </c>
      <c r="H1188" s="6">
        <v>0.17167460000000001</v>
      </c>
      <c r="I1188" s="6"/>
    </row>
    <row r="1189" spans="1:9" x14ac:dyDescent="0.25">
      <c r="A1189">
        <v>231</v>
      </c>
      <c r="B1189">
        <v>1999</v>
      </c>
      <c r="C1189" s="2">
        <v>0</v>
      </c>
      <c r="D1189" s="6">
        <v>0.1331135</v>
      </c>
      <c r="E1189" s="6">
        <v>0.82356320000000005</v>
      </c>
      <c r="F1189" s="6">
        <v>0.15677430000000001</v>
      </c>
      <c r="G1189" s="6">
        <v>12.89359</v>
      </c>
      <c r="H1189" s="6">
        <v>0.77723260000000005</v>
      </c>
      <c r="I1189" s="6"/>
    </row>
    <row r="1190" spans="1:9" x14ac:dyDescent="0.25">
      <c r="A1190">
        <v>231</v>
      </c>
      <c r="B1190">
        <v>2000</v>
      </c>
      <c r="C1190" s="2">
        <v>0</v>
      </c>
      <c r="D1190" s="6">
        <v>8.1826999999999993E-3</v>
      </c>
      <c r="E1190" s="6">
        <v>0.74877419999999995</v>
      </c>
      <c r="F1190" s="6">
        <v>8.1694699999999995E-2</v>
      </c>
      <c r="G1190" s="6">
        <v>6.8036409999999998</v>
      </c>
      <c r="H1190" s="6">
        <v>0.66422000000000003</v>
      </c>
      <c r="I1190" s="6"/>
    </row>
    <row r="1191" spans="1:9" x14ac:dyDescent="0.25">
      <c r="A1191">
        <v>231</v>
      </c>
      <c r="B1191">
        <v>2001</v>
      </c>
      <c r="C1191" s="2">
        <v>0</v>
      </c>
      <c r="D1191" s="6">
        <v>0.159413</v>
      </c>
      <c r="E1191" s="6">
        <v>0.66484739999999998</v>
      </c>
      <c r="F1191" s="6">
        <v>3.0783999999999999E-2</v>
      </c>
      <c r="G1191" s="6">
        <v>2.6943860000000002</v>
      </c>
      <c r="H1191" s="6">
        <v>0.56856859999999998</v>
      </c>
      <c r="I1191" s="6"/>
    </row>
    <row r="1192" spans="1:9" x14ac:dyDescent="0.25">
      <c r="A1192">
        <v>231</v>
      </c>
      <c r="B1192">
        <v>2002</v>
      </c>
      <c r="C1192" s="2">
        <v>0</v>
      </c>
      <c r="D1192" s="6">
        <v>0.33142779999999999</v>
      </c>
      <c r="E1192" s="6">
        <v>0.56211359999999999</v>
      </c>
      <c r="F1192" s="6">
        <v>7.9987799999999998E-2</v>
      </c>
      <c r="G1192" s="6">
        <v>2.0988820000000001</v>
      </c>
      <c r="H1192" s="6">
        <v>0.49551840000000003</v>
      </c>
      <c r="I1192" s="6"/>
    </row>
    <row r="1193" spans="1:9" x14ac:dyDescent="0.25">
      <c r="A1193">
        <v>231</v>
      </c>
      <c r="B1193">
        <v>2003</v>
      </c>
      <c r="C1193" s="2">
        <v>0</v>
      </c>
      <c r="D1193" s="6">
        <v>0.45235009999999998</v>
      </c>
      <c r="E1193" s="6">
        <v>0.64053139999999997</v>
      </c>
      <c r="F1193" s="6">
        <v>9.0697899999999998E-2</v>
      </c>
      <c r="G1193" s="6">
        <v>3.0224169999999999</v>
      </c>
      <c r="H1193" s="6">
        <v>0.50805690000000003</v>
      </c>
      <c r="I1193" s="6"/>
    </row>
    <row r="1194" spans="1:9" x14ac:dyDescent="0.25">
      <c r="A1194">
        <v>231</v>
      </c>
      <c r="B1194">
        <v>2004</v>
      </c>
      <c r="C1194" s="2">
        <v>0</v>
      </c>
      <c r="D1194" s="6">
        <v>0.42739470000000002</v>
      </c>
      <c r="E1194" s="6">
        <v>0.7380757</v>
      </c>
      <c r="F1194" s="6">
        <v>8.6992299999999995E-2</v>
      </c>
      <c r="G1194" s="6">
        <v>3.7936550000000002</v>
      </c>
      <c r="H1194" s="6">
        <v>0.52355799999999997</v>
      </c>
      <c r="I1194" s="6"/>
    </row>
    <row r="1195" spans="1:9" x14ac:dyDescent="0.25">
      <c r="A1195">
        <v>232</v>
      </c>
      <c r="B1195">
        <v>1999</v>
      </c>
      <c r="C1195" s="2">
        <v>0</v>
      </c>
      <c r="D1195" s="6">
        <v>2.03857E-2</v>
      </c>
      <c r="E1195" s="6">
        <v>8.1238099999999994E-2</v>
      </c>
      <c r="F1195" s="6">
        <v>3.9634299999999997E-2</v>
      </c>
      <c r="G1195" s="6">
        <v>0.42531350000000001</v>
      </c>
      <c r="H1195" s="6">
        <v>0.24467559999999999</v>
      </c>
      <c r="I1195" s="6"/>
    </row>
    <row r="1196" spans="1:9" x14ac:dyDescent="0.25">
      <c r="A1196">
        <v>232</v>
      </c>
      <c r="B1196">
        <v>2000</v>
      </c>
      <c r="C1196" s="2">
        <v>0</v>
      </c>
      <c r="D1196" s="6">
        <v>4.6830799999999999E-2</v>
      </c>
      <c r="E1196" s="6">
        <v>0.18611069999999999</v>
      </c>
      <c r="F1196" s="6">
        <v>5.2357800000000003E-2</v>
      </c>
      <c r="G1196" s="6">
        <v>0.33026450000000002</v>
      </c>
      <c r="H1196" s="6">
        <v>0.2294592</v>
      </c>
      <c r="I1196" s="6"/>
    </row>
    <row r="1197" spans="1:9" x14ac:dyDescent="0.25">
      <c r="A1197">
        <v>232</v>
      </c>
      <c r="B1197">
        <v>2001</v>
      </c>
      <c r="C1197" s="2">
        <v>0</v>
      </c>
      <c r="D1197" s="6">
        <v>1.35128E-2</v>
      </c>
      <c r="E1197" s="6">
        <v>0.23279140000000001</v>
      </c>
      <c r="F1197" s="6">
        <v>6.8621100000000004E-2</v>
      </c>
      <c r="G1197" s="6">
        <v>0.51149699999999998</v>
      </c>
      <c r="H1197" s="6">
        <v>0.26799099999999998</v>
      </c>
      <c r="I1197" s="6"/>
    </row>
    <row r="1198" spans="1:9" x14ac:dyDescent="0.25">
      <c r="A1198">
        <v>232</v>
      </c>
      <c r="B1198">
        <v>2002</v>
      </c>
      <c r="C1198" s="2">
        <v>0</v>
      </c>
      <c r="D1198" s="6">
        <v>4.8947600000000001E-2</v>
      </c>
      <c r="E1198" s="6">
        <v>0.23914270000000001</v>
      </c>
      <c r="F1198" s="6">
        <v>4.8816499999999999E-2</v>
      </c>
      <c r="G1198" s="6">
        <v>0.30671530000000002</v>
      </c>
      <c r="H1198" s="6">
        <v>0.2130058</v>
      </c>
      <c r="I1198" s="6"/>
    </row>
    <row r="1199" spans="1:9" x14ac:dyDescent="0.25">
      <c r="A1199">
        <v>232</v>
      </c>
      <c r="B1199">
        <v>2003</v>
      </c>
      <c r="C1199" s="2">
        <v>0</v>
      </c>
      <c r="D1199" s="6">
        <v>5.9157300000000003E-2</v>
      </c>
      <c r="E1199" s="6">
        <v>0.23273769999999999</v>
      </c>
      <c r="F1199" s="6">
        <v>3.2747400000000003E-2</v>
      </c>
      <c r="G1199" s="6">
        <v>0.34379939999999998</v>
      </c>
      <c r="H1199" s="6">
        <v>7.0168999999999995E-2</v>
      </c>
      <c r="I1199" s="6"/>
    </row>
    <row r="1200" spans="1:9" x14ac:dyDescent="0.25">
      <c r="A1200">
        <v>232</v>
      </c>
      <c r="B1200">
        <v>2004</v>
      </c>
      <c r="C1200" s="2">
        <v>0</v>
      </c>
      <c r="D1200" s="6">
        <v>0.12502840000000001</v>
      </c>
      <c r="E1200" s="6">
        <v>-3.8384999999999999E-3</v>
      </c>
      <c r="F1200" s="6">
        <v>3.92693E-2</v>
      </c>
      <c r="G1200" s="6">
        <v>0.68813040000000003</v>
      </c>
      <c r="H1200" s="6">
        <v>0.13332939999999999</v>
      </c>
      <c r="I1200" s="6"/>
    </row>
    <row r="1201" spans="1:9" x14ac:dyDescent="0.25">
      <c r="A1201">
        <v>233</v>
      </c>
      <c r="B1201">
        <v>1999</v>
      </c>
      <c r="C1201" s="2">
        <v>0</v>
      </c>
      <c r="D1201" s="6">
        <v>0.1631078</v>
      </c>
      <c r="E1201" s="6">
        <v>-0.26179229999999998</v>
      </c>
      <c r="F1201" s="6">
        <v>1.1643199999999999E-2</v>
      </c>
      <c r="G1201" s="6">
        <v>27.20945</v>
      </c>
      <c r="H1201" s="6">
        <v>8.7439000000000003E-2</v>
      </c>
      <c r="I1201" s="6"/>
    </row>
    <row r="1202" spans="1:9" x14ac:dyDescent="0.25">
      <c r="A1202">
        <v>233</v>
      </c>
      <c r="B1202">
        <v>2000</v>
      </c>
      <c r="C1202" s="2">
        <v>0</v>
      </c>
      <c r="D1202" s="6">
        <v>0.22156090000000001</v>
      </c>
      <c r="E1202" s="6">
        <v>-0.11395230000000001</v>
      </c>
      <c r="F1202" s="6">
        <v>4.2148900000000003E-2</v>
      </c>
      <c r="G1202" s="6">
        <v>41.262949999999996</v>
      </c>
      <c r="H1202" s="6">
        <v>9.8510200000000006E-2</v>
      </c>
      <c r="I1202" s="6"/>
    </row>
    <row r="1203" spans="1:9" x14ac:dyDescent="0.25">
      <c r="A1203">
        <v>233</v>
      </c>
      <c r="B1203">
        <v>2001</v>
      </c>
      <c r="C1203" s="2">
        <v>0</v>
      </c>
      <c r="D1203" s="6">
        <v>0.25756220000000002</v>
      </c>
      <c r="E1203" s="6">
        <v>-9.5935800000000002E-2</v>
      </c>
      <c r="F1203" s="6">
        <v>5.8187500000000003E-2</v>
      </c>
      <c r="G1203" s="6">
        <v>23.578600000000002</v>
      </c>
      <c r="H1203" s="6">
        <v>0.1070181</v>
      </c>
      <c r="I1203" s="6"/>
    </row>
    <row r="1204" spans="1:9" x14ac:dyDescent="0.25">
      <c r="A1204">
        <v>234</v>
      </c>
      <c r="B1204">
        <v>1999</v>
      </c>
      <c r="C1204" s="2">
        <v>0</v>
      </c>
      <c r="D1204" s="6">
        <v>0.25613910000000001</v>
      </c>
      <c r="E1204" s="6">
        <v>0.2204382</v>
      </c>
      <c r="F1204" s="6">
        <v>4.2022200000000003E-2</v>
      </c>
      <c r="G1204" s="6">
        <v>0.25613419999999998</v>
      </c>
      <c r="H1204" s="6">
        <v>0.32284299999999999</v>
      </c>
      <c r="I1204" s="6"/>
    </row>
    <row r="1205" spans="1:9" x14ac:dyDescent="0.25">
      <c r="A1205">
        <v>234</v>
      </c>
      <c r="B1205">
        <v>2000</v>
      </c>
      <c r="C1205" s="2">
        <v>0</v>
      </c>
      <c r="D1205" s="6">
        <v>0.2351336</v>
      </c>
      <c r="E1205" s="6">
        <v>0.22539219999999999</v>
      </c>
      <c r="F1205" s="6">
        <v>6.0853900000000002E-2</v>
      </c>
      <c r="G1205" s="6">
        <v>0.18692629999999999</v>
      </c>
      <c r="H1205" s="6">
        <v>0.30690600000000001</v>
      </c>
      <c r="I1205" s="6"/>
    </row>
    <row r="1206" spans="1:9" x14ac:dyDescent="0.25">
      <c r="A1206">
        <v>234</v>
      </c>
      <c r="B1206">
        <v>2001</v>
      </c>
      <c r="C1206" s="2">
        <v>0</v>
      </c>
      <c r="D1206" s="6">
        <v>0.26044879999999998</v>
      </c>
      <c r="E1206" s="6">
        <v>0.2167386</v>
      </c>
      <c r="F1206" s="6">
        <v>3.6716100000000002E-2</v>
      </c>
      <c r="G1206" s="6">
        <v>0.31857000000000002</v>
      </c>
      <c r="H1206" s="6">
        <v>0.24846499999999999</v>
      </c>
      <c r="I1206" s="6"/>
    </row>
    <row r="1207" spans="1:9" x14ac:dyDescent="0.25">
      <c r="A1207">
        <v>234</v>
      </c>
      <c r="B1207">
        <v>2002</v>
      </c>
      <c r="C1207" s="2">
        <v>0</v>
      </c>
      <c r="D1207" s="6">
        <v>0.21716450000000001</v>
      </c>
      <c r="E1207" s="6">
        <v>9.1620499999999994E-2</v>
      </c>
      <c r="F1207" s="6">
        <v>5.8559600000000003E-2</v>
      </c>
      <c r="G1207" s="6">
        <v>0.26810699999999998</v>
      </c>
      <c r="H1207" s="6">
        <v>0.3432558</v>
      </c>
      <c r="I1207" s="6"/>
    </row>
    <row r="1208" spans="1:9" x14ac:dyDescent="0.25">
      <c r="A1208">
        <v>234</v>
      </c>
      <c r="B1208">
        <v>2003</v>
      </c>
      <c r="C1208" s="2">
        <v>0</v>
      </c>
      <c r="D1208" s="6">
        <v>0.2216677</v>
      </c>
      <c r="E1208" s="6">
        <v>0.12651709999999999</v>
      </c>
      <c r="F1208" s="6">
        <v>8.1399799999999994E-2</v>
      </c>
      <c r="G1208" s="6">
        <v>0.53791800000000001</v>
      </c>
      <c r="H1208" s="6">
        <v>0.35919380000000001</v>
      </c>
      <c r="I1208" s="6"/>
    </row>
    <row r="1209" spans="1:9" x14ac:dyDescent="0.25">
      <c r="A1209">
        <v>234</v>
      </c>
      <c r="B1209">
        <v>2004</v>
      </c>
      <c r="C1209" s="2">
        <v>0</v>
      </c>
      <c r="D1209" s="6">
        <v>0.21433350000000001</v>
      </c>
      <c r="E1209" s="6">
        <v>0.15176210000000001</v>
      </c>
      <c r="F1209" s="6">
        <v>4.8166599999999997E-2</v>
      </c>
      <c r="G1209" s="6">
        <v>0.41152100000000003</v>
      </c>
      <c r="H1209" s="6">
        <v>0.380963</v>
      </c>
      <c r="I1209" s="6"/>
    </row>
    <row r="1210" spans="1:9" x14ac:dyDescent="0.25">
      <c r="A1210">
        <v>235</v>
      </c>
      <c r="B1210">
        <v>1999</v>
      </c>
      <c r="C1210" s="2">
        <v>0</v>
      </c>
      <c r="D1210" s="6">
        <v>7.1944400000000006E-2</v>
      </c>
      <c r="E1210" s="6">
        <v>0.1212516</v>
      </c>
      <c r="F1210" s="6">
        <v>8.1022700000000003E-2</v>
      </c>
      <c r="G1210" s="6">
        <v>0.88153539999999997</v>
      </c>
      <c r="H1210" s="6">
        <v>0.26391569999999998</v>
      </c>
      <c r="I1210" s="6"/>
    </row>
    <row r="1211" spans="1:9" x14ac:dyDescent="0.25">
      <c r="A1211">
        <v>235</v>
      </c>
      <c r="B1211">
        <v>2000</v>
      </c>
      <c r="C1211" s="2">
        <v>0</v>
      </c>
      <c r="D1211" s="6">
        <v>5.2302700000000001E-2</v>
      </c>
      <c r="E1211" s="6">
        <v>0.132048</v>
      </c>
      <c r="F1211" s="6">
        <v>7.0011299999999999E-2</v>
      </c>
      <c r="G1211" s="6">
        <v>1.310964</v>
      </c>
      <c r="H1211" s="6">
        <v>0.27587820000000002</v>
      </c>
      <c r="I1211" s="6"/>
    </row>
    <row r="1212" spans="1:9" x14ac:dyDescent="0.25">
      <c r="A1212">
        <v>236</v>
      </c>
      <c r="B1212">
        <v>1999</v>
      </c>
      <c r="C1212" s="2">
        <v>0</v>
      </c>
      <c r="D1212" s="6">
        <v>3.4649300000000001E-2</v>
      </c>
      <c r="E1212" s="6">
        <v>0.44997779999999998</v>
      </c>
      <c r="F1212" s="6">
        <v>5.7924799999999999E-2</v>
      </c>
      <c r="G1212" s="6">
        <v>2.3392819999999999</v>
      </c>
      <c r="H1212" s="6">
        <v>0.36537839999999999</v>
      </c>
      <c r="I1212" s="6"/>
    </row>
    <row r="1213" spans="1:9" x14ac:dyDescent="0.25">
      <c r="A1213">
        <v>236</v>
      </c>
      <c r="B1213">
        <v>2000</v>
      </c>
      <c r="C1213" s="2">
        <v>0</v>
      </c>
      <c r="D1213" s="6">
        <v>0.10313460000000001</v>
      </c>
      <c r="E1213" s="6">
        <v>0.53574659999999996</v>
      </c>
      <c r="F1213" s="6">
        <v>6.5970899999999999E-2</v>
      </c>
      <c r="G1213" s="6">
        <v>3.714121</v>
      </c>
      <c r="H1213" s="6">
        <v>0.3803897</v>
      </c>
      <c r="I1213" s="6"/>
    </row>
    <row r="1214" spans="1:9" x14ac:dyDescent="0.25">
      <c r="A1214">
        <v>236</v>
      </c>
      <c r="B1214">
        <v>2001</v>
      </c>
      <c r="C1214" s="2">
        <v>0</v>
      </c>
      <c r="D1214" s="6">
        <v>5.6012300000000001E-2</v>
      </c>
      <c r="E1214" s="6">
        <v>0.46700629999999999</v>
      </c>
      <c r="F1214" s="6">
        <v>7.3999099999999998E-2</v>
      </c>
      <c r="G1214" s="6">
        <v>2.4926550000000001</v>
      </c>
      <c r="H1214" s="6">
        <v>0.35441539999999999</v>
      </c>
      <c r="I1214" s="6"/>
    </row>
    <row r="1215" spans="1:9" x14ac:dyDescent="0.25">
      <c r="A1215">
        <v>236</v>
      </c>
      <c r="B1215">
        <v>2002</v>
      </c>
      <c r="C1215" s="2">
        <v>0</v>
      </c>
      <c r="D1215" s="6">
        <v>6.8197599999999997E-2</v>
      </c>
      <c r="E1215" s="6">
        <v>0.48565269999999999</v>
      </c>
      <c r="F1215" s="6">
        <v>5.5197799999999998E-2</v>
      </c>
      <c r="G1215" s="6">
        <v>2.4661749999999998</v>
      </c>
      <c r="H1215" s="6">
        <v>0.36971680000000001</v>
      </c>
      <c r="I1215" s="6"/>
    </row>
    <row r="1216" spans="1:9" x14ac:dyDescent="0.25">
      <c r="A1216">
        <v>236</v>
      </c>
      <c r="B1216">
        <v>2003</v>
      </c>
      <c r="C1216" s="2">
        <v>0</v>
      </c>
      <c r="D1216" s="6">
        <v>7.5029700000000005E-2</v>
      </c>
      <c r="E1216" s="6">
        <v>0.41753980000000002</v>
      </c>
      <c r="F1216" s="6">
        <v>5.9749200000000002E-2</v>
      </c>
      <c r="G1216" s="6">
        <v>1.7553399999999999</v>
      </c>
      <c r="H1216" s="6">
        <v>0.33177620000000002</v>
      </c>
      <c r="I1216" s="6"/>
    </row>
    <row r="1217" spans="1:9" x14ac:dyDescent="0.25">
      <c r="A1217">
        <v>236</v>
      </c>
      <c r="B1217">
        <v>2004</v>
      </c>
      <c r="C1217" s="2">
        <v>0</v>
      </c>
      <c r="D1217" s="6">
        <v>0.13587879999999999</v>
      </c>
      <c r="E1217" s="6">
        <v>0.45296160000000002</v>
      </c>
      <c r="F1217" s="6">
        <v>5.8938200000000003E-2</v>
      </c>
      <c r="G1217" s="6">
        <v>2.0449320000000002</v>
      </c>
      <c r="H1217" s="6">
        <v>0.32425809999999999</v>
      </c>
      <c r="I1217" s="6"/>
    </row>
    <row r="1218" spans="1:9" x14ac:dyDescent="0.25">
      <c r="A1218">
        <v>237</v>
      </c>
      <c r="B1218">
        <v>1999</v>
      </c>
      <c r="C1218" s="2">
        <v>0</v>
      </c>
      <c r="D1218" s="6">
        <v>-0.27470610000000001</v>
      </c>
      <c r="E1218" s="6">
        <v>0.4593042</v>
      </c>
      <c r="F1218" s="6">
        <v>9.2919799999999997E-2</v>
      </c>
      <c r="G1218" s="6">
        <v>2.405087</v>
      </c>
      <c r="H1218" s="6">
        <v>0.39650760000000002</v>
      </c>
      <c r="I1218" s="6"/>
    </row>
    <row r="1219" spans="1:9" x14ac:dyDescent="0.25">
      <c r="A1219">
        <v>237</v>
      </c>
      <c r="B1219">
        <v>2001</v>
      </c>
      <c r="C1219" s="2">
        <v>0</v>
      </c>
      <c r="D1219" s="6">
        <v>-0.1122568</v>
      </c>
      <c r="E1219" s="6">
        <v>0.16258</v>
      </c>
      <c r="F1219" s="6">
        <v>5.0491399999999999E-2</v>
      </c>
      <c r="G1219" s="6">
        <v>1.317221</v>
      </c>
      <c r="H1219" s="6">
        <v>0.16913059999999999</v>
      </c>
      <c r="I1219" s="6"/>
    </row>
    <row r="1220" spans="1:9" x14ac:dyDescent="0.25">
      <c r="A1220">
        <v>237</v>
      </c>
      <c r="B1220">
        <v>2002</v>
      </c>
      <c r="C1220" s="2">
        <v>0</v>
      </c>
      <c r="D1220" s="6">
        <v>2.6006100000000001E-2</v>
      </c>
      <c r="E1220" s="6">
        <v>0.18474389999999999</v>
      </c>
      <c r="F1220" s="6">
        <v>5.9770700000000003E-2</v>
      </c>
      <c r="G1220" s="6">
        <v>1.2578819999999999</v>
      </c>
      <c r="H1220" s="6">
        <v>0.17006669999999999</v>
      </c>
      <c r="I1220" s="6"/>
    </row>
    <row r="1221" spans="1:9" x14ac:dyDescent="0.25">
      <c r="A1221">
        <v>237</v>
      </c>
      <c r="B1221">
        <v>2003</v>
      </c>
      <c r="C1221" s="2">
        <v>0</v>
      </c>
      <c r="D1221" s="6">
        <v>4.9736599999999999E-2</v>
      </c>
      <c r="E1221" s="6">
        <v>0.21943480000000001</v>
      </c>
      <c r="F1221" s="6">
        <v>5.29156E-2</v>
      </c>
      <c r="G1221" s="6">
        <v>1.3423069999999999</v>
      </c>
      <c r="H1221" s="6">
        <v>0.18716360000000001</v>
      </c>
      <c r="I1221" s="6"/>
    </row>
    <row r="1222" spans="1:9" x14ac:dyDescent="0.25">
      <c r="A1222">
        <v>237</v>
      </c>
      <c r="B1222">
        <v>2004</v>
      </c>
      <c r="C1222" s="2">
        <v>0</v>
      </c>
      <c r="D1222" s="6">
        <v>3.9971300000000001E-2</v>
      </c>
      <c r="E1222" s="6">
        <v>0.28687220000000002</v>
      </c>
      <c r="F1222" s="6">
        <v>6.4155299999999998E-2</v>
      </c>
      <c r="G1222" s="6">
        <v>1.508059</v>
      </c>
      <c r="H1222" s="6">
        <v>0.16872980000000001</v>
      </c>
      <c r="I1222" s="6"/>
    </row>
    <row r="1223" spans="1:9" x14ac:dyDescent="0.25">
      <c r="A1223">
        <v>238</v>
      </c>
      <c r="B1223">
        <v>1999</v>
      </c>
      <c r="C1223" s="2">
        <v>0</v>
      </c>
      <c r="D1223" s="6">
        <v>8.4594699999999995E-2</v>
      </c>
      <c r="E1223" s="6">
        <v>0.4369326</v>
      </c>
      <c r="F1223" s="6">
        <v>6.4833600000000005E-2</v>
      </c>
      <c r="G1223" s="6">
        <v>3.9882960000000001</v>
      </c>
      <c r="H1223" s="6">
        <v>0.41491749999999999</v>
      </c>
      <c r="I1223" s="6"/>
    </row>
    <row r="1224" spans="1:9" x14ac:dyDescent="0.25">
      <c r="A1224">
        <v>238</v>
      </c>
      <c r="B1224">
        <v>2000</v>
      </c>
      <c r="C1224" s="2">
        <v>0</v>
      </c>
      <c r="D1224" s="6">
        <v>0.18335190000000001</v>
      </c>
      <c r="E1224" s="6">
        <v>0.4844097</v>
      </c>
      <c r="F1224" s="6">
        <v>7.6011899999999993E-2</v>
      </c>
      <c r="G1224" s="6">
        <v>3.5975820000000001</v>
      </c>
      <c r="H1224" s="6">
        <v>0.44490780000000002</v>
      </c>
      <c r="I1224" s="6"/>
    </row>
    <row r="1225" spans="1:9" x14ac:dyDescent="0.25">
      <c r="A1225">
        <v>238</v>
      </c>
      <c r="B1225">
        <v>2001</v>
      </c>
      <c r="C1225" s="2">
        <v>0</v>
      </c>
      <c r="D1225" s="6">
        <v>0.21682399999999999</v>
      </c>
      <c r="E1225" s="6">
        <v>0.42611559999999998</v>
      </c>
      <c r="F1225" s="6">
        <v>5.8544400000000003E-2</v>
      </c>
      <c r="G1225" s="6">
        <v>3.3040940000000001</v>
      </c>
      <c r="H1225" s="6">
        <v>0.38298500000000002</v>
      </c>
      <c r="I1225" s="6"/>
    </row>
    <row r="1226" spans="1:9" x14ac:dyDescent="0.25">
      <c r="A1226">
        <v>238</v>
      </c>
      <c r="B1226">
        <v>2002</v>
      </c>
      <c r="C1226" s="2">
        <v>0</v>
      </c>
      <c r="D1226" s="6">
        <v>0.20231250000000001</v>
      </c>
      <c r="E1226" s="6">
        <v>0.40743740000000001</v>
      </c>
      <c r="F1226" s="6">
        <v>5.2349399999999997E-2</v>
      </c>
      <c r="G1226" s="6">
        <v>0.76903220000000005</v>
      </c>
      <c r="H1226" s="6">
        <v>0.3266714</v>
      </c>
      <c r="I1226" s="6"/>
    </row>
    <row r="1227" spans="1:9" x14ac:dyDescent="0.25">
      <c r="A1227">
        <v>238</v>
      </c>
      <c r="B1227">
        <v>2003</v>
      </c>
      <c r="C1227" s="2">
        <v>0</v>
      </c>
      <c r="D1227" s="6">
        <v>-1.0142699999999999E-2</v>
      </c>
      <c r="E1227" s="6">
        <v>0.34227200000000002</v>
      </c>
      <c r="F1227" s="6">
        <v>4.8628200000000003E-2</v>
      </c>
      <c r="G1227" s="6">
        <v>1.0130300000000001</v>
      </c>
      <c r="H1227" s="6">
        <v>0.33146949999999997</v>
      </c>
      <c r="I1227" s="6"/>
    </row>
    <row r="1228" spans="1:9" x14ac:dyDescent="0.25">
      <c r="A1228">
        <v>238</v>
      </c>
      <c r="B1228">
        <v>2004</v>
      </c>
      <c r="C1228" s="2">
        <v>0</v>
      </c>
      <c r="D1228" s="6">
        <v>0.21922639999999999</v>
      </c>
      <c r="E1228" s="6">
        <v>0.32846029999999998</v>
      </c>
      <c r="F1228" s="6">
        <v>5.1636599999999998E-2</v>
      </c>
      <c r="G1228" s="6">
        <v>1.174315</v>
      </c>
      <c r="H1228" s="6">
        <v>0.33405210000000002</v>
      </c>
      <c r="I1228" s="6"/>
    </row>
    <row r="1229" spans="1:9" x14ac:dyDescent="0.25">
      <c r="A1229">
        <v>239</v>
      </c>
      <c r="B1229">
        <v>1999</v>
      </c>
      <c r="C1229" s="2">
        <v>0</v>
      </c>
      <c r="D1229" s="6">
        <v>-5.9088599999999998E-2</v>
      </c>
      <c r="E1229" s="6">
        <v>0.153359</v>
      </c>
      <c r="F1229" s="6">
        <v>5.23828E-2</v>
      </c>
      <c r="G1229" s="6">
        <v>0.2347727</v>
      </c>
      <c r="H1229" s="6">
        <v>9.3606499999999995E-2</v>
      </c>
      <c r="I1229" s="6"/>
    </row>
    <row r="1230" spans="1:9" x14ac:dyDescent="0.25">
      <c r="A1230">
        <v>239</v>
      </c>
      <c r="B1230">
        <v>2000</v>
      </c>
      <c r="C1230" s="2">
        <v>0</v>
      </c>
      <c r="D1230" s="6">
        <v>-8.2410499999999998E-2</v>
      </c>
      <c r="E1230" s="6">
        <v>0.14479980000000001</v>
      </c>
      <c r="F1230" s="6">
        <v>3.7982200000000001E-2</v>
      </c>
      <c r="G1230" s="6">
        <v>0.31191190000000002</v>
      </c>
      <c r="H1230" s="6">
        <v>9.0222300000000005E-2</v>
      </c>
      <c r="I1230" s="6"/>
    </row>
    <row r="1231" spans="1:9" x14ac:dyDescent="0.25">
      <c r="A1231">
        <v>240</v>
      </c>
      <c r="B1231">
        <v>1995</v>
      </c>
      <c r="C1231" s="2">
        <v>0</v>
      </c>
      <c r="D1231" s="6">
        <v>0.220051</v>
      </c>
      <c r="E1231" s="6">
        <v>0.38367259999999997</v>
      </c>
      <c r="F1231" s="6">
        <v>6.1980199999999999E-2</v>
      </c>
      <c r="G1231" s="6">
        <v>1.575709</v>
      </c>
      <c r="H1231" s="6">
        <v>0.33147840000000001</v>
      </c>
      <c r="I1231" s="6"/>
    </row>
    <row r="1232" spans="1:9" x14ac:dyDescent="0.25">
      <c r="A1232">
        <v>240</v>
      </c>
      <c r="B1232">
        <v>1996</v>
      </c>
      <c r="C1232" s="2">
        <v>0</v>
      </c>
      <c r="D1232" s="6">
        <v>0.19048909999999999</v>
      </c>
      <c r="E1232" s="6">
        <v>0.4615127</v>
      </c>
      <c r="F1232" s="6">
        <v>5.8780899999999997E-2</v>
      </c>
      <c r="G1232" s="6">
        <v>2.7456909999999999</v>
      </c>
      <c r="H1232" s="6">
        <v>0.38819609999999999</v>
      </c>
      <c r="I1232" s="6"/>
    </row>
    <row r="1233" spans="1:9" x14ac:dyDescent="0.25">
      <c r="A1233">
        <v>240</v>
      </c>
      <c r="B1233">
        <v>1997</v>
      </c>
      <c r="C1233" s="2">
        <v>0</v>
      </c>
      <c r="D1233" s="6">
        <v>0.16657079999999999</v>
      </c>
      <c r="E1233" s="6">
        <v>0.54678930000000003</v>
      </c>
      <c r="F1233" s="6">
        <v>0.1270771</v>
      </c>
      <c r="G1233" s="6">
        <v>2.6523439999999998</v>
      </c>
      <c r="H1233" s="6">
        <v>0.9370444</v>
      </c>
      <c r="I1233" s="6"/>
    </row>
    <row r="1234" spans="1:9" x14ac:dyDescent="0.25">
      <c r="A1234">
        <v>240</v>
      </c>
      <c r="B1234">
        <v>1998</v>
      </c>
      <c r="C1234" s="2">
        <v>0</v>
      </c>
      <c r="D1234" s="6">
        <v>0.1175697</v>
      </c>
      <c r="E1234" s="6">
        <v>-1.3228500000000001E-2</v>
      </c>
      <c r="F1234" s="6">
        <v>5.30804E-2</v>
      </c>
      <c r="G1234" s="6">
        <v>0.82717759999999996</v>
      </c>
      <c r="H1234" s="6">
        <v>0.24709329999999999</v>
      </c>
      <c r="I1234" s="6"/>
    </row>
    <row r="1235" spans="1:9" x14ac:dyDescent="0.25">
      <c r="A1235">
        <v>240</v>
      </c>
      <c r="B1235">
        <v>1999</v>
      </c>
      <c r="C1235" s="2">
        <v>0</v>
      </c>
      <c r="D1235" s="6">
        <v>0.11052090000000001</v>
      </c>
      <c r="E1235" s="6">
        <v>2.3076900000000001E-2</v>
      </c>
      <c r="F1235" s="6">
        <v>5.6757299999999997E-2</v>
      </c>
      <c r="G1235" s="6">
        <v>1.1346849999999999</v>
      </c>
      <c r="H1235" s="6">
        <v>0.27755259999999998</v>
      </c>
      <c r="I1235" s="6"/>
    </row>
    <row r="1236" spans="1:9" x14ac:dyDescent="0.25">
      <c r="A1236">
        <v>240</v>
      </c>
      <c r="B1236">
        <v>2000</v>
      </c>
      <c r="C1236" s="2">
        <v>0</v>
      </c>
      <c r="D1236" s="6">
        <v>0.15442429999999999</v>
      </c>
      <c r="E1236" s="6">
        <v>8.3301100000000003E-2</v>
      </c>
      <c r="F1236" s="6">
        <v>6.2348899999999999E-2</v>
      </c>
      <c r="G1236" s="6">
        <v>1.372689</v>
      </c>
      <c r="H1236" s="6">
        <v>0.2602642</v>
      </c>
      <c r="I1236" s="6"/>
    </row>
    <row r="1237" spans="1:9" x14ac:dyDescent="0.25">
      <c r="A1237">
        <v>240</v>
      </c>
      <c r="B1237">
        <v>2001</v>
      </c>
      <c r="C1237" s="2">
        <v>0</v>
      </c>
      <c r="D1237" s="6">
        <v>0.15150720000000001</v>
      </c>
      <c r="E1237" s="6">
        <v>6.9666699999999998E-2</v>
      </c>
      <c r="F1237" s="6">
        <v>6.16149E-2</v>
      </c>
      <c r="G1237" s="6">
        <v>1.054246</v>
      </c>
      <c r="H1237" s="6">
        <v>0.20855409999999999</v>
      </c>
      <c r="I1237" s="6"/>
    </row>
    <row r="1238" spans="1:9" x14ac:dyDescent="0.25">
      <c r="A1238">
        <v>240</v>
      </c>
      <c r="B1238">
        <v>2002</v>
      </c>
      <c r="C1238" s="2">
        <v>0</v>
      </c>
      <c r="D1238" s="6">
        <v>0.15916540000000001</v>
      </c>
      <c r="E1238" s="6">
        <v>6.6463099999999997E-2</v>
      </c>
      <c r="F1238" s="6">
        <v>6.4002199999999995E-2</v>
      </c>
      <c r="G1238" s="6">
        <v>0.58466600000000002</v>
      </c>
      <c r="H1238" s="6">
        <v>0.20744850000000001</v>
      </c>
      <c r="I1238" s="6"/>
    </row>
    <row r="1239" spans="1:9" x14ac:dyDescent="0.25">
      <c r="A1239">
        <v>240</v>
      </c>
      <c r="B1239">
        <v>2003</v>
      </c>
      <c r="C1239" s="2">
        <v>0</v>
      </c>
      <c r="D1239" s="6">
        <v>0.1819596</v>
      </c>
      <c r="E1239" s="6">
        <v>0.1450506</v>
      </c>
      <c r="F1239" s="6">
        <v>5.0417900000000002E-2</v>
      </c>
      <c r="G1239" s="6">
        <v>0.81528259999999997</v>
      </c>
      <c r="H1239" s="6">
        <v>0.19121879999999999</v>
      </c>
      <c r="I1239" s="6"/>
    </row>
    <row r="1240" spans="1:9" x14ac:dyDescent="0.25">
      <c r="A1240">
        <v>240</v>
      </c>
      <c r="B1240">
        <v>2004</v>
      </c>
      <c r="C1240" s="2">
        <v>0</v>
      </c>
      <c r="D1240" s="6">
        <v>0.3028129</v>
      </c>
      <c r="E1240" s="6">
        <v>0.1696386</v>
      </c>
      <c r="F1240" s="6">
        <v>3.5587800000000003E-2</v>
      </c>
      <c r="G1240" s="6">
        <v>0.5766038</v>
      </c>
      <c r="H1240" s="6">
        <v>0.1856344</v>
      </c>
      <c r="I1240" s="6"/>
    </row>
    <row r="1241" spans="1:9" x14ac:dyDescent="0.25">
      <c r="A1241">
        <v>241</v>
      </c>
      <c r="B1241">
        <v>1999</v>
      </c>
      <c r="C1241" s="2">
        <v>0</v>
      </c>
      <c r="D1241" s="6">
        <v>0.49074410000000002</v>
      </c>
      <c r="E1241" s="6">
        <v>4.3261399999999998E-2</v>
      </c>
      <c r="F1241" s="6">
        <v>9.5677600000000002E-2</v>
      </c>
      <c r="G1241" s="6">
        <v>1.0359830000000001</v>
      </c>
      <c r="H1241" s="6">
        <v>0.6112438</v>
      </c>
      <c r="I1241" s="6"/>
    </row>
    <row r="1242" spans="1:9" x14ac:dyDescent="0.25">
      <c r="A1242">
        <v>241</v>
      </c>
      <c r="B1242">
        <v>2000</v>
      </c>
      <c r="C1242" s="2">
        <v>0</v>
      </c>
      <c r="D1242" s="6">
        <v>0.42657650000000003</v>
      </c>
      <c r="E1242" s="6">
        <v>0.12782959999999999</v>
      </c>
      <c r="F1242" s="6">
        <v>0.1068282</v>
      </c>
      <c r="G1242" s="6">
        <v>2.5391710000000001</v>
      </c>
      <c r="H1242" s="6">
        <v>0.64456769999999997</v>
      </c>
      <c r="I1242" s="6"/>
    </row>
    <row r="1243" spans="1:9" x14ac:dyDescent="0.25">
      <c r="A1243">
        <v>241</v>
      </c>
      <c r="B1243">
        <v>2001</v>
      </c>
      <c r="C1243" s="2">
        <v>0</v>
      </c>
      <c r="D1243" s="6">
        <v>0.47510530000000001</v>
      </c>
      <c r="E1243" s="6">
        <v>0.1688875</v>
      </c>
      <c r="F1243" s="6">
        <v>0.1087846</v>
      </c>
      <c r="G1243" s="6">
        <v>2.7738830000000001</v>
      </c>
      <c r="H1243" s="6">
        <v>0.64708699999999997</v>
      </c>
      <c r="I1243" s="6"/>
    </row>
    <row r="1244" spans="1:9" x14ac:dyDescent="0.25">
      <c r="A1244">
        <v>241</v>
      </c>
      <c r="B1244">
        <v>2002</v>
      </c>
      <c r="C1244" s="2">
        <v>0</v>
      </c>
      <c r="D1244" s="6">
        <v>0.46469450000000001</v>
      </c>
      <c r="E1244" s="6">
        <v>0.19433049999999999</v>
      </c>
      <c r="F1244" s="6">
        <v>8.96208E-2</v>
      </c>
      <c r="G1244" s="6">
        <v>1.5740510000000001</v>
      </c>
      <c r="H1244" s="6">
        <v>0.62601119999999999</v>
      </c>
      <c r="I1244" s="6"/>
    </row>
    <row r="1245" spans="1:9" x14ac:dyDescent="0.25">
      <c r="A1245">
        <v>241</v>
      </c>
      <c r="B1245">
        <v>2003</v>
      </c>
      <c r="C1245" s="2">
        <v>0</v>
      </c>
      <c r="D1245" s="6">
        <v>0.46106649999999999</v>
      </c>
      <c r="E1245" s="6">
        <v>0.28159459999999997</v>
      </c>
      <c r="F1245" s="6">
        <v>8.7165400000000004E-2</v>
      </c>
      <c r="G1245" s="6">
        <v>1.7821499999999999</v>
      </c>
      <c r="H1245" s="6">
        <v>0.61241590000000001</v>
      </c>
      <c r="I1245" s="6"/>
    </row>
    <row r="1246" spans="1:9" x14ac:dyDescent="0.25">
      <c r="A1246">
        <v>242</v>
      </c>
      <c r="B1246">
        <v>1995</v>
      </c>
      <c r="C1246" s="2">
        <v>0</v>
      </c>
      <c r="D1246" s="6">
        <v>0.38037480000000001</v>
      </c>
      <c r="E1246" s="6">
        <v>-1.740432</v>
      </c>
      <c r="F1246" s="6">
        <v>7.4835299999999993E-2</v>
      </c>
      <c r="G1246" s="6">
        <v>1.831558</v>
      </c>
      <c r="H1246" s="6">
        <v>0.52866360000000001</v>
      </c>
      <c r="I1246" s="6"/>
    </row>
    <row r="1247" spans="1:9" x14ac:dyDescent="0.25">
      <c r="A1247">
        <v>243</v>
      </c>
      <c r="B1247">
        <v>2001</v>
      </c>
      <c r="C1247" s="2">
        <v>0</v>
      </c>
      <c r="D1247" s="6">
        <v>1.61754E-2</v>
      </c>
      <c r="E1247" s="6">
        <v>0.1066416</v>
      </c>
      <c r="F1247" s="6">
        <v>2.77126E-2</v>
      </c>
      <c r="G1247" s="6">
        <v>0.32626870000000002</v>
      </c>
      <c r="H1247" s="6">
        <v>0.24951280000000001</v>
      </c>
      <c r="I1247" s="6"/>
    </row>
    <row r="1248" spans="1:9" x14ac:dyDescent="0.25">
      <c r="A1248">
        <v>243</v>
      </c>
      <c r="B1248">
        <v>2002</v>
      </c>
      <c r="C1248" s="2">
        <v>0</v>
      </c>
      <c r="D1248" s="6">
        <v>5.1317700000000001E-2</v>
      </c>
      <c r="E1248" s="6">
        <v>7.2268499999999999E-2</v>
      </c>
      <c r="F1248" s="6">
        <v>4.2289899999999998E-2</v>
      </c>
      <c r="G1248" s="6">
        <v>0.2205799</v>
      </c>
      <c r="H1248" s="6">
        <v>0.2360293</v>
      </c>
      <c r="I1248" s="6"/>
    </row>
    <row r="1249" spans="1:9" x14ac:dyDescent="0.25">
      <c r="A1249">
        <v>243</v>
      </c>
      <c r="B1249">
        <v>2003</v>
      </c>
      <c r="C1249" s="2">
        <v>0</v>
      </c>
      <c r="D1249" s="6">
        <v>4.3164800000000003E-2</v>
      </c>
      <c r="E1249" s="6">
        <v>0.1114207</v>
      </c>
      <c r="F1249" s="6">
        <v>3.06991E-2</v>
      </c>
      <c r="G1249" s="6">
        <v>0.45923720000000001</v>
      </c>
      <c r="H1249" s="6">
        <v>0.23642879999999999</v>
      </c>
      <c r="I1249" s="6"/>
    </row>
    <row r="1250" spans="1:9" x14ac:dyDescent="0.25">
      <c r="A1250">
        <v>243</v>
      </c>
      <c r="B1250">
        <v>2004</v>
      </c>
      <c r="C1250" s="2">
        <v>0</v>
      </c>
      <c r="D1250" s="6">
        <v>3.8685200000000003E-2</v>
      </c>
      <c r="E1250" s="6">
        <v>0.12844369999999999</v>
      </c>
      <c r="F1250" s="6">
        <v>4.39376E-2</v>
      </c>
      <c r="G1250" s="6">
        <v>0.60977110000000001</v>
      </c>
      <c r="H1250" s="6">
        <v>0.22244330000000001</v>
      </c>
      <c r="I1250" s="6"/>
    </row>
    <row r="1251" spans="1:9" x14ac:dyDescent="0.25">
      <c r="A1251">
        <v>244</v>
      </c>
      <c r="B1251">
        <v>1999</v>
      </c>
      <c r="C1251" s="2">
        <v>0</v>
      </c>
      <c r="D1251" s="6">
        <v>0.1050987</v>
      </c>
      <c r="E1251" s="6">
        <v>0.45391930000000003</v>
      </c>
      <c r="F1251" s="6">
        <v>8.5056199999999998E-2</v>
      </c>
      <c r="G1251" s="6">
        <v>5.3145850000000001</v>
      </c>
      <c r="H1251" s="6">
        <v>0.2686692</v>
      </c>
      <c r="I1251" s="6"/>
    </row>
    <row r="1252" spans="1:9" x14ac:dyDescent="0.25">
      <c r="A1252">
        <v>244</v>
      </c>
      <c r="B1252">
        <v>2000</v>
      </c>
      <c r="C1252" s="2">
        <v>0</v>
      </c>
      <c r="D1252" s="6">
        <v>-3.8003799999999997E-2</v>
      </c>
      <c r="E1252" s="6">
        <v>0.46076739999999999</v>
      </c>
      <c r="F1252" s="6">
        <v>7.1708400000000005E-2</v>
      </c>
      <c r="G1252" s="6">
        <v>4.5789479999999996</v>
      </c>
      <c r="H1252" s="6">
        <v>0.30583339999999998</v>
      </c>
      <c r="I1252" s="6"/>
    </row>
    <row r="1253" spans="1:9" x14ac:dyDescent="0.25">
      <c r="A1253">
        <v>244</v>
      </c>
      <c r="B1253">
        <v>2001</v>
      </c>
      <c r="C1253" s="2">
        <v>0</v>
      </c>
      <c r="D1253" s="6">
        <v>-1.7103799999999999E-2</v>
      </c>
      <c r="E1253" s="6">
        <v>0.50303600000000004</v>
      </c>
      <c r="F1253" s="6">
        <v>7.9860500000000001E-2</v>
      </c>
      <c r="G1253" s="6">
        <v>4.5408989999999996</v>
      </c>
      <c r="H1253" s="6">
        <v>0.2773427</v>
      </c>
      <c r="I1253" s="6"/>
    </row>
    <row r="1254" spans="1:9" x14ac:dyDescent="0.25">
      <c r="A1254">
        <v>244</v>
      </c>
      <c r="B1254">
        <v>2002</v>
      </c>
      <c r="C1254" s="2">
        <v>0</v>
      </c>
      <c r="D1254" s="6">
        <v>5.5285599999999997E-2</v>
      </c>
      <c r="E1254" s="6">
        <v>0.54155770000000003</v>
      </c>
      <c r="F1254" s="6">
        <v>8.35674E-2</v>
      </c>
      <c r="G1254" s="6">
        <v>4.2529490000000001</v>
      </c>
      <c r="H1254" s="6">
        <v>0.28360469999999999</v>
      </c>
      <c r="I1254" s="6"/>
    </row>
    <row r="1255" spans="1:9" x14ac:dyDescent="0.25">
      <c r="A1255">
        <v>244</v>
      </c>
      <c r="B1255">
        <v>2003</v>
      </c>
      <c r="C1255" s="2">
        <v>0</v>
      </c>
      <c r="D1255" s="6">
        <v>3.7098199999999998E-2</v>
      </c>
      <c r="E1255" s="6">
        <v>0.6716763</v>
      </c>
      <c r="F1255" s="6">
        <v>9.5316799999999993E-2</v>
      </c>
      <c r="G1255" s="6">
        <v>4.8457499999999998</v>
      </c>
      <c r="H1255" s="6">
        <v>0.29237960000000002</v>
      </c>
      <c r="I1255" s="6"/>
    </row>
    <row r="1256" spans="1:9" x14ac:dyDescent="0.25">
      <c r="A1256">
        <v>244</v>
      </c>
      <c r="B1256">
        <v>2004</v>
      </c>
      <c r="C1256" s="2">
        <v>0</v>
      </c>
      <c r="D1256" s="6">
        <v>9.6048000000000001E-3</v>
      </c>
      <c r="E1256" s="6">
        <v>0.74257550000000005</v>
      </c>
      <c r="F1256" s="6">
        <v>8.5172899999999996E-2</v>
      </c>
      <c r="G1256" s="6">
        <v>5.6619400000000004</v>
      </c>
      <c r="H1256" s="6">
        <v>0.3196061</v>
      </c>
      <c r="I1256" s="6"/>
    </row>
    <row r="1257" spans="1:9" x14ac:dyDescent="0.25">
      <c r="A1257">
        <v>245</v>
      </c>
      <c r="B1257">
        <v>1995</v>
      </c>
      <c r="C1257" s="2">
        <v>0</v>
      </c>
      <c r="D1257" s="6">
        <v>0.13546820000000001</v>
      </c>
      <c r="E1257" s="6">
        <v>0.66784149999999998</v>
      </c>
      <c r="F1257" s="6">
        <v>8.0510799999999993E-2</v>
      </c>
      <c r="G1257" s="6">
        <v>2.116412</v>
      </c>
      <c r="H1257" s="6">
        <v>0.2446111</v>
      </c>
      <c r="I1257" s="6"/>
    </row>
    <row r="1258" spans="1:9" x14ac:dyDescent="0.25">
      <c r="A1258">
        <v>245</v>
      </c>
      <c r="B1258">
        <v>1996</v>
      </c>
      <c r="C1258" s="2">
        <v>0</v>
      </c>
      <c r="D1258" s="6">
        <v>0.16174730000000001</v>
      </c>
      <c r="E1258" s="6">
        <v>0.6959497</v>
      </c>
      <c r="F1258" s="6">
        <v>7.9944200000000007E-2</v>
      </c>
      <c r="G1258" s="6">
        <v>2.0153729999999999</v>
      </c>
      <c r="H1258" s="6">
        <v>0.22664329999999999</v>
      </c>
      <c r="I1258" s="6"/>
    </row>
    <row r="1259" spans="1:9" x14ac:dyDescent="0.25">
      <c r="A1259">
        <v>245</v>
      </c>
      <c r="B1259">
        <v>1997</v>
      </c>
      <c r="C1259" s="2">
        <v>0</v>
      </c>
      <c r="D1259" s="6">
        <v>0.13136700000000001</v>
      </c>
      <c r="E1259" s="6">
        <v>0.55045630000000001</v>
      </c>
      <c r="F1259" s="6">
        <v>4.4670099999999997E-2</v>
      </c>
      <c r="G1259" s="6">
        <v>1.336616</v>
      </c>
      <c r="H1259" s="6">
        <v>0.16236129999999999</v>
      </c>
      <c r="I1259" s="6"/>
    </row>
    <row r="1260" spans="1:9" x14ac:dyDescent="0.25">
      <c r="A1260">
        <v>245</v>
      </c>
      <c r="B1260">
        <v>1998</v>
      </c>
      <c r="C1260" s="2">
        <v>0</v>
      </c>
      <c r="D1260" s="6">
        <v>0.14525150000000001</v>
      </c>
      <c r="E1260" s="6">
        <v>0.52723050000000005</v>
      </c>
      <c r="F1260" s="6">
        <v>4.4930600000000001E-2</v>
      </c>
      <c r="G1260" s="6">
        <v>0.82768640000000004</v>
      </c>
      <c r="H1260" s="6">
        <v>0.1757649</v>
      </c>
      <c r="I1260" s="6"/>
    </row>
    <row r="1261" spans="1:9" x14ac:dyDescent="0.25">
      <c r="A1261">
        <v>245</v>
      </c>
      <c r="B1261">
        <v>1999</v>
      </c>
      <c r="C1261" s="2">
        <v>0</v>
      </c>
      <c r="D1261" s="6">
        <v>0.1537192</v>
      </c>
      <c r="E1261" s="6">
        <v>0.53443189999999996</v>
      </c>
      <c r="F1261" s="6">
        <v>5.3822700000000001E-2</v>
      </c>
      <c r="G1261" s="6">
        <v>0.97038230000000003</v>
      </c>
      <c r="H1261" s="6">
        <v>0.1994814</v>
      </c>
      <c r="I1261" s="6"/>
    </row>
    <row r="1262" spans="1:9" x14ac:dyDescent="0.25">
      <c r="A1262">
        <v>245</v>
      </c>
      <c r="B1262">
        <v>2000</v>
      </c>
      <c r="C1262" s="2">
        <v>0</v>
      </c>
      <c r="D1262" s="6">
        <v>0.20557429999999999</v>
      </c>
      <c r="E1262" s="6">
        <v>0.52481319999999998</v>
      </c>
      <c r="F1262" s="6">
        <v>3.9574999999999999E-2</v>
      </c>
      <c r="G1262" s="6">
        <v>0.85083339999999996</v>
      </c>
      <c r="H1262" s="6">
        <v>0.1965073</v>
      </c>
      <c r="I1262" s="6"/>
    </row>
    <row r="1263" spans="1:9" x14ac:dyDescent="0.25">
      <c r="A1263">
        <v>245</v>
      </c>
      <c r="B1263">
        <v>2001</v>
      </c>
      <c r="C1263" s="2">
        <v>0</v>
      </c>
      <c r="D1263" s="6">
        <v>7.1812200000000007E-2</v>
      </c>
      <c r="E1263" s="6">
        <v>0.52243010000000001</v>
      </c>
      <c r="F1263" s="6">
        <v>3.3362099999999999E-2</v>
      </c>
      <c r="G1263" s="6">
        <v>1.1388370000000001</v>
      </c>
      <c r="H1263" s="6">
        <v>0.16156809999999999</v>
      </c>
      <c r="I1263" s="6"/>
    </row>
    <row r="1264" spans="1:9" x14ac:dyDescent="0.25">
      <c r="A1264">
        <v>245</v>
      </c>
      <c r="B1264">
        <v>2002</v>
      </c>
      <c r="C1264" s="2">
        <v>0</v>
      </c>
      <c r="D1264" s="6">
        <v>0.1075065</v>
      </c>
      <c r="E1264" s="6">
        <v>0.53714720000000005</v>
      </c>
      <c r="F1264" s="6">
        <v>5.7467299999999999E-2</v>
      </c>
      <c r="G1264" s="6">
        <v>1.0074939999999999</v>
      </c>
      <c r="H1264" s="6">
        <v>0.18482299999999999</v>
      </c>
      <c r="I1264" s="6"/>
    </row>
    <row r="1265" spans="1:9" x14ac:dyDescent="0.25">
      <c r="A1265">
        <v>245</v>
      </c>
      <c r="B1265">
        <v>2003</v>
      </c>
      <c r="C1265" s="2">
        <v>0</v>
      </c>
      <c r="D1265" s="6">
        <v>8.9226E-2</v>
      </c>
      <c r="E1265" s="6">
        <v>0.51456800000000003</v>
      </c>
      <c r="F1265" s="6">
        <v>3.8437699999999998E-2</v>
      </c>
      <c r="G1265" s="6">
        <v>0.85097389999999995</v>
      </c>
      <c r="H1265" s="6">
        <v>0.15417139999999999</v>
      </c>
      <c r="I1265" s="6"/>
    </row>
    <row r="1266" spans="1:9" x14ac:dyDescent="0.25">
      <c r="A1266">
        <v>245</v>
      </c>
      <c r="B1266">
        <v>2004</v>
      </c>
      <c r="C1266" s="2">
        <v>0</v>
      </c>
      <c r="D1266" s="6">
        <v>0.1274795</v>
      </c>
      <c r="E1266" s="6">
        <v>0.51860850000000003</v>
      </c>
      <c r="F1266" s="6">
        <v>2.6050400000000001E-2</v>
      </c>
      <c r="G1266" s="6">
        <v>1.076702</v>
      </c>
      <c r="H1266" s="6">
        <v>0.15680730000000001</v>
      </c>
      <c r="I1266" s="6"/>
    </row>
    <row r="1267" spans="1:9" x14ac:dyDescent="0.25">
      <c r="A1267">
        <v>246</v>
      </c>
      <c r="B1267">
        <v>2002</v>
      </c>
      <c r="C1267" s="2">
        <v>0</v>
      </c>
      <c r="D1267" s="6">
        <v>0.1220806</v>
      </c>
      <c r="E1267" s="6">
        <v>0.2539225</v>
      </c>
      <c r="F1267" s="6">
        <v>0.1185607</v>
      </c>
      <c r="G1267" s="6">
        <v>4.5143409999999999</v>
      </c>
      <c r="H1267" s="6">
        <v>0.33890809999999999</v>
      </c>
      <c r="I1267" s="6"/>
    </row>
    <row r="1268" spans="1:9" x14ac:dyDescent="0.25">
      <c r="A1268">
        <v>246</v>
      </c>
      <c r="B1268">
        <v>2003</v>
      </c>
      <c r="C1268" s="2">
        <v>0</v>
      </c>
      <c r="D1268" s="6">
        <v>0.1897259</v>
      </c>
      <c r="E1268" s="6">
        <v>0.28030670000000002</v>
      </c>
      <c r="F1268" s="6">
        <v>0.1045683</v>
      </c>
      <c r="G1268" s="6">
        <v>4.8211760000000004</v>
      </c>
      <c r="H1268" s="6">
        <v>0.29612260000000001</v>
      </c>
      <c r="I1268" s="6"/>
    </row>
    <row r="1269" spans="1:9" x14ac:dyDescent="0.25">
      <c r="A1269">
        <v>246</v>
      </c>
      <c r="B1269">
        <v>2004</v>
      </c>
      <c r="C1269" s="2">
        <v>0</v>
      </c>
      <c r="D1269" s="6">
        <v>0.25351560000000001</v>
      </c>
      <c r="E1269" s="6">
        <v>0.34623350000000003</v>
      </c>
      <c r="F1269" s="6">
        <v>0.1038138</v>
      </c>
      <c r="G1269" s="6">
        <v>4.3814979999999997</v>
      </c>
      <c r="H1269" s="6">
        <v>0.2949291</v>
      </c>
      <c r="I1269" s="6"/>
    </row>
    <row r="1270" spans="1:9" x14ac:dyDescent="0.25">
      <c r="A1270">
        <v>247</v>
      </c>
      <c r="B1270">
        <v>1999</v>
      </c>
      <c r="C1270" s="2">
        <v>0</v>
      </c>
      <c r="D1270" s="6">
        <v>6.2376899999999999E-2</v>
      </c>
      <c r="E1270" s="6">
        <v>0.38887270000000002</v>
      </c>
      <c r="F1270" s="6">
        <v>3.1868399999999998E-2</v>
      </c>
      <c r="G1270" s="6">
        <v>2.5934560000000002</v>
      </c>
      <c r="H1270" s="6">
        <v>0.1219105</v>
      </c>
      <c r="I1270" s="6"/>
    </row>
    <row r="1271" spans="1:9" x14ac:dyDescent="0.25">
      <c r="A1271">
        <v>247</v>
      </c>
      <c r="B1271">
        <v>2000</v>
      </c>
      <c r="C1271" s="2">
        <v>0</v>
      </c>
      <c r="D1271" s="6">
        <v>0.1245778</v>
      </c>
      <c r="E1271" s="6">
        <v>0.42473939999999999</v>
      </c>
      <c r="F1271" s="6">
        <v>4.9581600000000003E-2</v>
      </c>
      <c r="G1271" s="6">
        <v>4.4507630000000002</v>
      </c>
      <c r="H1271" s="6">
        <v>0.18688109999999999</v>
      </c>
      <c r="I1271" s="6"/>
    </row>
    <row r="1272" spans="1:9" x14ac:dyDescent="0.25">
      <c r="A1272">
        <v>247</v>
      </c>
      <c r="B1272">
        <v>2001</v>
      </c>
      <c r="C1272" s="2">
        <v>0</v>
      </c>
      <c r="D1272" s="6">
        <v>0.15783</v>
      </c>
      <c r="E1272" s="6">
        <v>0.2368065</v>
      </c>
      <c r="F1272" s="6">
        <v>4.8743000000000002E-2</v>
      </c>
      <c r="G1272" s="6">
        <v>4.4800060000000004</v>
      </c>
      <c r="H1272" s="6">
        <v>0.101365</v>
      </c>
      <c r="I1272" s="6"/>
    </row>
    <row r="1273" spans="1:9" x14ac:dyDescent="0.25">
      <c r="A1273">
        <v>247</v>
      </c>
      <c r="B1273">
        <v>2002</v>
      </c>
      <c r="C1273" s="2">
        <v>0</v>
      </c>
      <c r="D1273" s="6">
        <v>0.1363248</v>
      </c>
      <c r="E1273" s="6">
        <v>0.25128499999999998</v>
      </c>
      <c r="F1273" s="6">
        <v>4.3603099999999999E-2</v>
      </c>
      <c r="G1273" s="6">
        <v>3.635894</v>
      </c>
      <c r="H1273" s="6">
        <v>0.12753210000000001</v>
      </c>
      <c r="I1273" s="6"/>
    </row>
    <row r="1274" spans="1:9" x14ac:dyDescent="0.25">
      <c r="A1274">
        <v>247</v>
      </c>
      <c r="B1274">
        <v>2003</v>
      </c>
      <c r="C1274" s="2">
        <v>0</v>
      </c>
      <c r="D1274" s="6">
        <v>0.1638927</v>
      </c>
      <c r="E1274" s="6">
        <v>0.25561099999999998</v>
      </c>
      <c r="F1274" s="6">
        <v>2.9458999999999999E-2</v>
      </c>
      <c r="G1274" s="6">
        <v>3.2122090000000001</v>
      </c>
      <c r="H1274" s="6">
        <v>0.11149100000000001</v>
      </c>
      <c r="I1274" s="6"/>
    </row>
    <row r="1275" spans="1:9" x14ac:dyDescent="0.25">
      <c r="A1275">
        <v>247</v>
      </c>
      <c r="B1275">
        <v>2004</v>
      </c>
      <c r="C1275" s="2">
        <v>0</v>
      </c>
      <c r="D1275" s="6">
        <v>0.10484350000000001</v>
      </c>
      <c r="E1275" s="6">
        <v>0.2748351</v>
      </c>
      <c r="F1275" s="6">
        <v>3.9923699999999999E-2</v>
      </c>
      <c r="G1275" s="6">
        <v>5.0968960000000001</v>
      </c>
      <c r="H1275" s="6">
        <v>0.10106710000000001</v>
      </c>
      <c r="I1275" s="6"/>
    </row>
    <row r="1276" spans="1:9" x14ac:dyDescent="0.25">
      <c r="A1276">
        <v>248</v>
      </c>
      <c r="B1276">
        <v>1996</v>
      </c>
      <c r="C1276" s="2">
        <v>0</v>
      </c>
      <c r="D1276" s="6">
        <v>3.36032E-2</v>
      </c>
      <c r="E1276" s="6">
        <v>0.42537520000000001</v>
      </c>
      <c r="F1276" s="6">
        <v>6.5442E-2</v>
      </c>
      <c r="G1276" s="6">
        <v>4.5387300000000002</v>
      </c>
      <c r="H1276" s="6">
        <v>0.19321759999999999</v>
      </c>
      <c r="I1276" s="6"/>
    </row>
    <row r="1277" spans="1:9" x14ac:dyDescent="0.25">
      <c r="A1277">
        <v>248</v>
      </c>
      <c r="B1277">
        <v>1997</v>
      </c>
      <c r="C1277" s="2">
        <v>0</v>
      </c>
      <c r="D1277" s="6">
        <v>2.9459300000000001E-2</v>
      </c>
      <c r="E1277" s="6">
        <v>0.34872039999999999</v>
      </c>
      <c r="F1277" s="6">
        <v>5.8884699999999998E-2</v>
      </c>
      <c r="G1277" s="6">
        <v>2.2522150000000001</v>
      </c>
      <c r="H1277" s="6">
        <v>0.12816069999999999</v>
      </c>
      <c r="I1277" s="6"/>
    </row>
    <row r="1278" spans="1:9" x14ac:dyDescent="0.25">
      <c r="A1278">
        <v>248</v>
      </c>
      <c r="B1278">
        <v>1998</v>
      </c>
      <c r="C1278" s="2">
        <v>0</v>
      </c>
      <c r="D1278" s="6">
        <v>5.8721700000000002E-2</v>
      </c>
      <c r="E1278" s="6">
        <v>0.28391230000000001</v>
      </c>
      <c r="F1278" s="6">
        <v>2.21663E-2</v>
      </c>
      <c r="G1278" s="6">
        <v>0.93936390000000003</v>
      </c>
      <c r="H1278" s="6">
        <v>0.14144760000000001</v>
      </c>
      <c r="I1278" s="6"/>
    </row>
    <row r="1279" spans="1:9" x14ac:dyDescent="0.25">
      <c r="A1279">
        <v>248</v>
      </c>
      <c r="B1279">
        <v>1999</v>
      </c>
      <c r="C1279" s="2">
        <v>0</v>
      </c>
      <c r="D1279" s="6">
        <v>6.1797100000000001E-2</v>
      </c>
      <c r="E1279" s="6">
        <v>0.2986664</v>
      </c>
      <c r="F1279" s="6">
        <v>4.4262900000000001E-2</v>
      </c>
      <c r="G1279" s="6">
        <v>1.0792569999999999</v>
      </c>
      <c r="H1279" s="6">
        <v>0.1606032</v>
      </c>
      <c r="I1279" s="6"/>
    </row>
    <row r="1280" spans="1:9" x14ac:dyDescent="0.25">
      <c r="A1280">
        <v>249</v>
      </c>
      <c r="B1280">
        <v>1999</v>
      </c>
      <c r="C1280" s="2">
        <v>0</v>
      </c>
      <c r="D1280" s="6">
        <v>0.13949230000000001</v>
      </c>
      <c r="E1280" s="6">
        <v>1.2552900000000001E-2</v>
      </c>
      <c r="F1280" s="6">
        <v>5.2058199999999999E-2</v>
      </c>
      <c r="G1280" s="6">
        <v>0.75883529999999999</v>
      </c>
      <c r="H1280" s="6">
        <v>0.26894119999999999</v>
      </c>
      <c r="I1280" s="6"/>
    </row>
    <row r="1281" spans="1:9" x14ac:dyDescent="0.25">
      <c r="A1281">
        <v>249</v>
      </c>
      <c r="B1281">
        <v>2000</v>
      </c>
      <c r="C1281" s="2">
        <v>0</v>
      </c>
      <c r="D1281" s="6">
        <v>0.19142329999999999</v>
      </c>
      <c r="E1281" s="6">
        <v>5.1523199999999998E-2</v>
      </c>
      <c r="F1281" s="6">
        <v>5.39339E-2</v>
      </c>
      <c r="G1281" s="6">
        <v>0.85134279999999996</v>
      </c>
      <c r="H1281" s="6">
        <v>0.196766</v>
      </c>
      <c r="I1281" s="6"/>
    </row>
    <row r="1282" spans="1:9" x14ac:dyDescent="0.25">
      <c r="A1282">
        <v>249</v>
      </c>
      <c r="B1282">
        <v>2001</v>
      </c>
      <c r="C1282" s="2">
        <v>0</v>
      </c>
      <c r="D1282" s="6">
        <v>0.19059999999999999</v>
      </c>
      <c r="E1282" s="6">
        <v>8.5446099999999997E-2</v>
      </c>
      <c r="F1282" s="6">
        <v>7.0703199999999994E-2</v>
      </c>
      <c r="G1282" s="6">
        <v>0.85775089999999998</v>
      </c>
      <c r="H1282" s="6">
        <v>0.2650922</v>
      </c>
      <c r="I1282" s="6"/>
    </row>
    <row r="1283" spans="1:9" x14ac:dyDescent="0.25">
      <c r="A1283">
        <v>249</v>
      </c>
      <c r="B1283">
        <v>2002</v>
      </c>
      <c r="C1283" s="2">
        <v>0</v>
      </c>
      <c r="D1283" s="6">
        <v>0.1072306</v>
      </c>
      <c r="E1283" s="6">
        <v>-2.45328E-2</v>
      </c>
      <c r="F1283" s="6">
        <v>5.1083200000000002E-2</v>
      </c>
      <c r="G1283" s="6">
        <v>0.45246459999999999</v>
      </c>
      <c r="H1283" s="6">
        <v>0.22473180000000001</v>
      </c>
      <c r="I1283" s="6"/>
    </row>
    <row r="1284" spans="1:9" x14ac:dyDescent="0.25">
      <c r="A1284">
        <v>249</v>
      </c>
      <c r="B1284">
        <v>2003</v>
      </c>
      <c r="C1284" s="2">
        <v>0</v>
      </c>
      <c r="D1284" s="6">
        <v>0.15090509999999999</v>
      </c>
      <c r="E1284" s="6">
        <v>2.0695600000000001E-2</v>
      </c>
      <c r="F1284" s="6">
        <v>3.94119E-2</v>
      </c>
      <c r="G1284" s="6">
        <v>0.75934330000000005</v>
      </c>
      <c r="H1284" s="6">
        <v>0.21815200000000001</v>
      </c>
      <c r="I1284" s="6"/>
    </row>
    <row r="1285" spans="1:9" x14ac:dyDescent="0.25">
      <c r="A1285">
        <v>249</v>
      </c>
      <c r="B1285">
        <v>2004</v>
      </c>
      <c r="C1285" s="2">
        <v>0</v>
      </c>
      <c r="D1285" s="6">
        <v>0.14952950000000001</v>
      </c>
      <c r="E1285" s="6">
        <v>3.82592E-2</v>
      </c>
      <c r="F1285" s="6">
        <v>5.7008499999999997E-2</v>
      </c>
      <c r="G1285" s="6">
        <v>0.8381248</v>
      </c>
      <c r="H1285" s="6">
        <v>0.2274612</v>
      </c>
      <c r="I1285" s="6"/>
    </row>
    <row r="1286" spans="1:9" x14ac:dyDescent="0.25">
      <c r="A1286">
        <v>250</v>
      </c>
      <c r="B1286">
        <v>1999</v>
      </c>
      <c r="C1286" s="2">
        <v>0</v>
      </c>
      <c r="D1286" s="6">
        <v>0.1318512</v>
      </c>
      <c r="E1286" s="6">
        <v>0.22403190000000001</v>
      </c>
      <c r="F1286" s="6">
        <v>3.9438300000000003E-2</v>
      </c>
      <c r="G1286" s="6">
        <v>0.49239149999999998</v>
      </c>
      <c r="H1286" s="6">
        <v>0.30845610000000001</v>
      </c>
      <c r="I1286" s="6"/>
    </row>
    <row r="1287" spans="1:9" x14ac:dyDescent="0.25">
      <c r="A1287">
        <v>250</v>
      </c>
      <c r="B1287">
        <v>2000</v>
      </c>
      <c r="C1287" s="2">
        <v>0</v>
      </c>
      <c r="D1287" s="6">
        <v>0.11738460000000001</v>
      </c>
      <c r="E1287" s="6">
        <v>0.20633570000000001</v>
      </c>
      <c r="F1287" s="6">
        <v>3.1417899999999999E-2</v>
      </c>
      <c r="G1287" s="6">
        <v>0.37978679999999998</v>
      </c>
      <c r="H1287" s="6">
        <v>0.28555570000000002</v>
      </c>
      <c r="I1287" s="6"/>
    </row>
    <row r="1288" spans="1:9" x14ac:dyDescent="0.25">
      <c r="A1288">
        <v>250</v>
      </c>
      <c r="B1288">
        <v>2001</v>
      </c>
      <c r="C1288" s="2">
        <v>0</v>
      </c>
      <c r="D1288" s="6">
        <v>0.1701908</v>
      </c>
      <c r="E1288" s="6">
        <v>0.13855419999999999</v>
      </c>
      <c r="F1288" s="6">
        <v>4.2979200000000002E-2</v>
      </c>
      <c r="G1288" s="6">
        <v>0.39250980000000002</v>
      </c>
      <c r="H1288" s="6">
        <v>0.27657340000000002</v>
      </c>
      <c r="I1288" s="6"/>
    </row>
    <row r="1289" spans="1:9" x14ac:dyDescent="0.25">
      <c r="A1289">
        <v>250</v>
      </c>
      <c r="B1289">
        <v>2002</v>
      </c>
      <c r="C1289" s="2">
        <v>0</v>
      </c>
      <c r="D1289" s="6">
        <v>9.8435400000000006E-2</v>
      </c>
      <c r="E1289" s="6">
        <v>-4.1049299999999997E-2</v>
      </c>
      <c r="F1289" s="6">
        <v>2.23497E-2</v>
      </c>
      <c r="G1289" s="6">
        <v>0.12336270000000001</v>
      </c>
      <c r="H1289" s="6">
        <v>0.29316419999999999</v>
      </c>
      <c r="I1289" s="6"/>
    </row>
    <row r="1290" spans="1:9" x14ac:dyDescent="0.25">
      <c r="A1290">
        <v>250</v>
      </c>
      <c r="B1290">
        <v>2003</v>
      </c>
      <c r="C1290" s="2">
        <v>0</v>
      </c>
      <c r="D1290" s="6">
        <v>0.25377159999999999</v>
      </c>
      <c r="E1290" s="6">
        <v>-8.3185899999999993E-2</v>
      </c>
      <c r="F1290" s="6">
        <v>3.3851300000000001E-2</v>
      </c>
      <c r="G1290" s="6">
        <v>0.11881559999999999</v>
      </c>
      <c r="H1290" s="6">
        <v>0.29546869999999997</v>
      </c>
      <c r="I1290" s="6"/>
    </row>
    <row r="1291" spans="1:9" x14ac:dyDescent="0.25">
      <c r="A1291">
        <v>250</v>
      </c>
      <c r="B1291">
        <v>2004</v>
      </c>
      <c r="C1291" s="2">
        <v>0</v>
      </c>
      <c r="D1291" s="6">
        <v>0.2429163</v>
      </c>
      <c r="E1291" s="6">
        <v>-4.5252399999999998E-2</v>
      </c>
      <c r="F1291" s="6">
        <v>4.2305599999999999E-2</v>
      </c>
      <c r="G1291" s="6">
        <v>0.19287670000000001</v>
      </c>
      <c r="H1291" s="6">
        <v>0.31554270000000001</v>
      </c>
      <c r="I1291" s="6"/>
    </row>
    <row r="1292" spans="1:9" x14ac:dyDescent="0.25">
      <c r="A1292">
        <v>251</v>
      </c>
      <c r="B1292">
        <v>1996</v>
      </c>
      <c r="C1292" s="2">
        <v>0</v>
      </c>
      <c r="D1292" s="6">
        <v>2.9912600000000001E-2</v>
      </c>
      <c r="E1292" s="6">
        <v>6.3730800000000004E-2</v>
      </c>
      <c r="F1292" s="6">
        <v>3.2711499999999998E-2</v>
      </c>
      <c r="G1292" s="6">
        <v>0.74321619999999999</v>
      </c>
      <c r="H1292" s="6">
        <v>0.11831460000000001</v>
      </c>
      <c r="I1292" s="6"/>
    </row>
    <row r="1293" spans="1:9" x14ac:dyDescent="0.25">
      <c r="A1293">
        <v>251</v>
      </c>
      <c r="B1293">
        <v>1997</v>
      </c>
      <c r="C1293" s="2">
        <v>0</v>
      </c>
      <c r="D1293" s="6">
        <v>6.9254200000000002E-2</v>
      </c>
      <c r="E1293" s="6">
        <v>5.1639400000000002E-2</v>
      </c>
      <c r="F1293" s="6">
        <v>4.7792500000000002E-2</v>
      </c>
      <c r="G1293" s="6">
        <v>0.84393269999999998</v>
      </c>
      <c r="H1293" s="6">
        <v>0.10909199999999999</v>
      </c>
      <c r="I1293" s="6"/>
    </row>
    <row r="1294" spans="1:9" x14ac:dyDescent="0.25">
      <c r="A1294">
        <v>251</v>
      </c>
      <c r="B1294">
        <v>1998</v>
      </c>
      <c r="C1294" s="2">
        <v>0</v>
      </c>
      <c r="D1294" s="6">
        <v>6.3509899999999994E-2</v>
      </c>
      <c r="E1294" s="6">
        <v>0.12951199999999999</v>
      </c>
      <c r="F1294" s="6">
        <v>4.36058E-2</v>
      </c>
      <c r="G1294" s="6">
        <v>0.60465279999999999</v>
      </c>
      <c r="H1294" s="6">
        <v>0.109795</v>
      </c>
      <c r="I1294" s="6"/>
    </row>
    <row r="1295" spans="1:9" x14ac:dyDescent="0.25">
      <c r="A1295">
        <v>251</v>
      </c>
      <c r="B1295">
        <v>1999</v>
      </c>
      <c r="C1295" s="2">
        <v>0</v>
      </c>
      <c r="D1295" s="6">
        <v>5.9239899999999998E-2</v>
      </c>
      <c r="E1295" s="6">
        <v>9.3021599999999996E-2</v>
      </c>
      <c r="F1295" s="6">
        <v>4.0741800000000002E-2</v>
      </c>
      <c r="G1295" s="6">
        <v>0.52846590000000004</v>
      </c>
      <c r="H1295" s="6">
        <v>0.1039596</v>
      </c>
      <c r="I1295" s="6"/>
    </row>
    <row r="1296" spans="1:9" x14ac:dyDescent="0.25">
      <c r="A1296">
        <v>251</v>
      </c>
      <c r="B1296">
        <v>2000</v>
      </c>
      <c r="C1296" s="2">
        <v>0</v>
      </c>
      <c r="D1296" s="6">
        <v>5.5694599999999997E-2</v>
      </c>
      <c r="E1296" s="6">
        <v>6.6891000000000006E-2</v>
      </c>
      <c r="F1296" s="6">
        <v>4.8673300000000003E-2</v>
      </c>
      <c r="G1296" s="6">
        <v>0.51695720000000001</v>
      </c>
      <c r="H1296" s="6">
        <v>9.1725699999999993E-2</v>
      </c>
      <c r="I1296" s="6"/>
    </row>
    <row r="1297" spans="1:9" x14ac:dyDescent="0.25">
      <c r="A1297">
        <v>251</v>
      </c>
      <c r="B1297">
        <v>2001</v>
      </c>
      <c r="C1297" s="2">
        <v>0</v>
      </c>
      <c r="D1297" s="6">
        <v>4.3811099999999999E-2</v>
      </c>
      <c r="E1297" s="6">
        <v>3.49888E-2</v>
      </c>
      <c r="F1297" s="6">
        <v>3.43392E-2</v>
      </c>
      <c r="G1297" s="6">
        <v>0.31205729999999998</v>
      </c>
      <c r="H1297" s="6">
        <v>7.2764099999999998E-2</v>
      </c>
      <c r="I1297" s="6"/>
    </row>
    <row r="1298" spans="1:9" x14ac:dyDescent="0.25">
      <c r="A1298">
        <v>251</v>
      </c>
      <c r="B1298">
        <v>2002</v>
      </c>
      <c r="C1298" s="2">
        <v>0</v>
      </c>
      <c r="D1298" s="6">
        <v>5.6903500000000003E-2</v>
      </c>
      <c r="E1298" s="6">
        <v>1.21104E-2</v>
      </c>
      <c r="F1298" s="6">
        <v>5.2809799999999997E-2</v>
      </c>
      <c r="G1298" s="6">
        <v>0.55502479999999998</v>
      </c>
      <c r="H1298" s="6">
        <v>8.8245500000000004E-2</v>
      </c>
      <c r="I1298" s="6"/>
    </row>
    <row r="1299" spans="1:9" x14ac:dyDescent="0.25">
      <c r="A1299">
        <v>251</v>
      </c>
      <c r="B1299">
        <v>2003</v>
      </c>
      <c r="C1299" s="2">
        <v>0</v>
      </c>
      <c r="D1299" s="6">
        <v>7.0826899999999998E-2</v>
      </c>
      <c r="E1299" s="6">
        <v>2.1399899999999999E-2</v>
      </c>
      <c r="F1299" s="6">
        <v>5.6881500000000002E-2</v>
      </c>
      <c r="G1299" s="6">
        <v>0.83970120000000004</v>
      </c>
      <c r="H1299" s="6">
        <v>8.8365399999999997E-2</v>
      </c>
      <c r="I1299" s="6"/>
    </row>
    <row r="1300" spans="1:9" x14ac:dyDescent="0.25">
      <c r="A1300">
        <v>251</v>
      </c>
      <c r="B1300">
        <v>2004</v>
      </c>
      <c r="C1300" s="2">
        <v>0</v>
      </c>
      <c r="D1300" s="6">
        <v>8.0450800000000003E-2</v>
      </c>
      <c r="E1300" s="6">
        <v>3.7041299999999999E-2</v>
      </c>
      <c r="F1300" s="6">
        <v>4.5239500000000002E-2</v>
      </c>
      <c r="G1300" s="6">
        <v>0.81062440000000002</v>
      </c>
      <c r="H1300" s="6">
        <v>9.3948199999999996E-2</v>
      </c>
      <c r="I1300" s="6"/>
    </row>
    <row r="1301" spans="1:9" x14ac:dyDescent="0.25">
      <c r="A1301">
        <v>252</v>
      </c>
      <c r="B1301">
        <v>1999</v>
      </c>
      <c r="C1301" s="2">
        <v>0</v>
      </c>
      <c r="D1301" s="6">
        <v>6.5770200000000001E-2</v>
      </c>
      <c r="E1301" s="6">
        <v>0.13906669999999999</v>
      </c>
      <c r="F1301" s="6">
        <v>3.1504499999999998E-2</v>
      </c>
      <c r="G1301" s="6">
        <v>0.39391080000000001</v>
      </c>
      <c r="H1301" s="6">
        <v>0.76554739999999999</v>
      </c>
      <c r="I1301" s="6"/>
    </row>
    <row r="1302" spans="1:9" x14ac:dyDescent="0.25">
      <c r="A1302">
        <v>252</v>
      </c>
      <c r="B1302">
        <v>2000</v>
      </c>
      <c r="C1302" s="2">
        <v>0</v>
      </c>
      <c r="D1302" s="6">
        <v>5.2470099999999999E-2</v>
      </c>
      <c r="E1302" s="6">
        <v>0.12117410000000001</v>
      </c>
      <c r="F1302" s="6">
        <v>4.9108800000000001E-2</v>
      </c>
      <c r="G1302" s="6">
        <v>0.17129559999999999</v>
      </c>
      <c r="H1302" s="6">
        <v>0.80108480000000004</v>
      </c>
      <c r="I1302" s="6"/>
    </row>
    <row r="1303" spans="1:9" x14ac:dyDescent="0.25">
      <c r="A1303">
        <v>252</v>
      </c>
      <c r="B1303">
        <v>2001</v>
      </c>
      <c r="C1303" s="2">
        <v>0</v>
      </c>
      <c r="D1303" s="6">
        <v>3.9691799999999999E-2</v>
      </c>
      <c r="E1303" s="6">
        <v>9.1295100000000004E-2</v>
      </c>
      <c r="F1303" s="6">
        <v>4.2068000000000001E-2</v>
      </c>
      <c r="G1303" s="6">
        <v>0.44629619999999998</v>
      </c>
      <c r="H1303" s="6">
        <v>0.83502140000000002</v>
      </c>
      <c r="I1303" s="6"/>
    </row>
    <row r="1304" spans="1:9" x14ac:dyDescent="0.25">
      <c r="A1304">
        <v>252</v>
      </c>
      <c r="B1304">
        <v>2002</v>
      </c>
      <c r="C1304" s="2">
        <v>0</v>
      </c>
      <c r="D1304" s="6">
        <v>1.3810100000000001E-2</v>
      </c>
      <c r="E1304" s="6">
        <v>3.0203500000000001E-2</v>
      </c>
      <c r="F1304" s="6">
        <v>1.1497500000000001E-2</v>
      </c>
      <c r="G1304" s="6">
        <v>0.1245288</v>
      </c>
      <c r="H1304" s="6">
        <v>0.84057420000000005</v>
      </c>
      <c r="I1304" s="6"/>
    </row>
    <row r="1305" spans="1:9" x14ac:dyDescent="0.25">
      <c r="A1305">
        <v>252</v>
      </c>
      <c r="B1305">
        <v>2003</v>
      </c>
      <c r="C1305" s="2">
        <v>0</v>
      </c>
      <c r="D1305" s="6">
        <v>6.0974399999999998E-2</v>
      </c>
      <c r="E1305" s="6">
        <v>-1.6109600000000002E-2</v>
      </c>
      <c r="F1305" s="6">
        <v>3.6360000000000003E-2</v>
      </c>
      <c r="G1305" s="6">
        <v>0.15584529999999999</v>
      </c>
      <c r="H1305" s="6">
        <v>1.016535</v>
      </c>
      <c r="I1305" s="6"/>
    </row>
    <row r="1306" spans="1:9" x14ac:dyDescent="0.25">
      <c r="A1306">
        <v>252</v>
      </c>
      <c r="B1306">
        <v>2004</v>
      </c>
      <c r="C1306" s="2">
        <v>0</v>
      </c>
      <c r="D1306" s="6">
        <v>6.0887499999999997E-2</v>
      </c>
      <c r="E1306" s="6">
        <v>-5.6935300000000001E-2</v>
      </c>
      <c r="F1306" s="6">
        <v>3.6688600000000002E-2</v>
      </c>
      <c r="G1306" s="6">
        <v>0.21623300000000001</v>
      </c>
      <c r="H1306" s="6">
        <v>0.9303399</v>
      </c>
      <c r="I1306" s="6"/>
    </row>
    <row r="1307" spans="1:9" x14ac:dyDescent="0.25">
      <c r="A1307">
        <v>253</v>
      </c>
      <c r="B1307">
        <v>1999</v>
      </c>
      <c r="C1307" s="2">
        <v>0</v>
      </c>
      <c r="D1307" s="6">
        <v>0.4225256</v>
      </c>
      <c r="E1307" s="6">
        <v>0.79434490000000002</v>
      </c>
      <c r="F1307" s="6">
        <v>4.6594200000000002E-2</v>
      </c>
      <c r="G1307" s="6">
        <v>1.762175</v>
      </c>
      <c r="H1307" s="6">
        <v>0.1909517</v>
      </c>
      <c r="I1307" s="6"/>
    </row>
    <row r="1308" spans="1:9" x14ac:dyDescent="0.25">
      <c r="A1308">
        <v>253</v>
      </c>
      <c r="B1308">
        <v>2000</v>
      </c>
      <c r="C1308" s="2">
        <v>0</v>
      </c>
      <c r="D1308" s="6">
        <v>0.31571110000000002</v>
      </c>
      <c r="E1308" s="6">
        <v>0.86210229999999999</v>
      </c>
      <c r="F1308" s="6">
        <v>4.8239799999999999E-2</v>
      </c>
      <c r="G1308" s="6">
        <v>1.738958</v>
      </c>
      <c r="H1308" s="6">
        <v>0.21790470000000001</v>
      </c>
      <c r="I1308" s="6"/>
    </row>
    <row r="1309" spans="1:9" x14ac:dyDescent="0.25">
      <c r="A1309">
        <v>253</v>
      </c>
      <c r="B1309">
        <v>2001</v>
      </c>
      <c r="C1309" s="2">
        <v>0</v>
      </c>
      <c r="D1309" s="6">
        <v>0.16073399999999999</v>
      </c>
      <c r="E1309" s="6">
        <v>0.89617820000000004</v>
      </c>
      <c r="F1309" s="6">
        <v>1.3469699999999999E-2</v>
      </c>
      <c r="G1309" s="6">
        <v>1.1683840000000001</v>
      </c>
      <c r="H1309" s="6">
        <v>0.20227899999999999</v>
      </c>
      <c r="I1309" s="6"/>
    </row>
    <row r="1310" spans="1:9" x14ac:dyDescent="0.25">
      <c r="A1310">
        <v>253</v>
      </c>
      <c r="B1310">
        <v>2002</v>
      </c>
      <c r="C1310" s="2">
        <v>0</v>
      </c>
      <c r="D1310" s="6">
        <v>0.28096349999999998</v>
      </c>
      <c r="E1310" s="6">
        <v>0.95599100000000004</v>
      </c>
      <c r="F1310" s="6">
        <v>3.3983899999999997E-2</v>
      </c>
      <c r="G1310" s="6">
        <v>1.259495</v>
      </c>
      <c r="H1310" s="6">
        <v>0.220968</v>
      </c>
      <c r="I1310" s="6"/>
    </row>
    <row r="1311" spans="1:9" x14ac:dyDescent="0.25">
      <c r="A1311">
        <v>253</v>
      </c>
      <c r="B1311">
        <v>2003</v>
      </c>
      <c r="C1311" s="2">
        <v>0</v>
      </c>
      <c r="D1311" s="6">
        <v>0.2417086</v>
      </c>
      <c r="E1311" s="6">
        <v>0.95891269999999995</v>
      </c>
      <c r="F1311" s="6">
        <v>2.13069E-2</v>
      </c>
      <c r="G1311" s="6">
        <v>1.4671449999999999</v>
      </c>
      <c r="H1311" s="6">
        <v>0.23356440000000001</v>
      </c>
      <c r="I1311" s="6"/>
    </row>
    <row r="1312" spans="1:9" x14ac:dyDescent="0.25">
      <c r="A1312">
        <v>253</v>
      </c>
      <c r="B1312">
        <v>2004</v>
      </c>
      <c r="C1312" s="2">
        <v>0</v>
      </c>
      <c r="D1312" s="6">
        <v>0.3285497</v>
      </c>
      <c r="E1312" s="6">
        <v>0.97631109999999999</v>
      </c>
      <c r="F1312" s="6">
        <v>4.0381100000000003E-2</v>
      </c>
      <c r="G1312" s="6">
        <v>1.6068739999999999</v>
      </c>
      <c r="H1312" s="6">
        <v>0.25880069999999999</v>
      </c>
      <c r="I1312" s="6"/>
    </row>
    <row r="1313" spans="1:9" x14ac:dyDescent="0.25">
      <c r="A1313">
        <v>254</v>
      </c>
      <c r="B1313">
        <v>1999</v>
      </c>
      <c r="C1313" s="2">
        <v>0</v>
      </c>
      <c r="D1313" s="6">
        <v>1.7991699999999999E-2</v>
      </c>
      <c r="E1313" s="6">
        <v>6.7702799999999994E-2</v>
      </c>
      <c r="F1313" s="6">
        <v>3.9471699999999998E-2</v>
      </c>
      <c r="G1313" s="6">
        <v>0.2467019</v>
      </c>
      <c r="H1313" s="6">
        <v>0.2393729</v>
      </c>
      <c r="I1313" s="6"/>
    </row>
    <row r="1314" spans="1:9" x14ac:dyDescent="0.25">
      <c r="A1314">
        <v>254</v>
      </c>
      <c r="B1314">
        <v>2000</v>
      </c>
      <c r="C1314" s="2">
        <v>0</v>
      </c>
      <c r="D1314" s="6">
        <v>-1.5662300000000001E-2</v>
      </c>
      <c r="E1314" s="6">
        <v>3.8109299999999999E-2</v>
      </c>
      <c r="F1314" s="6">
        <v>2.1263199999999999E-2</v>
      </c>
      <c r="G1314" s="6">
        <v>0.3706874</v>
      </c>
      <c r="H1314" s="6">
        <v>0.25460480000000002</v>
      </c>
      <c r="I1314" s="6"/>
    </row>
    <row r="1315" spans="1:9" x14ac:dyDescent="0.25">
      <c r="A1315">
        <v>254</v>
      </c>
      <c r="B1315">
        <v>2001</v>
      </c>
      <c r="C1315" s="2">
        <v>0</v>
      </c>
      <c r="D1315" s="6">
        <v>1.8013899999999999E-2</v>
      </c>
      <c r="E1315" s="6">
        <v>4.3776700000000002E-2</v>
      </c>
      <c r="F1315" s="6">
        <v>4.1992500000000002E-2</v>
      </c>
      <c r="G1315" s="6">
        <v>0.52482709999999999</v>
      </c>
      <c r="H1315" s="6">
        <v>0.23933570000000001</v>
      </c>
      <c r="I1315" s="6"/>
    </row>
    <row r="1316" spans="1:9" x14ac:dyDescent="0.25">
      <c r="A1316">
        <v>254</v>
      </c>
      <c r="B1316">
        <v>2002</v>
      </c>
      <c r="C1316" s="2">
        <v>0</v>
      </c>
      <c r="D1316" s="6">
        <v>1.0513399999999999E-2</v>
      </c>
      <c r="E1316" s="6">
        <v>6.4569799999999997E-2</v>
      </c>
      <c r="F1316" s="6">
        <v>4.6954000000000003E-2</v>
      </c>
      <c r="G1316" s="6">
        <v>0.49432379999999998</v>
      </c>
      <c r="H1316" s="6">
        <v>0.26334800000000003</v>
      </c>
      <c r="I1316" s="6"/>
    </row>
    <row r="1317" spans="1:9" x14ac:dyDescent="0.25">
      <c r="A1317">
        <v>254</v>
      </c>
      <c r="B1317">
        <v>2003</v>
      </c>
      <c r="C1317" s="2">
        <v>0</v>
      </c>
      <c r="D1317" s="6">
        <v>6.5559199999999998E-2</v>
      </c>
      <c r="E1317" s="6">
        <v>8.7300299999999997E-2</v>
      </c>
      <c r="F1317" s="6">
        <v>3.89001E-2</v>
      </c>
      <c r="G1317" s="6">
        <v>0.54182149999999996</v>
      </c>
      <c r="H1317" s="6">
        <v>0.2277074</v>
      </c>
      <c r="I1317" s="6"/>
    </row>
    <row r="1318" spans="1:9" x14ac:dyDescent="0.25">
      <c r="A1318">
        <v>254</v>
      </c>
      <c r="B1318">
        <v>2004</v>
      </c>
      <c r="C1318" s="2">
        <v>0</v>
      </c>
      <c r="D1318" s="6">
        <v>6.3663999999999998E-2</v>
      </c>
      <c r="E1318" s="6">
        <v>0.1231124</v>
      </c>
      <c r="F1318" s="6">
        <v>3.8111800000000001E-2</v>
      </c>
      <c r="G1318" s="6">
        <v>0.66566159999999996</v>
      </c>
      <c r="H1318" s="6">
        <v>0.18379190000000001</v>
      </c>
      <c r="I1318" s="6"/>
    </row>
    <row r="1319" spans="1:9" x14ac:dyDescent="0.25">
      <c r="A1319">
        <v>255</v>
      </c>
      <c r="B1319">
        <v>2001</v>
      </c>
      <c r="C1319" s="2">
        <v>0</v>
      </c>
      <c r="D1319" s="6">
        <v>0.15391779999999999</v>
      </c>
      <c r="E1319" s="6">
        <v>0.38219619999999999</v>
      </c>
      <c r="F1319" s="6">
        <v>5.6248699999999999E-2</v>
      </c>
      <c r="G1319" s="6">
        <v>0.49303839999999999</v>
      </c>
      <c r="H1319" s="6">
        <v>0.2768854</v>
      </c>
      <c r="I1319" s="6"/>
    </row>
    <row r="1320" spans="1:9" x14ac:dyDescent="0.25">
      <c r="A1320">
        <v>255</v>
      </c>
      <c r="B1320">
        <v>2002</v>
      </c>
      <c r="C1320" s="2">
        <v>0</v>
      </c>
      <c r="D1320" s="6">
        <v>0.15711549999999999</v>
      </c>
      <c r="E1320" s="6">
        <v>0.38417390000000001</v>
      </c>
      <c r="F1320" s="6">
        <v>5.5421600000000001E-2</v>
      </c>
      <c r="G1320" s="6">
        <v>0.51784269999999999</v>
      </c>
      <c r="H1320" s="6">
        <v>0.2836051</v>
      </c>
      <c r="I1320" s="6"/>
    </row>
    <row r="1321" spans="1:9" x14ac:dyDescent="0.25">
      <c r="A1321">
        <v>255</v>
      </c>
      <c r="B1321">
        <v>2003</v>
      </c>
      <c r="C1321" s="2">
        <v>0</v>
      </c>
      <c r="D1321" s="6">
        <v>0.17446880000000001</v>
      </c>
      <c r="E1321" s="6">
        <v>0.36886360000000001</v>
      </c>
      <c r="F1321" s="6">
        <v>5.3207999999999998E-2</v>
      </c>
      <c r="G1321" s="6">
        <v>0.62113799999999997</v>
      </c>
      <c r="H1321" s="6">
        <v>0.30644270000000001</v>
      </c>
      <c r="I1321" s="6"/>
    </row>
    <row r="1322" spans="1:9" x14ac:dyDescent="0.25">
      <c r="A1322">
        <v>255</v>
      </c>
      <c r="B1322">
        <v>2004</v>
      </c>
      <c r="C1322" s="2">
        <v>0</v>
      </c>
      <c r="D1322" s="6">
        <v>0.1193483</v>
      </c>
      <c r="E1322" s="6">
        <v>0.3981248</v>
      </c>
      <c r="F1322" s="6">
        <v>6.8943000000000004E-2</v>
      </c>
      <c r="G1322" s="6">
        <v>0.82161580000000001</v>
      </c>
      <c r="H1322" s="6">
        <v>0.37158190000000002</v>
      </c>
      <c r="I1322" s="6"/>
    </row>
    <row r="1323" spans="1:9" x14ac:dyDescent="0.25">
      <c r="A1323">
        <v>256</v>
      </c>
      <c r="B1323">
        <v>1999</v>
      </c>
      <c r="C1323" s="2">
        <v>0</v>
      </c>
      <c r="D1323" s="6">
        <v>-0.53570680000000004</v>
      </c>
      <c r="E1323" s="6">
        <v>0.15151619999999999</v>
      </c>
      <c r="F1323" s="6">
        <v>3.8289400000000001E-2</v>
      </c>
      <c r="G1323" s="6">
        <v>0.61330589999999996</v>
      </c>
      <c r="H1323" s="6">
        <v>0.10347099999999999</v>
      </c>
      <c r="I1323" s="6"/>
    </row>
    <row r="1324" spans="1:9" x14ac:dyDescent="0.25">
      <c r="A1324">
        <v>256</v>
      </c>
      <c r="B1324">
        <v>2000</v>
      </c>
      <c r="C1324" s="2">
        <v>0</v>
      </c>
      <c r="D1324" s="6">
        <v>-0.51329210000000003</v>
      </c>
      <c r="E1324" s="6">
        <v>0.1521576</v>
      </c>
      <c r="F1324" s="6">
        <v>3.9652100000000003E-2</v>
      </c>
      <c r="G1324" s="6">
        <v>0.42244300000000001</v>
      </c>
      <c r="H1324" s="6">
        <v>0.10710359999999999</v>
      </c>
      <c r="I1324" s="6"/>
    </row>
    <row r="1325" spans="1:9" x14ac:dyDescent="0.25">
      <c r="A1325">
        <v>256</v>
      </c>
      <c r="B1325">
        <v>2001</v>
      </c>
      <c r="C1325" s="2">
        <v>0</v>
      </c>
      <c r="D1325" s="6">
        <v>-0.57404330000000003</v>
      </c>
      <c r="E1325" s="6">
        <v>0.1205222</v>
      </c>
      <c r="F1325" s="6">
        <v>2.9222000000000001E-2</v>
      </c>
      <c r="G1325" s="6">
        <v>0.29932300000000001</v>
      </c>
      <c r="H1325" s="6">
        <v>6.24515E-2</v>
      </c>
      <c r="I1325" s="6"/>
    </row>
    <row r="1326" spans="1:9" x14ac:dyDescent="0.25">
      <c r="A1326">
        <v>256</v>
      </c>
      <c r="B1326">
        <v>2002</v>
      </c>
      <c r="C1326" s="2">
        <v>0</v>
      </c>
      <c r="D1326" s="6">
        <v>-0.58294959999999996</v>
      </c>
      <c r="E1326" s="6">
        <v>0.1119175</v>
      </c>
      <c r="F1326" s="6">
        <v>2.3777099999999999E-2</v>
      </c>
      <c r="G1326" s="6">
        <v>0.26489659999999998</v>
      </c>
      <c r="H1326" s="6">
        <v>5.9377399999999997E-2</v>
      </c>
      <c r="I1326" s="6"/>
    </row>
    <row r="1327" spans="1:9" x14ac:dyDescent="0.25">
      <c r="A1327">
        <v>256</v>
      </c>
      <c r="B1327">
        <v>2003</v>
      </c>
      <c r="C1327" s="2">
        <v>0</v>
      </c>
      <c r="D1327" s="6">
        <v>-0.58134350000000001</v>
      </c>
      <c r="E1327" s="6">
        <v>0.1282055</v>
      </c>
      <c r="F1327" s="6">
        <v>2.5555600000000001E-2</v>
      </c>
      <c r="G1327" s="6">
        <v>0.28294219999999998</v>
      </c>
      <c r="H1327" s="6">
        <v>3.81004E-2</v>
      </c>
      <c r="I1327" s="6"/>
    </row>
    <row r="1328" spans="1:9" x14ac:dyDescent="0.25">
      <c r="A1328">
        <v>257</v>
      </c>
      <c r="B1328">
        <v>1998</v>
      </c>
      <c r="C1328" s="2">
        <v>0</v>
      </c>
      <c r="D1328" s="6">
        <v>0.18111959999999999</v>
      </c>
      <c r="E1328" s="6">
        <v>0.2041037</v>
      </c>
      <c r="F1328" s="6">
        <v>6.6626599999999994E-2</v>
      </c>
      <c r="G1328" s="6">
        <v>0.81555960000000005</v>
      </c>
      <c r="H1328" s="6">
        <v>0.12402630000000001</v>
      </c>
      <c r="I1328" s="6"/>
    </row>
    <row r="1329" spans="1:9" x14ac:dyDescent="0.25">
      <c r="A1329">
        <v>257</v>
      </c>
      <c r="B1329">
        <v>1999</v>
      </c>
      <c r="C1329" s="2">
        <v>0</v>
      </c>
      <c r="D1329" s="6">
        <v>0.15798400000000001</v>
      </c>
      <c r="E1329" s="6">
        <v>0.18376310000000001</v>
      </c>
      <c r="F1329" s="6">
        <v>2.8278500000000002E-2</v>
      </c>
      <c r="G1329" s="6">
        <v>0.7378981</v>
      </c>
      <c r="H1329" s="6">
        <v>8.2289600000000004E-2</v>
      </c>
      <c r="I1329" s="6"/>
    </row>
    <row r="1330" spans="1:9" x14ac:dyDescent="0.25">
      <c r="A1330">
        <v>257</v>
      </c>
      <c r="B1330">
        <v>2000</v>
      </c>
      <c r="C1330" s="2">
        <v>0</v>
      </c>
      <c r="D1330" s="6">
        <v>0.22236620000000001</v>
      </c>
      <c r="E1330" s="6">
        <v>0.15300549999999999</v>
      </c>
      <c r="F1330" s="6">
        <v>5.4831900000000003E-2</v>
      </c>
      <c r="G1330" s="6">
        <v>1.4323760000000001</v>
      </c>
      <c r="H1330" s="6">
        <v>0.1119291</v>
      </c>
      <c r="I1330" s="6"/>
    </row>
    <row r="1331" spans="1:9" x14ac:dyDescent="0.25">
      <c r="A1331">
        <v>257</v>
      </c>
      <c r="B1331">
        <v>2001</v>
      </c>
      <c r="C1331" s="2">
        <v>0</v>
      </c>
      <c r="D1331" s="6">
        <v>0.1221875</v>
      </c>
      <c r="E1331" s="6">
        <v>0.23980679999999999</v>
      </c>
      <c r="F1331" s="6">
        <v>5.7211699999999997E-2</v>
      </c>
      <c r="G1331" s="6">
        <v>1.090042</v>
      </c>
      <c r="H1331" s="6">
        <v>0.13144320000000001</v>
      </c>
      <c r="I1331" s="6"/>
    </row>
    <row r="1332" spans="1:9" x14ac:dyDescent="0.25">
      <c r="A1332">
        <v>257</v>
      </c>
      <c r="B1332">
        <v>2002</v>
      </c>
      <c r="C1332" s="2">
        <v>0</v>
      </c>
      <c r="D1332" s="6">
        <v>6.5427399999999997E-2</v>
      </c>
      <c r="E1332" s="6">
        <v>0.31736009999999998</v>
      </c>
      <c r="F1332" s="6">
        <v>4.9327599999999999E-2</v>
      </c>
      <c r="G1332" s="6">
        <v>1.3055099999999999</v>
      </c>
      <c r="H1332" s="6">
        <v>9.0742000000000003E-2</v>
      </c>
      <c r="I1332" s="6"/>
    </row>
    <row r="1333" spans="1:9" x14ac:dyDescent="0.25">
      <c r="A1333">
        <v>257</v>
      </c>
      <c r="B1333">
        <v>2003</v>
      </c>
      <c r="C1333" s="2">
        <v>0</v>
      </c>
      <c r="D1333" s="6">
        <v>6.9180699999999998E-2</v>
      </c>
      <c r="E1333" s="6">
        <v>0.3300903</v>
      </c>
      <c r="F1333" s="6">
        <v>4.4051800000000002E-2</v>
      </c>
      <c r="G1333" s="6">
        <v>1.017649</v>
      </c>
      <c r="H1333" s="6">
        <v>8.37894E-2</v>
      </c>
      <c r="I1333" s="6"/>
    </row>
    <row r="1334" spans="1:9" x14ac:dyDescent="0.25">
      <c r="A1334">
        <v>257</v>
      </c>
      <c r="B1334">
        <v>2004</v>
      </c>
      <c r="C1334" s="2">
        <v>0</v>
      </c>
      <c r="D1334" s="6">
        <v>4.3336800000000002E-2</v>
      </c>
      <c r="E1334" s="6">
        <v>0.33622849999999999</v>
      </c>
      <c r="F1334" s="6">
        <v>3.7447399999999999E-2</v>
      </c>
      <c r="G1334" s="6">
        <v>1.4516180000000001</v>
      </c>
      <c r="H1334" s="6">
        <v>9.4226000000000004E-2</v>
      </c>
      <c r="I1334" s="6"/>
    </row>
    <row r="1335" spans="1:9" x14ac:dyDescent="0.25">
      <c r="A1335">
        <v>258</v>
      </c>
      <c r="B1335">
        <v>1998</v>
      </c>
      <c r="C1335" s="2">
        <v>0</v>
      </c>
      <c r="D1335" s="6">
        <v>0.14711930000000001</v>
      </c>
      <c r="E1335" s="6">
        <v>4.94782E-2</v>
      </c>
      <c r="F1335" s="6">
        <v>4.7548800000000002E-2</v>
      </c>
      <c r="G1335" s="6">
        <v>0.78237000000000001</v>
      </c>
      <c r="H1335" s="6">
        <v>0.32302419999999998</v>
      </c>
      <c r="I1335" s="6"/>
    </row>
    <row r="1336" spans="1:9" x14ac:dyDescent="0.25">
      <c r="A1336">
        <v>258</v>
      </c>
      <c r="B1336">
        <v>1999</v>
      </c>
      <c r="C1336" s="2">
        <v>0</v>
      </c>
      <c r="D1336" s="6">
        <v>9.2933199999999994E-2</v>
      </c>
      <c r="E1336" s="6">
        <v>7.5823799999999997E-2</v>
      </c>
      <c r="F1336" s="6">
        <v>4.8268999999999999E-2</v>
      </c>
      <c r="G1336" s="6">
        <v>1.0124789999999999</v>
      </c>
      <c r="H1336" s="6">
        <v>0.39139800000000002</v>
      </c>
      <c r="I1336" s="6"/>
    </row>
    <row r="1337" spans="1:9" x14ac:dyDescent="0.25">
      <c r="A1337">
        <v>259</v>
      </c>
      <c r="B1337">
        <v>1999</v>
      </c>
      <c r="C1337" s="2">
        <v>0</v>
      </c>
      <c r="D1337" s="6">
        <v>0.2633489</v>
      </c>
      <c r="E1337" s="6">
        <v>0.33647080000000001</v>
      </c>
      <c r="F1337" s="6">
        <v>3.6641800000000002E-2</v>
      </c>
      <c r="G1337" s="6">
        <v>2.7888470000000001</v>
      </c>
      <c r="H1337" s="6">
        <v>0.29838910000000002</v>
      </c>
      <c r="I1337" s="6"/>
    </row>
    <row r="1338" spans="1:9" x14ac:dyDescent="0.25">
      <c r="A1338">
        <v>259</v>
      </c>
      <c r="B1338">
        <v>2000</v>
      </c>
      <c r="C1338" s="2">
        <v>0</v>
      </c>
      <c r="D1338" s="6">
        <v>0.19720689999999999</v>
      </c>
      <c r="E1338" s="6">
        <v>0.36582559999999997</v>
      </c>
      <c r="F1338" s="6">
        <v>2.2308100000000001E-2</v>
      </c>
      <c r="G1338" s="6">
        <v>2.6404139999999998</v>
      </c>
      <c r="H1338" s="6">
        <v>0.33563569999999998</v>
      </c>
      <c r="I1338" s="6"/>
    </row>
    <row r="1339" spans="1:9" x14ac:dyDescent="0.25">
      <c r="A1339">
        <v>259</v>
      </c>
      <c r="B1339">
        <v>2002</v>
      </c>
      <c r="C1339" s="2">
        <v>0</v>
      </c>
      <c r="D1339" s="6">
        <v>0.21149490000000001</v>
      </c>
      <c r="E1339" s="6">
        <v>0.26394250000000002</v>
      </c>
      <c r="F1339" s="6">
        <v>3.8683299999999997E-2</v>
      </c>
      <c r="G1339" s="6">
        <v>0.9054198</v>
      </c>
      <c r="H1339" s="6">
        <v>0.28958020000000001</v>
      </c>
      <c r="I1339" s="6"/>
    </row>
    <row r="1340" spans="1:9" x14ac:dyDescent="0.25">
      <c r="A1340">
        <v>259</v>
      </c>
      <c r="B1340">
        <v>2003</v>
      </c>
      <c r="C1340" s="2">
        <v>0</v>
      </c>
      <c r="D1340" s="6">
        <v>0.12086760000000001</v>
      </c>
      <c r="E1340" s="6">
        <v>0.14160239999999999</v>
      </c>
      <c r="F1340" s="6">
        <v>6.2876600000000005E-2</v>
      </c>
      <c r="G1340" s="6">
        <v>0.89989719999999995</v>
      </c>
      <c r="H1340" s="6">
        <v>0.3675948</v>
      </c>
      <c r="I1340" s="6"/>
    </row>
    <row r="1341" spans="1:9" x14ac:dyDescent="0.25">
      <c r="A1341">
        <v>259</v>
      </c>
      <c r="B1341">
        <v>2004</v>
      </c>
      <c r="C1341" s="2">
        <v>0</v>
      </c>
      <c r="D1341" s="6">
        <v>0.20621249999999999</v>
      </c>
      <c r="E1341" s="6">
        <v>0.22814480000000001</v>
      </c>
      <c r="F1341" s="6">
        <v>5.4558500000000003E-2</v>
      </c>
      <c r="G1341" s="6">
        <v>1.4856469999999999</v>
      </c>
      <c r="H1341" s="6">
        <v>0.3628769</v>
      </c>
      <c r="I1341" s="6"/>
    </row>
    <row r="1342" spans="1:9" x14ac:dyDescent="0.25">
      <c r="A1342">
        <v>260</v>
      </c>
      <c r="B1342">
        <v>1995</v>
      </c>
      <c r="C1342" s="2">
        <v>0</v>
      </c>
      <c r="D1342" s="6">
        <v>0.21186379999999999</v>
      </c>
      <c r="E1342" s="6">
        <v>0.3445512</v>
      </c>
      <c r="F1342" s="6">
        <v>4.3430799999999999E-2</v>
      </c>
      <c r="G1342" s="6">
        <v>1.3387899999999999</v>
      </c>
      <c r="H1342" s="6">
        <v>0.39243359999999999</v>
      </c>
      <c r="I1342" s="6"/>
    </row>
    <row r="1343" spans="1:9" x14ac:dyDescent="0.25">
      <c r="A1343">
        <v>260</v>
      </c>
      <c r="B1343">
        <v>1996</v>
      </c>
      <c r="C1343" s="2">
        <v>0</v>
      </c>
      <c r="D1343" s="6">
        <v>0.18634129999999999</v>
      </c>
      <c r="E1343" s="6">
        <v>0.35398750000000001</v>
      </c>
      <c r="F1343" s="6">
        <v>5.32597E-2</v>
      </c>
      <c r="G1343" s="6">
        <v>1.5107429999999999</v>
      </c>
      <c r="H1343" s="6">
        <v>0.42865310000000001</v>
      </c>
      <c r="I1343" s="6"/>
    </row>
    <row r="1344" spans="1:9" x14ac:dyDescent="0.25">
      <c r="A1344">
        <v>260</v>
      </c>
      <c r="B1344">
        <v>1997</v>
      </c>
      <c r="C1344" s="2">
        <v>0</v>
      </c>
      <c r="D1344" s="6">
        <v>0.20705589999999999</v>
      </c>
      <c r="E1344" s="6">
        <v>0.33504529999999999</v>
      </c>
      <c r="F1344" s="6">
        <v>5.10819E-2</v>
      </c>
      <c r="G1344" s="6">
        <v>1.4025129999999999</v>
      </c>
      <c r="H1344" s="6">
        <v>0.39820169999999999</v>
      </c>
      <c r="I1344" s="6"/>
    </row>
    <row r="1345" spans="1:9" x14ac:dyDescent="0.25">
      <c r="A1345">
        <v>260</v>
      </c>
      <c r="B1345">
        <v>1998</v>
      </c>
      <c r="C1345" s="2">
        <v>0</v>
      </c>
      <c r="D1345" s="6">
        <v>0.21729219999999999</v>
      </c>
      <c r="E1345" s="6">
        <v>0.3137991</v>
      </c>
      <c r="F1345" s="6">
        <v>3.49357E-2</v>
      </c>
      <c r="G1345" s="6">
        <v>0.61643669999999995</v>
      </c>
      <c r="H1345" s="6">
        <v>0.37363760000000001</v>
      </c>
      <c r="I1345" s="6"/>
    </row>
    <row r="1346" spans="1:9" x14ac:dyDescent="0.25">
      <c r="A1346">
        <v>261</v>
      </c>
      <c r="B1346">
        <v>1995</v>
      </c>
      <c r="C1346" s="2">
        <v>0</v>
      </c>
      <c r="D1346" s="6">
        <v>0.29657630000000001</v>
      </c>
      <c r="E1346" s="6">
        <v>0.38053769999999998</v>
      </c>
      <c r="F1346" s="6">
        <v>6.4232399999999995E-2</v>
      </c>
      <c r="G1346" s="6">
        <v>1.2856559999999999</v>
      </c>
      <c r="H1346" s="6">
        <v>0.35296810000000001</v>
      </c>
      <c r="I1346" s="6"/>
    </row>
    <row r="1347" spans="1:9" x14ac:dyDescent="0.25">
      <c r="A1347">
        <v>261</v>
      </c>
      <c r="B1347">
        <v>1996</v>
      </c>
      <c r="C1347" s="2">
        <v>0</v>
      </c>
      <c r="D1347" s="6">
        <v>0.27017530000000001</v>
      </c>
      <c r="E1347" s="6">
        <v>0.36385010000000001</v>
      </c>
      <c r="F1347" s="6">
        <v>5.3877899999999999E-2</v>
      </c>
      <c r="G1347" s="6">
        <v>1.320174</v>
      </c>
      <c r="H1347" s="6">
        <v>0.35910409999999998</v>
      </c>
      <c r="I1347" s="6"/>
    </row>
    <row r="1348" spans="1:9" x14ac:dyDescent="0.25">
      <c r="A1348">
        <v>261</v>
      </c>
      <c r="B1348">
        <v>1997</v>
      </c>
      <c r="C1348" s="2">
        <v>0</v>
      </c>
      <c r="D1348" s="6">
        <v>0.24028840000000001</v>
      </c>
      <c r="E1348" s="6">
        <v>0.38359310000000002</v>
      </c>
      <c r="F1348" s="6">
        <v>7.4139399999999994E-2</v>
      </c>
      <c r="G1348" s="6">
        <v>1.645222</v>
      </c>
      <c r="H1348" s="6">
        <v>0.31291170000000001</v>
      </c>
      <c r="I1348" s="6"/>
    </row>
    <row r="1349" spans="1:9" x14ac:dyDescent="0.25">
      <c r="A1349">
        <v>261</v>
      </c>
      <c r="B1349">
        <v>1998</v>
      </c>
      <c r="C1349" s="2">
        <v>0</v>
      </c>
      <c r="D1349" s="6">
        <v>0.26262869999999999</v>
      </c>
      <c r="E1349" s="6">
        <v>0.35642970000000002</v>
      </c>
      <c r="F1349" s="6">
        <v>3.07687E-2</v>
      </c>
      <c r="G1349" s="6">
        <v>1.6677649999999999</v>
      </c>
      <c r="H1349" s="6">
        <v>0.28971390000000002</v>
      </c>
      <c r="I1349" s="6"/>
    </row>
    <row r="1350" spans="1:9" x14ac:dyDescent="0.25">
      <c r="A1350">
        <v>261</v>
      </c>
      <c r="B1350">
        <v>1999</v>
      </c>
      <c r="C1350" s="2">
        <v>0</v>
      </c>
      <c r="D1350" s="6">
        <v>0.1068094</v>
      </c>
      <c r="E1350" s="6">
        <v>0.44842860000000001</v>
      </c>
      <c r="F1350" s="6">
        <v>2.7430300000000001E-2</v>
      </c>
      <c r="G1350" s="6">
        <v>2.2911060000000001</v>
      </c>
      <c r="H1350" s="6">
        <v>0.18987309999999999</v>
      </c>
      <c r="I1350" s="6"/>
    </row>
    <row r="1351" spans="1:9" x14ac:dyDescent="0.25">
      <c r="A1351">
        <v>261</v>
      </c>
      <c r="B1351">
        <v>2000</v>
      </c>
      <c r="C1351" s="2">
        <v>0</v>
      </c>
      <c r="D1351" s="6">
        <v>0.4928053</v>
      </c>
      <c r="E1351" s="6">
        <v>0.51420049999999995</v>
      </c>
      <c r="F1351" s="6">
        <v>5.29361E-2</v>
      </c>
      <c r="G1351" s="6">
        <v>2.4125920000000001</v>
      </c>
      <c r="H1351" s="6">
        <v>0.25522220000000001</v>
      </c>
      <c r="I1351" s="6"/>
    </row>
    <row r="1352" spans="1:9" x14ac:dyDescent="0.25">
      <c r="A1352">
        <v>261</v>
      </c>
      <c r="B1352">
        <v>2001</v>
      </c>
      <c r="C1352" s="2">
        <v>0</v>
      </c>
      <c r="D1352" s="6">
        <v>0.41296070000000001</v>
      </c>
      <c r="E1352" s="6">
        <v>0.46561940000000002</v>
      </c>
      <c r="F1352" s="6">
        <v>3.5930700000000003E-2</v>
      </c>
      <c r="G1352" s="6">
        <v>2.1510289999999999</v>
      </c>
      <c r="H1352" s="6">
        <v>0.29989159999999998</v>
      </c>
      <c r="I1352" s="6"/>
    </row>
    <row r="1353" spans="1:9" x14ac:dyDescent="0.25">
      <c r="A1353">
        <v>261</v>
      </c>
      <c r="B1353">
        <v>2002</v>
      </c>
      <c r="C1353" s="2">
        <v>0</v>
      </c>
      <c r="D1353" s="6">
        <v>0.43309819999999999</v>
      </c>
      <c r="E1353" s="6">
        <v>0.48939280000000002</v>
      </c>
      <c r="F1353" s="6">
        <v>5.6642100000000001E-2</v>
      </c>
      <c r="G1353" s="6">
        <v>3.4182079999999999</v>
      </c>
      <c r="H1353" s="6">
        <v>0.30681609999999998</v>
      </c>
      <c r="I1353" s="6"/>
    </row>
    <row r="1354" spans="1:9" x14ac:dyDescent="0.25">
      <c r="A1354">
        <v>261</v>
      </c>
      <c r="B1354">
        <v>2003</v>
      </c>
      <c r="C1354" s="2">
        <v>0</v>
      </c>
      <c r="D1354" s="6">
        <v>0.44181540000000002</v>
      </c>
      <c r="E1354" s="6">
        <v>0.45116270000000003</v>
      </c>
      <c r="F1354" s="6">
        <v>2.9457199999999999E-2</v>
      </c>
      <c r="G1354" s="6">
        <v>2.259998</v>
      </c>
      <c r="H1354" s="6">
        <v>0.3128783</v>
      </c>
      <c r="I1354" s="6"/>
    </row>
    <row r="1355" spans="1:9" x14ac:dyDescent="0.25">
      <c r="A1355">
        <v>261</v>
      </c>
      <c r="B1355">
        <v>2004</v>
      </c>
      <c r="C1355" s="2">
        <v>0</v>
      </c>
      <c r="D1355" s="6">
        <v>0.48222120000000002</v>
      </c>
      <c r="E1355" s="6">
        <v>0.46473910000000002</v>
      </c>
      <c r="F1355" s="6">
        <v>6.4355700000000002E-2</v>
      </c>
      <c r="G1355" s="6">
        <v>3.595507</v>
      </c>
      <c r="H1355" s="6">
        <v>0.35752889999999998</v>
      </c>
      <c r="I1355" s="6"/>
    </row>
    <row r="1356" spans="1:9" x14ac:dyDescent="0.25">
      <c r="A1356">
        <v>262</v>
      </c>
      <c r="B1356">
        <v>1995</v>
      </c>
      <c r="C1356" s="2">
        <v>0</v>
      </c>
      <c r="D1356" s="6">
        <v>0.13329750000000001</v>
      </c>
      <c r="E1356" s="6">
        <v>0.5707856</v>
      </c>
      <c r="F1356" s="6">
        <v>6.1645999999999999E-2</v>
      </c>
      <c r="G1356" s="6">
        <v>2.1575929999999999</v>
      </c>
      <c r="H1356" s="6">
        <v>0.3171254</v>
      </c>
      <c r="I1356" s="6"/>
    </row>
    <row r="1357" spans="1:9" x14ac:dyDescent="0.25">
      <c r="A1357">
        <v>262</v>
      </c>
      <c r="B1357">
        <v>1996</v>
      </c>
      <c r="C1357" s="2">
        <v>0</v>
      </c>
      <c r="D1357" s="6">
        <v>0.1889266</v>
      </c>
      <c r="E1357" s="6">
        <v>0.6100951</v>
      </c>
      <c r="F1357" s="6">
        <v>6.6556299999999999E-2</v>
      </c>
      <c r="G1357" s="6">
        <v>2.667227</v>
      </c>
      <c r="H1357" s="6">
        <v>0.3382713</v>
      </c>
      <c r="I1357" s="6"/>
    </row>
    <row r="1358" spans="1:9" x14ac:dyDescent="0.25">
      <c r="A1358">
        <v>262</v>
      </c>
      <c r="B1358">
        <v>1997</v>
      </c>
      <c r="C1358" s="2">
        <v>0</v>
      </c>
      <c r="D1358" s="6">
        <v>0.26435999999999998</v>
      </c>
      <c r="E1358" s="6">
        <v>0.70093360000000005</v>
      </c>
      <c r="F1358" s="6">
        <v>5.8042499999999997E-2</v>
      </c>
      <c r="G1358" s="6">
        <v>2.9328560000000001</v>
      </c>
      <c r="H1358" s="6">
        <v>0.305282</v>
      </c>
      <c r="I1358" s="6"/>
    </row>
    <row r="1359" spans="1:9" x14ac:dyDescent="0.25">
      <c r="A1359">
        <v>262</v>
      </c>
      <c r="B1359">
        <v>1998</v>
      </c>
      <c r="C1359" s="2">
        <v>0</v>
      </c>
      <c r="D1359" s="6">
        <v>8.8379200000000005E-2</v>
      </c>
      <c r="E1359" s="6">
        <v>0.66953790000000002</v>
      </c>
      <c r="F1359" s="6">
        <v>6.8145399999999995E-2</v>
      </c>
      <c r="G1359" s="6">
        <v>1.473419</v>
      </c>
      <c r="H1359" s="6">
        <v>0.3124847</v>
      </c>
      <c r="I1359" s="6"/>
    </row>
    <row r="1360" spans="1:9" x14ac:dyDescent="0.25">
      <c r="A1360">
        <v>262</v>
      </c>
      <c r="B1360">
        <v>1999</v>
      </c>
      <c r="C1360" s="2">
        <v>0</v>
      </c>
      <c r="D1360" s="6">
        <v>0.1228665</v>
      </c>
      <c r="E1360" s="6">
        <v>0.68788990000000005</v>
      </c>
      <c r="F1360" s="6">
        <v>5.7714500000000002E-2</v>
      </c>
      <c r="G1360" s="6">
        <v>1.2912969999999999</v>
      </c>
      <c r="H1360" s="6">
        <v>0.2934869</v>
      </c>
      <c r="I1360" s="6"/>
    </row>
    <row r="1361" spans="1:9" x14ac:dyDescent="0.25">
      <c r="A1361">
        <v>262</v>
      </c>
      <c r="B1361">
        <v>2000</v>
      </c>
      <c r="C1361" s="2">
        <v>0</v>
      </c>
      <c r="D1361" s="6">
        <v>0.1198249</v>
      </c>
      <c r="E1361" s="6">
        <v>0.54047020000000001</v>
      </c>
      <c r="F1361" s="6">
        <v>5.0946499999999999E-2</v>
      </c>
      <c r="G1361" s="6">
        <v>0.67865299999999995</v>
      </c>
      <c r="H1361" s="6">
        <v>0.27494839999999998</v>
      </c>
      <c r="I1361" s="6"/>
    </row>
    <row r="1362" spans="1:9" x14ac:dyDescent="0.25">
      <c r="A1362">
        <v>262</v>
      </c>
      <c r="B1362">
        <v>2002</v>
      </c>
      <c r="C1362" s="2">
        <v>0</v>
      </c>
      <c r="D1362" s="6">
        <v>0.14021249999999999</v>
      </c>
      <c r="E1362" s="6">
        <v>0.5622085</v>
      </c>
      <c r="F1362" s="6">
        <v>4.63398E-2</v>
      </c>
      <c r="G1362" s="6">
        <v>0.97973449999999995</v>
      </c>
      <c r="H1362" s="6">
        <v>0.30014380000000002</v>
      </c>
      <c r="I1362" s="6"/>
    </row>
    <row r="1363" spans="1:9" x14ac:dyDescent="0.25">
      <c r="A1363">
        <v>262</v>
      </c>
      <c r="B1363">
        <v>2003</v>
      </c>
      <c r="C1363" s="2">
        <v>0</v>
      </c>
      <c r="D1363" s="6">
        <v>0.14543449999999999</v>
      </c>
      <c r="E1363" s="6">
        <v>0.57613080000000005</v>
      </c>
      <c r="F1363" s="6">
        <v>5.3199999999999997E-2</v>
      </c>
      <c r="G1363" s="6">
        <v>1.3443799999999999</v>
      </c>
      <c r="H1363" s="6">
        <v>0.28891650000000002</v>
      </c>
      <c r="I1363" s="6"/>
    </row>
    <row r="1364" spans="1:9" x14ac:dyDescent="0.25">
      <c r="A1364">
        <v>262</v>
      </c>
      <c r="B1364">
        <v>2004</v>
      </c>
      <c r="C1364" s="2">
        <v>0</v>
      </c>
      <c r="D1364" s="6">
        <v>0.1795139</v>
      </c>
      <c r="E1364" s="6">
        <v>0.57000360000000005</v>
      </c>
      <c r="F1364" s="6">
        <v>4.1390499999999997E-2</v>
      </c>
      <c r="G1364" s="6">
        <v>1.601369</v>
      </c>
      <c r="H1364" s="6">
        <v>0.331903</v>
      </c>
      <c r="I1364" s="6"/>
    </row>
    <row r="1365" spans="1:9" x14ac:dyDescent="0.25">
      <c r="A1365">
        <v>263</v>
      </c>
      <c r="B1365">
        <v>1995</v>
      </c>
      <c r="C1365" s="2">
        <v>0</v>
      </c>
      <c r="D1365" s="6">
        <v>0.53117389999999998</v>
      </c>
      <c r="E1365" s="6">
        <v>3.6112000000000002E-3</v>
      </c>
      <c r="F1365" s="6">
        <v>2.8132999999999998E-2</v>
      </c>
      <c r="G1365" s="6">
        <v>0.63406379999999996</v>
      </c>
      <c r="H1365" s="6">
        <v>0.42435709999999999</v>
      </c>
      <c r="I1365" s="6"/>
    </row>
    <row r="1366" spans="1:9" x14ac:dyDescent="0.25">
      <c r="A1366">
        <v>263</v>
      </c>
      <c r="B1366">
        <v>1996</v>
      </c>
      <c r="C1366" s="2">
        <v>0</v>
      </c>
      <c r="D1366" s="6">
        <v>0.49503930000000002</v>
      </c>
      <c r="E1366" s="6">
        <v>4.8260200000000003E-2</v>
      </c>
      <c r="F1366" s="6">
        <v>4.3217699999999998E-2</v>
      </c>
      <c r="G1366" s="6">
        <v>0.68418730000000005</v>
      </c>
      <c r="H1366" s="6">
        <v>0.41806320000000002</v>
      </c>
      <c r="I1366" s="6"/>
    </row>
    <row r="1367" spans="1:9" x14ac:dyDescent="0.25">
      <c r="A1367">
        <v>263</v>
      </c>
      <c r="B1367">
        <v>1997</v>
      </c>
      <c r="C1367" s="2">
        <v>0</v>
      </c>
      <c r="D1367" s="6">
        <v>0.52680499999999997</v>
      </c>
      <c r="E1367" s="6">
        <v>9.5292299999999996E-2</v>
      </c>
      <c r="F1367" s="6">
        <v>5.7141400000000002E-2</v>
      </c>
      <c r="G1367" s="6">
        <v>1.033531</v>
      </c>
      <c r="H1367" s="6">
        <v>0.4253112</v>
      </c>
      <c r="I1367" s="6"/>
    </row>
    <row r="1368" spans="1:9" x14ac:dyDescent="0.25">
      <c r="A1368">
        <v>263</v>
      </c>
      <c r="B1368">
        <v>1998</v>
      </c>
      <c r="C1368" s="2">
        <v>0</v>
      </c>
      <c r="D1368" s="6">
        <v>0.55700590000000005</v>
      </c>
      <c r="E1368" s="6">
        <v>0.13427939999999999</v>
      </c>
      <c r="F1368" s="6">
        <v>5.7462199999999998E-2</v>
      </c>
      <c r="G1368" s="6">
        <v>0.78576509999999999</v>
      </c>
      <c r="H1368" s="6">
        <v>0.40635779999999999</v>
      </c>
      <c r="I1368" s="6"/>
    </row>
    <row r="1369" spans="1:9" x14ac:dyDescent="0.25">
      <c r="A1369">
        <v>263</v>
      </c>
      <c r="B1369">
        <v>1999</v>
      </c>
      <c r="C1369" s="2">
        <v>0</v>
      </c>
      <c r="D1369" s="6">
        <v>0.5213776</v>
      </c>
      <c r="E1369" s="6">
        <v>0.14885670000000001</v>
      </c>
      <c r="F1369" s="6">
        <v>4.7785800000000003E-2</v>
      </c>
      <c r="G1369" s="6">
        <v>0.459287</v>
      </c>
      <c r="H1369" s="6">
        <v>0.45156259999999998</v>
      </c>
      <c r="I1369" s="6"/>
    </row>
    <row r="1370" spans="1:9" x14ac:dyDescent="0.25">
      <c r="A1370">
        <v>263</v>
      </c>
      <c r="B1370">
        <v>2000</v>
      </c>
      <c r="C1370" s="2">
        <v>0</v>
      </c>
      <c r="D1370" s="6">
        <v>0.48752200000000001</v>
      </c>
      <c r="E1370" s="6">
        <v>0.1635067</v>
      </c>
      <c r="F1370" s="6">
        <v>4.14483E-2</v>
      </c>
      <c r="G1370" s="6">
        <v>0.32149450000000002</v>
      </c>
      <c r="H1370" s="6">
        <v>0.42891859999999998</v>
      </c>
      <c r="I1370" s="6"/>
    </row>
    <row r="1371" spans="1:9" x14ac:dyDescent="0.25">
      <c r="A1371">
        <v>263</v>
      </c>
      <c r="B1371">
        <v>2001</v>
      </c>
      <c r="C1371" s="2">
        <v>0</v>
      </c>
      <c r="D1371" s="6">
        <v>0.46047709999999997</v>
      </c>
      <c r="E1371" s="6">
        <v>0.13379659999999999</v>
      </c>
      <c r="F1371" s="6">
        <v>4.9335799999999999E-2</v>
      </c>
      <c r="G1371" s="6">
        <v>0.24207129999999999</v>
      </c>
      <c r="H1371" s="6">
        <v>0.36739280000000002</v>
      </c>
      <c r="I1371" s="6"/>
    </row>
    <row r="1372" spans="1:9" x14ac:dyDescent="0.25">
      <c r="A1372">
        <v>264</v>
      </c>
      <c r="B1372">
        <v>1995</v>
      </c>
      <c r="C1372" s="2">
        <v>0</v>
      </c>
      <c r="D1372" s="6">
        <v>5.8148499999999999E-2</v>
      </c>
      <c r="E1372" s="6">
        <v>-0.15330550000000001</v>
      </c>
      <c r="F1372" s="6">
        <v>4.4525000000000002E-2</v>
      </c>
      <c r="G1372" s="6">
        <v>0.32252429999999999</v>
      </c>
      <c r="H1372" s="6">
        <v>0.29625390000000001</v>
      </c>
      <c r="I1372" s="6"/>
    </row>
    <row r="1373" spans="1:9" x14ac:dyDescent="0.25">
      <c r="A1373">
        <v>264</v>
      </c>
      <c r="B1373">
        <v>1996</v>
      </c>
      <c r="C1373" s="2">
        <v>1</v>
      </c>
      <c r="D1373" s="6">
        <v>2.3043999999999999E-2</v>
      </c>
      <c r="E1373" s="6">
        <v>-0.26934989999999998</v>
      </c>
      <c r="F1373" s="6">
        <v>2.7171000000000001E-3</v>
      </c>
      <c r="G1373" s="6">
        <v>0.15356639999999999</v>
      </c>
      <c r="H1373" s="6">
        <v>0.33865889999999998</v>
      </c>
      <c r="I1373" s="6"/>
    </row>
    <row r="1374" spans="1:9" x14ac:dyDescent="0.25">
      <c r="A1374">
        <v>265</v>
      </c>
      <c r="B1374">
        <v>1995</v>
      </c>
      <c r="C1374" s="2">
        <v>0</v>
      </c>
      <c r="D1374" s="6">
        <v>0.2334135</v>
      </c>
      <c r="E1374" s="6">
        <v>0.50828110000000004</v>
      </c>
      <c r="F1374" s="6">
        <v>8.4744E-2</v>
      </c>
      <c r="G1374" s="6">
        <v>2.5092729999999999</v>
      </c>
      <c r="H1374" s="6">
        <v>0.42478260000000001</v>
      </c>
      <c r="I1374" s="6"/>
    </row>
    <row r="1375" spans="1:9" x14ac:dyDescent="0.25">
      <c r="A1375">
        <v>265</v>
      </c>
      <c r="B1375">
        <v>1996</v>
      </c>
      <c r="C1375" s="2">
        <v>0</v>
      </c>
      <c r="D1375" s="6">
        <v>0.2597756</v>
      </c>
      <c r="E1375" s="6">
        <v>0.52651130000000002</v>
      </c>
      <c r="F1375" s="6">
        <v>7.4379700000000007E-2</v>
      </c>
      <c r="G1375" s="6">
        <v>3.2107329999999998</v>
      </c>
      <c r="H1375" s="6">
        <v>0.44117590000000001</v>
      </c>
      <c r="I1375" s="6"/>
    </row>
    <row r="1376" spans="1:9" x14ac:dyDescent="0.25">
      <c r="A1376">
        <v>265</v>
      </c>
      <c r="B1376">
        <v>1997</v>
      </c>
      <c r="C1376" s="2">
        <v>0</v>
      </c>
      <c r="D1376" s="6">
        <v>0.2202395</v>
      </c>
      <c r="E1376" s="6">
        <v>0.52721839999999998</v>
      </c>
      <c r="F1376" s="6">
        <v>8.4431900000000004E-2</v>
      </c>
      <c r="G1376" s="6">
        <v>3.9881769999999999</v>
      </c>
      <c r="H1376" s="6">
        <v>0.42054809999999998</v>
      </c>
      <c r="I1376" s="6"/>
    </row>
    <row r="1377" spans="1:9" x14ac:dyDescent="0.25">
      <c r="A1377">
        <v>265</v>
      </c>
      <c r="B1377">
        <v>1998</v>
      </c>
      <c r="C1377" s="2">
        <v>0</v>
      </c>
      <c r="D1377" s="6">
        <v>0.14013049999999999</v>
      </c>
      <c r="E1377" s="6">
        <v>0.43521890000000002</v>
      </c>
      <c r="F1377" s="6">
        <v>7.7569299999999994E-2</v>
      </c>
      <c r="G1377" s="6">
        <v>2.603545</v>
      </c>
      <c r="H1377" s="6">
        <v>0.36689240000000001</v>
      </c>
      <c r="I1377" s="6"/>
    </row>
    <row r="1378" spans="1:9" x14ac:dyDescent="0.25">
      <c r="A1378">
        <v>265</v>
      </c>
      <c r="B1378">
        <v>1999</v>
      </c>
      <c r="C1378" s="2">
        <v>0</v>
      </c>
      <c r="D1378" s="6">
        <v>2.3312300000000001E-2</v>
      </c>
      <c r="E1378" s="6">
        <v>0.4156627</v>
      </c>
      <c r="F1378" s="6">
        <v>8.4030499999999994E-2</v>
      </c>
      <c r="G1378" s="6">
        <v>1.450105</v>
      </c>
      <c r="H1378" s="6">
        <v>0.3972002</v>
      </c>
      <c r="I1378" s="6"/>
    </row>
    <row r="1379" spans="1:9" x14ac:dyDescent="0.25">
      <c r="A1379">
        <v>265</v>
      </c>
      <c r="B1379">
        <v>2000</v>
      </c>
      <c r="C1379" s="2">
        <v>0</v>
      </c>
      <c r="D1379" s="6">
        <v>0.1187926</v>
      </c>
      <c r="E1379" s="6">
        <v>0.4288225</v>
      </c>
      <c r="F1379" s="6">
        <v>2.4740700000000001E-2</v>
      </c>
      <c r="G1379" s="6">
        <v>0.76126349999999998</v>
      </c>
      <c r="H1379" s="6">
        <v>0.33841500000000002</v>
      </c>
      <c r="I1379" s="6"/>
    </row>
    <row r="1380" spans="1:9" x14ac:dyDescent="0.25">
      <c r="A1380">
        <v>265</v>
      </c>
      <c r="B1380">
        <v>2001</v>
      </c>
      <c r="C1380" s="2">
        <v>0</v>
      </c>
      <c r="D1380" s="6">
        <v>0.21991450000000001</v>
      </c>
      <c r="E1380" s="6">
        <v>0.49546269999999998</v>
      </c>
      <c r="F1380" s="6">
        <v>6.7125400000000002E-2</v>
      </c>
      <c r="G1380" s="6">
        <v>1.412852</v>
      </c>
      <c r="H1380" s="6">
        <v>0.32891379999999998</v>
      </c>
      <c r="I1380" s="6"/>
    </row>
    <row r="1381" spans="1:9" x14ac:dyDescent="0.25">
      <c r="A1381">
        <v>265</v>
      </c>
      <c r="B1381">
        <v>2002</v>
      </c>
      <c r="C1381" s="2">
        <v>0</v>
      </c>
      <c r="D1381" s="6">
        <v>0.18866640000000001</v>
      </c>
      <c r="E1381" s="6">
        <v>0.47094049999999998</v>
      </c>
      <c r="F1381" s="6">
        <v>6.9478700000000004E-2</v>
      </c>
      <c r="G1381" s="6">
        <v>1.0317419999999999</v>
      </c>
      <c r="H1381" s="6">
        <v>0.3549736</v>
      </c>
      <c r="I1381" s="6"/>
    </row>
    <row r="1382" spans="1:9" x14ac:dyDescent="0.25">
      <c r="A1382">
        <v>265</v>
      </c>
      <c r="B1382">
        <v>2003</v>
      </c>
      <c r="C1382" s="2">
        <v>0</v>
      </c>
      <c r="D1382" s="6">
        <v>0.1976426</v>
      </c>
      <c r="E1382" s="6">
        <v>0.54471429999999998</v>
      </c>
      <c r="F1382" s="6">
        <v>7.6577199999999998E-2</v>
      </c>
      <c r="G1382" s="6">
        <v>2.140218</v>
      </c>
      <c r="H1382" s="6">
        <v>0.41008749999999999</v>
      </c>
      <c r="I1382" s="6"/>
    </row>
    <row r="1383" spans="1:9" x14ac:dyDescent="0.25">
      <c r="A1383">
        <v>265</v>
      </c>
      <c r="B1383">
        <v>2004</v>
      </c>
      <c r="C1383" s="2">
        <v>0</v>
      </c>
      <c r="D1383" s="6">
        <v>0.22319259999999999</v>
      </c>
      <c r="E1383" s="6">
        <v>0.58076099999999997</v>
      </c>
      <c r="F1383" s="6">
        <v>6.7690200000000006E-2</v>
      </c>
      <c r="G1383" s="6">
        <v>2.1680090000000001</v>
      </c>
      <c r="H1383" s="6">
        <v>0.35477570000000003</v>
      </c>
      <c r="I1383" s="6"/>
    </row>
    <row r="1384" spans="1:9" x14ac:dyDescent="0.25">
      <c r="A1384">
        <v>266</v>
      </c>
      <c r="B1384">
        <v>1995</v>
      </c>
      <c r="C1384" s="2">
        <v>0</v>
      </c>
      <c r="D1384" s="6">
        <v>0.23434479999999999</v>
      </c>
      <c r="E1384" s="6">
        <v>0.1731615</v>
      </c>
      <c r="F1384" s="6">
        <v>1.6323799999999999E-2</v>
      </c>
      <c r="G1384" s="6">
        <v>0.3585991</v>
      </c>
      <c r="H1384" s="6">
        <v>0.48145700000000002</v>
      </c>
      <c r="I1384" s="6"/>
    </row>
    <row r="1385" spans="1:9" x14ac:dyDescent="0.25">
      <c r="A1385">
        <v>266</v>
      </c>
      <c r="B1385">
        <v>1996</v>
      </c>
      <c r="C1385" s="2">
        <v>0</v>
      </c>
      <c r="D1385" s="6">
        <v>0.2263328</v>
      </c>
      <c r="E1385" s="6">
        <v>0.15268950000000001</v>
      </c>
      <c r="F1385" s="6">
        <v>9.2014000000000002E-3</v>
      </c>
      <c r="G1385" s="6">
        <v>0.14302960000000001</v>
      </c>
      <c r="H1385" s="6">
        <v>0.4381989</v>
      </c>
      <c r="I1385" s="6"/>
    </row>
    <row r="1386" spans="1:9" x14ac:dyDescent="0.25">
      <c r="A1386">
        <v>267</v>
      </c>
      <c r="B1386">
        <v>1995</v>
      </c>
      <c r="C1386" s="2">
        <v>0</v>
      </c>
      <c r="D1386" s="6">
        <v>0.13928789999999999</v>
      </c>
      <c r="E1386" s="6">
        <v>-0.65829029999999999</v>
      </c>
      <c r="F1386" s="6">
        <v>3.08797E-2</v>
      </c>
      <c r="G1386" s="6">
        <v>3.5464769999999999</v>
      </c>
      <c r="H1386" s="6">
        <v>0.16962530000000001</v>
      </c>
      <c r="I1386" s="6"/>
    </row>
    <row r="1387" spans="1:9" x14ac:dyDescent="0.25">
      <c r="A1387">
        <v>267</v>
      </c>
      <c r="B1387">
        <v>1996</v>
      </c>
      <c r="C1387" s="2">
        <v>0</v>
      </c>
      <c r="D1387" s="6">
        <v>0.12255539999999999</v>
      </c>
      <c r="E1387" s="6">
        <v>-0.78042270000000002</v>
      </c>
      <c r="F1387" s="6">
        <v>2.22522E-2</v>
      </c>
      <c r="G1387" s="6">
        <v>2.3702830000000001</v>
      </c>
      <c r="H1387" s="6">
        <v>0.17435049999999999</v>
      </c>
      <c r="I1387" s="6"/>
    </row>
    <row r="1388" spans="1:9" x14ac:dyDescent="0.25">
      <c r="A1388">
        <v>267</v>
      </c>
      <c r="B1388">
        <v>1997</v>
      </c>
      <c r="C1388" s="2">
        <v>0</v>
      </c>
      <c r="D1388" s="6">
        <v>0.1433603</v>
      </c>
      <c r="E1388" s="6">
        <v>-0.86903699999999995</v>
      </c>
      <c r="F1388" s="6">
        <v>2.1079899999999999E-2</v>
      </c>
      <c r="G1388" s="6">
        <v>3.0251640000000002</v>
      </c>
      <c r="H1388" s="6">
        <v>0.1736955</v>
      </c>
      <c r="I1388" s="6"/>
    </row>
    <row r="1389" spans="1:9" x14ac:dyDescent="0.25">
      <c r="A1389">
        <v>267</v>
      </c>
      <c r="B1389">
        <v>1998</v>
      </c>
      <c r="C1389" s="2">
        <v>0</v>
      </c>
      <c r="D1389" s="6">
        <v>0.15429989999999999</v>
      </c>
      <c r="E1389" s="6">
        <v>-0.90004189999999995</v>
      </c>
      <c r="F1389" s="6">
        <v>1.7999999999999999E-2</v>
      </c>
      <c r="G1389" s="6">
        <v>2.0298020000000001</v>
      </c>
      <c r="H1389" s="6">
        <v>0.16884460000000001</v>
      </c>
      <c r="I1389" s="6"/>
    </row>
    <row r="1390" spans="1:9" x14ac:dyDescent="0.25">
      <c r="A1390">
        <v>267</v>
      </c>
      <c r="B1390">
        <v>1999</v>
      </c>
      <c r="C1390" s="2">
        <v>0</v>
      </c>
      <c r="D1390" s="6">
        <v>0.14999390000000001</v>
      </c>
      <c r="E1390" s="6">
        <v>-1.041169</v>
      </c>
      <c r="F1390" s="6">
        <v>1.9992E-3</v>
      </c>
      <c r="G1390" s="6">
        <v>0.80828420000000001</v>
      </c>
      <c r="H1390" s="6">
        <v>0.15964329999999999</v>
      </c>
      <c r="I1390" s="6"/>
    </row>
    <row r="1391" spans="1:9" x14ac:dyDescent="0.25">
      <c r="A1391">
        <v>267</v>
      </c>
      <c r="B1391">
        <v>2000</v>
      </c>
      <c r="C1391" s="2">
        <v>0</v>
      </c>
      <c r="D1391" s="6">
        <v>-5.2328800000000002E-2</v>
      </c>
      <c r="E1391" s="6">
        <v>-1.875254</v>
      </c>
      <c r="F1391" s="6">
        <v>-0.254492</v>
      </c>
      <c r="G1391" s="6">
        <v>0.2491708</v>
      </c>
      <c r="H1391" s="6">
        <v>0.1375093</v>
      </c>
      <c r="I1391" s="6"/>
    </row>
    <row r="1392" spans="1:9" x14ac:dyDescent="0.25">
      <c r="A1392">
        <v>267</v>
      </c>
      <c r="B1392">
        <v>2001</v>
      </c>
      <c r="C1392" s="2">
        <v>0</v>
      </c>
      <c r="D1392" s="6">
        <v>2.5602099999999999E-2</v>
      </c>
      <c r="E1392" s="6">
        <v>-2.3462160000000001</v>
      </c>
      <c r="F1392" s="6">
        <v>1.0134900000000001E-2</v>
      </c>
      <c r="G1392" s="6">
        <v>0.75204550000000003</v>
      </c>
      <c r="H1392" s="6">
        <v>0.1648143</v>
      </c>
      <c r="I1392" s="6"/>
    </row>
    <row r="1393" spans="1:9" x14ac:dyDescent="0.25">
      <c r="A1393">
        <v>267</v>
      </c>
      <c r="B1393">
        <v>2002</v>
      </c>
      <c r="C1393" s="2">
        <v>0</v>
      </c>
      <c r="D1393" s="6">
        <v>0.112758</v>
      </c>
      <c r="E1393" s="6">
        <v>-2.18573</v>
      </c>
      <c r="F1393" s="6">
        <v>3.7360499999999998E-2</v>
      </c>
      <c r="G1393" s="6">
        <v>4.9652969999999996</v>
      </c>
      <c r="H1393" s="6">
        <v>0.19108330000000001</v>
      </c>
      <c r="I1393" s="6"/>
    </row>
    <row r="1394" spans="1:9" x14ac:dyDescent="0.25">
      <c r="A1394">
        <v>267</v>
      </c>
      <c r="B1394">
        <v>2003</v>
      </c>
      <c r="C1394" s="2">
        <v>0</v>
      </c>
      <c r="D1394" s="6">
        <v>0.48796060000000002</v>
      </c>
      <c r="E1394" s="6">
        <v>-1.2705299999999999</v>
      </c>
      <c r="F1394" s="6">
        <v>3.7902999999999999E-2</v>
      </c>
      <c r="G1394" s="6">
        <v>8.6156849999999991</v>
      </c>
      <c r="H1394" s="6">
        <v>0.12445290000000001</v>
      </c>
      <c r="I1394" s="6"/>
    </row>
    <row r="1395" spans="1:9" x14ac:dyDescent="0.25">
      <c r="A1395">
        <v>267</v>
      </c>
      <c r="B1395">
        <v>2004</v>
      </c>
      <c r="C1395" s="2">
        <v>0</v>
      </c>
      <c r="D1395" s="6">
        <v>0.35557329999999998</v>
      </c>
      <c r="E1395" s="6">
        <v>-1.2758879999999999</v>
      </c>
      <c r="F1395" s="6">
        <v>3.4634199999999997E-2</v>
      </c>
      <c r="G1395" s="6">
        <v>6.2715129999999997</v>
      </c>
      <c r="H1395" s="6">
        <v>0.1251015</v>
      </c>
      <c r="I1395" s="6"/>
    </row>
    <row r="1396" spans="1:9" x14ac:dyDescent="0.25">
      <c r="A1396">
        <v>268</v>
      </c>
      <c r="B1396">
        <v>1997</v>
      </c>
      <c r="C1396" s="2">
        <v>0</v>
      </c>
      <c r="D1396" s="6">
        <v>0.53479569999999998</v>
      </c>
      <c r="E1396" s="6">
        <v>0.29395979999999999</v>
      </c>
      <c r="F1396" s="6">
        <v>6.6770999999999997E-2</v>
      </c>
      <c r="G1396" s="6">
        <v>6.8570190000000002</v>
      </c>
      <c r="H1396" s="6">
        <v>0.24216389999999999</v>
      </c>
      <c r="I1396" s="6"/>
    </row>
    <row r="1397" spans="1:9" x14ac:dyDescent="0.25">
      <c r="A1397">
        <v>268</v>
      </c>
      <c r="B1397">
        <v>1998</v>
      </c>
      <c r="C1397" s="2">
        <v>0</v>
      </c>
      <c r="D1397" s="6">
        <v>0.33789960000000002</v>
      </c>
      <c r="E1397" s="6">
        <v>0.27852510000000003</v>
      </c>
      <c r="F1397" s="6">
        <v>6.9689899999999999E-2</v>
      </c>
      <c r="G1397" s="6">
        <v>4.4592280000000004</v>
      </c>
      <c r="H1397" s="6">
        <v>0.24576980000000001</v>
      </c>
      <c r="I1397" s="6"/>
    </row>
    <row r="1398" spans="1:9" x14ac:dyDescent="0.25">
      <c r="A1398">
        <v>268</v>
      </c>
      <c r="B1398">
        <v>1999</v>
      </c>
      <c r="C1398" s="2">
        <v>0</v>
      </c>
      <c r="D1398" s="6">
        <v>0.26685490000000001</v>
      </c>
      <c r="E1398" s="6">
        <v>0.20284749999999999</v>
      </c>
      <c r="F1398" s="6">
        <v>7.2326000000000001E-2</v>
      </c>
      <c r="G1398" s="6">
        <v>1.9534590000000001</v>
      </c>
      <c r="H1398" s="6">
        <v>0.1951164</v>
      </c>
      <c r="I1398" s="6"/>
    </row>
    <row r="1399" spans="1:9" x14ac:dyDescent="0.25">
      <c r="A1399">
        <v>268</v>
      </c>
      <c r="B1399">
        <v>2000</v>
      </c>
      <c r="C1399" s="2">
        <v>0</v>
      </c>
      <c r="D1399" s="6">
        <v>0.23154659999999999</v>
      </c>
      <c r="E1399" s="6">
        <v>0.24036099999999999</v>
      </c>
      <c r="F1399" s="6">
        <v>4.1126500000000003E-2</v>
      </c>
      <c r="G1399" s="6">
        <v>1.7508269999999999</v>
      </c>
      <c r="H1399" s="6">
        <v>0.20236119999999999</v>
      </c>
      <c r="I1399" s="6"/>
    </row>
    <row r="1400" spans="1:9" x14ac:dyDescent="0.25">
      <c r="A1400">
        <v>268</v>
      </c>
      <c r="B1400">
        <v>2001</v>
      </c>
      <c r="C1400" s="2">
        <v>0</v>
      </c>
      <c r="D1400" s="6">
        <v>0.24619460000000001</v>
      </c>
      <c r="E1400" s="6">
        <v>0.1578445</v>
      </c>
      <c r="F1400" s="6">
        <v>5.3611800000000001E-2</v>
      </c>
      <c r="G1400" s="6">
        <v>2.0414439999999998</v>
      </c>
      <c r="H1400" s="6">
        <v>0.16511690000000001</v>
      </c>
      <c r="I1400" s="6"/>
    </row>
    <row r="1401" spans="1:9" x14ac:dyDescent="0.25">
      <c r="A1401">
        <v>268</v>
      </c>
      <c r="B1401">
        <v>2002</v>
      </c>
      <c r="C1401" s="2">
        <v>0</v>
      </c>
      <c r="D1401" s="6">
        <v>0.24687819999999999</v>
      </c>
      <c r="E1401" s="6">
        <v>0.2065131</v>
      </c>
      <c r="F1401" s="6">
        <v>5.52097E-2</v>
      </c>
      <c r="G1401" s="6">
        <v>1.407076</v>
      </c>
      <c r="H1401" s="6">
        <v>0.1689157</v>
      </c>
      <c r="I1401" s="6"/>
    </row>
    <row r="1402" spans="1:9" x14ac:dyDescent="0.25">
      <c r="A1402">
        <v>269</v>
      </c>
      <c r="B1402">
        <v>1995</v>
      </c>
      <c r="C1402" s="2">
        <v>0</v>
      </c>
      <c r="D1402" s="6">
        <v>7.3587799999999995E-2</v>
      </c>
      <c r="E1402" s="6">
        <v>0.48237459999999999</v>
      </c>
      <c r="F1402" s="6">
        <v>7.37593E-2</v>
      </c>
      <c r="G1402" s="6">
        <v>2.1393110000000002</v>
      </c>
      <c r="H1402" s="6">
        <v>0.33655230000000003</v>
      </c>
      <c r="I1402" s="6"/>
    </row>
    <row r="1403" spans="1:9" x14ac:dyDescent="0.25">
      <c r="A1403">
        <v>269</v>
      </c>
      <c r="B1403">
        <v>1996</v>
      </c>
      <c r="C1403" s="2">
        <v>0</v>
      </c>
      <c r="D1403" s="6">
        <v>6.1244100000000003E-2</v>
      </c>
      <c r="E1403" s="6">
        <v>0.49017179999999999</v>
      </c>
      <c r="F1403" s="6">
        <v>5.4827800000000003E-2</v>
      </c>
      <c r="G1403" s="6">
        <v>2.5790959999999998</v>
      </c>
      <c r="H1403" s="6">
        <v>0.31583410000000001</v>
      </c>
      <c r="I1403" s="6"/>
    </row>
    <row r="1404" spans="1:9" x14ac:dyDescent="0.25">
      <c r="A1404">
        <v>269</v>
      </c>
      <c r="B1404">
        <v>1997</v>
      </c>
      <c r="C1404" s="2">
        <v>0</v>
      </c>
      <c r="D1404" s="6">
        <v>9.4918699999999995E-2</v>
      </c>
      <c r="E1404" s="6">
        <v>0.54116129999999996</v>
      </c>
      <c r="F1404" s="6">
        <v>9.4923800000000003E-2</v>
      </c>
      <c r="G1404" s="6">
        <v>3.4664220000000001</v>
      </c>
      <c r="H1404" s="6">
        <v>0.3444506</v>
      </c>
      <c r="I1404" s="6"/>
    </row>
    <row r="1405" spans="1:9" x14ac:dyDescent="0.25">
      <c r="A1405">
        <v>269</v>
      </c>
      <c r="B1405">
        <v>1998</v>
      </c>
      <c r="C1405" s="2">
        <v>0</v>
      </c>
      <c r="D1405" s="6">
        <v>4.6629499999999997E-2</v>
      </c>
      <c r="E1405" s="6">
        <v>0.50812330000000006</v>
      </c>
      <c r="F1405" s="6">
        <v>8.9618100000000006E-2</v>
      </c>
      <c r="G1405" s="6">
        <v>2.7248540000000001</v>
      </c>
      <c r="H1405" s="6">
        <v>0.34442810000000001</v>
      </c>
      <c r="I1405" s="6"/>
    </row>
    <row r="1406" spans="1:9" x14ac:dyDescent="0.25">
      <c r="A1406">
        <v>269</v>
      </c>
      <c r="B1406">
        <v>1999</v>
      </c>
      <c r="C1406" s="2">
        <v>0</v>
      </c>
      <c r="D1406" s="6">
        <v>0.13631699999999999</v>
      </c>
      <c r="E1406" s="6">
        <v>0.49012790000000001</v>
      </c>
      <c r="F1406" s="6">
        <v>0.10697909999999999</v>
      </c>
      <c r="G1406" s="6">
        <v>1.6974320000000001</v>
      </c>
      <c r="H1406" s="6">
        <v>0.32052819999999999</v>
      </c>
      <c r="I1406" s="6"/>
    </row>
    <row r="1407" spans="1:9" x14ac:dyDescent="0.25">
      <c r="A1407">
        <v>269</v>
      </c>
      <c r="B1407">
        <v>2000</v>
      </c>
      <c r="C1407" s="2">
        <v>0</v>
      </c>
      <c r="D1407" s="6">
        <v>-3.8286000000000001E-2</v>
      </c>
      <c r="E1407" s="6">
        <v>0.4772904</v>
      </c>
      <c r="F1407" s="6">
        <v>1.5888900000000001E-2</v>
      </c>
      <c r="G1407" s="6">
        <v>1.810279</v>
      </c>
      <c r="H1407" s="6">
        <v>0.32164680000000001</v>
      </c>
      <c r="I1407" s="6"/>
    </row>
    <row r="1408" spans="1:9" x14ac:dyDescent="0.25">
      <c r="A1408">
        <v>269</v>
      </c>
      <c r="B1408">
        <v>2001</v>
      </c>
      <c r="C1408" s="2">
        <v>0</v>
      </c>
      <c r="D1408" s="6">
        <v>0.11202719999999999</v>
      </c>
      <c r="E1408" s="6">
        <v>0.42716520000000002</v>
      </c>
      <c r="F1408" s="6">
        <v>6.8504200000000001E-2</v>
      </c>
      <c r="G1408" s="6">
        <v>1.7523979999999999</v>
      </c>
      <c r="H1408" s="6">
        <v>0.2334919</v>
      </c>
      <c r="I1408" s="6"/>
    </row>
    <row r="1409" spans="1:9" x14ac:dyDescent="0.25">
      <c r="A1409">
        <v>269</v>
      </c>
      <c r="B1409">
        <v>2002</v>
      </c>
      <c r="C1409" s="2">
        <v>0</v>
      </c>
      <c r="D1409" s="6">
        <v>0.18731039999999999</v>
      </c>
      <c r="E1409" s="6">
        <v>0.41829539999999998</v>
      </c>
      <c r="F1409" s="6">
        <v>6.7271600000000001E-2</v>
      </c>
      <c r="G1409" s="6">
        <v>1.351769</v>
      </c>
      <c r="H1409" s="6">
        <v>0.26299879999999998</v>
      </c>
      <c r="I1409" s="6"/>
    </row>
    <row r="1410" spans="1:9" x14ac:dyDescent="0.25">
      <c r="A1410">
        <v>270</v>
      </c>
      <c r="B1410">
        <v>1995</v>
      </c>
      <c r="C1410" s="2">
        <v>0</v>
      </c>
      <c r="D1410" s="6">
        <v>0.1035959</v>
      </c>
      <c r="E1410" s="6">
        <v>0.75381229999999999</v>
      </c>
      <c r="F1410" s="6">
        <v>3.4118599999999999E-2</v>
      </c>
      <c r="G1410" s="6">
        <v>4.3691180000000003</v>
      </c>
      <c r="H1410" s="6">
        <v>0.25855529999999999</v>
      </c>
      <c r="I1410" s="6"/>
    </row>
    <row r="1411" spans="1:9" x14ac:dyDescent="0.25">
      <c r="A1411">
        <v>270</v>
      </c>
      <c r="B1411">
        <v>1996</v>
      </c>
      <c r="C1411" s="2">
        <v>0</v>
      </c>
      <c r="D1411" s="6">
        <v>6.98492E-2</v>
      </c>
      <c r="E1411" s="6">
        <v>0.85884709999999997</v>
      </c>
      <c r="F1411" s="6">
        <v>6.9964999999999999E-2</v>
      </c>
      <c r="G1411" s="6">
        <v>2.9603419999999998</v>
      </c>
      <c r="H1411" s="6">
        <v>0.2435795</v>
      </c>
      <c r="I1411" s="6"/>
    </row>
    <row r="1412" spans="1:9" x14ac:dyDescent="0.25">
      <c r="A1412">
        <v>270</v>
      </c>
      <c r="B1412">
        <v>1997</v>
      </c>
      <c r="C1412" s="2">
        <v>0</v>
      </c>
      <c r="D1412" s="6">
        <v>-2.5435300000000001E-2</v>
      </c>
      <c r="E1412" s="6">
        <v>0.9196569</v>
      </c>
      <c r="F1412" s="6">
        <v>5.33883E-2</v>
      </c>
      <c r="G1412" s="6">
        <v>2.8152210000000002</v>
      </c>
      <c r="H1412" s="6">
        <v>0.2042011</v>
      </c>
      <c r="I1412" s="6"/>
    </row>
    <row r="1413" spans="1:9" x14ac:dyDescent="0.25">
      <c r="A1413">
        <v>270</v>
      </c>
      <c r="B1413">
        <v>1998</v>
      </c>
      <c r="C1413" s="2">
        <v>0</v>
      </c>
      <c r="D1413" s="6">
        <v>2.8789599999999999E-2</v>
      </c>
      <c r="E1413" s="6">
        <v>0.37896170000000001</v>
      </c>
      <c r="F1413" s="6">
        <v>5.4738099999999998E-2</v>
      </c>
      <c r="G1413" s="6">
        <v>0.55576519999999996</v>
      </c>
      <c r="H1413" s="6">
        <v>0.16461519999999999</v>
      </c>
      <c r="I1413" s="6"/>
    </row>
    <row r="1414" spans="1:9" x14ac:dyDescent="0.25">
      <c r="A1414">
        <v>270</v>
      </c>
      <c r="B1414">
        <v>1999</v>
      </c>
      <c r="C1414" s="2">
        <v>0</v>
      </c>
      <c r="D1414" s="6">
        <v>-1.0466400000000001E-2</v>
      </c>
      <c r="E1414" s="6">
        <v>0.37953629999999999</v>
      </c>
      <c r="F1414" s="6">
        <v>5.6740899999999997E-2</v>
      </c>
      <c r="G1414" s="6">
        <v>0.62681589999999998</v>
      </c>
      <c r="H1414" s="6">
        <v>0.172289</v>
      </c>
      <c r="I1414" s="6"/>
    </row>
    <row r="1415" spans="1:9" x14ac:dyDescent="0.25">
      <c r="A1415">
        <v>270</v>
      </c>
      <c r="B1415">
        <v>2000</v>
      </c>
      <c r="C1415" s="2">
        <v>0</v>
      </c>
      <c r="D1415" s="6">
        <v>5.5473300000000003E-2</v>
      </c>
      <c r="E1415" s="6">
        <v>0.41246179999999999</v>
      </c>
      <c r="F1415" s="6">
        <v>4.9056799999999998E-2</v>
      </c>
      <c r="G1415" s="6">
        <v>0.4897261</v>
      </c>
      <c r="H1415" s="6">
        <v>0.17217689999999999</v>
      </c>
      <c r="I1415" s="6"/>
    </row>
    <row r="1416" spans="1:9" x14ac:dyDescent="0.25">
      <c r="A1416">
        <v>270</v>
      </c>
      <c r="B1416">
        <v>2001</v>
      </c>
      <c r="C1416" s="2">
        <v>0</v>
      </c>
      <c r="D1416" s="6">
        <v>2.9948200000000001E-2</v>
      </c>
      <c r="E1416" s="6">
        <v>0.40622599999999998</v>
      </c>
      <c r="F1416" s="6">
        <v>3.7238399999999998E-2</v>
      </c>
      <c r="G1416" s="6">
        <v>0.28221089999999999</v>
      </c>
      <c r="H1416" s="6">
        <v>0.11389779999999999</v>
      </c>
      <c r="I1416" s="6"/>
    </row>
    <row r="1417" spans="1:9" x14ac:dyDescent="0.25">
      <c r="A1417">
        <v>270</v>
      </c>
      <c r="B1417">
        <v>2002</v>
      </c>
      <c r="C1417" s="2">
        <v>0</v>
      </c>
      <c r="D1417" s="6">
        <v>0.1413094</v>
      </c>
      <c r="E1417" s="6">
        <v>0.4041671</v>
      </c>
      <c r="F1417" s="6">
        <v>5.7261300000000001E-2</v>
      </c>
      <c r="G1417" s="6">
        <v>0.3575141</v>
      </c>
      <c r="H1417" s="6">
        <v>0.18137639999999999</v>
      </c>
      <c r="I1417" s="6"/>
    </row>
    <row r="1418" spans="1:9" x14ac:dyDescent="0.25">
      <c r="A1418">
        <v>270</v>
      </c>
      <c r="B1418">
        <v>2003</v>
      </c>
      <c r="C1418" s="2">
        <v>0</v>
      </c>
      <c r="D1418" s="6">
        <v>0.1580278</v>
      </c>
      <c r="E1418" s="6">
        <v>0.46846179999999998</v>
      </c>
      <c r="F1418" s="6">
        <v>5.8611499999999997E-2</v>
      </c>
      <c r="G1418" s="6">
        <v>0.53517970000000004</v>
      </c>
      <c r="H1418" s="6">
        <v>0.19824839999999999</v>
      </c>
      <c r="I1418" s="6"/>
    </row>
    <row r="1419" spans="1:9" x14ac:dyDescent="0.25">
      <c r="A1419">
        <v>270</v>
      </c>
      <c r="B1419">
        <v>2004</v>
      </c>
      <c r="C1419" s="2">
        <v>0</v>
      </c>
      <c r="D1419" s="6">
        <v>0.1346743</v>
      </c>
      <c r="E1419" s="6">
        <v>0.481852</v>
      </c>
      <c r="F1419" s="6">
        <v>5.7518199999999998E-2</v>
      </c>
      <c r="G1419" s="6">
        <v>0.66684220000000005</v>
      </c>
      <c r="H1419" s="6">
        <v>0.21613289999999999</v>
      </c>
      <c r="I1419" s="6"/>
    </row>
    <row r="1420" spans="1:9" x14ac:dyDescent="0.25">
      <c r="A1420">
        <v>271</v>
      </c>
      <c r="B1420">
        <v>1995</v>
      </c>
      <c r="C1420" s="2">
        <v>0</v>
      </c>
      <c r="D1420" s="6">
        <v>4.8571099999999999E-2</v>
      </c>
      <c r="E1420" s="6">
        <v>0.62279609999999996</v>
      </c>
      <c r="F1420" s="6">
        <v>0.1070744</v>
      </c>
      <c r="G1420" s="6">
        <v>2.8998330000000001</v>
      </c>
      <c r="H1420" s="6">
        <v>0.43149530000000003</v>
      </c>
      <c r="I1420" s="6"/>
    </row>
    <row r="1421" spans="1:9" x14ac:dyDescent="0.25">
      <c r="A1421">
        <v>271</v>
      </c>
      <c r="B1421">
        <v>1996</v>
      </c>
      <c r="C1421" s="2">
        <v>0</v>
      </c>
      <c r="D1421" s="6">
        <v>7.74648E-2</v>
      </c>
      <c r="E1421" s="6">
        <v>0.57034700000000005</v>
      </c>
      <c r="F1421" s="6">
        <v>9.1863200000000006E-2</v>
      </c>
      <c r="G1421" s="6">
        <v>3.3393679999999999</v>
      </c>
      <c r="H1421" s="6">
        <v>0.4130434</v>
      </c>
      <c r="I1421" s="6"/>
    </row>
    <row r="1422" spans="1:9" x14ac:dyDescent="0.25">
      <c r="A1422">
        <v>271</v>
      </c>
      <c r="B1422">
        <v>1997</v>
      </c>
      <c r="C1422" s="2">
        <v>0</v>
      </c>
      <c r="D1422" s="6">
        <v>9.7972699999999996E-2</v>
      </c>
      <c r="E1422" s="6">
        <v>0.60581269999999998</v>
      </c>
      <c r="F1422" s="6">
        <v>0.1062097</v>
      </c>
      <c r="G1422" s="6">
        <v>3.6567729999999998</v>
      </c>
      <c r="H1422" s="6">
        <v>0.40799770000000002</v>
      </c>
      <c r="I1422" s="6"/>
    </row>
    <row r="1423" spans="1:9" x14ac:dyDescent="0.25">
      <c r="A1423">
        <v>271</v>
      </c>
      <c r="B1423">
        <v>1998</v>
      </c>
      <c r="C1423" s="2">
        <v>0</v>
      </c>
      <c r="D1423" s="6">
        <v>0.12902549999999999</v>
      </c>
      <c r="E1423" s="6">
        <v>0.65169999999999995</v>
      </c>
      <c r="F1423" s="6">
        <v>9.3235399999999996E-2</v>
      </c>
      <c r="G1423" s="6">
        <v>2.9982190000000002</v>
      </c>
      <c r="H1423" s="6">
        <v>0.39592509999999997</v>
      </c>
      <c r="I1423" s="6"/>
    </row>
    <row r="1424" spans="1:9" x14ac:dyDescent="0.25">
      <c r="A1424">
        <v>271</v>
      </c>
      <c r="B1424">
        <v>1999</v>
      </c>
      <c r="C1424" s="2">
        <v>0</v>
      </c>
      <c r="D1424" s="6">
        <v>0.19774659999999999</v>
      </c>
      <c r="E1424" s="6">
        <v>0.77592329999999998</v>
      </c>
      <c r="F1424" s="6">
        <v>8.2027699999999995E-2</v>
      </c>
      <c r="G1424" s="6">
        <v>2.317475</v>
      </c>
      <c r="H1424" s="6">
        <v>0.37247730000000001</v>
      </c>
      <c r="I1424" s="6"/>
    </row>
    <row r="1425" spans="1:9" x14ac:dyDescent="0.25">
      <c r="A1425">
        <v>271</v>
      </c>
      <c r="B1425">
        <v>2000</v>
      </c>
      <c r="C1425" s="2">
        <v>0</v>
      </c>
      <c r="D1425" s="6">
        <v>0.17631450000000001</v>
      </c>
      <c r="E1425" s="6">
        <v>0.79117539999999997</v>
      </c>
      <c r="F1425" s="6">
        <v>8.0651E-2</v>
      </c>
      <c r="G1425" s="6">
        <v>3.0516770000000002</v>
      </c>
      <c r="H1425" s="6">
        <v>0.38081229999999999</v>
      </c>
      <c r="I1425" s="6"/>
    </row>
    <row r="1426" spans="1:9" x14ac:dyDescent="0.25">
      <c r="A1426">
        <v>271</v>
      </c>
      <c r="B1426">
        <v>2001</v>
      </c>
      <c r="C1426" s="2">
        <v>0</v>
      </c>
      <c r="D1426" s="6">
        <v>0.2014493</v>
      </c>
      <c r="E1426" s="6">
        <v>0.8477015</v>
      </c>
      <c r="F1426" s="6">
        <v>0.1028709</v>
      </c>
      <c r="G1426" s="6">
        <v>3.4171909999999999</v>
      </c>
      <c r="H1426" s="6">
        <v>0.39288099999999998</v>
      </c>
      <c r="I1426" s="6"/>
    </row>
    <row r="1427" spans="1:9" x14ac:dyDescent="0.25">
      <c r="A1427">
        <v>271</v>
      </c>
      <c r="B1427">
        <v>2002</v>
      </c>
      <c r="C1427" s="2">
        <v>0</v>
      </c>
      <c r="D1427" s="6">
        <v>0.24065349999999999</v>
      </c>
      <c r="E1427" s="6">
        <v>0.90312709999999996</v>
      </c>
      <c r="F1427" s="6">
        <v>0.106709</v>
      </c>
      <c r="G1427" s="6">
        <v>3.4022579999999998</v>
      </c>
      <c r="H1427" s="6">
        <v>0.35419099999999998</v>
      </c>
      <c r="I1427" s="6"/>
    </row>
    <row r="1428" spans="1:9" x14ac:dyDescent="0.25">
      <c r="A1428">
        <v>271</v>
      </c>
      <c r="B1428">
        <v>2003</v>
      </c>
      <c r="C1428" s="2">
        <v>0</v>
      </c>
      <c r="D1428" s="6">
        <v>0.17046729999999999</v>
      </c>
      <c r="E1428" s="6">
        <v>0.9413686</v>
      </c>
      <c r="F1428" s="6">
        <v>9.9513599999999994E-2</v>
      </c>
      <c r="G1428" s="6">
        <v>3.3649330000000002</v>
      </c>
      <c r="H1428" s="6">
        <v>0.3557034</v>
      </c>
      <c r="I1428" s="6"/>
    </row>
    <row r="1429" spans="1:9" x14ac:dyDescent="0.25">
      <c r="A1429">
        <v>271</v>
      </c>
      <c r="B1429">
        <v>2004</v>
      </c>
      <c r="C1429" s="2">
        <v>0</v>
      </c>
      <c r="D1429" s="6">
        <v>3.6675000000000002E-3</v>
      </c>
      <c r="E1429" s="6">
        <v>0.93353249999999999</v>
      </c>
      <c r="F1429" s="6">
        <v>0.111499</v>
      </c>
      <c r="G1429" s="6">
        <v>3.8405840000000002</v>
      </c>
      <c r="H1429" s="6">
        <v>0.3735561</v>
      </c>
      <c r="I1429" s="6"/>
    </row>
    <row r="1430" spans="1:9" x14ac:dyDescent="0.25">
      <c r="A1430">
        <v>272</v>
      </c>
      <c r="B1430">
        <v>1996</v>
      </c>
      <c r="C1430" s="2">
        <v>0</v>
      </c>
      <c r="D1430" s="6">
        <v>0.3059171</v>
      </c>
      <c r="E1430" s="6">
        <v>0.48186760000000001</v>
      </c>
      <c r="F1430" s="6">
        <v>6.7819299999999999E-2</v>
      </c>
      <c r="G1430" s="6">
        <v>3.1813039999999999</v>
      </c>
      <c r="H1430" s="6">
        <v>0.40705809999999998</v>
      </c>
      <c r="I1430" s="6"/>
    </row>
    <row r="1431" spans="1:9" x14ac:dyDescent="0.25">
      <c r="A1431">
        <v>272</v>
      </c>
      <c r="B1431">
        <v>1997</v>
      </c>
      <c r="C1431" s="2">
        <v>0</v>
      </c>
      <c r="D1431" s="6">
        <v>0.34109859999999997</v>
      </c>
      <c r="E1431" s="6">
        <v>0.50165800000000005</v>
      </c>
      <c r="F1431" s="6">
        <v>6.4013299999999995E-2</v>
      </c>
      <c r="G1431" s="6">
        <v>4.1432869999999999</v>
      </c>
      <c r="H1431" s="6">
        <v>0.39516469999999998</v>
      </c>
      <c r="I1431" s="6"/>
    </row>
    <row r="1432" spans="1:9" x14ac:dyDescent="0.25">
      <c r="A1432">
        <v>272</v>
      </c>
      <c r="B1432">
        <v>1998</v>
      </c>
      <c r="C1432" s="2">
        <v>0</v>
      </c>
      <c r="D1432" s="6">
        <v>0.2790937</v>
      </c>
      <c r="E1432" s="6">
        <v>0.52994450000000004</v>
      </c>
      <c r="F1432" s="6">
        <v>5.2148E-2</v>
      </c>
      <c r="G1432" s="6">
        <v>3.7537630000000002</v>
      </c>
      <c r="H1432" s="6">
        <v>0.33856570000000002</v>
      </c>
      <c r="I1432" s="6"/>
    </row>
    <row r="1433" spans="1:9" x14ac:dyDescent="0.25">
      <c r="A1433">
        <v>272</v>
      </c>
      <c r="B1433">
        <v>1999</v>
      </c>
      <c r="C1433" s="2">
        <v>0</v>
      </c>
      <c r="D1433" s="6">
        <v>0.24068690000000001</v>
      </c>
      <c r="E1433" s="6">
        <v>0.54233629999999999</v>
      </c>
      <c r="F1433" s="6">
        <v>5.0318300000000003E-2</v>
      </c>
      <c r="G1433" s="6">
        <v>4.4764989999999996</v>
      </c>
      <c r="H1433" s="6">
        <v>0.35907299999999998</v>
      </c>
      <c r="I1433" s="6"/>
    </row>
    <row r="1434" spans="1:9" x14ac:dyDescent="0.25">
      <c r="A1434">
        <v>272</v>
      </c>
      <c r="B1434">
        <v>2000</v>
      </c>
      <c r="C1434" s="2">
        <v>0</v>
      </c>
      <c r="D1434" s="6">
        <v>0.28041129999999997</v>
      </c>
      <c r="E1434" s="6">
        <v>0.45368799999999998</v>
      </c>
      <c r="F1434" s="6">
        <v>6.5382899999999994E-2</v>
      </c>
      <c r="G1434" s="6">
        <v>4.6774380000000004</v>
      </c>
      <c r="H1434" s="6">
        <v>0.41550619999999999</v>
      </c>
      <c r="I1434" s="6"/>
    </row>
    <row r="1435" spans="1:9" x14ac:dyDescent="0.25">
      <c r="A1435">
        <v>272</v>
      </c>
      <c r="B1435">
        <v>2001</v>
      </c>
      <c r="C1435" s="2">
        <v>0</v>
      </c>
      <c r="D1435" s="6">
        <v>0.26931480000000002</v>
      </c>
      <c r="E1435" s="6">
        <v>0.4589877</v>
      </c>
      <c r="F1435" s="6">
        <v>3.2943699999999999E-2</v>
      </c>
      <c r="G1435" s="6">
        <v>1.773164</v>
      </c>
      <c r="H1435" s="6">
        <v>0.35703439999999997</v>
      </c>
      <c r="I1435" s="6"/>
    </row>
    <row r="1436" spans="1:9" x14ac:dyDescent="0.25">
      <c r="A1436">
        <v>272</v>
      </c>
      <c r="B1436">
        <v>2002</v>
      </c>
      <c r="C1436" s="2">
        <v>0</v>
      </c>
      <c r="D1436" s="6">
        <v>0.19966619999999999</v>
      </c>
      <c r="E1436" s="6">
        <v>0.19068060000000001</v>
      </c>
      <c r="F1436" s="6">
        <v>3.7967599999999997E-2</v>
      </c>
      <c r="G1436" s="6">
        <v>1.417921</v>
      </c>
      <c r="H1436" s="6">
        <v>0.28828740000000003</v>
      </c>
      <c r="I1436" s="6"/>
    </row>
    <row r="1437" spans="1:9" x14ac:dyDescent="0.25">
      <c r="A1437">
        <v>272</v>
      </c>
      <c r="B1437">
        <v>2003</v>
      </c>
      <c r="C1437" s="2">
        <v>0</v>
      </c>
      <c r="D1437" s="6">
        <v>0.21620710000000001</v>
      </c>
      <c r="E1437" s="6">
        <v>0.2141557</v>
      </c>
      <c r="F1437" s="6">
        <v>4.3656100000000003E-2</v>
      </c>
      <c r="G1437" s="6">
        <v>1.8749499999999999</v>
      </c>
      <c r="H1437" s="6">
        <v>0.31015409999999999</v>
      </c>
      <c r="I1437" s="6"/>
    </row>
    <row r="1438" spans="1:9" x14ac:dyDescent="0.25">
      <c r="A1438">
        <v>272</v>
      </c>
      <c r="B1438">
        <v>2004</v>
      </c>
      <c r="C1438" s="2">
        <v>0</v>
      </c>
      <c r="D1438" s="6">
        <v>0.2173117</v>
      </c>
      <c r="E1438" s="6">
        <v>0.22902610000000001</v>
      </c>
      <c r="F1438" s="6">
        <v>5.28847E-2</v>
      </c>
      <c r="G1438" s="6">
        <v>1.484675</v>
      </c>
      <c r="H1438" s="6">
        <v>0.30883369999999999</v>
      </c>
      <c r="I1438" s="6"/>
    </row>
    <row r="1439" spans="1:9" x14ac:dyDescent="0.25">
      <c r="A1439">
        <v>273</v>
      </c>
      <c r="B1439">
        <v>1995</v>
      </c>
      <c r="C1439" s="2">
        <v>0</v>
      </c>
      <c r="D1439" s="6">
        <v>0.3096544</v>
      </c>
      <c r="E1439" s="6">
        <v>-0.234043</v>
      </c>
      <c r="F1439" s="6">
        <v>5.5721899999999998E-2</v>
      </c>
      <c r="G1439" s="6">
        <v>1.140301</v>
      </c>
      <c r="H1439" s="6">
        <v>0.42513600000000001</v>
      </c>
      <c r="I1439" s="6"/>
    </row>
    <row r="1440" spans="1:9" x14ac:dyDescent="0.25">
      <c r="A1440">
        <v>273</v>
      </c>
      <c r="B1440">
        <v>1996</v>
      </c>
      <c r="C1440" s="2">
        <v>0</v>
      </c>
      <c r="D1440" s="6">
        <v>0.2084627</v>
      </c>
      <c r="E1440" s="6">
        <v>-9.0012499999999995E-2</v>
      </c>
      <c r="F1440" s="6">
        <v>4.5408700000000003E-2</v>
      </c>
      <c r="G1440" s="6">
        <v>1.1716740000000001</v>
      </c>
      <c r="H1440" s="6">
        <v>0.32685009999999998</v>
      </c>
      <c r="I1440" s="6"/>
    </row>
    <row r="1441" spans="1:9" x14ac:dyDescent="0.25">
      <c r="A1441">
        <v>273</v>
      </c>
      <c r="B1441">
        <v>1997</v>
      </c>
      <c r="C1441" s="2">
        <v>0</v>
      </c>
      <c r="D1441" s="6">
        <v>0.28330820000000001</v>
      </c>
      <c r="E1441" s="6">
        <v>2.0287999999999999E-3</v>
      </c>
      <c r="F1441" s="6">
        <v>6.7850400000000005E-2</v>
      </c>
      <c r="G1441" s="6">
        <v>1.6740919999999999</v>
      </c>
      <c r="H1441" s="6">
        <v>0.34326630000000002</v>
      </c>
      <c r="I1441" s="6"/>
    </row>
    <row r="1442" spans="1:9" x14ac:dyDescent="0.25">
      <c r="A1442">
        <v>273</v>
      </c>
      <c r="B1442">
        <v>1998</v>
      </c>
      <c r="C1442" s="2">
        <v>0</v>
      </c>
      <c r="D1442" s="6">
        <v>0.1969977</v>
      </c>
      <c r="E1442" s="6">
        <v>4.5185599999999999E-2</v>
      </c>
      <c r="F1442" s="6">
        <v>5.3298400000000003E-2</v>
      </c>
      <c r="G1442" s="6">
        <v>0.31005470000000002</v>
      </c>
      <c r="H1442" s="6">
        <v>0.25319130000000001</v>
      </c>
      <c r="I1442" s="6"/>
    </row>
    <row r="1443" spans="1:9" x14ac:dyDescent="0.25">
      <c r="A1443">
        <v>273</v>
      </c>
      <c r="B1443">
        <v>1999</v>
      </c>
      <c r="C1443" s="2">
        <v>0</v>
      </c>
      <c r="D1443" s="6">
        <v>0.1062864</v>
      </c>
      <c r="E1443" s="6">
        <v>4.9900600000000003E-2</v>
      </c>
      <c r="F1443" s="6">
        <v>2.9797199999999999E-2</v>
      </c>
      <c r="G1443" s="6">
        <v>0.23540720000000001</v>
      </c>
      <c r="H1443" s="6">
        <v>0.23966879999999999</v>
      </c>
      <c r="I1443" s="6"/>
    </row>
    <row r="1444" spans="1:9" x14ac:dyDescent="0.25">
      <c r="A1444">
        <v>273</v>
      </c>
      <c r="B1444">
        <v>2000</v>
      </c>
      <c r="C1444" s="2">
        <v>0</v>
      </c>
      <c r="D1444" s="6">
        <v>0.14881720000000001</v>
      </c>
      <c r="E1444" s="6">
        <v>7.8081700000000004E-2</v>
      </c>
      <c r="F1444" s="6">
        <v>4.7823499999999998E-2</v>
      </c>
      <c r="G1444" s="6">
        <v>0.39657880000000001</v>
      </c>
      <c r="H1444" s="6">
        <v>0.23525109999999999</v>
      </c>
      <c r="I1444" s="6"/>
    </row>
    <row r="1445" spans="1:9" x14ac:dyDescent="0.25">
      <c r="A1445">
        <v>273</v>
      </c>
      <c r="B1445">
        <v>2001</v>
      </c>
      <c r="C1445" s="2">
        <v>0</v>
      </c>
      <c r="D1445" s="6">
        <v>0.14729320000000001</v>
      </c>
      <c r="E1445" s="6">
        <v>-0.49496780000000001</v>
      </c>
      <c r="F1445" s="6">
        <v>3.3684199999999997E-2</v>
      </c>
      <c r="G1445" s="6">
        <v>0.16464670000000001</v>
      </c>
      <c r="H1445" s="6">
        <v>0.33085510000000001</v>
      </c>
      <c r="I1445" s="6"/>
    </row>
    <row r="1446" spans="1:9" x14ac:dyDescent="0.25">
      <c r="A1446">
        <v>273</v>
      </c>
      <c r="B1446">
        <v>2002</v>
      </c>
      <c r="C1446" s="2">
        <v>0</v>
      </c>
      <c r="D1446" s="6">
        <v>-0.71983410000000003</v>
      </c>
      <c r="E1446" s="6">
        <v>-0.53443779999999996</v>
      </c>
      <c r="F1446" s="6">
        <v>4.5596200000000003E-2</v>
      </c>
      <c r="G1446" s="6">
        <v>0.17510890000000001</v>
      </c>
      <c r="H1446" s="6">
        <v>0.32652490000000001</v>
      </c>
      <c r="I1446" s="6"/>
    </row>
    <row r="1447" spans="1:9" x14ac:dyDescent="0.25">
      <c r="A1447">
        <v>273</v>
      </c>
      <c r="B1447">
        <v>2003</v>
      </c>
      <c r="C1447" s="2">
        <v>0</v>
      </c>
      <c r="D1447" s="6">
        <v>0.2125572</v>
      </c>
      <c r="E1447" s="6">
        <v>-0.49721989999999999</v>
      </c>
      <c r="F1447" s="6">
        <v>5.5160099999999997E-2</v>
      </c>
      <c r="G1447" s="6">
        <v>0.42576700000000001</v>
      </c>
      <c r="H1447" s="6">
        <v>0.34411639999999999</v>
      </c>
      <c r="I1447" s="6"/>
    </row>
    <row r="1448" spans="1:9" x14ac:dyDescent="0.25">
      <c r="A1448">
        <v>273</v>
      </c>
      <c r="B1448">
        <v>2004</v>
      </c>
      <c r="C1448" s="2">
        <v>0</v>
      </c>
      <c r="D1448" s="6">
        <v>0.22548029999999999</v>
      </c>
      <c r="E1448" s="6">
        <v>-0.39803820000000001</v>
      </c>
      <c r="F1448" s="6">
        <v>6.4145599999999997E-2</v>
      </c>
      <c r="G1448" s="6">
        <v>1.0620259999999999</v>
      </c>
      <c r="H1448" s="6">
        <v>0.39134449999999998</v>
      </c>
      <c r="I1448" s="6"/>
    </row>
    <row r="1449" spans="1:9" x14ac:dyDescent="0.25">
      <c r="A1449">
        <v>274</v>
      </c>
      <c r="B1449">
        <v>2004</v>
      </c>
      <c r="C1449" s="2">
        <v>0</v>
      </c>
      <c r="D1449" s="6">
        <v>0.25222519999999998</v>
      </c>
      <c r="E1449" s="6">
        <v>0.81613930000000001</v>
      </c>
      <c r="F1449" s="6">
        <v>6.80732E-2</v>
      </c>
      <c r="G1449" s="6">
        <v>3.5255969999999999</v>
      </c>
      <c r="H1449" s="6">
        <v>0.26122610000000002</v>
      </c>
      <c r="I1449" s="6"/>
    </row>
    <row r="1450" spans="1:9" x14ac:dyDescent="0.25">
      <c r="A1450">
        <v>275</v>
      </c>
      <c r="B1450">
        <v>1995</v>
      </c>
      <c r="C1450" s="2">
        <v>0</v>
      </c>
      <c r="D1450" s="6">
        <v>9.0367699999999995E-2</v>
      </c>
      <c r="E1450" s="6">
        <v>0.4343168</v>
      </c>
      <c r="F1450" s="6">
        <v>5.4695100000000003E-2</v>
      </c>
      <c r="G1450" s="6">
        <v>1.6712629999999999</v>
      </c>
      <c r="H1450" s="6">
        <v>0.1651724</v>
      </c>
      <c r="I1450" s="6"/>
    </row>
    <row r="1451" spans="1:9" x14ac:dyDescent="0.25">
      <c r="A1451">
        <v>275</v>
      </c>
      <c r="B1451">
        <v>1996</v>
      </c>
      <c r="C1451" s="2">
        <v>0</v>
      </c>
      <c r="D1451" s="6">
        <v>5.41658E-2</v>
      </c>
      <c r="E1451" s="6">
        <v>0.15769230000000001</v>
      </c>
      <c r="F1451" s="6">
        <v>4.1683499999999998E-2</v>
      </c>
      <c r="G1451" s="6">
        <v>1.534518</v>
      </c>
      <c r="H1451" s="6">
        <v>0.1647411</v>
      </c>
      <c r="I1451" s="6"/>
    </row>
    <row r="1452" spans="1:9" x14ac:dyDescent="0.25">
      <c r="A1452">
        <v>275</v>
      </c>
      <c r="B1452">
        <v>1997</v>
      </c>
      <c r="C1452" s="2">
        <v>0</v>
      </c>
      <c r="D1452" s="6">
        <v>4.3891600000000003E-2</v>
      </c>
      <c r="E1452" s="6">
        <v>0.16062129999999999</v>
      </c>
      <c r="F1452" s="6">
        <v>6.1511799999999998E-2</v>
      </c>
      <c r="G1452" s="6">
        <v>1.703551</v>
      </c>
      <c r="H1452" s="6">
        <v>0.20424229999999999</v>
      </c>
      <c r="I1452" s="6"/>
    </row>
    <row r="1453" spans="1:9" x14ac:dyDescent="0.25">
      <c r="A1453">
        <v>275</v>
      </c>
      <c r="B1453">
        <v>1998</v>
      </c>
      <c r="C1453" s="2">
        <v>0</v>
      </c>
      <c r="D1453" s="6">
        <v>2.6822700000000001E-2</v>
      </c>
      <c r="E1453" s="6">
        <v>-5.7755800000000003E-2</v>
      </c>
      <c r="F1453" s="6">
        <v>6.1057199999999999E-2</v>
      </c>
      <c r="G1453" s="6">
        <v>1.3456680000000001</v>
      </c>
      <c r="H1453" s="6">
        <v>0.15178430000000001</v>
      </c>
      <c r="I1453" s="6"/>
    </row>
    <row r="1454" spans="1:9" x14ac:dyDescent="0.25">
      <c r="A1454">
        <v>275</v>
      </c>
      <c r="B1454">
        <v>1999</v>
      </c>
      <c r="C1454" s="2">
        <v>0</v>
      </c>
      <c r="D1454" s="6">
        <v>2.74457E-2</v>
      </c>
      <c r="E1454" s="6">
        <v>1.12085E-2</v>
      </c>
      <c r="F1454" s="6">
        <v>3.5859700000000001E-2</v>
      </c>
      <c r="G1454" s="6">
        <v>0.47547590000000001</v>
      </c>
      <c r="H1454" s="6">
        <v>9.8662899999999998E-2</v>
      </c>
      <c r="I1454" s="6"/>
    </row>
    <row r="1455" spans="1:9" x14ac:dyDescent="0.25">
      <c r="A1455">
        <v>275</v>
      </c>
      <c r="B1455">
        <v>2000</v>
      </c>
      <c r="C1455" s="2">
        <v>0</v>
      </c>
      <c r="D1455" s="6">
        <v>3.8560499999999998E-2</v>
      </c>
      <c r="E1455" s="6">
        <v>2.2856899999999999E-2</v>
      </c>
      <c r="F1455" s="6">
        <v>4.9891999999999999E-2</v>
      </c>
      <c r="G1455" s="6">
        <v>0.55262449999999996</v>
      </c>
      <c r="H1455" s="6">
        <v>0.1187338</v>
      </c>
      <c r="I1455" s="6"/>
    </row>
    <row r="1456" spans="1:9" x14ac:dyDescent="0.25">
      <c r="A1456">
        <v>275</v>
      </c>
      <c r="B1456">
        <v>2001</v>
      </c>
      <c r="C1456" s="2">
        <v>0</v>
      </c>
      <c r="D1456" s="6">
        <v>3.5391199999999998E-2</v>
      </c>
      <c r="E1456" s="6">
        <v>5.1256000000000003E-2</v>
      </c>
      <c r="F1456" s="6">
        <v>5.2603499999999997E-2</v>
      </c>
      <c r="G1456" s="6">
        <v>0.6027747</v>
      </c>
      <c r="H1456" s="6">
        <v>0.12292790000000001</v>
      </c>
      <c r="I1456" s="6"/>
    </row>
    <row r="1457" spans="1:9" x14ac:dyDescent="0.25">
      <c r="A1457">
        <v>275</v>
      </c>
      <c r="B1457">
        <v>2002</v>
      </c>
      <c r="C1457" s="2">
        <v>0</v>
      </c>
      <c r="D1457" s="6">
        <v>2.60062E-2</v>
      </c>
      <c r="E1457" s="6">
        <v>7.5293100000000002E-2</v>
      </c>
      <c r="F1457" s="6">
        <v>5.2896699999999998E-2</v>
      </c>
      <c r="G1457" s="6">
        <v>0.78956660000000001</v>
      </c>
      <c r="H1457" s="6">
        <v>0.13763819999999999</v>
      </c>
      <c r="I1457" s="6"/>
    </row>
    <row r="1458" spans="1:9" x14ac:dyDescent="0.25">
      <c r="A1458">
        <v>275</v>
      </c>
      <c r="B1458">
        <v>2003</v>
      </c>
      <c r="C1458" s="2">
        <v>0</v>
      </c>
      <c r="D1458" s="6">
        <v>5.8085499999999998E-2</v>
      </c>
      <c r="E1458" s="6">
        <v>9.4380800000000001E-2</v>
      </c>
      <c r="F1458" s="6">
        <v>4.8204200000000003E-2</v>
      </c>
      <c r="G1458" s="6">
        <v>1.121661</v>
      </c>
      <c r="H1458" s="6">
        <v>0.15551419999999999</v>
      </c>
      <c r="I1458" s="6"/>
    </row>
    <row r="1459" spans="1:9" x14ac:dyDescent="0.25">
      <c r="A1459">
        <v>275</v>
      </c>
      <c r="B1459">
        <v>2004</v>
      </c>
      <c r="C1459" s="2">
        <v>0</v>
      </c>
      <c r="D1459" s="6">
        <v>8.8965299999999997E-2</v>
      </c>
      <c r="E1459" s="6">
        <v>0.10574600000000001</v>
      </c>
      <c r="F1459" s="6">
        <v>5.78703E-2</v>
      </c>
      <c r="G1459" s="6">
        <v>1.5774049999999999</v>
      </c>
      <c r="H1459" s="6">
        <v>0.15757869999999999</v>
      </c>
      <c r="I1459" s="6"/>
    </row>
    <row r="1460" spans="1:9" x14ac:dyDescent="0.25">
      <c r="A1460">
        <v>276</v>
      </c>
      <c r="B1460">
        <v>2002</v>
      </c>
      <c r="C1460" s="2">
        <v>0</v>
      </c>
      <c r="D1460" s="6">
        <v>9.5161599999999999E-2</v>
      </c>
      <c r="E1460" s="6">
        <v>0.1198607</v>
      </c>
      <c r="F1460" s="6">
        <v>2.7246200000000002E-2</v>
      </c>
      <c r="G1460" s="6">
        <v>0.20028509999999999</v>
      </c>
      <c r="H1460" s="6">
        <v>0.25421490000000002</v>
      </c>
      <c r="I1460" s="6"/>
    </row>
    <row r="1461" spans="1:9" x14ac:dyDescent="0.25">
      <c r="A1461">
        <v>276</v>
      </c>
      <c r="B1461">
        <v>2003</v>
      </c>
      <c r="C1461" s="2">
        <v>0</v>
      </c>
      <c r="D1461" s="6">
        <v>0.12898180000000001</v>
      </c>
      <c r="E1461" s="6">
        <v>0.1584546</v>
      </c>
      <c r="F1461" s="6">
        <v>4.7031700000000003E-2</v>
      </c>
      <c r="G1461" s="6">
        <v>0.40490900000000002</v>
      </c>
      <c r="H1461" s="6">
        <v>0.31152609999999997</v>
      </c>
      <c r="I1461" s="6"/>
    </row>
    <row r="1462" spans="1:9" x14ac:dyDescent="0.25">
      <c r="A1462">
        <v>276</v>
      </c>
      <c r="B1462">
        <v>2004</v>
      </c>
      <c r="C1462" s="2">
        <v>0</v>
      </c>
      <c r="D1462" s="6">
        <v>0.17132610000000001</v>
      </c>
      <c r="E1462" s="6">
        <v>0.18431169999999999</v>
      </c>
      <c r="F1462" s="6">
        <v>5.4196000000000001E-2</v>
      </c>
      <c r="G1462" s="6">
        <v>0.33259460000000002</v>
      </c>
      <c r="H1462" s="6">
        <v>0.29149819999999999</v>
      </c>
      <c r="I1462" s="6"/>
    </row>
    <row r="1463" spans="1:9" x14ac:dyDescent="0.25">
      <c r="A1463">
        <v>277</v>
      </c>
      <c r="B1463">
        <v>1997</v>
      </c>
      <c r="C1463" s="2">
        <v>0</v>
      </c>
      <c r="D1463" s="6">
        <v>3.5773600000000003E-2</v>
      </c>
      <c r="E1463" s="6">
        <v>1.7212499999999999E-2</v>
      </c>
      <c r="F1463" s="6">
        <v>5.7371900000000003E-2</v>
      </c>
      <c r="G1463" s="6">
        <v>2.9545689999999998</v>
      </c>
      <c r="H1463" s="6">
        <v>0.23712820000000001</v>
      </c>
      <c r="I1463" s="6"/>
    </row>
    <row r="1464" spans="1:9" x14ac:dyDescent="0.25">
      <c r="A1464">
        <v>277</v>
      </c>
      <c r="B1464">
        <v>1998</v>
      </c>
      <c r="C1464" s="2">
        <v>0</v>
      </c>
      <c r="D1464" s="6">
        <v>-3.3647999999999998E-3</v>
      </c>
      <c r="E1464" s="6">
        <v>3.9152399999999997E-2</v>
      </c>
      <c r="F1464" s="6">
        <v>4.7760299999999999E-2</v>
      </c>
      <c r="G1464" s="6">
        <v>0.36060360000000002</v>
      </c>
      <c r="H1464" s="6">
        <v>0.20314989999999999</v>
      </c>
      <c r="I1464" s="6"/>
    </row>
    <row r="1465" spans="1:9" x14ac:dyDescent="0.25">
      <c r="A1465">
        <v>277</v>
      </c>
      <c r="B1465">
        <v>1999</v>
      </c>
      <c r="C1465" s="2">
        <v>0</v>
      </c>
      <c r="D1465" s="6">
        <v>0.30596699999999999</v>
      </c>
      <c r="E1465" s="6">
        <v>8.9963000000000001E-2</v>
      </c>
      <c r="F1465" s="6">
        <v>3.2089899999999998E-2</v>
      </c>
      <c r="G1465" s="6">
        <v>0.79700720000000003</v>
      </c>
      <c r="H1465" s="6">
        <v>0.18374289999999999</v>
      </c>
      <c r="I1465" s="6"/>
    </row>
    <row r="1466" spans="1:9" x14ac:dyDescent="0.25">
      <c r="A1466">
        <v>277</v>
      </c>
      <c r="B1466">
        <v>2000</v>
      </c>
      <c r="C1466" s="2">
        <v>0</v>
      </c>
      <c r="D1466" s="6">
        <v>0.17504459999999999</v>
      </c>
      <c r="E1466" s="6">
        <v>0.17139480000000001</v>
      </c>
      <c r="F1466" s="6">
        <v>4.08537E-2</v>
      </c>
      <c r="G1466" s="6">
        <v>0.6066066</v>
      </c>
      <c r="H1466" s="6">
        <v>0.16382969999999999</v>
      </c>
      <c r="I1466" s="6"/>
    </row>
    <row r="1467" spans="1:9" x14ac:dyDescent="0.25">
      <c r="A1467">
        <v>277</v>
      </c>
      <c r="B1467">
        <v>2001</v>
      </c>
      <c r="C1467" s="2">
        <v>0</v>
      </c>
      <c r="D1467" s="6">
        <v>0.1926197</v>
      </c>
      <c r="E1467" s="6">
        <v>0.1369998</v>
      </c>
      <c r="F1467" s="6">
        <v>3.5041700000000002E-2</v>
      </c>
      <c r="G1467" s="6">
        <v>0.27615390000000001</v>
      </c>
      <c r="H1467" s="6">
        <v>0.1452532</v>
      </c>
      <c r="I1467" s="6"/>
    </row>
    <row r="1468" spans="1:9" x14ac:dyDescent="0.25">
      <c r="A1468">
        <v>277</v>
      </c>
      <c r="B1468">
        <v>2002</v>
      </c>
      <c r="C1468" s="2">
        <v>0</v>
      </c>
      <c r="D1468" s="6">
        <v>0.1230319</v>
      </c>
      <c r="E1468" s="6">
        <v>5.9874700000000003E-2</v>
      </c>
      <c r="F1468" s="6">
        <v>4.5137900000000002E-2</v>
      </c>
      <c r="G1468" s="6">
        <v>0.32176969999999999</v>
      </c>
      <c r="H1468" s="6">
        <v>0.1763747</v>
      </c>
      <c r="I1468" s="6"/>
    </row>
    <row r="1469" spans="1:9" x14ac:dyDescent="0.25">
      <c r="A1469">
        <v>277</v>
      </c>
      <c r="B1469">
        <v>2003</v>
      </c>
      <c r="C1469" s="2">
        <v>0</v>
      </c>
      <c r="D1469" s="6">
        <v>7.3428999999999994E-2</v>
      </c>
      <c r="E1469" s="6">
        <v>2.0519099999999998E-2</v>
      </c>
      <c r="F1469" s="6">
        <v>4.5816299999999997E-2</v>
      </c>
      <c r="G1469" s="6">
        <v>0.33842410000000001</v>
      </c>
      <c r="H1469" s="6">
        <v>0.15598670000000001</v>
      </c>
      <c r="I1469" s="6"/>
    </row>
    <row r="1470" spans="1:9" x14ac:dyDescent="0.25">
      <c r="A1470">
        <v>277</v>
      </c>
      <c r="B1470">
        <v>2004</v>
      </c>
      <c r="C1470" s="2">
        <v>0</v>
      </c>
      <c r="D1470" s="6">
        <v>0.10728939999999999</v>
      </c>
      <c r="E1470" s="6">
        <v>4.2527500000000003E-2</v>
      </c>
      <c r="F1470" s="6">
        <v>2.1659999999999999E-2</v>
      </c>
      <c r="G1470" s="6">
        <v>1.013609</v>
      </c>
      <c r="H1470" s="6">
        <v>0.14080129999999999</v>
      </c>
      <c r="I1470" s="6"/>
    </row>
    <row r="1471" spans="1:9" x14ac:dyDescent="0.25">
      <c r="A1471">
        <v>278</v>
      </c>
      <c r="B1471">
        <v>1995</v>
      </c>
      <c r="C1471" s="2">
        <v>0</v>
      </c>
      <c r="D1471" s="6">
        <v>0.18353839999999999</v>
      </c>
      <c r="E1471" s="6">
        <v>0.3734188</v>
      </c>
      <c r="F1471" s="6">
        <v>6.6791199999999995E-2</v>
      </c>
      <c r="G1471" s="6">
        <v>9.3119449999999997</v>
      </c>
      <c r="H1471" s="6">
        <v>0.5340009</v>
      </c>
      <c r="I1471" s="6"/>
    </row>
    <row r="1472" spans="1:9" x14ac:dyDescent="0.25">
      <c r="A1472">
        <v>278</v>
      </c>
      <c r="B1472">
        <v>1996</v>
      </c>
      <c r="C1472" s="2">
        <v>0</v>
      </c>
      <c r="D1472" s="6">
        <v>0.23874680000000001</v>
      </c>
      <c r="E1472" s="6">
        <v>0.40074549999999998</v>
      </c>
      <c r="F1472" s="6">
        <v>7.3288699999999998E-2</v>
      </c>
      <c r="G1472" s="6">
        <v>7.0470079999999999</v>
      </c>
      <c r="H1472" s="6">
        <v>0.57328100000000004</v>
      </c>
      <c r="I1472" s="6"/>
    </row>
    <row r="1473" spans="1:9" x14ac:dyDescent="0.25">
      <c r="A1473">
        <v>278</v>
      </c>
      <c r="B1473">
        <v>1997</v>
      </c>
      <c r="C1473" s="2">
        <v>0</v>
      </c>
      <c r="D1473" s="6">
        <v>0.2197654</v>
      </c>
      <c r="E1473" s="6">
        <v>0.40558860000000002</v>
      </c>
      <c r="F1473" s="6">
        <v>8.04343E-2</v>
      </c>
      <c r="G1473" s="6">
        <v>10.75517</v>
      </c>
      <c r="H1473" s="6">
        <v>0.53564979999999995</v>
      </c>
      <c r="I1473" s="6"/>
    </row>
    <row r="1474" spans="1:9" x14ac:dyDescent="0.25">
      <c r="A1474">
        <v>278</v>
      </c>
      <c r="B1474">
        <v>1998</v>
      </c>
      <c r="C1474" s="2">
        <v>0</v>
      </c>
      <c r="D1474" s="6">
        <v>0.18685640000000001</v>
      </c>
      <c r="E1474" s="6">
        <v>0.47088629999999998</v>
      </c>
      <c r="F1474" s="6">
        <v>9.3429999999999999E-2</v>
      </c>
      <c r="G1474" s="6">
        <v>18.914529999999999</v>
      </c>
      <c r="H1474" s="6">
        <v>0.57070419999999999</v>
      </c>
      <c r="I1474" s="6"/>
    </row>
    <row r="1475" spans="1:9" x14ac:dyDescent="0.25">
      <c r="A1475">
        <v>278</v>
      </c>
      <c r="B1475">
        <v>1999</v>
      </c>
      <c r="C1475" s="2">
        <v>0</v>
      </c>
      <c r="D1475" s="6">
        <v>0.19791909999999999</v>
      </c>
      <c r="E1475" s="6">
        <v>0.48913810000000002</v>
      </c>
      <c r="F1475" s="6">
        <v>8.9363999999999999E-2</v>
      </c>
      <c r="G1475" s="6">
        <v>27.542770000000001</v>
      </c>
      <c r="H1475" s="6">
        <v>0.57048209999999999</v>
      </c>
      <c r="I1475" s="6"/>
    </row>
    <row r="1476" spans="1:9" x14ac:dyDescent="0.25">
      <c r="A1476">
        <v>278</v>
      </c>
      <c r="B1476">
        <v>2000</v>
      </c>
      <c r="C1476" s="2">
        <v>0</v>
      </c>
      <c r="D1476" s="6">
        <v>0.1870203</v>
      </c>
      <c r="E1476" s="6">
        <v>0.49645109999999998</v>
      </c>
      <c r="F1476" s="6">
        <v>7.7915399999999996E-2</v>
      </c>
      <c r="G1476" s="6">
        <v>17.55969</v>
      </c>
      <c r="H1476" s="6">
        <v>0.50274649999999999</v>
      </c>
      <c r="I1476" s="6"/>
    </row>
    <row r="1477" spans="1:9" x14ac:dyDescent="0.25">
      <c r="A1477">
        <v>278</v>
      </c>
      <c r="B1477">
        <v>2001</v>
      </c>
      <c r="C1477" s="2">
        <v>0</v>
      </c>
      <c r="D1477" s="6">
        <v>0.16782649999999999</v>
      </c>
      <c r="E1477" s="6">
        <v>0.50296529999999995</v>
      </c>
      <c r="F1477" s="6">
        <v>7.3828900000000003E-2</v>
      </c>
      <c r="G1477" s="6">
        <v>14.154170000000001</v>
      </c>
      <c r="H1477" s="6">
        <v>0.54501940000000004</v>
      </c>
      <c r="I1477" s="6"/>
    </row>
    <row r="1478" spans="1:9" x14ac:dyDescent="0.25">
      <c r="A1478">
        <v>278</v>
      </c>
      <c r="B1478">
        <v>2002</v>
      </c>
      <c r="C1478" s="2">
        <v>0</v>
      </c>
      <c r="D1478" s="6">
        <v>0.14929310000000001</v>
      </c>
      <c r="E1478" s="6">
        <v>0.55329660000000003</v>
      </c>
      <c r="F1478" s="6">
        <v>7.48973E-2</v>
      </c>
      <c r="G1478" s="6">
        <v>4.7817800000000004</v>
      </c>
      <c r="H1478" s="6">
        <v>0.47590369999999999</v>
      </c>
      <c r="I1478" s="6"/>
    </row>
    <row r="1479" spans="1:9" x14ac:dyDescent="0.25">
      <c r="A1479">
        <v>278</v>
      </c>
      <c r="B1479">
        <v>2003</v>
      </c>
      <c r="C1479" s="2">
        <v>0</v>
      </c>
      <c r="D1479" s="6">
        <v>0.13180710000000001</v>
      </c>
      <c r="E1479" s="6">
        <v>0.59694449999999999</v>
      </c>
      <c r="F1479" s="6">
        <v>7.84305E-2</v>
      </c>
      <c r="G1479" s="6">
        <v>6.7333920000000003</v>
      </c>
      <c r="H1479" s="6">
        <v>0.46682170000000001</v>
      </c>
      <c r="I1479" s="6"/>
    </row>
    <row r="1480" spans="1:9" x14ac:dyDescent="0.25">
      <c r="A1480">
        <v>278</v>
      </c>
      <c r="B1480">
        <v>2004</v>
      </c>
      <c r="C1480" s="2">
        <v>0</v>
      </c>
      <c r="D1480" s="6">
        <v>0.1213902</v>
      </c>
      <c r="E1480" s="6">
        <v>0.65804339999999995</v>
      </c>
      <c r="F1480" s="6">
        <v>7.2194499999999995E-2</v>
      </c>
      <c r="G1480" s="6">
        <v>6.1687620000000001</v>
      </c>
      <c r="H1480" s="6">
        <v>0.47319929999999999</v>
      </c>
      <c r="I1480" s="6"/>
    </row>
    <row r="1481" spans="1:9" x14ac:dyDescent="0.25">
      <c r="A1481">
        <v>279</v>
      </c>
      <c r="B1481">
        <v>1995</v>
      </c>
      <c r="C1481" s="2">
        <v>0</v>
      </c>
      <c r="D1481" s="6">
        <v>0.23379720000000001</v>
      </c>
      <c r="E1481" s="6">
        <v>0.1152393</v>
      </c>
      <c r="F1481" s="6">
        <v>4.6764800000000002E-2</v>
      </c>
      <c r="G1481" s="6">
        <v>3.22</v>
      </c>
      <c r="H1481" s="6">
        <v>0.17568619999999999</v>
      </c>
      <c r="I1481" s="6"/>
    </row>
    <row r="1482" spans="1:9" x14ac:dyDescent="0.25">
      <c r="A1482">
        <v>279</v>
      </c>
      <c r="B1482">
        <v>1996</v>
      </c>
      <c r="C1482" s="2">
        <v>0</v>
      </c>
      <c r="D1482" s="6">
        <v>0.21476310000000001</v>
      </c>
      <c r="E1482" s="6">
        <v>0.1369022</v>
      </c>
      <c r="F1482" s="6">
        <v>4.8189599999999999E-2</v>
      </c>
      <c r="G1482" s="6">
        <v>2.9532829999999999</v>
      </c>
      <c r="H1482" s="6">
        <v>0.1475805</v>
      </c>
      <c r="I1482" s="6"/>
    </row>
    <row r="1483" spans="1:9" x14ac:dyDescent="0.25">
      <c r="A1483">
        <v>279</v>
      </c>
      <c r="B1483">
        <v>1997</v>
      </c>
      <c r="C1483" s="2">
        <v>0</v>
      </c>
      <c r="D1483" s="6">
        <v>0.23664959999999999</v>
      </c>
      <c r="E1483" s="6">
        <v>-2.5876900000000001E-2</v>
      </c>
      <c r="F1483" s="6">
        <v>1.4050200000000001E-2</v>
      </c>
      <c r="G1483" s="6">
        <v>1.698472</v>
      </c>
      <c r="H1483" s="6">
        <v>0.20013130000000001</v>
      </c>
      <c r="I1483" s="6"/>
    </row>
    <row r="1484" spans="1:9" x14ac:dyDescent="0.25">
      <c r="A1484">
        <v>279</v>
      </c>
      <c r="B1484">
        <v>1998</v>
      </c>
      <c r="C1484" s="2">
        <v>0</v>
      </c>
      <c r="D1484" s="6">
        <v>0.215915</v>
      </c>
      <c r="E1484" s="6">
        <v>-0.20815120000000001</v>
      </c>
      <c r="F1484" s="6">
        <v>3.3295999999999999E-2</v>
      </c>
      <c r="G1484" s="6">
        <v>2.420064</v>
      </c>
      <c r="H1484" s="6">
        <v>0.1534179</v>
      </c>
      <c r="I1484" s="6"/>
    </row>
    <row r="1485" spans="1:9" x14ac:dyDescent="0.25">
      <c r="A1485">
        <v>279</v>
      </c>
      <c r="B1485">
        <v>2000</v>
      </c>
      <c r="C1485" s="2">
        <v>0</v>
      </c>
      <c r="D1485" s="6">
        <v>0.16255339999999999</v>
      </c>
      <c r="E1485" s="6">
        <v>-0.44794929999999999</v>
      </c>
      <c r="F1485" s="6">
        <v>2.54367E-2</v>
      </c>
      <c r="G1485" s="6">
        <v>1.363785</v>
      </c>
      <c r="H1485" s="6">
        <v>0.1486796</v>
      </c>
      <c r="I1485" s="6"/>
    </row>
    <row r="1486" spans="1:9" x14ac:dyDescent="0.25">
      <c r="A1486">
        <v>280</v>
      </c>
      <c r="B1486">
        <v>1995</v>
      </c>
      <c r="C1486" s="2">
        <v>0</v>
      </c>
      <c r="D1486" s="6">
        <v>0.1854124</v>
      </c>
      <c r="E1486" s="6">
        <v>0.60753710000000005</v>
      </c>
      <c r="F1486" s="6">
        <v>6.2825800000000001E-2</v>
      </c>
      <c r="G1486" s="6">
        <v>2.0745779999999998</v>
      </c>
      <c r="H1486" s="6">
        <v>0.41908909999999999</v>
      </c>
      <c r="I1486" s="6"/>
    </row>
    <row r="1487" spans="1:9" x14ac:dyDescent="0.25">
      <c r="A1487">
        <v>280</v>
      </c>
      <c r="B1487">
        <v>1996</v>
      </c>
      <c r="C1487" s="2">
        <v>0</v>
      </c>
      <c r="D1487" s="6">
        <v>0.20234659999999999</v>
      </c>
      <c r="E1487" s="6">
        <v>0.59496519999999997</v>
      </c>
      <c r="F1487" s="6">
        <v>6.6884600000000002E-2</v>
      </c>
      <c r="G1487" s="6">
        <v>2.5504009999999999</v>
      </c>
      <c r="H1487" s="6">
        <v>0.41491299999999998</v>
      </c>
      <c r="I1487" s="6"/>
    </row>
    <row r="1488" spans="1:9" x14ac:dyDescent="0.25">
      <c r="A1488">
        <v>280</v>
      </c>
      <c r="B1488">
        <v>1997</v>
      </c>
      <c r="C1488" s="2">
        <v>0</v>
      </c>
      <c r="D1488" s="6">
        <v>0.1923067</v>
      </c>
      <c r="E1488" s="6">
        <v>0.55705590000000005</v>
      </c>
      <c r="F1488" s="6">
        <v>8.5747599999999993E-2</v>
      </c>
      <c r="G1488" s="6">
        <v>2.1751740000000002</v>
      </c>
      <c r="H1488" s="6">
        <v>0.38974039999999999</v>
      </c>
      <c r="I1488" s="6"/>
    </row>
    <row r="1489" spans="1:9" x14ac:dyDescent="0.25">
      <c r="A1489">
        <v>280</v>
      </c>
      <c r="B1489">
        <v>1998</v>
      </c>
      <c r="C1489" s="2">
        <v>0</v>
      </c>
      <c r="D1489" s="6">
        <v>0.17916899999999999</v>
      </c>
      <c r="E1489" s="6">
        <v>0.55710360000000003</v>
      </c>
      <c r="F1489" s="6">
        <v>8.1701099999999999E-2</v>
      </c>
      <c r="G1489" s="6">
        <v>2.1807859999999999</v>
      </c>
      <c r="H1489" s="6">
        <v>0.34889530000000002</v>
      </c>
      <c r="I1489" s="6"/>
    </row>
    <row r="1490" spans="1:9" x14ac:dyDescent="0.25">
      <c r="A1490">
        <v>281</v>
      </c>
      <c r="B1490">
        <v>2001</v>
      </c>
      <c r="C1490" s="2">
        <v>0</v>
      </c>
      <c r="D1490" s="6">
        <v>0.2298375</v>
      </c>
      <c r="E1490" s="6">
        <v>0.50252140000000001</v>
      </c>
      <c r="F1490" s="6">
        <v>7.6724000000000001E-2</v>
      </c>
      <c r="G1490" s="6">
        <v>2.9007000000000001</v>
      </c>
      <c r="H1490" s="6">
        <v>0.51492910000000003</v>
      </c>
      <c r="I1490" s="6"/>
    </row>
    <row r="1491" spans="1:9" x14ac:dyDescent="0.25">
      <c r="A1491">
        <v>281</v>
      </c>
      <c r="B1491">
        <v>2002</v>
      </c>
      <c r="C1491" s="2">
        <v>0</v>
      </c>
      <c r="D1491" s="6">
        <v>0.26622020000000002</v>
      </c>
      <c r="E1491" s="6">
        <v>0.5258891</v>
      </c>
      <c r="F1491" s="6">
        <v>8.8365299999999994E-2</v>
      </c>
      <c r="G1491" s="6">
        <v>3.05647</v>
      </c>
      <c r="H1491" s="6">
        <v>0.50330810000000004</v>
      </c>
      <c r="I1491" s="6"/>
    </row>
    <row r="1492" spans="1:9" x14ac:dyDescent="0.25">
      <c r="A1492">
        <v>281</v>
      </c>
      <c r="B1492">
        <v>2003</v>
      </c>
      <c r="C1492" s="2">
        <v>0</v>
      </c>
      <c r="D1492" s="6">
        <v>0.1978337</v>
      </c>
      <c r="E1492" s="6">
        <v>0.54735040000000001</v>
      </c>
      <c r="F1492" s="6">
        <v>7.9312300000000002E-2</v>
      </c>
      <c r="G1492" s="6">
        <v>3.0364140000000002</v>
      </c>
      <c r="H1492" s="6">
        <v>0.5133626</v>
      </c>
      <c r="I1492" s="6"/>
    </row>
    <row r="1493" spans="1:9" x14ac:dyDescent="0.25">
      <c r="A1493">
        <v>281</v>
      </c>
      <c r="B1493">
        <v>2004</v>
      </c>
      <c r="C1493" s="2">
        <v>0</v>
      </c>
      <c r="D1493" s="6">
        <v>0.25537500000000002</v>
      </c>
      <c r="E1493" s="6">
        <v>0.57429589999999997</v>
      </c>
      <c r="F1493" s="6">
        <v>6.0458600000000001E-2</v>
      </c>
      <c r="G1493" s="6">
        <v>3.4672909999999999</v>
      </c>
      <c r="H1493" s="6">
        <v>0.56347659999999999</v>
      </c>
      <c r="I1493" s="6"/>
    </row>
    <row r="1494" spans="1:9" x14ac:dyDescent="0.25">
      <c r="A1494">
        <v>282</v>
      </c>
      <c r="B1494">
        <v>1999</v>
      </c>
      <c r="C1494" s="2">
        <v>0</v>
      </c>
      <c r="D1494" s="6">
        <v>-5.47302E-2</v>
      </c>
      <c r="E1494" s="6">
        <v>-4.28867E-2</v>
      </c>
      <c r="F1494" s="6">
        <v>4.2929500000000002E-2</v>
      </c>
      <c r="G1494" s="6">
        <v>0.52107999999999999</v>
      </c>
      <c r="H1494" s="6">
        <v>0.11969920000000001</v>
      </c>
      <c r="I1494" s="6"/>
    </row>
    <row r="1495" spans="1:9" x14ac:dyDescent="0.25">
      <c r="A1495">
        <v>282</v>
      </c>
      <c r="B1495">
        <v>2000</v>
      </c>
      <c r="C1495" s="2">
        <v>0</v>
      </c>
      <c r="D1495" s="6">
        <v>-2.39504E-2</v>
      </c>
      <c r="E1495" s="6">
        <v>-4.6770300000000001E-2</v>
      </c>
      <c r="F1495" s="6">
        <v>5.35208E-2</v>
      </c>
      <c r="G1495" s="6">
        <v>0.81312640000000003</v>
      </c>
      <c r="H1495" s="6">
        <v>0.120366</v>
      </c>
      <c r="I1495" s="6"/>
    </row>
    <row r="1496" spans="1:9" x14ac:dyDescent="0.25">
      <c r="A1496">
        <v>282</v>
      </c>
      <c r="B1496">
        <v>2001</v>
      </c>
      <c r="C1496" s="2">
        <v>0</v>
      </c>
      <c r="D1496" s="6">
        <v>-3.2894800000000002E-2</v>
      </c>
      <c r="E1496" s="6">
        <v>-5.1886500000000002E-2</v>
      </c>
      <c r="F1496" s="6">
        <v>5.1035499999999998E-2</v>
      </c>
      <c r="G1496" s="6">
        <v>0.71327450000000003</v>
      </c>
      <c r="H1496" s="6">
        <v>0.1075827</v>
      </c>
      <c r="I1496" s="6"/>
    </row>
    <row r="1497" spans="1:9" x14ac:dyDescent="0.25">
      <c r="A1497">
        <v>282</v>
      </c>
      <c r="B1497">
        <v>2002</v>
      </c>
      <c r="C1497" s="2">
        <v>0</v>
      </c>
      <c r="D1497" s="6">
        <v>-8.0850599999999995E-2</v>
      </c>
      <c r="E1497" s="6">
        <v>-3.1018899999999999E-2</v>
      </c>
      <c r="F1497" s="6">
        <v>3.9364900000000001E-2</v>
      </c>
      <c r="G1497" s="6">
        <v>0.60669139999999999</v>
      </c>
      <c r="H1497" s="6">
        <v>0.124602</v>
      </c>
      <c r="I1497" s="6"/>
    </row>
    <row r="1498" spans="1:9" x14ac:dyDescent="0.25">
      <c r="A1498">
        <v>282</v>
      </c>
      <c r="B1498">
        <v>2003</v>
      </c>
      <c r="C1498" s="2">
        <v>0</v>
      </c>
      <c r="D1498" s="6">
        <v>5.2970000000000003E-4</v>
      </c>
      <c r="E1498" s="6">
        <v>-2.80013E-2</v>
      </c>
      <c r="F1498" s="6">
        <v>4.6283900000000003E-2</v>
      </c>
      <c r="G1498" s="6">
        <v>0.98051889999999997</v>
      </c>
      <c r="H1498" s="6">
        <v>0.13842199999999999</v>
      </c>
      <c r="I1498" s="6"/>
    </row>
    <row r="1499" spans="1:9" x14ac:dyDescent="0.25">
      <c r="A1499">
        <v>282</v>
      </c>
      <c r="B1499">
        <v>2004</v>
      </c>
      <c r="C1499" s="2">
        <v>0</v>
      </c>
      <c r="D1499" s="6">
        <v>-8.7276000000000003E-3</v>
      </c>
      <c r="E1499" s="6">
        <v>-1.2266600000000001E-2</v>
      </c>
      <c r="F1499" s="6">
        <v>5.6019699999999999E-2</v>
      </c>
      <c r="G1499" s="6">
        <v>1.652666</v>
      </c>
      <c r="H1499" s="6">
        <v>0.1523312</v>
      </c>
      <c r="I1499" s="6"/>
    </row>
    <row r="1500" spans="1:9" x14ac:dyDescent="0.25">
      <c r="A1500">
        <v>283</v>
      </c>
      <c r="B1500">
        <v>1995</v>
      </c>
      <c r="C1500" s="2">
        <v>0</v>
      </c>
      <c r="D1500" s="6">
        <v>5.4248999999999999E-2</v>
      </c>
      <c r="E1500" s="6">
        <v>0.22241620000000001</v>
      </c>
      <c r="F1500" s="6">
        <v>1.17074E-2</v>
      </c>
      <c r="G1500" s="6">
        <v>0.8099847</v>
      </c>
      <c r="H1500" s="6">
        <v>0.12309870000000001</v>
      </c>
      <c r="I1500" s="6"/>
    </row>
    <row r="1501" spans="1:9" x14ac:dyDescent="0.25">
      <c r="A1501">
        <v>283</v>
      </c>
      <c r="B1501">
        <v>1996</v>
      </c>
      <c r="C1501" s="2">
        <v>0</v>
      </c>
      <c r="D1501" s="6">
        <v>0.1883368</v>
      </c>
      <c r="E1501" s="6">
        <v>0.24194740000000001</v>
      </c>
      <c r="F1501" s="6">
        <v>6.7704000000000002E-3</v>
      </c>
      <c r="G1501" s="6">
        <v>1.1587149999999999</v>
      </c>
      <c r="H1501" s="6">
        <v>0.14578260000000001</v>
      </c>
      <c r="I1501" s="6"/>
    </row>
    <row r="1502" spans="1:9" x14ac:dyDescent="0.25">
      <c r="A1502">
        <v>283</v>
      </c>
      <c r="B1502">
        <v>1997</v>
      </c>
      <c r="C1502" s="2">
        <v>0</v>
      </c>
      <c r="D1502" s="6">
        <v>0.1230735</v>
      </c>
      <c r="E1502" s="6">
        <v>0.3126796</v>
      </c>
      <c r="F1502" s="6">
        <v>1.5757299999999998E-2</v>
      </c>
      <c r="G1502" s="6">
        <v>1.7591190000000001</v>
      </c>
      <c r="H1502" s="6">
        <v>0.16277420000000001</v>
      </c>
      <c r="I1502" s="6"/>
    </row>
    <row r="1503" spans="1:9" x14ac:dyDescent="0.25">
      <c r="A1503">
        <v>284</v>
      </c>
      <c r="B1503">
        <v>1995</v>
      </c>
      <c r="C1503" s="2">
        <v>0</v>
      </c>
      <c r="D1503" s="6">
        <v>0.32000840000000003</v>
      </c>
      <c r="E1503" s="6">
        <v>0.2492143</v>
      </c>
      <c r="F1503" s="6">
        <v>7.99179E-2</v>
      </c>
      <c r="G1503" s="6">
        <v>5.5910580000000003</v>
      </c>
      <c r="H1503" s="6">
        <v>0.3006819</v>
      </c>
      <c r="I1503" s="6"/>
    </row>
    <row r="1504" spans="1:9" x14ac:dyDescent="0.25">
      <c r="A1504">
        <v>284</v>
      </c>
      <c r="B1504">
        <v>1996</v>
      </c>
      <c r="C1504" s="2">
        <v>0</v>
      </c>
      <c r="D1504" s="6">
        <v>0.3118899</v>
      </c>
      <c r="E1504" s="6">
        <v>0.29249550000000002</v>
      </c>
      <c r="F1504" s="6">
        <v>7.5550699999999998E-2</v>
      </c>
      <c r="G1504" s="6">
        <v>6.487215</v>
      </c>
      <c r="H1504" s="6">
        <v>0.30729469999999998</v>
      </c>
      <c r="I1504" s="6"/>
    </row>
    <row r="1505" spans="1:9" x14ac:dyDescent="0.25">
      <c r="A1505">
        <v>284</v>
      </c>
      <c r="B1505">
        <v>1997</v>
      </c>
      <c r="C1505" s="2">
        <v>0</v>
      </c>
      <c r="D1505" s="6">
        <v>0.2936299</v>
      </c>
      <c r="E1505" s="6">
        <v>0.3106525</v>
      </c>
      <c r="F1505" s="6">
        <v>8.8937500000000003E-2</v>
      </c>
      <c r="G1505" s="6">
        <v>7.3001389999999997</v>
      </c>
      <c r="H1505" s="6">
        <v>0.30009479999999999</v>
      </c>
      <c r="I1505" s="6"/>
    </row>
    <row r="1506" spans="1:9" x14ac:dyDescent="0.25">
      <c r="A1506">
        <v>284</v>
      </c>
      <c r="B1506">
        <v>1998</v>
      </c>
      <c r="C1506" s="2">
        <v>0</v>
      </c>
      <c r="D1506" s="6">
        <v>0.18560750000000001</v>
      </c>
      <c r="E1506" s="6">
        <v>0.33977010000000002</v>
      </c>
      <c r="F1506" s="6">
        <v>7.0686100000000002E-2</v>
      </c>
      <c r="G1506" s="6">
        <v>4.5885670000000003</v>
      </c>
      <c r="H1506" s="6">
        <v>0.27576040000000002</v>
      </c>
      <c r="I1506" s="6"/>
    </row>
    <row r="1507" spans="1:9" x14ac:dyDescent="0.25">
      <c r="A1507">
        <v>284</v>
      </c>
      <c r="B1507">
        <v>1999</v>
      </c>
      <c r="C1507" s="2">
        <v>0</v>
      </c>
      <c r="D1507" s="6">
        <v>0.17823120000000001</v>
      </c>
      <c r="E1507" s="6">
        <v>0.38664730000000003</v>
      </c>
      <c r="F1507" s="6">
        <v>7.3783699999999994E-2</v>
      </c>
      <c r="G1507" s="6">
        <v>3.2844869999999999</v>
      </c>
      <c r="H1507" s="6">
        <v>0.27848479999999998</v>
      </c>
      <c r="I1507" s="6"/>
    </row>
    <row r="1508" spans="1:9" x14ac:dyDescent="0.25">
      <c r="A1508">
        <v>284</v>
      </c>
      <c r="B1508">
        <v>2000</v>
      </c>
      <c r="C1508" s="2">
        <v>0</v>
      </c>
      <c r="D1508" s="6">
        <v>0.1155403</v>
      </c>
      <c r="E1508" s="6">
        <v>0.40773789999999999</v>
      </c>
      <c r="F1508" s="6">
        <v>5.4752799999999997E-2</v>
      </c>
      <c r="G1508" s="6">
        <v>2.3190430000000002</v>
      </c>
      <c r="H1508" s="6">
        <v>0.26269700000000001</v>
      </c>
      <c r="I1508" s="6"/>
    </row>
    <row r="1509" spans="1:9" x14ac:dyDescent="0.25">
      <c r="A1509">
        <v>284</v>
      </c>
      <c r="B1509">
        <v>2001</v>
      </c>
      <c r="C1509" s="2">
        <v>0</v>
      </c>
      <c r="D1509" s="6">
        <v>0.21632009999999999</v>
      </c>
      <c r="E1509" s="6">
        <v>0.46729559999999998</v>
      </c>
      <c r="F1509" s="6">
        <v>4.9204499999999998E-2</v>
      </c>
      <c r="G1509" s="6">
        <v>3.6727949999999998</v>
      </c>
      <c r="H1509" s="6">
        <v>0.28157310000000002</v>
      </c>
      <c r="I1509" s="6"/>
    </row>
    <row r="1510" spans="1:9" x14ac:dyDescent="0.25">
      <c r="A1510">
        <v>284</v>
      </c>
      <c r="B1510">
        <v>2002</v>
      </c>
      <c r="C1510" s="2">
        <v>0</v>
      </c>
      <c r="D1510" s="6">
        <v>0.27642080000000002</v>
      </c>
      <c r="E1510" s="6">
        <v>0.40121560000000001</v>
      </c>
      <c r="F1510" s="6">
        <v>5.1646400000000002E-2</v>
      </c>
      <c r="G1510" s="6">
        <v>3.1178050000000002</v>
      </c>
      <c r="H1510" s="6">
        <v>0.33085629999999999</v>
      </c>
      <c r="I1510" s="6"/>
    </row>
    <row r="1511" spans="1:9" x14ac:dyDescent="0.25">
      <c r="A1511">
        <v>284</v>
      </c>
      <c r="B1511">
        <v>2003</v>
      </c>
      <c r="C1511" s="2">
        <v>0</v>
      </c>
      <c r="D1511" s="6">
        <v>0.32193709999999998</v>
      </c>
      <c r="E1511" s="6">
        <v>0.424122</v>
      </c>
      <c r="F1511" s="6">
        <v>5.7917000000000003E-2</v>
      </c>
      <c r="G1511" s="6">
        <v>3.9416769999999999</v>
      </c>
      <c r="H1511" s="6">
        <v>0.3443734</v>
      </c>
      <c r="I1511" s="6"/>
    </row>
    <row r="1512" spans="1:9" x14ac:dyDescent="0.25">
      <c r="A1512">
        <v>284</v>
      </c>
      <c r="B1512">
        <v>2004</v>
      </c>
      <c r="C1512" s="2">
        <v>0</v>
      </c>
      <c r="D1512" s="6">
        <v>0.30991790000000002</v>
      </c>
      <c r="E1512" s="6">
        <v>0.43200060000000001</v>
      </c>
      <c r="F1512" s="6">
        <v>6.0513600000000001E-2</v>
      </c>
      <c r="G1512" s="6">
        <v>4.5490589999999997</v>
      </c>
      <c r="H1512" s="6">
        <v>0.33410790000000001</v>
      </c>
      <c r="I1512" s="6"/>
    </row>
    <row r="1513" spans="1:9" x14ac:dyDescent="0.25">
      <c r="A1513">
        <v>285</v>
      </c>
      <c r="B1513">
        <v>1995</v>
      </c>
      <c r="C1513" s="2">
        <v>0</v>
      </c>
      <c r="D1513" s="6">
        <v>1.90349E-2</v>
      </c>
      <c r="E1513" s="6">
        <v>0.208702</v>
      </c>
      <c r="F1513" s="6">
        <v>4.4789900000000001E-2</v>
      </c>
      <c r="G1513" s="6">
        <v>0.38747799999999999</v>
      </c>
      <c r="H1513" s="6">
        <v>0.41008139999999998</v>
      </c>
      <c r="I1513" s="6"/>
    </row>
    <row r="1514" spans="1:9" x14ac:dyDescent="0.25">
      <c r="A1514">
        <v>286</v>
      </c>
      <c r="B1514">
        <v>2004</v>
      </c>
      <c r="C1514" s="2">
        <v>0</v>
      </c>
      <c r="D1514" s="6">
        <v>0.38730720000000002</v>
      </c>
      <c r="E1514" s="6">
        <v>0.26060739999999999</v>
      </c>
      <c r="F1514" s="6">
        <v>6.0041499999999998E-2</v>
      </c>
      <c r="G1514" s="6">
        <v>1.6088180000000001</v>
      </c>
      <c r="H1514" s="6">
        <v>0.4803018</v>
      </c>
      <c r="I1514" s="6"/>
    </row>
    <row r="1515" spans="1:9" x14ac:dyDescent="0.25">
      <c r="A1515">
        <v>287</v>
      </c>
      <c r="B1515">
        <v>1995</v>
      </c>
      <c r="C1515" s="2">
        <v>0</v>
      </c>
      <c r="D1515" s="6">
        <v>3.4210600000000001E-2</v>
      </c>
      <c r="E1515" s="6">
        <v>0.2843947</v>
      </c>
      <c r="F1515" s="6">
        <v>3.7033499999999997E-2</v>
      </c>
      <c r="G1515" s="6">
        <v>0.99150709999999997</v>
      </c>
      <c r="H1515" s="6">
        <v>0.3677629</v>
      </c>
      <c r="I1515" s="6"/>
    </row>
    <row r="1516" spans="1:9" x14ac:dyDescent="0.25">
      <c r="A1516">
        <v>287</v>
      </c>
      <c r="B1516">
        <v>1996</v>
      </c>
      <c r="C1516" s="2">
        <v>0</v>
      </c>
      <c r="D1516" s="6">
        <v>3.9258800000000003E-2</v>
      </c>
      <c r="E1516" s="6">
        <v>0.29859780000000002</v>
      </c>
      <c r="F1516" s="6">
        <v>3.6516399999999997E-2</v>
      </c>
      <c r="G1516" s="6">
        <v>0.80623750000000005</v>
      </c>
      <c r="H1516" s="6">
        <v>0.4037732</v>
      </c>
      <c r="I1516" s="6"/>
    </row>
    <row r="1517" spans="1:9" x14ac:dyDescent="0.25">
      <c r="A1517">
        <v>287</v>
      </c>
      <c r="B1517">
        <v>1997</v>
      </c>
      <c r="C1517" s="2">
        <v>0</v>
      </c>
      <c r="D1517" s="6">
        <v>1.5670699999999999E-2</v>
      </c>
      <c r="E1517" s="6">
        <v>0.2979002</v>
      </c>
      <c r="F1517" s="6">
        <v>6.0203399999999997E-2</v>
      </c>
      <c r="G1517" s="6">
        <v>1.007568</v>
      </c>
      <c r="H1517" s="6">
        <v>0.43648779999999998</v>
      </c>
      <c r="I1517" s="6"/>
    </row>
    <row r="1518" spans="1:9" x14ac:dyDescent="0.25">
      <c r="A1518">
        <v>287</v>
      </c>
      <c r="B1518">
        <v>1998</v>
      </c>
      <c r="C1518" s="2">
        <v>0</v>
      </c>
      <c r="D1518" s="6">
        <v>5.8251400000000002E-2</v>
      </c>
      <c r="E1518" s="6">
        <v>0.3053517</v>
      </c>
      <c r="F1518" s="6">
        <v>5.55941E-2</v>
      </c>
      <c r="G1518" s="6">
        <v>1.064627</v>
      </c>
      <c r="H1518" s="6">
        <v>0.45278879999999999</v>
      </c>
      <c r="I1518" s="6"/>
    </row>
    <row r="1519" spans="1:9" x14ac:dyDescent="0.25">
      <c r="A1519">
        <v>287</v>
      </c>
      <c r="B1519">
        <v>1999</v>
      </c>
      <c r="C1519" s="2">
        <v>0</v>
      </c>
      <c r="D1519" s="6">
        <v>4.6695800000000003E-2</v>
      </c>
      <c r="E1519" s="6">
        <v>0.33949950000000001</v>
      </c>
      <c r="F1519" s="6">
        <v>3.30914E-2</v>
      </c>
      <c r="G1519" s="6">
        <v>0.70179689999999995</v>
      </c>
      <c r="H1519" s="6">
        <v>0.53114280000000003</v>
      </c>
      <c r="I1519" s="6"/>
    </row>
    <row r="1520" spans="1:9" x14ac:dyDescent="0.25">
      <c r="A1520">
        <v>287</v>
      </c>
      <c r="B1520">
        <v>2000</v>
      </c>
      <c r="C1520" s="2">
        <v>0</v>
      </c>
      <c r="D1520" s="6">
        <v>4.13011E-2</v>
      </c>
      <c r="E1520" s="6">
        <v>0.33286060000000001</v>
      </c>
      <c r="F1520" s="6">
        <v>5.4720499999999998E-2</v>
      </c>
      <c r="G1520" s="6">
        <v>0.78681540000000005</v>
      </c>
      <c r="H1520" s="6">
        <v>0.45499840000000003</v>
      </c>
      <c r="I1520" s="6"/>
    </row>
    <row r="1521" spans="1:9" x14ac:dyDescent="0.25">
      <c r="A1521">
        <v>287</v>
      </c>
      <c r="B1521">
        <v>2001</v>
      </c>
      <c r="C1521" s="2">
        <v>0</v>
      </c>
      <c r="D1521" s="6">
        <v>0.121785</v>
      </c>
      <c r="E1521" s="6">
        <v>0.34319280000000002</v>
      </c>
      <c r="F1521" s="6">
        <v>7.4611399999999994E-2</v>
      </c>
      <c r="G1521" s="6">
        <v>1.0669729999999999</v>
      </c>
      <c r="H1521" s="6">
        <v>0.46544390000000002</v>
      </c>
      <c r="I1521" s="6"/>
    </row>
    <row r="1522" spans="1:9" x14ac:dyDescent="0.25">
      <c r="A1522">
        <v>287</v>
      </c>
      <c r="B1522">
        <v>2002</v>
      </c>
      <c r="C1522" s="2">
        <v>0</v>
      </c>
      <c r="D1522" s="6">
        <v>0.1200775</v>
      </c>
      <c r="E1522" s="6">
        <v>0.37365720000000002</v>
      </c>
      <c r="F1522" s="6">
        <v>5.87127E-2</v>
      </c>
      <c r="G1522" s="6">
        <v>1.6158490000000001</v>
      </c>
      <c r="H1522" s="6">
        <v>0.47288550000000001</v>
      </c>
      <c r="I1522" s="6"/>
    </row>
    <row r="1523" spans="1:9" x14ac:dyDescent="0.25">
      <c r="A1523">
        <v>287</v>
      </c>
      <c r="B1523">
        <v>2003</v>
      </c>
      <c r="C1523" s="2">
        <v>0</v>
      </c>
      <c r="D1523" s="6">
        <v>4.0202500000000002E-2</v>
      </c>
      <c r="E1523" s="6">
        <v>0.4467875</v>
      </c>
      <c r="F1523" s="6">
        <v>8.6237499999999995E-2</v>
      </c>
      <c r="G1523" s="6">
        <v>3.3795860000000002</v>
      </c>
      <c r="H1523" s="6">
        <v>0.50305549999999999</v>
      </c>
      <c r="I1523" s="6"/>
    </row>
    <row r="1524" spans="1:9" x14ac:dyDescent="0.25">
      <c r="A1524">
        <v>288</v>
      </c>
      <c r="B1524">
        <v>1999</v>
      </c>
      <c r="C1524" s="2">
        <v>0</v>
      </c>
      <c r="D1524" s="6">
        <v>0.26011669999999998</v>
      </c>
      <c r="E1524" s="6">
        <v>-0.10369340000000001</v>
      </c>
      <c r="F1524" s="6">
        <v>4.4922799999999999E-2</v>
      </c>
      <c r="G1524" s="6">
        <v>0.22192339999999999</v>
      </c>
      <c r="H1524" s="6">
        <v>0.2773272</v>
      </c>
      <c r="I1524" s="6"/>
    </row>
    <row r="1525" spans="1:9" x14ac:dyDescent="0.25">
      <c r="A1525">
        <v>288</v>
      </c>
      <c r="B1525">
        <v>2000</v>
      </c>
      <c r="C1525" s="2">
        <v>0</v>
      </c>
      <c r="D1525" s="6">
        <v>0.28470129999999999</v>
      </c>
      <c r="E1525" s="6">
        <v>-0.13479099999999999</v>
      </c>
      <c r="F1525" s="6">
        <v>5.02021E-2</v>
      </c>
      <c r="G1525" s="6">
        <v>0.23634649999999999</v>
      </c>
      <c r="H1525" s="6">
        <v>0.3159575</v>
      </c>
      <c r="I1525" s="6"/>
    </row>
    <row r="1526" spans="1:9" x14ac:dyDescent="0.25">
      <c r="A1526">
        <v>288</v>
      </c>
      <c r="B1526">
        <v>2001</v>
      </c>
      <c r="C1526" s="2">
        <v>0</v>
      </c>
      <c r="D1526" s="6">
        <v>0.2652159</v>
      </c>
      <c r="E1526" s="6">
        <v>-0.2034338</v>
      </c>
      <c r="F1526" s="6">
        <v>2.2821500000000002E-2</v>
      </c>
      <c r="G1526" s="6">
        <v>0.17922979999999999</v>
      </c>
      <c r="H1526" s="6">
        <v>0.18043600000000001</v>
      </c>
      <c r="I1526" s="6"/>
    </row>
    <row r="1527" spans="1:9" x14ac:dyDescent="0.25">
      <c r="A1527">
        <v>288</v>
      </c>
      <c r="B1527">
        <v>2002</v>
      </c>
      <c r="C1527" s="2">
        <v>0</v>
      </c>
      <c r="D1527" s="6">
        <v>0.52050220000000003</v>
      </c>
      <c r="E1527" s="6">
        <v>-6.8163600000000005E-2</v>
      </c>
      <c r="F1527" s="6">
        <v>2.4897200000000001E-2</v>
      </c>
      <c r="G1527" s="6">
        <v>0.25170700000000001</v>
      </c>
      <c r="H1527" s="6">
        <v>0.1874507</v>
      </c>
      <c r="I1527" s="6"/>
    </row>
    <row r="1528" spans="1:9" x14ac:dyDescent="0.25">
      <c r="A1528">
        <v>289</v>
      </c>
      <c r="B1528">
        <v>1995</v>
      </c>
      <c r="C1528" s="2">
        <v>0</v>
      </c>
      <c r="D1528" s="6">
        <v>0.23929439999999999</v>
      </c>
      <c r="E1528" s="6">
        <v>0.3271212</v>
      </c>
      <c r="F1528" s="6">
        <v>8.5262699999999997E-2</v>
      </c>
      <c r="G1528" s="6">
        <v>2.3999069999999998</v>
      </c>
      <c r="H1528" s="6">
        <v>1.585699</v>
      </c>
      <c r="I1528" s="6"/>
    </row>
    <row r="1529" spans="1:9" x14ac:dyDescent="0.25">
      <c r="A1529">
        <v>289</v>
      </c>
      <c r="B1529">
        <v>1996</v>
      </c>
      <c r="C1529" s="2">
        <v>0</v>
      </c>
      <c r="D1529" s="6">
        <v>0.25688620000000001</v>
      </c>
      <c r="E1529" s="6">
        <v>0.40201540000000002</v>
      </c>
      <c r="F1529" s="6">
        <v>4.1371900000000003E-2</v>
      </c>
      <c r="G1529" s="6">
        <v>2.3851140000000002</v>
      </c>
      <c r="H1529" s="6">
        <v>1.431856</v>
      </c>
      <c r="I1529" s="6"/>
    </row>
    <row r="1530" spans="1:9" x14ac:dyDescent="0.25">
      <c r="A1530">
        <v>289</v>
      </c>
      <c r="B1530">
        <v>1997</v>
      </c>
      <c r="C1530" s="2">
        <v>0</v>
      </c>
      <c r="D1530" s="6">
        <v>9.4192899999999996E-2</v>
      </c>
      <c r="E1530" s="6">
        <v>0.34769270000000002</v>
      </c>
      <c r="F1530" s="6">
        <v>4.0103600000000003E-2</v>
      </c>
      <c r="G1530" s="6">
        <v>1.240604</v>
      </c>
      <c r="H1530" s="6">
        <v>1.180518</v>
      </c>
      <c r="I1530" s="6"/>
    </row>
    <row r="1531" spans="1:9" x14ac:dyDescent="0.25">
      <c r="A1531">
        <v>289</v>
      </c>
      <c r="B1531">
        <v>1998</v>
      </c>
      <c r="C1531" s="2">
        <v>0</v>
      </c>
      <c r="D1531" s="6">
        <v>0.1079746</v>
      </c>
      <c r="E1531" s="6">
        <v>0.37865890000000002</v>
      </c>
      <c r="F1531" s="6">
        <v>7.9719799999999993E-2</v>
      </c>
      <c r="G1531" s="6">
        <v>1.706593</v>
      </c>
      <c r="H1531" s="6">
        <v>1.063655</v>
      </c>
      <c r="I1531" s="6"/>
    </row>
    <row r="1532" spans="1:9" x14ac:dyDescent="0.25">
      <c r="A1532">
        <v>289</v>
      </c>
      <c r="B1532">
        <v>1999</v>
      </c>
      <c r="C1532" s="2">
        <v>0</v>
      </c>
      <c r="D1532" s="6">
        <v>9.0150800000000003E-2</v>
      </c>
      <c r="E1532" s="6">
        <v>0.39549990000000002</v>
      </c>
      <c r="F1532" s="6">
        <v>7.5657100000000005E-2</v>
      </c>
      <c r="G1532" s="6">
        <v>0.85655800000000004</v>
      </c>
      <c r="H1532" s="6">
        <v>1.134147</v>
      </c>
      <c r="I1532" s="6"/>
    </row>
    <row r="1533" spans="1:9" x14ac:dyDescent="0.25">
      <c r="A1533">
        <v>289</v>
      </c>
      <c r="B1533">
        <v>2000</v>
      </c>
      <c r="C1533" s="2">
        <v>0</v>
      </c>
      <c r="D1533" s="6">
        <v>8.2532999999999999E-3</v>
      </c>
      <c r="E1533" s="6">
        <v>0.35651359999999999</v>
      </c>
      <c r="F1533" s="6">
        <v>5.1074500000000002E-2</v>
      </c>
      <c r="G1533" s="6">
        <v>1.1295949999999999</v>
      </c>
      <c r="H1533" s="6">
        <v>1.038157</v>
      </c>
      <c r="I1533" s="6"/>
    </row>
    <row r="1534" spans="1:9" x14ac:dyDescent="0.25">
      <c r="A1534">
        <v>290</v>
      </c>
      <c r="B1534">
        <v>1995</v>
      </c>
      <c r="C1534" s="2">
        <v>0</v>
      </c>
      <c r="D1534" s="6">
        <v>5.0264999999999997E-3</v>
      </c>
      <c r="E1534" s="6">
        <v>5.88196E-2</v>
      </c>
      <c r="F1534" s="6">
        <v>4.5137299999999998E-2</v>
      </c>
      <c r="G1534" s="6">
        <v>0.5626487</v>
      </c>
      <c r="H1534" s="6">
        <v>0.4035532</v>
      </c>
      <c r="I1534" s="6"/>
    </row>
    <row r="1535" spans="1:9" x14ac:dyDescent="0.25">
      <c r="A1535">
        <v>290</v>
      </c>
      <c r="B1535">
        <v>1996</v>
      </c>
      <c r="C1535" s="2">
        <v>0</v>
      </c>
      <c r="D1535" s="6">
        <v>-8.5094999999999997E-3</v>
      </c>
      <c r="E1535" s="6">
        <v>7.3706400000000005E-2</v>
      </c>
      <c r="F1535" s="6">
        <v>6.2191700000000003E-2</v>
      </c>
      <c r="G1535" s="6">
        <v>0.64097669999999995</v>
      </c>
      <c r="H1535" s="6">
        <v>0.44144729999999999</v>
      </c>
      <c r="I1535" s="6"/>
    </row>
    <row r="1536" spans="1:9" x14ac:dyDescent="0.25">
      <c r="A1536">
        <v>290</v>
      </c>
      <c r="B1536">
        <v>1998</v>
      </c>
      <c r="C1536" s="2">
        <v>0</v>
      </c>
      <c r="D1536" s="6">
        <v>8.6506100000000002E-2</v>
      </c>
      <c r="E1536" s="6">
        <v>0.27655059999999998</v>
      </c>
      <c r="F1536" s="6">
        <v>4.4953899999999998E-2</v>
      </c>
      <c r="G1536" s="6">
        <v>1.139113</v>
      </c>
      <c r="H1536" s="6">
        <v>0.26582539999999999</v>
      </c>
      <c r="I1536" s="6"/>
    </row>
    <row r="1537" spans="1:9" x14ac:dyDescent="0.25">
      <c r="A1537">
        <v>290</v>
      </c>
      <c r="B1537">
        <v>1999</v>
      </c>
      <c r="C1537" s="2">
        <v>0</v>
      </c>
      <c r="D1537" s="6">
        <v>-8.7848399999999993E-2</v>
      </c>
      <c r="E1537" s="6">
        <v>0.25291970000000003</v>
      </c>
      <c r="F1537" s="6">
        <v>5.9802399999999999E-2</v>
      </c>
      <c r="G1537" s="6">
        <v>0.89795749999999996</v>
      </c>
      <c r="H1537" s="6">
        <v>0.2966028</v>
      </c>
      <c r="I1537" s="6"/>
    </row>
    <row r="1538" spans="1:9" x14ac:dyDescent="0.25">
      <c r="A1538">
        <v>290</v>
      </c>
      <c r="B1538">
        <v>2000</v>
      </c>
      <c r="C1538" s="2">
        <v>0</v>
      </c>
      <c r="D1538" s="6">
        <v>-0.1341706</v>
      </c>
      <c r="E1538" s="6">
        <v>0.26084869999999999</v>
      </c>
      <c r="F1538" s="6">
        <v>6.0256900000000002E-2</v>
      </c>
      <c r="G1538" s="6">
        <v>1.038392</v>
      </c>
      <c r="H1538" s="6">
        <v>0.29498289999999999</v>
      </c>
      <c r="I1538" s="6"/>
    </row>
    <row r="1539" spans="1:9" x14ac:dyDescent="0.25">
      <c r="A1539">
        <v>290</v>
      </c>
      <c r="B1539">
        <v>2001</v>
      </c>
      <c r="C1539" s="2">
        <v>0</v>
      </c>
      <c r="D1539" s="6">
        <v>-5.8957000000000002E-2</v>
      </c>
      <c r="E1539" s="6">
        <v>0.31874799999999998</v>
      </c>
      <c r="F1539" s="6">
        <v>6.0906799999999997E-2</v>
      </c>
      <c r="G1539" s="6">
        <v>1.4687619999999999</v>
      </c>
      <c r="H1539" s="6">
        <v>0.28679310000000002</v>
      </c>
      <c r="I1539" s="6"/>
    </row>
    <row r="1540" spans="1:9" x14ac:dyDescent="0.25">
      <c r="A1540">
        <v>290</v>
      </c>
      <c r="B1540">
        <v>2002</v>
      </c>
      <c r="C1540" s="2">
        <v>0</v>
      </c>
      <c r="D1540" s="6">
        <v>2.1665899999999998E-2</v>
      </c>
      <c r="E1540" s="6">
        <v>0.22004679999999999</v>
      </c>
      <c r="F1540" s="6">
        <v>6.1917899999999998E-2</v>
      </c>
      <c r="G1540" s="6">
        <v>1.342843</v>
      </c>
      <c r="H1540" s="6">
        <v>0.2546332</v>
      </c>
      <c r="I1540" s="6"/>
    </row>
    <row r="1541" spans="1:9" x14ac:dyDescent="0.25">
      <c r="A1541">
        <v>290</v>
      </c>
      <c r="B1541">
        <v>2003</v>
      </c>
      <c r="C1541" s="2">
        <v>0</v>
      </c>
      <c r="D1541" s="6">
        <v>9.7127900000000003E-2</v>
      </c>
      <c r="E1541" s="6">
        <v>0.3275672</v>
      </c>
      <c r="F1541" s="6">
        <v>5.3192200000000002E-2</v>
      </c>
      <c r="G1541" s="6">
        <v>1.6977359999999999</v>
      </c>
      <c r="H1541" s="6">
        <v>0.28781610000000002</v>
      </c>
      <c r="I1541" s="6"/>
    </row>
    <row r="1542" spans="1:9" x14ac:dyDescent="0.25">
      <c r="A1542">
        <v>290</v>
      </c>
      <c r="B1542">
        <v>2004</v>
      </c>
      <c r="C1542" s="2">
        <v>0</v>
      </c>
      <c r="D1542" s="6">
        <v>6.4619999999999999E-4</v>
      </c>
      <c r="E1542" s="6">
        <v>0.34174130000000003</v>
      </c>
      <c r="F1542" s="6">
        <v>6.0279699999999999E-2</v>
      </c>
      <c r="G1542" s="6">
        <v>1.615367</v>
      </c>
      <c r="H1542" s="6">
        <v>0.29913719999999999</v>
      </c>
      <c r="I1542" s="6"/>
    </row>
    <row r="1543" spans="1:9" x14ac:dyDescent="0.25">
      <c r="A1543">
        <v>291</v>
      </c>
      <c r="B1543">
        <v>1995</v>
      </c>
      <c r="C1543" s="2">
        <v>0</v>
      </c>
      <c r="D1543" s="6">
        <v>0.1314553</v>
      </c>
      <c r="E1543" s="6">
        <v>0.39487810000000001</v>
      </c>
      <c r="F1543" s="6">
        <v>7.6064199999999998E-2</v>
      </c>
      <c r="G1543" s="6">
        <v>1.148228</v>
      </c>
      <c r="H1543" s="6">
        <v>0.2199043</v>
      </c>
      <c r="I1543" s="6"/>
    </row>
    <row r="1544" spans="1:9" x14ac:dyDescent="0.25">
      <c r="A1544">
        <v>291</v>
      </c>
      <c r="B1544">
        <v>1996</v>
      </c>
      <c r="C1544" s="2">
        <v>0</v>
      </c>
      <c r="D1544" s="6">
        <v>9.9248900000000001E-2</v>
      </c>
      <c r="E1544" s="6">
        <v>0.32489770000000001</v>
      </c>
      <c r="F1544" s="6">
        <v>4.9255500000000001E-2</v>
      </c>
      <c r="G1544" s="6">
        <v>1.179745</v>
      </c>
      <c r="H1544" s="6">
        <v>0.21520239999999999</v>
      </c>
      <c r="I1544" s="6"/>
    </row>
    <row r="1545" spans="1:9" x14ac:dyDescent="0.25">
      <c r="A1545">
        <v>291</v>
      </c>
      <c r="B1545">
        <v>1997</v>
      </c>
      <c r="C1545" s="2">
        <v>0</v>
      </c>
      <c r="D1545" s="6">
        <v>9.6908099999999997E-2</v>
      </c>
      <c r="E1545" s="6">
        <v>0.34398309999999999</v>
      </c>
      <c r="F1545" s="6">
        <v>4.0975299999999999E-2</v>
      </c>
      <c r="G1545" s="6">
        <v>1.280313</v>
      </c>
      <c r="H1545" s="6">
        <v>0.2099702</v>
      </c>
      <c r="I1545" s="6"/>
    </row>
    <row r="1546" spans="1:9" x14ac:dyDescent="0.25">
      <c r="A1546">
        <v>291</v>
      </c>
      <c r="B1546">
        <v>1998</v>
      </c>
      <c r="C1546" s="2">
        <v>0</v>
      </c>
      <c r="D1546" s="6">
        <v>9.6805799999999997E-2</v>
      </c>
      <c r="E1546" s="6">
        <v>0.39018960000000003</v>
      </c>
      <c r="F1546" s="6">
        <v>5.0782000000000001E-2</v>
      </c>
      <c r="G1546" s="6">
        <v>1.370689</v>
      </c>
      <c r="H1546" s="6">
        <v>0.19151009999999999</v>
      </c>
      <c r="I1546" s="6"/>
    </row>
    <row r="1547" spans="1:9" x14ac:dyDescent="0.25">
      <c r="A1547">
        <v>291</v>
      </c>
      <c r="B1547">
        <v>1999</v>
      </c>
      <c r="C1547" s="2">
        <v>0</v>
      </c>
      <c r="D1547" s="6">
        <v>5.47623E-2</v>
      </c>
      <c r="E1547" s="6">
        <v>0.2851341</v>
      </c>
      <c r="F1547" s="6">
        <v>3.84959E-2</v>
      </c>
      <c r="G1547" s="6">
        <v>0.85501039999999995</v>
      </c>
      <c r="H1547" s="6">
        <v>0.1701637</v>
      </c>
      <c r="I1547" s="6"/>
    </row>
    <row r="1548" spans="1:9" x14ac:dyDescent="0.25">
      <c r="A1548">
        <v>291</v>
      </c>
      <c r="B1548">
        <v>2000</v>
      </c>
      <c r="C1548" s="2">
        <v>0</v>
      </c>
      <c r="D1548" s="6">
        <v>6.3605900000000007E-2</v>
      </c>
      <c r="E1548" s="6">
        <v>0.31748120000000002</v>
      </c>
      <c r="F1548" s="6">
        <v>3.7880299999999999E-2</v>
      </c>
      <c r="G1548" s="6">
        <v>0.76780590000000004</v>
      </c>
      <c r="H1548" s="6">
        <v>0.175566</v>
      </c>
      <c r="I1548" s="6"/>
    </row>
    <row r="1549" spans="1:9" x14ac:dyDescent="0.25">
      <c r="A1549">
        <v>291</v>
      </c>
      <c r="B1549">
        <v>2001</v>
      </c>
      <c r="C1549" s="2">
        <v>0</v>
      </c>
      <c r="D1549" s="6">
        <v>7.31184E-2</v>
      </c>
      <c r="E1549" s="6">
        <v>0.36118869999999997</v>
      </c>
      <c r="F1549" s="6">
        <v>4.23457E-2</v>
      </c>
      <c r="G1549" s="6">
        <v>1.090814</v>
      </c>
      <c r="H1549" s="6">
        <v>0.15709300000000001</v>
      </c>
      <c r="I1549" s="6"/>
    </row>
    <row r="1550" spans="1:9" x14ac:dyDescent="0.25">
      <c r="A1550">
        <v>291</v>
      </c>
      <c r="B1550">
        <v>2002</v>
      </c>
      <c r="C1550" s="2">
        <v>0</v>
      </c>
      <c r="D1550" s="6">
        <v>7.2351499999999999E-2</v>
      </c>
      <c r="E1550" s="6">
        <v>0.37106519999999998</v>
      </c>
      <c r="F1550" s="6">
        <v>4.3208400000000001E-2</v>
      </c>
      <c r="G1550" s="6">
        <v>1.097893</v>
      </c>
      <c r="H1550" s="6">
        <v>0.18467020000000001</v>
      </c>
      <c r="I1550" s="6"/>
    </row>
    <row r="1551" spans="1:9" x14ac:dyDescent="0.25">
      <c r="A1551">
        <v>291</v>
      </c>
      <c r="B1551">
        <v>2003</v>
      </c>
      <c r="C1551" s="2">
        <v>0</v>
      </c>
      <c r="D1551" s="6">
        <v>6.8810300000000005E-2</v>
      </c>
      <c r="E1551" s="6">
        <v>0.22299160000000001</v>
      </c>
      <c r="F1551" s="6">
        <v>3.43568E-2</v>
      </c>
      <c r="G1551" s="6">
        <v>1.583828</v>
      </c>
      <c r="H1551" s="6">
        <v>0.17813519999999999</v>
      </c>
      <c r="I1551" s="6"/>
    </row>
    <row r="1552" spans="1:9" x14ac:dyDescent="0.25">
      <c r="A1552">
        <v>291</v>
      </c>
      <c r="B1552">
        <v>2004</v>
      </c>
      <c r="C1552" s="2">
        <v>0</v>
      </c>
      <c r="D1552" s="6">
        <v>6.50115E-2</v>
      </c>
      <c r="E1552" s="6">
        <v>0.24428420000000001</v>
      </c>
      <c r="F1552" s="6">
        <v>3.8876300000000003E-2</v>
      </c>
      <c r="G1552" s="6">
        <v>2.183338</v>
      </c>
      <c r="H1552" s="6">
        <v>0.17551810000000001</v>
      </c>
      <c r="I1552" s="6"/>
    </row>
    <row r="1553" spans="1:9" x14ac:dyDescent="0.25">
      <c r="A1553">
        <v>292</v>
      </c>
      <c r="B1553">
        <v>1999</v>
      </c>
      <c r="C1553" s="2">
        <v>0</v>
      </c>
      <c r="D1553" s="6">
        <v>4.4805499999999998E-2</v>
      </c>
      <c r="E1553" s="6">
        <v>0.13233880000000001</v>
      </c>
      <c r="F1553" s="6">
        <v>3.4269500000000001E-2</v>
      </c>
      <c r="G1553" s="6">
        <v>0.59427030000000003</v>
      </c>
      <c r="H1553" s="6">
        <v>8.5428299999999999E-2</v>
      </c>
      <c r="I1553" s="6"/>
    </row>
    <row r="1554" spans="1:9" x14ac:dyDescent="0.25">
      <c r="A1554">
        <v>292</v>
      </c>
      <c r="B1554">
        <v>2000</v>
      </c>
      <c r="C1554" s="2">
        <v>0</v>
      </c>
      <c r="D1554" s="6">
        <v>2.4294400000000001E-2</v>
      </c>
      <c r="E1554" s="6">
        <v>0.1108007</v>
      </c>
      <c r="F1554" s="6">
        <v>2.71991E-2</v>
      </c>
      <c r="G1554" s="6">
        <v>0.52245149999999996</v>
      </c>
      <c r="H1554" s="6">
        <v>8.1409200000000001E-2</v>
      </c>
      <c r="I1554" s="6"/>
    </row>
    <row r="1555" spans="1:9" x14ac:dyDescent="0.25">
      <c r="A1555">
        <v>292</v>
      </c>
      <c r="B1555">
        <v>2001</v>
      </c>
      <c r="C1555" s="2">
        <v>0</v>
      </c>
      <c r="D1555" s="6">
        <v>-4.5897899999999998E-2</v>
      </c>
      <c r="E1555" s="6">
        <v>0.15578339999999999</v>
      </c>
      <c r="F1555" s="6">
        <v>4.0874399999999998E-2</v>
      </c>
      <c r="G1555" s="6">
        <v>0.59896179999999999</v>
      </c>
      <c r="H1555" s="6">
        <v>8.7829900000000002E-2</v>
      </c>
      <c r="I1555" s="6"/>
    </row>
    <row r="1556" spans="1:9" x14ac:dyDescent="0.25">
      <c r="A1556">
        <v>292</v>
      </c>
      <c r="B1556">
        <v>2002</v>
      </c>
      <c r="C1556" s="2">
        <v>0</v>
      </c>
      <c r="D1556" s="6">
        <v>-2.5330999999999999E-3</v>
      </c>
      <c r="E1556" s="6">
        <v>0.15899630000000001</v>
      </c>
      <c r="F1556" s="6">
        <v>2.6792400000000001E-2</v>
      </c>
      <c r="G1556" s="6">
        <v>0.42630000000000001</v>
      </c>
      <c r="H1556" s="6">
        <v>9.8361699999999996E-2</v>
      </c>
      <c r="I1556" s="6"/>
    </row>
    <row r="1557" spans="1:9" x14ac:dyDescent="0.25">
      <c r="A1557">
        <v>292</v>
      </c>
      <c r="B1557">
        <v>2003</v>
      </c>
      <c r="C1557" s="2">
        <v>0</v>
      </c>
      <c r="D1557" s="6">
        <v>1.7448000000000002E-2</v>
      </c>
      <c r="E1557" s="6">
        <v>0.15018790000000001</v>
      </c>
      <c r="F1557" s="6">
        <v>3.5018300000000002E-2</v>
      </c>
      <c r="G1557" s="6">
        <v>0.54964230000000003</v>
      </c>
      <c r="H1557" s="6">
        <v>8.4556300000000001E-2</v>
      </c>
      <c r="I1557" s="6"/>
    </row>
    <row r="1558" spans="1:9" x14ac:dyDescent="0.25">
      <c r="A1558">
        <v>292</v>
      </c>
      <c r="B1558">
        <v>2004</v>
      </c>
      <c r="C1558" s="2">
        <v>0</v>
      </c>
      <c r="D1558" s="6">
        <v>2.18677E-2</v>
      </c>
      <c r="E1558" s="6">
        <v>0.15212890000000001</v>
      </c>
      <c r="F1558" s="6">
        <v>4.6522800000000003E-2</v>
      </c>
      <c r="G1558" s="6">
        <v>0.5952134</v>
      </c>
      <c r="H1558" s="6">
        <v>9.4191300000000006E-2</v>
      </c>
      <c r="I1558" s="6"/>
    </row>
    <row r="1559" spans="1:9" x14ac:dyDescent="0.25">
      <c r="A1559">
        <v>293</v>
      </c>
      <c r="B1559">
        <v>1997</v>
      </c>
      <c r="C1559" s="2">
        <v>0</v>
      </c>
      <c r="D1559" s="6">
        <v>-2.1962499999999999E-2</v>
      </c>
      <c r="E1559" s="6">
        <v>4.4517599999999997E-2</v>
      </c>
      <c r="F1559" s="6">
        <v>1.7712800000000001E-2</v>
      </c>
      <c r="G1559" s="6">
        <v>0.51531749999999998</v>
      </c>
      <c r="H1559" s="6">
        <v>0.13266749999999999</v>
      </c>
      <c r="I1559" s="6"/>
    </row>
    <row r="1560" spans="1:9" x14ac:dyDescent="0.25">
      <c r="A1560">
        <v>293</v>
      </c>
      <c r="B1560">
        <v>1998</v>
      </c>
      <c r="C1560" s="2">
        <v>0</v>
      </c>
      <c r="D1560" s="6">
        <v>-3.2003000000000001E-3</v>
      </c>
      <c r="E1560" s="6">
        <v>2.0909799999999999E-2</v>
      </c>
      <c r="F1560" s="6">
        <v>-0.39454610000000001</v>
      </c>
      <c r="G1560" s="6">
        <v>0.3785673</v>
      </c>
      <c r="H1560" s="6">
        <v>0.1017647</v>
      </c>
      <c r="I1560" s="6"/>
    </row>
    <row r="1561" spans="1:9" x14ac:dyDescent="0.25">
      <c r="A1561">
        <v>294</v>
      </c>
      <c r="B1561">
        <v>1995</v>
      </c>
      <c r="C1561" s="2">
        <v>0</v>
      </c>
      <c r="D1561" s="6">
        <v>0.2141026</v>
      </c>
      <c r="E1561" s="6">
        <v>0.48262929999999998</v>
      </c>
      <c r="F1561" s="6">
        <v>7.1540599999999996E-2</v>
      </c>
      <c r="G1561" s="6">
        <v>4.0326089999999999</v>
      </c>
      <c r="H1561" s="6">
        <v>0.3280633</v>
      </c>
      <c r="I1561" s="6"/>
    </row>
    <row r="1562" spans="1:9" x14ac:dyDescent="0.25">
      <c r="A1562">
        <v>294</v>
      </c>
      <c r="B1562">
        <v>1996</v>
      </c>
      <c r="C1562" s="2">
        <v>0</v>
      </c>
      <c r="D1562" s="6">
        <v>0.1117132</v>
      </c>
      <c r="E1562" s="6">
        <v>0.45874409999999999</v>
      </c>
      <c r="F1562" s="6">
        <v>7.4423600000000006E-2</v>
      </c>
      <c r="G1562" s="6">
        <v>4.1486020000000003</v>
      </c>
      <c r="H1562" s="6">
        <v>0.29650870000000001</v>
      </c>
      <c r="I1562" s="6"/>
    </row>
    <row r="1563" spans="1:9" x14ac:dyDescent="0.25">
      <c r="A1563">
        <v>294</v>
      </c>
      <c r="B1563">
        <v>1997</v>
      </c>
      <c r="C1563" s="2">
        <v>0</v>
      </c>
      <c r="D1563" s="6">
        <v>0.14665890000000001</v>
      </c>
      <c r="E1563" s="6">
        <v>0.50150039999999996</v>
      </c>
      <c r="F1563" s="6">
        <v>7.9324800000000001E-2</v>
      </c>
      <c r="G1563" s="6">
        <v>5.8279490000000003</v>
      </c>
      <c r="H1563" s="6">
        <v>0.27542349999999999</v>
      </c>
      <c r="I1563" s="6"/>
    </row>
    <row r="1564" spans="1:9" x14ac:dyDescent="0.25">
      <c r="A1564">
        <v>294</v>
      </c>
      <c r="B1564">
        <v>1998</v>
      </c>
      <c r="C1564" s="2">
        <v>0</v>
      </c>
      <c r="D1564" s="6">
        <v>0.1347305</v>
      </c>
      <c r="E1564" s="6">
        <v>0.5221557</v>
      </c>
      <c r="F1564" s="6">
        <v>7.8257800000000002E-2</v>
      </c>
      <c r="G1564" s="6">
        <v>5.251366</v>
      </c>
      <c r="H1564" s="6">
        <v>0.26992300000000002</v>
      </c>
      <c r="I1564" s="6"/>
    </row>
    <row r="1565" spans="1:9" x14ac:dyDescent="0.25">
      <c r="A1565">
        <v>294</v>
      </c>
      <c r="B1565">
        <v>1999</v>
      </c>
      <c r="C1565" s="2">
        <v>0</v>
      </c>
      <c r="D1565" s="6">
        <v>0.17037849999999999</v>
      </c>
      <c r="E1565" s="6">
        <v>0.50005169999999999</v>
      </c>
      <c r="F1565" s="6">
        <v>6.3525300000000007E-2</v>
      </c>
      <c r="G1565" s="6">
        <v>4.813777</v>
      </c>
      <c r="H1565" s="6">
        <v>0.29905809999999999</v>
      </c>
      <c r="I1565" s="6"/>
    </row>
    <row r="1566" spans="1:9" x14ac:dyDescent="0.25">
      <c r="A1566">
        <v>294</v>
      </c>
      <c r="B1566">
        <v>2000</v>
      </c>
      <c r="C1566" s="2">
        <v>0</v>
      </c>
      <c r="D1566" s="6">
        <v>0.19092629999999999</v>
      </c>
      <c r="E1566" s="6">
        <v>0.52320520000000004</v>
      </c>
      <c r="F1566" s="6">
        <v>6.4345600000000003E-2</v>
      </c>
      <c r="G1566" s="6">
        <v>4.3085180000000003</v>
      </c>
      <c r="H1566" s="6">
        <v>0.28988059999999999</v>
      </c>
      <c r="I1566" s="6"/>
    </row>
    <row r="1567" spans="1:9" x14ac:dyDescent="0.25">
      <c r="A1567">
        <v>294</v>
      </c>
      <c r="B1567">
        <v>2001</v>
      </c>
      <c r="C1567" s="2">
        <v>0</v>
      </c>
      <c r="D1567" s="6">
        <v>0.2090562</v>
      </c>
      <c r="E1567" s="6">
        <v>0.58830910000000003</v>
      </c>
      <c r="F1567" s="6">
        <v>6.5201200000000001E-2</v>
      </c>
      <c r="G1567" s="6">
        <v>5.4999019999999996</v>
      </c>
      <c r="H1567" s="6">
        <v>0.26781450000000001</v>
      </c>
      <c r="I1567" s="6"/>
    </row>
    <row r="1568" spans="1:9" x14ac:dyDescent="0.25">
      <c r="A1568">
        <v>294</v>
      </c>
      <c r="B1568">
        <v>2002</v>
      </c>
      <c r="C1568" s="2">
        <v>0</v>
      </c>
      <c r="D1568" s="6">
        <v>0.26040340000000001</v>
      </c>
      <c r="E1568" s="6">
        <v>0.59746279999999996</v>
      </c>
      <c r="F1568" s="6">
        <v>6.70853E-2</v>
      </c>
      <c r="G1568" s="6">
        <v>5.0288830000000004</v>
      </c>
      <c r="H1568" s="6">
        <v>0.26848929999999999</v>
      </c>
      <c r="I1568" s="6"/>
    </row>
    <row r="1569" spans="1:9" x14ac:dyDescent="0.25">
      <c r="A1569">
        <v>294</v>
      </c>
      <c r="B1569">
        <v>2003</v>
      </c>
      <c r="C1569" s="2">
        <v>0</v>
      </c>
      <c r="D1569" s="6">
        <v>0.31753690000000001</v>
      </c>
      <c r="E1569" s="6">
        <v>0.66067920000000002</v>
      </c>
      <c r="F1569" s="6">
        <v>7.1810100000000002E-2</v>
      </c>
      <c r="G1569" s="6">
        <v>7.8184649999999998</v>
      </c>
      <c r="H1569" s="6">
        <v>0.25297710000000001</v>
      </c>
      <c r="I1569" s="6"/>
    </row>
    <row r="1570" spans="1:9" x14ac:dyDescent="0.25">
      <c r="A1570">
        <v>294</v>
      </c>
      <c r="B1570">
        <v>2004</v>
      </c>
      <c r="C1570" s="2">
        <v>0</v>
      </c>
      <c r="D1570" s="6">
        <v>0.2638915</v>
      </c>
      <c r="E1570" s="6">
        <v>0.77655249999999998</v>
      </c>
      <c r="F1570" s="6">
        <v>7.1053500000000006E-2</v>
      </c>
      <c r="G1570" s="6">
        <v>7.4014170000000004</v>
      </c>
      <c r="H1570" s="6">
        <v>0.29750559999999998</v>
      </c>
      <c r="I1570" s="6"/>
    </row>
    <row r="1571" spans="1:9" x14ac:dyDescent="0.25">
      <c r="A1571">
        <v>295</v>
      </c>
      <c r="B1571">
        <v>1998</v>
      </c>
      <c r="C1571" s="2">
        <v>0</v>
      </c>
      <c r="D1571" s="6">
        <v>3.7807899999999998E-2</v>
      </c>
      <c r="E1571" s="6">
        <v>-9.8660300000000006E-2</v>
      </c>
      <c r="F1571" s="6">
        <v>3.0164E-2</v>
      </c>
      <c r="G1571" s="6">
        <v>0.45585910000000002</v>
      </c>
      <c r="H1571" s="6">
        <v>0.25643389999999999</v>
      </c>
      <c r="I1571" s="6"/>
    </row>
    <row r="1572" spans="1:9" x14ac:dyDescent="0.25">
      <c r="A1572">
        <v>295</v>
      </c>
      <c r="B1572">
        <v>2000</v>
      </c>
      <c r="C1572" s="2">
        <v>0</v>
      </c>
      <c r="D1572" s="6">
        <v>6.5100400000000003E-2</v>
      </c>
      <c r="E1572" s="6">
        <v>-0.1807676</v>
      </c>
      <c r="F1572" s="6">
        <v>4.9495499999999998E-2</v>
      </c>
      <c r="G1572" s="6">
        <v>0.57957879999999995</v>
      </c>
      <c r="H1572" s="6">
        <v>0.31056810000000001</v>
      </c>
      <c r="I1572" s="6"/>
    </row>
    <row r="1573" spans="1:9" x14ac:dyDescent="0.25">
      <c r="A1573">
        <v>295</v>
      </c>
      <c r="B1573">
        <v>2001</v>
      </c>
      <c r="C1573" s="2">
        <v>0</v>
      </c>
      <c r="D1573" s="6">
        <v>-5.5344499999999998E-2</v>
      </c>
      <c r="E1573" s="6">
        <v>-0.2232952</v>
      </c>
      <c r="F1573" s="6">
        <v>3.4895500000000003E-2</v>
      </c>
      <c r="G1573" s="6">
        <v>0.45086749999999998</v>
      </c>
      <c r="H1573" s="6">
        <v>0.27800209999999997</v>
      </c>
      <c r="I1573" s="6"/>
    </row>
    <row r="1574" spans="1:9" x14ac:dyDescent="0.25">
      <c r="A1574">
        <v>295</v>
      </c>
      <c r="B1574">
        <v>2002</v>
      </c>
      <c r="C1574" s="2">
        <v>0</v>
      </c>
      <c r="D1574" s="6">
        <v>0.1107326</v>
      </c>
      <c r="E1574" s="6">
        <v>-0.27365050000000002</v>
      </c>
      <c r="F1574" s="6">
        <v>6.5700700000000001E-2</v>
      </c>
      <c r="G1574" s="6">
        <v>0.56344289999999997</v>
      </c>
      <c r="H1574" s="6">
        <v>0.31353999999999999</v>
      </c>
      <c r="I1574" s="6"/>
    </row>
    <row r="1575" spans="1:9" x14ac:dyDescent="0.25">
      <c r="A1575">
        <v>295</v>
      </c>
      <c r="B1575">
        <v>2003</v>
      </c>
      <c r="C1575" s="2">
        <v>0</v>
      </c>
      <c r="D1575" s="6">
        <v>0.15520320000000001</v>
      </c>
      <c r="E1575" s="6">
        <v>-0.28339900000000001</v>
      </c>
      <c r="F1575" s="6">
        <v>5.0953199999999997E-2</v>
      </c>
      <c r="G1575" s="6">
        <v>0.53327000000000002</v>
      </c>
      <c r="H1575" s="6">
        <v>0.36362660000000002</v>
      </c>
      <c r="I1575" s="6"/>
    </row>
    <row r="1576" spans="1:9" x14ac:dyDescent="0.25">
      <c r="A1576">
        <v>295</v>
      </c>
      <c r="B1576">
        <v>2004</v>
      </c>
      <c r="C1576" s="2">
        <v>0</v>
      </c>
      <c r="D1576" s="6">
        <v>0.1577144</v>
      </c>
      <c r="E1576" s="6">
        <v>-0.25539499999999998</v>
      </c>
      <c r="F1576" s="6">
        <v>7.6363299999999995E-2</v>
      </c>
      <c r="G1576" s="6">
        <v>0.71583479999999999</v>
      </c>
      <c r="H1576" s="6">
        <v>0.34753899999999999</v>
      </c>
      <c r="I1576" s="6"/>
    </row>
    <row r="1577" spans="1:9" x14ac:dyDescent="0.25">
      <c r="A1577">
        <v>296</v>
      </c>
      <c r="B1577">
        <v>1995</v>
      </c>
      <c r="C1577" s="2">
        <v>0</v>
      </c>
      <c r="D1577" s="6">
        <v>0.15536359999999999</v>
      </c>
      <c r="E1577" s="6">
        <v>0.2892498</v>
      </c>
      <c r="F1577" s="6">
        <v>3.6045500000000001E-2</v>
      </c>
      <c r="G1577" s="6">
        <v>1.5390699999999999</v>
      </c>
      <c r="H1577" s="6">
        <v>0.1980924</v>
      </c>
      <c r="I1577" s="6"/>
    </row>
    <row r="1578" spans="1:9" x14ac:dyDescent="0.25">
      <c r="A1578">
        <v>296</v>
      </c>
      <c r="B1578">
        <v>1996</v>
      </c>
      <c r="C1578" s="2">
        <v>0</v>
      </c>
      <c r="D1578" s="6">
        <v>1.8436299999999999E-2</v>
      </c>
      <c r="E1578" s="6">
        <v>0.22935330000000001</v>
      </c>
      <c r="F1578" s="6">
        <v>5.1409200000000002E-2</v>
      </c>
      <c r="G1578" s="6">
        <v>1.7439770000000001</v>
      </c>
      <c r="H1578" s="6">
        <v>0.27603620000000001</v>
      </c>
      <c r="I1578" s="6"/>
    </row>
    <row r="1579" spans="1:9" x14ac:dyDescent="0.25">
      <c r="A1579">
        <v>296</v>
      </c>
      <c r="B1579">
        <v>1997</v>
      </c>
      <c r="C1579" s="2">
        <v>0</v>
      </c>
      <c r="D1579" s="6">
        <v>6.6159999999999997E-2</v>
      </c>
      <c r="E1579" s="6">
        <v>0.2414772</v>
      </c>
      <c r="F1579" s="6">
        <v>6.2269999999999999E-2</v>
      </c>
      <c r="G1579" s="6">
        <v>2.44075</v>
      </c>
      <c r="H1579" s="6">
        <v>0.24907699999999999</v>
      </c>
      <c r="I1579" s="6"/>
    </row>
    <row r="1580" spans="1:9" x14ac:dyDescent="0.25">
      <c r="A1580">
        <v>296</v>
      </c>
      <c r="B1580">
        <v>1998</v>
      </c>
      <c r="C1580" s="2">
        <v>0</v>
      </c>
      <c r="D1580" s="6">
        <v>3.4256099999999998E-2</v>
      </c>
      <c r="E1580" s="6">
        <v>0.24437700000000001</v>
      </c>
      <c r="F1580" s="6">
        <v>3.0792699999999999E-2</v>
      </c>
      <c r="G1580" s="6">
        <v>2.090497</v>
      </c>
      <c r="H1580" s="6">
        <v>0.2436874</v>
      </c>
      <c r="I1580" s="6"/>
    </row>
    <row r="1581" spans="1:9" x14ac:dyDescent="0.25">
      <c r="A1581">
        <v>296</v>
      </c>
      <c r="B1581">
        <v>1999</v>
      </c>
      <c r="C1581" s="2">
        <v>0</v>
      </c>
      <c r="D1581" s="6">
        <v>5.5366800000000001E-2</v>
      </c>
      <c r="E1581" s="6">
        <v>0.25108209999999997</v>
      </c>
      <c r="F1581" s="6">
        <v>7.6067800000000005E-2</v>
      </c>
      <c r="G1581" s="6">
        <v>2.5862620000000001</v>
      </c>
      <c r="H1581" s="6">
        <v>0.41720810000000003</v>
      </c>
      <c r="I1581" s="6"/>
    </row>
    <row r="1582" spans="1:9" x14ac:dyDescent="0.25">
      <c r="A1582">
        <v>296</v>
      </c>
      <c r="B1582">
        <v>2000</v>
      </c>
      <c r="C1582" s="2">
        <v>0</v>
      </c>
      <c r="D1582" s="6">
        <v>4.2373500000000001E-2</v>
      </c>
      <c r="E1582" s="6">
        <v>0.21643960000000001</v>
      </c>
      <c r="F1582" s="6">
        <v>0.10400860000000001</v>
      </c>
      <c r="G1582" s="6">
        <v>2.4754200000000002</v>
      </c>
      <c r="H1582" s="6">
        <v>0.48080699999999998</v>
      </c>
      <c r="I1582" s="6"/>
    </row>
    <row r="1583" spans="1:9" x14ac:dyDescent="0.25">
      <c r="A1583">
        <v>296</v>
      </c>
      <c r="B1583">
        <v>2001</v>
      </c>
      <c r="C1583" s="2">
        <v>0</v>
      </c>
      <c r="D1583" s="6">
        <v>-4.2725999999999997E-3</v>
      </c>
      <c r="E1583" s="6">
        <v>0.25561709999999999</v>
      </c>
      <c r="F1583" s="6">
        <v>4.1816699999999998E-2</v>
      </c>
      <c r="G1583" s="6">
        <v>2.7440359999999999</v>
      </c>
      <c r="H1583" s="6">
        <v>0.3222238</v>
      </c>
      <c r="I1583" s="6"/>
    </row>
    <row r="1584" spans="1:9" x14ac:dyDescent="0.25">
      <c r="A1584">
        <v>297</v>
      </c>
      <c r="B1584">
        <v>1995</v>
      </c>
      <c r="C1584" s="2">
        <v>0</v>
      </c>
      <c r="D1584" s="6">
        <v>0.18678929999999999</v>
      </c>
      <c r="E1584" s="6">
        <v>0.19100890000000001</v>
      </c>
      <c r="F1584" s="6">
        <v>5.1937200000000003E-2</v>
      </c>
      <c r="G1584" s="6">
        <v>1.4603079999999999</v>
      </c>
      <c r="H1584" s="6">
        <v>0.22370709999999999</v>
      </c>
      <c r="I1584" s="6"/>
    </row>
    <row r="1585" spans="1:9" x14ac:dyDescent="0.25">
      <c r="A1585">
        <v>297</v>
      </c>
      <c r="B1585">
        <v>1996</v>
      </c>
      <c r="C1585" s="2">
        <v>0</v>
      </c>
      <c r="D1585" s="6">
        <v>0.1409068</v>
      </c>
      <c r="E1585" s="6">
        <v>0.12910640000000001</v>
      </c>
      <c r="F1585" s="6">
        <v>4.1369599999999999E-2</v>
      </c>
      <c r="G1585" s="6">
        <v>1.3963449999999999</v>
      </c>
      <c r="H1585" s="6">
        <v>0.10511479999999999</v>
      </c>
      <c r="I1585" s="6"/>
    </row>
    <row r="1586" spans="1:9" x14ac:dyDescent="0.25">
      <c r="A1586">
        <v>297</v>
      </c>
      <c r="B1586">
        <v>1997</v>
      </c>
      <c r="C1586" s="2">
        <v>0</v>
      </c>
      <c r="D1586" s="6">
        <v>0.12676609999999999</v>
      </c>
      <c r="E1586" s="6">
        <v>0.12773390000000001</v>
      </c>
      <c r="F1586" s="6">
        <v>3.4030900000000003E-2</v>
      </c>
      <c r="G1586" s="6">
        <v>0.72847399999999995</v>
      </c>
      <c r="H1586" s="6">
        <v>7.9049999999999995E-2</v>
      </c>
      <c r="I1586" s="6"/>
    </row>
    <row r="1587" spans="1:9" x14ac:dyDescent="0.25">
      <c r="A1587">
        <v>297</v>
      </c>
      <c r="B1587">
        <v>1998</v>
      </c>
      <c r="C1587" s="2">
        <v>0</v>
      </c>
      <c r="D1587" s="6">
        <v>7.19254E-2</v>
      </c>
      <c r="E1587" s="6">
        <v>0.14123569999999999</v>
      </c>
      <c r="F1587" s="6">
        <v>1.68734E-2</v>
      </c>
      <c r="G1587" s="6">
        <v>0.53004629999999997</v>
      </c>
      <c r="H1587" s="6">
        <v>7.1757399999999999E-2</v>
      </c>
      <c r="I1587" s="6"/>
    </row>
    <row r="1588" spans="1:9" x14ac:dyDescent="0.25">
      <c r="A1588">
        <v>297</v>
      </c>
      <c r="B1588">
        <v>1999</v>
      </c>
      <c r="C1588" s="2">
        <v>0</v>
      </c>
      <c r="D1588" s="6">
        <v>7.4018299999999995E-2</v>
      </c>
      <c r="E1588" s="6">
        <v>0.12742690000000001</v>
      </c>
      <c r="F1588" s="6">
        <v>5.0559100000000003E-2</v>
      </c>
      <c r="G1588" s="6">
        <v>1.3272219999999999</v>
      </c>
      <c r="H1588" s="6">
        <v>0.1191357</v>
      </c>
      <c r="I1588" s="6"/>
    </row>
    <row r="1589" spans="1:9" x14ac:dyDescent="0.25">
      <c r="A1589">
        <v>297</v>
      </c>
      <c r="B1589">
        <v>2000</v>
      </c>
      <c r="C1589" s="2">
        <v>0</v>
      </c>
      <c r="D1589" s="6">
        <v>6.8238999999999994E-2</v>
      </c>
      <c r="E1589" s="6">
        <v>0.123963</v>
      </c>
      <c r="F1589" s="6">
        <v>4.7078000000000002E-2</v>
      </c>
      <c r="G1589" s="6">
        <v>0.68874020000000002</v>
      </c>
      <c r="H1589" s="6">
        <v>0.1061545</v>
      </c>
      <c r="I1589" s="6"/>
    </row>
    <row r="1590" spans="1:9" x14ac:dyDescent="0.25">
      <c r="A1590">
        <v>297</v>
      </c>
      <c r="B1590">
        <v>2001</v>
      </c>
      <c r="C1590" s="2">
        <v>0</v>
      </c>
      <c r="D1590" s="6">
        <v>9.8392300000000002E-2</v>
      </c>
      <c r="E1590" s="6">
        <v>0.1950983</v>
      </c>
      <c r="F1590" s="6">
        <v>3.0896300000000002E-2</v>
      </c>
      <c r="G1590" s="6">
        <v>0.75440850000000004</v>
      </c>
      <c r="H1590" s="6">
        <v>7.7420199999999995E-2</v>
      </c>
      <c r="I1590" s="6"/>
    </row>
    <row r="1591" spans="1:9" x14ac:dyDescent="0.25">
      <c r="A1591">
        <v>297</v>
      </c>
      <c r="B1591">
        <v>2002</v>
      </c>
      <c r="C1591" s="2">
        <v>0</v>
      </c>
      <c r="D1591" s="6">
        <v>0.1481972</v>
      </c>
      <c r="E1591" s="6">
        <v>3.5690800000000002E-2</v>
      </c>
      <c r="F1591" s="6">
        <v>3.1619599999999998E-2</v>
      </c>
      <c r="G1591" s="6">
        <v>0.84343020000000002</v>
      </c>
      <c r="H1591" s="6">
        <v>8.4072300000000003E-2</v>
      </c>
      <c r="I1591" s="6"/>
    </row>
    <row r="1592" spans="1:9" x14ac:dyDescent="0.25">
      <c r="A1592">
        <v>297</v>
      </c>
      <c r="B1592">
        <v>2003</v>
      </c>
      <c r="C1592" s="2">
        <v>0</v>
      </c>
      <c r="D1592" s="6">
        <v>0.1177033</v>
      </c>
      <c r="E1592" s="6">
        <v>7.3494400000000001E-2</v>
      </c>
      <c r="F1592" s="6">
        <v>5.64051E-2</v>
      </c>
      <c r="G1592" s="6">
        <v>1.449171</v>
      </c>
      <c r="H1592" s="6">
        <v>0.1229372</v>
      </c>
      <c r="I1592" s="6"/>
    </row>
    <row r="1593" spans="1:9" x14ac:dyDescent="0.25">
      <c r="A1593">
        <v>297</v>
      </c>
      <c r="B1593">
        <v>2004</v>
      </c>
      <c r="C1593" s="2">
        <v>0</v>
      </c>
      <c r="D1593" s="6">
        <v>0.1448883</v>
      </c>
      <c r="E1593" s="6">
        <v>0.13252430000000001</v>
      </c>
      <c r="F1593" s="6">
        <v>5.7075000000000001E-2</v>
      </c>
      <c r="G1593" s="6">
        <v>1.149721</v>
      </c>
      <c r="H1593" s="6">
        <v>0.12942909999999999</v>
      </c>
      <c r="I1593" s="6"/>
    </row>
    <row r="1594" spans="1:9" x14ac:dyDescent="0.25">
      <c r="A1594">
        <v>298</v>
      </c>
      <c r="B1594">
        <v>1995</v>
      </c>
      <c r="C1594" s="2">
        <v>0</v>
      </c>
      <c r="D1594" s="6">
        <v>0.21169969999999999</v>
      </c>
      <c r="E1594" s="6">
        <v>0.31560640000000001</v>
      </c>
      <c r="F1594" s="6">
        <v>6.3015100000000004E-2</v>
      </c>
      <c r="G1594" s="6">
        <v>1.0558650000000001</v>
      </c>
      <c r="H1594" s="6">
        <v>0.31667960000000001</v>
      </c>
      <c r="I1594" s="6"/>
    </row>
    <row r="1595" spans="1:9" x14ac:dyDescent="0.25">
      <c r="A1595">
        <v>298</v>
      </c>
      <c r="B1595">
        <v>1996</v>
      </c>
      <c r="C1595" s="2">
        <v>0</v>
      </c>
      <c r="D1595" s="6">
        <v>0.2588145</v>
      </c>
      <c r="E1595" s="6">
        <v>0.35075980000000001</v>
      </c>
      <c r="F1595" s="6">
        <v>5.9672999999999997E-2</v>
      </c>
      <c r="G1595" s="6">
        <v>1.4088529999999999</v>
      </c>
      <c r="H1595" s="6">
        <v>0.3439779</v>
      </c>
      <c r="I1595" s="6"/>
    </row>
    <row r="1596" spans="1:9" x14ac:dyDescent="0.25">
      <c r="A1596">
        <v>298</v>
      </c>
      <c r="B1596">
        <v>1997</v>
      </c>
      <c r="C1596" s="2">
        <v>0</v>
      </c>
      <c r="D1596" s="6">
        <v>6.7035899999999995E-2</v>
      </c>
      <c r="E1596" s="6">
        <v>0.27380260000000001</v>
      </c>
      <c r="F1596" s="6">
        <v>5.7861700000000002E-2</v>
      </c>
      <c r="G1596" s="6">
        <v>1.126074</v>
      </c>
      <c r="H1596" s="6">
        <v>0.26046629999999998</v>
      </c>
      <c r="I1596" s="6"/>
    </row>
    <row r="1597" spans="1:9" x14ac:dyDescent="0.25">
      <c r="A1597">
        <v>298</v>
      </c>
      <c r="B1597">
        <v>1998</v>
      </c>
      <c r="C1597" s="2">
        <v>0</v>
      </c>
      <c r="D1597" s="6">
        <v>8.9922500000000002E-2</v>
      </c>
      <c r="E1597" s="6">
        <v>0.31753239999999999</v>
      </c>
      <c r="F1597" s="6">
        <v>5.3572099999999997E-2</v>
      </c>
      <c r="G1597" s="6">
        <v>1.419259</v>
      </c>
      <c r="H1597" s="6">
        <v>0.24124899999999999</v>
      </c>
      <c r="I1597" s="6"/>
    </row>
    <row r="1598" spans="1:9" x14ac:dyDescent="0.25">
      <c r="A1598">
        <v>298</v>
      </c>
      <c r="B1598">
        <v>1999</v>
      </c>
      <c r="C1598" s="2">
        <v>0</v>
      </c>
      <c r="D1598" s="6">
        <v>0.16131090000000001</v>
      </c>
      <c r="E1598" s="6">
        <v>0.37057760000000001</v>
      </c>
      <c r="F1598" s="6">
        <v>6.23405E-2</v>
      </c>
      <c r="G1598" s="6">
        <v>1.7203079999999999</v>
      </c>
      <c r="H1598" s="6">
        <v>0.24010029999999999</v>
      </c>
      <c r="I1598" s="6"/>
    </row>
    <row r="1599" spans="1:9" x14ac:dyDescent="0.25">
      <c r="A1599">
        <v>298</v>
      </c>
      <c r="B1599">
        <v>2000</v>
      </c>
      <c r="C1599" s="2">
        <v>0</v>
      </c>
      <c r="D1599" s="6">
        <v>-3.7157799999999998E-2</v>
      </c>
      <c r="E1599" s="6">
        <v>0.34919820000000001</v>
      </c>
      <c r="F1599" s="6">
        <v>5.8365100000000003E-2</v>
      </c>
      <c r="G1599" s="6">
        <v>0.99363380000000001</v>
      </c>
      <c r="H1599" s="6">
        <v>0.26506800000000003</v>
      </c>
      <c r="I1599" s="6"/>
    </row>
    <row r="1600" spans="1:9" x14ac:dyDescent="0.25">
      <c r="A1600">
        <v>298</v>
      </c>
      <c r="B1600">
        <v>2001</v>
      </c>
      <c r="C1600" s="2">
        <v>0</v>
      </c>
      <c r="D1600" s="6">
        <v>5.7731999999999999E-2</v>
      </c>
      <c r="E1600" s="6">
        <v>0.34117910000000001</v>
      </c>
      <c r="F1600" s="6">
        <v>5.2241299999999997E-2</v>
      </c>
      <c r="G1600" s="6">
        <v>1.0170589999999999</v>
      </c>
      <c r="H1600" s="6">
        <v>0.26422459999999998</v>
      </c>
      <c r="I1600" s="6"/>
    </row>
    <row r="1601" spans="1:9" x14ac:dyDescent="0.25">
      <c r="A1601">
        <v>298</v>
      </c>
      <c r="B1601">
        <v>2002</v>
      </c>
      <c r="C1601" s="2">
        <v>0</v>
      </c>
      <c r="D1601" s="6">
        <v>6.3675599999999999E-2</v>
      </c>
      <c r="E1601" s="6">
        <v>0.29640699999999998</v>
      </c>
      <c r="F1601" s="6">
        <v>5.2719500000000002E-2</v>
      </c>
      <c r="G1601" s="6">
        <v>1.0127360000000001</v>
      </c>
      <c r="H1601" s="6">
        <v>0.25754139999999998</v>
      </c>
      <c r="I1601" s="6"/>
    </row>
    <row r="1602" spans="1:9" x14ac:dyDescent="0.25">
      <c r="A1602">
        <v>298</v>
      </c>
      <c r="B1602">
        <v>2003</v>
      </c>
      <c r="C1602" s="2">
        <v>0</v>
      </c>
      <c r="D1602" s="6">
        <v>7.5808500000000001E-2</v>
      </c>
      <c r="E1602" s="6">
        <v>0.39242959999999999</v>
      </c>
      <c r="F1602" s="6">
        <v>4.9124800000000003E-2</v>
      </c>
      <c r="G1602" s="6">
        <v>1.9400390000000001</v>
      </c>
      <c r="H1602" s="6">
        <v>0.23897080000000001</v>
      </c>
      <c r="I1602" s="6"/>
    </row>
    <row r="1603" spans="1:9" x14ac:dyDescent="0.25">
      <c r="A1603">
        <v>298</v>
      </c>
      <c r="B1603">
        <v>2004</v>
      </c>
      <c r="C1603" s="2">
        <v>0</v>
      </c>
      <c r="D1603" s="6">
        <v>0.1725044</v>
      </c>
      <c r="E1603" s="6">
        <v>0.47772229999999999</v>
      </c>
      <c r="F1603" s="6">
        <v>6.4723000000000003E-2</v>
      </c>
      <c r="G1603" s="6">
        <v>2.4597509999999998</v>
      </c>
      <c r="H1603" s="6">
        <v>0.2436333</v>
      </c>
      <c r="I1603" s="6"/>
    </row>
    <row r="1604" spans="1:9" x14ac:dyDescent="0.25">
      <c r="A1604">
        <v>299</v>
      </c>
      <c r="B1604">
        <v>1996</v>
      </c>
      <c r="C1604" s="2">
        <v>0</v>
      </c>
      <c r="D1604" s="6">
        <v>0.23858480000000001</v>
      </c>
      <c r="E1604" s="6">
        <v>-2.3847400000000001E-2</v>
      </c>
      <c r="F1604" s="6">
        <v>3.2893400000000003E-2</v>
      </c>
      <c r="G1604" s="6">
        <v>0.38053880000000001</v>
      </c>
      <c r="H1604" s="6">
        <v>0.347111</v>
      </c>
      <c r="I1604" s="6"/>
    </row>
    <row r="1605" spans="1:9" x14ac:dyDescent="0.25">
      <c r="A1605">
        <v>299</v>
      </c>
      <c r="B1605">
        <v>1997</v>
      </c>
      <c r="C1605" s="2">
        <v>0</v>
      </c>
      <c r="D1605" s="6">
        <v>0.21158060000000001</v>
      </c>
      <c r="E1605" s="6">
        <v>2.1441399999999999E-2</v>
      </c>
      <c r="F1605" s="6">
        <v>5.3616200000000003E-2</v>
      </c>
      <c r="G1605" s="6">
        <v>0.32937539999999998</v>
      </c>
      <c r="H1605" s="6">
        <v>0.21363009999999999</v>
      </c>
      <c r="I1605" s="6"/>
    </row>
    <row r="1606" spans="1:9" x14ac:dyDescent="0.25">
      <c r="A1606">
        <v>299</v>
      </c>
      <c r="B1606">
        <v>1998</v>
      </c>
      <c r="C1606" s="2">
        <v>0</v>
      </c>
      <c r="D1606" s="6">
        <v>0.44713629999999999</v>
      </c>
      <c r="E1606" s="6">
        <v>0.37358730000000001</v>
      </c>
      <c r="F1606" s="6">
        <v>3.2555300000000002E-2</v>
      </c>
      <c r="G1606" s="6">
        <v>0.50139149999999999</v>
      </c>
      <c r="H1606" s="6">
        <v>0.48830760000000001</v>
      </c>
      <c r="I1606" s="6"/>
    </row>
    <row r="1607" spans="1:9" x14ac:dyDescent="0.25">
      <c r="A1607">
        <v>299</v>
      </c>
      <c r="B1607">
        <v>1999</v>
      </c>
      <c r="C1607" s="2">
        <v>0</v>
      </c>
      <c r="D1607" s="6">
        <v>0.4750317</v>
      </c>
      <c r="E1607" s="6">
        <v>0.43259890000000001</v>
      </c>
      <c r="F1607" s="6">
        <v>4.0895599999999997E-2</v>
      </c>
      <c r="G1607" s="6">
        <v>0.73415359999999996</v>
      </c>
      <c r="H1607" s="6">
        <v>0.52388270000000003</v>
      </c>
      <c r="I1607" s="6"/>
    </row>
    <row r="1608" spans="1:9" x14ac:dyDescent="0.25">
      <c r="A1608">
        <v>299</v>
      </c>
      <c r="B1608">
        <v>2000</v>
      </c>
      <c r="C1608" s="2">
        <v>0</v>
      </c>
      <c r="D1608" s="6">
        <v>0.32174950000000002</v>
      </c>
      <c r="E1608" s="6">
        <v>0.39684720000000001</v>
      </c>
      <c r="F1608" s="6">
        <v>3.2821700000000002E-2</v>
      </c>
      <c r="G1608" s="6">
        <v>0.32157469999999999</v>
      </c>
      <c r="H1608" s="6">
        <v>0.46792139999999999</v>
      </c>
      <c r="I1608" s="6"/>
    </row>
    <row r="1609" spans="1:9" x14ac:dyDescent="0.25">
      <c r="A1609">
        <v>299</v>
      </c>
      <c r="B1609">
        <v>2001</v>
      </c>
      <c r="C1609" s="2">
        <v>0</v>
      </c>
      <c r="D1609" s="6">
        <v>0.42631150000000001</v>
      </c>
      <c r="E1609" s="6">
        <v>0.41728900000000002</v>
      </c>
      <c r="F1609" s="6">
        <v>-8.0476000000000002E-3</v>
      </c>
      <c r="G1609" s="6">
        <v>0.63256990000000002</v>
      </c>
      <c r="H1609" s="6">
        <v>0.50778619999999997</v>
      </c>
      <c r="I1609" s="6"/>
    </row>
    <row r="1610" spans="1:9" x14ac:dyDescent="0.25">
      <c r="A1610">
        <v>299</v>
      </c>
      <c r="B1610">
        <v>2002</v>
      </c>
      <c r="C1610" s="2">
        <v>0</v>
      </c>
      <c r="D1610" s="6">
        <v>0.49327389999999999</v>
      </c>
      <c r="E1610" s="6">
        <v>0.25456000000000001</v>
      </c>
      <c r="F1610" s="6">
        <v>1.0104500000000001E-2</v>
      </c>
      <c r="G1610" s="6">
        <v>0.25128489999999998</v>
      </c>
      <c r="H1610" s="6">
        <v>0.47824050000000001</v>
      </c>
      <c r="I1610" s="6"/>
    </row>
    <row r="1611" spans="1:9" x14ac:dyDescent="0.25">
      <c r="A1611">
        <v>299</v>
      </c>
      <c r="B1611">
        <v>2003</v>
      </c>
      <c r="C1611" s="2">
        <v>0</v>
      </c>
      <c r="D1611" s="6">
        <v>0.48008580000000001</v>
      </c>
      <c r="E1611" s="6">
        <v>0.22743459999999999</v>
      </c>
      <c r="F1611" s="6">
        <v>4.1391200000000003E-2</v>
      </c>
      <c r="G1611" s="6">
        <v>0.41770200000000002</v>
      </c>
      <c r="H1611" s="6">
        <v>0.5109262</v>
      </c>
      <c r="I1611" s="6"/>
    </row>
    <row r="1612" spans="1:9" x14ac:dyDescent="0.25">
      <c r="A1612">
        <v>299</v>
      </c>
      <c r="B1612">
        <v>2004</v>
      </c>
      <c r="C1612" s="2">
        <v>0</v>
      </c>
      <c r="D1612" s="6">
        <v>0.53511120000000001</v>
      </c>
      <c r="E1612" s="6">
        <v>0.2020354</v>
      </c>
      <c r="F1612" s="6">
        <v>2.2214999999999999E-2</v>
      </c>
      <c r="G1612" s="6">
        <v>0.39670899999999998</v>
      </c>
      <c r="H1612" s="6">
        <v>0.6260734</v>
      </c>
      <c r="I1612" s="6"/>
    </row>
    <row r="1613" spans="1:9" x14ac:dyDescent="0.25">
      <c r="A1613">
        <v>300</v>
      </c>
      <c r="B1613">
        <v>1998</v>
      </c>
      <c r="C1613" s="2">
        <v>0</v>
      </c>
      <c r="D1613" s="6">
        <v>0.22639980000000001</v>
      </c>
      <c r="E1613" s="6">
        <v>-0.89976480000000003</v>
      </c>
      <c r="F1613" s="6">
        <v>4.4428299999999997E-2</v>
      </c>
      <c r="G1613" s="6">
        <v>8.8011099999999995E-2</v>
      </c>
      <c r="H1613" s="6">
        <v>0.37927810000000001</v>
      </c>
      <c r="I1613" s="6"/>
    </row>
    <row r="1614" spans="1:9" x14ac:dyDescent="0.25">
      <c r="A1614">
        <v>300</v>
      </c>
      <c r="B1614">
        <v>1999</v>
      </c>
      <c r="C1614" s="2">
        <v>0</v>
      </c>
      <c r="D1614" s="6">
        <v>0.28143240000000003</v>
      </c>
      <c r="E1614" s="6">
        <v>-0.90249610000000002</v>
      </c>
      <c r="F1614" s="6">
        <v>4.1435600000000003E-2</v>
      </c>
      <c r="G1614" s="6">
        <v>9.0443399999999993E-2</v>
      </c>
      <c r="H1614" s="6">
        <v>0.22804340000000001</v>
      </c>
      <c r="I1614" s="6"/>
    </row>
    <row r="1615" spans="1:9" x14ac:dyDescent="0.25">
      <c r="A1615">
        <v>300</v>
      </c>
      <c r="B1615">
        <v>2000</v>
      </c>
      <c r="C1615" s="2">
        <v>0</v>
      </c>
      <c r="D1615" s="6">
        <v>0.17853250000000001</v>
      </c>
      <c r="E1615" s="6">
        <v>-0.6694331</v>
      </c>
      <c r="F1615" s="6">
        <v>7.0799799999999996E-2</v>
      </c>
      <c r="G1615" s="6">
        <v>0.18096880000000001</v>
      </c>
      <c r="H1615" s="6">
        <v>0.29855599999999999</v>
      </c>
      <c r="I1615" s="6"/>
    </row>
    <row r="1616" spans="1:9" x14ac:dyDescent="0.25">
      <c r="A1616">
        <v>300</v>
      </c>
      <c r="B1616">
        <v>2001</v>
      </c>
      <c r="C1616" s="2">
        <v>0</v>
      </c>
      <c r="D1616" s="6">
        <v>-2.2402679999999999</v>
      </c>
      <c r="E1616" s="6">
        <v>-2.7077209999999998</v>
      </c>
      <c r="F1616" s="6">
        <v>-1.5915800000000001E-2</v>
      </c>
      <c r="G1616" s="6">
        <v>2.3717800000000001E-2</v>
      </c>
      <c r="H1616" s="6">
        <v>0.31762839999999998</v>
      </c>
      <c r="I1616" s="6"/>
    </row>
    <row r="1617" spans="1:9" x14ac:dyDescent="0.25">
      <c r="A1617">
        <v>301</v>
      </c>
      <c r="B1617">
        <v>1995</v>
      </c>
      <c r="C1617" s="2">
        <v>0</v>
      </c>
      <c r="D1617" s="6">
        <v>0.19263279999999999</v>
      </c>
      <c r="E1617" s="6">
        <v>-6.8880800000000006E-2</v>
      </c>
      <c r="F1617" s="6">
        <v>4.8683999999999998E-2</v>
      </c>
      <c r="G1617" s="6">
        <v>0.9124584</v>
      </c>
      <c r="H1617" s="6">
        <v>0.23192119999999999</v>
      </c>
      <c r="I1617" s="6"/>
    </row>
    <row r="1618" spans="1:9" x14ac:dyDescent="0.25">
      <c r="A1618">
        <v>301</v>
      </c>
      <c r="B1618">
        <v>1996</v>
      </c>
      <c r="C1618" s="2">
        <v>0</v>
      </c>
      <c r="D1618" s="6">
        <v>0.13772490000000001</v>
      </c>
      <c r="E1618" s="6">
        <v>-5.7473999999999997E-3</v>
      </c>
      <c r="F1618" s="6">
        <v>5.2023800000000002E-2</v>
      </c>
      <c r="G1618" s="6">
        <v>0.83557669999999995</v>
      </c>
      <c r="H1618" s="6">
        <v>0.22260050000000001</v>
      </c>
      <c r="I1618" s="6"/>
    </row>
    <row r="1619" spans="1:9" x14ac:dyDescent="0.25">
      <c r="A1619">
        <v>301</v>
      </c>
      <c r="B1619">
        <v>1997</v>
      </c>
      <c r="C1619" s="2">
        <v>0</v>
      </c>
      <c r="D1619" s="6">
        <v>0.15721009999999999</v>
      </c>
      <c r="E1619" s="6">
        <v>6.7909399999999995E-2</v>
      </c>
      <c r="F1619" s="6">
        <v>3.6010500000000001E-2</v>
      </c>
      <c r="G1619" s="6">
        <v>0.64527310000000004</v>
      </c>
      <c r="H1619" s="6">
        <v>0.19257969999999999</v>
      </c>
      <c r="I1619" s="6"/>
    </row>
    <row r="1620" spans="1:9" x14ac:dyDescent="0.25">
      <c r="A1620">
        <v>301</v>
      </c>
      <c r="B1620">
        <v>1998</v>
      </c>
      <c r="C1620" s="2">
        <v>0</v>
      </c>
      <c r="D1620" s="6">
        <v>0.1435979</v>
      </c>
      <c r="E1620" s="6">
        <v>5.2150200000000001E-2</v>
      </c>
      <c r="F1620" s="6">
        <v>1.8376799999999999E-2</v>
      </c>
      <c r="G1620" s="6">
        <v>0.33</v>
      </c>
      <c r="H1620" s="6">
        <v>0.12232759999999999</v>
      </c>
      <c r="I1620" s="6"/>
    </row>
    <row r="1621" spans="1:9" x14ac:dyDescent="0.25">
      <c r="A1621">
        <v>301</v>
      </c>
      <c r="B1621">
        <v>1999</v>
      </c>
      <c r="C1621" s="2">
        <v>0</v>
      </c>
      <c r="D1621" s="6">
        <v>0.13986090000000001</v>
      </c>
      <c r="E1621" s="6">
        <v>3.6281599999999997E-2</v>
      </c>
      <c r="F1621" s="6">
        <v>1.0630000000000001E-2</v>
      </c>
      <c r="G1621" s="6">
        <v>0.16285859999999999</v>
      </c>
      <c r="H1621" s="6">
        <v>0.15555550000000001</v>
      </c>
      <c r="I1621" s="6"/>
    </row>
    <row r="1622" spans="1:9" x14ac:dyDescent="0.25">
      <c r="A1622">
        <v>301</v>
      </c>
      <c r="B1622">
        <v>2000</v>
      </c>
      <c r="C1622" s="2">
        <v>0</v>
      </c>
      <c r="D1622" s="6">
        <v>0.15875069999999999</v>
      </c>
      <c r="E1622" s="6">
        <v>-1.90993E-2</v>
      </c>
      <c r="F1622" s="6">
        <v>3.4517800000000001E-2</v>
      </c>
      <c r="G1622" s="6">
        <v>0.24555479999999999</v>
      </c>
      <c r="H1622" s="6">
        <v>0.21076839999999999</v>
      </c>
      <c r="I1622" s="6"/>
    </row>
    <row r="1623" spans="1:9" x14ac:dyDescent="0.25">
      <c r="A1623">
        <v>301</v>
      </c>
      <c r="B1623">
        <v>2001</v>
      </c>
      <c r="C1623" s="2">
        <v>0</v>
      </c>
      <c r="D1623" s="6">
        <v>0.12878329999999999</v>
      </c>
      <c r="E1623" s="6">
        <v>-0.1023951</v>
      </c>
      <c r="F1623" s="6">
        <v>5.7352999999999996E-3</v>
      </c>
      <c r="G1623" s="6">
        <v>0.34982229999999997</v>
      </c>
      <c r="H1623" s="6">
        <v>0.20065740000000001</v>
      </c>
      <c r="I1623" s="6"/>
    </row>
    <row r="1624" spans="1:9" x14ac:dyDescent="0.25">
      <c r="A1624">
        <v>301</v>
      </c>
      <c r="B1624">
        <v>2002</v>
      </c>
      <c r="C1624" s="2">
        <v>0</v>
      </c>
      <c r="D1624" s="6">
        <v>0.12237389999999999</v>
      </c>
      <c r="E1624" s="6">
        <v>-0.35714240000000003</v>
      </c>
      <c r="F1624" s="6">
        <v>3.1888199999999998E-2</v>
      </c>
      <c r="G1624" s="6">
        <v>0.1789</v>
      </c>
      <c r="H1624" s="6">
        <v>0.28025670000000003</v>
      </c>
      <c r="I1624" s="6"/>
    </row>
    <row r="1625" spans="1:9" x14ac:dyDescent="0.25">
      <c r="A1625">
        <v>301</v>
      </c>
      <c r="B1625">
        <v>2003</v>
      </c>
      <c r="C1625" s="2">
        <v>0</v>
      </c>
      <c r="D1625" s="6">
        <v>0.15838240000000001</v>
      </c>
      <c r="E1625" s="6">
        <v>-0.35881109999999999</v>
      </c>
      <c r="F1625" s="6">
        <v>5.2642700000000001E-2</v>
      </c>
      <c r="G1625" s="6">
        <v>0.33834950000000003</v>
      </c>
      <c r="H1625" s="6">
        <v>0.36496099999999998</v>
      </c>
      <c r="I1625" s="6"/>
    </row>
    <row r="1626" spans="1:9" x14ac:dyDescent="0.25">
      <c r="A1626">
        <v>301</v>
      </c>
      <c r="B1626">
        <v>2004</v>
      </c>
      <c r="C1626" s="2">
        <v>0</v>
      </c>
      <c r="D1626" s="6">
        <v>0.17788960000000001</v>
      </c>
      <c r="E1626" s="6">
        <v>-0.1828178</v>
      </c>
      <c r="F1626" s="6">
        <v>4.8296499999999999E-2</v>
      </c>
      <c r="G1626" s="6">
        <v>0.80302479999999998</v>
      </c>
      <c r="H1626" s="6">
        <v>0.23206470000000001</v>
      </c>
      <c r="I1626" s="6"/>
    </row>
    <row r="1627" spans="1:9" x14ac:dyDescent="0.25">
      <c r="A1627">
        <v>302</v>
      </c>
      <c r="B1627">
        <v>1995</v>
      </c>
      <c r="C1627" s="2">
        <v>0</v>
      </c>
      <c r="D1627" s="6">
        <v>0.33397130000000003</v>
      </c>
      <c r="E1627" s="6">
        <v>0.3211329</v>
      </c>
      <c r="F1627" s="6">
        <v>5.3957499999999999E-2</v>
      </c>
      <c r="G1627" s="6">
        <v>2.3042820000000002</v>
      </c>
      <c r="H1627" s="6">
        <v>0.19841410000000001</v>
      </c>
      <c r="I1627" s="6"/>
    </row>
    <row r="1628" spans="1:9" x14ac:dyDescent="0.25">
      <c r="A1628">
        <v>302</v>
      </c>
      <c r="B1628">
        <v>1996</v>
      </c>
      <c r="C1628" s="2">
        <v>0</v>
      </c>
      <c r="D1628" s="6">
        <v>0.32936979999999999</v>
      </c>
      <c r="E1628" s="6">
        <v>0.26950370000000001</v>
      </c>
      <c r="F1628" s="6">
        <v>3.8072300000000003E-2</v>
      </c>
      <c r="G1628" s="6">
        <v>2.13612</v>
      </c>
      <c r="H1628" s="6">
        <v>0.18388170000000001</v>
      </c>
      <c r="I1628" s="6"/>
    </row>
    <row r="1629" spans="1:9" x14ac:dyDescent="0.25">
      <c r="A1629">
        <v>302</v>
      </c>
      <c r="B1629">
        <v>1997</v>
      </c>
      <c r="C1629" s="2">
        <v>0</v>
      </c>
      <c r="D1629" s="6">
        <v>0.29737330000000001</v>
      </c>
      <c r="E1629" s="6">
        <v>0.27931859999999997</v>
      </c>
      <c r="F1629" s="6">
        <v>2.3149200000000002E-2</v>
      </c>
      <c r="G1629" s="6">
        <v>2.7429730000000001</v>
      </c>
      <c r="H1629" s="6">
        <v>0.18809039999999999</v>
      </c>
      <c r="I1629" s="6"/>
    </row>
    <row r="1630" spans="1:9" x14ac:dyDescent="0.25">
      <c r="A1630">
        <v>302</v>
      </c>
      <c r="B1630">
        <v>1998</v>
      </c>
      <c r="C1630" s="2">
        <v>0</v>
      </c>
      <c r="D1630" s="6">
        <v>0.31964759999999998</v>
      </c>
      <c r="E1630" s="6">
        <v>-6.3748700000000005E-2</v>
      </c>
      <c r="F1630" s="6">
        <v>2.9595E-2</v>
      </c>
      <c r="G1630" s="6">
        <v>1.1402479999999999</v>
      </c>
      <c r="H1630" s="6">
        <v>0.2336539</v>
      </c>
      <c r="I1630" s="6"/>
    </row>
    <row r="1631" spans="1:9" x14ac:dyDescent="0.25">
      <c r="A1631">
        <v>302</v>
      </c>
      <c r="B1631">
        <v>1999</v>
      </c>
      <c r="C1631" s="2">
        <v>0</v>
      </c>
      <c r="D1631" s="6">
        <v>0.61098719999999995</v>
      </c>
      <c r="E1631" s="6">
        <v>0.2439463</v>
      </c>
      <c r="F1631" s="6">
        <v>7.3918800000000007E-2</v>
      </c>
      <c r="G1631" s="6">
        <v>7.7217190000000002</v>
      </c>
      <c r="H1631" s="6">
        <v>0.20983879999999999</v>
      </c>
      <c r="I1631" s="6"/>
    </row>
    <row r="1632" spans="1:9" x14ac:dyDescent="0.25">
      <c r="A1632">
        <v>303</v>
      </c>
      <c r="B1632">
        <v>1995</v>
      </c>
      <c r="C1632" s="2">
        <v>0</v>
      </c>
      <c r="D1632" s="6">
        <v>0.28801650000000001</v>
      </c>
      <c r="E1632" s="6">
        <v>0.5818951</v>
      </c>
      <c r="F1632" s="6">
        <v>0.100622</v>
      </c>
      <c r="G1632" s="6">
        <v>10.06227</v>
      </c>
      <c r="H1632" s="6">
        <v>0.29384670000000002</v>
      </c>
      <c r="I1632" s="6"/>
    </row>
    <row r="1633" spans="1:9" x14ac:dyDescent="0.25">
      <c r="A1633">
        <v>303</v>
      </c>
      <c r="B1633">
        <v>1996</v>
      </c>
      <c r="C1633" s="2">
        <v>0</v>
      </c>
      <c r="D1633" s="6">
        <v>0.39787919999999999</v>
      </c>
      <c r="E1633" s="6">
        <v>0.61123959999999999</v>
      </c>
      <c r="F1633" s="6">
        <v>0.1516643</v>
      </c>
      <c r="G1633" s="6">
        <v>16.354600000000001</v>
      </c>
      <c r="H1633" s="6">
        <v>0.2978131</v>
      </c>
      <c r="I1633" s="6"/>
    </row>
    <row r="1634" spans="1:9" x14ac:dyDescent="0.25">
      <c r="A1634">
        <v>303</v>
      </c>
      <c r="B1634">
        <v>1997</v>
      </c>
      <c r="C1634" s="2">
        <v>0</v>
      </c>
      <c r="D1634" s="6">
        <v>0.36592239999999998</v>
      </c>
      <c r="E1634" s="6">
        <v>0.57030519999999996</v>
      </c>
      <c r="F1634" s="6">
        <v>0.10961509999999999</v>
      </c>
      <c r="G1634" s="6">
        <v>15.19544</v>
      </c>
      <c r="H1634" s="6">
        <v>0.2570231</v>
      </c>
      <c r="I1634" s="6"/>
    </row>
    <row r="1635" spans="1:9" x14ac:dyDescent="0.25">
      <c r="A1635">
        <v>303</v>
      </c>
      <c r="B1635">
        <v>1998</v>
      </c>
      <c r="C1635" s="2">
        <v>0</v>
      </c>
      <c r="D1635" s="6">
        <v>0.2785436</v>
      </c>
      <c r="E1635" s="6">
        <v>0.6304765</v>
      </c>
      <c r="F1635" s="6">
        <v>0.11824800000000001</v>
      </c>
      <c r="G1635" s="6">
        <v>25.07451</v>
      </c>
      <c r="H1635" s="6">
        <v>0.27001340000000001</v>
      </c>
      <c r="I1635" s="6"/>
    </row>
    <row r="1636" spans="1:9" x14ac:dyDescent="0.25">
      <c r="A1636">
        <v>303</v>
      </c>
      <c r="B1636">
        <v>1999</v>
      </c>
      <c r="C1636" s="2">
        <v>0</v>
      </c>
      <c r="D1636" s="6">
        <v>0.27520650000000002</v>
      </c>
      <c r="E1636" s="6">
        <v>0.60449629999999999</v>
      </c>
      <c r="F1636" s="6">
        <v>0.1017967</v>
      </c>
      <c r="G1636" s="6">
        <v>24.637450000000001</v>
      </c>
      <c r="H1636" s="6">
        <v>0.21564</v>
      </c>
      <c r="I1636" s="6"/>
    </row>
    <row r="1637" spans="1:9" x14ac:dyDescent="0.25">
      <c r="A1637">
        <v>303</v>
      </c>
      <c r="B1637">
        <v>2000</v>
      </c>
      <c r="C1637" s="2">
        <v>0</v>
      </c>
      <c r="D1637" s="6">
        <v>0.2815339</v>
      </c>
      <c r="E1637" s="6">
        <v>0.61934560000000005</v>
      </c>
      <c r="F1637" s="6">
        <v>7.2823600000000002E-2</v>
      </c>
      <c r="G1637" s="6">
        <v>19.072649999999999</v>
      </c>
      <c r="H1637" s="6">
        <v>0.2012166</v>
      </c>
      <c r="I1637" s="6"/>
    </row>
    <row r="1638" spans="1:9" x14ac:dyDescent="0.25">
      <c r="A1638">
        <v>303</v>
      </c>
      <c r="B1638">
        <v>2001</v>
      </c>
      <c r="C1638" s="2">
        <v>0</v>
      </c>
      <c r="D1638" s="6">
        <v>0.28815190000000002</v>
      </c>
      <c r="E1638" s="6">
        <v>0.62965079999999995</v>
      </c>
      <c r="F1638" s="6">
        <v>5.3725299999999997E-2</v>
      </c>
      <c r="G1638" s="6">
        <v>24.677060000000001</v>
      </c>
      <c r="H1638" s="6">
        <v>0.18120330000000001</v>
      </c>
      <c r="I1638" s="6"/>
    </row>
    <row r="1639" spans="1:9" x14ac:dyDescent="0.25">
      <c r="A1639">
        <v>303</v>
      </c>
      <c r="B1639">
        <v>2002</v>
      </c>
      <c r="C1639" s="2">
        <v>0</v>
      </c>
      <c r="D1639" s="6">
        <v>0.3177374</v>
      </c>
      <c r="E1639" s="6">
        <v>0.65651669999999995</v>
      </c>
      <c r="F1639" s="6">
        <v>5.8285700000000003E-2</v>
      </c>
      <c r="G1639" s="6">
        <v>11.895020000000001</v>
      </c>
      <c r="H1639" s="6">
        <v>0.19440760000000001</v>
      </c>
      <c r="I1639" s="6"/>
    </row>
    <row r="1640" spans="1:9" x14ac:dyDescent="0.25">
      <c r="A1640">
        <v>303</v>
      </c>
      <c r="B1640">
        <v>2003</v>
      </c>
      <c r="C1640" s="2">
        <v>0</v>
      </c>
      <c r="D1640" s="6">
        <v>0.3586298</v>
      </c>
      <c r="E1640" s="6">
        <v>0.69065739999999998</v>
      </c>
      <c r="F1640" s="6">
        <v>8.9493400000000001E-2</v>
      </c>
      <c r="G1640" s="6">
        <v>22.536819999999999</v>
      </c>
      <c r="H1640" s="6">
        <v>0.2242199</v>
      </c>
      <c r="I1640" s="6"/>
    </row>
    <row r="1641" spans="1:9" x14ac:dyDescent="0.25">
      <c r="A1641">
        <v>303</v>
      </c>
      <c r="B1641">
        <v>2004</v>
      </c>
      <c r="C1641" s="2">
        <v>0</v>
      </c>
      <c r="D1641" s="6">
        <v>0.36333500000000002</v>
      </c>
      <c r="E1641" s="6">
        <v>0.71088010000000001</v>
      </c>
      <c r="F1641" s="6">
        <v>9.2060400000000001E-2</v>
      </c>
      <c r="G1641" s="6">
        <v>15.48746</v>
      </c>
      <c r="H1641" s="6">
        <v>0.23812829999999999</v>
      </c>
      <c r="I1641" s="6"/>
    </row>
    <row r="1642" spans="1:9" x14ac:dyDescent="0.25">
      <c r="A1642">
        <v>304</v>
      </c>
      <c r="B1642">
        <v>1995</v>
      </c>
      <c r="C1642" s="2">
        <v>0</v>
      </c>
      <c r="D1642" s="6">
        <v>0.38447550000000003</v>
      </c>
      <c r="E1642" s="6">
        <v>7.1387099999999995E-2</v>
      </c>
      <c r="F1642" s="6">
        <v>4.3110799999999998E-2</v>
      </c>
      <c r="G1642" s="6">
        <v>0.49502750000000001</v>
      </c>
      <c r="H1642" s="6">
        <v>0.2471592</v>
      </c>
      <c r="I1642" s="6"/>
    </row>
    <row r="1643" spans="1:9" x14ac:dyDescent="0.25">
      <c r="A1643">
        <v>304</v>
      </c>
      <c r="B1643">
        <v>1996</v>
      </c>
      <c r="C1643" s="2">
        <v>0</v>
      </c>
      <c r="D1643" s="6">
        <v>0.4091823</v>
      </c>
      <c r="E1643" s="6">
        <v>9.7535800000000006E-2</v>
      </c>
      <c r="F1643" s="6">
        <v>6.1594799999999998E-2</v>
      </c>
      <c r="G1643" s="6">
        <v>1.0427500000000001</v>
      </c>
      <c r="H1643" s="6">
        <v>0.36688409999999999</v>
      </c>
      <c r="I1643" s="6"/>
    </row>
    <row r="1644" spans="1:9" x14ac:dyDescent="0.25">
      <c r="A1644">
        <v>304</v>
      </c>
      <c r="B1644">
        <v>1997</v>
      </c>
      <c r="C1644" s="2">
        <v>0</v>
      </c>
      <c r="D1644" s="6">
        <v>0.40471439999999997</v>
      </c>
      <c r="E1644" s="6">
        <v>0.13904440000000001</v>
      </c>
      <c r="F1644" s="6">
        <v>5.8028000000000003E-2</v>
      </c>
      <c r="G1644" s="6">
        <v>1.179616</v>
      </c>
      <c r="H1644" s="6">
        <v>0.40912660000000001</v>
      </c>
      <c r="I1644" s="6"/>
    </row>
    <row r="1645" spans="1:9" x14ac:dyDescent="0.25">
      <c r="A1645">
        <v>304</v>
      </c>
      <c r="B1645">
        <v>1998</v>
      </c>
      <c r="C1645" s="2">
        <v>0</v>
      </c>
      <c r="D1645" s="6">
        <v>0.42483929999999998</v>
      </c>
      <c r="E1645" s="6">
        <v>0.20822969999999999</v>
      </c>
      <c r="F1645" s="6">
        <v>5.8285400000000001E-2</v>
      </c>
      <c r="G1645" s="6">
        <v>1.61358</v>
      </c>
      <c r="H1645" s="6">
        <v>0.4028487</v>
      </c>
      <c r="I1645" s="6"/>
    </row>
    <row r="1646" spans="1:9" x14ac:dyDescent="0.25">
      <c r="A1646">
        <v>304</v>
      </c>
      <c r="B1646">
        <v>1999</v>
      </c>
      <c r="C1646" s="2">
        <v>0</v>
      </c>
      <c r="D1646" s="6">
        <v>0.424516</v>
      </c>
      <c r="E1646" s="6">
        <v>0.31302160000000001</v>
      </c>
      <c r="F1646" s="6">
        <v>6.4010600000000001E-2</v>
      </c>
      <c r="G1646" s="6">
        <v>1.369956</v>
      </c>
      <c r="H1646" s="6">
        <v>0.43254179999999998</v>
      </c>
      <c r="I1646" s="6"/>
    </row>
    <row r="1647" spans="1:9" x14ac:dyDescent="0.25">
      <c r="A1647">
        <v>304</v>
      </c>
      <c r="B1647">
        <v>2000</v>
      </c>
      <c r="C1647" s="2">
        <v>0</v>
      </c>
      <c r="D1647" s="6">
        <v>0.44218249999999998</v>
      </c>
      <c r="E1647" s="6">
        <v>0.37226870000000001</v>
      </c>
      <c r="F1647" s="6">
        <v>6.01936E-2</v>
      </c>
      <c r="G1647" s="6">
        <v>1.4939720000000001</v>
      </c>
      <c r="H1647" s="6">
        <v>0.43215930000000002</v>
      </c>
      <c r="I1647" s="6"/>
    </row>
    <row r="1648" spans="1:9" x14ac:dyDescent="0.25">
      <c r="A1648">
        <v>304</v>
      </c>
      <c r="B1648">
        <v>2001</v>
      </c>
      <c r="C1648" s="2">
        <v>0</v>
      </c>
      <c r="D1648" s="6">
        <v>0.42653279999999999</v>
      </c>
      <c r="E1648" s="6">
        <v>0.36814659999999999</v>
      </c>
      <c r="F1648" s="6">
        <v>6.0802000000000002E-2</v>
      </c>
      <c r="G1648" s="6">
        <v>2.218791</v>
      </c>
      <c r="H1648" s="6">
        <v>0.33885860000000001</v>
      </c>
      <c r="I1648" s="6"/>
    </row>
    <row r="1649" spans="1:9" x14ac:dyDescent="0.25">
      <c r="A1649">
        <v>304</v>
      </c>
      <c r="B1649">
        <v>2002</v>
      </c>
      <c r="C1649" s="2">
        <v>0</v>
      </c>
      <c r="D1649" s="6">
        <v>0.43767329999999999</v>
      </c>
      <c r="E1649" s="6">
        <v>0.39687230000000001</v>
      </c>
      <c r="F1649" s="6">
        <v>5.12839E-2</v>
      </c>
      <c r="G1649" s="6">
        <v>1.9534750000000001</v>
      </c>
      <c r="H1649" s="6">
        <v>0.416242</v>
      </c>
      <c r="I1649" s="6"/>
    </row>
    <row r="1650" spans="1:9" x14ac:dyDescent="0.25">
      <c r="A1650">
        <v>304</v>
      </c>
      <c r="B1650">
        <v>2003</v>
      </c>
      <c r="C1650" s="2">
        <v>0</v>
      </c>
      <c r="D1650" s="6">
        <v>0.46682630000000003</v>
      </c>
      <c r="E1650" s="6">
        <v>0.46984740000000003</v>
      </c>
      <c r="F1650" s="6">
        <v>4.5449400000000001E-2</v>
      </c>
      <c r="G1650" s="6">
        <v>2.6997900000000001</v>
      </c>
      <c r="H1650" s="6">
        <v>0.41593020000000003</v>
      </c>
      <c r="I1650" s="6"/>
    </row>
    <row r="1651" spans="1:9" x14ac:dyDescent="0.25">
      <c r="A1651">
        <v>304</v>
      </c>
      <c r="B1651">
        <v>2004</v>
      </c>
      <c r="C1651" s="2">
        <v>0</v>
      </c>
      <c r="D1651" s="6">
        <v>0.485933</v>
      </c>
      <c r="E1651" s="6">
        <v>0.517374</v>
      </c>
      <c r="F1651" s="6">
        <v>5.3841800000000002E-2</v>
      </c>
      <c r="G1651" s="6">
        <v>2.1317200000000001</v>
      </c>
      <c r="H1651" s="6">
        <v>0.41566110000000001</v>
      </c>
      <c r="I1651" s="6"/>
    </row>
    <row r="1652" spans="1:9" x14ac:dyDescent="0.25">
      <c r="A1652">
        <v>305</v>
      </c>
      <c r="B1652">
        <v>1999</v>
      </c>
      <c r="C1652" s="2">
        <v>0</v>
      </c>
      <c r="D1652" s="6">
        <v>0.2455657</v>
      </c>
      <c r="E1652" s="6">
        <v>0.19566230000000001</v>
      </c>
      <c r="F1652" s="6">
        <v>4.9101899999999997E-2</v>
      </c>
      <c r="G1652" s="6">
        <v>0.44360820000000001</v>
      </c>
      <c r="H1652" s="6">
        <v>0.3365553</v>
      </c>
      <c r="I1652" s="6"/>
    </row>
    <row r="1653" spans="1:9" x14ac:dyDescent="0.25">
      <c r="A1653">
        <v>305</v>
      </c>
      <c r="B1653">
        <v>2000</v>
      </c>
      <c r="C1653" s="2">
        <v>0</v>
      </c>
      <c r="D1653" s="6">
        <v>0.2648529</v>
      </c>
      <c r="E1653" s="6">
        <v>0.19435630000000001</v>
      </c>
      <c r="F1653" s="6">
        <v>4.5812199999999997E-2</v>
      </c>
      <c r="G1653" s="6">
        <v>0.60845850000000001</v>
      </c>
      <c r="H1653" s="6">
        <v>0.344665</v>
      </c>
      <c r="I1653" s="6"/>
    </row>
    <row r="1654" spans="1:9" x14ac:dyDescent="0.25">
      <c r="A1654">
        <v>305</v>
      </c>
      <c r="B1654">
        <v>2001</v>
      </c>
      <c r="C1654" s="2">
        <v>0</v>
      </c>
      <c r="D1654" s="6">
        <v>0.25857669999999999</v>
      </c>
      <c r="E1654" s="6">
        <v>0.1014867</v>
      </c>
      <c r="F1654" s="6">
        <v>4.6498400000000002E-2</v>
      </c>
      <c r="G1654" s="6">
        <v>0.41739009999999999</v>
      </c>
      <c r="H1654" s="6">
        <v>0.28692030000000002</v>
      </c>
      <c r="I1654" s="6"/>
    </row>
    <row r="1655" spans="1:9" x14ac:dyDescent="0.25">
      <c r="A1655">
        <v>305</v>
      </c>
      <c r="B1655">
        <v>2002</v>
      </c>
      <c r="C1655" s="2">
        <v>0</v>
      </c>
      <c r="D1655" s="6">
        <v>0.26840360000000002</v>
      </c>
      <c r="E1655" s="6">
        <v>3.9470499999999999E-2</v>
      </c>
      <c r="F1655" s="6">
        <v>3.8267200000000001E-2</v>
      </c>
      <c r="G1655" s="6">
        <v>0.24399850000000001</v>
      </c>
      <c r="H1655" s="6">
        <v>0.28796959999999999</v>
      </c>
      <c r="I1655" s="6"/>
    </row>
    <row r="1656" spans="1:9" x14ac:dyDescent="0.25">
      <c r="A1656">
        <v>305</v>
      </c>
      <c r="B1656">
        <v>2003</v>
      </c>
      <c r="C1656" s="2">
        <v>0</v>
      </c>
      <c r="D1656" s="6">
        <v>0.22059529999999999</v>
      </c>
      <c r="E1656" s="6">
        <v>2.0224499999999999E-2</v>
      </c>
      <c r="F1656" s="6">
        <v>5.0372100000000003E-2</v>
      </c>
      <c r="G1656" s="6">
        <v>0.4039278</v>
      </c>
      <c r="H1656" s="6">
        <v>0.25751659999999998</v>
      </c>
      <c r="I1656" s="6"/>
    </row>
    <row r="1657" spans="1:9" x14ac:dyDescent="0.25">
      <c r="A1657">
        <v>305</v>
      </c>
      <c r="B1657">
        <v>2004</v>
      </c>
      <c r="C1657" s="2">
        <v>0</v>
      </c>
      <c r="D1657" s="6">
        <v>0.28849039999999998</v>
      </c>
      <c r="E1657" s="6">
        <v>-5.0134999999999997E-3</v>
      </c>
      <c r="F1657" s="6">
        <v>4.4402499999999998E-2</v>
      </c>
      <c r="G1657" s="6">
        <v>0.70063660000000005</v>
      </c>
      <c r="H1657" s="6">
        <v>0.29612500000000003</v>
      </c>
      <c r="I1657" s="6"/>
    </row>
    <row r="1658" spans="1:9" x14ac:dyDescent="0.25">
      <c r="A1658">
        <v>306</v>
      </c>
      <c r="B1658">
        <v>1995</v>
      </c>
      <c r="C1658" s="2">
        <v>0</v>
      </c>
      <c r="D1658" s="6">
        <v>0.25474340000000001</v>
      </c>
      <c r="E1658" s="6">
        <v>-0.65437230000000002</v>
      </c>
      <c r="F1658" s="6">
        <v>4.7953000000000003E-2</v>
      </c>
      <c r="G1658" s="6">
        <v>0.1159429</v>
      </c>
      <c r="H1658" s="6">
        <v>0.41173569999999998</v>
      </c>
      <c r="I1658" s="6"/>
    </row>
    <row r="1659" spans="1:9" x14ac:dyDescent="0.25">
      <c r="A1659">
        <v>306</v>
      </c>
      <c r="B1659">
        <v>1996</v>
      </c>
      <c r="C1659" s="2">
        <v>0</v>
      </c>
      <c r="D1659" s="6">
        <v>0.28808139999999999</v>
      </c>
      <c r="E1659" s="6">
        <v>-0.51371770000000005</v>
      </c>
      <c r="F1659" s="6">
        <v>7.4595800000000004E-2</v>
      </c>
      <c r="G1659" s="6">
        <v>0.1445167</v>
      </c>
      <c r="H1659" s="6">
        <v>0.46970099999999998</v>
      </c>
      <c r="I1659" s="6"/>
    </row>
    <row r="1660" spans="1:9" x14ac:dyDescent="0.25">
      <c r="A1660">
        <v>306</v>
      </c>
      <c r="B1660">
        <v>1997</v>
      </c>
      <c r="C1660" s="2">
        <v>0</v>
      </c>
      <c r="D1660" s="6">
        <v>0.1900153</v>
      </c>
      <c r="E1660" s="6">
        <v>-0.56943699999999997</v>
      </c>
      <c r="F1660" s="6">
        <v>5.3671400000000001E-2</v>
      </c>
      <c r="G1660" s="6">
        <v>0.2375208</v>
      </c>
      <c r="H1660" s="6">
        <v>0.49944309999999997</v>
      </c>
      <c r="I1660" s="6"/>
    </row>
    <row r="1661" spans="1:9" x14ac:dyDescent="0.25">
      <c r="A1661">
        <v>307</v>
      </c>
      <c r="B1661">
        <v>2002</v>
      </c>
      <c r="C1661" s="2">
        <v>0</v>
      </c>
      <c r="D1661" s="6">
        <v>9.6507099999999998E-2</v>
      </c>
      <c r="E1661" s="6">
        <v>0.30303910000000001</v>
      </c>
      <c r="F1661" s="6">
        <v>3.8584599999999997E-2</v>
      </c>
      <c r="G1661" s="6">
        <v>0.2434288</v>
      </c>
      <c r="H1661" s="6">
        <v>0.26696809999999999</v>
      </c>
      <c r="I1661" s="6"/>
    </row>
    <row r="1662" spans="1:9" x14ac:dyDescent="0.25">
      <c r="A1662">
        <v>307</v>
      </c>
      <c r="B1662">
        <v>2003</v>
      </c>
      <c r="C1662" s="2">
        <v>1</v>
      </c>
      <c r="D1662" s="6">
        <v>5.9215700000000003E-2</v>
      </c>
      <c r="E1662" s="6">
        <v>0.18245320000000001</v>
      </c>
      <c r="F1662" s="6">
        <v>9.6472999999999993E-3</v>
      </c>
      <c r="G1662" s="6">
        <v>0.3053361</v>
      </c>
      <c r="H1662" s="6">
        <v>0.30453980000000003</v>
      </c>
      <c r="I1662" s="6"/>
    </row>
    <row r="1663" spans="1:9" x14ac:dyDescent="0.25">
      <c r="A1663">
        <v>308</v>
      </c>
      <c r="B1663">
        <v>1995</v>
      </c>
      <c r="C1663" s="2">
        <v>0</v>
      </c>
      <c r="D1663" s="6">
        <v>0.16719439999999999</v>
      </c>
      <c r="E1663" s="6">
        <v>-3.7471900000000002E-2</v>
      </c>
      <c r="F1663" s="6">
        <v>2.7290600000000002E-2</v>
      </c>
      <c r="G1663" s="6">
        <v>0.1009572</v>
      </c>
      <c r="H1663" s="6">
        <v>0.17468410000000001</v>
      </c>
      <c r="I1663" s="6"/>
    </row>
    <row r="1664" spans="1:9" x14ac:dyDescent="0.25">
      <c r="A1664">
        <v>308</v>
      </c>
      <c r="B1664">
        <v>1996</v>
      </c>
      <c r="C1664" s="2">
        <v>0</v>
      </c>
      <c r="D1664" s="6">
        <v>9.8760899999999999E-2</v>
      </c>
      <c r="E1664" s="6">
        <v>-1.6344999999999998E-2</v>
      </c>
      <c r="F1664" s="6">
        <v>5.7630300000000002E-2</v>
      </c>
      <c r="G1664" s="6">
        <v>0.25622529999999999</v>
      </c>
      <c r="H1664" s="6">
        <v>0.2196641</v>
      </c>
      <c r="I1664" s="6"/>
    </row>
    <row r="1665" spans="1:9" x14ac:dyDescent="0.25">
      <c r="A1665">
        <v>308</v>
      </c>
      <c r="B1665">
        <v>1997</v>
      </c>
      <c r="C1665" s="2">
        <v>0</v>
      </c>
      <c r="D1665" s="6">
        <v>0.14779709999999999</v>
      </c>
      <c r="E1665" s="6">
        <v>-1.6619600000000002E-2</v>
      </c>
      <c r="F1665" s="6">
        <v>4.9891600000000001E-2</v>
      </c>
      <c r="G1665" s="6">
        <v>0.25334800000000002</v>
      </c>
      <c r="H1665" s="6">
        <v>0.18880710000000001</v>
      </c>
      <c r="I1665" s="6"/>
    </row>
    <row r="1666" spans="1:9" x14ac:dyDescent="0.25">
      <c r="A1666">
        <v>309</v>
      </c>
      <c r="B1666">
        <v>1995</v>
      </c>
      <c r="C1666" s="2">
        <v>0</v>
      </c>
      <c r="D1666" s="6">
        <v>0.1378298</v>
      </c>
      <c r="E1666" s="6">
        <v>0.20344499999999999</v>
      </c>
      <c r="F1666" s="6">
        <v>7.4885300000000002E-2</v>
      </c>
      <c r="G1666" s="6">
        <v>0.88886160000000003</v>
      </c>
      <c r="H1666" s="6">
        <v>0.29353400000000002</v>
      </c>
      <c r="I1666" s="6"/>
    </row>
    <row r="1667" spans="1:9" x14ac:dyDescent="0.25">
      <c r="A1667">
        <v>309</v>
      </c>
      <c r="B1667">
        <v>1996</v>
      </c>
      <c r="C1667" s="2">
        <v>0</v>
      </c>
      <c r="D1667" s="6">
        <v>0.1086115</v>
      </c>
      <c r="E1667" s="6">
        <v>0.1877432</v>
      </c>
      <c r="F1667" s="6">
        <v>6.6984100000000005E-2</v>
      </c>
      <c r="G1667" s="6">
        <v>1.3194900000000001</v>
      </c>
      <c r="H1667" s="6">
        <v>0.30984089999999997</v>
      </c>
      <c r="I1667" s="6"/>
    </row>
    <row r="1668" spans="1:9" x14ac:dyDescent="0.25">
      <c r="A1668">
        <v>309</v>
      </c>
      <c r="B1668">
        <v>1997</v>
      </c>
      <c r="C1668" s="2">
        <v>0</v>
      </c>
      <c r="D1668" s="6">
        <v>0.1185134</v>
      </c>
      <c r="E1668" s="6">
        <v>0.18913679999999999</v>
      </c>
      <c r="F1668" s="6">
        <v>7.0173799999999995E-2</v>
      </c>
      <c r="G1668" s="6">
        <v>1.6598189999999999</v>
      </c>
      <c r="H1668" s="6">
        <v>0.31950230000000002</v>
      </c>
      <c r="I1668" s="6"/>
    </row>
    <row r="1669" spans="1:9" x14ac:dyDescent="0.25">
      <c r="A1669">
        <v>309</v>
      </c>
      <c r="B1669">
        <v>1998</v>
      </c>
      <c r="C1669" s="2">
        <v>0</v>
      </c>
      <c r="D1669" s="6">
        <v>9.1974500000000001E-2</v>
      </c>
      <c r="E1669" s="6">
        <v>0.15094750000000001</v>
      </c>
      <c r="F1669" s="6">
        <v>5.8988400000000003E-2</v>
      </c>
      <c r="G1669" s="6">
        <v>2.5888149999999999</v>
      </c>
      <c r="H1669" s="6">
        <v>0.32771099999999997</v>
      </c>
      <c r="I1669" s="6"/>
    </row>
    <row r="1670" spans="1:9" x14ac:dyDescent="0.25">
      <c r="A1670">
        <v>309</v>
      </c>
      <c r="B1670">
        <v>1999</v>
      </c>
      <c r="C1670" s="2">
        <v>0</v>
      </c>
      <c r="D1670" s="6">
        <v>7.3776400000000006E-2</v>
      </c>
      <c r="E1670" s="6">
        <v>0.2387204</v>
      </c>
      <c r="F1670" s="6">
        <v>5.9851599999999998E-2</v>
      </c>
      <c r="G1670" s="6">
        <v>2.9253170000000002</v>
      </c>
      <c r="H1670" s="6">
        <v>0.30540840000000002</v>
      </c>
      <c r="I1670" s="6"/>
    </row>
    <row r="1671" spans="1:9" x14ac:dyDescent="0.25">
      <c r="A1671">
        <v>309</v>
      </c>
      <c r="B1671">
        <v>2000</v>
      </c>
      <c r="C1671" s="2">
        <v>0</v>
      </c>
      <c r="D1671" s="6">
        <v>0.1029997</v>
      </c>
      <c r="E1671" s="6">
        <v>0.28944370000000003</v>
      </c>
      <c r="F1671" s="6">
        <v>6.9829000000000002E-2</v>
      </c>
      <c r="G1671" s="6">
        <v>2.2301489999999999</v>
      </c>
      <c r="H1671" s="6">
        <v>0.31230760000000002</v>
      </c>
      <c r="I1671" s="6"/>
    </row>
    <row r="1672" spans="1:9" x14ac:dyDescent="0.25">
      <c r="A1672">
        <v>309</v>
      </c>
      <c r="B1672">
        <v>2001</v>
      </c>
      <c r="C1672" s="2">
        <v>0</v>
      </c>
      <c r="D1672" s="6">
        <v>0.1223948</v>
      </c>
      <c r="E1672" s="6">
        <v>0.36762400000000001</v>
      </c>
      <c r="F1672" s="6">
        <v>7.1542099999999997E-2</v>
      </c>
      <c r="G1672" s="6">
        <v>3.2541380000000002</v>
      </c>
      <c r="H1672" s="6">
        <v>0.27964470000000002</v>
      </c>
      <c r="I1672" s="6"/>
    </row>
    <row r="1673" spans="1:9" x14ac:dyDescent="0.25">
      <c r="A1673">
        <v>309</v>
      </c>
      <c r="B1673">
        <v>2002</v>
      </c>
      <c r="C1673" s="2">
        <v>0</v>
      </c>
      <c r="D1673" s="6">
        <v>0.1030493</v>
      </c>
      <c r="E1673" s="6">
        <v>0.33150540000000001</v>
      </c>
      <c r="F1673" s="6">
        <v>4.6183799999999997E-2</v>
      </c>
      <c r="G1673" s="6">
        <v>1.8047</v>
      </c>
      <c r="H1673" s="6">
        <v>0.2868482</v>
      </c>
      <c r="I1673" s="6"/>
    </row>
    <row r="1674" spans="1:9" x14ac:dyDescent="0.25">
      <c r="A1674">
        <v>309</v>
      </c>
      <c r="B1674">
        <v>2003</v>
      </c>
      <c r="C1674" s="2">
        <v>0</v>
      </c>
      <c r="D1674" s="6">
        <v>9.8978099999999999E-2</v>
      </c>
      <c r="E1674" s="6">
        <v>0.36602469999999998</v>
      </c>
      <c r="F1674" s="6">
        <v>6.6707500000000003E-2</v>
      </c>
      <c r="G1674" s="6">
        <v>2.1143019999999999</v>
      </c>
      <c r="H1674" s="6">
        <v>0.2809933</v>
      </c>
      <c r="I1674" s="6"/>
    </row>
    <row r="1675" spans="1:9" x14ac:dyDescent="0.25">
      <c r="A1675">
        <v>309</v>
      </c>
      <c r="B1675">
        <v>2004</v>
      </c>
      <c r="C1675" s="2">
        <v>0</v>
      </c>
      <c r="D1675" s="6">
        <v>0.1073484</v>
      </c>
      <c r="E1675" s="6">
        <v>0.41249229999999998</v>
      </c>
      <c r="F1675" s="6">
        <v>7.9370999999999997E-2</v>
      </c>
      <c r="G1675" s="6">
        <v>2.1081850000000002</v>
      </c>
      <c r="H1675" s="6">
        <v>0.28387180000000001</v>
      </c>
      <c r="I1675" s="6"/>
    </row>
    <row r="1676" spans="1:9" x14ac:dyDescent="0.25">
      <c r="A1676">
        <v>310</v>
      </c>
      <c r="B1676">
        <v>2000</v>
      </c>
      <c r="C1676" s="2">
        <v>0</v>
      </c>
      <c r="D1676" s="6">
        <v>-2.5916100000000001E-2</v>
      </c>
      <c r="E1676" s="6">
        <v>0.48088769999999997</v>
      </c>
      <c r="F1676" s="6">
        <v>5.4837900000000002E-2</v>
      </c>
      <c r="G1676" s="6">
        <v>1.1312599999999999</v>
      </c>
      <c r="H1676" s="6">
        <v>0.1768139</v>
      </c>
      <c r="I1676" s="6"/>
    </row>
    <row r="1677" spans="1:9" x14ac:dyDescent="0.25">
      <c r="A1677">
        <v>310</v>
      </c>
      <c r="B1677">
        <v>2001</v>
      </c>
      <c r="C1677" s="2">
        <v>0</v>
      </c>
      <c r="D1677" s="6">
        <v>0.1885114</v>
      </c>
      <c r="E1677" s="6">
        <v>0.51645379999999996</v>
      </c>
      <c r="F1677" s="6">
        <v>7.04573E-2</v>
      </c>
      <c r="G1677" s="6">
        <v>1.659249</v>
      </c>
      <c r="H1677" s="6">
        <v>0.2118206</v>
      </c>
      <c r="I1677" s="6"/>
    </row>
    <row r="1678" spans="1:9" x14ac:dyDescent="0.25">
      <c r="A1678">
        <v>310</v>
      </c>
      <c r="B1678">
        <v>2002</v>
      </c>
      <c r="C1678" s="2">
        <v>0</v>
      </c>
      <c r="D1678" s="6">
        <v>0.26069609999999999</v>
      </c>
      <c r="E1678" s="6">
        <v>0.55198270000000005</v>
      </c>
      <c r="F1678" s="6">
        <v>6.5747399999999998E-2</v>
      </c>
      <c r="G1678" s="6">
        <v>2.0271319999999999</v>
      </c>
      <c r="H1678" s="6">
        <v>0.21525349999999999</v>
      </c>
      <c r="I1678" s="6"/>
    </row>
    <row r="1679" spans="1:9" x14ac:dyDescent="0.25">
      <c r="A1679">
        <v>310</v>
      </c>
      <c r="B1679">
        <v>2003</v>
      </c>
      <c r="C1679" s="2">
        <v>0</v>
      </c>
      <c r="D1679" s="6">
        <v>0.18594169999999999</v>
      </c>
      <c r="E1679" s="6">
        <v>0.61712089999999997</v>
      </c>
      <c r="F1679" s="6">
        <v>6.0061900000000001E-2</v>
      </c>
      <c r="G1679" s="6">
        <v>2.121766</v>
      </c>
      <c r="H1679" s="6">
        <v>0.2248165</v>
      </c>
      <c r="I1679" s="6"/>
    </row>
    <row r="1680" spans="1:9" x14ac:dyDescent="0.25">
      <c r="A1680">
        <v>310</v>
      </c>
      <c r="B1680">
        <v>2004</v>
      </c>
      <c r="C1680" s="2">
        <v>0</v>
      </c>
      <c r="D1680" s="6">
        <v>0.26595160000000001</v>
      </c>
      <c r="E1680" s="6">
        <v>0.67022490000000001</v>
      </c>
      <c r="F1680" s="6">
        <v>5.6509499999999997E-2</v>
      </c>
      <c r="G1680" s="6">
        <v>2.8041960000000001</v>
      </c>
      <c r="H1680" s="6">
        <v>0.22576170000000001</v>
      </c>
      <c r="I1680" s="6"/>
    </row>
    <row r="1681" spans="1:9" x14ac:dyDescent="0.25">
      <c r="A1681">
        <v>311</v>
      </c>
      <c r="B1681">
        <v>2000</v>
      </c>
      <c r="C1681" s="2">
        <v>0</v>
      </c>
      <c r="D1681" s="6">
        <v>4.0215000000000001E-2</v>
      </c>
      <c r="E1681" s="6">
        <v>-8.2409000000000007E-3</v>
      </c>
      <c r="F1681" s="6">
        <v>5.3501199999999999E-2</v>
      </c>
      <c r="G1681" s="6">
        <v>0.39148529999999998</v>
      </c>
      <c r="H1681" s="6">
        <v>0.32072600000000001</v>
      </c>
      <c r="I1681" s="6"/>
    </row>
    <row r="1682" spans="1:9" x14ac:dyDescent="0.25">
      <c r="A1682">
        <v>311</v>
      </c>
      <c r="B1682">
        <v>2001</v>
      </c>
      <c r="C1682" s="2">
        <v>0</v>
      </c>
      <c r="D1682" s="6">
        <v>0.10230980000000001</v>
      </c>
      <c r="E1682" s="6">
        <v>-5.1156899999999998E-2</v>
      </c>
      <c r="F1682" s="6">
        <v>3.19271E-2</v>
      </c>
      <c r="G1682" s="6">
        <v>0.334229</v>
      </c>
      <c r="H1682" s="6">
        <v>0.28080450000000001</v>
      </c>
      <c r="I1682" s="6"/>
    </row>
    <row r="1683" spans="1:9" x14ac:dyDescent="0.25">
      <c r="A1683">
        <v>311</v>
      </c>
      <c r="B1683">
        <v>2002</v>
      </c>
      <c r="C1683" s="2">
        <v>0</v>
      </c>
      <c r="D1683" s="6">
        <v>5.86413E-2</v>
      </c>
      <c r="E1683" s="6">
        <v>-0.1911216</v>
      </c>
      <c r="F1683" s="6">
        <v>1.9501299999999999E-2</v>
      </c>
      <c r="G1683" s="6">
        <v>0.2292438</v>
      </c>
      <c r="H1683" s="6">
        <v>0.32848189999999999</v>
      </c>
      <c r="I1683" s="6"/>
    </row>
    <row r="1684" spans="1:9" x14ac:dyDescent="0.25">
      <c r="A1684">
        <v>311</v>
      </c>
      <c r="B1684">
        <v>2003</v>
      </c>
      <c r="C1684" s="2">
        <v>0</v>
      </c>
      <c r="D1684" s="6">
        <v>2.5938300000000001E-2</v>
      </c>
      <c r="E1684" s="6">
        <v>-0.1965973</v>
      </c>
      <c r="F1684" s="6">
        <v>4.1954199999999997E-2</v>
      </c>
      <c r="G1684" s="6">
        <v>0.44555800000000001</v>
      </c>
      <c r="H1684" s="6">
        <v>0.32084819999999997</v>
      </c>
      <c r="I1684" s="6"/>
    </row>
    <row r="1685" spans="1:9" x14ac:dyDescent="0.25">
      <c r="A1685">
        <v>311</v>
      </c>
      <c r="B1685">
        <v>2004</v>
      </c>
      <c r="C1685" s="2">
        <v>0</v>
      </c>
      <c r="D1685" s="6">
        <v>1.6373800000000001E-2</v>
      </c>
      <c r="E1685" s="6">
        <v>-0.1514086</v>
      </c>
      <c r="F1685" s="6">
        <v>5.8146400000000001E-2</v>
      </c>
      <c r="G1685" s="6">
        <v>0.38308150000000002</v>
      </c>
      <c r="H1685" s="6">
        <v>0.4602694</v>
      </c>
      <c r="I1685" s="6"/>
    </row>
    <row r="1686" spans="1:9" x14ac:dyDescent="0.25">
      <c r="A1686">
        <v>312</v>
      </c>
      <c r="B1686">
        <v>1995</v>
      </c>
      <c r="C1686" s="2">
        <v>0</v>
      </c>
      <c r="D1686" s="6">
        <v>0.1180896</v>
      </c>
      <c r="E1686" s="6">
        <v>0.39184980000000003</v>
      </c>
      <c r="F1686" s="6">
        <v>5.1471799999999998E-2</v>
      </c>
      <c r="G1686" s="6">
        <v>1.780419</v>
      </c>
      <c r="H1686" s="6">
        <v>0.25708370000000003</v>
      </c>
      <c r="I1686" s="6"/>
    </row>
    <row r="1687" spans="1:9" x14ac:dyDescent="0.25">
      <c r="A1687">
        <v>312</v>
      </c>
      <c r="B1687">
        <v>1996</v>
      </c>
      <c r="C1687" s="2">
        <v>0</v>
      </c>
      <c r="D1687" s="6">
        <v>0.14812040000000001</v>
      </c>
      <c r="E1687" s="6">
        <v>0.36472520000000003</v>
      </c>
      <c r="F1687" s="6">
        <v>6.2301700000000002E-2</v>
      </c>
      <c r="G1687" s="6">
        <v>1.3509580000000001</v>
      </c>
      <c r="H1687" s="6">
        <v>0.1767156</v>
      </c>
      <c r="I1687" s="6"/>
    </row>
    <row r="1688" spans="1:9" x14ac:dyDescent="0.25">
      <c r="A1688">
        <v>312</v>
      </c>
      <c r="B1688">
        <v>1997</v>
      </c>
      <c r="C1688" s="2">
        <v>0</v>
      </c>
      <c r="D1688" s="6">
        <v>0.35400300000000001</v>
      </c>
      <c r="E1688" s="6">
        <v>0.4436889</v>
      </c>
      <c r="F1688" s="6">
        <v>5.5971399999999998E-2</v>
      </c>
      <c r="G1688" s="6">
        <v>1.601305</v>
      </c>
      <c r="H1688" s="6">
        <v>0.21072560000000001</v>
      </c>
      <c r="I1688" s="6"/>
    </row>
    <row r="1689" spans="1:9" x14ac:dyDescent="0.25">
      <c r="A1689">
        <v>312</v>
      </c>
      <c r="B1689">
        <v>1998</v>
      </c>
      <c r="C1689" s="2">
        <v>0</v>
      </c>
      <c r="D1689" s="6">
        <v>3.2258700000000001E-2</v>
      </c>
      <c r="E1689" s="6">
        <v>0.2690266</v>
      </c>
      <c r="F1689" s="6">
        <v>5.0353299999999997E-2</v>
      </c>
      <c r="G1689" s="6">
        <v>0.79088800000000004</v>
      </c>
      <c r="H1689" s="6">
        <v>0.19720850000000001</v>
      </c>
      <c r="I1689" s="6"/>
    </row>
    <row r="1690" spans="1:9" x14ac:dyDescent="0.25">
      <c r="A1690">
        <v>312</v>
      </c>
      <c r="B1690">
        <v>1999</v>
      </c>
      <c r="C1690" s="2">
        <v>0</v>
      </c>
      <c r="D1690" s="6">
        <v>4.0296600000000002E-2</v>
      </c>
      <c r="E1690" s="6">
        <v>0.33117069999999998</v>
      </c>
      <c r="F1690" s="6">
        <v>5.3994599999999997E-2</v>
      </c>
      <c r="G1690" s="6">
        <v>1.016383</v>
      </c>
      <c r="H1690" s="6">
        <v>0.2202528</v>
      </c>
      <c r="I1690" s="6"/>
    </row>
    <row r="1691" spans="1:9" x14ac:dyDescent="0.25">
      <c r="A1691">
        <v>313</v>
      </c>
      <c r="B1691">
        <v>1995</v>
      </c>
      <c r="C1691" s="2">
        <v>0</v>
      </c>
      <c r="D1691" s="6">
        <v>0.54578720000000003</v>
      </c>
      <c r="E1691" s="6">
        <v>0.50789229999999996</v>
      </c>
      <c r="F1691" s="6">
        <v>6.6725900000000005E-2</v>
      </c>
      <c r="G1691" s="6">
        <v>4.2018950000000004</v>
      </c>
      <c r="H1691" s="6">
        <v>0.20875640000000001</v>
      </c>
      <c r="I1691" s="6"/>
    </row>
    <row r="1692" spans="1:9" x14ac:dyDescent="0.25">
      <c r="A1692">
        <v>313</v>
      </c>
      <c r="B1692">
        <v>1996</v>
      </c>
      <c r="C1692" s="2">
        <v>0</v>
      </c>
      <c r="D1692" s="6">
        <v>0.44964009999999999</v>
      </c>
      <c r="E1692" s="6">
        <v>0.5143896</v>
      </c>
      <c r="F1692" s="6">
        <v>8.7258600000000006E-2</v>
      </c>
      <c r="G1692" s="6">
        <v>4.8661120000000002</v>
      </c>
      <c r="H1692" s="6">
        <v>0.22911629999999999</v>
      </c>
      <c r="I1692" s="6"/>
    </row>
    <row r="1693" spans="1:9" x14ac:dyDescent="0.25">
      <c r="A1693">
        <v>313</v>
      </c>
      <c r="B1693">
        <v>1997</v>
      </c>
      <c r="C1693" s="2">
        <v>0</v>
      </c>
      <c r="D1693" s="6">
        <v>0.35936679999999999</v>
      </c>
      <c r="E1693" s="6">
        <v>0.60309420000000002</v>
      </c>
      <c r="F1693" s="6">
        <v>8.8503200000000004E-2</v>
      </c>
      <c r="G1693" s="6">
        <v>3.8414139999999999</v>
      </c>
      <c r="H1693" s="6">
        <v>0.222996</v>
      </c>
      <c r="I1693" s="6"/>
    </row>
    <row r="1694" spans="1:9" x14ac:dyDescent="0.25">
      <c r="A1694">
        <v>313</v>
      </c>
      <c r="B1694">
        <v>1998</v>
      </c>
      <c r="C1694" s="2">
        <v>0</v>
      </c>
      <c r="D1694" s="6">
        <v>0.32589370000000001</v>
      </c>
      <c r="E1694" s="6">
        <v>0.56419750000000002</v>
      </c>
      <c r="F1694" s="6">
        <v>5.5762699999999998E-2</v>
      </c>
      <c r="G1694" s="6">
        <v>2.1102569999999998</v>
      </c>
      <c r="H1694" s="6">
        <v>0.1999351</v>
      </c>
      <c r="I1694" s="6"/>
    </row>
    <row r="1695" spans="1:9" x14ac:dyDescent="0.25">
      <c r="A1695">
        <v>313</v>
      </c>
      <c r="B1695">
        <v>1999</v>
      </c>
      <c r="C1695" s="2">
        <v>0</v>
      </c>
      <c r="D1695" s="6">
        <v>0.45609559999999999</v>
      </c>
      <c r="E1695" s="6">
        <v>0.53508489999999997</v>
      </c>
      <c r="F1695" s="6">
        <v>4.9326599999999998E-2</v>
      </c>
      <c r="G1695" s="6">
        <v>1.1028210000000001</v>
      </c>
      <c r="H1695" s="6">
        <v>0.1623801</v>
      </c>
      <c r="I1695" s="6"/>
    </row>
    <row r="1696" spans="1:9" x14ac:dyDescent="0.25">
      <c r="A1696">
        <v>313</v>
      </c>
      <c r="B1696">
        <v>2000</v>
      </c>
      <c r="C1696" s="2">
        <v>0</v>
      </c>
      <c r="D1696" s="6">
        <v>0.35639290000000001</v>
      </c>
      <c r="E1696" s="6">
        <v>0.66305190000000003</v>
      </c>
      <c r="F1696" s="6">
        <v>7.6487200000000005E-2</v>
      </c>
      <c r="G1696" s="6">
        <v>1.6246940000000001</v>
      </c>
      <c r="H1696" s="6">
        <v>0.19314580000000001</v>
      </c>
      <c r="I1696" s="6"/>
    </row>
    <row r="1697" spans="1:9" x14ac:dyDescent="0.25">
      <c r="A1697">
        <v>313</v>
      </c>
      <c r="B1697">
        <v>2001</v>
      </c>
      <c r="C1697" s="2">
        <v>0</v>
      </c>
      <c r="D1697" s="6">
        <v>0.33148430000000001</v>
      </c>
      <c r="E1697" s="6">
        <v>0.67691619999999997</v>
      </c>
      <c r="F1697" s="6">
        <v>5.5952599999999998E-2</v>
      </c>
      <c r="G1697" s="6">
        <v>1.9896339999999999</v>
      </c>
      <c r="H1697" s="6">
        <v>0.1892472</v>
      </c>
      <c r="I1697" s="6"/>
    </row>
    <row r="1698" spans="1:9" x14ac:dyDescent="0.25">
      <c r="A1698">
        <v>313</v>
      </c>
      <c r="B1698">
        <v>2002</v>
      </c>
      <c r="C1698" s="2">
        <v>0</v>
      </c>
      <c r="D1698" s="6">
        <v>0.25249300000000002</v>
      </c>
      <c r="E1698" s="6">
        <v>0.49173640000000002</v>
      </c>
      <c r="F1698" s="6">
        <v>8.2052200000000006E-2</v>
      </c>
      <c r="G1698" s="6">
        <v>3.2168060000000001</v>
      </c>
      <c r="H1698" s="6">
        <v>0.17345759999999999</v>
      </c>
      <c r="I1698" s="6"/>
    </row>
    <row r="1699" spans="1:9" x14ac:dyDescent="0.25">
      <c r="A1699">
        <v>313</v>
      </c>
      <c r="B1699">
        <v>2003</v>
      </c>
      <c r="C1699" s="2">
        <v>0</v>
      </c>
      <c r="D1699" s="6">
        <v>0.2891358</v>
      </c>
      <c r="E1699" s="6">
        <v>0.47370109999999999</v>
      </c>
      <c r="F1699" s="6">
        <v>7.5481300000000001E-2</v>
      </c>
      <c r="G1699" s="6">
        <v>3.8955630000000001</v>
      </c>
      <c r="H1699" s="6">
        <v>0.16812959999999999</v>
      </c>
      <c r="I1699" s="6"/>
    </row>
    <row r="1700" spans="1:9" x14ac:dyDescent="0.25">
      <c r="A1700">
        <v>313</v>
      </c>
      <c r="B1700">
        <v>2004</v>
      </c>
      <c r="C1700" s="2">
        <v>0</v>
      </c>
      <c r="D1700" s="6">
        <v>0.26923209999999997</v>
      </c>
      <c r="E1700" s="6">
        <v>0.59074939999999998</v>
      </c>
      <c r="F1700" s="6">
        <v>9.2159000000000005E-2</v>
      </c>
      <c r="G1700" s="6">
        <v>6.5450920000000004</v>
      </c>
      <c r="H1700" s="6">
        <v>0.20095779999999999</v>
      </c>
      <c r="I1700" s="6"/>
    </row>
    <row r="1701" spans="1:9" x14ac:dyDescent="0.25">
      <c r="A1701">
        <v>314</v>
      </c>
      <c r="B1701">
        <v>1995</v>
      </c>
      <c r="C1701" s="2">
        <v>0</v>
      </c>
      <c r="D1701" s="6">
        <v>0.26683669999999998</v>
      </c>
      <c r="E1701" s="6">
        <v>0.3941422</v>
      </c>
      <c r="F1701" s="6">
        <v>4.51603E-2</v>
      </c>
      <c r="G1701" s="6">
        <v>0.66496279999999997</v>
      </c>
      <c r="H1701" s="6">
        <v>0.80409169999999996</v>
      </c>
      <c r="I1701" s="6"/>
    </row>
    <row r="1702" spans="1:9" x14ac:dyDescent="0.25">
      <c r="A1702">
        <v>314</v>
      </c>
      <c r="B1702">
        <v>1996</v>
      </c>
      <c r="C1702" s="2">
        <v>0</v>
      </c>
      <c r="D1702" s="6">
        <v>0.22222169999999999</v>
      </c>
      <c r="E1702" s="6">
        <v>0.34343600000000002</v>
      </c>
      <c r="F1702" s="6">
        <v>4.7047800000000001E-2</v>
      </c>
      <c r="G1702" s="6">
        <v>0.63096629999999998</v>
      </c>
      <c r="H1702" s="6">
        <v>0.72315110000000005</v>
      </c>
      <c r="I1702" s="6"/>
    </row>
    <row r="1703" spans="1:9" x14ac:dyDescent="0.25">
      <c r="A1703">
        <v>314</v>
      </c>
      <c r="B1703">
        <v>1997</v>
      </c>
      <c r="C1703" s="2">
        <v>0</v>
      </c>
      <c r="D1703" s="6">
        <v>0.2414499</v>
      </c>
      <c r="E1703" s="6">
        <v>0.37014819999999998</v>
      </c>
      <c r="F1703" s="6">
        <v>5.0773100000000002E-2</v>
      </c>
      <c r="G1703" s="6">
        <v>1.0395460000000001</v>
      </c>
      <c r="H1703" s="6">
        <v>0.69883499999999998</v>
      </c>
      <c r="I1703" s="6"/>
    </row>
    <row r="1704" spans="1:9" x14ac:dyDescent="0.25">
      <c r="A1704">
        <v>314</v>
      </c>
      <c r="B1704">
        <v>1998</v>
      </c>
      <c r="C1704" s="2">
        <v>0</v>
      </c>
      <c r="D1704" s="6">
        <v>0.14639740000000001</v>
      </c>
      <c r="E1704" s="6">
        <v>0.37808839999999999</v>
      </c>
      <c r="F1704" s="6">
        <v>4.5054700000000003E-2</v>
      </c>
      <c r="G1704" s="6">
        <v>0.96927620000000003</v>
      </c>
      <c r="H1704" s="6">
        <v>0.84866359999999996</v>
      </c>
      <c r="I1704" s="6"/>
    </row>
    <row r="1705" spans="1:9" x14ac:dyDescent="0.25">
      <c r="A1705">
        <v>314</v>
      </c>
      <c r="B1705">
        <v>1999</v>
      </c>
      <c r="C1705" s="2">
        <v>0</v>
      </c>
      <c r="D1705" s="6">
        <v>0.12605669999999999</v>
      </c>
      <c r="E1705" s="6">
        <v>0.33988469999999998</v>
      </c>
      <c r="F1705" s="6">
        <v>5.4669299999999997E-2</v>
      </c>
      <c r="G1705" s="6">
        <v>0.45651799999999998</v>
      </c>
      <c r="H1705" s="6">
        <v>0.82819750000000003</v>
      </c>
      <c r="I1705" s="6"/>
    </row>
    <row r="1706" spans="1:9" x14ac:dyDescent="0.25">
      <c r="A1706">
        <v>314</v>
      </c>
      <c r="B1706">
        <v>2000</v>
      </c>
      <c r="C1706" s="2">
        <v>0</v>
      </c>
      <c r="D1706" s="6">
        <v>0.13757420000000001</v>
      </c>
      <c r="E1706" s="6">
        <v>0.32021189999999999</v>
      </c>
      <c r="F1706" s="6">
        <v>3.5617000000000003E-2</v>
      </c>
      <c r="G1706" s="6">
        <v>0.73034350000000003</v>
      </c>
      <c r="H1706" s="6">
        <v>0.93098780000000003</v>
      </c>
      <c r="I1706" s="6"/>
    </row>
    <row r="1707" spans="1:9" x14ac:dyDescent="0.25">
      <c r="A1707">
        <v>314</v>
      </c>
      <c r="B1707">
        <v>2001</v>
      </c>
      <c r="C1707" s="2">
        <v>0</v>
      </c>
      <c r="D1707" s="6">
        <v>0.20561679999999999</v>
      </c>
      <c r="E1707" s="6">
        <v>0.26089889999999999</v>
      </c>
      <c r="F1707" s="6">
        <v>3.6876899999999997E-2</v>
      </c>
      <c r="G1707" s="6">
        <v>0.5044864</v>
      </c>
      <c r="H1707" s="6">
        <v>0.21603449999999999</v>
      </c>
      <c r="I1707" s="6"/>
    </row>
    <row r="1708" spans="1:9" x14ac:dyDescent="0.25">
      <c r="A1708">
        <v>314</v>
      </c>
      <c r="B1708">
        <v>2002</v>
      </c>
      <c r="C1708" s="2">
        <v>0</v>
      </c>
      <c r="D1708" s="6">
        <v>0.12201620000000001</v>
      </c>
      <c r="E1708" s="6">
        <v>0.28164210000000001</v>
      </c>
      <c r="F1708" s="6">
        <v>5.7986299999999998E-2</v>
      </c>
      <c r="G1708" s="6">
        <v>0.75008739999999996</v>
      </c>
      <c r="H1708" s="6">
        <v>0.32331850000000001</v>
      </c>
      <c r="I1708" s="6"/>
    </row>
    <row r="1709" spans="1:9" x14ac:dyDescent="0.25">
      <c r="A1709">
        <v>314</v>
      </c>
      <c r="B1709">
        <v>2003</v>
      </c>
      <c r="C1709" s="2">
        <v>0</v>
      </c>
      <c r="D1709" s="6">
        <v>7.9836000000000004E-2</v>
      </c>
      <c r="E1709" s="6">
        <v>0.31203530000000002</v>
      </c>
      <c r="F1709" s="6">
        <v>4.1021099999999998E-2</v>
      </c>
      <c r="G1709" s="6">
        <v>0.7569785</v>
      </c>
      <c r="H1709" s="6">
        <v>0.2944737</v>
      </c>
      <c r="I1709" s="6"/>
    </row>
    <row r="1710" spans="1:9" x14ac:dyDescent="0.25">
      <c r="A1710">
        <v>315</v>
      </c>
      <c r="B1710">
        <v>1995</v>
      </c>
      <c r="C1710" s="2">
        <v>0</v>
      </c>
      <c r="D1710" s="6">
        <v>7.18163E-2</v>
      </c>
      <c r="E1710" s="6">
        <v>0.25272240000000001</v>
      </c>
      <c r="F1710" s="6">
        <v>5.1826400000000002E-2</v>
      </c>
      <c r="G1710" s="6">
        <v>0.63350609999999996</v>
      </c>
      <c r="H1710" s="6">
        <v>0.22943930000000001</v>
      </c>
      <c r="I1710" s="6"/>
    </row>
    <row r="1711" spans="1:9" x14ac:dyDescent="0.25">
      <c r="A1711">
        <v>315</v>
      </c>
      <c r="B1711">
        <v>1996</v>
      </c>
      <c r="C1711" s="2">
        <v>0</v>
      </c>
      <c r="D1711" s="6">
        <v>3.1804899999999997E-2</v>
      </c>
      <c r="E1711" s="6">
        <v>0.2346336</v>
      </c>
      <c r="F1711" s="6">
        <v>4.2810599999999997E-2</v>
      </c>
      <c r="G1711" s="6">
        <v>0.6791701</v>
      </c>
      <c r="H1711" s="6">
        <v>0.20234250000000001</v>
      </c>
      <c r="I1711" s="6"/>
    </row>
    <row r="1712" spans="1:9" x14ac:dyDescent="0.25">
      <c r="A1712">
        <v>315</v>
      </c>
      <c r="B1712">
        <v>1997</v>
      </c>
      <c r="C1712" s="2">
        <v>0</v>
      </c>
      <c r="D1712" s="6">
        <v>7.0384000000000002E-2</v>
      </c>
      <c r="E1712" s="6">
        <v>0.22864809999999999</v>
      </c>
      <c r="F1712" s="6">
        <v>2.74083E-2</v>
      </c>
      <c r="G1712" s="6">
        <v>0.74870159999999997</v>
      </c>
      <c r="H1712" s="6">
        <v>0.22129299999999999</v>
      </c>
      <c r="I1712" s="6"/>
    </row>
    <row r="1713" spans="1:9" x14ac:dyDescent="0.25">
      <c r="A1713">
        <v>315</v>
      </c>
      <c r="B1713">
        <v>1998</v>
      </c>
      <c r="C1713" s="2">
        <v>0</v>
      </c>
      <c r="D1713" s="6">
        <v>0.1228997</v>
      </c>
      <c r="E1713" s="6">
        <v>0.21720690000000001</v>
      </c>
      <c r="F1713" s="6">
        <v>4.42537E-2</v>
      </c>
      <c r="G1713" s="6">
        <v>0.81780540000000002</v>
      </c>
      <c r="H1713" s="6">
        <v>0.26217960000000001</v>
      </c>
      <c r="I1713" s="6"/>
    </row>
    <row r="1714" spans="1:9" x14ac:dyDescent="0.25">
      <c r="A1714">
        <v>315</v>
      </c>
      <c r="B1714">
        <v>1999</v>
      </c>
      <c r="C1714" s="2">
        <v>0</v>
      </c>
      <c r="D1714" s="6">
        <v>0.1049523</v>
      </c>
      <c r="E1714" s="6">
        <v>0.22088720000000001</v>
      </c>
      <c r="F1714" s="6">
        <v>5.5948900000000003E-2</v>
      </c>
      <c r="G1714" s="6">
        <v>1.196898</v>
      </c>
      <c r="H1714" s="6">
        <v>0.23340330000000001</v>
      </c>
      <c r="I1714" s="6"/>
    </row>
    <row r="1715" spans="1:9" x14ac:dyDescent="0.25">
      <c r="A1715">
        <v>315</v>
      </c>
      <c r="B1715">
        <v>2000</v>
      </c>
      <c r="C1715" s="2">
        <v>0</v>
      </c>
      <c r="D1715" s="6">
        <v>8.2168000000000005E-2</v>
      </c>
      <c r="E1715" s="6">
        <v>0.15159130000000001</v>
      </c>
      <c r="F1715" s="6">
        <v>2.87672E-2</v>
      </c>
      <c r="G1715" s="6">
        <v>0.67584</v>
      </c>
      <c r="H1715" s="6">
        <v>0.19933390000000001</v>
      </c>
      <c r="I1715" s="6"/>
    </row>
    <row r="1716" spans="1:9" x14ac:dyDescent="0.25">
      <c r="A1716">
        <v>315</v>
      </c>
      <c r="B1716">
        <v>2001</v>
      </c>
      <c r="C1716" s="2">
        <v>0</v>
      </c>
      <c r="D1716" s="6">
        <v>0.1029157</v>
      </c>
      <c r="E1716" s="6">
        <v>0.1238442</v>
      </c>
      <c r="F1716" s="6">
        <v>4.1703400000000002E-2</v>
      </c>
      <c r="G1716" s="6">
        <v>0.75422299999999998</v>
      </c>
      <c r="H1716" s="6">
        <v>0.20227100000000001</v>
      </c>
      <c r="I1716" s="6"/>
    </row>
    <row r="1717" spans="1:9" x14ac:dyDescent="0.25">
      <c r="A1717">
        <v>315</v>
      </c>
      <c r="B1717">
        <v>2002</v>
      </c>
      <c r="C1717" s="2">
        <v>0</v>
      </c>
      <c r="D1717" s="6">
        <v>0.1182415</v>
      </c>
      <c r="E1717" s="6">
        <v>3.44106E-2</v>
      </c>
      <c r="F1717" s="6">
        <v>4.33353E-2</v>
      </c>
      <c r="G1717" s="6">
        <v>0.66009300000000004</v>
      </c>
      <c r="H1717" s="6">
        <v>0.22288620000000001</v>
      </c>
      <c r="I1717" s="6"/>
    </row>
    <row r="1718" spans="1:9" x14ac:dyDescent="0.25">
      <c r="A1718">
        <v>315</v>
      </c>
      <c r="B1718">
        <v>2003</v>
      </c>
      <c r="C1718" s="2">
        <v>0</v>
      </c>
      <c r="D1718" s="6">
        <v>9.5546300000000001E-2</v>
      </c>
      <c r="E1718" s="6">
        <v>7.57192E-2</v>
      </c>
      <c r="F1718" s="6">
        <v>3.9129799999999999E-2</v>
      </c>
      <c r="G1718" s="6">
        <v>0.79314150000000005</v>
      </c>
      <c r="H1718" s="6">
        <v>0.19779169999999999</v>
      </c>
      <c r="I1718" s="6"/>
    </row>
    <row r="1719" spans="1:9" x14ac:dyDescent="0.25">
      <c r="A1719">
        <v>315</v>
      </c>
      <c r="B1719">
        <v>2004</v>
      </c>
      <c r="C1719" s="2">
        <v>0</v>
      </c>
      <c r="D1719" s="6">
        <v>0.15084649999999999</v>
      </c>
      <c r="E1719" s="6">
        <v>6.8110000000000004E-2</v>
      </c>
      <c r="F1719" s="6">
        <v>3.98518E-2</v>
      </c>
      <c r="G1719" s="6">
        <v>0.82580920000000002</v>
      </c>
      <c r="H1719" s="6">
        <v>0.22125320000000001</v>
      </c>
      <c r="I1719" s="6"/>
    </row>
    <row r="1720" spans="1:9" x14ac:dyDescent="0.25">
      <c r="A1720">
        <v>316</v>
      </c>
      <c r="B1720">
        <v>1995</v>
      </c>
      <c r="C1720" s="2">
        <v>0</v>
      </c>
      <c r="D1720" s="6">
        <v>0.29003380000000001</v>
      </c>
      <c r="E1720" s="6">
        <v>0.13497310000000001</v>
      </c>
      <c r="F1720" s="6">
        <v>5.4013100000000001E-2</v>
      </c>
      <c r="G1720" s="6">
        <v>5.452388</v>
      </c>
      <c r="H1720" s="6">
        <v>0.27777190000000002</v>
      </c>
      <c r="I1720" s="6"/>
    </row>
    <row r="1721" spans="1:9" x14ac:dyDescent="0.25">
      <c r="A1721">
        <v>316</v>
      </c>
      <c r="B1721">
        <v>1996</v>
      </c>
      <c r="C1721" s="2">
        <v>0</v>
      </c>
      <c r="D1721" s="6">
        <v>0.26197700000000002</v>
      </c>
      <c r="E1721" s="6">
        <v>0.23040749999999999</v>
      </c>
      <c r="F1721" s="6">
        <v>7.4614399999999997E-2</v>
      </c>
      <c r="G1721" s="6">
        <v>3.9667509999999999</v>
      </c>
      <c r="H1721" s="6">
        <v>0.27941440000000001</v>
      </c>
      <c r="I1721" s="6"/>
    </row>
    <row r="1722" spans="1:9" x14ac:dyDescent="0.25">
      <c r="A1722">
        <v>316</v>
      </c>
      <c r="B1722">
        <v>1997</v>
      </c>
      <c r="C1722" s="2">
        <v>0</v>
      </c>
      <c r="D1722" s="6">
        <v>0.336005</v>
      </c>
      <c r="E1722" s="6">
        <v>0.14432919999999999</v>
      </c>
      <c r="F1722" s="6">
        <v>4.0302900000000003E-2</v>
      </c>
      <c r="G1722" s="6">
        <v>3.2273149999999999</v>
      </c>
      <c r="H1722" s="6">
        <v>0.2200029</v>
      </c>
      <c r="I1722" s="6"/>
    </row>
    <row r="1723" spans="1:9" x14ac:dyDescent="0.25">
      <c r="A1723">
        <v>316</v>
      </c>
      <c r="B1723">
        <v>1998</v>
      </c>
      <c r="C1723" s="2">
        <v>0</v>
      </c>
      <c r="D1723" s="6">
        <v>0.25309229999999999</v>
      </c>
      <c r="E1723" s="6">
        <v>0.1653201</v>
      </c>
      <c r="F1723" s="6">
        <v>3.32246E-2</v>
      </c>
      <c r="G1723" s="6">
        <v>1.3212120000000001</v>
      </c>
      <c r="H1723" s="6">
        <v>0.2086866</v>
      </c>
      <c r="I1723" s="6"/>
    </row>
    <row r="1724" spans="1:9" x14ac:dyDescent="0.25">
      <c r="A1724">
        <v>316</v>
      </c>
      <c r="B1724">
        <v>1999</v>
      </c>
      <c r="C1724" s="2">
        <v>0</v>
      </c>
      <c r="D1724" s="6">
        <v>0.25852069999999999</v>
      </c>
      <c r="E1724" s="6">
        <v>0.1569612</v>
      </c>
      <c r="F1724" s="6">
        <v>3.8221699999999997E-2</v>
      </c>
      <c r="G1724" s="6">
        <v>2.2294160000000001</v>
      </c>
      <c r="H1724" s="6">
        <v>0.23626520000000001</v>
      </c>
      <c r="I1724" s="6"/>
    </row>
    <row r="1725" spans="1:9" x14ac:dyDescent="0.25">
      <c r="A1725">
        <v>316</v>
      </c>
      <c r="B1725">
        <v>2000</v>
      </c>
      <c r="C1725" s="2">
        <v>0</v>
      </c>
      <c r="D1725" s="6">
        <v>0.45378010000000002</v>
      </c>
      <c r="E1725" s="6">
        <v>0.18428169999999999</v>
      </c>
      <c r="F1725" s="6">
        <v>6.9967100000000004E-2</v>
      </c>
      <c r="G1725" s="6">
        <v>18.937519999999999</v>
      </c>
      <c r="H1725" s="6">
        <v>0.26468659999999999</v>
      </c>
      <c r="I1725" s="6"/>
    </row>
    <row r="1726" spans="1:9" x14ac:dyDescent="0.25">
      <c r="A1726">
        <v>316</v>
      </c>
      <c r="B1726">
        <v>2001</v>
      </c>
      <c r="C1726" s="2">
        <v>0</v>
      </c>
      <c r="D1726" s="6">
        <v>0.61471589999999998</v>
      </c>
      <c r="E1726" s="6">
        <v>0.16286210000000001</v>
      </c>
      <c r="F1726" s="6">
        <v>1.78631E-2</v>
      </c>
      <c r="G1726" s="6">
        <v>2.8193139999999999</v>
      </c>
      <c r="H1726" s="6">
        <v>0.14590159999999999</v>
      </c>
      <c r="I1726" s="6"/>
    </row>
    <row r="1727" spans="1:9" x14ac:dyDescent="0.25">
      <c r="A1727">
        <v>316</v>
      </c>
      <c r="B1727">
        <v>2002</v>
      </c>
      <c r="C1727" s="2">
        <v>0</v>
      </c>
      <c r="D1727" s="6">
        <v>0.32895380000000002</v>
      </c>
      <c r="E1727" s="6">
        <v>0.19460540000000001</v>
      </c>
      <c r="F1727" s="6">
        <v>3.6053300000000003E-2</v>
      </c>
      <c r="G1727" s="6">
        <v>2.4739620000000002</v>
      </c>
      <c r="H1727" s="6">
        <v>0.15108849999999999</v>
      </c>
      <c r="I1727" s="6"/>
    </row>
    <row r="1728" spans="1:9" x14ac:dyDescent="0.25">
      <c r="A1728">
        <v>316</v>
      </c>
      <c r="B1728">
        <v>2003</v>
      </c>
      <c r="C1728" s="2">
        <v>0</v>
      </c>
      <c r="D1728" s="6">
        <v>0.38980670000000001</v>
      </c>
      <c r="E1728" s="6">
        <v>0.1604237</v>
      </c>
      <c r="F1728" s="6">
        <v>5.0371899999999997E-2</v>
      </c>
      <c r="G1728" s="6">
        <v>2.1611030000000002</v>
      </c>
      <c r="H1728" s="6">
        <v>0.16063279999999999</v>
      </c>
      <c r="I1728" s="6"/>
    </row>
    <row r="1729" spans="1:9" x14ac:dyDescent="0.25">
      <c r="A1729">
        <v>316</v>
      </c>
      <c r="B1729">
        <v>2004</v>
      </c>
      <c r="C1729" s="2">
        <v>0</v>
      </c>
      <c r="D1729" s="6">
        <v>0.39502660000000001</v>
      </c>
      <c r="E1729" s="6">
        <v>0.21612000000000001</v>
      </c>
      <c r="F1729" s="6">
        <v>4.0942100000000002E-2</v>
      </c>
      <c r="G1729" s="6">
        <v>3.3813909999999998</v>
      </c>
      <c r="H1729" s="6">
        <v>0.179838</v>
      </c>
      <c r="I1729" s="6"/>
    </row>
    <row r="1730" spans="1:9" x14ac:dyDescent="0.25">
      <c r="A1730">
        <v>317</v>
      </c>
      <c r="B1730">
        <v>1995</v>
      </c>
      <c r="C1730" s="2">
        <v>0</v>
      </c>
      <c r="D1730" s="6">
        <v>4.7725299999999998E-2</v>
      </c>
      <c r="E1730" s="6">
        <v>0.1972061</v>
      </c>
      <c r="F1730" s="6">
        <v>4.9726699999999999E-2</v>
      </c>
      <c r="G1730" s="6">
        <v>0.32844810000000002</v>
      </c>
      <c r="H1730" s="6">
        <v>0.18058540000000001</v>
      </c>
      <c r="I1730" s="6"/>
    </row>
    <row r="1731" spans="1:9" x14ac:dyDescent="0.25">
      <c r="A1731">
        <v>317</v>
      </c>
      <c r="B1731">
        <v>1996</v>
      </c>
      <c r="C1731" s="2">
        <v>0</v>
      </c>
      <c r="D1731" s="6">
        <v>7.3106599999999994E-2</v>
      </c>
      <c r="E1731" s="6">
        <v>0.19690869999999999</v>
      </c>
      <c r="F1731" s="6">
        <v>4.2791099999999999E-2</v>
      </c>
      <c r="G1731" s="6">
        <v>0.27186900000000003</v>
      </c>
      <c r="H1731" s="6">
        <v>0.16715269999999999</v>
      </c>
      <c r="I1731" s="6"/>
    </row>
    <row r="1732" spans="1:9" x14ac:dyDescent="0.25">
      <c r="A1732">
        <v>317</v>
      </c>
      <c r="B1732">
        <v>1997</v>
      </c>
      <c r="C1732" s="2">
        <v>0</v>
      </c>
      <c r="D1732" s="6">
        <v>8.6012000000000005E-2</v>
      </c>
      <c r="E1732" s="6">
        <v>0.2094184</v>
      </c>
      <c r="F1732" s="6">
        <v>3.6357199999999999E-2</v>
      </c>
      <c r="G1732" s="6">
        <v>0.2948016</v>
      </c>
      <c r="H1732" s="6">
        <v>0.19443750000000001</v>
      </c>
      <c r="I1732" s="6"/>
    </row>
    <row r="1733" spans="1:9" x14ac:dyDescent="0.25">
      <c r="A1733">
        <v>317</v>
      </c>
      <c r="B1733">
        <v>1998</v>
      </c>
      <c r="C1733" s="2">
        <v>0</v>
      </c>
      <c r="D1733" s="6">
        <v>0.11005910000000001</v>
      </c>
      <c r="E1733" s="6">
        <v>0.20483319999999999</v>
      </c>
      <c r="F1733" s="6">
        <v>4.2049099999999999E-2</v>
      </c>
      <c r="G1733" s="6">
        <v>0.2451547</v>
      </c>
      <c r="H1733" s="6">
        <v>0.16884469999999999</v>
      </c>
      <c r="I1733" s="6"/>
    </row>
    <row r="1734" spans="1:9" x14ac:dyDescent="0.25">
      <c r="A1734">
        <v>317</v>
      </c>
      <c r="B1734">
        <v>1999</v>
      </c>
      <c r="C1734" s="2">
        <v>0</v>
      </c>
      <c r="D1734" s="6">
        <v>8.0076499999999995E-2</v>
      </c>
      <c r="E1734" s="6">
        <v>0.21182790000000001</v>
      </c>
      <c r="F1734" s="6">
        <v>6.1124600000000001E-2</v>
      </c>
      <c r="G1734" s="6">
        <v>0.16542660000000001</v>
      </c>
      <c r="H1734" s="6">
        <v>0.14758589999999999</v>
      </c>
      <c r="I1734" s="6"/>
    </row>
    <row r="1735" spans="1:9" x14ac:dyDescent="0.25">
      <c r="A1735">
        <v>317</v>
      </c>
      <c r="B1735">
        <v>2000</v>
      </c>
      <c r="C1735" s="2">
        <v>0</v>
      </c>
      <c r="D1735" s="6">
        <v>7.7021400000000004E-2</v>
      </c>
      <c r="E1735" s="6">
        <v>0.2112773</v>
      </c>
      <c r="F1735" s="6">
        <v>3.5305000000000003E-2</v>
      </c>
      <c r="G1735" s="6">
        <v>8.90045E-2</v>
      </c>
      <c r="H1735" s="6">
        <v>0.16790769999999999</v>
      </c>
      <c r="I1735" s="6"/>
    </row>
    <row r="1736" spans="1:9" x14ac:dyDescent="0.25">
      <c r="A1736">
        <v>317</v>
      </c>
      <c r="B1736">
        <v>2001</v>
      </c>
      <c r="C1736" s="2">
        <v>0</v>
      </c>
      <c r="D1736" s="6">
        <v>8.0035300000000004E-2</v>
      </c>
      <c r="E1736" s="6">
        <v>0.17783950000000001</v>
      </c>
      <c r="F1736" s="6">
        <v>4.68031E-2</v>
      </c>
      <c r="G1736" s="6">
        <v>0.12800610000000001</v>
      </c>
      <c r="H1736" s="6">
        <v>0.17235</v>
      </c>
      <c r="I1736" s="6"/>
    </row>
    <row r="1737" spans="1:9" x14ac:dyDescent="0.25">
      <c r="A1737">
        <v>317</v>
      </c>
      <c r="B1737">
        <v>2002</v>
      </c>
      <c r="C1737" s="2">
        <v>0</v>
      </c>
      <c r="D1737" s="6">
        <v>5.6233400000000003E-2</v>
      </c>
      <c r="E1737" s="6">
        <v>0.1692786</v>
      </c>
      <c r="F1737" s="6">
        <v>3.8856500000000002E-2</v>
      </c>
      <c r="G1737" s="6">
        <v>0.1621503</v>
      </c>
      <c r="H1737" s="6">
        <v>0.17980860000000001</v>
      </c>
      <c r="I1737" s="6"/>
    </row>
    <row r="1738" spans="1:9" x14ac:dyDescent="0.25">
      <c r="A1738">
        <v>317</v>
      </c>
      <c r="B1738">
        <v>2003</v>
      </c>
      <c r="C1738" s="2">
        <v>0</v>
      </c>
      <c r="D1738" s="6">
        <v>7.5058200000000005E-2</v>
      </c>
      <c r="E1738" s="6">
        <v>0.2062387</v>
      </c>
      <c r="F1738" s="6">
        <v>4.4931699999999998E-2</v>
      </c>
      <c r="G1738" s="6">
        <v>0.38458609999999999</v>
      </c>
      <c r="H1738" s="6">
        <v>0.178535</v>
      </c>
      <c r="I1738" s="6"/>
    </row>
    <row r="1739" spans="1:9" x14ac:dyDescent="0.25">
      <c r="A1739">
        <v>317</v>
      </c>
      <c r="B1739">
        <v>2004</v>
      </c>
      <c r="C1739" s="2">
        <v>0</v>
      </c>
      <c r="D1739" s="6">
        <v>7.3843300000000001E-2</v>
      </c>
      <c r="E1739" s="6">
        <v>0.25409300000000001</v>
      </c>
      <c r="F1739" s="6">
        <v>3.2620400000000001E-2</v>
      </c>
      <c r="G1739" s="6">
        <v>0.39104129999999998</v>
      </c>
      <c r="H1739" s="6">
        <v>0.19340470000000001</v>
      </c>
      <c r="I1739" s="6"/>
    </row>
    <row r="1740" spans="1:9" x14ac:dyDescent="0.25">
      <c r="A1740">
        <v>318</v>
      </c>
      <c r="B1740">
        <v>1999</v>
      </c>
      <c r="C1740" s="2">
        <v>0</v>
      </c>
      <c r="D1740" s="6">
        <v>-6.7319999999999999E-4</v>
      </c>
      <c r="E1740" s="6">
        <v>0.16428019999999999</v>
      </c>
      <c r="F1740" s="6">
        <v>5.2905099999999997E-2</v>
      </c>
      <c r="G1740" s="6">
        <v>5.0348119999999996</v>
      </c>
      <c r="H1740" s="6">
        <v>0.10620350000000001</v>
      </c>
      <c r="I1740" s="6"/>
    </row>
    <row r="1741" spans="1:9" x14ac:dyDescent="0.25">
      <c r="A1741">
        <v>318</v>
      </c>
      <c r="B1741">
        <v>2000</v>
      </c>
      <c r="C1741" s="2">
        <v>0</v>
      </c>
      <c r="D1741" s="6">
        <v>-7.5415999999999999E-3</v>
      </c>
      <c r="E1741" s="6">
        <v>0.19552240000000001</v>
      </c>
      <c r="F1741" s="6">
        <v>4.5110299999999999E-2</v>
      </c>
      <c r="G1741" s="6">
        <v>2.8060960000000001</v>
      </c>
      <c r="H1741" s="6">
        <v>9.2437199999999997E-2</v>
      </c>
      <c r="I1741" s="6"/>
    </row>
    <row r="1742" spans="1:9" x14ac:dyDescent="0.25">
      <c r="A1742">
        <v>318</v>
      </c>
      <c r="B1742">
        <v>2001</v>
      </c>
      <c r="C1742" s="2">
        <v>0</v>
      </c>
      <c r="D1742" s="6">
        <v>1.39179E-2</v>
      </c>
      <c r="E1742" s="6">
        <v>0.23270859999999999</v>
      </c>
      <c r="F1742" s="6">
        <v>7.62906E-2</v>
      </c>
      <c r="G1742" s="6">
        <v>3.2144149999999998</v>
      </c>
      <c r="H1742" s="6">
        <v>0.1149341</v>
      </c>
      <c r="I1742" s="6"/>
    </row>
    <row r="1743" spans="1:9" x14ac:dyDescent="0.25">
      <c r="A1743">
        <v>318</v>
      </c>
      <c r="B1743">
        <v>2002</v>
      </c>
      <c r="C1743" s="2">
        <v>0</v>
      </c>
      <c r="D1743" s="6">
        <v>4.0952799999999998E-2</v>
      </c>
      <c r="E1743" s="6">
        <v>-2.3705299999999999E-2</v>
      </c>
      <c r="F1743" s="6">
        <v>8.1107299999999993E-2</v>
      </c>
      <c r="G1743" s="6">
        <v>3.8530099999999998</v>
      </c>
      <c r="H1743" s="6">
        <v>0.18387819999999999</v>
      </c>
      <c r="I1743" s="6"/>
    </row>
    <row r="1744" spans="1:9" x14ac:dyDescent="0.25">
      <c r="A1744">
        <v>318</v>
      </c>
      <c r="B1744">
        <v>2003</v>
      </c>
      <c r="C1744" s="2">
        <v>0</v>
      </c>
      <c r="D1744" s="6">
        <v>-4.0450300000000002E-2</v>
      </c>
      <c r="E1744" s="6">
        <v>6.1443999999999999E-2</v>
      </c>
      <c r="F1744" s="6">
        <v>8.3220100000000005E-2</v>
      </c>
      <c r="G1744" s="6">
        <v>4.0430549999999998</v>
      </c>
      <c r="H1744" s="6">
        <v>0.15276090000000001</v>
      </c>
      <c r="I1744" s="6"/>
    </row>
    <row r="1745" spans="1:9" x14ac:dyDescent="0.25">
      <c r="A1745">
        <v>318</v>
      </c>
      <c r="B1745">
        <v>2004</v>
      </c>
      <c r="C1745" s="2">
        <v>0</v>
      </c>
      <c r="D1745" s="6">
        <v>0.1313201</v>
      </c>
      <c r="E1745" s="6">
        <v>0.13986899999999999</v>
      </c>
      <c r="F1745" s="6">
        <v>8.3464499999999997E-2</v>
      </c>
      <c r="G1745" s="6">
        <v>3.550494</v>
      </c>
      <c r="H1745" s="6">
        <v>0.17160449999999999</v>
      </c>
      <c r="I1745" s="6"/>
    </row>
    <row r="1746" spans="1:9" x14ac:dyDescent="0.25">
      <c r="A1746">
        <v>319</v>
      </c>
      <c r="B1746">
        <v>1995</v>
      </c>
      <c r="C1746" s="2">
        <v>0</v>
      </c>
      <c r="D1746" s="6">
        <v>0.31506450000000003</v>
      </c>
      <c r="E1746" s="6">
        <v>-0.18606880000000001</v>
      </c>
      <c r="F1746" s="6">
        <v>5.2419E-2</v>
      </c>
      <c r="G1746" s="6">
        <v>0.5409003</v>
      </c>
      <c r="H1746" s="6">
        <v>0.30359019999999998</v>
      </c>
      <c r="I1746" s="6"/>
    </row>
    <row r="1747" spans="1:9" x14ac:dyDescent="0.25">
      <c r="A1747">
        <v>319</v>
      </c>
      <c r="B1747">
        <v>1996</v>
      </c>
      <c r="C1747" s="2">
        <v>0</v>
      </c>
      <c r="D1747" s="6">
        <v>0.35532249999999999</v>
      </c>
      <c r="E1747" s="6">
        <v>-0.2206468</v>
      </c>
      <c r="F1747" s="6">
        <v>3.8967700000000001E-2</v>
      </c>
      <c r="G1747" s="6">
        <v>0.43511309999999997</v>
      </c>
      <c r="H1747" s="6">
        <v>0.31496239999999998</v>
      </c>
      <c r="I1747" s="6"/>
    </row>
    <row r="1748" spans="1:9" x14ac:dyDescent="0.25">
      <c r="A1748">
        <v>319</v>
      </c>
      <c r="B1748">
        <v>1997</v>
      </c>
      <c r="C1748" s="2">
        <v>0</v>
      </c>
      <c r="D1748" s="6">
        <v>0.14126050000000001</v>
      </c>
      <c r="E1748" s="6">
        <v>-0.1246462</v>
      </c>
      <c r="F1748" s="6">
        <v>3.4016600000000001E-2</v>
      </c>
      <c r="G1748" s="6">
        <v>0.2196746</v>
      </c>
      <c r="H1748" s="6">
        <v>0.2114664</v>
      </c>
      <c r="I1748" s="6"/>
    </row>
    <row r="1749" spans="1:9" x14ac:dyDescent="0.25">
      <c r="A1749">
        <v>319</v>
      </c>
      <c r="B1749">
        <v>1998</v>
      </c>
      <c r="C1749" s="2">
        <v>0</v>
      </c>
      <c r="D1749" s="6">
        <v>0.15848570000000001</v>
      </c>
      <c r="E1749" s="6">
        <v>-9.8088999999999996E-2</v>
      </c>
      <c r="F1749" s="6">
        <v>3.8105300000000002E-2</v>
      </c>
      <c r="G1749" s="6">
        <v>0.38285649999999999</v>
      </c>
      <c r="H1749" s="6">
        <v>0.315137</v>
      </c>
      <c r="I1749" s="6"/>
    </row>
    <row r="1750" spans="1:9" x14ac:dyDescent="0.25">
      <c r="A1750">
        <v>319</v>
      </c>
      <c r="B1750">
        <v>1999</v>
      </c>
      <c r="C1750" s="2">
        <v>0</v>
      </c>
      <c r="D1750" s="6">
        <v>0.1513987</v>
      </c>
      <c r="E1750" s="6">
        <v>-4.3025800000000003E-2</v>
      </c>
      <c r="F1750" s="6">
        <v>4.2889400000000001E-2</v>
      </c>
      <c r="G1750" s="6">
        <v>0.24335760000000001</v>
      </c>
      <c r="H1750" s="6">
        <v>0.3036799</v>
      </c>
      <c r="I1750" s="6"/>
    </row>
    <row r="1751" spans="1:9" x14ac:dyDescent="0.25">
      <c r="A1751">
        <v>319</v>
      </c>
      <c r="B1751">
        <v>2000</v>
      </c>
      <c r="C1751" s="2">
        <v>0</v>
      </c>
      <c r="D1751" s="6">
        <v>0.1353297</v>
      </c>
      <c r="E1751" s="6">
        <v>-3.59219E-2</v>
      </c>
      <c r="F1751" s="6">
        <v>3.8300099999999997E-2</v>
      </c>
      <c r="G1751" s="6">
        <v>0.13437350000000001</v>
      </c>
      <c r="H1751" s="6">
        <v>0.32758019999999999</v>
      </c>
      <c r="I1751" s="6"/>
    </row>
    <row r="1752" spans="1:9" x14ac:dyDescent="0.25">
      <c r="A1752">
        <v>320</v>
      </c>
      <c r="B1752">
        <v>1999</v>
      </c>
      <c r="C1752" s="2">
        <v>0</v>
      </c>
      <c r="D1752" s="6">
        <v>4.0452000000000002E-2</v>
      </c>
      <c r="E1752" s="6">
        <v>9.2424900000000004E-2</v>
      </c>
      <c r="F1752" s="6">
        <v>2.8225099999999999E-2</v>
      </c>
      <c r="G1752" s="6">
        <v>1.354087</v>
      </c>
      <c r="H1752" s="6">
        <v>0.369558</v>
      </c>
      <c r="I1752" s="6"/>
    </row>
    <row r="1753" spans="1:9" x14ac:dyDescent="0.25">
      <c r="A1753">
        <v>320</v>
      </c>
      <c r="B1753">
        <v>2000</v>
      </c>
      <c r="C1753" s="2">
        <v>1</v>
      </c>
      <c r="D1753" s="6">
        <v>7.1074300000000007E-2</v>
      </c>
      <c r="E1753" s="6">
        <v>6.9261100000000006E-2</v>
      </c>
      <c r="F1753" s="6">
        <v>4.2002400000000002E-2</v>
      </c>
      <c r="G1753" s="6">
        <v>1.187908</v>
      </c>
      <c r="H1753" s="6">
        <v>0.6643384</v>
      </c>
      <c r="I1753" s="6"/>
    </row>
    <row r="1754" spans="1:9" x14ac:dyDescent="0.25">
      <c r="A1754">
        <v>321</v>
      </c>
      <c r="B1754">
        <v>2001</v>
      </c>
      <c r="C1754" s="2">
        <v>0</v>
      </c>
      <c r="D1754" s="6">
        <v>-3.52897E-2</v>
      </c>
      <c r="E1754" s="6">
        <v>8.9114799999999994E-2</v>
      </c>
      <c r="F1754" s="6">
        <v>4.1073400000000003E-2</v>
      </c>
      <c r="G1754" s="6">
        <v>0.73441330000000005</v>
      </c>
      <c r="H1754" s="6">
        <v>7.44953E-2</v>
      </c>
      <c r="I1754" s="6"/>
    </row>
    <row r="1755" spans="1:9" x14ac:dyDescent="0.25">
      <c r="A1755">
        <v>321</v>
      </c>
      <c r="B1755">
        <v>2002</v>
      </c>
      <c r="C1755" s="2">
        <v>0</v>
      </c>
      <c r="D1755" s="6">
        <v>1.66778E-2</v>
      </c>
      <c r="E1755" s="6">
        <v>0.12188209999999999</v>
      </c>
      <c r="F1755" s="6">
        <v>4.5930499999999999E-2</v>
      </c>
      <c r="G1755" s="6">
        <v>0.8280594</v>
      </c>
      <c r="H1755" s="6">
        <v>7.3277900000000007E-2</v>
      </c>
      <c r="I1755" s="6"/>
    </row>
    <row r="1756" spans="1:9" x14ac:dyDescent="0.25">
      <c r="A1756">
        <v>321</v>
      </c>
      <c r="B1756">
        <v>2003</v>
      </c>
      <c r="C1756" s="2">
        <v>0</v>
      </c>
      <c r="D1756" s="6">
        <v>-1.0208000000000001E-3</v>
      </c>
      <c r="E1756" s="6">
        <v>0.13933010000000001</v>
      </c>
      <c r="F1756" s="6">
        <v>4.2584400000000001E-2</v>
      </c>
      <c r="G1756" s="6">
        <v>0.9804446</v>
      </c>
      <c r="H1756" s="6">
        <v>9.7433099999999995E-2</v>
      </c>
      <c r="I1756" s="6"/>
    </row>
    <row r="1757" spans="1:9" x14ac:dyDescent="0.25">
      <c r="A1757">
        <v>321</v>
      </c>
      <c r="B1757">
        <v>2004</v>
      </c>
      <c r="C1757" s="2">
        <v>0</v>
      </c>
      <c r="D1757" s="6">
        <v>-5.9359E-3</v>
      </c>
      <c r="E1757" s="6">
        <v>0.15476400000000001</v>
      </c>
      <c r="F1757" s="6">
        <v>3.6318599999999999E-2</v>
      </c>
      <c r="G1757" s="6">
        <v>0.98790089999999997</v>
      </c>
      <c r="H1757" s="6">
        <v>0.1776075</v>
      </c>
      <c r="I1757" s="6"/>
    </row>
    <row r="1758" spans="1:9" x14ac:dyDescent="0.25">
      <c r="A1758">
        <v>322</v>
      </c>
      <c r="B1758">
        <v>2000</v>
      </c>
      <c r="C1758" s="2">
        <v>0</v>
      </c>
      <c r="D1758" s="6">
        <v>2.2778799999999998E-2</v>
      </c>
      <c r="E1758" s="6">
        <v>0.15805830000000001</v>
      </c>
      <c r="F1758" s="6">
        <v>5.45538E-2</v>
      </c>
      <c r="G1758" s="6">
        <v>1.6183700000000001</v>
      </c>
      <c r="H1758" s="6">
        <v>0.22145229999999999</v>
      </c>
      <c r="I1758" s="6"/>
    </row>
    <row r="1759" spans="1:9" x14ac:dyDescent="0.25">
      <c r="A1759">
        <v>322</v>
      </c>
      <c r="B1759">
        <v>2001</v>
      </c>
      <c r="C1759" s="2">
        <v>0</v>
      </c>
      <c r="D1759" s="6">
        <v>3.5855499999999998E-2</v>
      </c>
      <c r="E1759" s="6">
        <v>7.9571299999999998E-2</v>
      </c>
      <c r="F1759" s="6">
        <v>4.6699499999999998E-2</v>
      </c>
      <c r="G1759" s="6">
        <v>1.1998059999999999</v>
      </c>
      <c r="H1759" s="6">
        <v>0.1809799</v>
      </c>
      <c r="I1759" s="6"/>
    </row>
    <row r="1760" spans="1:9" x14ac:dyDescent="0.25">
      <c r="A1760">
        <v>322</v>
      </c>
      <c r="B1760">
        <v>2002</v>
      </c>
      <c r="C1760" s="2">
        <v>0</v>
      </c>
      <c r="D1760" s="6">
        <v>-4.6834800000000003E-2</v>
      </c>
      <c r="E1760" s="6">
        <v>7.06764E-2</v>
      </c>
      <c r="F1760" s="6">
        <v>4.4003500000000001E-2</v>
      </c>
      <c r="G1760" s="6">
        <v>0.59154459999999998</v>
      </c>
      <c r="H1760" s="6">
        <v>0.16728219999999999</v>
      </c>
      <c r="I1760" s="6"/>
    </row>
    <row r="1761" spans="1:9" x14ac:dyDescent="0.25">
      <c r="A1761">
        <v>322</v>
      </c>
      <c r="B1761">
        <v>2003</v>
      </c>
      <c r="C1761" s="2">
        <v>0</v>
      </c>
      <c r="D1761" s="6">
        <v>0.1001092</v>
      </c>
      <c r="E1761" s="6">
        <v>3.7682100000000003E-2</v>
      </c>
      <c r="F1761" s="6">
        <v>4.3161600000000001E-2</v>
      </c>
      <c r="G1761" s="6">
        <v>0.68927720000000003</v>
      </c>
      <c r="H1761" s="6">
        <v>0.15331539999999999</v>
      </c>
      <c r="I1761" s="6"/>
    </row>
    <row r="1762" spans="1:9" x14ac:dyDescent="0.25">
      <c r="A1762">
        <v>323</v>
      </c>
      <c r="B1762">
        <v>1995</v>
      </c>
      <c r="C1762" s="2">
        <v>0</v>
      </c>
      <c r="D1762" s="6">
        <v>-1.1818E-3</v>
      </c>
      <c r="E1762" s="6">
        <v>9.7070999999999998E-3</v>
      </c>
      <c r="F1762" s="6">
        <v>4.0719900000000003E-2</v>
      </c>
      <c r="G1762" s="6">
        <v>1.0281910000000001</v>
      </c>
      <c r="H1762" s="6">
        <v>0.53088080000000004</v>
      </c>
      <c r="I1762" s="6"/>
    </row>
    <row r="1763" spans="1:9" x14ac:dyDescent="0.25">
      <c r="A1763">
        <v>323</v>
      </c>
      <c r="B1763">
        <v>1996</v>
      </c>
      <c r="C1763" s="2">
        <v>0</v>
      </c>
      <c r="D1763" s="6">
        <v>1.8128600000000002E-2</v>
      </c>
      <c r="E1763" s="6">
        <v>5.5584799999999997E-2</v>
      </c>
      <c r="F1763" s="6">
        <v>6.8081199999999994E-2</v>
      </c>
      <c r="G1763" s="6">
        <v>2.1481309999999998</v>
      </c>
      <c r="H1763" s="6">
        <v>0.53968740000000004</v>
      </c>
      <c r="I1763" s="6"/>
    </row>
    <row r="1764" spans="1:9" x14ac:dyDescent="0.25">
      <c r="A1764">
        <v>323</v>
      </c>
      <c r="B1764">
        <v>1997</v>
      </c>
      <c r="C1764" s="2">
        <v>0</v>
      </c>
      <c r="D1764" s="6">
        <v>1.8714700000000001E-2</v>
      </c>
      <c r="E1764" s="6">
        <v>0.1517182</v>
      </c>
      <c r="F1764" s="6">
        <v>7.2193999999999994E-2</v>
      </c>
      <c r="G1764" s="6">
        <v>2.4523380000000001</v>
      </c>
      <c r="H1764" s="6">
        <v>0.55737590000000004</v>
      </c>
      <c r="I1764" s="6"/>
    </row>
    <row r="1765" spans="1:9" x14ac:dyDescent="0.25">
      <c r="A1765">
        <v>323</v>
      </c>
      <c r="B1765">
        <v>1998</v>
      </c>
      <c r="C1765" s="2">
        <v>0</v>
      </c>
      <c r="D1765" s="6">
        <v>4.0524699999999997E-2</v>
      </c>
      <c r="E1765" s="6">
        <v>0.1812154</v>
      </c>
      <c r="F1765" s="6">
        <v>6.1497499999999997E-2</v>
      </c>
      <c r="G1765" s="6">
        <v>1.4595260000000001</v>
      </c>
      <c r="H1765" s="6">
        <v>0.52860529999999994</v>
      </c>
      <c r="I1765" s="6"/>
    </row>
    <row r="1766" spans="1:9" x14ac:dyDescent="0.25">
      <c r="A1766">
        <v>323</v>
      </c>
      <c r="B1766">
        <v>1999</v>
      </c>
      <c r="C1766" s="2">
        <v>0</v>
      </c>
      <c r="D1766" s="6">
        <v>2.5720400000000001E-2</v>
      </c>
      <c r="E1766" s="6">
        <v>0.2312555</v>
      </c>
      <c r="F1766" s="6">
        <v>4.5019000000000003E-2</v>
      </c>
      <c r="G1766" s="6">
        <v>0.9246683</v>
      </c>
      <c r="H1766" s="6">
        <v>0.54647199999999996</v>
      </c>
      <c r="I1766" s="6"/>
    </row>
    <row r="1767" spans="1:9" x14ac:dyDescent="0.25">
      <c r="A1767">
        <v>323</v>
      </c>
      <c r="B1767">
        <v>2000</v>
      </c>
      <c r="C1767" s="2">
        <v>0</v>
      </c>
      <c r="D1767" s="6">
        <v>2.09179E-2</v>
      </c>
      <c r="E1767" s="6">
        <v>0.272455</v>
      </c>
      <c r="F1767" s="6">
        <v>6.9168499999999994E-2</v>
      </c>
      <c r="G1767" s="6">
        <v>0.62282680000000001</v>
      </c>
      <c r="H1767" s="6">
        <v>0.51581809999999995</v>
      </c>
      <c r="I1767" s="6"/>
    </row>
    <row r="1768" spans="1:9" x14ac:dyDescent="0.25">
      <c r="A1768">
        <v>323</v>
      </c>
      <c r="B1768">
        <v>2001</v>
      </c>
      <c r="C1768" s="2">
        <v>0</v>
      </c>
      <c r="D1768" s="6">
        <v>3.9439999999999999E-4</v>
      </c>
      <c r="E1768" s="6">
        <v>0.28962460000000001</v>
      </c>
      <c r="F1768" s="6">
        <v>6.4422499999999994E-2</v>
      </c>
      <c r="G1768" s="6">
        <v>0.94309180000000004</v>
      </c>
      <c r="H1768" s="6">
        <v>0.54840420000000001</v>
      </c>
      <c r="I1768" s="6"/>
    </row>
    <row r="1769" spans="1:9" x14ac:dyDescent="0.25">
      <c r="A1769">
        <v>323</v>
      </c>
      <c r="B1769">
        <v>2002</v>
      </c>
      <c r="C1769" s="2">
        <v>0</v>
      </c>
      <c r="D1769" s="6">
        <v>-2.7410799999999999E-2</v>
      </c>
      <c r="E1769" s="6">
        <v>0.28048640000000002</v>
      </c>
      <c r="F1769" s="6">
        <v>2.9704399999999999E-2</v>
      </c>
      <c r="G1769" s="6">
        <v>0.46731889999999998</v>
      </c>
      <c r="H1769" s="6">
        <v>0.52141570000000004</v>
      </c>
      <c r="I1769" s="6"/>
    </row>
    <row r="1770" spans="1:9" x14ac:dyDescent="0.25">
      <c r="A1770">
        <v>324</v>
      </c>
      <c r="B1770">
        <v>1995</v>
      </c>
      <c r="C1770" s="2">
        <v>0</v>
      </c>
      <c r="D1770" s="6">
        <v>0.401586</v>
      </c>
      <c r="E1770" s="6">
        <v>0.2781691</v>
      </c>
      <c r="F1770" s="6">
        <v>4.9048000000000001E-2</v>
      </c>
      <c r="G1770" s="6">
        <v>1.394647</v>
      </c>
      <c r="H1770" s="6">
        <v>0.53671919999999995</v>
      </c>
      <c r="I1770" s="6"/>
    </row>
    <row r="1771" spans="1:9" x14ac:dyDescent="0.25">
      <c r="A1771">
        <v>324</v>
      </c>
      <c r="B1771">
        <v>1996</v>
      </c>
      <c r="C1771" s="2">
        <v>0</v>
      </c>
      <c r="D1771" s="6">
        <v>0.46343279999999998</v>
      </c>
      <c r="E1771" s="6">
        <v>0.29116700000000001</v>
      </c>
      <c r="F1771" s="6">
        <v>5.6059400000000002E-2</v>
      </c>
      <c r="G1771" s="6">
        <v>0.97193969999999996</v>
      </c>
      <c r="H1771" s="6">
        <v>0.55580130000000005</v>
      </c>
      <c r="I1771" s="6"/>
    </row>
    <row r="1772" spans="1:9" x14ac:dyDescent="0.25">
      <c r="A1772">
        <v>324</v>
      </c>
      <c r="B1772">
        <v>1997</v>
      </c>
      <c r="C1772" s="2">
        <v>0</v>
      </c>
      <c r="D1772" s="6">
        <v>0.42453800000000003</v>
      </c>
      <c r="E1772" s="6">
        <v>0.29761019999999999</v>
      </c>
      <c r="F1772" s="6">
        <v>6.0536399999999997E-2</v>
      </c>
      <c r="G1772" s="6">
        <v>0.83826909999999999</v>
      </c>
      <c r="H1772" s="6">
        <v>0.54914660000000004</v>
      </c>
      <c r="I1772" s="6"/>
    </row>
    <row r="1773" spans="1:9" x14ac:dyDescent="0.25">
      <c r="A1773">
        <v>324</v>
      </c>
      <c r="B1773">
        <v>1998</v>
      </c>
      <c r="C1773" s="2">
        <v>0</v>
      </c>
      <c r="D1773" s="6">
        <v>0.45538109999999998</v>
      </c>
      <c r="E1773" s="6">
        <v>0.30716520000000003</v>
      </c>
      <c r="F1773" s="6">
        <v>3.5837099999999997E-2</v>
      </c>
      <c r="G1773" s="6">
        <v>0.96299369999999995</v>
      </c>
      <c r="H1773" s="6">
        <v>0.46922419999999998</v>
      </c>
      <c r="I1773" s="6"/>
    </row>
    <row r="1774" spans="1:9" x14ac:dyDescent="0.25">
      <c r="A1774">
        <v>324</v>
      </c>
      <c r="B1774">
        <v>1999</v>
      </c>
      <c r="C1774" s="2">
        <v>0</v>
      </c>
      <c r="D1774" s="6">
        <v>0.46410190000000001</v>
      </c>
      <c r="E1774" s="6">
        <v>0.31484099999999998</v>
      </c>
      <c r="F1774" s="6">
        <v>5.7831899999999999E-2</v>
      </c>
      <c r="G1774" s="6">
        <v>0.7903618</v>
      </c>
      <c r="H1774" s="6">
        <v>0.5175379</v>
      </c>
      <c r="I1774" s="6"/>
    </row>
    <row r="1775" spans="1:9" x14ac:dyDescent="0.25">
      <c r="A1775">
        <v>324</v>
      </c>
      <c r="B1775">
        <v>2000</v>
      </c>
      <c r="C1775" s="2">
        <v>0</v>
      </c>
      <c r="D1775" s="6">
        <v>0.44356370000000001</v>
      </c>
      <c r="E1775" s="6">
        <v>0.3151523</v>
      </c>
      <c r="F1775" s="6">
        <v>5.71843E-2</v>
      </c>
      <c r="G1775" s="6">
        <v>0.74139169999999999</v>
      </c>
      <c r="H1775" s="6">
        <v>0.52411890000000005</v>
      </c>
      <c r="I1775" s="6"/>
    </row>
    <row r="1776" spans="1:9" x14ac:dyDescent="0.25">
      <c r="A1776">
        <v>324</v>
      </c>
      <c r="B1776">
        <v>2001</v>
      </c>
      <c r="C1776" s="2">
        <v>0</v>
      </c>
      <c r="D1776" s="6">
        <v>0.42653669999999999</v>
      </c>
      <c r="E1776" s="6">
        <v>0.4392916</v>
      </c>
      <c r="F1776" s="6">
        <v>5.26405E-2</v>
      </c>
      <c r="G1776" s="6">
        <v>1.706542</v>
      </c>
      <c r="H1776" s="6">
        <v>0.58491610000000005</v>
      </c>
      <c r="I1776" s="6"/>
    </row>
    <row r="1777" spans="1:9" x14ac:dyDescent="0.25">
      <c r="A1777">
        <v>324</v>
      </c>
      <c r="B1777">
        <v>2002</v>
      </c>
      <c r="C1777" s="2">
        <v>0</v>
      </c>
      <c r="D1777" s="6">
        <v>0.40545059999999999</v>
      </c>
      <c r="E1777" s="6">
        <v>0.48428379999999999</v>
      </c>
      <c r="F1777" s="6">
        <v>4.0463300000000001E-2</v>
      </c>
      <c r="G1777" s="6">
        <v>1.507253</v>
      </c>
      <c r="H1777" s="6">
        <v>0.58384349999999996</v>
      </c>
      <c r="I1777" s="6"/>
    </row>
    <row r="1778" spans="1:9" x14ac:dyDescent="0.25">
      <c r="A1778">
        <v>324</v>
      </c>
      <c r="B1778">
        <v>2003</v>
      </c>
      <c r="C1778" s="2">
        <v>0</v>
      </c>
      <c r="D1778" s="6">
        <v>0.43082969999999998</v>
      </c>
      <c r="E1778" s="6">
        <v>0.4898593</v>
      </c>
      <c r="F1778" s="6">
        <v>5.44923E-2</v>
      </c>
      <c r="G1778" s="6">
        <v>1.4041619999999999</v>
      </c>
      <c r="H1778" s="6">
        <v>0.51119510000000001</v>
      </c>
      <c r="I1778" s="6"/>
    </row>
    <row r="1779" spans="1:9" x14ac:dyDescent="0.25">
      <c r="A1779">
        <v>324</v>
      </c>
      <c r="B1779">
        <v>2004</v>
      </c>
      <c r="C1779" s="2">
        <v>0</v>
      </c>
      <c r="D1779" s="6">
        <v>0.51607950000000002</v>
      </c>
      <c r="E1779" s="6">
        <v>0.43184080000000002</v>
      </c>
      <c r="F1779" s="6">
        <v>5.79678E-2</v>
      </c>
      <c r="G1779" s="6">
        <v>1.4460679999999999</v>
      </c>
      <c r="H1779" s="6">
        <v>0.53747210000000001</v>
      </c>
      <c r="I1779" s="6"/>
    </row>
    <row r="1780" spans="1:9" x14ac:dyDescent="0.25">
      <c r="A1780">
        <v>325</v>
      </c>
      <c r="B1780">
        <v>2002</v>
      </c>
      <c r="C1780" s="2">
        <v>0</v>
      </c>
      <c r="D1780" s="6">
        <v>0.32769330000000002</v>
      </c>
      <c r="E1780" s="6">
        <v>0.31305260000000001</v>
      </c>
      <c r="F1780" s="6">
        <v>4.3577400000000002E-2</v>
      </c>
      <c r="G1780" s="6">
        <v>0.73999320000000002</v>
      </c>
      <c r="H1780" s="6">
        <v>0.34704069999999998</v>
      </c>
      <c r="I1780" s="6"/>
    </row>
    <row r="1781" spans="1:9" x14ac:dyDescent="0.25">
      <c r="A1781">
        <v>325</v>
      </c>
      <c r="B1781">
        <v>2003</v>
      </c>
      <c r="C1781" s="2">
        <v>0</v>
      </c>
      <c r="D1781" s="6">
        <v>0.43642629999999999</v>
      </c>
      <c r="E1781" s="6">
        <v>0.28509499999999999</v>
      </c>
      <c r="F1781" s="6">
        <v>5.4790100000000001E-2</v>
      </c>
      <c r="G1781" s="6">
        <v>0.58788879999999999</v>
      </c>
      <c r="H1781" s="6">
        <v>0.29247719999999999</v>
      </c>
      <c r="I1781" s="6"/>
    </row>
    <row r="1782" spans="1:9" x14ac:dyDescent="0.25">
      <c r="A1782">
        <v>325</v>
      </c>
      <c r="B1782">
        <v>2004</v>
      </c>
      <c r="C1782" s="2">
        <v>0</v>
      </c>
      <c r="D1782" s="6">
        <v>0.36639549999999999</v>
      </c>
      <c r="E1782" s="6">
        <v>0.2653297</v>
      </c>
      <c r="F1782" s="6">
        <v>7.1560899999999997E-2</v>
      </c>
      <c r="G1782" s="6">
        <v>0.86375639999999998</v>
      </c>
      <c r="H1782" s="6">
        <v>0.4327086</v>
      </c>
      <c r="I1782" s="6"/>
    </row>
    <row r="1783" spans="1:9" x14ac:dyDescent="0.25">
      <c r="A1783">
        <v>326</v>
      </c>
      <c r="B1783">
        <v>1995</v>
      </c>
      <c r="C1783" s="2">
        <v>0</v>
      </c>
      <c r="D1783" s="6">
        <v>0.37099320000000002</v>
      </c>
      <c r="E1783" s="6">
        <v>0.2819855</v>
      </c>
      <c r="F1783" s="6">
        <v>5.84878E-2</v>
      </c>
      <c r="G1783" s="6">
        <v>0.30903029999999998</v>
      </c>
      <c r="H1783" s="6">
        <v>0.52939990000000003</v>
      </c>
      <c r="I1783" s="6"/>
    </row>
    <row r="1784" spans="1:9" x14ac:dyDescent="0.25">
      <c r="A1784">
        <v>326</v>
      </c>
      <c r="B1784">
        <v>1996</v>
      </c>
      <c r="C1784" s="2">
        <v>0</v>
      </c>
      <c r="D1784" s="6">
        <v>0.39556910000000001</v>
      </c>
      <c r="E1784" s="6">
        <v>0.23498949999999999</v>
      </c>
      <c r="F1784" s="6">
        <v>1.62162E-2</v>
      </c>
      <c r="G1784" s="6">
        <v>0.27651239999999999</v>
      </c>
      <c r="H1784" s="6">
        <v>0.57363779999999998</v>
      </c>
      <c r="I1784" s="6"/>
    </row>
    <row r="1785" spans="1:9" x14ac:dyDescent="0.25">
      <c r="A1785">
        <v>326</v>
      </c>
      <c r="B1785">
        <v>1997</v>
      </c>
      <c r="C1785" s="2">
        <v>0</v>
      </c>
      <c r="D1785" s="6">
        <v>0.36130459999999998</v>
      </c>
      <c r="E1785" s="6">
        <v>0.2692869</v>
      </c>
      <c r="F1785" s="6">
        <v>7.7510499999999996E-2</v>
      </c>
      <c r="G1785" s="6">
        <v>0.48844949999999998</v>
      </c>
      <c r="H1785" s="6">
        <v>0.65488749999999996</v>
      </c>
      <c r="I1785" s="6"/>
    </row>
    <row r="1786" spans="1:9" x14ac:dyDescent="0.25">
      <c r="A1786">
        <v>326</v>
      </c>
      <c r="B1786">
        <v>1998</v>
      </c>
      <c r="C1786" s="2">
        <v>0</v>
      </c>
      <c r="D1786" s="6">
        <v>0.35326089999999999</v>
      </c>
      <c r="E1786" s="6">
        <v>0.27733180000000002</v>
      </c>
      <c r="F1786" s="6">
        <v>6.7806900000000003E-2</v>
      </c>
      <c r="G1786" s="6">
        <v>0.26160329999999998</v>
      </c>
      <c r="H1786" s="6">
        <v>0.62333369999999999</v>
      </c>
      <c r="I1786" s="6"/>
    </row>
    <row r="1787" spans="1:9" x14ac:dyDescent="0.25">
      <c r="A1787">
        <v>326</v>
      </c>
      <c r="B1787">
        <v>1999</v>
      </c>
      <c r="C1787" s="2">
        <v>0</v>
      </c>
      <c r="D1787" s="6">
        <v>0.32650760000000001</v>
      </c>
      <c r="E1787" s="6">
        <v>0.28866130000000001</v>
      </c>
      <c r="F1787" s="6">
        <v>9.0970200000000001E-2</v>
      </c>
      <c r="G1787" s="6">
        <v>0.2322921</v>
      </c>
      <c r="H1787" s="6">
        <v>0.65125109999999997</v>
      </c>
      <c r="I1787" s="6"/>
    </row>
    <row r="1788" spans="1:9" x14ac:dyDescent="0.25">
      <c r="A1788">
        <v>327</v>
      </c>
      <c r="B1788">
        <v>1996</v>
      </c>
      <c r="C1788" s="2">
        <v>0</v>
      </c>
      <c r="D1788" s="6">
        <v>0.1017342</v>
      </c>
      <c r="E1788" s="6">
        <v>6.1506100000000001E-2</v>
      </c>
      <c r="F1788" s="6">
        <v>3.4248800000000003E-2</v>
      </c>
      <c r="G1788" s="6">
        <v>0.74436239999999998</v>
      </c>
      <c r="H1788" s="6">
        <v>9.8503499999999994E-2</v>
      </c>
      <c r="I1788" s="6"/>
    </row>
    <row r="1789" spans="1:9" x14ac:dyDescent="0.25">
      <c r="A1789">
        <v>327</v>
      </c>
      <c r="B1789">
        <v>1997</v>
      </c>
      <c r="C1789" s="2">
        <v>0</v>
      </c>
      <c r="D1789" s="6">
        <v>5.2795000000000002E-2</v>
      </c>
      <c r="E1789" s="6">
        <v>6.3954800000000006E-2</v>
      </c>
      <c r="F1789" s="6">
        <v>4.7096100000000002E-2</v>
      </c>
      <c r="G1789" s="6">
        <v>1.462294</v>
      </c>
      <c r="H1789" s="6">
        <v>8.7141200000000002E-2</v>
      </c>
      <c r="I1789" s="6"/>
    </row>
    <row r="1790" spans="1:9" x14ac:dyDescent="0.25">
      <c r="A1790">
        <v>327</v>
      </c>
      <c r="B1790">
        <v>1998</v>
      </c>
      <c r="C1790" s="2">
        <v>0</v>
      </c>
      <c r="D1790" s="6">
        <v>5.5690400000000001E-2</v>
      </c>
      <c r="E1790" s="6">
        <v>4.7315000000000003E-2</v>
      </c>
      <c r="F1790" s="6">
        <v>4.7766299999999998E-2</v>
      </c>
      <c r="G1790" s="6">
        <v>1.5059979999999999</v>
      </c>
      <c r="H1790" s="6">
        <v>9.8156800000000002E-2</v>
      </c>
      <c r="I1790" s="6"/>
    </row>
    <row r="1791" spans="1:9" x14ac:dyDescent="0.25">
      <c r="A1791">
        <v>328</v>
      </c>
      <c r="B1791">
        <v>1998</v>
      </c>
      <c r="C1791" s="2">
        <v>0</v>
      </c>
      <c r="D1791" s="6">
        <v>0.29818830000000002</v>
      </c>
      <c r="E1791" s="6">
        <v>4.78979E-2</v>
      </c>
      <c r="F1791" s="6">
        <v>4.1631700000000001E-2</v>
      </c>
      <c r="G1791" s="6">
        <v>0.27151219999999998</v>
      </c>
      <c r="H1791" s="6">
        <v>0.78633839999999999</v>
      </c>
      <c r="I1791" s="6"/>
    </row>
    <row r="1792" spans="1:9" x14ac:dyDescent="0.25">
      <c r="A1792">
        <v>328</v>
      </c>
      <c r="B1792">
        <v>1999</v>
      </c>
      <c r="C1792" s="2">
        <v>0</v>
      </c>
      <c r="D1792" s="6">
        <v>0.226853</v>
      </c>
      <c r="E1792" s="6">
        <v>6.1306100000000002E-2</v>
      </c>
      <c r="F1792" s="6">
        <v>5.47717E-2</v>
      </c>
      <c r="G1792" s="6">
        <v>0.23006289999999999</v>
      </c>
      <c r="H1792" s="6">
        <v>0.83396599999999999</v>
      </c>
      <c r="I1792" s="6"/>
    </row>
    <row r="1793" spans="1:9" x14ac:dyDescent="0.25">
      <c r="A1793">
        <v>328</v>
      </c>
      <c r="B1793">
        <v>2000</v>
      </c>
      <c r="C1793" s="2">
        <v>0</v>
      </c>
      <c r="D1793" s="6">
        <v>0.2526738</v>
      </c>
      <c r="E1793" s="6">
        <v>0.1071399</v>
      </c>
      <c r="F1793" s="6">
        <v>3.7194199999999997E-2</v>
      </c>
      <c r="G1793" s="6">
        <v>0.28602309999999997</v>
      </c>
      <c r="H1793" s="6">
        <v>0.77409130000000004</v>
      </c>
      <c r="I1793" s="6"/>
    </row>
    <row r="1794" spans="1:9" x14ac:dyDescent="0.25">
      <c r="A1794">
        <v>328</v>
      </c>
      <c r="B1794">
        <v>2001</v>
      </c>
      <c r="C1794" s="2">
        <v>0</v>
      </c>
      <c r="D1794" s="6">
        <v>0.30893939999999998</v>
      </c>
      <c r="E1794" s="6">
        <v>0.14571410000000001</v>
      </c>
      <c r="F1794" s="6">
        <v>4.5533700000000003E-2</v>
      </c>
      <c r="G1794" s="6">
        <v>0.75547839999999999</v>
      </c>
      <c r="H1794" s="6">
        <v>0.66785689999999998</v>
      </c>
      <c r="I1794" s="6"/>
    </row>
    <row r="1795" spans="1:9" x14ac:dyDescent="0.25">
      <c r="A1795">
        <v>328</v>
      </c>
      <c r="B1795">
        <v>2002</v>
      </c>
      <c r="C1795" s="2">
        <v>0</v>
      </c>
      <c r="D1795" s="6">
        <v>0.1193965</v>
      </c>
      <c r="E1795" s="6">
        <v>0.1467183</v>
      </c>
      <c r="F1795" s="6">
        <v>4.69025E-2</v>
      </c>
      <c r="G1795" s="6">
        <v>0.6482369</v>
      </c>
      <c r="H1795" s="6">
        <v>0.66864509999999999</v>
      </c>
      <c r="I1795" s="6"/>
    </row>
    <row r="1796" spans="1:9" x14ac:dyDescent="0.25">
      <c r="A1796">
        <v>328</v>
      </c>
      <c r="B1796">
        <v>2003</v>
      </c>
      <c r="C1796" s="2">
        <v>0</v>
      </c>
      <c r="D1796" s="6">
        <v>0.1631919</v>
      </c>
      <c r="E1796" s="6">
        <v>0.1537278</v>
      </c>
      <c r="F1796" s="6">
        <v>2.2698099999999999E-2</v>
      </c>
      <c r="G1796" s="6">
        <v>0.55409929999999996</v>
      </c>
      <c r="H1796" s="6">
        <v>0.67341379999999995</v>
      </c>
      <c r="I1796" s="6"/>
    </row>
    <row r="1797" spans="1:9" x14ac:dyDescent="0.25">
      <c r="A1797">
        <v>328</v>
      </c>
      <c r="B1797">
        <v>2004</v>
      </c>
      <c r="C1797" s="2">
        <v>0</v>
      </c>
      <c r="D1797" s="6">
        <v>0.17482300000000001</v>
      </c>
      <c r="E1797" s="6">
        <v>0.18474479999999999</v>
      </c>
      <c r="F1797" s="6">
        <v>4.2993000000000003E-2</v>
      </c>
      <c r="G1797" s="6">
        <v>0.56608879999999995</v>
      </c>
      <c r="H1797" s="6">
        <v>0.71233000000000002</v>
      </c>
      <c r="I1797" s="6"/>
    </row>
    <row r="1798" spans="1:9" x14ac:dyDescent="0.25">
      <c r="A1798">
        <v>329</v>
      </c>
      <c r="B1798">
        <v>1995</v>
      </c>
      <c r="C1798" s="2">
        <v>0</v>
      </c>
      <c r="D1798" s="6">
        <v>0.1445709</v>
      </c>
      <c r="E1798" s="6">
        <v>5.72147E-2</v>
      </c>
      <c r="F1798" s="6">
        <v>3.2760400000000002E-2</v>
      </c>
      <c r="G1798" s="6">
        <v>0.4335965</v>
      </c>
      <c r="H1798" s="6">
        <v>0.2575441</v>
      </c>
      <c r="I1798" s="6"/>
    </row>
    <row r="1799" spans="1:9" x14ac:dyDescent="0.25">
      <c r="A1799">
        <v>329</v>
      </c>
      <c r="B1799">
        <v>1996</v>
      </c>
      <c r="C1799" s="2">
        <v>0</v>
      </c>
      <c r="D1799" s="6">
        <v>9.0489200000000006E-2</v>
      </c>
      <c r="E1799" s="6">
        <v>7.5216099999999994E-2</v>
      </c>
      <c r="F1799" s="6">
        <v>5.7647400000000001E-2</v>
      </c>
      <c r="G1799" s="6">
        <v>0.69899730000000004</v>
      </c>
      <c r="H1799" s="6">
        <v>0.29028749999999998</v>
      </c>
      <c r="I1799" s="6"/>
    </row>
    <row r="1800" spans="1:9" x14ac:dyDescent="0.25">
      <c r="A1800">
        <v>329</v>
      </c>
      <c r="B1800">
        <v>1997</v>
      </c>
      <c r="C1800" s="2">
        <v>0</v>
      </c>
      <c r="D1800" s="6">
        <v>5.7434199999999998E-2</v>
      </c>
      <c r="E1800" s="6">
        <v>-0.31427110000000003</v>
      </c>
      <c r="F1800" s="6">
        <v>6.3541299999999995E-2</v>
      </c>
      <c r="G1800" s="6">
        <v>1.1466050000000001</v>
      </c>
      <c r="H1800" s="6">
        <v>0.26226129999999997</v>
      </c>
      <c r="I1800" s="6"/>
    </row>
    <row r="1801" spans="1:9" x14ac:dyDescent="0.25">
      <c r="A1801">
        <v>329</v>
      </c>
      <c r="B1801">
        <v>1998</v>
      </c>
      <c r="C1801" s="2">
        <v>0</v>
      </c>
      <c r="D1801" s="6">
        <v>8.3031800000000003E-2</v>
      </c>
      <c r="E1801" s="6">
        <v>-0.24637429999999999</v>
      </c>
      <c r="F1801" s="6">
        <v>6.1765E-2</v>
      </c>
      <c r="G1801" s="6">
        <v>1.3471630000000001</v>
      </c>
      <c r="H1801" s="6">
        <v>0.24891469999999999</v>
      </c>
      <c r="I1801" s="6"/>
    </row>
    <row r="1802" spans="1:9" x14ac:dyDescent="0.25">
      <c r="A1802">
        <v>329</v>
      </c>
      <c r="B1802">
        <v>1999</v>
      </c>
      <c r="C1802" s="2">
        <v>0</v>
      </c>
      <c r="D1802" s="6">
        <v>0.1140041</v>
      </c>
      <c r="E1802" s="6">
        <v>-0.2389577</v>
      </c>
      <c r="F1802" s="6">
        <v>6.6925899999999997E-2</v>
      </c>
      <c r="G1802" s="6">
        <v>0.99704729999999997</v>
      </c>
      <c r="H1802" s="6">
        <v>0.25961309999999999</v>
      </c>
      <c r="I1802" s="6"/>
    </row>
    <row r="1803" spans="1:9" x14ac:dyDescent="0.25">
      <c r="A1803">
        <v>330</v>
      </c>
      <c r="B1803">
        <v>1995</v>
      </c>
      <c r="C1803" s="2">
        <v>0</v>
      </c>
      <c r="D1803" s="6">
        <v>5.0177100000000002E-2</v>
      </c>
      <c r="E1803" s="6">
        <v>-0.58390379999999997</v>
      </c>
      <c r="F1803" s="6">
        <v>9.5544699999999996E-2</v>
      </c>
      <c r="G1803" s="6">
        <v>0.3489932</v>
      </c>
      <c r="H1803" s="6">
        <v>0.37838880000000003</v>
      </c>
      <c r="I1803" s="6"/>
    </row>
    <row r="1804" spans="1:9" x14ac:dyDescent="0.25">
      <c r="A1804">
        <v>330</v>
      </c>
      <c r="B1804">
        <v>1996</v>
      </c>
      <c r="C1804" s="2">
        <v>0</v>
      </c>
      <c r="D1804" s="6">
        <v>2.6011099999999999E-2</v>
      </c>
      <c r="E1804" s="6">
        <v>-0.54456199999999999</v>
      </c>
      <c r="F1804" s="6">
        <v>6.4980999999999997E-2</v>
      </c>
      <c r="G1804" s="6">
        <v>0.61118070000000002</v>
      </c>
      <c r="H1804" s="6">
        <v>0.31789400000000001</v>
      </c>
      <c r="I1804" s="6"/>
    </row>
    <row r="1805" spans="1:9" x14ac:dyDescent="0.25">
      <c r="A1805">
        <v>330</v>
      </c>
      <c r="B1805">
        <v>1997</v>
      </c>
      <c r="C1805" s="2">
        <v>0</v>
      </c>
      <c r="D1805" s="6">
        <v>6.8057199999999998E-2</v>
      </c>
      <c r="E1805" s="6">
        <v>-0.53634110000000002</v>
      </c>
      <c r="F1805" s="6">
        <v>5.3644600000000001E-2</v>
      </c>
      <c r="G1805" s="6">
        <v>0.53322049999999999</v>
      </c>
      <c r="H1805" s="6">
        <v>0.32013530000000001</v>
      </c>
      <c r="I1805" s="6"/>
    </row>
    <row r="1806" spans="1:9" x14ac:dyDescent="0.25">
      <c r="A1806">
        <v>331</v>
      </c>
      <c r="B1806">
        <v>1995</v>
      </c>
      <c r="C1806" s="2">
        <v>0</v>
      </c>
      <c r="D1806" s="6">
        <v>0.23011219999999999</v>
      </c>
      <c r="E1806" s="6">
        <v>0.63170959999999998</v>
      </c>
      <c r="F1806" s="6">
        <v>6.21489E-2</v>
      </c>
      <c r="G1806" s="6">
        <v>6.3047839999999997</v>
      </c>
      <c r="H1806" s="6">
        <v>0.29515580000000002</v>
      </c>
      <c r="I1806" s="6"/>
    </row>
    <row r="1807" spans="1:9" x14ac:dyDescent="0.25">
      <c r="A1807">
        <v>331</v>
      </c>
      <c r="B1807">
        <v>1996</v>
      </c>
      <c r="C1807" s="2">
        <v>0</v>
      </c>
      <c r="D1807" s="6">
        <v>0.24546270000000001</v>
      </c>
      <c r="E1807" s="6">
        <v>0.56769009999999998</v>
      </c>
      <c r="F1807" s="6">
        <v>8.35336E-2</v>
      </c>
      <c r="G1807" s="6">
        <v>7.2645200000000001</v>
      </c>
      <c r="H1807" s="6">
        <v>0.30139320000000003</v>
      </c>
      <c r="I1807" s="6"/>
    </row>
    <row r="1808" spans="1:9" x14ac:dyDescent="0.25">
      <c r="A1808">
        <v>331</v>
      </c>
      <c r="B1808">
        <v>1997</v>
      </c>
      <c r="C1808" s="2">
        <v>0</v>
      </c>
      <c r="D1808" s="6">
        <v>0.2824933</v>
      </c>
      <c r="E1808" s="6">
        <v>0.5920202</v>
      </c>
      <c r="F1808" s="6">
        <v>6.3426800000000005E-2</v>
      </c>
      <c r="G1808" s="6">
        <v>9.766788</v>
      </c>
      <c r="H1808" s="6">
        <v>0.29029060000000001</v>
      </c>
      <c r="I1808" s="6"/>
    </row>
    <row r="1809" spans="1:9" x14ac:dyDescent="0.25">
      <c r="A1809">
        <v>331</v>
      </c>
      <c r="B1809">
        <v>1998</v>
      </c>
      <c r="C1809" s="2">
        <v>0</v>
      </c>
      <c r="D1809" s="6">
        <v>0.14144010000000001</v>
      </c>
      <c r="E1809" s="6">
        <v>0.55088820000000005</v>
      </c>
      <c r="F1809" s="6">
        <v>5.8751999999999999E-2</v>
      </c>
      <c r="G1809" s="6">
        <v>8.9727490000000003</v>
      </c>
      <c r="H1809" s="6">
        <v>0.26650449999999998</v>
      </c>
      <c r="I1809" s="6"/>
    </row>
    <row r="1810" spans="1:9" x14ac:dyDescent="0.25">
      <c r="A1810">
        <v>331</v>
      </c>
      <c r="B1810">
        <v>1999</v>
      </c>
      <c r="C1810" s="2">
        <v>0</v>
      </c>
      <c r="D1810" s="6">
        <v>0.22065870000000001</v>
      </c>
      <c r="E1810" s="6">
        <v>0.56211480000000003</v>
      </c>
      <c r="F1810" s="6">
        <v>8.4740300000000005E-2</v>
      </c>
      <c r="G1810" s="6">
        <v>10.027340000000001</v>
      </c>
      <c r="H1810" s="6">
        <v>0.2781477</v>
      </c>
      <c r="I1810" s="6"/>
    </row>
    <row r="1811" spans="1:9" x14ac:dyDescent="0.25">
      <c r="A1811">
        <v>331</v>
      </c>
      <c r="B1811">
        <v>2000</v>
      </c>
      <c r="C1811" s="2">
        <v>0</v>
      </c>
      <c r="D1811" s="6">
        <v>0.30317110000000003</v>
      </c>
      <c r="E1811" s="6">
        <v>0.60606369999999998</v>
      </c>
      <c r="F1811" s="6">
        <v>6.1032299999999998E-2</v>
      </c>
      <c r="G1811" s="6">
        <v>11.706480000000001</v>
      </c>
      <c r="H1811" s="6">
        <v>0.26079720000000001</v>
      </c>
      <c r="I1811" s="6"/>
    </row>
    <row r="1812" spans="1:9" x14ac:dyDescent="0.25">
      <c r="A1812">
        <v>331</v>
      </c>
      <c r="B1812">
        <v>2001</v>
      </c>
      <c r="C1812" s="2">
        <v>0</v>
      </c>
      <c r="D1812" s="6">
        <v>0.3125964</v>
      </c>
      <c r="E1812" s="6">
        <v>0.62360329999999997</v>
      </c>
      <c r="F1812" s="6">
        <v>6.3258300000000003E-2</v>
      </c>
      <c r="G1812" s="6">
        <v>12.74689</v>
      </c>
      <c r="H1812" s="6">
        <v>0.24376120000000001</v>
      </c>
      <c r="I1812" s="6"/>
    </row>
    <row r="1813" spans="1:9" x14ac:dyDescent="0.25">
      <c r="A1813">
        <v>331</v>
      </c>
      <c r="B1813">
        <v>2002</v>
      </c>
      <c r="C1813" s="2">
        <v>0</v>
      </c>
      <c r="D1813" s="6">
        <v>0.22366749999999999</v>
      </c>
      <c r="E1813" s="6">
        <v>0.64354599999999995</v>
      </c>
      <c r="F1813" s="6">
        <v>7.9122499999999998E-2</v>
      </c>
      <c r="G1813" s="6">
        <v>8.9508749999999999</v>
      </c>
      <c r="H1813" s="6">
        <v>0.26007069999999999</v>
      </c>
      <c r="I1813" s="6"/>
    </row>
    <row r="1814" spans="1:9" x14ac:dyDescent="0.25">
      <c r="A1814">
        <v>331</v>
      </c>
      <c r="B1814">
        <v>2003</v>
      </c>
      <c r="C1814" s="2">
        <v>0</v>
      </c>
      <c r="D1814" s="6">
        <v>0.2127213</v>
      </c>
      <c r="E1814" s="6">
        <v>0.6548657</v>
      </c>
      <c r="F1814" s="6">
        <v>6.9369200000000006E-2</v>
      </c>
      <c r="G1814" s="6">
        <v>7.187182</v>
      </c>
      <c r="H1814" s="6">
        <v>0.25812839999999998</v>
      </c>
      <c r="I1814" s="6"/>
    </row>
    <row r="1815" spans="1:9" x14ac:dyDescent="0.25">
      <c r="A1815">
        <v>331</v>
      </c>
      <c r="B1815">
        <v>2004</v>
      </c>
      <c r="C1815" s="2">
        <v>0</v>
      </c>
      <c r="D1815" s="6">
        <v>0.2915797</v>
      </c>
      <c r="E1815" s="6">
        <v>0.67398409999999997</v>
      </c>
      <c r="F1815" s="6">
        <v>8.6289599999999994E-2</v>
      </c>
      <c r="G1815" s="6">
        <v>8.7803810000000002</v>
      </c>
      <c r="H1815" s="6">
        <v>0.26498620000000001</v>
      </c>
      <c r="I1815" s="6"/>
    </row>
    <row r="1816" spans="1:9" x14ac:dyDescent="0.25">
      <c r="A1816">
        <v>332</v>
      </c>
      <c r="B1816">
        <v>1995</v>
      </c>
      <c r="C1816" s="2">
        <v>0</v>
      </c>
      <c r="D1816" s="6">
        <v>7.2155800000000006E-2</v>
      </c>
      <c r="E1816" s="6">
        <v>0.2355602</v>
      </c>
      <c r="F1816" s="6">
        <v>7.7038899999999993E-2</v>
      </c>
      <c r="G1816" s="6">
        <v>0.90508270000000002</v>
      </c>
      <c r="H1816" s="6">
        <v>0.55850290000000002</v>
      </c>
      <c r="I1816" s="6"/>
    </row>
    <row r="1817" spans="1:9" x14ac:dyDescent="0.25">
      <c r="A1817">
        <v>332</v>
      </c>
      <c r="B1817">
        <v>1996</v>
      </c>
      <c r="C1817" s="2">
        <v>0</v>
      </c>
      <c r="D1817" s="6">
        <v>8.7959200000000001E-2</v>
      </c>
      <c r="E1817" s="6">
        <v>0.23480019999999999</v>
      </c>
      <c r="F1817" s="6">
        <v>5.7409000000000002E-2</v>
      </c>
      <c r="G1817" s="6">
        <v>0.89712720000000001</v>
      </c>
      <c r="H1817" s="6">
        <v>0.53471139999999995</v>
      </c>
      <c r="I1817" s="6"/>
    </row>
    <row r="1818" spans="1:9" x14ac:dyDescent="0.25">
      <c r="A1818">
        <v>332</v>
      </c>
      <c r="B1818">
        <v>1997</v>
      </c>
      <c r="C1818" s="2">
        <v>0</v>
      </c>
      <c r="D1818" s="6">
        <v>-2.8442200000000001E-2</v>
      </c>
      <c r="E1818" s="6">
        <v>0.22135730000000001</v>
      </c>
      <c r="F1818" s="6">
        <v>7.81163E-2</v>
      </c>
      <c r="G1818" s="6">
        <v>0.98867819999999995</v>
      </c>
      <c r="H1818" s="6">
        <v>0.50134350000000005</v>
      </c>
      <c r="I1818" s="6"/>
    </row>
    <row r="1819" spans="1:9" x14ac:dyDescent="0.25">
      <c r="A1819">
        <v>332</v>
      </c>
      <c r="B1819">
        <v>1998</v>
      </c>
      <c r="C1819" s="2">
        <v>0</v>
      </c>
      <c r="D1819" s="6">
        <v>-7.6936199999999996E-2</v>
      </c>
      <c r="E1819" s="6">
        <v>0.2107212</v>
      </c>
      <c r="F1819" s="6">
        <v>5.6711699999999997E-2</v>
      </c>
      <c r="G1819" s="6">
        <v>0.6859691</v>
      </c>
      <c r="H1819" s="6">
        <v>0.45895560000000002</v>
      </c>
      <c r="I1819" s="6"/>
    </row>
    <row r="1820" spans="1:9" x14ac:dyDescent="0.25">
      <c r="A1820">
        <v>332</v>
      </c>
      <c r="B1820">
        <v>1999</v>
      </c>
      <c r="C1820" s="2">
        <v>0</v>
      </c>
      <c r="D1820" s="6">
        <v>-1.5487000000000001E-2</v>
      </c>
      <c r="E1820" s="6">
        <v>0.2201012</v>
      </c>
      <c r="F1820" s="6">
        <v>6.23067E-2</v>
      </c>
      <c r="G1820" s="6">
        <v>0.90949740000000001</v>
      </c>
      <c r="H1820" s="6">
        <v>0.52779129999999996</v>
      </c>
      <c r="I1820" s="6"/>
    </row>
    <row r="1821" spans="1:9" x14ac:dyDescent="0.25">
      <c r="A1821">
        <v>332</v>
      </c>
      <c r="B1821">
        <v>2000</v>
      </c>
      <c r="C1821" s="2">
        <v>0</v>
      </c>
      <c r="D1821" s="6">
        <v>1.72304E-2</v>
      </c>
      <c r="E1821" s="6">
        <v>0.2362059</v>
      </c>
      <c r="F1821" s="6">
        <v>5.9556499999999998E-2</v>
      </c>
      <c r="G1821" s="6">
        <v>0.69560270000000002</v>
      </c>
      <c r="H1821" s="6">
        <v>0.44729380000000002</v>
      </c>
      <c r="I1821" s="6"/>
    </row>
    <row r="1822" spans="1:9" x14ac:dyDescent="0.25">
      <c r="A1822">
        <v>332</v>
      </c>
      <c r="B1822">
        <v>2001</v>
      </c>
      <c r="C1822" s="2">
        <v>0</v>
      </c>
      <c r="D1822" s="6">
        <v>1.6238200000000001E-2</v>
      </c>
      <c r="E1822" s="6">
        <v>0.25087280000000001</v>
      </c>
      <c r="F1822" s="6">
        <v>5.1244999999999999E-2</v>
      </c>
      <c r="G1822" s="6">
        <v>0.84234620000000004</v>
      </c>
      <c r="H1822" s="6">
        <v>0.49759520000000002</v>
      </c>
      <c r="I1822" s="6"/>
    </row>
    <row r="1823" spans="1:9" x14ac:dyDescent="0.25">
      <c r="A1823">
        <v>332</v>
      </c>
      <c r="B1823">
        <v>2002</v>
      </c>
      <c r="C1823" s="2">
        <v>0</v>
      </c>
      <c r="D1823" s="6">
        <v>4.4272300000000001E-2</v>
      </c>
      <c r="E1823" s="6">
        <v>0.27952050000000001</v>
      </c>
      <c r="F1823" s="6">
        <v>5.1787699999999999E-2</v>
      </c>
      <c r="G1823" s="6">
        <v>0.92826679999999995</v>
      </c>
      <c r="H1823" s="6">
        <v>0.50140969999999996</v>
      </c>
      <c r="I1823" s="6"/>
    </row>
    <row r="1824" spans="1:9" x14ac:dyDescent="0.25">
      <c r="A1824">
        <v>332</v>
      </c>
      <c r="B1824">
        <v>2003</v>
      </c>
      <c r="C1824" s="2">
        <v>0</v>
      </c>
      <c r="D1824" s="6">
        <v>2.1114899999999999E-2</v>
      </c>
      <c r="E1824" s="6">
        <v>0.2830416</v>
      </c>
      <c r="F1824" s="6">
        <v>6.2903899999999999E-2</v>
      </c>
      <c r="G1824" s="6">
        <v>0.98772819999999995</v>
      </c>
      <c r="H1824" s="6">
        <v>0.48859599999999997</v>
      </c>
      <c r="I1824" s="6"/>
    </row>
    <row r="1825" spans="1:9" x14ac:dyDescent="0.25">
      <c r="A1825">
        <v>332</v>
      </c>
      <c r="B1825">
        <v>2004</v>
      </c>
      <c r="C1825" s="2">
        <v>0</v>
      </c>
      <c r="D1825" s="6">
        <v>2.1830200000000001E-2</v>
      </c>
      <c r="E1825" s="6">
        <v>0.31777820000000001</v>
      </c>
      <c r="F1825" s="6">
        <v>6.6143400000000005E-2</v>
      </c>
      <c r="G1825" s="6">
        <v>1.1244449999999999</v>
      </c>
      <c r="H1825" s="6">
        <v>0.47174100000000002</v>
      </c>
      <c r="I1825" s="6"/>
    </row>
    <row r="1826" spans="1:9" x14ac:dyDescent="0.25">
      <c r="A1826">
        <v>333</v>
      </c>
      <c r="B1826">
        <v>1995</v>
      </c>
      <c r="C1826" s="2">
        <v>0</v>
      </c>
      <c r="D1826" s="6">
        <v>0.41628399999999999</v>
      </c>
      <c r="E1826" s="6">
        <v>0.21698999999999999</v>
      </c>
      <c r="F1826" s="6">
        <v>0.1183507</v>
      </c>
      <c r="G1826" s="6">
        <v>3.5134949999999998</v>
      </c>
      <c r="H1826" s="6">
        <v>0.51232420000000001</v>
      </c>
      <c r="I1826" s="6"/>
    </row>
    <row r="1827" spans="1:9" x14ac:dyDescent="0.25">
      <c r="A1827">
        <v>333</v>
      </c>
      <c r="B1827">
        <v>1996</v>
      </c>
      <c r="C1827" s="2">
        <v>0</v>
      </c>
      <c r="D1827" s="6">
        <v>4.9563200000000002E-2</v>
      </c>
      <c r="E1827" s="6">
        <v>0.30891629999999998</v>
      </c>
      <c r="F1827" s="6">
        <v>0.16352849999999999</v>
      </c>
      <c r="G1827" s="6">
        <v>2.9396770000000001</v>
      </c>
      <c r="H1827" s="6">
        <v>0.7769798</v>
      </c>
      <c r="I1827" s="6"/>
    </row>
    <row r="1828" spans="1:9" x14ac:dyDescent="0.25">
      <c r="A1828">
        <v>333</v>
      </c>
      <c r="B1828">
        <v>1997</v>
      </c>
      <c r="C1828" s="2">
        <v>0</v>
      </c>
      <c r="D1828" s="6">
        <v>4.2073300000000001E-2</v>
      </c>
      <c r="E1828" s="6">
        <v>0.32516800000000001</v>
      </c>
      <c r="F1828" s="6">
        <v>9.9607899999999999E-2</v>
      </c>
      <c r="G1828" s="6">
        <v>3.3869120000000001</v>
      </c>
      <c r="H1828" s="6">
        <v>0.50648000000000004</v>
      </c>
      <c r="I1828" s="6"/>
    </row>
    <row r="1829" spans="1:9" x14ac:dyDescent="0.25">
      <c r="A1829">
        <v>333</v>
      </c>
      <c r="B1829">
        <v>1998</v>
      </c>
      <c r="C1829" s="2">
        <v>0</v>
      </c>
      <c r="D1829" s="6">
        <v>-0.10171289999999999</v>
      </c>
      <c r="E1829" s="6">
        <v>0.15690779999999999</v>
      </c>
      <c r="F1829" s="6">
        <v>0.10399120000000001</v>
      </c>
      <c r="G1829" s="6">
        <v>3.038001</v>
      </c>
      <c r="H1829" s="6">
        <v>0.51690579999999997</v>
      </c>
      <c r="I1829" s="6"/>
    </row>
    <row r="1830" spans="1:9" x14ac:dyDescent="0.25">
      <c r="A1830">
        <v>333</v>
      </c>
      <c r="B1830">
        <v>1999</v>
      </c>
      <c r="C1830" s="2">
        <v>0</v>
      </c>
      <c r="D1830" s="6">
        <v>-0.1308792</v>
      </c>
      <c r="E1830" s="6">
        <v>9.4371099999999999E-2</v>
      </c>
      <c r="F1830" s="6">
        <v>9.1541800000000006E-2</v>
      </c>
      <c r="G1830" s="6">
        <v>2.2183440000000001</v>
      </c>
      <c r="H1830" s="6">
        <v>0.48964249999999998</v>
      </c>
      <c r="I1830" s="6"/>
    </row>
    <row r="1831" spans="1:9" x14ac:dyDescent="0.25">
      <c r="A1831">
        <v>334</v>
      </c>
      <c r="B1831">
        <v>1999</v>
      </c>
      <c r="C1831" s="2">
        <v>0</v>
      </c>
      <c r="D1831" s="6">
        <v>0.35917460000000001</v>
      </c>
      <c r="E1831" s="6">
        <v>-1.6127359999999999</v>
      </c>
      <c r="F1831" s="6">
        <v>0.10970779999999999</v>
      </c>
      <c r="G1831" s="6">
        <v>0.14214370000000001</v>
      </c>
      <c r="H1831" s="6">
        <v>0.34761229999999999</v>
      </c>
      <c r="I1831" s="6"/>
    </row>
    <row r="1832" spans="1:9" x14ac:dyDescent="0.25">
      <c r="A1832">
        <v>334</v>
      </c>
      <c r="B1832">
        <v>2000</v>
      </c>
      <c r="C1832" s="2">
        <v>0</v>
      </c>
      <c r="D1832" s="6">
        <v>0.28799599999999997</v>
      </c>
      <c r="E1832" s="6">
        <v>-1.8197589999999999</v>
      </c>
      <c r="F1832" s="6">
        <v>0.1036501</v>
      </c>
      <c r="G1832" s="6">
        <v>0.10348400000000001</v>
      </c>
      <c r="H1832" s="6">
        <v>0.41119889999999998</v>
      </c>
      <c r="I1832" s="6"/>
    </row>
    <row r="1833" spans="1:9" x14ac:dyDescent="0.25">
      <c r="A1833">
        <v>334</v>
      </c>
      <c r="B1833">
        <v>2001</v>
      </c>
      <c r="C1833" s="2">
        <v>0</v>
      </c>
      <c r="D1833" s="6">
        <v>0.2191293</v>
      </c>
      <c r="E1833" s="6">
        <v>-1.802265</v>
      </c>
      <c r="F1833" s="6">
        <v>9.7609199999999993E-2</v>
      </c>
      <c r="G1833" s="6">
        <v>0.14084160000000001</v>
      </c>
      <c r="H1833" s="6">
        <v>0.40312710000000002</v>
      </c>
      <c r="I1833" s="6"/>
    </row>
    <row r="1834" spans="1:9" x14ac:dyDescent="0.25">
      <c r="A1834">
        <v>334</v>
      </c>
      <c r="B1834">
        <v>2002</v>
      </c>
      <c r="C1834" s="2">
        <v>0</v>
      </c>
      <c r="D1834" s="6">
        <v>0.20928069999999999</v>
      </c>
      <c r="E1834" s="6">
        <v>-1.717363</v>
      </c>
      <c r="F1834" s="6">
        <v>0.10513840000000001</v>
      </c>
      <c r="G1834" s="6">
        <v>0.1554411</v>
      </c>
      <c r="H1834" s="6">
        <v>0.42604540000000002</v>
      </c>
      <c r="I1834" s="6"/>
    </row>
    <row r="1835" spans="1:9" x14ac:dyDescent="0.25">
      <c r="A1835">
        <v>334</v>
      </c>
      <c r="B1835">
        <v>2003</v>
      </c>
      <c r="C1835" s="2">
        <v>0</v>
      </c>
      <c r="D1835" s="6">
        <v>0.25325700000000001</v>
      </c>
      <c r="E1835" s="6">
        <v>-1.5575330000000001</v>
      </c>
      <c r="F1835" s="6">
        <v>0.1146962</v>
      </c>
      <c r="G1835" s="6">
        <v>0.32777659999999997</v>
      </c>
      <c r="H1835" s="6">
        <v>0.45876420000000001</v>
      </c>
      <c r="I1835" s="6"/>
    </row>
    <row r="1836" spans="1:9" x14ac:dyDescent="0.25">
      <c r="A1836">
        <v>334</v>
      </c>
      <c r="B1836">
        <v>2004</v>
      </c>
      <c r="C1836" s="2">
        <v>0</v>
      </c>
      <c r="D1836" s="6">
        <v>0.31210009999999999</v>
      </c>
      <c r="E1836" s="6">
        <v>-1.5414140000000001</v>
      </c>
      <c r="F1836" s="6">
        <v>0.13111809999999999</v>
      </c>
      <c r="G1836" s="6">
        <v>0.49606689999999998</v>
      </c>
      <c r="H1836" s="6">
        <v>0.4858828</v>
      </c>
      <c r="I1836" s="6"/>
    </row>
    <row r="1837" spans="1:9" x14ac:dyDescent="0.25">
      <c r="A1837">
        <v>335</v>
      </c>
      <c r="B1837">
        <v>1995</v>
      </c>
      <c r="C1837" s="2">
        <v>0</v>
      </c>
      <c r="D1837" s="6">
        <v>0.38643179999999999</v>
      </c>
      <c r="E1837" s="6">
        <v>0.246837</v>
      </c>
      <c r="F1837" s="6">
        <v>4.5046000000000003E-2</v>
      </c>
      <c r="G1837" s="6">
        <v>0.29635489999999998</v>
      </c>
      <c r="H1837" s="6">
        <v>0.71106740000000002</v>
      </c>
      <c r="I1837" s="6"/>
    </row>
    <row r="1838" spans="1:9" x14ac:dyDescent="0.25">
      <c r="A1838">
        <v>335</v>
      </c>
      <c r="B1838">
        <v>1996</v>
      </c>
      <c r="C1838" s="2">
        <v>0</v>
      </c>
      <c r="D1838" s="6">
        <v>0.33778019999999997</v>
      </c>
      <c r="E1838" s="6">
        <v>0.25388129999999998</v>
      </c>
      <c r="F1838" s="6">
        <v>4.3602000000000002E-2</v>
      </c>
      <c r="G1838" s="6">
        <v>0.62243959999999998</v>
      </c>
      <c r="H1838" s="6">
        <v>0.69777040000000001</v>
      </c>
      <c r="I1838" s="6"/>
    </row>
    <row r="1839" spans="1:9" x14ac:dyDescent="0.25">
      <c r="A1839">
        <v>335</v>
      </c>
      <c r="B1839">
        <v>1997</v>
      </c>
      <c r="C1839" s="2">
        <v>0</v>
      </c>
      <c r="D1839" s="6">
        <v>0.33445809999999998</v>
      </c>
      <c r="E1839" s="6">
        <v>0.2847442</v>
      </c>
      <c r="F1839" s="6">
        <v>5.3331000000000003E-2</v>
      </c>
      <c r="G1839" s="6">
        <v>0.69244839999999996</v>
      </c>
      <c r="H1839" s="6">
        <v>0.74753349999999996</v>
      </c>
      <c r="I1839" s="6"/>
    </row>
    <row r="1840" spans="1:9" x14ac:dyDescent="0.25">
      <c r="A1840">
        <v>336</v>
      </c>
      <c r="B1840">
        <v>1995</v>
      </c>
      <c r="C1840" s="2">
        <v>0</v>
      </c>
      <c r="D1840" s="6">
        <v>6.7412000000000001E-3</v>
      </c>
      <c r="E1840" s="6">
        <v>0.1129134</v>
      </c>
      <c r="F1840" s="6">
        <v>6.7600599999999997E-2</v>
      </c>
      <c r="G1840" s="6">
        <v>1.024583</v>
      </c>
      <c r="H1840" s="6">
        <v>0.29624060000000002</v>
      </c>
      <c r="I1840" s="6"/>
    </row>
    <row r="1841" spans="1:9" x14ac:dyDescent="0.25">
      <c r="A1841">
        <v>336</v>
      </c>
      <c r="B1841">
        <v>1996</v>
      </c>
      <c r="C1841" s="2">
        <v>0</v>
      </c>
      <c r="D1841" s="6">
        <v>1.36261E-2</v>
      </c>
      <c r="E1841" s="6">
        <v>0.1115126</v>
      </c>
      <c r="F1841" s="6">
        <v>5.4103699999999998E-2</v>
      </c>
      <c r="G1841" s="6">
        <v>1.0974109999999999</v>
      </c>
      <c r="H1841" s="6">
        <v>0.3166022</v>
      </c>
      <c r="I1841" s="6"/>
    </row>
    <row r="1842" spans="1:9" x14ac:dyDescent="0.25">
      <c r="A1842">
        <v>336</v>
      </c>
      <c r="B1842">
        <v>1997</v>
      </c>
      <c r="C1842" s="2">
        <v>0</v>
      </c>
      <c r="D1842" s="6">
        <v>-7.3302099999999995E-2</v>
      </c>
      <c r="E1842" s="6">
        <v>0.1148883</v>
      </c>
      <c r="F1842" s="6">
        <v>4.45884E-2</v>
      </c>
      <c r="G1842" s="6">
        <v>1.0451239999999999</v>
      </c>
      <c r="H1842" s="6">
        <v>0.37328430000000001</v>
      </c>
      <c r="I1842" s="6"/>
    </row>
    <row r="1843" spans="1:9" x14ac:dyDescent="0.25">
      <c r="A1843">
        <v>336</v>
      </c>
      <c r="B1843">
        <v>1998</v>
      </c>
      <c r="C1843" s="2">
        <v>0</v>
      </c>
      <c r="D1843" s="6">
        <v>-3.51642E-2</v>
      </c>
      <c r="E1843" s="6">
        <v>5.2313400000000003E-2</v>
      </c>
      <c r="F1843" s="6">
        <v>4.1253999999999999E-2</v>
      </c>
      <c r="G1843" s="6">
        <v>0.23784340000000001</v>
      </c>
      <c r="H1843" s="6">
        <v>0.15551309999999999</v>
      </c>
      <c r="I1843" s="6"/>
    </row>
    <row r="1844" spans="1:9" x14ac:dyDescent="0.25">
      <c r="A1844">
        <v>336</v>
      </c>
      <c r="B1844">
        <v>1999</v>
      </c>
      <c r="C1844" s="2">
        <v>0</v>
      </c>
      <c r="D1844" s="6">
        <v>-5.4685900000000003E-2</v>
      </c>
      <c r="E1844" s="6">
        <v>1.4279699999999999E-2</v>
      </c>
      <c r="F1844" s="6">
        <v>4.4648300000000002E-2</v>
      </c>
      <c r="G1844" s="6">
        <v>0.32234040000000003</v>
      </c>
      <c r="H1844" s="6">
        <v>6.8800399999999998E-2</v>
      </c>
      <c r="I1844" s="6"/>
    </row>
    <row r="1845" spans="1:9" x14ac:dyDescent="0.25">
      <c r="A1845">
        <v>336</v>
      </c>
      <c r="B1845">
        <v>2000</v>
      </c>
      <c r="C1845" s="2">
        <v>0</v>
      </c>
      <c r="D1845" s="6">
        <v>-7.0713100000000001E-2</v>
      </c>
      <c r="E1845" s="6">
        <v>2.8830000000000001E-2</v>
      </c>
      <c r="F1845" s="6">
        <v>5.36506E-2</v>
      </c>
      <c r="G1845" s="6">
        <v>0.92660810000000005</v>
      </c>
      <c r="H1845" s="6">
        <v>0.1332729</v>
      </c>
      <c r="I1845" s="6"/>
    </row>
    <row r="1846" spans="1:9" x14ac:dyDescent="0.25">
      <c r="A1846">
        <v>336</v>
      </c>
      <c r="B1846">
        <v>2001</v>
      </c>
      <c r="C1846" s="2">
        <v>0</v>
      </c>
      <c r="D1846" s="6">
        <v>-4.4514699999999997E-2</v>
      </c>
      <c r="E1846" s="6">
        <v>4.5358299999999997E-2</v>
      </c>
      <c r="F1846" s="6">
        <v>3.5160400000000001E-2</v>
      </c>
      <c r="G1846" s="6">
        <v>0.8789399</v>
      </c>
      <c r="H1846" s="6">
        <v>6.2482099999999999E-2</v>
      </c>
      <c r="I1846" s="6"/>
    </row>
    <row r="1847" spans="1:9" x14ac:dyDescent="0.25">
      <c r="A1847">
        <v>336</v>
      </c>
      <c r="B1847">
        <v>2002</v>
      </c>
      <c r="C1847" s="2">
        <v>0</v>
      </c>
      <c r="D1847" s="6">
        <v>-6.7118000000000004E-3</v>
      </c>
      <c r="E1847" s="6">
        <v>6.5523499999999998E-2</v>
      </c>
      <c r="F1847" s="6">
        <v>3.0388999999999999E-2</v>
      </c>
      <c r="G1847" s="6">
        <v>0.67616310000000002</v>
      </c>
      <c r="H1847" s="6">
        <v>5.4667E-2</v>
      </c>
      <c r="I1847" s="6"/>
    </row>
    <row r="1848" spans="1:9" x14ac:dyDescent="0.25">
      <c r="A1848">
        <v>336</v>
      </c>
      <c r="B1848">
        <v>2003</v>
      </c>
      <c r="C1848" s="2">
        <v>0</v>
      </c>
      <c r="D1848" s="6">
        <v>2.2006999999999999E-2</v>
      </c>
      <c r="E1848" s="6">
        <v>9.53296E-2</v>
      </c>
      <c r="F1848" s="6">
        <v>5.1310300000000003E-2</v>
      </c>
      <c r="G1848" s="6">
        <v>1.0139</v>
      </c>
      <c r="H1848" s="6">
        <v>5.1939399999999997E-2</v>
      </c>
      <c r="I1848" s="6"/>
    </row>
    <row r="1849" spans="1:9" x14ac:dyDescent="0.25">
      <c r="A1849">
        <v>336</v>
      </c>
      <c r="B1849">
        <v>2004</v>
      </c>
      <c r="C1849" s="2">
        <v>0</v>
      </c>
      <c r="D1849" s="6">
        <v>-5.5668999999999996E-3</v>
      </c>
      <c r="E1849" s="6">
        <v>0.1056491</v>
      </c>
      <c r="F1849" s="6">
        <v>3.8063E-2</v>
      </c>
      <c r="G1849" s="6">
        <v>1.2749090000000001</v>
      </c>
      <c r="H1849" s="6">
        <v>5.7226100000000002E-2</v>
      </c>
      <c r="I1849" s="6"/>
    </row>
    <row r="1850" spans="1:9" x14ac:dyDescent="0.25">
      <c r="A1850">
        <v>337</v>
      </c>
      <c r="B1850">
        <v>1995</v>
      </c>
      <c r="C1850" s="2">
        <v>0</v>
      </c>
      <c r="D1850" s="6">
        <v>0.43257679999999998</v>
      </c>
      <c r="E1850" s="6">
        <v>0.2639415</v>
      </c>
      <c r="F1850" s="6">
        <v>5.71242E-2</v>
      </c>
      <c r="G1850" s="6">
        <v>0.760965</v>
      </c>
      <c r="H1850" s="6">
        <v>0.5121329</v>
      </c>
      <c r="I1850" s="6"/>
    </row>
    <row r="1851" spans="1:9" x14ac:dyDescent="0.25">
      <c r="A1851">
        <v>337</v>
      </c>
      <c r="B1851">
        <v>1996</v>
      </c>
      <c r="C1851" s="2">
        <v>0</v>
      </c>
      <c r="D1851" s="6">
        <v>0.48795759999999999</v>
      </c>
      <c r="E1851" s="6">
        <v>0.27622449999999998</v>
      </c>
      <c r="F1851" s="6">
        <v>5.2134199999999999E-2</v>
      </c>
      <c r="G1851" s="6">
        <v>0.87608050000000004</v>
      </c>
      <c r="H1851" s="6">
        <v>0.49092439999999998</v>
      </c>
      <c r="I1851" s="6"/>
    </row>
    <row r="1852" spans="1:9" x14ac:dyDescent="0.25">
      <c r="A1852">
        <v>337</v>
      </c>
      <c r="B1852">
        <v>1997</v>
      </c>
      <c r="C1852" s="2">
        <v>0</v>
      </c>
      <c r="D1852" s="6">
        <v>0.49344909999999997</v>
      </c>
      <c r="E1852" s="6">
        <v>0.35413559999999999</v>
      </c>
      <c r="F1852" s="6">
        <v>5.17233E-2</v>
      </c>
      <c r="G1852" s="6">
        <v>1.116679</v>
      </c>
      <c r="H1852" s="6">
        <v>0.48898760000000002</v>
      </c>
      <c r="I1852" s="6"/>
    </row>
    <row r="1853" spans="1:9" x14ac:dyDescent="0.25">
      <c r="A1853">
        <v>337</v>
      </c>
      <c r="B1853">
        <v>1998</v>
      </c>
      <c r="C1853" s="2">
        <v>0</v>
      </c>
      <c r="D1853" s="6">
        <v>0.52307099999999995</v>
      </c>
      <c r="E1853" s="6">
        <v>0.3766312</v>
      </c>
      <c r="F1853" s="6">
        <v>3.0161400000000001E-2</v>
      </c>
      <c r="G1853" s="6">
        <v>1.368995</v>
      </c>
      <c r="H1853" s="6">
        <v>0.4789465</v>
      </c>
      <c r="I1853" s="6"/>
    </row>
    <row r="1854" spans="1:9" x14ac:dyDescent="0.25">
      <c r="A1854">
        <v>338</v>
      </c>
      <c r="B1854">
        <v>1995</v>
      </c>
      <c r="C1854" s="2">
        <v>0</v>
      </c>
      <c r="D1854" s="6">
        <v>-7.1533999999999999E-3</v>
      </c>
      <c r="E1854" s="6">
        <v>0.31322499999999998</v>
      </c>
      <c r="F1854" s="6">
        <v>4.31992E-2</v>
      </c>
      <c r="G1854" s="6">
        <v>1.3637319999999999</v>
      </c>
      <c r="H1854" s="6">
        <v>0.117284</v>
      </c>
      <c r="I1854" s="6"/>
    </row>
    <row r="1855" spans="1:9" x14ac:dyDescent="0.25">
      <c r="A1855">
        <v>338</v>
      </c>
      <c r="B1855">
        <v>1996</v>
      </c>
      <c r="C1855" s="2">
        <v>0</v>
      </c>
      <c r="D1855" s="6">
        <v>4.9058900000000003E-2</v>
      </c>
      <c r="E1855" s="6">
        <v>0.3789613</v>
      </c>
      <c r="F1855" s="6">
        <v>6.5734699999999993E-2</v>
      </c>
      <c r="G1855" s="6">
        <v>1.2162329999999999</v>
      </c>
      <c r="H1855" s="6">
        <v>0.1401551</v>
      </c>
      <c r="I1855" s="6"/>
    </row>
    <row r="1856" spans="1:9" x14ac:dyDescent="0.25">
      <c r="A1856">
        <v>338</v>
      </c>
      <c r="B1856">
        <v>1997</v>
      </c>
      <c r="C1856" s="2">
        <v>0</v>
      </c>
      <c r="D1856" s="6">
        <v>-2.1881000000000001E-3</v>
      </c>
      <c r="E1856" s="6">
        <v>0.31206709999999999</v>
      </c>
      <c r="F1856" s="6">
        <v>6.8880800000000006E-2</v>
      </c>
      <c r="G1856" s="6">
        <v>2.0081760000000002</v>
      </c>
      <c r="H1856" s="6">
        <v>0.15299450000000001</v>
      </c>
      <c r="I1856" s="6"/>
    </row>
    <row r="1857" spans="1:9" x14ac:dyDescent="0.25">
      <c r="A1857">
        <v>338</v>
      </c>
      <c r="B1857">
        <v>1998</v>
      </c>
      <c r="C1857" s="2">
        <v>0</v>
      </c>
      <c r="D1857" s="6">
        <v>0.1035494</v>
      </c>
      <c r="E1857" s="6">
        <v>0.378243</v>
      </c>
      <c r="F1857" s="6">
        <v>7.0190900000000001E-2</v>
      </c>
      <c r="G1857" s="6">
        <v>3.2131069999999999</v>
      </c>
      <c r="H1857" s="6">
        <v>0.147233</v>
      </c>
      <c r="I1857" s="6"/>
    </row>
    <row r="1858" spans="1:9" x14ac:dyDescent="0.25">
      <c r="A1858">
        <v>338</v>
      </c>
      <c r="B1858">
        <v>1999</v>
      </c>
      <c r="C1858" s="2">
        <v>0</v>
      </c>
      <c r="D1858" s="6">
        <v>0.12795339999999999</v>
      </c>
      <c r="E1858" s="6">
        <v>0.45097500000000001</v>
      </c>
      <c r="F1858" s="6">
        <v>3.0689500000000002E-2</v>
      </c>
      <c r="G1858" s="6">
        <v>4.6013549999999999</v>
      </c>
      <c r="H1858" s="6">
        <v>7.6998899999999995E-2</v>
      </c>
      <c r="I1858" s="6"/>
    </row>
    <row r="1859" spans="1:9" x14ac:dyDescent="0.25">
      <c r="A1859">
        <v>338</v>
      </c>
      <c r="B1859">
        <v>2000</v>
      </c>
      <c r="C1859" s="2">
        <v>0</v>
      </c>
      <c r="D1859" s="6">
        <v>6.4568999999999998E-3</v>
      </c>
      <c r="E1859" s="6">
        <v>0.3561723</v>
      </c>
      <c r="F1859" s="6">
        <v>2.3370499999999999E-2</v>
      </c>
      <c r="G1859" s="6">
        <v>0.48823759999999999</v>
      </c>
      <c r="H1859" s="6">
        <v>0.1069413</v>
      </c>
      <c r="I1859" s="6"/>
    </row>
    <row r="1860" spans="1:9" x14ac:dyDescent="0.25">
      <c r="A1860">
        <v>338</v>
      </c>
      <c r="B1860">
        <v>2001</v>
      </c>
      <c r="C1860" s="2">
        <v>0</v>
      </c>
      <c r="D1860" s="6">
        <v>2.8592800000000002E-2</v>
      </c>
      <c r="E1860" s="6">
        <v>0.36081039999999998</v>
      </c>
      <c r="F1860" s="6">
        <v>4.2749099999999998E-2</v>
      </c>
      <c r="G1860" s="6">
        <v>0.67075430000000003</v>
      </c>
      <c r="H1860" s="6">
        <v>9.5463900000000004E-2</v>
      </c>
      <c r="I1860" s="6"/>
    </row>
    <row r="1861" spans="1:9" x14ac:dyDescent="0.25">
      <c r="A1861">
        <v>338</v>
      </c>
      <c r="B1861">
        <v>2002</v>
      </c>
      <c r="C1861" s="2">
        <v>0</v>
      </c>
      <c r="D1861" s="6">
        <v>3.6834600000000002E-2</v>
      </c>
      <c r="E1861" s="6">
        <v>0.40633789999999997</v>
      </c>
      <c r="F1861" s="6">
        <v>4.3839299999999998E-2</v>
      </c>
      <c r="G1861" s="6">
        <v>0.60774930000000005</v>
      </c>
      <c r="H1861" s="6">
        <v>9.0366299999999997E-2</v>
      </c>
      <c r="I1861" s="6"/>
    </row>
    <row r="1862" spans="1:9" x14ac:dyDescent="0.25">
      <c r="A1862">
        <v>338</v>
      </c>
      <c r="B1862">
        <v>2003</v>
      </c>
      <c r="C1862" s="2">
        <v>0</v>
      </c>
      <c r="D1862" s="6">
        <v>7.9368999999999995E-2</v>
      </c>
      <c r="E1862" s="6">
        <v>0.41834529999999998</v>
      </c>
      <c r="F1862" s="6">
        <v>3.4604999999999997E-2</v>
      </c>
      <c r="G1862" s="6">
        <v>0.78409180000000001</v>
      </c>
      <c r="H1862" s="6">
        <v>0.1037134</v>
      </c>
      <c r="I1862" s="6"/>
    </row>
    <row r="1863" spans="1:9" x14ac:dyDescent="0.25">
      <c r="A1863">
        <v>338</v>
      </c>
      <c r="B1863">
        <v>2004</v>
      </c>
      <c r="C1863" s="2">
        <v>0</v>
      </c>
      <c r="D1863" s="6">
        <v>2.05258E-2</v>
      </c>
      <c r="E1863" s="6">
        <v>0.36917689999999997</v>
      </c>
      <c r="F1863" s="6">
        <v>3.9587900000000002E-2</v>
      </c>
      <c r="G1863" s="6">
        <v>0.81857449999999998</v>
      </c>
      <c r="H1863" s="6">
        <v>0.1048206</v>
      </c>
      <c r="I1863" s="6"/>
    </row>
    <row r="1864" spans="1:9" x14ac:dyDescent="0.25">
      <c r="A1864">
        <v>339</v>
      </c>
      <c r="B1864">
        <v>1995</v>
      </c>
      <c r="C1864" s="2">
        <v>0</v>
      </c>
      <c r="D1864" s="6">
        <v>1.07908E-2</v>
      </c>
      <c r="E1864" s="6">
        <v>0.13428880000000001</v>
      </c>
      <c r="F1864" s="6">
        <v>2.26622E-2</v>
      </c>
      <c r="G1864" s="6">
        <v>0.58636270000000001</v>
      </c>
      <c r="H1864" s="6">
        <v>0.10934339999999999</v>
      </c>
      <c r="I1864" s="6"/>
    </row>
    <row r="1865" spans="1:9" x14ac:dyDescent="0.25">
      <c r="A1865">
        <v>339</v>
      </c>
      <c r="B1865">
        <v>1996</v>
      </c>
      <c r="C1865" s="2">
        <v>0</v>
      </c>
      <c r="D1865" s="6">
        <v>-0.10420749999999999</v>
      </c>
      <c r="E1865" s="6">
        <v>0.1000177</v>
      </c>
      <c r="F1865" s="6">
        <v>3.6191000000000001E-2</v>
      </c>
      <c r="G1865" s="6">
        <v>0.42041499999999998</v>
      </c>
      <c r="H1865" s="6">
        <v>0.1056024</v>
      </c>
      <c r="I1865" s="6"/>
    </row>
    <row r="1866" spans="1:9" x14ac:dyDescent="0.25">
      <c r="A1866">
        <v>339</v>
      </c>
      <c r="B1866">
        <v>1997</v>
      </c>
      <c r="C1866" s="2">
        <v>0</v>
      </c>
      <c r="D1866" s="6">
        <v>-1.686E-3</v>
      </c>
      <c r="E1866" s="6">
        <v>0.16128100000000001</v>
      </c>
      <c r="F1866" s="6">
        <v>8.1659999999999996E-3</v>
      </c>
      <c r="G1866" s="6">
        <v>0.61126329999999995</v>
      </c>
      <c r="H1866" s="6">
        <v>0.1174553</v>
      </c>
      <c r="I1866" s="6"/>
    </row>
    <row r="1867" spans="1:9" x14ac:dyDescent="0.25">
      <c r="A1867">
        <v>339</v>
      </c>
      <c r="B1867">
        <v>1998</v>
      </c>
      <c r="C1867" s="2">
        <v>0</v>
      </c>
      <c r="D1867" s="6">
        <v>2.0048000000000002E-3</v>
      </c>
      <c r="E1867" s="6">
        <v>0.12632399999999999</v>
      </c>
      <c r="F1867" s="6">
        <v>1.7809999999999999E-2</v>
      </c>
      <c r="G1867" s="6">
        <v>0.40642869999999998</v>
      </c>
      <c r="H1867" s="6">
        <v>9.67441E-2</v>
      </c>
      <c r="I1867" s="6"/>
    </row>
    <row r="1868" spans="1:9" x14ac:dyDescent="0.25">
      <c r="A1868">
        <v>339</v>
      </c>
      <c r="B1868">
        <v>1999</v>
      </c>
      <c r="C1868" s="2">
        <v>0</v>
      </c>
      <c r="D1868" s="6">
        <v>-6.6971500000000003E-2</v>
      </c>
      <c r="E1868" s="6">
        <v>0.1324911</v>
      </c>
      <c r="F1868" s="6">
        <v>1.5987399999999999E-2</v>
      </c>
      <c r="G1868" s="6">
        <v>0.2218868</v>
      </c>
      <c r="H1868" s="6">
        <v>8.5984599999999994E-2</v>
      </c>
      <c r="I1868" s="6"/>
    </row>
    <row r="1869" spans="1:9" x14ac:dyDescent="0.25">
      <c r="A1869">
        <v>339</v>
      </c>
      <c r="B1869">
        <v>2000</v>
      </c>
      <c r="C1869" s="2">
        <v>0</v>
      </c>
      <c r="D1869" s="6">
        <v>-4.1897999999999996E-3</v>
      </c>
      <c r="E1869" s="6">
        <v>0.1070565</v>
      </c>
      <c r="F1869" s="6">
        <v>3.8946099999999997E-2</v>
      </c>
      <c r="G1869" s="6">
        <v>0.32173659999999998</v>
      </c>
      <c r="H1869" s="6">
        <v>0.10122920000000001</v>
      </c>
      <c r="I1869" s="6"/>
    </row>
    <row r="1870" spans="1:9" x14ac:dyDescent="0.25">
      <c r="A1870">
        <v>339</v>
      </c>
      <c r="B1870">
        <v>2001</v>
      </c>
      <c r="C1870" s="2">
        <v>0</v>
      </c>
      <c r="D1870" s="6">
        <v>-2.5488400000000001E-2</v>
      </c>
      <c r="E1870" s="6">
        <v>0.1122128</v>
      </c>
      <c r="F1870" s="6">
        <v>4.2870499999999999E-2</v>
      </c>
      <c r="G1870" s="6">
        <v>0.24747259999999999</v>
      </c>
      <c r="H1870" s="6">
        <v>6.9779900000000006E-2</v>
      </c>
      <c r="I1870" s="6"/>
    </row>
    <row r="1871" spans="1:9" x14ac:dyDescent="0.25">
      <c r="A1871">
        <v>339</v>
      </c>
      <c r="B1871">
        <v>2002</v>
      </c>
      <c r="C1871" s="2">
        <v>0</v>
      </c>
      <c r="D1871" s="6">
        <v>-7.247E-4</v>
      </c>
      <c r="E1871" s="6">
        <v>5.7922E-3</v>
      </c>
      <c r="F1871" s="6">
        <v>4.6122099999999999E-2</v>
      </c>
      <c r="G1871" s="6">
        <v>0.16075519999999999</v>
      </c>
      <c r="H1871" s="6">
        <v>7.8265000000000001E-2</v>
      </c>
      <c r="I1871" s="6"/>
    </row>
    <row r="1872" spans="1:9" x14ac:dyDescent="0.25">
      <c r="A1872">
        <v>339</v>
      </c>
      <c r="B1872">
        <v>2003</v>
      </c>
      <c r="C1872" s="2">
        <v>0</v>
      </c>
      <c r="D1872" s="6">
        <v>4.1288900000000003E-2</v>
      </c>
      <c r="E1872" s="6">
        <v>1.2505499999999999E-2</v>
      </c>
      <c r="F1872" s="6">
        <v>3.4242099999999998E-2</v>
      </c>
      <c r="G1872" s="6">
        <v>0.34067029999999998</v>
      </c>
      <c r="H1872" s="6">
        <v>8.7765800000000005E-2</v>
      </c>
      <c r="I1872" s="6"/>
    </row>
    <row r="1873" spans="1:9" x14ac:dyDescent="0.25">
      <c r="A1873">
        <v>339</v>
      </c>
      <c r="B1873">
        <v>2004</v>
      </c>
      <c r="C1873" s="2">
        <v>0</v>
      </c>
      <c r="D1873" s="6">
        <v>2.9095599999999999E-2</v>
      </c>
      <c r="E1873" s="6">
        <v>4.7631899999999998E-2</v>
      </c>
      <c r="F1873" s="6">
        <v>3.4573100000000002E-2</v>
      </c>
      <c r="G1873" s="6">
        <v>0.5635445</v>
      </c>
      <c r="H1873" s="6">
        <v>0.102502</v>
      </c>
      <c r="I1873" s="6"/>
    </row>
    <row r="1874" spans="1:9" x14ac:dyDescent="0.25">
      <c r="A1874">
        <v>340</v>
      </c>
      <c r="B1874">
        <v>1998</v>
      </c>
      <c r="C1874" s="2">
        <v>0</v>
      </c>
      <c r="D1874" s="6">
        <v>-9.3621999999999993E-3</v>
      </c>
      <c r="E1874" s="6">
        <v>0.17837169999999999</v>
      </c>
      <c r="F1874" s="6">
        <v>5.9791299999999999E-2</v>
      </c>
      <c r="G1874" s="6">
        <v>1.378193</v>
      </c>
      <c r="H1874" s="6">
        <v>0.3195558</v>
      </c>
      <c r="I1874" s="6"/>
    </row>
    <row r="1875" spans="1:9" x14ac:dyDescent="0.25">
      <c r="A1875">
        <v>340</v>
      </c>
      <c r="B1875">
        <v>1999</v>
      </c>
      <c r="C1875" s="2">
        <v>0</v>
      </c>
      <c r="D1875" s="6">
        <v>-1.08728E-2</v>
      </c>
      <c r="E1875" s="6">
        <v>0.13649919999999999</v>
      </c>
      <c r="F1875" s="6">
        <v>2.8472600000000001E-2</v>
      </c>
      <c r="G1875" s="6">
        <v>0.35147810000000002</v>
      </c>
      <c r="H1875" s="6">
        <v>0.33318750000000003</v>
      </c>
      <c r="I1875" s="6"/>
    </row>
    <row r="1876" spans="1:9" x14ac:dyDescent="0.25">
      <c r="A1876">
        <v>340</v>
      </c>
      <c r="B1876">
        <v>2000</v>
      </c>
      <c r="C1876" s="2">
        <v>0</v>
      </c>
      <c r="D1876" s="6">
        <v>1.24409E-2</v>
      </c>
      <c r="E1876" s="6">
        <v>1.26924E-2</v>
      </c>
      <c r="F1876" s="6">
        <v>2.0090799999999999E-2</v>
      </c>
      <c r="G1876" s="6">
        <v>0.19823579999999999</v>
      </c>
      <c r="H1876" s="6">
        <v>0.32564880000000002</v>
      </c>
      <c r="I1876" s="6"/>
    </row>
    <row r="1877" spans="1:9" x14ac:dyDescent="0.25">
      <c r="A1877">
        <v>340</v>
      </c>
      <c r="B1877">
        <v>2001</v>
      </c>
      <c r="C1877" s="2">
        <v>0</v>
      </c>
      <c r="D1877" s="6">
        <v>-2.1635499999999998E-2</v>
      </c>
      <c r="E1877" s="6">
        <v>-9.5325999999999994E-2</v>
      </c>
      <c r="F1877" s="6">
        <v>4.5633899999999998E-2</v>
      </c>
      <c r="G1877" s="6">
        <v>0.79382620000000004</v>
      </c>
      <c r="H1877" s="6">
        <v>0.34593980000000002</v>
      </c>
      <c r="I1877" s="6"/>
    </row>
    <row r="1878" spans="1:9" x14ac:dyDescent="0.25">
      <c r="A1878">
        <v>340</v>
      </c>
      <c r="B1878">
        <v>2002</v>
      </c>
      <c r="C1878" s="2">
        <v>0</v>
      </c>
      <c r="D1878" s="6">
        <v>-3.7165900000000002E-2</v>
      </c>
      <c r="E1878" s="6">
        <v>-0.27521129999999999</v>
      </c>
      <c r="F1878" s="6">
        <v>3.3587899999999997E-2</v>
      </c>
      <c r="G1878" s="6">
        <v>0.35124</v>
      </c>
      <c r="H1878" s="6">
        <v>0.37649569999999999</v>
      </c>
      <c r="I1878" s="6"/>
    </row>
    <row r="1879" spans="1:9" x14ac:dyDescent="0.25">
      <c r="A1879">
        <v>340</v>
      </c>
      <c r="B1879">
        <v>2003</v>
      </c>
      <c r="C1879" s="2">
        <v>0</v>
      </c>
      <c r="D1879" s="6">
        <v>-2.7819699999999999E-2</v>
      </c>
      <c r="E1879" s="6">
        <v>-0.46211150000000001</v>
      </c>
      <c r="F1879" s="6">
        <v>3.3844100000000002E-2</v>
      </c>
      <c r="G1879" s="6">
        <v>0.73421360000000002</v>
      </c>
      <c r="H1879" s="6">
        <v>0.48821360000000003</v>
      </c>
      <c r="I1879" s="6"/>
    </row>
    <row r="1880" spans="1:9" x14ac:dyDescent="0.25">
      <c r="A1880">
        <v>340</v>
      </c>
      <c r="B1880">
        <v>2004</v>
      </c>
      <c r="C1880" s="2">
        <v>0</v>
      </c>
      <c r="D1880" s="6">
        <v>-7.1968500000000005E-2</v>
      </c>
      <c r="E1880" s="6">
        <v>-0.47384809999999999</v>
      </c>
      <c r="F1880" s="6">
        <v>4.5018700000000002E-2</v>
      </c>
      <c r="G1880" s="6">
        <v>1.5423199999999999</v>
      </c>
      <c r="H1880" s="6">
        <v>0.57934580000000002</v>
      </c>
      <c r="I1880" s="6"/>
    </row>
    <row r="1881" spans="1:9" x14ac:dyDescent="0.25">
      <c r="A1881">
        <v>341</v>
      </c>
      <c r="B1881">
        <v>1995</v>
      </c>
      <c r="C1881" s="2">
        <v>0</v>
      </c>
      <c r="D1881" s="6">
        <v>0.30686560000000002</v>
      </c>
      <c r="E1881" s="6">
        <v>0.4061264</v>
      </c>
      <c r="F1881" s="6">
        <v>6.3635200000000003E-2</v>
      </c>
      <c r="G1881" s="6">
        <v>3.040721</v>
      </c>
      <c r="H1881" s="6">
        <v>0.39672210000000002</v>
      </c>
      <c r="I1881" s="6"/>
    </row>
    <row r="1882" spans="1:9" x14ac:dyDescent="0.25">
      <c r="A1882">
        <v>341</v>
      </c>
      <c r="B1882">
        <v>1996</v>
      </c>
      <c r="C1882" s="2">
        <v>0</v>
      </c>
      <c r="D1882" s="6">
        <v>9.7180900000000001E-2</v>
      </c>
      <c r="E1882" s="6">
        <v>0.1168223</v>
      </c>
      <c r="F1882" s="6">
        <v>2.6910699999999999E-2</v>
      </c>
      <c r="G1882" s="6">
        <v>0.98079099999999997</v>
      </c>
      <c r="H1882" s="6">
        <v>0.53285199999999999</v>
      </c>
      <c r="I1882" s="6"/>
    </row>
    <row r="1883" spans="1:9" x14ac:dyDescent="0.25">
      <c r="A1883">
        <v>341</v>
      </c>
      <c r="B1883">
        <v>1997</v>
      </c>
      <c r="C1883" s="2">
        <v>0</v>
      </c>
      <c r="D1883" s="6">
        <v>0.1744589</v>
      </c>
      <c r="E1883" s="6">
        <v>0.15307109999999999</v>
      </c>
      <c r="F1883" s="6">
        <v>5.2562200000000003E-2</v>
      </c>
      <c r="G1883" s="6">
        <v>1.3417969999999999</v>
      </c>
      <c r="H1883" s="6">
        <v>0.60035039999999995</v>
      </c>
      <c r="I1883" s="6"/>
    </row>
    <row r="1884" spans="1:9" x14ac:dyDescent="0.25">
      <c r="A1884">
        <v>341</v>
      </c>
      <c r="B1884">
        <v>2002</v>
      </c>
      <c r="C1884" s="2">
        <v>0</v>
      </c>
      <c r="D1884" s="6">
        <v>0.14423849999999999</v>
      </c>
      <c r="E1884" s="6">
        <v>7.99816E-2</v>
      </c>
      <c r="F1884" s="6">
        <v>4.1180599999999998E-2</v>
      </c>
      <c r="G1884" s="6">
        <v>0.52250779999999997</v>
      </c>
      <c r="H1884" s="6">
        <v>0.60877040000000004</v>
      </c>
      <c r="I1884" s="6"/>
    </row>
    <row r="1885" spans="1:9" x14ac:dyDescent="0.25">
      <c r="A1885">
        <v>341</v>
      </c>
      <c r="B1885">
        <v>2003</v>
      </c>
      <c r="C1885" s="2">
        <v>1</v>
      </c>
      <c r="D1885" s="6">
        <v>0.2071114</v>
      </c>
      <c r="E1885" s="6">
        <v>0.1160848</v>
      </c>
      <c r="F1885" s="6">
        <v>3.12261E-2</v>
      </c>
      <c r="G1885" s="6">
        <v>1.1706490000000001</v>
      </c>
      <c r="H1885" s="6">
        <v>0.47583350000000002</v>
      </c>
      <c r="I1885" s="6"/>
    </row>
    <row r="1886" spans="1:9" x14ac:dyDescent="0.25">
      <c r="A1886">
        <v>342</v>
      </c>
      <c r="B1886">
        <v>1995</v>
      </c>
      <c r="C1886" s="2">
        <v>0</v>
      </c>
      <c r="D1886" s="6">
        <v>5.8667999999999998E-2</v>
      </c>
      <c r="E1886" s="6">
        <v>0.88146020000000003</v>
      </c>
      <c r="F1886" s="6">
        <v>8.8371599999999995E-2</v>
      </c>
      <c r="G1886" s="6">
        <v>5.9510290000000001</v>
      </c>
      <c r="H1886" s="6">
        <v>0.41781370000000001</v>
      </c>
      <c r="I1886" s="6"/>
    </row>
    <row r="1887" spans="1:9" x14ac:dyDescent="0.25">
      <c r="A1887">
        <v>342</v>
      </c>
      <c r="B1887">
        <v>1996</v>
      </c>
      <c r="C1887" s="2">
        <v>0</v>
      </c>
      <c r="D1887" s="6">
        <v>-0.1077617</v>
      </c>
      <c r="E1887" s="6">
        <v>0.8212045</v>
      </c>
      <c r="F1887" s="6">
        <v>8.2530300000000001E-2</v>
      </c>
      <c r="G1887" s="6">
        <v>3.6866889999999999</v>
      </c>
      <c r="H1887" s="6">
        <v>0.33500580000000002</v>
      </c>
      <c r="I1887" s="6"/>
    </row>
    <row r="1888" spans="1:9" x14ac:dyDescent="0.25">
      <c r="A1888">
        <v>342</v>
      </c>
      <c r="B1888">
        <v>1997</v>
      </c>
      <c r="C1888" s="2">
        <v>0</v>
      </c>
      <c r="D1888" s="6">
        <v>-9.1599999999999997E-3</v>
      </c>
      <c r="E1888" s="6">
        <v>0.22043650000000001</v>
      </c>
      <c r="F1888" s="6">
        <v>9.2177499999999996E-2</v>
      </c>
      <c r="G1888" s="6">
        <v>5.286505</v>
      </c>
      <c r="H1888" s="6">
        <v>0.35602070000000002</v>
      </c>
      <c r="I1888" s="6"/>
    </row>
    <row r="1889" spans="1:9" x14ac:dyDescent="0.25">
      <c r="A1889">
        <v>342</v>
      </c>
      <c r="B1889">
        <v>1998</v>
      </c>
      <c r="C1889" s="2">
        <v>0</v>
      </c>
      <c r="D1889" s="6">
        <v>-1.9495999999999999E-3</v>
      </c>
      <c r="E1889" s="6">
        <v>0.23940049999999999</v>
      </c>
      <c r="F1889" s="6">
        <v>4.45546E-2</v>
      </c>
      <c r="G1889" s="6">
        <v>3.3565939999999999</v>
      </c>
      <c r="H1889" s="6">
        <v>0.35125679999999998</v>
      </c>
      <c r="I1889" s="6"/>
    </row>
    <row r="1890" spans="1:9" x14ac:dyDescent="0.25">
      <c r="A1890">
        <v>342</v>
      </c>
      <c r="B1890">
        <v>1999</v>
      </c>
      <c r="C1890" s="2">
        <v>0</v>
      </c>
      <c r="D1890" s="6">
        <v>3.4632799999999998E-2</v>
      </c>
      <c r="E1890" s="6">
        <v>0.24017250000000001</v>
      </c>
      <c r="F1890" s="6">
        <v>7.1950600000000003E-2</v>
      </c>
      <c r="G1890" s="6">
        <v>3.1642610000000002</v>
      </c>
      <c r="H1890" s="6">
        <v>0.35562139999999998</v>
      </c>
      <c r="I1890" s="6"/>
    </row>
    <row r="1891" spans="1:9" x14ac:dyDescent="0.25">
      <c r="A1891">
        <v>342</v>
      </c>
      <c r="B1891">
        <v>2000</v>
      </c>
      <c r="C1891" s="2">
        <v>0</v>
      </c>
      <c r="D1891" s="6">
        <v>-0.14041609999999999</v>
      </c>
      <c r="E1891" s="6">
        <v>0.24944939999999999</v>
      </c>
      <c r="F1891" s="6">
        <v>6.7982000000000001E-2</v>
      </c>
      <c r="G1891" s="6">
        <v>2.691573</v>
      </c>
      <c r="H1891" s="6">
        <v>0.34874080000000002</v>
      </c>
      <c r="I1891" s="6"/>
    </row>
    <row r="1892" spans="1:9" x14ac:dyDescent="0.25">
      <c r="A1892">
        <v>342</v>
      </c>
      <c r="B1892">
        <v>2001</v>
      </c>
      <c r="C1892" s="2">
        <v>0</v>
      </c>
      <c r="D1892" s="6">
        <v>3.3146999999999999E-3</v>
      </c>
      <c r="E1892" s="6">
        <v>0.11998109999999999</v>
      </c>
      <c r="F1892" s="6">
        <v>5.3627599999999997E-2</v>
      </c>
      <c r="G1892" s="6">
        <v>1.3196129999999999</v>
      </c>
      <c r="H1892" s="6">
        <v>0.2006444</v>
      </c>
      <c r="I1892" s="6"/>
    </row>
    <row r="1893" spans="1:9" x14ac:dyDescent="0.25">
      <c r="A1893">
        <v>342</v>
      </c>
      <c r="B1893">
        <v>2002</v>
      </c>
      <c r="C1893" s="2">
        <v>0</v>
      </c>
      <c r="D1893" s="6">
        <v>-8.7895299999999996E-2</v>
      </c>
      <c r="E1893" s="6">
        <v>0.1166036</v>
      </c>
      <c r="F1893" s="6">
        <v>6.2295999999999997E-2</v>
      </c>
      <c r="G1893" s="6">
        <v>1.519058</v>
      </c>
      <c r="H1893" s="6">
        <v>0.2294098</v>
      </c>
      <c r="I1893" s="6"/>
    </row>
    <row r="1894" spans="1:9" x14ac:dyDescent="0.25">
      <c r="A1894">
        <v>342</v>
      </c>
      <c r="B1894">
        <v>2003</v>
      </c>
      <c r="C1894" s="2">
        <v>0</v>
      </c>
      <c r="D1894" s="6">
        <v>-7.1369699999999994E-2</v>
      </c>
      <c r="E1894" s="6">
        <v>0.17161589999999999</v>
      </c>
      <c r="F1894" s="6">
        <v>8.0425200000000002E-2</v>
      </c>
      <c r="G1894" s="6">
        <v>1.798019</v>
      </c>
      <c r="H1894" s="6">
        <v>0.23843239999999999</v>
      </c>
      <c r="I1894" s="6"/>
    </row>
    <row r="1895" spans="1:9" x14ac:dyDescent="0.25">
      <c r="A1895">
        <v>342</v>
      </c>
      <c r="B1895">
        <v>2004</v>
      </c>
      <c r="C1895" s="2">
        <v>0</v>
      </c>
      <c r="D1895" s="6">
        <v>-4.4336599999999997E-2</v>
      </c>
      <c r="E1895" s="6">
        <v>0.2317525</v>
      </c>
      <c r="F1895" s="6">
        <v>6.6089899999999993E-2</v>
      </c>
      <c r="G1895" s="6">
        <v>2.188364</v>
      </c>
      <c r="H1895" s="6">
        <v>0.25376720000000003</v>
      </c>
      <c r="I1895" s="6"/>
    </row>
    <row r="1896" spans="1:9" x14ac:dyDescent="0.25">
      <c r="A1896">
        <v>343</v>
      </c>
      <c r="B1896">
        <v>1995</v>
      </c>
      <c r="C1896" s="2">
        <v>0</v>
      </c>
      <c r="D1896" s="6">
        <v>0.33046120000000001</v>
      </c>
      <c r="E1896" s="6">
        <v>0.36815429999999999</v>
      </c>
      <c r="F1896" s="6">
        <v>6.8178900000000001E-2</v>
      </c>
      <c r="G1896" s="6">
        <v>0.75441800000000003</v>
      </c>
      <c r="H1896" s="6">
        <v>0.54886190000000001</v>
      </c>
      <c r="I1896" s="6"/>
    </row>
    <row r="1897" spans="1:9" x14ac:dyDescent="0.25">
      <c r="A1897">
        <v>343</v>
      </c>
      <c r="B1897">
        <v>1996</v>
      </c>
      <c r="C1897" s="2">
        <v>0</v>
      </c>
      <c r="D1897" s="6">
        <v>0.30703469999999999</v>
      </c>
      <c r="E1897" s="6">
        <v>0.36311270000000001</v>
      </c>
      <c r="F1897" s="6">
        <v>7.0388300000000001E-2</v>
      </c>
      <c r="G1897" s="6">
        <v>0.96885540000000003</v>
      </c>
      <c r="H1897" s="6">
        <v>0.53360200000000002</v>
      </c>
      <c r="I1897" s="6"/>
    </row>
    <row r="1898" spans="1:9" x14ac:dyDescent="0.25">
      <c r="A1898">
        <v>343</v>
      </c>
      <c r="B1898">
        <v>1997</v>
      </c>
      <c r="C1898" s="2">
        <v>0</v>
      </c>
      <c r="D1898" s="6">
        <v>0.446737</v>
      </c>
      <c r="E1898" s="6">
        <v>0.33656540000000001</v>
      </c>
      <c r="F1898" s="6">
        <v>6.8524699999999994E-2</v>
      </c>
      <c r="G1898" s="6">
        <v>1.1224229999999999</v>
      </c>
      <c r="H1898" s="6">
        <v>0.52926390000000001</v>
      </c>
      <c r="I1898" s="6"/>
    </row>
    <row r="1899" spans="1:9" x14ac:dyDescent="0.25">
      <c r="A1899">
        <v>343</v>
      </c>
      <c r="B1899">
        <v>1998</v>
      </c>
      <c r="C1899" s="2">
        <v>0</v>
      </c>
      <c r="D1899" s="6">
        <v>0.46781410000000001</v>
      </c>
      <c r="E1899" s="6">
        <v>0.34329520000000002</v>
      </c>
      <c r="F1899" s="6">
        <v>8.2051100000000002E-2</v>
      </c>
      <c r="G1899" s="6">
        <v>0.97750210000000004</v>
      </c>
      <c r="H1899" s="6">
        <v>0.62697599999999998</v>
      </c>
      <c r="I1899" s="6"/>
    </row>
    <row r="1900" spans="1:9" x14ac:dyDescent="0.25">
      <c r="A1900">
        <v>343</v>
      </c>
      <c r="B1900">
        <v>1999</v>
      </c>
      <c r="C1900" s="2">
        <v>0</v>
      </c>
      <c r="D1900" s="6">
        <v>0.5544557</v>
      </c>
      <c r="E1900" s="6">
        <v>0.34132839999999998</v>
      </c>
      <c r="F1900" s="6">
        <v>4.9561500000000001E-2</v>
      </c>
      <c r="G1900" s="6">
        <v>0.77728109999999995</v>
      </c>
      <c r="H1900" s="6">
        <v>0.4523336</v>
      </c>
      <c r="I1900" s="6"/>
    </row>
    <row r="1901" spans="1:9" x14ac:dyDescent="0.25">
      <c r="A1901">
        <v>343</v>
      </c>
      <c r="B1901">
        <v>2000</v>
      </c>
      <c r="C1901" s="2">
        <v>0</v>
      </c>
      <c r="D1901" s="6">
        <v>0.45764169999999998</v>
      </c>
      <c r="E1901" s="6">
        <v>0.35649530000000001</v>
      </c>
      <c r="F1901" s="6">
        <v>2.5202599999999999E-2</v>
      </c>
      <c r="G1901" s="6">
        <v>0.64979750000000003</v>
      </c>
      <c r="H1901" s="6">
        <v>0.4577579</v>
      </c>
      <c r="I1901" s="6"/>
    </row>
    <row r="1902" spans="1:9" x14ac:dyDescent="0.25">
      <c r="A1902">
        <v>343</v>
      </c>
      <c r="B1902">
        <v>2001</v>
      </c>
      <c r="C1902" s="2">
        <v>0</v>
      </c>
      <c r="D1902" s="6">
        <v>0.54441569999999995</v>
      </c>
      <c r="E1902" s="6">
        <v>0.42699920000000002</v>
      </c>
      <c r="F1902" s="6">
        <v>1.7551400000000002E-2</v>
      </c>
      <c r="G1902" s="6">
        <v>0.96188269999999998</v>
      </c>
      <c r="H1902" s="6">
        <v>0.4861608</v>
      </c>
      <c r="I1902" s="6"/>
    </row>
    <row r="1903" spans="1:9" x14ac:dyDescent="0.25">
      <c r="A1903">
        <v>343</v>
      </c>
      <c r="B1903">
        <v>2002</v>
      </c>
      <c r="C1903" s="2">
        <v>0</v>
      </c>
      <c r="D1903" s="6">
        <v>0.51447790000000004</v>
      </c>
      <c r="E1903" s="6">
        <v>0.3839746</v>
      </c>
      <c r="F1903" s="6">
        <v>4.1084799999999998E-2</v>
      </c>
      <c r="G1903" s="6">
        <v>0.91610910000000001</v>
      </c>
      <c r="H1903" s="6">
        <v>0.43056339999999999</v>
      </c>
      <c r="I1903" s="6"/>
    </row>
    <row r="1904" spans="1:9" x14ac:dyDescent="0.25">
      <c r="A1904">
        <v>343</v>
      </c>
      <c r="B1904">
        <v>2003</v>
      </c>
      <c r="C1904" s="2">
        <v>0</v>
      </c>
      <c r="D1904" s="6">
        <v>0.48393130000000001</v>
      </c>
      <c r="E1904" s="6">
        <v>0.41842980000000002</v>
      </c>
      <c r="F1904" s="6">
        <v>5.2387299999999998E-2</v>
      </c>
      <c r="G1904" s="6">
        <v>1.6941660000000001</v>
      </c>
      <c r="H1904" s="6">
        <v>0.42333880000000002</v>
      </c>
      <c r="I1904" s="6"/>
    </row>
    <row r="1905" spans="1:9" x14ac:dyDescent="0.25">
      <c r="A1905">
        <v>343</v>
      </c>
      <c r="B1905">
        <v>2004</v>
      </c>
      <c r="C1905" s="2">
        <v>0</v>
      </c>
      <c r="D1905" s="6">
        <v>0.48793769999999997</v>
      </c>
      <c r="E1905" s="6">
        <v>0.38592769999999998</v>
      </c>
      <c r="F1905" s="6">
        <v>3.5791499999999997E-2</v>
      </c>
      <c r="G1905" s="6">
        <v>0.96911910000000001</v>
      </c>
      <c r="H1905" s="6">
        <v>0.40603460000000002</v>
      </c>
      <c r="I1905" s="6"/>
    </row>
    <row r="1906" spans="1:9" x14ac:dyDescent="0.25">
      <c r="A1906">
        <v>344</v>
      </c>
      <c r="B1906">
        <v>1999</v>
      </c>
      <c r="C1906" s="2">
        <v>0</v>
      </c>
      <c r="D1906" s="6">
        <v>0.21452560000000001</v>
      </c>
      <c r="E1906" s="6">
        <v>0.25362279999999998</v>
      </c>
      <c r="F1906" s="6">
        <v>4.9115499999999999E-2</v>
      </c>
      <c r="G1906" s="6">
        <v>0.72656160000000003</v>
      </c>
      <c r="H1906" s="6">
        <v>0.24358150000000001</v>
      </c>
      <c r="I1906" s="6"/>
    </row>
    <row r="1907" spans="1:9" x14ac:dyDescent="0.25">
      <c r="A1907">
        <v>344</v>
      </c>
      <c r="B1907">
        <v>2000</v>
      </c>
      <c r="C1907" s="2">
        <v>0</v>
      </c>
      <c r="D1907" s="6">
        <v>0.23531560000000001</v>
      </c>
      <c r="E1907" s="6">
        <v>0.2561621</v>
      </c>
      <c r="F1907" s="6">
        <v>5.6292000000000002E-2</v>
      </c>
      <c r="G1907" s="6">
        <v>0.56891230000000004</v>
      </c>
      <c r="H1907" s="6">
        <v>0.26790170000000002</v>
      </c>
      <c r="I1907" s="6"/>
    </row>
    <row r="1908" spans="1:9" x14ac:dyDescent="0.25">
      <c r="A1908">
        <v>344</v>
      </c>
      <c r="B1908">
        <v>2001</v>
      </c>
      <c r="C1908" s="2">
        <v>0</v>
      </c>
      <c r="D1908" s="6">
        <v>0.2384279</v>
      </c>
      <c r="E1908" s="6">
        <v>0.27828930000000002</v>
      </c>
      <c r="F1908" s="6">
        <v>5.3421400000000001E-2</v>
      </c>
      <c r="G1908" s="6">
        <v>1.129589</v>
      </c>
      <c r="H1908" s="6">
        <v>0.27132070000000003</v>
      </c>
      <c r="I1908" s="6"/>
    </row>
    <row r="1909" spans="1:9" x14ac:dyDescent="0.25">
      <c r="A1909">
        <v>344</v>
      </c>
      <c r="B1909">
        <v>2002</v>
      </c>
      <c r="C1909" s="2">
        <v>0</v>
      </c>
      <c r="D1909" s="6">
        <v>0.2835799</v>
      </c>
      <c r="E1909" s="6">
        <v>0.2092021</v>
      </c>
      <c r="F1909" s="6">
        <v>5.8959900000000003E-2</v>
      </c>
      <c r="G1909" s="6">
        <v>1.595067</v>
      </c>
      <c r="H1909" s="6">
        <v>0.2885877</v>
      </c>
      <c r="I1909" s="6"/>
    </row>
    <row r="1910" spans="1:9" x14ac:dyDescent="0.25">
      <c r="A1910">
        <v>344</v>
      </c>
      <c r="B1910">
        <v>2003</v>
      </c>
      <c r="C1910" s="2">
        <v>0</v>
      </c>
      <c r="D1910" s="6">
        <v>0.27290629999999999</v>
      </c>
      <c r="E1910" s="6">
        <v>0.1798951</v>
      </c>
      <c r="F1910" s="6">
        <v>4.8227300000000001E-2</v>
      </c>
      <c r="G1910" s="6">
        <v>1.172523</v>
      </c>
      <c r="H1910" s="6">
        <v>0.28069050000000001</v>
      </c>
      <c r="I1910" s="6"/>
    </row>
    <row r="1911" spans="1:9" x14ac:dyDescent="0.25">
      <c r="A1911">
        <v>344</v>
      </c>
      <c r="B1911">
        <v>2004</v>
      </c>
      <c r="C1911" s="2">
        <v>0</v>
      </c>
      <c r="D1911" s="6">
        <v>0.18571399999999999</v>
      </c>
      <c r="E1911" s="6">
        <v>0.20670469999999999</v>
      </c>
      <c r="F1911" s="6">
        <v>5.52092E-2</v>
      </c>
      <c r="G1911" s="6">
        <v>1.6271439999999999</v>
      </c>
      <c r="H1911" s="6">
        <v>0.3196698</v>
      </c>
      <c r="I1911" s="6"/>
    </row>
    <row r="1912" spans="1:9" x14ac:dyDescent="0.25">
      <c r="A1912">
        <v>345</v>
      </c>
      <c r="B1912">
        <v>1995</v>
      </c>
      <c r="C1912" s="2">
        <v>0</v>
      </c>
      <c r="D1912" s="6">
        <v>8.81218E-2</v>
      </c>
      <c r="E1912" s="6">
        <v>0.42403049999999998</v>
      </c>
      <c r="F1912" s="6">
        <v>4.1552600000000002E-2</v>
      </c>
      <c r="G1912" s="6">
        <v>1.8100039999999999</v>
      </c>
      <c r="H1912" s="6">
        <v>0.15861120000000001</v>
      </c>
      <c r="I1912" s="6"/>
    </row>
    <row r="1913" spans="1:9" x14ac:dyDescent="0.25">
      <c r="A1913">
        <v>345</v>
      </c>
      <c r="B1913">
        <v>1996</v>
      </c>
      <c r="C1913" s="2">
        <v>0</v>
      </c>
      <c r="D1913" s="6">
        <v>0.14045260000000001</v>
      </c>
      <c r="E1913" s="6">
        <v>0.47460010000000002</v>
      </c>
      <c r="F1913" s="6">
        <v>6.1320800000000002E-2</v>
      </c>
      <c r="G1913" s="6">
        <v>2.0152239999999999</v>
      </c>
      <c r="H1913" s="6">
        <v>0.18929699999999999</v>
      </c>
      <c r="I1913" s="6"/>
    </row>
    <row r="1914" spans="1:9" x14ac:dyDescent="0.25">
      <c r="A1914">
        <v>345</v>
      </c>
      <c r="B1914">
        <v>1997</v>
      </c>
      <c r="C1914" s="2">
        <v>0</v>
      </c>
      <c r="D1914" s="6">
        <v>7.7552399999999994E-2</v>
      </c>
      <c r="E1914" s="6">
        <v>0.49197970000000002</v>
      </c>
      <c r="F1914" s="6">
        <v>4.7125599999999997E-2</v>
      </c>
      <c r="G1914" s="6">
        <v>1.8369519999999999</v>
      </c>
      <c r="H1914" s="6">
        <v>0.13245219999999999</v>
      </c>
      <c r="I1914" s="6"/>
    </row>
    <row r="1915" spans="1:9" x14ac:dyDescent="0.25">
      <c r="A1915">
        <v>345</v>
      </c>
      <c r="B1915">
        <v>1998</v>
      </c>
      <c r="C1915" s="2">
        <v>0</v>
      </c>
      <c r="D1915" s="6">
        <v>0.1015321</v>
      </c>
      <c r="E1915" s="6">
        <v>0.4450887</v>
      </c>
      <c r="F1915" s="6">
        <v>-0.1002566</v>
      </c>
      <c r="G1915" s="6">
        <v>0.93077209999999999</v>
      </c>
      <c r="H1915" s="6">
        <v>0.1778825</v>
      </c>
      <c r="I1915" s="6"/>
    </row>
    <row r="1916" spans="1:9" x14ac:dyDescent="0.25">
      <c r="A1916">
        <v>345</v>
      </c>
      <c r="B1916">
        <v>1999</v>
      </c>
      <c r="C1916" s="2">
        <v>0</v>
      </c>
      <c r="D1916" s="6">
        <v>9.25314E-2</v>
      </c>
      <c r="E1916" s="6">
        <v>0.1389039</v>
      </c>
      <c r="F1916" s="6">
        <v>6.4113799999999999E-2</v>
      </c>
      <c r="G1916" s="6">
        <v>1.2463960000000001</v>
      </c>
      <c r="H1916" s="6">
        <v>0.16940540000000001</v>
      </c>
      <c r="I1916" s="6"/>
    </row>
    <row r="1917" spans="1:9" x14ac:dyDescent="0.25">
      <c r="A1917">
        <v>345</v>
      </c>
      <c r="B1917">
        <v>2000</v>
      </c>
      <c r="C1917" s="2">
        <v>0</v>
      </c>
      <c r="D1917" s="6">
        <v>1.8805200000000001E-2</v>
      </c>
      <c r="E1917" s="6">
        <v>0.21228520000000001</v>
      </c>
      <c r="F1917" s="6">
        <v>8.0737600000000007E-2</v>
      </c>
      <c r="G1917" s="6">
        <v>1.286294</v>
      </c>
      <c r="H1917" s="6">
        <v>0.19232350000000001</v>
      </c>
      <c r="I1917" s="6"/>
    </row>
    <row r="1918" spans="1:9" x14ac:dyDescent="0.25">
      <c r="A1918">
        <v>345</v>
      </c>
      <c r="B1918">
        <v>2001</v>
      </c>
      <c r="C1918" s="2">
        <v>0</v>
      </c>
      <c r="D1918" s="6">
        <v>4.6012900000000002E-2</v>
      </c>
      <c r="E1918" s="6">
        <v>0.16912269999999999</v>
      </c>
      <c r="F1918" s="6">
        <v>1.6549899999999999E-2</v>
      </c>
      <c r="G1918" s="6">
        <v>0.73830859999999998</v>
      </c>
      <c r="H1918" s="6">
        <v>0.1066737</v>
      </c>
      <c r="I1918" s="6"/>
    </row>
    <row r="1919" spans="1:9" x14ac:dyDescent="0.25">
      <c r="A1919">
        <v>345</v>
      </c>
      <c r="B1919">
        <v>2002</v>
      </c>
      <c r="C1919" s="2">
        <v>0</v>
      </c>
      <c r="D1919" s="6">
        <v>2.9131000000000001E-3</v>
      </c>
      <c r="E1919" s="6">
        <v>0.1095641</v>
      </c>
      <c r="F1919" s="6">
        <v>8.6868999999999991E-3</v>
      </c>
      <c r="G1919" s="6">
        <v>0.6329439</v>
      </c>
      <c r="H1919" s="6">
        <v>0.12995989999999999</v>
      </c>
      <c r="I1919" s="6"/>
    </row>
    <row r="1920" spans="1:9" x14ac:dyDescent="0.25">
      <c r="A1920">
        <v>345</v>
      </c>
      <c r="B1920">
        <v>2003</v>
      </c>
      <c r="C1920" s="2">
        <v>0</v>
      </c>
      <c r="D1920" s="6">
        <v>-2.60488E-2</v>
      </c>
      <c r="E1920" s="6">
        <v>0.1179318</v>
      </c>
      <c r="F1920" s="6">
        <v>5.8824300000000003E-2</v>
      </c>
      <c r="G1920" s="6">
        <v>0.65524660000000001</v>
      </c>
      <c r="H1920" s="6">
        <v>0.13378290000000001</v>
      </c>
      <c r="I1920" s="6"/>
    </row>
    <row r="1921" spans="1:9" x14ac:dyDescent="0.25">
      <c r="A1921">
        <v>345</v>
      </c>
      <c r="B1921">
        <v>2004</v>
      </c>
      <c r="C1921" s="2">
        <v>0</v>
      </c>
      <c r="D1921" s="6">
        <v>-1.02419E-2</v>
      </c>
      <c r="E1921" s="6">
        <v>9.5400399999999996E-2</v>
      </c>
      <c r="F1921" s="6">
        <v>4.76882E-2</v>
      </c>
      <c r="G1921" s="6">
        <v>0.97322019999999998</v>
      </c>
      <c r="H1921" s="6">
        <v>0.13410130000000001</v>
      </c>
      <c r="I1921" s="6"/>
    </row>
    <row r="1922" spans="1:9" x14ac:dyDescent="0.25">
      <c r="A1922">
        <v>346</v>
      </c>
      <c r="B1922">
        <v>1995</v>
      </c>
      <c r="C1922" s="2">
        <v>0</v>
      </c>
      <c r="D1922" s="6">
        <v>-5.8897999999999997E-3</v>
      </c>
      <c r="E1922" s="6">
        <v>-0.28355740000000001</v>
      </c>
      <c r="F1922" s="6">
        <v>3.6548999999999998E-2</v>
      </c>
      <c r="G1922" s="6">
        <v>0.29334569999999999</v>
      </c>
      <c r="H1922" s="6">
        <v>0.4127922</v>
      </c>
      <c r="I1922" s="6"/>
    </row>
    <row r="1923" spans="1:9" x14ac:dyDescent="0.25">
      <c r="A1923">
        <v>346</v>
      </c>
      <c r="B1923">
        <v>1996</v>
      </c>
      <c r="C1923" s="2">
        <v>0</v>
      </c>
      <c r="D1923" s="6">
        <v>-4.1586900000000003E-2</v>
      </c>
      <c r="E1923" s="6">
        <v>-5.7804899999999999E-2</v>
      </c>
      <c r="F1923" s="6">
        <v>2.7237500000000001E-2</v>
      </c>
      <c r="G1923" s="6">
        <v>0.31547930000000002</v>
      </c>
      <c r="H1923" s="6">
        <v>0.28462779999999999</v>
      </c>
      <c r="I1923" s="6"/>
    </row>
    <row r="1924" spans="1:9" x14ac:dyDescent="0.25">
      <c r="A1924">
        <v>346</v>
      </c>
      <c r="B1924">
        <v>1997</v>
      </c>
      <c r="C1924" s="2">
        <v>0</v>
      </c>
      <c r="D1924" s="6">
        <v>0.1846439</v>
      </c>
      <c r="E1924" s="6">
        <v>7.8883000000000009E-3</v>
      </c>
      <c r="F1924" s="6">
        <v>4.2542400000000001E-2</v>
      </c>
      <c r="G1924" s="6">
        <v>0.37021369999999998</v>
      </c>
      <c r="H1924" s="6">
        <v>0.23420450000000001</v>
      </c>
      <c r="I1924" s="6"/>
    </row>
    <row r="1925" spans="1:9" x14ac:dyDescent="0.25">
      <c r="A1925">
        <v>346</v>
      </c>
      <c r="B1925">
        <v>1998</v>
      </c>
      <c r="C1925" s="2">
        <v>0</v>
      </c>
      <c r="D1925" s="6">
        <v>2.7547200000000001E-2</v>
      </c>
      <c r="E1925" s="6">
        <v>6.8865000000000003E-3</v>
      </c>
      <c r="F1925" s="6">
        <v>2.8640800000000001E-2</v>
      </c>
      <c r="G1925" s="6">
        <v>0.2720245</v>
      </c>
      <c r="H1925" s="6">
        <v>0.22568270000000001</v>
      </c>
      <c r="I1925" s="6"/>
    </row>
    <row r="1926" spans="1:9" x14ac:dyDescent="0.25">
      <c r="A1926">
        <v>346</v>
      </c>
      <c r="B1926">
        <v>1999</v>
      </c>
      <c r="C1926" s="2">
        <v>0</v>
      </c>
      <c r="D1926" s="6">
        <v>3.4269999999999999E-3</v>
      </c>
      <c r="E1926" s="6">
        <v>-1.54799E-2</v>
      </c>
      <c r="F1926" s="6">
        <v>3.1400299999999999E-2</v>
      </c>
      <c r="G1926" s="6">
        <v>0.1767521</v>
      </c>
      <c r="H1926" s="6">
        <v>0.21088870000000001</v>
      </c>
      <c r="I1926" s="6"/>
    </row>
    <row r="1927" spans="1:9" x14ac:dyDescent="0.25">
      <c r="A1927">
        <v>346</v>
      </c>
      <c r="B1927">
        <v>2000</v>
      </c>
      <c r="C1927" s="2">
        <v>0</v>
      </c>
      <c r="D1927" s="6">
        <v>-5.5793500000000003E-2</v>
      </c>
      <c r="E1927" s="6">
        <v>-6.7352400000000007E-2</v>
      </c>
      <c r="F1927" s="6">
        <v>-4.8051999999999999E-3</v>
      </c>
      <c r="G1927" s="6">
        <v>8.3462499999999995E-2</v>
      </c>
      <c r="H1927" s="6">
        <v>0.19193830000000001</v>
      </c>
      <c r="I1927" s="6"/>
    </row>
    <row r="1928" spans="1:9" x14ac:dyDescent="0.25">
      <c r="A1928">
        <v>346</v>
      </c>
      <c r="B1928">
        <v>2001</v>
      </c>
      <c r="C1928" s="2">
        <v>0</v>
      </c>
      <c r="D1928" s="6">
        <v>-4.7099299999999997E-2</v>
      </c>
      <c r="E1928" s="6">
        <v>-0.1323993</v>
      </c>
      <c r="F1928" s="6">
        <v>2.2043400000000001E-2</v>
      </c>
      <c r="G1928" s="6">
        <v>5.9205399999999998E-2</v>
      </c>
      <c r="H1928" s="6">
        <v>0.1932633</v>
      </c>
      <c r="I1928" s="6"/>
    </row>
    <row r="1929" spans="1:9" x14ac:dyDescent="0.25">
      <c r="A1929">
        <v>347</v>
      </c>
      <c r="B1929">
        <v>1995</v>
      </c>
      <c r="C1929" s="2">
        <v>0</v>
      </c>
      <c r="D1929" s="6">
        <v>3.3318300000000002E-2</v>
      </c>
      <c r="E1929" s="6">
        <v>0.30190090000000003</v>
      </c>
      <c r="F1929" s="6">
        <v>6.3475900000000002E-2</v>
      </c>
      <c r="G1929" s="6">
        <v>3.018475</v>
      </c>
      <c r="H1929" s="6">
        <v>0.32344440000000002</v>
      </c>
      <c r="I1929" s="6"/>
    </row>
    <row r="1930" spans="1:9" x14ac:dyDescent="0.25">
      <c r="A1930">
        <v>347</v>
      </c>
      <c r="B1930">
        <v>1996</v>
      </c>
      <c r="C1930" s="2">
        <v>0</v>
      </c>
      <c r="D1930" s="6">
        <v>1.02133E-2</v>
      </c>
      <c r="E1930" s="6">
        <v>0.3601743</v>
      </c>
      <c r="F1930" s="6">
        <v>7.5184699999999993E-2</v>
      </c>
      <c r="G1930" s="6">
        <v>3.6778870000000001</v>
      </c>
      <c r="H1930" s="6">
        <v>0.3065544</v>
      </c>
      <c r="I1930" s="6"/>
    </row>
    <row r="1931" spans="1:9" x14ac:dyDescent="0.25">
      <c r="A1931">
        <v>347</v>
      </c>
      <c r="B1931">
        <v>1997</v>
      </c>
      <c r="C1931" s="2">
        <v>0</v>
      </c>
      <c r="D1931" s="6">
        <v>2.1591099999999998E-2</v>
      </c>
      <c r="E1931" s="6">
        <v>0.3752935</v>
      </c>
      <c r="F1931" s="6">
        <v>6.5762200000000007E-2</v>
      </c>
      <c r="G1931" s="6">
        <v>3.8677009999999998</v>
      </c>
      <c r="H1931" s="6">
        <v>0.30403360000000001</v>
      </c>
      <c r="I1931" s="6"/>
    </row>
    <row r="1932" spans="1:9" x14ac:dyDescent="0.25">
      <c r="A1932">
        <v>347</v>
      </c>
      <c r="B1932">
        <v>1998</v>
      </c>
      <c r="C1932" s="2">
        <v>0</v>
      </c>
      <c r="D1932" s="6">
        <v>1.1305E-3</v>
      </c>
      <c r="E1932" s="6">
        <v>0.42032760000000002</v>
      </c>
      <c r="F1932" s="6">
        <v>5.7514799999999998E-2</v>
      </c>
      <c r="G1932" s="6">
        <v>3.8951829999999998</v>
      </c>
      <c r="H1932" s="6">
        <v>0.29099000000000003</v>
      </c>
      <c r="I1932" s="6"/>
    </row>
    <row r="1933" spans="1:9" x14ac:dyDescent="0.25">
      <c r="A1933">
        <v>347</v>
      </c>
      <c r="B1933">
        <v>1999</v>
      </c>
      <c r="C1933" s="2">
        <v>0</v>
      </c>
      <c r="D1933" s="6">
        <v>-4.6232000000000001E-3</v>
      </c>
      <c r="E1933" s="6">
        <v>0.46099030000000002</v>
      </c>
      <c r="F1933" s="6">
        <v>7.2642100000000001E-2</v>
      </c>
      <c r="G1933" s="6">
        <v>4.6393750000000002</v>
      </c>
      <c r="H1933" s="6">
        <v>0.29591519999999999</v>
      </c>
      <c r="I1933" s="6"/>
    </row>
    <row r="1934" spans="1:9" x14ac:dyDescent="0.25">
      <c r="A1934">
        <v>347</v>
      </c>
      <c r="B1934">
        <v>2000</v>
      </c>
      <c r="C1934" s="2">
        <v>0</v>
      </c>
      <c r="D1934" s="6">
        <v>-1.3990499999999999E-2</v>
      </c>
      <c r="E1934" s="6">
        <v>0.49014829999999998</v>
      </c>
      <c r="F1934" s="6">
        <v>9.2943700000000004E-2</v>
      </c>
      <c r="G1934" s="6">
        <v>4.3939320000000004</v>
      </c>
      <c r="H1934" s="6">
        <v>0.27534389999999997</v>
      </c>
      <c r="I1934" s="6"/>
    </row>
    <row r="1935" spans="1:9" x14ac:dyDescent="0.25">
      <c r="A1935">
        <v>347</v>
      </c>
      <c r="B1935">
        <v>2001</v>
      </c>
      <c r="C1935" s="2">
        <v>0</v>
      </c>
      <c r="D1935" s="6">
        <v>4.9481999999999998E-3</v>
      </c>
      <c r="E1935" s="6">
        <v>0.51445099999999999</v>
      </c>
      <c r="F1935" s="6">
        <v>6.6588999999999995E-2</v>
      </c>
      <c r="G1935" s="6">
        <v>3.3774489999999999</v>
      </c>
      <c r="H1935" s="6">
        <v>0.25704490000000002</v>
      </c>
      <c r="I1935" s="6"/>
    </row>
    <row r="1936" spans="1:9" x14ac:dyDescent="0.25">
      <c r="A1936">
        <v>347</v>
      </c>
      <c r="B1936">
        <v>2002</v>
      </c>
      <c r="C1936" s="2">
        <v>0</v>
      </c>
      <c r="D1936" s="6">
        <v>5.3287800000000003E-2</v>
      </c>
      <c r="E1936" s="6">
        <v>0.53420480000000004</v>
      </c>
      <c r="F1936" s="6">
        <v>7.6334200000000005E-2</v>
      </c>
      <c r="G1936" s="6">
        <v>2.5020660000000001</v>
      </c>
      <c r="H1936" s="6">
        <v>0.25170880000000001</v>
      </c>
      <c r="I1936" s="6"/>
    </row>
    <row r="1937" spans="1:9" x14ac:dyDescent="0.25">
      <c r="A1937">
        <v>347</v>
      </c>
      <c r="B1937">
        <v>2004</v>
      </c>
      <c r="C1937" s="2">
        <v>0</v>
      </c>
      <c r="D1937" s="6">
        <v>4.4463500000000003E-2</v>
      </c>
      <c r="E1937" s="6">
        <v>0.65808770000000005</v>
      </c>
      <c r="F1937" s="6">
        <v>6.6400500000000001E-2</v>
      </c>
      <c r="G1937" s="6">
        <v>3.1173259999999998</v>
      </c>
      <c r="H1937" s="6">
        <v>0.25814419999999999</v>
      </c>
      <c r="I1937" s="6"/>
    </row>
    <row r="1938" spans="1:9" x14ac:dyDescent="0.25">
      <c r="A1938">
        <v>348</v>
      </c>
      <c r="B1938">
        <v>1995</v>
      </c>
      <c r="C1938" s="2">
        <v>0</v>
      </c>
      <c r="D1938" s="6">
        <v>3.6784799999999999E-2</v>
      </c>
      <c r="E1938" s="6">
        <v>0.30178389999999999</v>
      </c>
      <c r="F1938" s="6">
        <v>5.3466899999999998E-2</v>
      </c>
      <c r="G1938" s="6">
        <v>1.628085</v>
      </c>
      <c r="H1938" s="6">
        <v>0.26735150000000002</v>
      </c>
      <c r="I1938" s="6"/>
    </row>
    <row r="1939" spans="1:9" x14ac:dyDescent="0.25">
      <c r="A1939">
        <v>348</v>
      </c>
      <c r="B1939">
        <v>1996</v>
      </c>
      <c r="C1939" s="2">
        <v>0</v>
      </c>
      <c r="D1939" s="6">
        <v>4.5137499999999997E-2</v>
      </c>
      <c r="E1939" s="6">
        <v>0.31199769999999999</v>
      </c>
      <c r="F1939" s="6">
        <v>8.5207599999999994E-2</v>
      </c>
      <c r="G1939" s="6">
        <v>2.054916</v>
      </c>
      <c r="H1939" s="6">
        <v>0.25971159999999999</v>
      </c>
      <c r="I1939" s="6"/>
    </row>
    <row r="1940" spans="1:9" x14ac:dyDescent="0.25">
      <c r="A1940">
        <v>348</v>
      </c>
      <c r="B1940">
        <v>1997</v>
      </c>
      <c r="C1940" s="2">
        <v>0</v>
      </c>
      <c r="D1940" s="6">
        <v>5.2586300000000002E-2</v>
      </c>
      <c r="E1940" s="6">
        <v>0.18842449999999999</v>
      </c>
      <c r="F1940" s="6">
        <v>5.7665300000000003E-2</v>
      </c>
      <c r="G1940" s="6">
        <v>1.542424</v>
      </c>
      <c r="H1940" s="6">
        <v>0.21695449999999999</v>
      </c>
      <c r="I1940" s="6"/>
    </row>
    <row r="1941" spans="1:9" x14ac:dyDescent="0.25">
      <c r="A1941">
        <v>348</v>
      </c>
      <c r="B1941">
        <v>1998</v>
      </c>
      <c r="C1941" s="2">
        <v>0</v>
      </c>
      <c r="D1941" s="6">
        <v>3.6958999999999998E-3</v>
      </c>
      <c r="E1941" s="6">
        <v>0.1975036</v>
      </c>
      <c r="F1941" s="6">
        <v>5.3207999999999998E-2</v>
      </c>
      <c r="G1941" s="6">
        <v>1.5730740000000001</v>
      </c>
      <c r="H1941" s="6">
        <v>0.20394689999999999</v>
      </c>
      <c r="I1941" s="6"/>
    </row>
    <row r="1942" spans="1:9" x14ac:dyDescent="0.25">
      <c r="A1942">
        <v>348</v>
      </c>
      <c r="B1942">
        <v>1999</v>
      </c>
      <c r="C1942" s="2">
        <v>0</v>
      </c>
      <c r="D1942" s="6">
        <v>5.9231499999999999E-2</v>
      </c>
      <c r="E1942" s="6">
        <v>0.22676470000000001</v>
      </c>
      <c r="F1942" s="6">
        <v>8.0111699999999994E-2</v>
      </c>
      <c r="G1942" s="6">
        <v>2.1022090000000002</v>
      </c>
      <c r="H1942" s="6">
        <v>0.2348769</v>
      </c>
      <c r="I1942" s="6"/>
    </row>
    <row r="1943" spans="1:9" x14ac:dyDescent="0.25">
      <c r="A1943">
        <v>348</v>
      </c>
      <c r="B1943">
        <v>2000</v>
      </c>
      <c r="C1943" s="2">
        <v>0</v>
      </c>
      <c r="D1943" s="6">
        <v>5.3358599999999999E-2</v>
      </c>
      <c r="E1943" s="6">
        <v>0.1712959</v>
      </c>
      <c r="F1943" s="6">
        <v>8.6955500000000005E-2</v>
      </c>
      <c r="G1943" s="6">
        <v>1.6227</v>
      </c>
      <c r="H1943" s="6">
        <v>0.2468101</v>
      </c>
      <c r="I1943" s="6"/>
    </row>
    <row r="1944" spans="1:9" x14ac:dyDescent="0.25">
      <c r="A1944">
        <v>348</v>
      </c>
      <c r="B1944">
        <v>2001</v>
      </c>
      <c r="C1944" s="2">
        <v>0</v>
      </c>
      <c r="D1944" s="6">
        <v>3.5095300000000003E-2</v>
      </c>
      <c r="E1944" s="6">
        <v>0.18578359999999999</v>
      </c>
      <c r="F1944" s="6">
        <v>6.5821099999999994E-2</v>
      </c>
      <c r="G1944" s="6">
        <v>2.0953759999999999</v>
      </c>
      <c r="H1944" s="6">
        <v>0.1946494</v>
      </c>
      <c r="I1944" s="6"/>
    </row>
    <row r="1945" spans="1:9" x14ac:dyDescent="0.25">
      <c r="A1945">
        <v>348</v>
      </c>
      <c r="B1945">
        <v>2002</v>
      </c>
      <c r="C1945" s="2">
        <v>0</v>
      </c>
      <c r="D1945" s="6">
        <v>4.7306800000000003E-2</v>
      </c>
      <c r="E1945" s="6">
        <v>0.13815849999999999</v>
      </c>
      <c r="F1945" s="6">
        <v>6.6087800000000002E-2</v>
      </c>
      <c r="G1945" s="6">
        <v>1.9638040000000001</v>
      </c>
      <c r="H1945" s="6">
        <v>0.2054</v>
      </c>
      <c r="I1945" s="6"/>
    </row>
    <row r="1946" spans="1:9" x14ac:dyDescent="0.25">
      <c r="A1946">
        <v>348</v>
      </c>
      <c r="B1946">
        <v>2003</v>
      </c>
      <c r="C1946" s="2">
        <v>0</v>
      </c>
      <c r="D1946" s="6">
        <v>5.46402E-2</v>
      </c>
      <c r="E1946" s="6">
        <v>0.12489790000000001</v>
      </c>
      <c r="F1946" s="6">
        <v>7.3633500000000005E-2</v>
      </c>
      <c r="G1946" s="6">
        <v>2.3882819999999998</v>
      </c>
      <c r="H1946" s="6">
        <v>0.2192723</v>
      </c>
      <c r="I1946" s="6"/>
    </row>
    <row r="1947" spans="1:9" x14ac:dyDescent="0.25">
      <c r="A1947">
        <v>348</v>
      </c>
      <c r="B1947">
        <v>2004</v>
      </c>
      <c r="C1947" s="2">
        <v>0</v>
      </c>
      <c r="D1947" s="6">
        <v>5.6349999999999997E-2</v>
      </c>
      <c r="E1947" s="6">
        <v>0.1052987</v>
      </c>
      <c r="F1947" s="6">
        <v>7.1097599999999997E-2</v>
      </c>
      <c r="G1947" s="6">
        <v>1.8911549999999999</v>
      </c>
      <c r="H1947" s="6">
        <v>0.22037909999999999</v>
      </c>
      <c r="I1947" s="6"/>
    </row>
    <row r="1948" spans="1:9" x14ac:dyDescent="0.25">
      <c r="A1948">
        <v>349</v>
      </c>
      <c r="B1948">
        <v>1995</v>
      </c>
      <c r="C1948" s="2">
        <v>0</v>
      </c>
      <c r="D1948" s="6">
        <v>0.2199554</v>
      </c>
      <c r="E1948" s="6">
        <v>-0.1047371</v>
      </c>
      <c r="F1948" s="6">
        <v>5.7938499999999997E-2</v>
      </c>
      <c r="G1948" s="6">
        <v>0.96686349999999999</v>
      </c>
      <c r="H1948" s="6">
        <v>0.46017659999999999</v>
      </c>
      <c r="I1948" s="6"/>
    </row>
    <row r="1949" spans="1:9" x14ac:dyDescent="0.25">
      <c r="A1949">
        <v>349</v>
      </c>
      <c r="B1949">
        <v>1996</v>
      </c>
      <c r="C1949" s="2">
        <v>0</v>
      </c>
      <c r="D1949" s="6">
        <v>0.2144143</v>
      </c>
      <c r="E1949" s="6">
        <v>-4.2503600000000002E-2</v>
      </c>
      <c r="F1949" s="6">
        <v>5.9889100000000001E-2</v>
      </c>
      <c r="G1949" s="6">
        <v>0.93135120000000005</v>
      </c>
      <c r="H1949" s="6">
        <v>0.45829910000000001</v>
      </c>
      <c r="I1949" s="6"/>
    </row>
    <row r="1950" spans="1:9" x14ac:dyDescent="0.25">
      <c r="A1950">
        <v>349</v>
      </c>
      <c r="B1950">
        <v>1997</v>
      </c>
      <c r="C1950" s="2">
        <v>0</v>
      </c>
      <c r="D1950" s="6">
        <v>0.2013865</v>
      </c>
      <c r="E1950" s="6">
        <v>9.9032400000000007E-2</v>
      </c>
      <c r="F1950" s="6">
        <v>6.5421499999999994E-2</v>
      </c>
      <c r="G1950" s="6">
        <v>1.7903960000000001</v>
      </c>
      <c r="H1950" s="6">
        <v>0.42746309999999998</v>
      </c>
      <c r="I1950" s="6"/>
    </row>
    <row r="1951" spans="1:9" x14ac:dyDescent="0.25">
      <c r="A1951">
        <v>349</v>
      </c>
      <c r="B1951">
        <v>1998</v>
      </c>
      <c r="C1951" s="2">
        <v>0</v>
      </c>
      <c r="D1951" s="6">
        <v>0.22824939999999999</v>
      </c>
      <c r="E1951" s="6">
        <v>0.15675800000000001</v>
      </c>
      <c r="F1951" s="6">
        <v>6.2881099999999995E-2</v>
      </c>
      <c r="G1951" s="6">
        <v>1.4145030000000001</v>
      </c>
      <c r="H1951" s="6">
        <v>0.41336859999999997</v>
      </c>
      <c r="I1951" s="6"/>
    </row>
    <row r="1952" spans="1:9" x14ac:dyDescent="0.25">
      <c r="A1952">
        <v>349</v>
      </c>
      <c r="B1952">
        <v>1999</v>
      </c>
      <c r="C1952" s="2">
        <v>0</v>
      </c>
      <c r="D1952" s="6">
        <v>0.1728364</v>
      </c>
      <c r="E1952" s="6">
        <v>0.13072320000000001</v>
      </c>
      <c r="F1952" s="6">
        <v>4.86404E-2</v>
      </c>
      <c r="G1952" s="6">
        <v>0.8316289</v>
      </c>
      <c r="H1952" s="6">
        <v>0.36352909999999999</v>
      </c>
      <c r="I1952" s="6"/>
    </row>
    <row r="1953" spans="1:9" x14ac:dyDescent="0.25">
      <c r="A1953">
        <v>350</v>
      </c>
      <c r="B1953">
        <v>1995</v>
      </c>
      <c r="C1953" s="2">
        <v>0</v>
      </c>
      <c r="D1953" s="6">
        <v>-6.3846E-2</v>
      </c>
      <c r="E1953" s="6">
        <v>-0.35873759999999999</v>
      </c>
      <c r="F1953" s="6">
        <v>8.0672099999999997E-2</v>
      </c>
      <c r="G1953" s="6">
        <v>0.7273868</v>
      </c>
      <c r="H1953" s="6">
        <v>1.1982809999999999</v>
      </c>
      <c r="I1953" s="6"/>
    </row>
    <row r="1954" spans="1:9" x14ac:dyDescent="0.25">
      <c r="A1954">
        <v>350</v>
      </c>
      <c r="B1954">
        <v>1996</v>
      </c>
      <c r="C1954" s="2">
        <v>0</v>
      </c>
      <c r="D1954" s="6">
        <v>-3.3932900000000002E-2</v>
      </c>
      <c r="E1954" s="6">
        <v>-0.24014050000000001</v>
      </c>
      <c r="F1954" s="6">
        <v>7.8970200000000004E-2</v>
      </c>
      <c r="G1954" s="6">
        <v>0.86464050000000003</v>
      </c>
      <c r="H1954" s="6">
        <v>1.085815</v>
      </c>
      <c r="I1954" s="6"/>
    </row>
    <row r="1955" spans="1:9" x14ac:dyDescent="0.25">
      <c r="A1955">
        <v>350</v>
      </c>
      <c r="B1955">
        <v>1997</v>
      </c>
      <c r="C1955" s="2">
        <v>0</v>
      </c>
      <c r="D1955" s="6">
        <v>-1.5794599999999999E-2</v>
      </c>
      <c r="E1955" s="6">
        <v>-0.16575139999999999</v>
      </c>
      <c r="F1955" s="6">
        <v>6.6106700000000004E-2</v>
      </c>
      <c r="G1955" s="6">
        <v>1.3502099999999999</v>
      </c>
      <c r="H1955" s="6">
        <v>1.0580000000000001</v>
      </c>
      <c r="I1955" s="6"/>
    </row>
    <row r="1956" spans="1:9" x14ac:dyDescent="0.25">
      <c r="A1956">
        <v>350</v>
      </c>
      <c r="B1956">
        <v>1998</v>
      </c>
      <c r="C1956" s="2">
        <v>0</v>
      </c>
      <c r="D1956" s="6">
        <v>-4.4053599999999998E-2</v>
      </c>
      <c r="E1956" s="6">
        <v>-9.4616000000000006E-2</v>
      </c>
      <c r="F1956" s="6">
        <v>8.6015400000000006E-2</v>
      </c>
      <c r="G1956" s="6">
        <v>2.2177709999999999</v>
      </c>
      <c r="H1956" s="6">
        <v>1.130428</v>
      </c>
      <c r="I1956" s="6"/>
    </row>
    <row r="1957" spans="1:9" x14ac:dyDescent="0.25">
      <c r="A1957">
        <v>350</v>
      </c>
      <c r="B1957">
        <v>1999</v>
      </c>
      <c r="C1957" s="2">
        <v>0</v>
      </c>
      <c r="D1957" s="6">
        <v>2.6142800000000001E-2</v>
      </c>
      <c r="E1957" s="6">
        <v>4.6127099999999997E-2</v>
      </c>
      <c r="F1957" s="6">
        <v>6.5608E-2</v>
      </c>
      <c r="G1957" s="6">
        <v>0.97690770000000005</v>
      </c>
      <c r="H1957" s="6">
        <v>0.65700970000000003</v>
      </c>
      <c r="I1957" s="6"/>
    </row>
    <row r="1958" spans="1:9" x14ac:dyDescent="0.25">
      <c r="A1958">
        <v>350</v>
      </c>
      <c r="B1958">
        <v>2000</v>
      </c>
      <c r="C1958" s="2">
        <v>0</v>
      </c>
      <c r="D1958" s="6">
        <v>1.7649600000000001E-2</v>
      </c>
      <c r="E1958" s="6">
        <v>8.6082000000000006E-2</v>
      </c>
      <c r="F1958" s="6">
        <v>7.0121900000000001E-2</v>
      </c>
      <c r="G1958" s="6">
        <v>1.3625689999999999</v>
      </c>
      <c r="H1958" s="6">
        <v>0.73484530000000003</v>
      </c>
      <c r="I1958" s="6"/>
    </row>
    <row r="1959" spans="1:9" x14ac:dyDescent="0.25">
      <c r="A1959">
        <v>350</v>
      </c>
      <c r="B1959">
        <v>2001</v>
      </c>
      <c r="C1959" s="2">
        <v>0</v>
      </c>
      <c r="D1959" s="6">
        <v>4.1135699999999997E-2</v>
      </c>
      <c r="E1959" s="6">
        <v>0.1431048</v>
      </c>
      <c r="F1959" s="6">
        <v>6.8371299999999996E-2</v>
      </c>
      <c r="G1959" s="6">
        <v>1.091045</v>
      </c>
      <c r="H1959" s="6">
        <v>0.66611050000000005</v>
      </c>
      <c r="I1959" s="6"/>
    </row>
    <row r="1960" spans="1:9" x14ac:dyDescent="0.25">
      <c r="A1960">
        <v>350</v>
      </c>
      <c r="B1960">
        <v>2002</v>
      </c>
      <c r="C1960" s="2">
        <v>0</v>
      </c>
      <c r="D1960" s="6">
        <v>2.80824E-2</v>
      </c>
      <c r="E1960" s="6">
        <v>0.18439240000000001</v>
      </c>
      <c r="F1960" s="6">
        <v>7.69561E-2</v>
      </c>
      <c r="G1960" s="6">
        <v>0.73403359999999995</v>
      </c>
      <c r="H1960" s="6">
        <v>0.65360859999999998</v>
      </c>
      <c r="I1960" s="6"/>
    </row>
    <row r="1961" spans="1:9" x14ac:dyDescent="0.25">
      <c r="A1961">
        <v>350</v>
      </c>
      <c r="B1961">
        <v>2003</v>
      </c>
      <c r="C1961" s="2">
        <v>0</v>
      </c>
      <c r="D1961" s="6">
        <v>2.9769E-2</v>
      </c>
      <c r="E1961" s="6">
        <v>0.2167897</v>
      </c>
      <c r="F1961" s="6">
        <v>6.3467300000000004E-2</v>
      </c>
      <c r="G1961" s="6">
        <v>0.87647850000000005</v>
      </c>
      <c r="H1961" s="6">
        <v>0.68250330000000003</v>
      </c>
      <c r="I1961" s="6"/>
    </row>
    <row r="1962" spans="1:9" x14ac:dyDescent="0.25">
      <c r="A1962">
        <v>350</v>
      </c>
      <c r="B1962">
        <v>2004</v>
      </c>
      <c r="C1962" s="2">
        <v>0</v>
      </c>
      <c r="D1962" s="6">
        <v>2.12462E-2</v>
      </c>
      <c r="E1962" s="6">
        <v>0.18874589999999999</v>
      </c>
      <c r="F1962" s="6">
        <v>5.9909799999999999E-2</v>
      </c>
      <c r="G1962" s="6">
        <v>0.7670323</v>
      </c>
      <c r="H1962" s="6">
        <v>0.69618000000000002</v>
      </c>
      <c r="I1962" s="6"/>
    </row>
    <row r="1963" spans="1:9" x14ac:dyDescent="0.25">
      <c r="A1963">
        <v>351</v>
      </c>
      <c r="B1963">
        <v>1999</v>
      </c>
      <c r="C1963" s="2">
        <v>0</v>
      </c>
      <c r="D1963" s="6">
        <v>0.47353800000000001</v>
      </c>
      <c r="E1963" s="6">
        <v>0.32877020000000001</v>
      </c>
      <c r="F1963" s="6">
        <v>5.1298400000000001E-2</v>
      </c>
      <c r="G1963" s="6">
        <v>5.5398139999999998</v>
      </c>
      <c r="H1963" s="6">
        <v>0.44556699999999999</v>
      </c>
      <c r="I1963" s="6"/>
    </row>
    <row r="1964" spans="1:9" x14ac:dyDescent="0.25">
      <c r="A1964">
        <v>351</v>
      </c>
      <c r="B1964">
        <v>2000</v>
      </c>
      <c r="C1964" s="2">
        <v>0</v>
      </c>
      <c r="D1964" s="6">
        <v>0.66490570000000004</v>
      </c>
      <c r="E1964" s="6">
        <v>0.33366279999999998</v>
      </c>
      <c r="F1964" s="6">
        <v>9.1216099999999994E-2</v>
      </c>
      <c r="G1964" s="6">
        <v>2.0479240000000001</v>
      </c>
      <c r="H1964" s="6">
        <v>0.3385688</v>
      </c>
      <c r="I1964" s="6"/>
    </row>
    <row r="1965" spans="1:9" x14ac:dyDescent="0.25">
      <c r="A1965">
        <v>351</v>
      </c>
      <c r="B1965">
        <v>2001</v>
      </c>
      <c r="C1965" s="2">
        <v>0</v>
      </c>
      <c r="D1965" s="6">
        <v>0.37515989999999999</v>
      </c>
      <c r="E1965" s="6">
        <v>0.22429560000000001</v>
      </c>
      <c r="F1965" s="6">
        <v>-1.29946E-2</v>
      </c>
      <c r="G1965" s="6">
        <v>1.2523850000000001</v>
      </c>
      <c r="H1965" s="6">
        <v>0.1871025</v>
      </c>
      <c r="I1965" s="6"/>
    </row>
    <row r="1966" spans="1:9" x14ac:dyDescent="0.25">
      <c r="A1966">
        <v>351</v>
      </c>
      <c r="B1966">
        <v>2002</v>
      </c>
      <c r="C1966" s="2">
        <v>0</v>
      </c>
      <c r="D1966" s="6">
        <v>0.33600210000000003</v>
      </c>
      <c r="E1966" s="6">
        <v>-0.19893920000000001</v>
      </c>
      <c r="F1966" s="6">
        <v>2.5737400000000001E-2</v>
      </c>
      <c r="G1966" s="6">
        <v>0.35601729999999998</v>
      </c>
      <c r="H1966" s="6">
        <v>0.25888329999999998</v>
      </c>
      <c r="I1966" s="6"/>
    </row>
    <row r="1967" spans="1:9" x14ac:dyDescent="0.25">
      <c r="A1967">
        <v>351</v>
      </c>
      <c r="B1967">
        <v>2003</v>
      </c>
      <c r="C1967" s="2">
        <v>0</v>
      </c>
      <c r="D1967" s="6">
        <v>0.31569960000000002</v>
      </c>
      <c r="E1967" s="6">
        <v>-0.43457200000000001</v>
      </c>
      <c r="F1967" s="6">
        <v>5.4817200000000003E-2</v>
      </c>
      <c r="G1967" s="6">
        <v>1.2703059999999999</v>
      </c>
      <c r="H1967" s="6">
        <v>0.31350929999999999</v>
      </c>
      <c r="I1967" s="6"/>
    </row>
    <row r="1968" spans="1:9" x14ac:dyDescent="0.25">
      <c r="A1968">
        <v>351</v>
      </c>
      <c r="B1968">
        <v>2004</v>
      </c>
      <c r="C1968" s="2">
        <v>0</v>
      </c>
      <c r="D1968" s="6">
        <v>0.43570680000000001</v>
      </c>
      <c r="E1968" s="6">
        <v>-0.27327669999999998</v>
      </c>
      <c r="F1968" s="6">
        <v>4.9431999999999997E-2</v>
      </c>
      <c r="G1968" s="6">
        <v>0.72260159999999996</v>
      </c>
      <c r="H1968" s="6">
        <v>0.33246140000000002</v>
      </c>
      <c r="I1968" s="6"/>
    </row>
    <row r="1969" spans="1:9" x14ac:dyDescent="0.25">
      <c r="A1969">
        <v>352</v>
      </c>
      <c r="B1969">
        <v>1995</v>
      </c>
      <c r="C1969" s="2">
        <v>0</v>
      </c>
      <c r="D1969" s="6">
        <v>0.4320486</v>
      </c>
      <c r="E1969" s="6">
        <v>0.23156860000000001</v>
      </c>
      <c r="F1969" s="6">
        <v>7.5750799999999993E-2</v>
      </c>
      <c r="G1969" s="6">
        <v>6.7143449999999998</v>
      </c>
      <c r="H1969" s="6">
        <v>0.21677389999999999</v>
      </c>
      <c r="I1969" s="6"/>
    </row>
    <row r="1970" spans="1:9" x14ac:dyDescent="0.25">
      <c r="A1970">
        <v>352</v>
      </c>
      <c r="B1970">
        <v>1996</v>
      </c>
      <c r="C1970" s="2">
        <v>0</v>
      </c>
      <c r="D1970" s="6">
        <v>0.39268209999999998</v>
      </c>
      <c r="E1970" s="6">
        <v>0.26500259999999998</v>
      </c>
      <c r="F1970" s="6">
        <v>5.9284000000000003E-2</v>
      </c>
      <c r="G1970" s="6">
        <v>5.4434209999999998</v>
      </c>
      <c r="H1970" s="6">
        <v>0.17741180000000001</v>
      </c>
      <c r="I1970" s="6"/>
    </row>
    <row r="1971" spans="1:9" x14ac:dyDescent="0.25">
      <c r="A1971">
        <v>352</v>
      </c>
      <c r="B1971">
        <v>1997</v>
      </c>
      <c r="C1971" s="2">
        <v>0</v>
      </c>
      <c r="D1971" s="6">
        <v>0.2439818</v>
      </c>
      <c r="E1971" s="6">
        <v>0.3193957</v>
      </c>
      <c r="F1971" s="6">
        <v>4.9595100000000003E-2</v>
      </c>
      <c r="G1971" s="6">
        <v>4.9316300000000002</v>
      </c>
      <c r="H1971" s="6">
        <v>0.18977869999999999</v>
      </c>
      <c r="I1971" s="6"/>
    </row>
    <row r="1972" spans="1:9" x14ac:dyDescent="0.25">
      <c r="A1972">
        <v>352</v>
      </c>
      <c r="B1972">
        <v>1998</v>
      </c>
      <c r="C1972" s="2">
        <v>0</v>
      </c>
      <c r="D1972" s="6">
        <v>0.1102253</v>
      </c>
      <c r="E1972" s="6">
        <v>0.22072140000000001</v>
      </c>
      <c r="F1972" s="6">
        <v>3.3451500000000002E-2</v>
      </c>
      <c r="G1972" s="6">
        <v>1.791858</v>
      </c>
      <c r="H1972" s="6">
        <v>0.1973906</v>
      </c>
      <c r="I1972" s="6"/>
    </row>
    <row r="1973" spans="1:9" x14ac:dyDescent="0.25">
      <c r="A1973">
        <v>352</v>
      </c>
      <c r="B1973">
        <v>1999</v>
      </c>
      <c r="C1973" s="2">
        <v>0</v>
      </c>
      <c r="D1973" s="6">
        <v>0.2809758</v>
      </c>
      <c r="E1973" s="6">
        <v>0.2053044</v>
      </c>
      <c r="F1973" s="6">
        <v>6.2707600000000002E-2</v>
      </c>
      <c r="G1973" s="6">
        <v>7.4470429999999999</v>
      </c>
      <c r="H1973" s="6">
        <v>0.20718529999999999</v>
      </c>
      <c r="I1973" s="6"/>
    </row>
    <row r="1974" spans="1:9" x14ac:dyDescent="0.25">
      <c r="A1974">
        <v>352</v>
      </c>
      <c r="B1974">
        <v>2000</v>
      </c>
      <c r="C1974" s="2">
        <v>0</v>
      </c>
      <c r="D1974" s="6">
        <v>0.38340679999999999</v>
      </c>
      <c r="E1974" s="6">
        <v>0.20092879999999999</v>
      </c>
      <c r="F1974" s="6">
        <v>4.21611E-2</v>
      </c>
      <c r="G1974" s="6">
        <v>3.1517400000000002</v>
      </c>
      <c r="H1974" s="6">
        <v>0.20910020000000001</v>
      </c>
      <c r="I1974" s="6"/>
    </row>
    <row r="1975" spans="1:9" x14ac:dyDescent="0.25">
      <c r="A1975">
        <v>352</v>
      </c>
      <c r="B1975">
        <v>2001</v>
      </c>
      <c r="C1975" s="2">
        <v>0</v>
      </c>
      <c r="D1975" s="6">
        <v>0.29120459999999998</v>
      </c>
      <c r="E1975" s="6">
        <v>-4.2808400000000003E-2</v>
      </c>
      <c r="F1975" s="6">
        <v>5.3921000000000004E-3</v>
      </c>
      <c r="G1975" s="6">
        <v>2.724815</v>
      </c>
      <c r="H1975" s="6">
        <v>0.1270445</v>
      </c>
      <c r="I1975" s="6"/>
    </row>
    <row r="1976" spans="1:9" x14ac:dyDescent="0.25">
      <c r="A1976">
        <v>352</v>
      </c>
      <c r="B1976">
        <v>2002</v>
      </c>
      <c r="C1976" s="2">
        <v>0</v>
      </c>
      <c r="D1976" s="6">
        <v>0.33498410000000001</v>
      </c>
      <c r="E1976" s="6">
        <v>-0.1261591</v>
      </c>
      <c r="F1976" s="6">
        <v>1.9485100000000002E-2</v>
      </c>
      <c r="G1976" s="6">
        <v>1.1998040000000001</v>
      </c>
      <c r="H1976" s="6">
        <v>0.14697180000000001</v>
      </c>
      <c r="I1976" s="6"/>
    </row>
    <row r="1977" spans="1:9" x14ac:dyDescent="0.25">
      <c r="A1977">
        <v>352</v>
      </c>
      <c r="B1977">
        <v>2003</v>
      </c>
      <c r="C1977" s="2">
        <v>0</v>
      </c>
      <c r="D1977" s="6">
        <v>0.32889309999999999</v>
      </c>
      <c r="E1977" s="6">
        <v>-0.22716720000000001</v>
      </c>
      <c r="F1977" s="6">
        <v>2.5290199999999999E-2</v>
      </c>
      <c r="G1977" s="6">
        <v>2.4265669999999999</v>
      </c>
      <c r="H1977" s="6">
        <v>0.1573427</v>
      </c>
      <c r="I1977" s="6"/>
    </row>
    <row r="1978" spans="1:9" x14ac:dyDescent="0.25">
      <c r="A1978">
        <v>353</v>
      </c>
      <c r="B1978">
        <v>1995</v>
      </c>
      <c r="C1978" s="2">
        <v>1</v>
      </c>
      <c r="D1978" s="6">
        <v>0.2057861</v>
      </c>
      <c r="E1978" s="6">
        <v>9.2916899999999997E-2</v>
      </c>
      <c r="F1978" s="6">
        <v>2.8566000000000001E-2</v>
      </c>
      <c r="G1978" s="6">
        <v>0.38764680000000001</v>
      </c>
      <c r="H1978" s="6">
        <v>0.2115571</v>
      </c>
      <c r="I1978" s="6"/>
    </row>
    <row r="1979" spans="1:9" x14ac:dyDescent="0.25">
      <c r="A1979">
        <v>353</v>
      </c>
      <c r="B1979">
        <v>1996</v>
      </c>
      <c r="C1979" s="2">
        <v>0</v>
      </c>
      <c r="D1979" s="6">
        <v>0.21180270000000001</v>
      </c>
      <c r="E1979" s="6">
        <v>0.13252369999999999</v>
      </c>
      <c r="F1979" s="6">
        <v>5.6167300000000003E-2</v>
      </c>
      <c r="G1979" s="6">
        <v>0.37212689999999998</v>
      </c>
      <c r="H1979" s="6">
        <v>0.2235849</v>
      </c>
      <c r="I1979" s="6"/>
    </row>
    <row r="1980" spans="1:9" x14ac:dyDescent="0.25">
      <c r="A1980">
        <v>353</v>
      </c>
      <c r="B1980">
        <v>1997</v>
      </c>
      <c r="C1980" s="2">
        <v>0</v>
      </c>
      <c r="D1980" s="6">
        <v>0.18628829999999999</v>
      </c>
      <c r="E1980" s="6">
        <v>0.14439650000000001</v>
      </c>
      <c r="F1980" s="6">
        <v>3.5108199999999999E-2</v>
      </c>
      <c r="G1980" s="6">
        <v>0.29710160000000002</v>
      </c>
      <c r="H1980" s="6">
        <v>0.24871209999999999</v>
      </c>
      <c r="I1980" s="6"/>
    </row>
    <row r="1981" spans="1:9" x14ac:dyDescent="0.25">
      <c r="A1981">
        <v>353</v>
      </c>
      <c r="B1981">
        <v>1998</v>
      </c>
      <c r="C1981" s="2">
        <v>0</v>
      </c>
      <c r="D1981" s="6">
        <v>0.1761103</v>
      </c>
      <c r="E1981" s="6">
        <v>0.1307374</v>
      </c>
      <c r="F1981" s="6">
        <v>3.9431099999999997E-2</v>
      </c>
      <c r="G1981" s="6">
        <v>0.19292960000000001</v>
      </c>
      <c r="H1981" s="6">
        <v>0.21934010000000001</v>
      </c>
      <c r="I1981" s="6"/>
    </row>
    <row r="1982" spans="1:9" x14ac:dyDescent="0.25">
      <c r="A1982">
        <v>353</v>
      </c>
      <c r="B1982">
        <v>1999</v>
      </c>
      <c r="C1982" s="2">
        <v>1</v>
      </c>
      <c r="D1982" s="6">
        <v>0.132908</v>
      </c>
      <c r="E1982" s="6">
        <v>8.6620199999999994E-2</v>
      </c>
      <c r="F1982" s="6">
        <v>1.9685399999999999E-2</v>
      </c>
      <c r="G1982" s="6">
        <v>0.1168295</v>
      </c>
      <c r="H1982" s="6">
        <v>0.23223869999999999</v>
      </c>
      <c r="I1982" s="6"/>
    </row>
    <row r="1983" spans="1:9" x14ac:dyDescent="0.25">
      <c r="A1983">
        <v>354</v>
      </c>
      <c r="B1983">
        <v>1995</v>
      </c>
      <c r="C1983" s="2">
        <v>0</v>
      </c>
      <c r="D1983" s="6">
        <v>-2.6386400000000001E-2</v>
      </c>
      <c r="E1983" s="6">
        <v>0.17445920000000001</v>
      </c>
      <c r="F1983" s="6">
        <v>6.2339699999999998E-2</v>
      </c>
      <c r="G1983" s="6">
        <v>2.2755390000000002</v>
      </c>
      <c r="H1983" s="6">
        <v>0.1217999</v>
      </c>
      <c r="I1983" s="6"/>
    </row>
    <row r="1984" spans="1:9" x14ac:dyDescent="0.25">
      <c r="A1984">
        <v>354</v>
      </c>
      <c r="B1984">
        <v>1996</v>
      </c>
      <c r="C1984" s="2">
        <v>0</v>
      </c>
      <c r="D1984" s="6">
        <v>-6.1929199999999997E-2</v>
      </c>
      <c r="E1984" s="6">
        <v>0.1816941</v>
      </c>
      <c r="F1984" s="6">
        <v>5.9167200000000003E-2</v>
      </c>
      <c r="G1984" s="6">
        <v>1.7982229999999999</v>
      </c>
      <c r="H1984" s="6">
        <v>0.1143768</v>
      </c>
      <c r="I1984" s="6"/>
    </row>
    <row r="1985" spans="1:9" x14ac:dyDescent="0.25">
      <c r="A1985">
        <v>354</v>
      </c>
      <c r="B1985">
        <v>1997</v>
      </c>
      <c r="C1985" s="2">
        <v>0</v>
      </c>
      <c r="D1985" s="6">
        <v>-3.5608300000000002E-2</v>
      </c>
      <c r="E1985" s="6">
        <v>0.2136856</v>
      </c>
      <c r="F1985" s="6">
        <v>5.1791999999999998E-2</v>
      </c>
      <c r="G1985" s="6">
        <v>1.430274</v>
      </c>
      <c r="H1985" s="6">
        <v>0.107511</v>
      </c>
      <c r="I1985" s="6"/>
    </row>
    <row r="1986" spans="1:9" x14ac:dyDescent="0.25">
      <c r="A1986">
        <v>355</v>
      </c>
      <c r="B1986">
        <v>1995</v>
      </c>
      <c r="C1986" s="2">
        <v>0</v>
      </c>
      <c r="D1986" s="6">
        <v>0.27807660000000001</v>
      </c>
      <c r="E1986" s="6">
        <v>0.17960470000000001</v>
      </c>
      <c r="F1986" s="6">
        <v>6.4337400000000003E-2</v>
      </c>
      <c r="G1986" s="6">
        <v>1.7943770000000001</v>
      </c>
      <c r="H1986" s="6">
        <v>0.23718230000000001</v>
      </c>
      <c r="I1986" s="6"/>
    </row>
    <row r="1987" spans="1:9" x14ac:dyDescent="0.25">
      <c r="A1987">
        <v>355</v>
      </c>
      <c r="B1987">
        <v>1996</v>
      </c>
      <c r="C1987" s="2">
        <v>0</v>
      </c>
      <c r="D1987" s="6">
        <v>0.255326</v>
      </c>
      <c r="E1987" s="6">
        <v>0.24164040000000001</v>
      </c>
      <c r="F1987" s="6">
        <v>8.7433399999999994E-2</v>
      </c>
      <c r="G1987" s="6">
        <v>2.044435</v>
      </c>
      <c r="H1987" s="6">
        <v>0.27444000000000002</v>
      </c>
      <c r="I1987" s="6"/>
    </row>
    <row r="1988" spans="1:9" x14ac:dyDescent="0.25">
      <c r="A1988">
        <v>355</v>
      </c>
      <c r="B1988">
        <v>1997</v>
      </c>
      <c r="C1988" s="2">
        <v>0</v>
      </c>
      <c r="D1988" s="6">
        <v>0.30180210000000002</v>
      </c>
      <c r="E1988" s="6">
        <v>0.28583350000000002</v>
      </c>
      <c r="F1988" s="6">
        <v>7.2386699999999998E-2</v>
      </c>
      <c r="G1988" s="6">
        <v>3.3215699999999999</v>
      </c>
      <c r="H1988" s="6">
        <v>0.28412690000000002</v>
      </c>
      <c r="I1988" s="6"/>
    </row>
    <row r="1989" spans="1:9" x14ac:dyDescent="0.25">
      <c r="A1989">
        <v>355</v>
      </c>
      <c r="B1989">
        <v>1998</v>
      </c>
      <c r="C1989" s="2">
        <v>0</v>
      </c>
      <c r="D1989" s="6">
        <v>0.19434999999999999</v>
      </c>
      <c r="E1989" s="6">
        <v>0.25318499999999999</v>
      </c>
      <c r="F1989" s="6">
        <v>7.4345499999999995E-2</v>
      </c>
      <c r="G1989" s="6">
        <v>1.8449469999999999</v>
      </c>
      <c r="H1989" s="6">
        <v>0.24461859999999999</v>
      </c>
      <c r="I1989" s="6"/>
    </row>
    <row r="1990" spans="1:9" x14ac:dyDescent="0.25">
      <c r="A1990">
        <v>355</v>
      </c>
      <c r="B1990">
        <v>1999</v>
      </c>
      <c r="C1990" s="2">
        <v>0</v>
      </c>
      <c r="D1990" s="6">
        <v>0.21958910000000001</v>
      </c>
      <c r="E1990" s="6">
        <v>0.31340380000000001</v>
      </c>
      <c r="F1990" s="6">
        <v>6.8873299999999998E-2</v>
      </c>
      <c r="G1990" s="6">
        <v>1.2296229999999999</v>
      </c>
      <c r="H1990" s="6">
        <v>0.23305339999999999</v>
      </c>
      <c r="I1990" s="6"/>
    </row>
    <row r="1991" spans="1:9" x14ac:dyDescent="0.25">
      <c r="A1991">
        <v>355</v>
      </c>
      <c r="B1991">
        <v>2000</v>
      </c>
      <c r="C1991" s="2">
        <v>0</v>
      </c>
      <c r="D1991" s="6">
        <v>0.1213345</v>
      </c>
      <c r="E1991" s="6">
        <v>0.29729800000000001</v>
      </c>
      <c r="F1991" s="6">
        <v>4.8638599999999997E-2</v>
      </c>
      <c r="G1991" s="6">
        <v>0.81505680000000003</v>
      </c>
      <c r="H1991" s="6">
        <v>0.20467869999999999</v>
      </c>
      <c r="I1991" s="6"/>
    </row>
    <row r="1992" spans="1:9" x14ac:dyDescent="0.25">
      <c r="A1992">
        <v>355</v>
      </c>
      <c r="B1992">
        <v>2001</v>
      </c>
      <c r="C1992" s="2">
        <v>0</v>
      </c>
      <c r="D1992" s="6">
        <v>0.10467269999999999</v>
      </c>
      <c r="E1992" s="6">
        <v>0.3189398</v>
      </c>
      <c r="F1992" s="6">
        <v>5.2453899999999998E-2</v>
      </c>
      <c r="G1992" s="6">
        <v>1.2257579999999999</v>
      </c>
      <c r="H1992" s="6">
        <v>0.22579879999999999</v>
      </c>
      <c r="I1992" s="6"/>
    </row>
    <row r="1993" spans="1:9" x14ac:dyDescent="0.25">
      <c r="A1993">
        <v>355</v>
      </c>
      <c r="B1993">
        <v>2002</v>
      </c>
      <c r="C1993" s="2">
        <v>0</v>
      </c>
      <c r="D1993" s="6">
        <v>0.16236890000000001</v>
      </c>
      <c r="E1993" s="6">
        <v>0.34739320000000001</v>
      </c>
      <c r="F1993" s="6">
        <v>4.0866600000000003E-2</v>
      </c>
      <c r="G1993" s="6">
        <v>1.1051960000000001</v>
      </c>
      <c r="H1993" s="6">
        <v>0.23651059999999999</v>
      </c>
      <c r="I1993" s="6"/>
    </row>
    <row r="1994" spans="1:9" x14ac:dyDescent="0.25">
      <c r="A1994">
        <v>355</v>
      </c>
      <c r="B1994">
        <v>2003</v>
      </c>
      <c r="C1994" s="2">
        <v>0</v>
      </c>
      <c r="D1994" s="6">
        <v>0.25781229999999999</v>
      </c>
      <c r="E1994" s="6">
        <v>0.40604129999999999</v>
      </c>
      <c r="F1994" s="6">
        <v>4.5664400000000001E-2</v>
      </c>
      <c r="G1994" s="6">
        <v>1.359777</v>
      </c>
      <c r="H1994" s="6">
        <v>0.23124829999999999</v>
      </c>
      <c r="I1994" s="6"/>
    </row>
    <row r="1995" spans="1:9" x14ac:dyDescent="0.25">
      <c r="A1995">
        <v>355</v>
      </c>
      <c r="B1995">
        <v>2004</v>
      </c>
      <c r="C1995" s="2">
        <v>0</v>
      </c>
      <c r="D1995" s="6">
        <v>0.1895347</v>
      </c>
      <c r="E1995" s="6">
        <v>0.44635580000000002</v>
      </c>
      <c r="F1995" s="6">
        <v>6.2553899999999996E-2</v>
      </c>
      <c r="G1995" s="6">
        <v>1.6032249999999999</v>
      </c>
      <c r="H1995" s="6">
        <v>0.22835320000000001</v>
      </c>
      <c r="I1995" s="6"/>
    </row>
    <row r="1996" spans="1:9" x14ac:dyDescent="0.25">
      <c r="A1996">
        <v>356</v>
      </c>
      <c r="B1996">
        <v>1995</v>
      </c>
      <c r="C1996" s="2">
        <v>0</v>
      </c>
      <c r="D1996" s="6">
        <v>7.6336200000000007E-2</v>
      </c>
      <c r="E1996" s="6">
        <v>-1.8420000000000001E-4</v>
      </c>
      <c r="F1996" s="6">
        <v>5.1569900000000002E-2</v>
      </c>
      <c r="G1996" s="6">
        <v>0.99343139999999996</v>
      </c>
      <c r="H1996" s="6">
        <v>0.16522619999999999</v>
      </c>
      <c r="I1996" s="6"/>
    </row>
    <row r="1997" spans="1:9" x14ac:dyDescent="0.25">
      <c r="A1997">
        <v>356</v>
      </c>
      <c r="B1997">
        <v>1996</v>
      </c>
      <c r="C1997" s="2">
        <v>0</v>
      </c>
      <c r="D1997" s="6">
        <v>8.4791000000000005E-2</v>
      </c>
      <c r="E1997" s="6">
        <v>4.1829900000000003E-2</v>
      </c>
      <c r="F1997" s="6">
        <v>4.6330499999999997E-2</v>
      </c>
      <c r="G1997" s="6">
        <v>1.0923069999999999</v>
      </c>
      <c r="H1997" s="6">
        <v>0.1150813</v>
      </c>
      <c r="I1997" s="6"/>
    </row>
    <row r="1998" spans="1:9" x14ac:dyDescent="0.25">
      <c r="A1998">
        <v>356</v>
      </c>
      <c r="B1998">
        <v>1997</v>
      </c>
      <c r="C1998" s="2">
        <v>0</v>
      </c>
      <c r="D1998" s="6">
        <v>0.1080922</v>
      </c>
      <c r="E1998" s="6">
        <v>0.12288689999999999</v>
      </c>
      <c r="F1998" s="6">
        <v>3.2101900000000003E-2</v>
      </c>
      <c r="G1998" s="6">
        <v>1.483468</v>
      </c>
      <c r="H1998" s="6">
        <v>0.14982039999999999</v>
      </c>
      <c r="I1998" s="6"/>
    </row>
    <row r="1999" spans="1:9" x14ac:dyDescent="0.25">
      <c r="A1999">
        <v>356</v>
      </c>
      <c r="B1999">
        <v>2003</v>
      </c>
      <c r="C1999" s="2">
        <v>0</v>
      </c>
      <c r="D1999" s="6">
        <v>9.9078100000000002E-2</v>
      </c>
      <c r="E1999" s="6">
        <v>2.9340100000000001E-2</v>
      </c>
      <c r="F1999" s="6">
        <v>3.2792799999999997E-2</v>
      </c>
      <c r="G1999" s="6">
        <v>0.45345360000000001</v>
      </c>
      <c r="H1999" s="6">
        <v>0.29726829999999999</v>
      </c>
      <c r="I1999" s="6"/>
    </row>
    <row r="2000" spans="1:9" x14ac:dyDescent="0.25">
      <c r="A2000">
        <v>357</v>
      </c>
      <c r="B2000">
        <v>1995</v>
      </c>
      <c r="C2000" s="2">
        <v>0</v>
      </c>
      <c r="D2000" s="6">
        <v>0.51728099999999999</v>
      </c>
      <c r="E2000" s="6">
        <v>0.28170200000000001</v>
      </c>
      <c r="F2000" s="6">
        <v>7.6041899999999996E-2</v>
      </c>
      <c r="G2000" s="6">
        <v>6.0861650000000003</v>
      </c>
      <c r="H2000" s="6">
        <v>0.407281</v>
      </c>
      <c r="I2000" s="6"/>
    </row>
    <row r="2001" spans="1:9" x14ac:dyDescent="0.25">
      <c r="A2001">
        <v>358</v>
      </c>
      <c r="B2001">
        <v>1995</v>
      </c>
      <c r="C2001" s="2">
        <v>0</v>
      </c>
      <c r="D2001" s="6">
        <v>0.32269439999999999</v>
      </c>
      <c r="E2001" s="6">
        <v>0.52847370000000005</v>
      </c>
      <c r="F2001" s="6">
        <v>8.1988400000000003E-2</v>
      </c>
      <c r="G2001" s="6">
        <v>4.2159209999999998</v>
      </c>
      <c r="H2001" s="6">
        <v>0.43526969999999998</v>
      </c>
      <c r="I2001" s="6"/>
    </row>
    <row r="2002" spans="1:9" x14ac:dyDescent="0.25">
      <c r="A2002">
        <v>358</v>
      </c>
      <c r="B2002">
        <v>1996</v>
      </c>
      <c r="C2002" s="2">
        <v>0</v>
      </c>
      <c r="D2002" s="6">
        <v>0.2894736</v>
      </c>
      <c r="E2002" s="6">
        <v>0.44218580000000002</v>
      </c>
      <c r="F2002" s="6">
        <v>6.55641E-2</v>
      </c>
      <c r="G2002" s="6">
        <v>4.1749970000000003</v>
      </c>
      <c r="H2002" s="6">
        <v>0.40540490000000001</v>
      </c>
      <c r="I2002" s="6"/>
    </row>
    <row r="2003" spans="1:9" x14ac:dyDescent="0.25">
      <c r="A2003">
        <v>358</v>
      </c>
      <c r="B2003">
        <v>1997</v>
      </c>
      <c r="C2003" s="2">
        <v>0</v>
      </c>
      <c r="D2003" s="6">
        <v>0.30054920000000002</v>
      </c>
      <c r="E2003" s="6">
        <v>0.45071309999999998</v>
      </c>
      <c r="F2003" s="6">
        <v>8.15583E-2</v>
      </c>
      <c r="G2003" s="6">
        <v>4.3744240000000003</v>
      </c>
      <c r="H2003" s="6">
        <v>0.39367069999999998</v>
      </c>
      <c r="I2003" s="6"/>
    </row>
    <row r="2004" spans="1:9" x14ac:dyDescent="0.25">
      <c r="A2004">
        <v>358</v>
      </c>
      <c r="B2004">
        <v>1998</v>
      </c>
      <c r="C2004" s="2">
        <v>0</v>
      </c>
      <c r="D2004" s="6">
        <v>0.31549290000000002</v>
      </c>
      <c r="E2004" s="6">
        <v>0.44869439999999999</v>
      </c>
      <c r="F2004" s="6">
        <v>5.2333299999999999E-2</v>
      </c>
      <c r="G2004" s="6">
        <v>3.9646349999999999</v>
      </c>
      <c r="H2004" s="6">
        <v>0.35887380000000002</v>
      </c>
      <c r="I2004" s="6"/>
    </row>
    <row r="2005" spans="1:9" x14ac:dyDescent="0.25">
      <c r="A2005">
        <v>358</v>
      </c>
      <c r="B2005">
        <v>1999</v>
      </c>
      <c r="C2005" s="2">
        <v>0</v>
      </c>
      <c r="D2005" s="6">
        <v>0.30961610000000001</v>
      </c>
      <c r="E2005" s="6">
        <v>0.45042480000000001</v>
      </c>
      <c r="F2005" s="6">
        <v>6.9228899999999996E-2</v>
      </c>
      <c r="G2005" s="6">
        <v>3.1789610000000001</v>
      </c>
      <c r="H2005" s="6">
        <v>0.34028330000000001</v>
      </c>
      <c r="I2005" s="6"/>
    </row>
    <row r="2006" spans="1:9" x14ac:dyDescent="0.25">
      <c r="A2006">
        <v>358</v>
      </c>
      <c r="B2006">
        <v>2000</v>
      </c>
      <c r="C2006" s="2">
        <v>0</v>
      </c>
      <c r="D2006" s="6">
        <v>0.29345389999999999</v>
      </c>
      <c r="E2006" s="6">
        <v>0.4493221</v>
      </c>
      <c r="F2006" s="6">
        <v>5.3972800000000001E-2</v>
      </c>
      <c r="G2006" s="6">
        <v>2.3728720000000001</v>
      </c>
      <c r="H2006" s="6">
        <v>0.32455580000000001</v>
      </c>
      <c r="I2006" s="6"/>
    </row>
    <row r="2007" spans="1:9" x14ac:dyDescent="0.25">
      <c r="A2007">
        <v>358</v>
      </c>
      <c r="B2007">
        <v>2001</v>
      </c>
      <c r="C2007" s="2">
        <v>0</v>
      </c>
      <c r="D2007" s="6">
        <v>0.30535129999999999</v>
      </c>
      <c r="E2007" s="6">
        <v>0.46999930000000001</v>
      </c>
      <c r="F2007" s="6">
        <v>4.2928000000000001E-2</v>
      </c>
      <c r="G2007" s="6">
        <v>2.947168</v>
      </c>
      <c r="H2007" s="6">
        <v>0.31120130000000001</v>
      </c>
      <c r="I2007" s="6"/>
    </row>
    <row r="2008" spans="1:9" x14ac:dyDescent="0.25">
      <c r="A2008">
        <v>358</v>
      </c>
      <c r="B2008">
        <v>2002</v>
      </c>
      <c r="C2008" s="2">
        <v>0</v>
      </c>
      <c r="D2008" s="6">
        <v>0.28892849999999998</v>
      </c>
      <c r="E2008" s="6">
        <v>0.49229260000000002</v>
      </c>
      <c r="F2008" s="6">
        <v>4.6553400000000002E-2</v>
      </c>
      <c r="G2008" s="6">
        <v>2.8956789999999999</v>
      </c>
      <c r="H2008" s="6">
        <v>0.31408979999999997</v>
      </c>
      <c r="I2008" s="6"/>
    </row>
    <row r="2009" spans="1:9" x14ac:dyDescent="0.25">
      <c r="A2009">
        <v>358</v>
      </c>
      <c r="B2009">
        <v>2003</v>
      </c>
      <c r="C2009" s="2">
        <v>0</v>
      </c>
      <c r="D2009" s="6">
        <v>0.32741920000000002</v>
      </c>
      <c r="E2009" s="6">
        <v>0.50301569999999995</v>
      </c>
      <c r="F2009" s="6">
        <v>4.3873099999999998E-2</v>
      </c>
      <c r="G2009" s="6">
        <v>2.3724820000000002</v>
      </c>
      <c r="H2009" s="6">
        <v>0.31429299999999999</v>
      </c>
      <c r="I2009" s="6"/>
    </row>
    <row r="2010" spans="1:9" x14ac:dyDescent="0.25">
      <c r="A2010">
        <v>358</v>
      </c>
      <c r="B2010">
        <v>2004</v>
      </c>
      <c r="C2010" s="2">
        <v>0</v>
      </c>
      <c r="D2010" s="6">
        <v>0.28730280000000002</v>
      </c>
      <c r="E2010" s="6">
        <v>0.52298029999999995</v>
      </c>
      <c r="F2010" s="6">
        <v>3.9715500000000001E-2</v>
      </c>
      <c r="G2010" s="6">
        <v>2.919915</v>
      </c>
      <c r="H2010" s="6">
        <v>0.35102749999999999</v>
      </c>
      <c r="I2010" s="6"/>
    </row>
    <row r="2011" spans="1:9" x14ac:dyDescent="0.25">
      <c r="A2011">
        <v>359</v>
      </c>
      <c r="B2011">
        <v>2003</v>
      </c>
      <c r="C2011" s="2">
        <v>0</v>
      </c>
      <c r="D2011" s="6">
        <v>0.20335039999999999</v>
      </c>
      <c r="E2011" s="6">
        <v>0.36528729999999998</v>
      </c>
      <c r="F2011" s="6">
        <v>3.1716599999999998E-2</v>
      </c>
      <c r="G2011" s="6">
        <v>1.443578</v>
      </c>
      <c r="H2011" s="6">
        <v>0.115741</v>
      </c>
      <c r="I2011" s="6"/>
    </row>
    <row r="2012" spans="1:9" x14ac:dyDescent="0.25">
      <c r="A2012">
        <v>359</v>
      </c>
      <c r="B2012">
        <v>2004</v>
      </c>
      <c r="C2012" s="2">
        <v>0</v>
      </c>
      <c r="D2012" s="6">
        <v>0.32971830000000002</v>
      </c>
      <c r="E2012" s="6">
        <v>0.3526977</v>
      </c>
      <c r="F2012" s="6">
        <v>4.0216799999999997E-2</v>
      </c>
      <c r="G2012" s="6">
        <v>1.9938910000000001</v>
      </c>
      <c r="H2012" s="6">
        <v>0.14877570000000001</v>
      </c>
      <c r="I2012" s="6"/>
    </row>
    <row r="2013" spans="1:9" x14ac:dyDescent="0.25">
      <c r="A2013">
        <v>360</v>
      </c>
      <c r="B2013">
        <v>1995</v>
      </c>
      <c r="C2013" s="2">
        <v>0</v>
      </c>
      <c r="D2013" s="6">
        <v>0.23777119999999999</v>
      </c>
      <c r="E2013" s="6">
        <v>0.24707129999999999</v>
      </c>
      <c r="F2013" s="6">
        <v>4.7146500000000001E-2</v>
      </c>
      <c r="G2013" s="6">
        <v>1.0258499999999999</v>
      </c>
      <c r="H2013" s="6">
        <v>0.39296700000000001</v>
      </c>
      <c r="I2013" s="6"/>
    </row>
    <row r="2014" spans="1:9" x14ac:dyDescent="0.25">
      <c r="A2014">
        <v>360</v>
      </c>
      <c r="B2014">
        <v>1996</v>
      </c>
      <c r="C2014" s="2">
        <v>0</v>
      </c>
      <c r="D2014" s="6">
        <v>0.21600610000000001</v>
      </c>
      <c r="E2014" s="6">
        <v>0.24251809999999999</v>
      </c>
      <c r="F2014" s="6">
        <v>7.59412E-2</v>
      </c>
      <c r="G2014" s="6">
        <v>1.231519</v>
      </c>
      <c r="H2014" s="6">
        <v>0.42486269999999998</v>
      </c>
      <c r="I2014" s="6"/>
    </row>
    <row r="2015" spans="1:9" x14ac:dyDescent="0.25">
      <c r="A2015">
        <v>360</v>
      </c>
      <c r="B2015">
        <v>1997</v>
      </c>
      <c r="C2015" s="2">
        <v>0</v>
      </c>
      <c r="D2015" s="6">
        <v>0.23422029999999999</v>
      </c>
      <c r="E2015" s="6">
        <v>0.26825120000000002</v>
      </c>
      <c r="F2015" s="6">
        <v>6.2217799999999997E-2</v>
      </c>
      <c r="G2015" s="6">
        <v>1.6124719999999999</v>
      </c>
      <c r="H2015" s="6">
        <v>0.42787649999999999</v>
      </c>
      <c r="I2015" s="6"/>
    </row>
    <row r="2016" spans="1:9" x14ac:dyDescent="0.25">
      <c r="A2016">
        <v>360</v>
      </c>
      <c r="B2016">
        <v>1998</v>
      </c>
      <c r="C2016" s="2">
        <v>0</v>
      </c>
      <c r="D2016" s="6">
        <v>0.206011</v>
      </c>
      <c r="E2016" s="6">
        <v>0.28124070000000001</v>
      </c>
      <c r="F2016" s="6">
        <v>4.4232E-2</v>
      </c>
      <c r="G2016" s="6">
        <v>0.96378019999999998</v>
      </c>
      <c r="H2016" s="6">
        <v>0.38403700000000002</v>
      </c>
      <c r="I2016" s="6"/>
    </row>
    <row r="2017" spans="1:9" x14ac:dyDescent="0.25">
      <c r="A2017">
        <v>361</v>
      </c>
      <c r="B2017">
        <v>1995</v>
      </c>
      <c r="C2017" s="2">
        <v>0</v>
      </c>
      <c r="D2017" s="6">
        <v>-2.69737E-2</v>
      </c>
      <c r="E2017" s="6">
        <v>0.48246840000000002</v>
      </c>
      <c r="F2017" s="6">
        <v>6.1396199999999998E-2</v>
      </c>
      <c r="G2017" s="6">
        <v>3.480111</v>
      </c>
      <c r="H2017" s="6">
        <v>0.14409640000000001</v>
      </c>
      <c r="I2017" s="6"/>
    </row>
    <row r="2018" spans="1:9" x14ac:dyDescent="0.25">
      <c r="A2018">
        <v>361</v>
      </c>
      <c r="B2018">
        <v>1996</v>
      </c>
      <c r="C2018" s="2">
        <v>0</v>
      </c>
      <c r="D2018" s="6">
        <v>3.9148000000000004E-3</v>
      </c>
      <c r="E2018" s="6">
        <v>0.51457319999999995</v>
      </c>
      <c r="F2018" s="6">
        <v>6.2315299999999997E-2</v>
      </c>
      <c r="G2018" s="6">
        <v>4.9634859999999996</v>
      </c>
      <c r="H2018" s="6">
        <v>0.18112410000000001</v>
      </c>
      <c r="I2018" s="6"/>
    </row>
    <row r="2019" spans="1:9" x14ac:dyDescent="0.25">
      <c r="A2019">
        <v>361</v>
      </c>
      <c r="B2019">
        <v>1997</v>
      </c>
      <c r="C2019" s="2">
        <v>0</v>
      </c>
      <c r="D2019" s="6">
        <v>0.1229596</v>
      </c>
      <c r="E2019" s="6">
        <v>0.35759340000000001</v>
      </c>
      <c r="F2019" s="6">
        <v>7.6287900000000006E-2</v>
      </c>
      <c r="G2019" s="6">
        <v>9.7819760000000002</v>
      </c>
      <c r="H2019" s="6">
        <v>0.21062320000000001</v>
      </c>
      <c r="I2019" s="6"/>
    </row>
    <row r="2020" spans="1:9" x14ac:dyDescent="0.25">
      <c r="A2020">
        <v>361</v>
      </c>
      <c r="B2020">
        <v>1998</v>
      </c>
      <c r="C2020" s="2">
        <v>0</v>
      </c>
      <c r="D2020" s="6">
        <v>8.5409499999999999E-2</v>
      </c>
      <c r="E2020" s="6">
        <v>0.3466341</v>
      </c>
      <c r="F2020" s="6">
        <v>8.6288699999999996E-2</v>
      </c>
      <c r="G2020" s="6">
        <v>12.004960000000001</v>
      </c>
      <c r="H2020" s="6">
        <v>0.23792079999999999</v>
      </c>
      <c r="I2020" s="6"/>
    </row>
    <row r="2021" spans="1:9" x14ac:dyDescent="0.25">
      <c r="A2021">
        <v>361</v>
      </c>
      <c r="B2021">
        <v>1999</v>
      </c>
      <c r="C2021" s="2">
        <v>0</v>
      </c>
      <c r="D2021" s="6">
        <v>0.27969709999999998</v>
      </c>
      <c r="E2021" s="6">
        <v>0.3806794</v>
      </c>
      <c r="F2021" s="6">
        <v>0.10028280000000001</v>
      </c>
      <c r="G2021" s="6">
        <v>9.3054609999999993</v>
      </c>
      <c r="H2021" s="6">
        <v>0.2342813</v>
      </c>
      <c r="I2021" s="6"/>
    </row>
    <row r="2022" spans="1:9" x14ac:dyDescent="0.25">
      <c r="A2022">
        <v>361</v>
      </c>
      <c r="B2022">
        <v>2000</v>
      </c>
      <c r="C2022" s="2">
        <v>0</v>
      </c>
      <c r="D2022" s="6">
        <v>0.2358189</v>
      </c>
      <c r="E2022" s="6">
        <v>0.41808830000000002</v>
      </c>
      <c r="F2022" s="6">
        <v>8.3437200000000003E-2</v>
      </c>
      <c r="G2022" s="6">
        <v>12.19356</v>
      </c>
      <c r="H2022" s="6">
        <v>0.2356587</v>
      </c>
      <c r="I2022" s="6"/>
    </row>
    <row r="2023" spans="1:9" x14ac:dyDescent="0.25">
      <c r="A2023">
        <v>361</v>
      </c>
      <c r="B2023">
        <v>2001</v>
      </c>
      <c r="C2023" s="2">
        <v>0</v>
      </c>
      <c r="D2023" s="6">
        <v>0.14751549999999999</v>
      </c>
      <c r="E2023" s="6">
        <v>0.43441999999999997</v>
      </c>
      <c r="F2023" s="6">
        <v>7.1918700000000002E-2</v>
      </c>
      <c r="G2023" s="6">
        <v>9.4963390000000008</v>
      </c>
      <c r="H2023" s="6">
        <v>0.20693710000000001</v>
      </c>
      <c r="I2023" s="6"/>
    </row>
    <row r="2024" spans="1:9" x14ac:dyDescent="0.25">
      <c r="A2024">
        <v>361</v>
      </c>
      <c r="B2024">
        <v>2002</v>
      </c>
      <c r="C2024" s="2">
        <v>0</v>
      </c>
      <c r="D2024" s="6">
        <v>0.1706695</v>
      </c>
      <c r="E2024" s="6">
        <v>0.43547269999999999</v>
      </c>
      <c r="F2024" s="6">
        <v>8.0781599999999995E-2</v>
      </c>
      <c r="G2024" s="6">
        <v>6.6452989999999996</v>
      </c>
      <c r="H2024" s="6">
        <v>0.1820417</v>
      </c>
      <c r="I2024" s="6"/>
    </row>
    <row r="2025" spans="1:9" x14ac:dyDescent="0.25">
      <c r="A2025">
        <v>361</v>
      </c>
      <c r="B2025">
        <v>2003</v>
      </c>
      <c r="C2025" s="2">
        <v>0</v>
      </c>
      <c r="D2025" s="6">
        <v>0.1813041</v>
      </c>
      <c r="E2025" s="6">
        <v>0.46034999999999998</v>
      </c>
      <c r="F2025" s="6">
        <v>7.0955299999999999E-2</v>
      </c>
      <c r="G2025" s="6">
        <v>6.659262</v>
      </c>
      <c r="H2025" s="6">
        <v>0.18748860000000001</v>
      </c>
      <c r="I2025" s="6"/>
    </row>
    <row r="2026" spans="1:9" x14ac:dyDescent="0.25">
      <c r="A2026">
        <v>361</v>
      </c>
      <c r="B2026">
        <v>2004</v>
      </c>
      <c r="C2026" s="2">
        <v>0</v>
      </c>
      <c r="D2026" s="6">
        <v>0.24164550000000001</v>
      </c>
      <c r="E2026" s="6">
        <v>0.4229425</v>
      </c>
      <c r="F2026" s="6">
        <v>6.0721299999999999E-2</v>
      </c>
      <c r="G2026" s="6">
        <v>4.6363219999999998</v>
      </c>
      <c r="H2026" s="6">
        <v>0.17786460000000001</v>
      </c>
      <c r="I2026" s="6"/>
    </row>
    <row r="2027" spans="1:9" x14ac:dyDescent="0.25">
      <c r="A2027">
        <v>362</v>
      </c>
      <c r="B2027">
        <v>1997</v>
      </c>
      <c r="C2027" s="2">
        <v>0</v>
      </c>
      <c r="D2027" s="6">
        <v>0.13114799999999999</v>
      </c>
      <c r="E2027" s="6">
        <v>0.19071940000000001</v>
      </c>
      <c r="F2027" s="6">
        <v>7.0125699999999999E-2</v>
      </c>
      <c r="G2027" s="6">
        <v>1.2054860000000001</v>
      </c>
      <c r="H2027" s="6">
        <v>0.33559159999999999</v>
      </c>
      <c r="I2027" s="6"/>
    </row>
    <row r="2028" spans="1:9" x14ac:dyDescent="0.25">
      <c r="A2028">
        <v>362</v>
      </c>
      <c r="B2028">
        <v>1998</v>
      </c>
      <c r="C2028" s="2">
        <v>0</v>
      </c>
      <c r="D2028" s="6">
        <v>0.13635120000000001</v>
      </c>
      <c r="E2028" s="6">
        <v>0.2347902</v>
      </c>
      <c r="F2028" s="6">
        <v>8.7735599999999997E-2</v>
      </c>
      <c r="G2028" s="6">
        <v>1.2459009999999999</v>
      </c>
      <c r="H2028" s="6">
        <v>0.32863249999999999</v>
      </c>
      <c r="I2028" s="6"/>
    </row>
    <row r="2029" spans="1:9" x14ac:dyDescent="0.25">
      <c r="A2029">
        <v>362</v>
      </c>
      <c r="B2029">
        <v>1999</v>
      </c>
      <c r="C2029" s="2">
        <v>0</v>
      </c>
      <c r="D2029" s="6">
        <v>0.1177487</v>
      </c>
      <c r="E2029" s="6">
        <v>0.26911000000000002</v>
      </c>
      <c r="F2029" s="6">
        <v>6.8766099999999997E-2</v>
      </c>
      <c r="G2029" s="6">
        <v>0.92137100000000005</v>
      </c>
      <c r="H2029" s="6">
        <v>0.3495663</v>
      </c>
      <c r="I2029" s="6"/>
    </row>
    <row r="2030" spans="1:9" x14ac:dyDescent="0.25">
      <c r="A2030">
        <v>363</v>
      </c>
      <c r="B2030">
        <v>1995</v>
      </c>
      <c r="C2030" s="2">
        <v>0</v>
      </c>
      <c r="D2030" s="6">
        <v>0.4291355</v>
      </c>
      <c r="E2030" s="6">
        <v>0.63502369999999997</v>
      </c>
      <c r="F2030" s="6">
        <v>0.10176689999999999</v>
      </c>
      <c r="G2030" s="6">
        <v>3.5003730000000002</v>
      </c>
      <c r="H2030" s="6">
        <v>0.56831180000000003</v>
      </c>
      <c r="I2030" s="6"/>
    </row>
    <row r="2031" spans="1:9" x14ac:dyDescent="0.25">
      <c r="A2031">
        <v>363</v>
      </c>
      <c r="B2031">
        <v>1996</v>
      </c>
      <c r="C2031" s="2">
        <v>0</v>
      </c>
      <c r="D2031" s="6">
        <v>0.18133850000000001</v>
      </c>
      <c r="E2031" s="6">
        <v>0.8967984</v>
      </c>
      <c r="F2031" s="6">
        <v>0.13628180000000001</v>
      </c>
      <c r="G2031" s="6">
        <v>2.5425080000000002</v>
      </c>
      <c r="H2031" s="6">
        <v>0.74893160000000003</v>
      </c>
      <c r="I2031" s="6"/>
    </row>
    <row r="2032" spans="1:9" x14ac:dyDescent="0.25">
      <c r="A2032">
        <v>363</v>
      </c>
      <c r="B2032">
        <v>1997</v>
      </c>
      <c r="C2032" s="2">
        <v>0</v>
      </c>
      <c r="D2032" s="6">
        <v>0.2490994</v>
      </c>
      <c r="E2032" s="6">
        <v>0.87779119999999999</v>
      </c>
      <c r="F2032" s="6">
        <v>0.1466441</v>
      </c>
      <c r="G2032" s="6">
        <v>3.8245450000000001</v>
      </c>
      <c r="H2032" s="6">
        <v>0.7847655</v>
      </c>
      <c r="I2032" s="6"/>
    </row>
    <row r="2033" spans="1:9" x14ac:dyDescent="0.25">
      <c r="A2033">
        <v>363</v>
      </c>
      <c r="B2033">
        <v>1998</v>
      </c>
      <c r="C2033" s="2">
        <v>0</v>
      </c>
      <c r="D2033" s="6">
        <v>0.26854509999999998</v>
      </c>
      <c r="E2033" s="6">
        <v>1.2482519999999999</v>
      </c>
      <c r="F2033" s="6">
        <v>0.1408597</v>
      </c>
      <c r="G2033" s="6">
        <v>3.957865</v>
      </c>
      <c r="H2033" s="6">
        <v>0.74385939999999995</v>
      </c>
      <c r="I2033" s="6"/>
    </row>
    <row r="2034" spans="1:9" x14ac:dyDescent="0.25">
      <c r="A2034">
        <v>363</v>
      </c>
      <c r="B2034">
        <v>1999</v>
      </c>
      <c r="C2034" s="2">
        <v>0</v>
      </c>
      <c r="D2034" s="6">
        <v>0.29111690000000001</v>
      </c>
      <c r="E2034" s="6">
        <v>1.51017</v>
      </c>
      <c r="F2034" s="6">
        <v>0.17321700000000001</v>
      </c>
      <c r="G2034" s="6">
        <v>3.4215339999999999</v>
      </c>
      <c r="H2034" s="6">
        <v>0.82735749999999997</v>
      </c>
      <c r="I2034" s="6"/>
    </row>
    <row r="2035" spans="1:9" x14ac:dyDescent="0.25">
      <c r="A2035">
        <v>363</v>
      </c>
      <c r="B2035">
        <v>2000</v>
      </c>
      <c r="C2035" s="2">
        <v>0</v>
      </c>
      <c r="D2035" s="6">
        <v>0.276229</v>
      </c>
      <c r="E2035" s="6">
        <v>0.55342170000000002</v>
      </c>
      <c r="F2035" s="6">
        <v>0.14676649999999999</v>
      </c>
      <c r="G2035" s="6">
        <v>4.9887030000000001</v>
      </c>
      <c r="H2035" s="6">
        <v>0.89079220000000003</v>
      </c>
      <c r="I2035" s="6"/>
    </row>
    <row r="2036" spans="1:9" x14ac:dyDescent="0.25">
      <c r="A2036">
        <v>363</v>
      </c>
      <c r="B2036">
        <v>2001</v>
      </c>
      <c r="C2036" s="2">
        <v>0</v>
      </c>
      <c r="D2036" s="6">
        <v>0.31599549999999998</v>
      </c>
      <c r="E2036" s="6">
        <v>0.56455770000000005</v>
      </c>
      <c r="F2036" s="6">
        <v>0.15886900000000001</v>
      </c>
      <c r="G2036" s="6">
        <v>4.0483359999999999</v>
      </c>
      <c r="H2036" s="6">
        <v>0.68669659999999999</v>
      </c>
      <c r="I2036" s="6"/>
    </row>
    <row r="2037" spans="1:9" x14ac:dyDescent="0.25">
      <c r="A2037">
        <v>363</v>
      </c>
      <c r="B2037">
        <v>2002</v>
      </c>
      <c r="C2037" s="2">
        <v>0</v>
      </c>
      <c r="D2037" s="6">
        <v>0.3346478</v>
      </c>
      <c r="E2037" s="6">
        <v>0.42427520000000002</v>
      </c>
      <c r="F2037" s="6">
        <v>9.9953E-2</v>
      </c>
      <c r="G2037" s="6">
        <v>2.7876789999999998</v>
      </c>
      <c r="H2037" s="6">
        <v>0.44294499999999998</v>
      </c>
      <c r="I2037" s="6"/>
    </row>
    <row r="2038" spans="1:9" x14ac:dyDescent="0.25">
      <c r="A2038">
        <v>363</v>
      </c>
      <c r="B2038">
        <v>2003</v>
      </c>
      <c r="C2038" s="2">
        <v>0</v>
      </c>
      <c r="D2038" s="6">
        <v>0.41966249999999999</v>
      </c>
      <c r="E2038" s="6">
        <v>0.45907629999999999</v>
      </c>
      <c r="F2038" s="6">
        <v>0.104031</v>
      </c>
      <c r="G2038" s="6">
        <v>3.6346790000000002</v>
      </c>
      <c r="H2038" s="6">
        <v>0.44557540000000001</v>
      </c>
      <c r="I2038" s="6"/>
    </row>
    <row r="2039" spans="1:9" x14ac:dyDescent="0.25">
      <c r="A2039">
        <v>363</v>
      </c>
      <c r="B2039">
        <v>2004</v>
      </c>
      <c r="C2039" s="2">
        <v>0</v>
      </c>
      <c r="D2039" s="6">
        <v>0.2218348</v>
      </c>
      <c r="E2039" s="6">
        <v>0.58691420000000005</v>
      </c>
      <c r="F2039" s="6">
        <v>0.122252</v>
      </c>
      <c r="G2039" s="6">
        <v>2.5999050000000001</v>
      </c>
      <c r="H2039" s="6">
        <v>0.56637309999999996</v>
      </c>
      <c r="I2039" s="6"/>
    </row>
    <row r="2040" spans="1:9" x14ac:dyDescent="0.25">
      <c r="A2040">
        <v>364</v>
      </c>
      <c r="B2040">
        <v>1998</v>
      </c>
      <c r="C2040" s="2">
        <v>0</v>
      </c>
      <c r="D2040" s="6">
        <v>-7.5807000000000001E-3</v>
      </c>
      <c r="E2040" s="6">
        <v>0.41167789999999999</v>
      </c>
      <c r="F2040" s="6">
        <v>8.0206899999999998E-2</v>
      </c>
      <c r="G2040" s="6">
        <v>4.8172360000000003</v>
      </c>
      <c r="H2040" s="6">
        <v>0.16519639999999999</v>
      </c>
      <c r="I2040" s="6"/>
    </row>
    <row r="2041" spans="1:9" x14ac:dyDescent="0.25">
      <c r="A2041">
        <v>365</v>
      </c>
      <c r="B2041">
        <v>1995</v>
      </c>
      <c r="C2041" s="2">
        <v>0</v>
      </c>
      <c r="D2041" s="6">
        <v>7.7705899999999994E-2</v>
      </c>
      <c r="E2041" s="6">
        <v>0.19859370000000001</v>
      </c>
      <c r="F2041" s="6">
        <v>5.1514900000000002E-2</v>
      </c>
      <c r="G2041" s="6">
        <v>1.0333140000000001</v>
      </c>
      <c r="H2041" s="6">
        <v>0.39946310000000002</v>
      </c>
      <c r="I2041" s="6"/>
    </row>
    <row r="2042" spans="1:9" x14ac:dyDescent="0.25">
      <c r="A2042">
        <v>365</v>
      </c>
      <c r="B2042">
        <v>1996</v>
      </c>
      <c r="C2042" s="2">
        <v>0</v>
      </c>
      <c r="D2042" s="6">
        <v>4.7756600000000003E-2</v>
      </c>
      <c r="E2042" s="6">
        <v>0.19214639999999999</v>
      </c>
      <c r="F2042" s="6">
        <v>5.3887600000000001E-2</v>
      </c>
      <c r="G2042" s="6">
        <v>0.82710589999999995</v>
      </c>
      <c r="H2042" s="6">
        <v>0.33845049999999999</v>
      </c>
      <c r="I2042" s="6"/>
    </row>
    <row r="2043" spans="1:9" x14ac:dyDescent="0.25">
      <c r="A2043">
        <v>365</v>
      </c>
      <c r="B2043">
        <v>1997</v>
      </c>
      <c r="C2043" s="2">
        <v>0</v>
      </c>
      <c r="D2043" s="6">
        <v>6.7422899999999994E-2</v>
      </c>
      <c r="E2043" s="6">
        <v>0.22001009999999999</v>
      </c>
      <c r="F2043" s="6">
        <v>5.5257500000000001E-2</v>
      </c>
      <c r="G2043" s="6">
        <v>0.99745729999999999</v>
      </c>
      <c r="H2043" s="6">
        <v>0.33452310000000002</v>
      </c>
      <c r="I2043" s="6"/>
    </row>
    <row r="2044" spans="1:9" x14ac:dyDescent="0.25">
      <c r="A2044">
        <v>365</v>
      </c>
      <c r="B2044">
        <v>1998</v>
      </c>
      <c r="C2044" s="2">
        <v>0</v>
      </c>
      <c r="D2044" s="6">
        <v>6.9503200000000001E-2</v>
      </c>
      <c r="E2044" s="6">
        <v>0.22138859999999999</v>
      </c>
      <c r="F2044" s="6">
        <v>5.3519200000000003E-2</v>
      </c>
      <c r="G2044" s="6">
        <v>0.93989469999999997</v>
      </c>
      <c r="H2044" s="6">
        <v>0.33619840000000001</v>
      </c>
      <c r="I2044" s="6"/>
    </row>
    <row r="2045" spans="1:9" x14ac:dyDescent="0.25">
      <c r="A2045">
        <v>365</v>
      </c>
      <c r="B2045">
        <v>1999</v>
      </c>
      <c r="C2045" s="2">
        <v>0</v>
      </c>
      <c r="D2045" s="6">
        <v>9.6872100000000003E-2</v>
      </c>
      <c r="E2045" s="6">
        <v>0.2441885</v>
      </c>
      <c r="F2045" s="6">
        <v>5.42529E-2</v>
      </c>
      <c r="G2045" s="6">
        <v>1.109502</v>
      </c>
      <c r="H2045" s="6">
        <v>0.32081670000000001</v>
      </c>
      <c r="I2045" s="6"/>
    </row>
    <row r="2046" spans="1:9" x14ac:dyDescent="0.25">
      <c r="A2046">
        <v>365</v>
      </c>
      <c r="B2046">
        <v>2000</v>
      </c>
      <c r="C2046" s="2">
        <v>0</v>
      </c>
      <c r="D2046" s="6">
        <v>0.1225754</v>
      </c>
      <c r="E2046" s="6">
        <v>0.25388919999999998</v>
      </c>
      <c r="F2046" s="6">
        <v>5.3614799999999997E-2</v>
      </c>
      <c r="G2046" s="6">
        <v>0.6971543</v>
      </c>
      <c r="H2046" s="6">
        <v>0.32680550000000003</v>
      </c>
      <c r="I2046" s="6"/>
    </row>
    <row r="2047" spans="1:9" x14ac:dyDescent="0.25">
      <c r="A2047">
        <v>366</v>
      </c>
      <c r="B2047">
        <v>2001</v>
      </c>
      <c r="C2047" s="2">
        <v>0</v>
      </c>
      <c r="D2047" s="6">
        <v>0.36934509999999998</v>
      </c>
      <c r="E2047" s="6">
        <v>1.080117</v>
      </c>
      <c r="F2047" s="6">
        <v>8.03735E-2</v>
      </c>
      <c r="G2047" s="6">
        <v>2.9534500000000001</v>
      </c>
      <c r="H2047" s="6">
        <v>0.47763949999999999</v>
      </c>
      <c r="I2047" s="6"/>
    </row>
    <row r="2048" spans="1:9" x14ac:dyDescent="0.25">
      <c r="A2048">
        <v>366</v>
      </c>
      <c r="B2048">
        <v>2002</v>
      </c>
      <c r="C2048" s="2">
        <v>0</v>
      </c>
      <c r="D2048" s="6">
        <v>0.30002760000000001</v>
      </c>
      <c r="E2048" s="6">
        <v>1.005306</v>
      </c>
      <c r="F2048" s="6">
        <v>7.3362300000000005E-2</v>
      </c>
      <c r="G2048" s="6">
        <v>3.1763840000000001</v>
      </c>
      <c r="H2048" s="6">
        <v>0.46565279999999998</v>
      </c>
      <c r="I2048" s="6"/>
    </row>
    <row r="2049" spans="1:9" x14ac:dyDescent="0.25">
      <c r="A2049">
        <v>366</v>
      </c>
      <c r="B2049">
        <v>2003</v>
      </c>
      <c r="C2049" s="2">
        <v>0</v>
      </c>
      <c r="D2049" s="6">
        <v>0.34186030000000001</v>
      </c>
      <c r="E2049" s="6">
        <v>0.9811957</v>
      </c>
      <c r="F2049" s="6">
        <v>6.8383600000000003E-2</v>
      </c>
      <c r="G2049" s="6">
        <v>3.791512</v>
      </c>
      <c r="H2049" s="6">
        <v>0.41506890000000002</v>
      </c>
      <c r="I2049" s="6"/>
    </row>
    <row r="2050" spans="1:9" x14ac:dyDescent="0.25">
      <c r="A2050">
        <v>366</v>
      </c>
      <c r="B2050">
        <v>2004</v>
      </c>
      <c r="C2050" s="2">
        <v>0</v>
      </c>
      <c r="D2050" s="6">
        <v>0.31729760000000001</v>
      </c>
      <c r="E2050" s="6">
        <v>0.93626120000000002</v>
      </c>
      <c r="F2050" s="6">
        <v>5.7705300000000001E-2</v>
      </c>
      <c r="G2050" s="6">
        <v>3.778686</v>
      </c>
      <c r="H2050" s="6">
        <v>0.4181588</v>
      </c>
      <c r="I2050" s="6"/>
    </row>
    <row r="2051" spans="1:9" x14ac:dyDescent="0.25">
      <c r="A2051">
        <v>367</v>
      </c>
      <c r="B2051">
        <v>1995</v>
      </c>
      <c r="C2051" s="2">
        <v>0</v>
      </c>
      <c r="D2051" s="6">
        <v>0.17946529999999999</v>
      </c>
      <c r="E2051" s="6">
        <v>0.30045189999999999</v>
      </c>
      <c r="F2051" s="6">
        <v>6.1104199999999997E-2</v>
      </c>
      <c r="G2051" s="6">
        <v>1.42218</v>
      </c>
      <c r="H2051" s="6">
        <v>0.37569809999999998</v>
      </c>
      <c r="I2051" s="6"/>
    </row>
    <row r="2052" spans="1:9" x14ac:dyDescent="0.25">
      <c r="A2052">
        <v>367</v>
      </c>
      <c r="B2052">
        <v>1996</v>
      </c>
      <c r="C2052" s="2">
        <v>0</v>
      </c>
      <c r="D2052" s="6">
        <v>5.73993E-2</v>
      </c>
      <c r="E2052" s="6">
        <v>0.21830630000000001</v>
      </c>
      <c r="F2052" s="6">
        <v>5.7584099999999999E-2</v>
      </c>
      <c r="G2052" s="6">
        <v>0.81648270000000001</v>
      </c>
      <c r="H2052" s="6">
        <v>0.28705419999999998</v>
      </c>
      <c r="I2052" s="6"/>
    </row>
    <row r="2053" spans="1:9" x14ac:dyDescent="0.25">
      <c r="A2053">
        <v>367</v>
      </c>
      <c r="B2053">
        <v>1997</v>
      </c>
      <c r="C2053" s="2">
        <v>0</v>
      </c>
      <c r="D2053" s="6">
        <v>5.6878400000000003E-2</v>
      </c>
      <c r="E2053" s="6">
        <v>0.19091849999999999</v>
      </c>
      <c r="F2053" s="6">
        <v>5.8259199999999997E-2</v>
      </c>
      <c r="G2053" s="6">
        <v>0.83828499999999995</v>
      </c>
      <c r="H2053" s="6">
        <v>0.31187530000000002</v>
      </c>
      <c r="I2053" s="6"/>
    </row>
    <row r="2054" spans="1:9" x14ac:dyDescent="0.25">
      <c r="A2054">
        <v>367</v>
      </c>
      <c r="B2054">
        <v>1998</v>
      </c>
      <c r="C2054" s="2">
        <v>0</v>
      </c>
      <c r="D2054" s="6">
        <v>3.7717100000000003E-2</v>
      </c>
      <c r="E2054" s="6">
        <v>0.23254920000000001</v>
      </c>
      <c r="F2054" s="6">
        <v>5.8103200000000001E-2</v>
      </c>
      <c r="G2054" s="6">
        <v>0.76141970000000003</v>
      </c>
      <c r="H2054" s="6">
        <v>0.27671869999999998</v>
      </c>
      <c r="I2054" s="6"/>
    </row>
    <row r="2055" spans="1:9" x14ac:dyDescent="0.25">
      <c r="A2055">
        <v>367</v>
      </c>
      <c r="B2055">
        <v>1999</v>
      </c>
      <c r="C2055" s="2">
        <v>0</v>
      </c>
      <c r="D2055" s="6">
        <v>9.3811199999999997E-2</v>
      </c>
      <c r="E2055" s="6">
        <v>0.22379969999999999</v>
      </c>
      <c r="F2055" s="6">
        <v>4.9354200000000001E-2</v>
      </c>
      <c r="G2055" s="6">
        <v>0.4033871</v>
      </c>
      <c r="H2055" s="6">
        <v>0.25632169999999999</v>
      </c>
      <c r="I2055" s="6"/>
    </row>
    <row r="2056" spans="1:9" x14ac:dyDescent="0.25">
      <c r="A2056">
        <v>367</v>
      </c>
      <c r="B2056">
        <v>2000</v>
      </c>
      <c r="C2056" s="2">
        <v>0</v>
      </c>
      <c r="D2056" s="6">
        <v>6.5651899999999999E-2</v>
      </c>
      <c r="E2056" s="6">
        <v>0.20210719999999999</v>
      </c>
      <c r="F2056" s="6">
        <v>5.1459199999999997E-2</v>
      </c>
      <c r="G2056" s="6">
        <v>0.65698639999999997</v>
      </c>
      <c r="H2056" s="6">
        <v>0.28091349999999998</v>
      </c>
      <c r="I2056" s="6"/>
    </row>
    <row r="2057" spans="1:9" x14ac:dyDescent="0.25">
      <c r="A2057">
        <v>367</v>
      </c>
      <c r="B2057">
        <v>2001</v>
      </c>
      <c r="C2057" s="2">
        <v>0</v>
      </c>
      <c r="D2057" s="6">
        <v>6.2155799999999997E-2</v>
      </c>
      <c r="E2057" s="6">
        <v>0.16978699999999999</v>
      </c>
      <c r="F2057" s="6">
        <v>2.9925E-2</v>
      </c>
      <c r="G2057" s="6">
        <v>0.99150709999999997</v>
      </c>
      <c r="H2057" s="6">
        <v>0.30213760000000001</v>
      </c>
      <c r="I2057" s="6"/>
    </row>
    <row r="2058" spans="1:9" x14ac:dyDescent="0.25">
      <c r="A2058">
        <v>367</v>
      </c>
      <c r="B2058">
        <v>2002</v>
      </c>
      <c r="C2058" s="2">
        <v>0</v>
      </c>
      <c r="D2058" s="6">
        <v>6.5967700000000004E-2</v>
      </c>
      <c r="E2058" s="6">
        <v>0.12718750000000001</v>
      </c>
      <c r="F2058" s="6">
        <v>5.5479399999999998E-2</v>
      </c>
      <c r="G2058" s="6">
        <v>1.3449789999999999</v>
      </c>
      <c r="H2058" s="6">
        <v>0.33061059999999998</v>
      </c>
      <c r="I2058" s="6"/>
    </row>
    <row r="2059" spans="1:9" x14ac:dyDescent="0.25">
      <c r="A2059">
        <v>367</v>
      </c>
      <c r="B2059">
        <v>2003</v>
      </c>
      <c r="C2059" s="2">
        <v>0</v>
      </c>
      <c r="D2059" s="6">
        <v>6.10138E-2</v>
      </c>
      <c r="E2059" s="6">
        <v>0.1814954</v>
      </c>
      <c r="F2059" s="6">
        <v>5.82938E-2</v>
      </c>
      <c r="G2059" s="6">
        <v>1.225835</v>
      </c>
      <c r="H2059" s="6">
        <v>0.36864950000000002</v>
      </c>
      <c r="I2059" s="6"/>
    </row>
    <row r="2060" spans="1:9" x14ac:dyDescent="0.25">
      <c r="A2060">
        <v>367</v>
      </c>
      <c r="B2060">
        <v>2004</v>
      </c>
      <c r="C2060" s="2">
        <v>0</v>
      </c>
      <c r="D2060" s="6">
        <v>4.7729800000000003E-2</v>
      </c>
      <c r="E2060" s="6">
        <v>0.19778129999999999</v>
      </c>
      <c r="F2060" s="6">
        <v>4.3996399999999998E-2</v>
      </c>
      <c r="G2060" s="6">
        <v>1.3636520000000001</v>
      </c>
      <c r="H2060" s="6">
        <v>0.41277069999999999</v>
      </c>
      <c r="I2060" s="6"/>
    </row>
    <row r="2061" spans="1:9" x14ac:dyDescent="0.25">
      <c r="A2061">
        <v>368</v>
      </c>
      <c r="B2061">
        <v>1997</v>
      </c>
      <c r="C2061" s="2">
        <v>0</v>
      </c>
      <c r="D2061" s="6">
        <v>3.3591700000000002E-2</v>
      </c>
      <c r="E2061" s="6">
        <v>5.3308000000000001E-3</v>
      </c>
      <c r="F2061" s="6">
        <v>-2.0519300000000001E-2</v>
      </c>
      <c r="G2061" s="6">
        <v>0.63490449999999998</v>
      </c>
      <c r="H2061" s="6">
        <v>7.8849199999999994E-2</v>
      </c>
      <c r="I2061" s="6"/>
    </row>
    <row r="2062" spans="1:9" x14ac:dyDescent="0.25">
      <c r="A2062">
        <v>368</v>
      </c>
      <c r="B2062">
        <v>1998</v>
      </c>
      <c r="C2062" s="2">
        <v>0</v>
      </c>
      <c r="D2062" s="6">
        <v>1.27563E-2</v>
      </c>
      <c r="E2062" s="6">
        <v>-0.19575090000000001</v>
      </c>
      <c r="F2062" s="6">
        <v>-9.4346299999999994E-2</v>
      </c>
      <c r="G2062" s="6">
        <v>0.19101380000000001</v>
      </c>
      <c r="H2062" s="6">
        <v>7.0308200000000001E-2</v>
      </c>
      <c r="I2062" s="6"/>
    </row>
    <row r="2063" spans="1:9" x14ac:dyDescent="0.25">
      <c r="A2063">
        <v>368</v>
      </c>
      <c r="B2063">
        <v>1999</v>
      </c>
      <c r="C2063" s="2">
        <v>0</v>
      </c>
      <c r="D2063" s="6">
        <v>5.57893E-2</v>
      </c>
      <c r="E2063" s="6">
        <v>-0.26406439999999998</v>
      </c>
      <c r="F2063" s="6">
        <v>3.5131200000000001E-2</v>
      </c>
      <c r="G2063" s="6">
        <v>0.22019449999999999</v>
      </c>
      <c r="H2063" s="6">
        <v>7.8363600000000005E-2</v>
      </c>
      <c r="I2063" s="6"/>
    </row>
    <row r="2064" spans="1:9" x14ac:dyDescent="0.25">
      <c r="A2064">
        <v>368</v>
      </c>
      <c r="B2064">
        <v>2000</v>
      </c>
      <c r="C2064" s="2">
        <v>0</v>
      </c>
      <c r="D2064" s="6">
        <v>5.6740600000000002E-2</v>
      </c>
      <c r="E2064" s="6">
        <v>-0.23803079999999999</v>
      </c>
      <c r="F2064" s="6">
        <v>5.5438800000000003E-2</v>
      </c>
      <c r="G2064" s="6">
        <v>0.63206439999999997</v>
      </c>
      <c r="H2064" s="6">
        <v>0.1113717</v>
      </c>
      <c r="I2064" s="6"/>
    </row>
    <row r="2065" spans="1:9" x14ac:dyDescent="0.25">
      <c r="A2065">
        <v>368</v>
      </c>
      <c r="B2065">
        <v>2001</v>
      </c>
      <c r="C2065" s="2">
        <v>0</v>
      </c>
      <c r="D2065" s="6">
        <v>7.2609900000000005E-2</v>
      </c>
      <c r="E2065" s="6">
        <v>-0.16465779999999999</v>
      </c>
      <c r="F2065" s="6">
        <v>7.0339E-3</v>
      </c>
      <c r="G2065" s="6">
        <v>0.56012329999999999</v>
      </c>
      <c r="H2065" s="6">
        <v>9.8671200000000001E-2</v>
      </c>
      <c r="I2065" s="6"/>
    </row>
    <row r="2066" spans="1:9" x14ac:dyDescent="0.25">
      <c r="A2066">
        <v>368</v>
      </c>
      <c r="B2066">
        <v>2002</v>
      </c>
      <c r="C2066" s="2">
        <v>0</v>
      </c>
      <c r="D2066" s="6">
        <v>-1.8834199999999999E-2</v>
      </c>
      <c r="E2066" s="6">
        <v>-0.2295065</v>
      </c>
      <c r="F2066" s="6">
        <v>4.8313200000000001E-2</v>
      </c>
      <c r="G2066" s="6">
        <v>0.67584339999999998</v>
      </c>
      <c r="H2066" s="6">
        <v>0.1182105</v>
      </c>
      <c r="I2066" s="6"/>
    </row>
    <row r="2067" spans="1:9" x14ac:dyDescent="0.25">
      <c r="A2067">
        <v>368</v>
      </c>
      <c r="B2067">
        <v>2003</v>
      </c>
      <c r="C2067" s="2">
        <v>0</v>
      </c>
      <c r="D2067" s="6">
        <v>-1.6047100000000002E-2</v>
      </c>
      <c r="E2067" s="6">
        <v>-0.16677739999999999</v>
      </c>
      <c r="F2067" s="6">
        <v>5.3783600000000001E-2</v>
      </c>
      <c r="G2067" s="6">
        <v>0.9929308</v>
      </c>
      <c r="H2067" s="6">
        <v>9.8766699999999999E-2</v>
      </c>
      <c r="I2067" s="6"/>
    </row>
    <row r="2068" spans="1:9" x14ac:dyDescent="0.25">
      <c r="A2068">
        <v>368</v>
      </c>
      <c r="B2068">
        <v>2004</v>
      </c>
      <c r="C2068" s="2">
        <v>0</v>
      </c>
      <c r="D2068" s="6">
        <v>8.1606000000000005E-3</v>
      </c>
      <c r="E2068" s="6">
        <v>-5.47751E-2</v>
      </c>
      <c r="F2068" s="6">
        <v>4.62336E-2</v>
      </c>
      <c r="G2068" s="6">
        <v>1.406452</v>
      </c>
      <c r="H2068" s="6">
        <v>8.2922700000000002E-2</v>
      </c>
      <c r="I2068" s="6"/>
    </row>
    <row r="2069" spans="1:9" x14ac:dyDescent="0.25">
      <c r="A2069">
        <v>369</v>
      </c>
      <c r="B2069">
        <v>2001</v>
      </c>
      <c r="C2069" s="2">
        <v>0</v>
      </c>
      <c r="D2069" s="6">
        <v>0.49170229999999998</v>
      </c>
      <c r="E2069" s="6">
        <v>6.8736699999999998E-2</v>
      </c>
      <c r="F2069" s="6">
        <v>1.605E-4</v>
      </c>
      <c r="G2069" s="6">
        <v>1.6841759999999999</v>
      </c>
      <c r="H2069" s="6">
        <v>0.24069850000000001</v>
      </c>
      <c r="I2069" s="6"/>
    </row>
    <row r="2070" spans="1:9" x14ac:dyDescent="0.25">
      <c r="A2070">
        <v>369</v>
      </c>
      <c r="B2070">
        <v>2002</v>
      </c>
      <c r="C2070" s="2">
        <v>0</v>
      </c>
      <c r="D2070" s="6">
        <v>0.49659910000000002</v>
      </c>
      <c r="E2070" s="6">
        <v>-8.56629E-2</v>
      </c>
      <c r="F2070" s="6">
        <v>-1.9680000000000001E-4</v>
      </c>
      <c r="G2070" s="6">
        <v>1.4507650000000001</v>
      </c>
      <c r="H2070" s="6">
        <v>0.20906459999999999</v>
      </c>
      <c r="I2070" s="6"/>
    </row>
    <row r="2071" spans="1:9" x14ac:dyDescent="0.25">
      <c r="A2071">
        <v>369</v>
      </c>
      <c r="B2071">
        <v>2003</v>
      </c>
      <c r="C2071" s="2">
        <v>0</v>
      </c>
      <c r="D2071" s="6">
        <v>0.35804449999999999</v>
      </c>
      <c r="E2071" s="6">
        <v>-0.2163069</v>
      </c>
      <c r="F2071" s="6">
        <v>7.6979999999999995E-4</v>
      </c>
      <c r="G2071" s="6">
        <v>1.4317120000000001</v>
      </c>
      <c r="H2071" s="6">
        <v>0.25360899999999997</v>
      </c>
      <c r="I2071" s="6"/>
    </row>
    <row r="2072" spans="1:9" x14ac:dyDescent="0.25">
      <c r="A2072">
        <v>369</v>
      </c>
      <c r="B2072">
        <v>2004</v>
      </c>
      <c r="C2072" s="2">
        <v>0</v>
      </c>
      <c r="D2072" s="6">
        <v>0.47814259999999997</v>
      </c>
      <c r="E2072" s="6">
        <v>-2.9348800000000001E-2</v>
      </c>
      <c r="F2072" s="6">
        <v>8.71976E-2</v>
      </c>
      <c r="G2072" s="6">
        <v>3.3611659999999999</v>
      </c>
      <c r="H2072" s="6">
        <v>0.42973210000000001</v>
      </c>
      <c r="I2072" s="6"/>
    </row>
    <row r="2073" spans="1:9" x14ac:dyDescent="0.25">
      <c r="A2073">
        <v>370</v>
      </c>
      <c r="B2073">
        <v>1998</v>
      </c>
      <c r="C2073" s="2">
        <v>0</v>
      </c>
      <c r="D2073" s="6">
        <v>0.15683849999999999</v>
      </c>
      <c r="E2073" s="6">
        <v>9.9538699999999994E-2</v>
      </c>
      <c r="F2073" s="6">
        <v>9.0662999999999994E-3</v>
      </c>
      <c r="G2073" s="6">
        <v>1.459554</v>
      </c>
      <c r="H2073" s="6">
        <v>0.13065779999999999</v>
      </c>
      <c r="I2073" s="6"/>
    </row>
    <row r="2074" spans="1:9" x14ac:dyDescent="0.25">
      <c r="A2074">
        <v>370</v>
      </c>
      <c r="B2074">
        <v>1999</v>
      </c>
      <c r="C2074" s="2">
        <v>0</v>
      </c>
      <c r="D2074" s="6">
        <v>-1.5162999999999999E-3</v>
      </c>
      <c r="E2074" s="6">
        <v>0.10218679999999999</v>
      </c>
      <c r="F2074" s="6">
        <v>5.3985600000000002E-2</v>
      </c>
      <c r="G2074" s="6">
        <v>0.81729719999999995</v>
      </c>
      <c r="H2074" s="6">
        <v>0.16806209999999999</v>
      </c>
      <c r="I2074" s="6"/>
    </row>
    <row r="2075" spans="1:9" x14ac:dyDescent="0.25">
      <c r="A2075">
        <v>370</v>
      </c>
      <c r="B2075">
        <v>2000</v>
      </c>
      <c r="C2075" s="2">
        <v>0</v>
      </c>
      <c r="D2075" s="6">
        <v>-1.22484E-2</v>
      </c>
      <c r="E2075" s="6">
        <v>8.3212999999999995E-2</v>
      </c>
      <c r="F2075" s="6">
        <v>4.1974299999999999E-2</v>
      </c>
      <c r="G2075" s="6">
        <v>0.69370719999999997</v>
      </c>
      <c r="H2075" s="6">
        <v>0.18259230000000001</v>
      </c>
      <c r="I2075" s="6"/>
    </row>
    <row r="2076" spans="1:9" x14ac:dyDescent="0.25">
      <c r="A2076">
        <v>370</v>
      </c>
      <c r="B2076">
        <v>2001</v>
      </c>
      <c r="C2076" s="2">
        <v>0</v>
      </c>
      <c r="D2076" s="6">
        <v>-1.01274E-2</v>
      </c>
      <c r="E2076" s="6">
        <v>7.9685199999999998E-2</v>
      </c>
      <c r="F2076" s="6">
        <v>4.2326900000000001E-2</v>
      </c>
      <c r="G2076" s="6">
        <v>0.58104990000000001</v>
      </c>
      <c r="H2076" s="6">
        <v>0.16260640000000001</v>
      </c>
      <c r="I2076" s="6"/>
    </row>
    <row r="2077" spans="1:9" x14ac:dyDescent="0.25">
      <c r="A2077">
        <v>370</v>
      </c>
      <c r="B2077">
        <v>2002</v>
      </c>
      <c r="C2077" s="2">
        <v>0</v>
      </c>
      <c r="D2077" s="6">
        <v>2.96283E-2</v>
      </c>
      <c r="E2077" s="6">
        <v>5.5252099999999998E-2</v>
      </c>
      <c r="F2077" s="6">
        <v>5.0282500000000001E-2</v>
      </c>
      <c r="G2077" s="6">
        <v>0.5593148</v>
      </c>
      <c r="H2077" s="6">
        <v>0.171741</v>
      </c>
      <c r="I2077" s="6"/>
    </row>
    <row r="2078" spans="1:9" x14ac:dyDescent="0.25">
      <c r="A2078">
        <v>370</v>
      </c>
      <c r="B2078">
        <v>2003</v>
      </c>
      <c r="C2078" s="2">
        <v>0</v>
      </c>
      <c r="D2078" s="6">
        <v>7.7355599999999997E-2</v>
      </c>
      <c r="E2078" s="6">
        <v>6.9048200000000004E-2</v>
      </c>
      <c r="F2078" s="6">
        <v>3.8616499999999998E-2</v>
      </c>
      <c r="G2078" s="6">
        <v>0.56445789999999996</v>
      </c>
      <c r="H2078" s="6">
        <v>0.15998789999999999</v>
      </c>
      <c r="I2078" s="6"/>
    </row>
    <row r="2079" spans="1:9" x14ac:dyDescent="0.25">
      <c r="A2079">
        <v>370</v>
      </c>
      <c r="B2079">
        <v>2004</v>
      </c>
      <c r="C2079" s="2">
        <v>0</v>
      </c>
      <c r="D2079" s="6">
        <v>8.5144899999999996E-2</v>
      </c>
      <c r="E2079" s="6">
        <v>9.4143199999999996E-2</v>
      </c>
      <c r="F2079" s="6">
        <v>4.5568400000000002E-2</v>
      </c>
      <c r="G2079" s="6">
        <v>0.71268050000000005</v>
      </c>
      <c r="H2079" s="6">
        <v>0.16005559999999999</v>
      </c>
      <c r="I2079" s="6"/>
    </row>
    <row r="2080" spans="1:9" x14ac:dyDescent="0.25">
      <c r="A2080">
        <v>371</v>
      </c>
      <c r="B2080">
        <v>2002</v>
      </c>
      <c r="C2080" s="2">
        <v>0</v>
      </c>
      <c r="D2080" s="6">
        <v>5.50743E-2</v>
      </c>
      <c r="E2080" s="6">
        <v>0.30308220000000002</v>
      </c>
      <c r="F2080" s="6">
        <v>4.0894699999999999E-2</v>
      </c>
      <c r="G2080" s="6">
        <v>0.42191859999999998</v>
      </c>
      <c r="H2080" s="6">
        <v>0.1880608</v>
      </c>
      <c r="I2080" s="6"/>
    </row>
    <row r="2081" spans="1:9" x14ac:dyDescent="0.25">
      <c r="A2081">
        <v>371</v>
      </c>
      <c r="B2081">
        <v>2003</v>
      </c>
      <c r="C2081" s="2">
        <v>0</v>
      </c>
      <c r="D2081" s="6">
        <v>5.6457E-2</v>
      </c>
      <c r="E2081" s="6">
        <v>0.30607960000000001</v>
      </c>
      <c r="F2081" s="6">
        <v>3.4396599999999999E-2</v>
      </c>
      <c r="G2081" s="6">
        <v>0.7005169</v>
      </c>
      <c r="H2081" s="6">
        <v>0.2007651</v>
      </c>
      <c r="I2081" s="6"/>
    </row>
    <row r="2082" spans="1:9" x14ac:dyDescent="0.25">
      <c r="A2082">
        <v>371</v>
      </c>
      <c r="B2082">
        <v>2004</v>
      </c>
      <c r="C2082" s="2">
        <v>0</v>
      </c>
      <c r="D2082" s="6">
        <v>8.0913200000000005E-2</v>
      </c>
      <c r="E2082" s="6">
        <v>0.32627109999999998</v>
      </c>
      <c r="F2082" s="6">
        <v>5.0050400000000002E-2</v>
      </c>
      <c r="G2082" s="6">
        <v>0.97407359999999998</v>
      </c>
      <c r="H2082" s="6">
        <v>0.20253689999999999</v>
      </c>
      <c r="I2082" s="6"/>
    </row>
    <row r="2083" spans="1:9" x14ac:dyDescent="0.25">
      <c r="A2083">
        <v>372</v>
      </c>
      <c r="B2083">
        <v>1997</v>
      </c>
      <c r="C2083" s="2">
        <v>0</v>
      </c>
      <c r="D2083" s="6">
        <v>0.27662530000000002</v>
      </c>
      <c r="E2083" s="6">
        <v>1.8072399999999999E-2</v>
      </c>
      <c r="F2083" s="6">
        <v>3.4078200000000003E-2</v>
      </c>
      <c r="G2083" s="6">
        <v>0.65458269999999996</v>
      </c>
      <c r="H2083" s="6">
        <v>0.33701049999999999</v>
      </c>
      <c r="I2083" s="6"/>
    </row>
    <row r="2084" spans="1:9" x14ac:dyDescent="0.25">
      <c r="A2084">
        <v>372</v>
      </c>
      <c r="B2084">
        <v>1998</v>
      </c>
      <c r="C2084" s="2">
        <v>0</v>
      </c>
      <c r="D2084" s="6">
        <v>0.29323480000000002</v>
      </c>
      <c r="E2084" s="6">
        <v>2.87881E-2</v>
      </c>
      <c r="F2084" s="6">
        <v>7.0716500000000002E-2</v>
      </c>
      <c r="G2084" s="6">
        <v>0.46315909999999999</v>
      </c>
      <c r="H2084" s="6">
        <v>0.471082</v>
      </c>
      <c r="I2084" s="6"/>
    </row>
    <row r="2085" spans="1:9" x14ac:dyDescent="0.25">
      <c r="A2085">
        <v>372</v>
      </c>
      <c r="B2085">
        <v>1999</v>
      </c>
      <c r="C2085" s="2">
        <v>0</v>
      </c>
      <c r="D2085" s="6">
        <v>0.2752753</v>
      </c>
      <c r="E2085" s="6">
        <v>2.07496E-2</v>
      </c>
      <c r="F2085" s="6">
        <v>5.0813400000000002E-2</v>
      </c>
      <c r="G2085" s="6">
        <v>0.26784839999999999</v>
      </c>
      <c r="H2085" s="6">
        <v>0.47716239999999999</v>
      </c>
      <c r="I2085" s="6"/>
    </row>
    <row r="2086" spans="1:9" x14ac:dyDescent="0.25">
      <c r="A2086">
        <v>372</v>
      </c>
      <c r="B2086">
        <v>2000</v>
      </c>
      <c r="C2086" s="2">
        <v>0</v>
      </c>
      <c r="D2086" s="6">
        <v>0.3297889</v>
      </c>
      <c r="E2086" s="6">
        <v>2.50102E-2</v>
      </c>
      <c r="F2086" s="6">
        <v>6.9703899999999999E-2</v>
      </c>
      <c r="G2086" s="6">
        <v>0.14195630000000001</v>
      </c>
      <c r="H2086" s="6">
        <v>0.5064862</v>
      </c>
      <c r="I2086" s="6"/>
    </row>
    <row r="2087" spans="1:9" x14ac:dyDescent="0.25">
      <c r="A2087">
        <v>372</v>
      </c>
      <c r="B2087">
        <v>2001</v>
      </c>
      <c r="C2087" s="2">
        <v>0</v>
      </c>
      <c r="D2087" s="6">
        <v>0.27365400000000001</v>
      </c>
      <c r="E2087" s="6">
        <v>3.5341699999999997E-2</v>
      </c>
      <c r="F2087" s="6">
        <v>3.4082500000000002E-2</v>
      </c>
      <c r="G2087" s="6">
        <v>0.13774510000000001</v>
      </c>
      <c r="H2087" s="6">
        <v>0.43603189999999997</v>
      </c>
      <c r="I2087" s="6"/>
    </row>
    <row r="2088" spans="1:9" x14ac:dyDescent="0.25">
      <c r="A2088">
        <v>372</v>
      </c>
      <c r="B2088">
        <v>2002</v>
      </c>
      <c r="C2088" s="2">
        <v>0</v>
      </c>
      <c r="D2088" s="6">
        <v>0.32444129999999999</v>
      </c>
      <c r="E2088" s="6">
        <v>-0.40830810000000001</v>
      </c>
      <c r="F2088" s="6">
        <v>6.1050300000000002E-2</v>
      </c>
      <c r="G2088" s="6">
        <v>7.2713100000000003E-2</v>
      </c>
      <c r="H2088" s="6">
        <v>0.5921556</v>
      </c>
      <c r="I2088" s="6"/>
    </row>
    <row r="2089" spans="1:9" x14ac:dyDescent="0.25">
      <c r="A2089">
        <v>372</v>
      </c>
      <c r="B2089">
        <v>2003</v>
      </c>
      <c r="C2089" s="2">
        <v>0</v>
      </c>
      <c r="D2089" s="6">
        <v>0.36120780000000002</v>
      </c>
      <c r="E2089" s="6">
        <v>-0.67896829999999997</v>
      </c>
      <c r="F2089" s="6">
        <v>4.7518600000000001E-2</v>
      </c>
      <c r="G2089" s="6">
        <v>7.0017499999999996E-2</v>
      </c>
      <c r="H2089" s="6">
        <v>0.80380019999999996</v>
      </c>
      <c r="I2089" s="6"/>
    </row>
    <row r="2090" spans="1:9" x14ac:dyDescent="0.25">
      <c r="A2090">
        <v>372</v>
      </c>
      <c r="B2090">
        <v>2004</v>
      </c>
      <c r="C2090" s="2">
        <v>0</v>
      </c>
      <c r="D2090" s="6">
        <v>0.34536919999999999</v>
      </c>
      <c r="E2090" s="6">
        <v>-0.58866099999999999</v>
      </c>
      <c r="F2090" s="6">
        <v>5.5982299999999999E-2</v>
      </c>
      <c r="G2090" s="6">
        <v>0.28807379999999999</v>
      </c>
      <c r="H2090" s="6">
        <v>0.91863989999999995</v>
      </c>
      <c r="I2090" s="6"/>
    </row>
    <row r="2091" spans="1:9" x14ac:dyDescent="0.25">
      <c r="A2091">
        <v>373</v>
      </c>
      <c r="B2091">
        <v>1995</v>
      </c>
      <c r="C2091" s="2">
        <v>0</v>
      </c>
      <c r="D2091" s="6">
        <v>3.1291199999999998E-2</v>
      </c>
      <c r="E2091" s="6">
        <v>0.33437689999999998</v>
      </c>
      <c r="F2091" s="6">
        <v>4.7093999999999997E-2</v>
      </c>
      <c r="G2091" s="6">
        <v>1.331083</v>
      </c>
      <c r="H2091" s="6">
        <v>0.16562479999999999</v>
      </c>
      <c r="I2091" s="6"/>
    </row>
    <row r="2092" spans="1:9" x14ac:dyDescent="0.25">
      <c r="A2092">
        <v>373</v>
      </c>
      <c r="B2092">
        <v>1996</v>
      </c>
      <c r="C2092" s="2">
        <v>0</v>
      </c>
      <c r="D2092" s="6">
        <v>3.34688E-2</v>
      </c>
      <c r="E2092" s="6">
        <v>0.32758609999999999</v>
      </c>
      <c r="F2092" s="6">
        <v>7.7735600000000002E-2</v>
      </c>
      <c r="G2092" s="6">
        <v>2.0783360000000002</v>
      </c>
      <c r="H2092" s="6">
        <v>0.1515135</v>
      </c>
      <c r="I2092" s="6"/>
    </row>
    <row r="2093" spans="1:9" x14ac:dyDescent="0.25">
      <c r="A2093">
        <v>374</v>
      </c>
      <c r="B2093">
        <v>2000</v>
      </c>
      <c r="C2093" s="2">
        <v>0</v>
      </c>
      <c r="D2093" s="6">
        <v>0.10546030000000001</v>
      </c>
      <c r="E2093" s="6">
        <v>0.31375219999999998</v>
      </c>
      <c r="F2093" s="6">
        <v>4.6449999999999998E-3</v>
      </c>
      <c r="G2093" s="6">
        <v>0.54502700000000004</v>
      </c>
      <c r="H2093" s="6">
        <v>0.19428809999999999</v>
      </c>
      <c r="I2093" s="6"/>
    </row>
    <row r="2094" spans="1:9" x14ac:dyDescent="0.25">
      <c r="A2094">
        <v>374</v>
      </c>
      <c r="B2094">
        <v>2002</v>
      </c>
      <c r="C2094" s="2">
        <v>0</v>
      </c>
      <c r="D2094" s="6">
        <v>0.1047153</v>
      </c>
      <c r="E2094" s="6">
        <v>0.28051379999999998</v>
      </c>
      <c r="F2094" s="6">
        <v>4.14039E-2</v>
      </c>
      <c r="G2094" s="6">
        <v>0.50204839999999995</v>
      </c>
      <c r="H2094" s="6">
        <v>0.1485648</v>
      </c>
      <c r="I2094" s="6"/>
    </row>
    <row r="2095" spans="1:9" x14ac:dyDescent="0.25">
      <c r="A2095">
        <v>374</v>
      </c>
      <c r="B2095">
        <v>2003</v>
      </c>
      <c r="C2095" s="2">
        <v>0</v>
      </c>
      <c r="D2095" s="6">
        <v>0.35063569999999999</v>
      </c>
      <c r="E2095" s="6">
        <v>0.33054410000000001</v>
      </c>
      <c r="F2095" s="6">
        <v>9.0322899999999998E-2</v>
      </c>
      <c r="G2095" s="6">
        <v>1.0336209999999999</v>
      </c>
      <c r="H2095" s="6">
        <v>0.25030370000000002</v>
      </c>
      <c r="I2095" s="6"/>
    </row>
    <row r="2096" spans="1:9" x14ac:dyDescent="0.25">
      <c r="A2096">
        <v>374</v>
      </c>
      <c r="B2096">
        <v>2004</v>
      </c>
      <c r="C2096" s="2">
        <v>0</v>
      </c>
      <c r="D2096" s="6">
        <v>0.35475109999999999</v>
      </c>
      <c r="E2096" s="6">
        <v>0.40997830000000002</v>
      </c>
      <c r="F2096" s="6">
        <v>5.5138399999999997E-2</v>
      </c>
      <c r="G2096" s="6">
        <v>1.7734570000000001</v>
      </c>
      <c r="H2096" s="6">
        <v>0.20867640000000001</v>
      </c>
      <c r="I2096" s="6"/>
    </row>
    <row r="2097" spans="1:9" x14ac:dyDescent="0.25">
      <c r="A2097">
        <v>375</v>
      </c>
      <c r="B2097">
        <v>1995</v>
      </c>
      <c r="C2097" s="2">
        <v>0</v>
      </c>
      <c r="D2097" s="6">
        <v>0.20395579999999999</v>
      </c>
      <c r="E2097" s="6">
        <v>0.31428319999999998</v>
      </c>
      <c r="F2097" s="6">
        <v>4.9005899999999998E-2</v>
      </c>
      <c r="G2097" s="6">
        <v>2.6586699999999999</v>
      </c>
      <c r="H2097" s="6">
        <v>0.51364960000000004</v>
      </c>
      <c r="I2097" s="6"/>
    </row>
    <row r="2098" spans="1:9" x14ac:dyDescent="0.25">
      <c r="A2098">
        <v>375</v>
      </c>
      <c r="B2098">
        <v>1996</v>
      </c>
      <c r="C2098" s="2">
        <v>0</v>
      </c>
      <c r="D2098" s="6">
        <v>0.13879130000000001</v>
      </c>
      <c r="E2098" s="6">
        <v>0.31258219999999998</v>
      </c>
      <c r="F2098" s="6">
        <v>4.3839900000000001E-2</v>
      </c>
      <c r="G2098" s="6">
        <v>2.6164130000000001</v>
      </c>
      <c r="H2098" s="6">
        <v>0.4986466</v>
      </c>
      <c r="I2098" s="6"/>
    </row>
    <row r="2099" spans="1:9" x14ac:dyDescent="0.25">
      <c r="A2099">
        <v>375</v>
      </c>
      <c r="B2099">
        <v>1997</v>
      </c>
      <c r="C2099" s="2">
        <v>0</v>
      </c>
      <c r="D2099" s="6">
        <v>0.1599006</v>
      </c>
      <c r="E2099" s="6">
        <v>0.33789330000000001</v>
      </c>
      <c r="F2099" s="6">
        <v>5.2528999999999999E-2</v>
      </c>
      <c r="G2099" s="6">
        <v>3.4173830000000001</v>
      </c>
      <c r="H2099" s="6">
        <v>0.49505909999999997</v>
      </c>
      <c r="I2099" s="6"/>
    </row>
    <row r="2100" spans="1:9" x14ac:dyDescent="0.25">
      <c r="A2100">
        <v>375</v>
      </c>
      <c r="B2100">
        <v>1998</v>
      </c>
      <c r="C2100" s="2">
        <v>0</v>
      </c>
      <c r="D2100" s="6">
        <v>0.14874970000000001</v>
      </c>
      <c r="E2100" s="6">
        <v>0.34786</v>
      </c>
      <c r="F2100" s="6">
        <v>5.8053899999999999E-2</v>
      </c>
      <c r="G2100" s="6">
        <v>6.4350050000000003</v>
      </c>
      <c r="H2100" s="6">
        <v>0.52566369999999996</v>
      </c>
      <c r="I2100" s="6"/>
    </row>
    <row r="2101" spans="1:9" x14ac:dyDescent="0.25">
      <c r="A2101">
        <v>375</v>
      </c>
      <c r="B2101">
        <v>1999</v>
      </c>
      <c r="C2101" s="2">
        <v>0</v>
      </c>
      <c r="D2101" s="6">
        <v>0.1734501</v>
      </c>
      <c r="E2101" s="6">
        <v>0.32722849999999998</v>
      </c>
      <c r="F2101" s="6">
        <v>5.5235899999999998E-2</v>
      </c>
      <c r="G2101" s="6">
        <v>3.9784799999999998</v>
      </c>
      <c r="H2101" s="6">
        <v>0.4516732</v>
      </c>
      <c r="I2101" s="6"/>
    </row>
    <row r="2102" spans="1:9" x14ac:dyDescent="0.25">
      <c r="A2102">
        <v>375</v>
      </c>
      <c r="B2102">
        <v>2000</v>
      </c>
      <c r="C2102" s="2">
        <v>0</v>
      </c>
      <c r="D2102" s="6">
        <v>0.15042</v>
      </c>
      <c r="E2102" s="6">
        <v>0.33285890000000001</v>
      </c>
      <c r="F2102" s="6">
        <v>4.1860799999999997E-2</v>
      </c>
      <c r="G2102" s="6">
        <v>3.5127389999999998</v>
      </c>
      <c r="H2102" s="6">
        <v>0.42142170000000001</v>
      </c>
      <c r="I2102" s="6"/>
    </row>
    <row r="2103" spans="1:9" x14ac:dyDescent="0.25">
      <c r="A2103">
        <v>375</v>
      </c>
      <c r="B2103">
        <v>2001</v>
      </c>
      <c r="C2103" s="2">
        <v>0</v>
      </c>
      <c r="D2103" s="6">
        <v>0.1837191</v>
      </c>
      <c r="E2103" s="6">
        <v>0.36076259999999999</v>
      </c>
      <c r="F2103" s="6">
        <v>6.1092800000000003E-2</v>
      </c>
      <c r="G2103" s="6">
        <v>5.0803450000000003</v>
      </c>
      <c r="H2103" s="6">
        <v>0.41234900000000002</v>
      </c>
      <c r="I2103" s="6"/>
    </row>
    <row r="2104" spans="1:9" x14ac:dyDescent="0.25">
      <c r="A2104">
        <v>375</v>
      </c>
      <c r="B2104">
        <v>2002</v>
      </c>
      <c r="C2104" s="2">
        <v>0</v>
      </c>
      <c r="D2104" s="6">
        <v>0.1452244</v>
      </c>
      <c r="E2104" s="6">
        <v>0.40528560000000002</v>
      </c>
      <c r="F2104" s="6">
        <v>6.0108099999999998E-2</v>
      </c>
      <c r="G2104" s="6">
        <v>3.4443069999999998</v>
      </c>
      <c r="H2104" s="6">
        <v>0.41120489999999998</v>
      </c>
      <c r="I2104" s="6"/>
    </row>
    <row r="2105" spans="1:9" x14ac:dyDescent="0.25">
      <c r="A2105">
        <v>375</v>
      </c>
      <c r="B2105">
        <v>2003</v>
      </c>
      <c r="C2105" s="2">
        <v>0</v>
      </c>
      <c r="D2105" s="6">
        <v>0.1478168</v>
      </c>
      <c r="E2105" s="6">
        <v>0.43120330000000001</v>
      </c>
      <c r="F2105" s="6">
        <v>7.30798E-2</v>
      </c>
      <c r="G2105" s="6">
        <v>4.8492290000000002</v>
      </c>
      <c r="H2105" s="6">
        <v>0.41135310000000003</v>
      </c>
      <c r="I2105" s="6"/>
    </row>
    <row r="2106" spans="1:9" x14ac:dyDescent="0.25">
      <c r="A2106">
        <v>375</v>
      </c>
      <c r="B2106">
        <v>2004</v>
      </c>
      <c r="C2106" s="2">
        <v>0</v>
      </c>
      <c r="D2106" s="6">
        <v>9.72021E-2</v>
      </c>
      <c r="E2106" s="6">
        <v>0.47730119999999998</v>
      </c>
      <c r="F2106" s="6">
        <v>7.4716599999999994E-2</v>
      </c>
      <c r="G2106" s="6">
        <v>4.5858290000000004</v>
      </c>
      <c r="H2106" s="6">
        <v>0.44516850000000002</v>
      </c>
      <c r="I2106" s="6"/>
    </row>
    <row r="2107" spans="1:9" x14ac:dyDescent="0.25">
      <c r="A2107">
        <v>376</v>
      </c>
      <c r="B2107">
        <v>1995</v>
      </c>
      <c r="C2107" s="2">
        <v>0</v>
      </c>
      <c r="D2107" s="6">
        <v>0.29349910000000001</v>
      </c>
      <c r="E2107" s="6">
        <v>0.53560949999999996</v>
      </c>
      <c r="F2107" s="6">
        <v>4.8424599999999998E-2</v>
      </c>
      <c r="G2107" s="6">
        <v>2.7519779999999998</v>
      </c>
      <c r="H2107" s="6">
        <v>0.2794103</v>
      </c>
      <c r="I2107" s="6"/>
    </row>
    <row r="2108" spans="1:9" x14ac:dyDescent="0.25">
      <c r="A2108">
        <v>376</v>
      </c>
      <c r="B2108">
        <v>1996</v>
      </c>
      <c r="C2108" s="2">
        <v>0</v>
      </c>
      <c r="D2108" s="6">
        <v>0.30185030000000002</v>
      </c>
      <c r="E2108" s="6">
        <v>0.54787030000000003</v>
      </c>
      <c r="F2108" s="6">
        <v>5.7859099999999997E-2</v>
      </c>
      <c r="G2108" s="6">
        <v>3.1345070000000002</v>
      </c>
      <c r="H2108" s="6">
        <v>0.29182200000000003</v>
      </c>
      <c r="I2108" s="6"/>
    </row>
    <row r="2109" spans="1:9" x14ac:dyDescent="0.25">
      <c r="A2109">
        <v>376</v>
      </c>
      <c r="B2109">
        <v>1997</v>
      </c>
      <c r="C2109" s="2">
        <v>0</v>
      </c>
      <c r="D2109" s="6">
        <v>0.29822530000000003</v>
      </c>
      <c r="E2109" s="6">
        <v>0.53715259999999998</v>
      </c>
      <c r="F2109" s="6">
        <v>7.5062100000000007E-2</v>
      </c>
      <c r="G2109" s="6">
        <v>3.282778</v>
      </c>
      <c r="H2109" s="6">
        <v>0.3221657</v>
      </c>
      <c r="I2109" s="6"/>
    </row>
    <row r="2110" spans="1:9" x14ac:dyDescent="0.25">
      <c r="A2110">
        <v>376</v>
      </c>
      <c r="B2110">
        <v>1998</v>
      </c>
      <c r="C2110" s="2">
        <v>0</v>
      </c>
      <c r="D2110" s="6">
        <v>0.2852904</v>
      </c>
      <c r="E2110" s="6">
        <v>0.43916870000000002</v>
      </c>
      <c r="F2110" s="6">
        <v>4.7328200000000001E-2</v>
      </c>
      <c r="G2110" s="6">
        <v>1.6570119999999999</v>
      </c>
      <c r="H2110" s="6">
        <v>0.27178989999999997</v>
      </c>
      <c r="I2110" s="6"/>
    </row>
    <row r="2111" spans="1:9" x14ac:dyDescent="0.25">
      <c r="A2111">
        <v>376</v>
      </c>
      <c r="B2111">
        <v>1999</v>
      </c>
      <c r="C2111" s="2">
        <v>0</v>
      </c>
      <c r="D2111" s="6">
        <v>0.31707930000000001</v>
      </c>
      <c r="E2111" s="6">
        <v>0.45427899999999999</v>
      </c>
      <c r="F2111" s="6">
        <v>6.2973500000000002E-2</v>
      </c>
      <c r="G2111" s="6">
        <v>1.921349</v>
      </c>
      <c r="H2111" s="6">
        <v>0.30130879999999999</v>
      </c>
      <c r="I2111" s="6"/>
    </row>
    <row r="2112" spans="1:9" x14ac:dyDescent="0.25">
      <c r="A2112">
        <v>376</v>
      </c>
      <c r="B2112">
        <v>2000</v>
      </c>
      <c r="C2112" s="2">
        <v>0</v>
      </c>
      <c r="D2112" s="6">
        <v>0.30984020000000001</v>
      </c>
      <c r="E2112" s="6">
        <v>0.42792429999999998</v>
      </c>
      <c r="F2112" s="6">
        <v>6.2529899999999999E-2</v>
      </c>
      <c r="G2112" s="6">
        <v>1.50223</v>
      </c>
      <c r="H2112" s="6">
        <v>0.30515569999999997</v>
      </c>
      <c r="I2112" s="6"/>
    </row>
    <row r="2113" spans="1:9" x14ac:dyDescent="0.25">
      <c r="A2113">
        <v>376</v>
      </c>
      <c r="B2113">
        <v>2001</v>
      </c>
      <c r="C2113" s="2">
        <v>0</v>
      </c>
      <c r="D2113" s="6">
        <v>0.32960990000000001</v>
      </c>
      <c r="E2113" s="6">
        <v>0.42641449999999997</v>
      </c>
      <c r="F2113" s="6">
        <v>4.8979200000000001E-2</v>
      </c>
      <c r="G2113" s="6">
        <v>2.054646</v>
      </c>
      <c r="H2113" s="6">
        <v>0.29816340000000002</v>
      </c>
      <c r="I2113" s="6"/>
    </row>
    <row r="2114" spans="1:9" x14ac:dyDescent="0.25">
      <c r="A2114">
        <v>376</v>
      </c>
      <c r="B2114">
        <v>2002</v>
      </c>
      <c r="C2114" s="2">
        <v>0</v>
      </c>
      <c r="D2114" s="6">
        <v>0.34737610000000002</v>
      </c>
      <c r="E2114" s="6">
        <v>0.43238599999999999</v>
      </c>
      <c r="F2114" s="6">
        <v>5.5615699999999997E-2</v>
      </c>
      <c r="G2114" s="6">
        <v>1.609998</v>
      </c>
      <c r="H2114" s="6">
        <v>0.2936358</v>
      </c>
      <c r="I2114" s="6"/>
    </row>
    <row r="2115" spans="1:9" x14ac:dyDescent="0.25">
      <c r="A2115">
        <v>376</v>
      </c>
      <c r="B2115">
        <v>2003</v>
      </c>
      <c r="C2115" s="2">
        <v>0</v>
      </c>
      <c r="D2115" s="6">
        <v>0.35693799999999998</v>
      </c>
      <c r="E2115" s="6">
        <v>0.4553162</v>
      </c>
      <c r="F2115" s="6">
        <v>5.7288400000000003E-2</v>
      </c>
      <c r="G2115" s="6">
        <v>1.727522</v>
      </c>
      <c r="H2115" s="6">
        <v>0.29167510000000002</v>
      </c>
      <c r="I2115" s="6"/>
    </row>
    <row r="2116" spans="1:9" x14ac:dyDescent="0.25">
      <c r="A2116">
        <v>376</v>
      </c>
      <c r="B2116">
        <v>2004</v>
      </c>
      <c r="C2116" s="2">
        <v>0</v>
      </c>
      <c r="D2116" s="6">
        <v>0.24221909999999999</v>
      </c>
      <c r="E2116" s="6">
        <v>0.22155910000000001</v>
      </c>
      <c r="F2116" s="6">
        <v>5.7584700000000003E-2</v>
      </c>
      <c r="G2116" s="6">
        <v>0.82833559999999995</v>
      </c>
      <c r="H2116" s="6">
        <v>0.24274090000000001</v>
      </c>
      <c r="I2116" s="6"/>
    </row>
    <row r="2117" spans="1:9" x14ac:dyDescent="0.25">
      <c r="A2117">
        <v>377</v>
      </c>
      <c r="B2117">
        <v>1995</v>
      </c>
      <c r="C2117" s="2">
        <v>0</v>
      </c>
      <c r="D2117" s="6">
        <v>0.1512221</v>
      </c>
      <c r="E2117" s="6">
        <v>0.26200289999999998</v>
      </c>
      <c r="F2117" s="6">
        <v>5.3711099999999998E-2</v>
      </c>
      <c r="G2117" s="6">
        <v>0.71421389999999996</v>
      </c>
      <c r="H2117" s="6">
        <v>0.32134600000000002</v>
      </c>
      <c r="I2117" s="6"/>
    </row>
    <row r="2118" spans="1:9" x14ac:dyDescent="0.25">
      <c r="A2118">
        <v>377</v>
      </c>
      <c r="B2118">
        <v>1996</v>
      </c>
      <c r="C2118" s="2">
        <v>0</v>
      </c>
      <c r="D2118" s="6">
        <v>0.13889299999999999</v>
      </c>
      <c r="E2118" s="6">
        <v>0.22247610000000001</v>
      </c>
      <c r="F2118" s="6">
        <v>2.13011E-2</v>
      </c>
      <c r="G2118" s="6">
        <v>0.50299479999999996</v>
      </c>
      <c r="H2118" s="6">
        <v>0.26507700000000001</v>
      </c>
      <c r="I2118" s="6"/>
    </row>
    <row r="2119" spans="1:9" x14ac:dyDescent="0.25">
      <c r="A2119">
        <v>377</v>
      </c>
      <c r="B2119">
        <v>1997</v>
      </c>
      <c r="C2119" s="2">
        <v>0</v>
      </c>
      <c r="D2119" s="6">
        <v>0.16229109999999999</v>
      </c>
      <c r="E2119" s="6">
        <v>0.1904459</v>
      </c>
      <c r="F2119" s="6">
        <v>3.0016299999999999E-2</v>
      </c>
      <c r="G2119" s="6">
        <v>0.68770169999999997</v>
      </c>
      <c r="H2119" s="6">
        <v>0.32115929999999998</v>
      </c>
      <c r="I2119" s="6"/>
    </row>
    <row r="2120" spans="1:9" x14ac:dyDescent="0.25">
      <c r="A2120">
        <v>378</v>
      </c>
      <c r="B2120">
        <v>1995</v>
      </c>
      <c r="C2120" s="2">
        <v>0</v>
      </c>
      <c r="D2120" s="6">
        <v>7.6869999999999998E-4</v>
      </c>
      <c r="E2120" s="6">
        <v>0.24401999999999999</v>
      </c>
      <c r="F2120" s="6">
        <v>6.2016099999999998E-2</v>
      </c>
      <c r="G2120" s="6">
        <v>1.8824939999999999</v>
      </c>
      <c r="H2120" s="6">
        <v>0.23722960000000001</v>
      </c>
      <c r="I2120" s="6"/>
    </row>
    <row r="2121" spans="1:9" x14ac:dyDescent="0.25">
      <c r="A2121">
        <v>378</v>
      </c>
      <c r="B2121">
        <v>1996</v>
      </c>
      <c r="C2121" s="2">
        <v>0</v>
      </c>
      <c r="D2121" s="6">
        <v>2.1434000000000002E-2</v>
      </c>
      <c r="E2121" s="6">
        <v>0.25565139999999997</v>
      </c>
      <c r="F2121" s="6">
        <v>6.2064500000000002E-2</v>
      </c>
      <c r="G2121" s="6">
        <v>1.8457650000000001</v>
      </c>
      <c r="H2121" s="6">
        <v>0.24118210000000001</v>
      </c>
      <c r="I2121" s="6"/>
    </row>
    <row r="2122" spans="1:9" x14ac:dyDescent="0.25">
      <c r="A2122">
        <v>378</v>
      </c>
      <c r="B2122">
        <v>1997</v>
      </c>
      <c r="C2122" s="2">
        <v>0</v>
      </c>
      <c r="D2122" s="6">
        <v>-9.08828E-2</v>
      </c>
      <c r="E2122" s="6">
        <v>0.2456305</v>
      </c>
      <c r="F2122" s="6">
        <v>2.3667000000000001E-2</v>
      </c>
      <c r="G2122" s="6">
        <v>2.1529050000000001</v>
      </c>
      <c r="H2122" s="6">
        <v>0.22995879999999999</v>
      </c>
      <c r="I2122" s="6"/>
    </row>
    <row r="2123" spans="1:9" x14ac:dyDescent="0.25">
      <c r="A2123">
        <v>379</v>
      </c>
      <c r="B2123">
        <v>1995</v>
      </c>
      <c r="C2123" s="2">
        <v>0</v>
      </c>
      <c r="D2123" s="6">
        <v>2.6486900000000001E-2</v>
      </c>
      <c r="E2123" s="6">
        <v>0.19966619999999999</v>
      </c>
      <c r="F2123" s="6">
        <v>3.9736100000000003E-2</v>
      </c>
      <c r="G2123" s="6">
        <v>0.8355243</v>
      </c>
      <c r="H2123" s="6">
        <v>0.1495908</v>
      </c>
      <c r="I2123" s="6"/>
    </row>
    <row r="2124" spans="1:9" x14ac:dyDescent="0.25">
      <c r="A2124">
        <v>379</v>
      </c>
      <c r="B2124">
        <v>1996</v>
      </c>
      <c r="C2124" s="2">
        <v>0</v>
      </c>
      <c r="D2124" s="6">
        <v>5.0835199999999997E-2</v>
      </c>
      <c r="E2124" s="6">
        <v>0.21085519999999999</v>
      </c>
      <c r="F2124" s="6">
        <v>6.5491900000000006E-2</v>
      </c>
      <c r="G2124" s="6">
        <v>0.93640210000000002</v>
      </c>
      <c r="H2124" s="6">
        <v>0.17352970000000001</v>
      </c>
      <c r="I2124" s="6"/>
    </row>
    <row r="2125" spans="1:9" x14ac:dyDescent="0.25">
      <c r="A2125">
        <v>379</v>
      </c>
      <c r="B2125">
        <v>1997</v>
      </c>
      <c r="C2125" s="2">
        <v>0</v>
      </c>
      <c r="D2125" s="6">
        <v>5.3953399999999999E-2</v>
      </c>
      <c r="E2125" s="6">
        <v>0.22147500000000001</v>
      </c>
      <c r="F2125" s="6">
        <v>5.9022499999999999E-2</v>
      </c>
      <c r="G2125" s="6">
        <v>1.3261579999999999</v>
      </c>
      <c r="H2125" s="6">
        <v>0.18914610000000001</v>
      </c>
      <c r="I2125" s="6"/>
    </row>
    <row r="2126" spans="1:9" x14ac:dyDescent="0.25">
      <c r="A2126">
        <v>379</v>
      </c>
      <c r="B2126">
        <v>1998</v>
      </c>
      <c r="C2126" s="2">
        <v>0</v>
      </c>
      <c r="D2126" s="6">
        <v>7.0495299999999997E-2</v>
      </c>
      <c r="E2126" s="6">
        <v>0.16962379999999999</v>
      </c>
      <c r="F2126" s="6">
        <v>3.7961099999999998E-2</v>
      </c>
      <c r="G2126" s="6">
        <v>1.600992</v>
      </c>
      <c r="H2126" s="6">
        <v>0.2190454</v>
      </c>
      <c r="I2126" s="6"/>
    </row>
    <row r="2127" spans="1:9" x14ac:dyDescent="0.25">
      <c r="A2127">
        <v>379</v>
      </c>
      <c r="B2127">
        <v>1999</v>
      </c>
      <c r="C2127" s="2">
        <v>0</v>
      </c>
      <c r="D2127" s="6">
        <v>0.12189850000000001</v>
      </c>
      <c r="E2127" s="6">
        <v>0.16680510000000001</v>
      </c>
      <c r="F2127" s="6">
        <v>4.7182200000000001E-2</v>
      </c>
      <c r="G2127" s="6">
        <v>1.073895</v>
      </c>
      <c r="H2127" s="6">
        <v>0.22678870000000001</v>
      </c>
      <c r="I2127" s="6"/>
    </row>
    <row r="2128" spans="1:9" x14ac:dyDescent="0.25">
      <c r="A2128">
        <v>379</v>
      </c>
      <c r="B2128">
        <v>2000</v>
      </c>
      <c r="C2128" s="2">
        <v>0</v>
      </c>
      <c r="D2128" s="6">
        <v>0.1041347</v>
      </c>
      <c r="E2128" s="6">
        <v>0.16237209999999999</v>
      </c>
      <c r="F2128" s="6">
        <v>4.8064299999999997E-2</v>
      </c>
      <c r="G2128" s="6">
        <v>1.499708</v>
      </c>
      <c r="H2128" s="6">
        <v>0.29305680000000001</v>
      </c>
      <c r="I2128" s="6"/>
    </row>
    <row r="2129" spans="1:9" x14ac:dyDescent="0.25">
      <c r="A2129">
        <v>379</v>
      </c>
      <c r="B2129">
        <v>2001</v>
      </c>
      <c r="C2129" s="2">
        <v>0</v>
      </c>
      <c r="D2129" s="6">
        <v>0.1268669</v>
      </c>
      <c r="E2129" s="6">
        <v>0.17061490000000001</v>
      </c>
      <c r="F2129" s="6">
        <v>5.9798700000000003E-2</v>
      </c>
      <c r="G2129" s="6">
        <v>1.3084789999999999</v>
      </c>
      <c r="H2129" s="6">
        <v>0.20879120000000001</v>
      </c>
      <c r="I2129" s="6"/>
    </row>
    <row r="2130" spans="1:9" x14ac:dyDescent="0.25">
      <c r="A2130">
        <v>379</v>
      </c>
      <c r="B2130">
        <v>2002</v>
      </c>
      <c r="C2130" s="2">
        <v>0</v>
      </c>
      <c r="D2130" s="6">
        <v>0.1039935</v>
      </c>
      <c r="E2130" s="6">
        <v>0.19204350000000001</v>
      </c>
      <c r="F2130" s="6">
        <v>4.7789999999999999E-2</v>
      </c>
      <c r="G2130" s="6">
        <v>1.1924459999999999</v>
      </c>
      <c r="H2130" s="6">
        <v>0.208313</v>
      </c>
      <c r="I2130" s="6"/>
    </row>
    <row r="2131" spans="1:9" x14ac:dyDescent="0.25">
      <c r="A2131">
        <v>379</v>
      </c>
      <c r="B2131">
        <v>2003</v>
      </c>
      <c r="C2131" s="2">
        <v>0</v>
      </c>
      <c r="D2131" s="6">
        <v>0.1216807</v>
      </c>
      <c r="E2131" s="6">
        <v>0.18817739999999999</v>
      </c>
      <c r="F2131" s="6">
        <v>5.3831700000000003E-2</v>
      </c>
      <c r="G2131" s="6">
        <v>1.4143239999999999</v>
      </c>
      <c r="H2131" s="6">
        <v>0.20483850000000001</v>
      </c>
      <c r="I2131" s="6"/>
    </row>
    <row r="2132" spans="1:9" x14ac:dyDescent="0.25">
      <c r="A2132">
        <v>379</v>
      </c>
      <c r="B2132">
        <v>2004</v>
      </c>
      <c r="C2132" s="2">
        <v>0</v>
      </c>
      <c r="D2132" s="6">
        <v>9.6977300000000002E-2</v>
      </c>
      <c r="E2132" s="6">
        <v>0.21939220000000001</v>
      </c>
      <c r="F2132" s="6">
        <v>4.1720500000000001E-2</v>
      </c>
      <c r="G2132" s="6">
        <v>1.5505770000000001</v>
      </c>
      <c r="H2132" s="6">
        <v>0.2275201</v>
      </c>
      <c r="I2132" s="6"/>
    </row>
    <row r="2133" spans="1:9" x14ac:dyDescent="0.25">
      <c r="A2133">
        <v>380</v>
      </c>
      <c r="B2133">
        <v>2001</v>
      </c>
      <c r="C2133" s="2">
        <v>0</v>
      </c>
      <c r="D2133" s="6">
        <v>0.20463719999999999</v>
      </c>
      <c r="E2133" s="6">
        <v>0.28065560000000001</v>
      </c>
      <c r="F2133" s="6">
        <v>4.3143599999999997E-2</v>
      </c>
      <c r="G2133" s="6">
        <v>0.95684119999999995</v>
      </c>
      <c r="H2133" s="6">
        <v>0.2494526</v>
      </c>
      <c r="I2133" s="6"/>
    </row>
    <row r="2134" spans="1:9" x14ac:dyDescent="0.25">
      <c r="A2134">
        <v>380</v>
      </c>
      <c r="B2134">
        <v>2002</v>
      </c>
      <c r="C2134" s="2">
        <v>0</v>
      </c>
      <c r="D2134" s="6">
        <v>0.2248008</v>
      </c>
      <c r="E2134" s="6">
        <v>0.32066670000000003</v>
      </c>
      <c r="F2134" s="6">
        <v>5.5767499999999998E-2</v>
      </c>
      <c r="G2134" s="6">
        <v>1.529169</v>
      </c>
      <c r="H2134" s="6">
        <v>0.24969830000000001</v>
      </c>
      <c r="I2134" s="6"/>
    </row>
    <row r="2135" spans="1:9" x14ac:dyDescent="0.25">
      <c r="A2135">
        <v>380</v>
      </c>
      <c r="B2135">
        <v>2003</v>
      </c>
      <c r="C2135" s="2">
        <v>0</v>
      </c>
      <c r="D2135" s="6">
        <v>0.2845163</v>
      </c>
      <c r="E2135" s="6">
        <v>0.43085220000000002</v>
      </c>
      <c r="F2135" s="6">
        <v>7.7288599999999999E-2</v>
      </c>
      <c r="G2135" s="6">
        <v>2.2961520000000002</v>
      </c>
      <c r="H2135" s="6">
        <v>0.26007350000000001</v>
      </c>
      <c r="I2135" s="6"/>
    </row>
    <row r="2136" spans="1:9" x14ac:dyDescent="0.25">
      <c r="A2136">
        <v>380</v>
      </c>
      <c r="B2136">
        <v>2004</v>
      </c>
      <c r="C2136" s="2">
        <v>0</v>
      </c>
      <c r="D2136" s="6">
        <v>0.35526550000000001</v>
      </c>
      <c r="E2136" s="6">
        <v>0.46703420000000001</v>
      </c>
      <c r="F2136" s="6">
        <v>6.1023399999999998E-2</v>
      </c>
      <c r="G2136" s="6">
        <v>2.3606220000000002</v>
      </c>
      <c r="H2136" s="6">
        <v>0.24427789999999999</v>
      </c>
      <c r="I2136" s="6"/>
    </row>
    <row r="2137" spans="1:9" x14ac:dyDescent="0.25">
      <c r="A2137">
        <v>381</v>
      </c>
      <c r="B2137">
        <v>1995</v>
      </c>
      <c r="C2137" s="2">
        <v>0</v>
      </c>
      <c r="D2137" s="6">
        <v>0.10648589999999999</v>
      </c>
      <c r="E2137" s="6">
        <v>0.19346169999999999</v>
      </c>
      <c r="F2137" s="6">
        <v>4.1843699999999998E-2</v>
      </c>
      <c r="G2137" s="6">
        <v>0.65571809999999997</v>
      </c>
      <c r="H2137" s="6">
        <v>0.24243210000000001</v>
      </c>
      <c r="I2137" s="6"/>
    </row>
    <row r="2138" spans="1:9" x14ac:dyDescent="0.25">
      <c r="A2138">
        <v>382</v>
      </c>
      <c r="B2138">
        <v>1995</v>
      </c>
      <c r="C2138" s="2">
        <v>0</v>
      </c>
      <c r="D2138" s="6">
        <v>5.40437E-2</v>
      </c>
      <c r="E2138" s="6">
        <v>0.1865443</v>
      </c>
      <c r="F2138" s="6">
        <v>5.7293999999999998E-2</v>
      </c>
      <c r="G2138" s="6">
        <v>1.285741</v>
      </c>
      <c r="H2138" s="6">
        <v>0.17268230000000001</v>
      </c>
      <c r="I2138" s="6"/>
    </row>
    <row r="2139" spans="1:9" x14ac:dyDescent="0.25">
      <c r="A2139">
        <v>382</v>
      </c>
      <c r="B2139">
        <v>1996</v>
      </c>
      <c r="C2139" s="2">
        <v>0</v>
      </c>
      <c r="D2139" s="6">
        <v>3.8972600000000003E-2</v>
      </c>
      <c r="E2139" s="6">
        <v>0.1324728</v>
      </c>
      <c r="F2139" s="6">
        <v>4.1294200000000003E-2</v>
      </c>
      <c r="G2139" s="6">
        <v>1.107226</v>
      </c>
      <c r="H2139" s="6">
        <v>0.17289199999999999</v>
      </c>
      <c r="I2139" s="6"/>
    </row>
    <row r="2140" spans="1:9" x14ac:dyDescent="0.25">
      <c r="A2140">
        <v>382</v>
      </c>
      <c r="B2140">
        <v>1997</v>
      </c>
      <c r="C2140" s="2">
        <v>0</v>
      </c>
      <c r="D2140" s="6">
        <v>4.2507499999999997E-2</v>
      </c>
      <c r="E2140" s="6">
        <v>0.14644199999999999</v>
      </c>
      <c r="F2140" s="6">
        <v>4.67797E-2</v>
      </c>
      <c r="G2140" s="6">
        <v>1.304198</v>
      </c>
      <c r="H2140" s="6">
        <v>0.18309810000000001</v>
      </c>
      <c r="I2140" s="6"/>
    </row>
    <row r="2141" spans="1:9" x14ac:dyDescent="0.25">
      <c r="A2141">
        <v>382</v>
      </c>
      <c r="B2141">
        <v>1998</v>
      </c>
      <c r="C2141" s="2">
        <v>0</v>
      </c>
      <c r="D2141" s="6">
        <v>0.13340489999999999</v>
      </c>
      <c r="E2141" s="6">
        <v>0.15267500000000001</v>
      </c>
      <c r="F2141" s="6">
        <v>6.5289600000000003E-2</v>
      </c>
      <c r="G2141" s="6">
        <v>1.314848</v>
      </c>
      <c r="H2141" s="6">
        <v>0.1753777</v>
      </c>
      <c r="I2141" s="6"/>
    </row>
    <row r="2142" spans="1:9" x14ac:dyDescent="0.25">
      <c r="A2142">
        <v>382</v>
      </c>
      <c r="B2142">
        <v>1999</v>
      </c>
      <c r="C2142" s="2">
        <v>0</v>
      </c>
      <c r="D2142" s="6">
        <v>5.03153E-2</v>
      </c>
      <c r="E2142" s="6">
        <v>0.1355507</v>
      </c>
      <c r="F2142" s="6">
        <v>7.1648600000000007E-2</v>
      </c>
      <c r="G2142" s="6">
        <v>1.0695380000000001</v>
      </c>
      <c r="H2142" s="6">
        <v>0.1802166</v>
      </c>
      <c r="I2142" s="6"/>
    </row>
    <row r="2143" spans="1:9" x14ac:dyDescent="0.25">
      <c r="A2143">
        <v>382</v>
      </c>
      <c r="B2143">
        <v>2000</v>
      </c>
      <c r="C2143" s="2">
        <v>0</v>
      </c>
      <c r="D2143" s="6">
        <v>4.5347699999999998E-2</v>
      </c>
      <c r="E2143" s="6">
        <v>0.13402549999999999</v>
      </c>
      <c r="F2143" s="6">
        <v>6.2525899999999995E-2</v>
      </c>
      <c r="G2143" s="6">
        <v>1.043909</v>
      </c>
      <c r="H2143" s="6">
        <v>0.2211603</v>
      </c>
      <c r="I2143" s="6"/>
    </row>
    <row r="2144" spans="1:9" x14ac:dyDescent="0.25">
      <c r="A2144">
        <v>382</v>
      </c>
      <c r="B2144">
        <v>2001</v>
      </c>
      <c r="C2144" s="2">
        <v>0</v>
      </c>
      <c r="D2144" s="6">
        <v>5.4712299999999998E-2</v>
      </c>
      <c r="E2144" s="6">
        <v>0.13881080000000001</v>
      </c>
      <c r="F2144" s="6">
        <v>4.3232699999999999E-2</v>
      </c>
      <c r="G2144" s="6">
        <v>1.4151910000000001</v>
      </c>
      <c r="H2144" s="6">
        <v>0.16491049999999999</v>
      </c>
      <c r="I2144" s="6"/>
    </row>
    <row r="2145" spans="1:9" x14ac:dyDescent="0.25">
      <c r="A2145">
        <v>382</v>
      </c>
      <c r="B2145">
        <v>2002</v>
      </c>
      <c r="C2145" s="2">
        <v>0</v>
      </c>
      <c r="D2145" s="6">
        <v>6.0453600000000003E-2</v>
      </c>
      <c r="E2145" s="6">
        <v>0.12822710000000001</v>
      </c>
      <c r="F2145" s="6">
        <v>3.8218700000000001E-2</v>
      </c>
      <c r="G2145" s="6">
        <v>1.1867369999999999</v>
      </c>
      <c r="H2145" s="6">
        <v>0.17634520000000001</v>
      </c>
      <c r="I2145" s="6"/>
    </row>
    <row r="2146" spans="1:9" x14ac:dyDescent="0.25">
      <c r="A2146">
        <v>382</v>
      </c>
      <c r="B2146">
        <v>2003</v>
      </c>
      <c r="C2146" s="2">
        <v>0</v>
      </c>
      <c r="D2146" s="6">
        <v>3.2515099999999998E-2</v>
      </c>
      <c r="E2146" s="6">
        <v>0.150954</v>
      </c>
      <c r="F2146" s="6">
        <v>3.5272900000000003E-2</v>
      </c>
      <c r="G2146" s="6">
        <v>1.2709550000000001</v>
      </c>
      <c r="H2146" s="6">
        <v>0.1661107</v>
      </c>
      <c r="I2146" s="6"/>
    </row>
    <row r="2147" spans="1:9" x14ac:dyDescent="0.25">
      <c r="A2147">
        <v>382</v>
      </c>
      <c r="B2147">
        <v>2004</v>
      </c>
      <c r="C2147" s="2">
        <v>0</v>
      </c>
      <c r="D2147" s="6">
        <v>5.5759700000000002E-2</v>
      </c>
      <c r="E2147" s="6">
        <v>0.14158770000000001</v>
      </c>
      <c r="F2147" s="6">
        <v>5.33251E-2</v>
      </c>
      <c r="G2147" s="6">
        <v>1.5238750000000001</v>
      </c>
      <c r="H2147" s="6">
        <v>0.171374</v>
      </c>
      <c r="I2147" s="6"/>
    </row>
    <row r="2148" spans="1:9" x14ac:dyDescent="0.25">
      <c r="A2148">
        <v>383</v>
      </c>
      <c r="B2148">
        <v>1999</v>
      </c>
      <c r="C2148" s="2">
        <v>0</v>
      </c>
      <c r="D2148" s="6">
        <v>0.1350218</v>
      </c>
      <c r="E2148" s="6">
        <v>0.25548599999999999</v>
      </c>
      <c r="F2148" s="6">
        <v>6.3040899999999997E-2</v>
      </c>
      <c r="G2148" s="6">
        <v>1.068748</v>
      </c>
      <c r="H2148" s="6">
        <v>0.39365149999999999</v>
      </c>
      <c r="I2148" s="6"/>
    </row>
    <row r="2149" spans="1:9" x14ac:dyDescent="0.25">
      <c r="A2149">
        <v>383</v>
      </c>
      <c r="B2149">
        <v>2000</v>
      </c>
      <c r="C2149" s="2">
        <v>0</v>
      </c>
      <c r="D2149" s="6">
        <v>0.16637469999999999</v>
      </c>
      <c r="E2149" s="6">
        <v>0.26772439999999997</v>
      </c>
      <c r="F2149" s="6">
        <v>7.0081099999999993E-2</v>
      </c>
      <c r="G2149" s="6">
        <v>1.0375749999999999</v>
      </c>
      <c r="H2149" s="6">
        <v>0.40827459999999999</v>
      </c>
      <c r="I2149" s="6"/>
    </row>
    <row r="2150" spans="1:9" x14ac:dyDescent="0.25">
      <c r="A2150">
        <v>383</v>
      </c>
      <c r="B2150">
        <v>2001</v>
      </c>
      <c r="C2150" s="2">
        <v>0</v>
      </c>
      <c r="D2150" s="6">
        <v>0.18537049999999999</v>
      </c>
      <c r="E2150" s="6">
        <v>0.28776970000000002</v>
      </c>
      <c r="F2150" s="6">
        <v>5.4815700000000002E-2</v>
      </c>
      <c r="G2150" s="6">
        <v>1.542546</v>
      </c>
      <c r="H2150" s="6">
        <v>0.39654420000000001</v>
      </c>
      <c r="I2150" s="6"/>
    </row>
    <row r="2151" spans="1:9" x14ac:dyDescent="0.25">
      <c r="A2151">
        <v>383</v>
      </c>
      <c r="B2151">
        <v>2002</v>
      </c>
      <c r="C2151" s="2">
        <v>0</v>
      </c>
      <c r="D2151" s="6">
        <v>0.17194980000000001</v>
      </c>
      <c r="E2151" s="6">
        <v>0.29052889999999998</v>
      </c>
      <c r="F2151" s="6">
        <v>4.11616E-2</v>
      </c>
      <c r="G2151" s="6">
        <v>1.1526890000000001</v>
      </c>
      <c r="H2151" s="6">
        <v>0.37657079999999998</v>
      </c>
      <c r="I2151" s="6"/>
    </row>
    <row r="2152" spans="1:9" x14ac:dyDescent="0.25">
      <c r="A2152">
        <v>383</v>
      </c>
      <c r="B2152">
        <v>2003</v>
      </c>
      <c r="C2152" s="2">
        <v>0</v>
      </c>
      <c r="D2152" s="6">
        <v>0.24066509999999999</v>
      </c>
      <c r="E2152" s="6">
        <v>0.32212469999999999</v>
      </c>
      <c r="F2152" s="6">
        <v>6.6207600000000005E-2</v>
      </c>
      <c r="G2152" s="6">
        <v>1.5854220000000001</v>
      </c>
      <c r="H2152" s="6">
        <v>0.50345359999999995</v>
      </c>
      <c r="I2152" s="6"/>
    </row>
    <row r="2153" spans="1:9" x14ac:dyDescent="0.25">
      <c r="A2153">
        <v>384</v>
      </c>
      <c r="B2153">
        <v>2003</v>
      </c>
      <c r="C2153" s="2">
        <v>0</v>
      </c>
      <c r="D2153" s="6">
        <v>0.5610676</v>
      </c>
      <c r="E2153" s="6">
        <v>0.48380590000000001</v>
      </c>
      <c r="F2153" s="6">
        <v>7.4679099999999998E-2</v>
      </c>
      <c r="G2153" s="6">
        <v>2.3484080000000001</v>
      </c>
      <c r="H2153" s="6">
        <v>0.2166536</v>
      </c>
      <c r="I2153" s="6"/>
    </row>
    <row r="2154" spans="1:9" x14ac:dyDescent="0.25">
      <c r="A2154">
        <v>385</v>
      </c>
      <c r="B2154">
        <v>2001</v>
      </c>
      <c r="C2154" s="2">
        <v>0</v>
      </c>
      <c r="D2154" s="6">
        <v>6.1328599999999997E-2</v>
      </c>
      <c r="E2154" s="6">
        <v>0.3849745</v>
      </c>
      <c r="F2154" s="6">
        <v>4.3265100000000001E-2</v>
      </c>
      <c r="G2154" s="6">
        <v>0.94873070000000004</v>
      </c>
      <c r="H2154" s="6">
        <v>0.29357440000000001</v>
      </c>
      <c r="I2154" s="6"/>
    </row>
    <row r="2155" spans="1:9" x14ac:dyDescent="0.25">
      <c r="A2155">
        <v>385</v>
      </c>
      <c r="B2155">
        <v>2002</v>
      </c>
      <c r="C2155" s="2">
        <v>0</v>
      </c>
      <c r="D2155" s="6">
        <v>0.15263109999999999</v>
      </c>
      <c r="E2155" s="6">
        <v>0.23089370000000001</v>
      </c>
      <c r="F2155" s="6">
        <v>5.2737699999999998E-2</v>
      </c>
      <c r="G2155" s="6">
        <v>0.55055480000000001</v>
      </c>
      <c r="H2155" s="6">
        <v>0.2748834</v>
      </c>
      <c r="I2155" s="6"/>
    </row>
    <row r="2156" spans="1:9" x14ac:dyDescent="0.25">
      <c r="A2156">
        <v>385</v>
      </c>
      <c r="B2156">
        <v>2003</v>
      </c>
      <c r="C2156" s="2">
        <v>0</v>
      </c>
      <c r="D2156" s="6">
        <v>9.5233899999999996E-2</v>
      </c>
      <c r="E2156" s="6">
        <v>0.22703770000000001</v>
      </c>
      <c r="F2156" s="6">
        <v>3.4126099999999999E-2</v>
      </c>
      <c r="G2156" s="6">
        <v>0.67192810000000003</v>
      </c>
      <c r="H2156" s="6">
        <v>0.28595150000000003</v>
      </c>
      <c r="I2156" s="6"/>
    </row>
    <row r="2157" spans="1:9" x14ac:dyDescent="0.25">
      <c r="A2157">
        <v>385</v>
      </c>
      <c r="B2157">
        <v>2004</v>
      </c>
      <c r="C2157" s="2">
        <v>0</v>
      </c>
      <c r="D2157" s="6">
        <v>0.13047919999999999</v>
      </c>
      <c r="E2157" s="6">
        <v>0.26026840000000001</v>
      </c>
      <c r="F2157" s="6">
        <v>3.8435499999999997E-2</v>
      </c>
      <c r="G2157" s="6">
        <v>0.81232700000000002</v>
      </c>
      <c r="H2157" s="6">
        <v>0.3049713</v>
      </c>
      <c r="I2157" s="6"/>
    </row>
    <row r="2158" spans="1:9" x14ac:dyDescent="0.25">
      <c r="A2158">
        <v>386</v>
      </c>
      <c r="B2158">
        <v>1995</v>
      </c>
      <c r="C2158" s="2">
        <v>0</v>
      </c>
      <c r="D2158" s="6">
        <v>3.3802199999999998E-2</v>
      </c>
      <c r="E2158" s="6">
        <v>0.3709829</v>
      </c>
      <c r="F2158" s="6">
        <v>6.1534199999999997E-2</v>
      </c>
      <c r="G2158" s="6">
        <v>2.5460199999999999</v>
      </c>
      <c r="H2158" s="6">
        <v>0.22617590000000001</v>
      </c>
      <c r="I2158" s="6"/>
    </row>
    <row r="2159" spans="1:9" x14ac:dyDescent="0.25">
      <c r="A2159">
        <v>386</v>
      </c>
      <c r="B2159">
        <v>1996</v>
      </c>
      <c r="C2159" s="2">
        <v>0</v>
      </c>
      <c r="D2159" s="6">
        <v>9.9682199999999999E-2</v>
      </c>
      <c r="E2159" s="6">
        <v>0.29471000000000003</v>
      </c>
      <c r="F2159" s="6">
        <v>3.2907899999999997E-2</v>
      </c>
      <c r="G2159" s="6">
        <v>1.439093</v>
      </c>
      <c r="H2159" s="6">
        <v>0.14408699999999999</v>
      </c>
      <c r="I2159" s="6"/>
    </row>
    <row r="2160" spans="1:9" x14ac:dyDescent="0.25">
      <c r="A2160">
        <v>387</v>
      </c>
      <c r="B2160">
        <v>1995</v>
      </c>
      <c r="C2160" s="2">
        <v>0</v>
      </c>
      <c r="D2160" s="6">
        <v>0.19767589999999999</v>
      </c>
      <c r="E2160" s="6">
        <v>2.7896399999999998E-2</v>
      </c>
      <c r="F2160" s="6">
        <v>4.6966399999999998E-2</v>
      </c>
      <c r="G2160" s="6">
        <v>1.2510019999999999</v>
      </c>
      <c r="H2160" s="6">
        <v>0.17019339999999999</v>
      </c>
      <c r="I2160" s="6"/>
    </row>
    <row r="2161" spans="1:9" x14ac:dyDescent="0.25">
      <c r="A2161">
        <v>388</v>
      </c>
      <c r="B2161">
        <v>1995</v>
      </c>
      <c r="C2161" s="2">
        <v>0</v>
      </c>
      <c r="D2161" s="6">
        <v>0.13512260000000001</v>
      </c>
      <c r="E2161" s="6">
        <v>0.64915560000000005</v>
      </c>
      <c r="F2161" s="6">
        <v>5.9844700000000001E-2</v>
      </c>
      <c r="G2161" s="6">
        <v>0.99236729999999995</v>
      </c>
      <c r="H2161" s="6">
        <v>0.31192049999999999</v>
      </c>
      <c r="I2161" s="6"/>
    </row>
    <row r="2162" spans="1:9" x14ac:dyDescent="0.25">
      <c r="A2162">
        <v>388</v>
      </c>
      <c r="B2162">
        <v>1996</v>
      </c>
      <c r="C2162" s="2">
        <v>0</v>
      </c>
      <c r="D2162" s="6">
        <v>4.6134700000000001E-2</v>
      </c>
      <c r="E2162" s="6">
        <v>0.35880440000000002</v>
      </c>
      <c r="F2162" s="6">
        <v>7.4421699999999993E-2</v>
      </c>
      <c r="G2162" s="6">
        <v>1.2507280000000001</v>
      </c>
      <c r="H2162" s="6">
        <v>0.49353639999999999</v>
      </c>
      <c r="I2162" s="6"/>
    </row>
    <row r="2163" spans="1:9" x14ac:dyDescent="0.25">
      <c r="A2163">
        <v>388</v>
      </c>
      <c r="B2163">
        <v>1997</v>
      </c>
      <c r="C2163" s="2">
        <v>0</v>
      </c>
      <c r="D2163" s="6">
        <v>4.7711299999999998E-2</v>
      </c>
      <c r="E2163" s="6">
        <v>0.352329</v>
      </c>
      <c r="F2163" s="6">
        <v>3.5769500000000003E-2</v>
      </c>
      <c r="G2163" s="6">
        <v>1.512985</v>
      </c>
      <c r="H2163" s="6">
        <v>0.47306179999999998</v>
      </c>
      <c r="I2163" s="6"/>
    </row>
    <row r="2164" spans="1:9" x14ac:dyDescent="0.25">
      <c r="A2164">
        <v>389</v>
      </c>
      <c r="B2164">
        <v>2001</v>
      </c>
      <c r="C2164" s="2">
        <v>0</v>
      </c>
      <c r="D2164" s="6">
        <v>9.5881499999999995E-2</v>
      </c>
      <c r="E2164" s="6">
        <v>0.13156100000000001</v>
      </c>
      <c r="F2164" s="6">
        <v>5.14721E-2</v>
      </c>
      <c r="G2164" s="6">
        <v>0.86277729999999997</v>
      </c>
      <c r="H2164" s="6">
        <v>0.40735440000000001</v>
      </c>
      <c r="I2164" s="6"/>
    </row>
    <row r="2165" spans="1:9" x14ac:dyDescent="0.25">
      <c r="A2165">
        <v>389</v>
      </c>
      <c r="B2165">
        <v>2002</v>
      </c>
      <c r="C2165" s="2">
        <v>0</v>
      </c>
      <c r="D2165" s="6">
        <v>6.1542100000000002E-2</v>
      </c>
      <c r="E2165" s="6">
        <v>0.13405220000000001</v>
      </c>
      <c r="F2165" s="6">
        <v>5.6889599999999999E-2</v>
      </c>
      <c r="G2165" s="6">
        <v>0.55010669999999995</v>
      </c>
      <c r="H2165" s="6">
        <v>0.44463740000000002</v>
      </c>
      <c r="I2165" s="6"/>
    </row>
    <row r="2166" spans="1:9" x14ac:dyDescent="0.25">
      <c r="A2166">
        <v>390</v>
      </c>
      <c r="B2166">
        <v>1995</v>
      </c>
      <c r="C2166" s="2">
        <v>0</v>
      </c>
      <c r="D2166" s="6">
        <v>0.2267594</v>
      </c>
      <c r="E2166" s="6">
        <v>0.11893330000000001</v>
      </c>
      <c r="F2166" s="6">
        <v>5.0688400000000002E-2</v>
      </c>
      <c r="G2166" s="6">
        <v>0.95278130000000005</v>
      </c>
      <c r="H2166" s="6">
        <v>0.29546810000000001</v>
      </c>
      <c r="I2166" s="6"/>
    </row>
    <row r="2167" spans="1:9" x14ac:dyDescent="0.25">
      <c r="A2167">
        <v>390</v>
      </c>
      <c r="B2167">
        <v>1996</v>
      </c>
      <c r="C2167" s="2">
        <v>0</v>
      </c>
      <c r="D2167" s="6">
        <v>0.21429210000000001</v>
      </c>
      <c r="E2167" s="6">
        <v>0.1055744</v>
      </c>
      <c r="F2167" s="6">
        <v>5.3536399999999998E-2</v>
      </c>
      <c r="G2167" s="6">
        <v>1.2525360000000001</v>
      </c>
      <c r="H2167" s="6">
        <v>0.2918405</v>
      </c>
      <c r="I2167" s="6"/>
    </row>
    <row r="2168" spans="1:9" x14ac:dyDescent="0.25">
      <c r="A2168">
        <v>390</v>
      </c>
      <c r="B2168">
        <v>1997</v>
      </c>
      <c r="C2168" s="2">
        <v>0</v>
      </c>
      <c r="D2168" s="6">
        <v>0.22853780000000001</v>
      </c>
      <c r="E2168" s="6">
        <v>9.7620799999999994E-2</v>
      </c>
      <c r="F2168" s="6">
        <v>3.0355400000000001E-2</v>
      </c>
      <c r="G2168" s="6">
        <v>0.92025489999999999</v>
      </c>
      <c r="H2168" s="6">
        <v>0.24946960000000001</v>
      </c>
      <c r="I2168" s="6"/>
    </row>
    <row r="2169" spans="1:9" x14ac:dyDescent="0.25">
      <c r="A2169">
        <v>390</v>
      </c>
      <c r="B2169">
        <v>1998</v>
      </c>
      <c r="C2169" s="2">
        <v>0</v>
      </c>
      <c r="D2169" s="6">
        <v>0.26280389999999998</v>
      </c>
      <c r="E2169" s="6">
        <v>9.5804600000000004E-2</v>
      </c>
      <c r="F2169" s="6">
        <v>3.8367900000000003E-2</v>
      </c>
      <c r="G2169" s="6">
        <v>0.55808369999999996</v>
      </c>
      <c r="H2169" s="6">
        <v>0.23407929999999999</v>
      </c>
      <c r="I2169" s="6"/>
    </row>
    <row r="2170" spans="1:9" x14ac:dyDescent="0.25">
      <c r="A2170">
        <v>390</v>
      </c>
      <c r="B2170">
        <v>1999</v>
      </c>
      <c r="C2170" s="2">
        <v>0</v>
      </c>
      <c r="D2170" s="6">
        <v>0.21847739999999999</v>
      </c>
      <c r="E2170" s="6">
        <v>0.1331928</v>
      </c>
      <c r="F2170" s="6">
        <v>4.5263100000000001E-2</v>
      </c>
      <c r="G2170" s="6">
        <v>0.59508609999999995</v>
      </c>
      <c r="H2170" s="6">
        <v>0.27350570000000002</v>
      </c>
      <c r="I2170" s="6"/>
    </row>
    <row r="2171" spans="1:9" x14ac:dyDescent="0.25">
      <c r="A2171">
        <v>391</v>
      </c>
      <c r="B2171">
        <v>1995</v>
      </c>
      <c r="C2171" s="2">
        <v>0</v>
      </c>
      <c r="D2171" s="6">
        <v>6.4074599999999995E-2</v>
      </c>
      <c r="E2171" s="6">
        <v>0.42133290000000001</v>
      </c>
      <c r="F2171" s="6">
        <v>6.2486E-2</v>
      </c>
      <c r="G2171" s="6">
        <v>2.4440400000000002</v>
      </c>
      <c r="H2171" s="6">
        <v>0.2466168</v>
      </c>
      <c r="I2171" s="6"/>
    </row>
    <row r="2172" spans="1:9" x14ac:dyDescent="0.25">
      <c r="A2172">
        <v>391</v>
      </c>
      <c r="B2172">
        <v>1996</v>
      </c>
      <c r="C2172" s="2">
        <v>0</v>
      </c>
      <c r="D2172" s="6">
        <v>7.9436499999999993E-2</v>
      </c>
      <c r="E2172" s="6">
        <v>0.47783789999999998</v>
      </c>
      <c r="F2172" s="6">
        <v>6.7427299999999996E-2</v>
      </c>
      <c r="G2172" s="6">
        <v>2.8588789999999999</v>
      </c>
      <c r="H2172" s="6">
        <v>0.25594339999999999</v>
      </c>
      <c r="I2172" s="6"/>
    </row>
    <row r="2173" spans="1:9" x14ac:dyDescent="0.25">
      <c r="A2173">
        <v>391</v>
      </c>
      <c r="B2173">
        <v>1997</v>
      </c>
      <c r="C2173" s="2">
        <v>0</v>
      </c>
      <c r="D2173" s="6">
        <v>5.79461E-2</v>
      </c>
      <c r="E2173" s="6">
        <v>0.31636799999999998</v>
      </c>
      <c r="F2173" s="6">
        <v>6.0016699999999999E-2</v>
      </c>
      <c r="G2173" s="6">
        <v>2.7365949999999999</v>
      </c>
      <c r="H2173" s="6">
        <v>0.24269959999999999</v>
      </c>
      <c r="I2173" s="6"/>
    </row>
    <row r="2174" spans="1:9" x14ac:dyDescent="0.25">
      <c r="A2174">
        <v>391</v>
      </c>
      <c r="B2174">
        <v>1998</v>
      </c>
      <c r="C2174" s="2">
        <v>0</v>
      </c>
      <c r="D2174" s="6">
        <v>-0.1060189</v>
      </c>
      <c r="E2174" s="6">
        <v>0.26235920000000001</v>
      </c>
      <c r="F2174" s="6">
        <v>6.0684399999999999E-2</v>
      </c>
      <c r="G2174" s="6">
        <v>1.8492109999999999</v>
      </c>
      <c r="H2174" s="6">
        <v>0.19949910000000001</v>
      </c>
      <c r="I2174" s="6"/>
    </row>
    <row r="2175" spans="1:9" x14ac:dyDescent="0.25">
      <c r="A2175">
        <v>391</v>
      </c>
      <c r="B2175">
        <v>1999</v>
      </c>
      <c r="C2175" s="2">
        <v>0</v>
      </c>
      <c r="D2175" s="6">
        <v>-4.6677499999999997E-2</v>
      </c>
      <c r="E2175" s="6">
        <v>0.22274910000000001</v>
      </c>
      <c r="F2175" s="6">
        <v>5.9287800000000002E-2</v>
      </c>
      <c r="G2175" s="6">
        <v>2.9033350000000002</v>
      </c>
      <c r="H2175" s="6">
        <v>0.21023520000000001</v>
      </c>
      <c r="I2175" s="6"/>
    </row>
    <row r="2176" spans="1:9" x14ac:dyDescent="0.25">
      <c r="A2176">
        <v>391</v>
      </c>
      <c r="B2176">
        <v>2000</v>
      </c>
      <c r="C2176" s="2">
        <v>0</v>
      </c>
      <c r="D2176" s="6">
        <v>-2.6540000000000001E-3</v>
      </c>
      <c r="E2176" s="6">
        <v>0.25429279999999999</v>
      </c>
      <c r="F2176" s="6">
        <v>7.9666200000000006E-2</v>
      </c>
      <c r="G2176" s="6">
        <v>3.7451460000000001</v>
      </c>
      <c r="H2176" s="6">
        <v>0.2154181</v>
      </c>
      <c r="I2176" s="6"/>
    </row>
    <row r="2177" spans="1:9" x14ac:dyDescent="0.25">
      <c r="A2177">
        <v>391</v>
      </c>
      <c r="B2177">
        <v>2001</v>
      </c>
      <c r="C2177" s="2">
        <v>0</v>
      </c>
      <c r="D2177" s="6">
        <v>1.9606499999999999E-2</v>
      </c>
      <c r="E2177" s="6">
        <v>0.29280590000000001</v>
      </c>
      <c r="F2177" s="6">
        <v>6.53585E-2</v>
      </c>
      <c r="G2177" s="6">
        <v>3.66181</v>
      </c>
      <c r="H2177" s="6">
        <v>0.1982254</v>
      </c>
      <c r="I2177" s="6"/>
    </row>
    <row r="2178" spans="1:9" x14ac:dyDescent="0.25">
      <c r="A2178">
        <v>391</v>
      </c>
      <c r="B2178">
        <v>2002</v>
      </c>
      <c r="C2178" s="2">
        <v>0</v>
      </c>
      <c r="D2178" s="6">
        <v>1.5045899999999999E-2</v>
      </c>
      <c r="E2178" s="6">
        <v>0.31521529999999998</v>
      </c>
      <c r="F2178" s="6">
        <v>7.2359999999999994E-2</v>
      </c>
      <c r="G2178" s="6">
        <v>2.8320789999999998</v>
      </c>
      <c r="H2178" s="6">
        <v>0.21265210000000001</v>
      </c>
      <c r="I2178" s="6"/>
    </row>
    <row r="2179" spans="1:9" x14ac:dyDescent="0.25">
      <c r="A2179">
        <v>391</v>
      </c>
      <c r="B2179">
        <v>2003</v>
      </c>
      <c r="C2179" s="2">
        <v>0</v>
      </c>
      <c r="D2179" s="6">
        <v>1.9874200000000002E-2</v>
      </c>
      <c r="E2179" s="6">
        <v>0.3561106</v>
      </c>
      <c r="F2179" s="6">
        <v>7.3885000000000006E-2</v>
      </c>
      <c r="G2179" s="6">
        <v>2.6535310000000001</v>
      </c>
      <c r="H2179" s="6">
        <v>0.2281357</v>
      </c>
      <c r="I2179" s="6"/>
    </row>
    <row r="2180" spans="1:9" x14ac:dyDescent="0.25">
      <c r="A2180">
        <v>391</v>
      </c>
      <c r="B2180">
        <v>2004</v>
      </c>
      <c r="C2180" s="2">
        <v>0</v>
      </c>
      <c r="D2180" s="6">
        <v>3.7799899999999997E-2</v>
      </c>
      <c r="E2180" s="6">
        <v>0.27586899999999998</v>
      </c>
      <c r="F2180" s="6">
        <v>3.2424300000000003E-2</v>
      </c>
      <c r="G2180" s="6">
        <v>1.33525</v>
      </c>
      <c r="H2180" s="6">
        <v>0.18755079999999999</v>
      </c>
      <c r="I2180" s="6"/>
    </row>
    <row r="2181" spans="1:9" x14ac:dyDescent="0.25">
      <c r="A2181">
        <v>392</v>
      </c>
      <c r="B2181">
        <v>1995</v>
      </c>
      <c r="C2181" s="2">
        <v>0</v>
      </c>
      <c r="D2181" s="6">
        <v>9.2758300000000002E-2</v>
      </c>
      <c r="E2181" s="6">
        <v>0.29448980000000002</v>
      </c>
      <c r="F2181" s="6">
        <v>3.5737699999999997E-2</v>
      </c>
      <c r="G2181" s="6">
        <v>0.40246579999999998</v>
      </c>
      <c r="H2181" s="6">
        <v>0.85888500000000001</v>
      </c>
      <c r="I2181" s="6"/>
    </row>
    <row r="2182" spans="1:9" x14ac:dyDescent="0.25">
      <c r="A2182">
        <v>392</v>
      </c>
      <c r="B2182">
        <v>1996</v>
      </c>
      <c r="C2182" s="2">
        <v>0</v>
      </c>
      <c r="D2182" s="6">
        <v>8.6863300000000004E-2</v>
      </c>
      <c r="E2182" s="6">
        <v>0.26918239999999999</v>
      </c>
      <c r="F2182" s="6">
        <v>4.90991E-2</v>
      </c>
      <c r="G2182" s="6">
        <v>0.41489789999999999</v>
      </c>
      <c r="H2182" s="6">
        <v>0.86215359999999996</v>
      </c>
      <c r="I2182" s="6"/>
    </row>
    <row r="2183" spans="1:9" x14ac:dyDescent="0.25">
      <c r="A2183">
        <v>392</v>
      </c>
      <c r="B2183">
        <v>1997</v>
      </c>
      <c r="C2183" s="2">
        <v>0</v>
      </c>
      <c r="D2183" s="6">
        <v>0.15942519999999999</v>
      </c>
      <c r="E2183" s="6">
        <v>0.24752869999999999</v>
      </c>
      <c r="F2183" s="6">
        <v>5.5376300000000003E-2</v>
      </c>
      <c r="G2183" s="6">
        <v>0.41450910000000002</v>
      </c>
      <c r="H2183" s="6">
        <v>0.76353280000000001</v>
      </c>
      <c r="I2183" s="6"/>
    </row>
    <row r="2184" spans="1:9" x14ac:dyDescent="0.25">
      <c r="A2184">
        <v>392</v>
      </c>
      <c r="B2184">
        <v>1998</v>
      </c>
      <c r="C2184" s="2">
        <v>0</v>
      </c>
      <c r="D2184" s="6">
        <v>0.1611062</v>
      </c>
      <c r="E2184" s="6">
        <v>0.24190890000000001</v>
      </c>
      <c r="F2184" s="6">
        <v>5.1803500000000002E-2</v>
      </c>
      <c r="G2184" s="6">
        <v>0.28195779999999998</v>
      </c>
      <c r="H2184" s="6">
        <v>0.76358150000000002</v>
      </c>
      <c r="I2184" s="6"/>
    </row>
    <row r="2185" spans="1:9" x14ac:dyDescent="0.25">
      <c r="A2185">
        <v>392</v>
      </c>
      <c r="B2185">
        <v>1999</v>
      </c>
      <c r="C2185" s="2">
        <v>0</v>
      </c>
      <c r="D2185" s="6">
        <v>0.10178420000000001</v>
      </c>
      <c r="E2185" s="6">
        <v>0.2227924</v>
      </c>
      <c r="F2185" s="6">
        <v>5.7456100000000003E-2</v>
      </c>
      <c r="G2185" s="6">
        <v>0.26821919999999999</v>
      </c>
      <c r="H2185" s="6">
        <v>0.80211339999999998</v>
      </c>
      <c r="I2185" s="6"/>
    </row>
    <row r="2186" spans="1:9" x14ac:dyDescent="0.25">
      <c r="A2186">
        <v>392</v>
      </c>
      <c r="B2186">
        <v>2000</v>
      </c>
      <c r="C2186" s="2">
        <v>0</v>
      </c>
      <c r="D2186" s="6">
        <v>0.15385399999999999</v>
      </c>
      <c r="E2186" s="6">
        <v>0.25669160000000002</v>
      </c>
      <c r="F2186" s="6">
        <v>4.3192599999999998E-2</v>
      </c>
      <c r="G2186" s="6">
        <v>0.28361750000000002</v>
      </c>
      <c r="H2186" s="6">
        <v>0.63472740000000005</v>
      </c>
      <c r="I2186" s="6"/>
    </row>
    <row r="2187" spans="1:9" x14ac:dyDescent="0.25">
      <c r="A2187">
        <v>392</v>
      </c>
      <c r="B2187">
        <v>2001</v>
      </c>
      <c r="C2187" s="2">
        <v>0</v>
      </c>
      <c r="D2187" s="6">
        <v>0.17210890000000001</v>
      </c>
      <c r="E2187" s="6">
        <v>0.25137759999999998</v>
      </c>
      <c r="F2187" s="6">
        <v>2.8697E-2</v>
      </c>
      <c r="G2187" s="6">
        <v>0.28426430000000003</v>
      </c>
      <c r="H2187" s="6">
        <v>0.66936419999999996</v>
      </c>
      <c r="I2187" s="6"/>
    </row>
    <row r="2188" spans="1:9" x14ac:dyDescent="0.25">
      <c r="A2188">
        <v>392</v>
      </c>
      <c r="B2188">
        <v>2002</v>
      </c>
      <c r="C2188" s="2">
        <v>0</v>
      </c>
      <c r="D2188" s="6">
        <v>0.15553349999999999</v>
      </c>
      <c r="E2188" s="6">
        <v>0.25823420000000002</v>
      </c>
      <c r="F2188" s="6">
        <v>4.0058499999999997E-2</v>
      </c>
      <c r="G2188" s="6">
        <v>0.23930999999999999</v>
      </c>
      <c r="H2188" s="6">
        <v>0.71654859999999998</v>
      </c>
      <c r="I2188" s="6"/>
    </row>
    <row r="2189" spans="1:9" x14ac:dyDescent="0.25">
      <c r="A2189">
        <v>392</v>
      </c>
      <c r="B2189">
        <v>2003</v>
      </c>
      <c r="C2189" s="2">
        <v>0</v>
      </c>
      <c r="D2189" s="6">
        <v>0.14287269999999999</v>
      </c>
      <c r="E2189" s="6">
        <v>0.24390970000000001</v>
      </c>
      <c r="F2189" s="6">
        <v>3.0247900000000001E-2</v>
      </c>
      <c r="G2189" s="6">
        <v>0.26745780000000002</v>
      </c>
      <c r="H2189" s="6">
        <v>0.71152629999999994</v>
      </c>
      <c r="I2189" s="6"/>
    </row>
    <row r="2190" spans="1:9" x14ac:dyDescent="0.25">
      <c r="A2190">
        <v>392</v>
      </c>
      <c r="B2190">
        <v>2004</v>
      </c>
      <c r="C2190" s="2">
        <v>0</v>
      </c>
      <c r="D2190" s="6">
        <v>4.5988399999999999E-2</v>
      </c>
      <c r="E2190" s="6">
        <v>0.23919950000000001</v>
      </c>
      <c r="F2190" s="6">
        <v>2.7304499999999999E-2</v>
      </c>
      <c r="G2190" s="6">
        <v>0.25207869999999999</v>
      </c>
      <c r="H2190" s="6">
        <v>0.79626160000000001</v>
      </c>
      <c r="I2190" s="6"/>
    </row>
    <row r="2191" spans="1:9" x14ac:dyDescent="0.25">
      <c r="A2191">
        <v>393</v>
      </c>
      <c r="B2191">
        <v>1995</v>
      </c>
      <c r="C2191" s="2">
        <v>0</v>
      </c>
      <c r="D2191" s="6">
        <v>0.16626930000000001</v>
      </c>
      <c r="E2191" s="6">
        <v>0.40077940000000001</v>
      </c>
      <c r="F2191" s="6">
        <v>4.3353999999999997E-2</v>
      </c>
      <c r="G2191" s="6">
        <v>2.392299</v>
      </c>
      <c r="H2191" s="6">
        <v>0.22712869999999999</v>
      </c>
      <c r="I2191" s="6"/>
    </row>
    <row r="2192" spans="1:9" x14ac:dyDescent="0.25">
      <c r="A2192">
        <v>393</v>
      </c>
      <c r="B2192">
        <v>1996</v>
      </c>
      <c r="C2192" s="2">
        <v>0</v>
      </c>
      <c r="D2192" s="6">
        <v>0.27343210000000001</v>
      </c>
      <c r="E2192" s="6">
        <v>0.45182369999999999</v>
      </c>
      <c r="F2192" s="6">
        <v>6.2752500000000003E-2</v>
      </c>
      <c r="G2192" s="6">
        <v>3.1392199999999999</v>
      </c>
      <c r="H2192" s="6">
        <v>0.25649739999999999</v>
      </c>
      <c r="I2192" s="6"/>
    </row>
    <row r="2193" spans="1:9" x14ac:dyDescent="0.25">
      <c r="A2193">
        <v>393</v>
      </c>
      <c r="B2193">
        <v>1997</v>
      </c>
      <c r="C2193" s="2">
        <v>0</v>
      </c>
      <c r="D2193" s="6">
        <v>0.25570759999999998</v>
      </c>
      <c r="E2193" s="6">
        <v>0.4401024</v>
      </c>
      <c r="F2193" s="6">
        <v>7.4814199999999997E-2</v>
      </c>
      <c r="G2193" s="6">
        <v>4.0246310000000003</v>
      </c>
      <c r="H2193" s="6">
        <v>0.26614850000000001</v>
      </c>
      <c r="I2193" s="6"/>
    </row>
    <row r="2194" spans="1:9" x14ac:dyDescent="0.25">
      <c r="A2194">
        <v>393</v>
      </c>
      <c r="B2194">
        <v>1998</v>
      </c>
      <c r="C2194" s="2">
        <v>0</v>
      </c>
      <c r="D2194" s="6">
        <v>0.2156148</v>
      </c>
      <c r="E2194" s="6">
        <v>0.44447880000000001</v>
      </c>
      <c r="F2194" s="6">
        <v>8.0316600000000002E-2</v>
      </c>
      <c r="G2194" s="6">
        <v>4.0356120000000004</v>
      </c>
      <c r="H2194" s="6">
        <v>0.29449419999999998</v>
      </c>
      <c r="I2194" s="6"/>
    </row>
    <row r="2195" spans="1:9" x14ac:dyDescent="0.25">
      <c r="A2195">
        <v>393</v>
      </c>
      <c r="B2195">
        <v>1999</v>
      </c>
      <c r="C2195" s="2">
        <v>0</v>
      </c>
      <c r="D2195" s="6">
        <v>0.2296511</v>
      </c>
      <c r="E2195" s="6">
        <v>0.3401209</v>
      </c>
      <c r="F2195" s="6">
        <v>6.2240499999999997E-2</v>
      </c>
      <c r="G2195" s="6">
        <v>3.2507359999999998</v>
      </c>
      <c r="H2195" s="6">
        <v>0.27839459999999999</v>
      </c>
      <c r="I2195" s="6"/>
    </row>
    <row r="2196" spans="1:9" x14ac:dyDescent="0.25">
      <c r="A2196">
        <v>393</v>
      </c>
      <c r="B2196">
        <v>2000</v>
      </c>
      <c r="C2196" s="2">
        <v>0</v>
      </c>
      <c r="D2196" s="6">
        <v>0.1775246</v>
      </c>
      <c r="E2196" s="6">
        <v>0.3241019</v>
      </c>
      <c r="F2196" s="6">
        <v>5.57922E-2</v>
      </c>
      <c r="G2196" s="6">
        <v>2.7365620000000002</v>
      </c>
      <c r="H2196" s="6">
        <v>0.24533160000000001</v>
      </c>
      <c r="I2196" s="6"/>
    </row>
    <row r="2197" spans="1:9" x14ac:dyDescent="0.25">
      <c r="A2197">
        <v>393</v>
      </c>
      <c r="B2197">
        <v>2001</v>
      </c>
      <c r="C2197" s="2">
        <v>0</v>
      </c>
      <c r="D2197" s="6">
        <v>0.17872979999999999</v>
      </c>
      <c r="E2197" s="6">
        <v>0.283553</v>
      </c>
      <c r="F2197" s="6">
        <v>6.0858700000000002E-2</v>
      </c>
      <c r="G2197" s="6">
        <v>2.2522630000000001</v>
      </c>
      <c r="H2197" s="6">
        <v>0.24596689999999999</v>
      </c>
      <c r="I2197" s="6"/>
    </row>
    <row r="2198" spans="1:9" x14ac:dyDescent="0.25">
      <c r="A2198">
        <v>393</v>
      </c>
      <c r="B2198">
        <v>2002</v>
      </c>
      <c r="C2198" s="2">
        <v>0</v>
      </c>
      <c r="D2198" s="6">
        <v>0.21558469999999999</v>
      </c>
      <c r="E2198" s="6">
        <v>0.259772</v>
      </c>
      <c r="F2198" s="6">
        <v>6.6764799999999999E-2</v>
      </c>
      <c r="G2198" s="6">
        <v>1.556797</v>
      </c>
      <c r="H2198" s="6">
        <v>0.23643210000000001</v>
      </c>
      <c r="I2198" s="6"/>
    </row>
    <row r="2199" spans="1:9" x14ac:dyDescent="0.25">
      <c r="A2199">
        <v>393</v>
      </c>
      <c r="B2199">
        <v>2003</v>
      </c>
      <c r="C2199" s="2">
        <v>0</v>
      </c>
      <c r="D2199" s="6">
        <v>0.16497500000000001</v>
      </c>
      <c r="E2199" s="6">
        <v>0.3445375</v>
      </c>
      <c r="F2199" s="6">
        <v>6.9260199999999994E-2</v>
      </c>
      <c r="G2199" s="6">
        <v>1.9327289999999999</v>
      </c>
      <c r="H2199" s="6">
        <v>0.25491960000000002</v>
      </c>
      <c r="I2199" s="6"/>
    </row>
    <row r="2200" spans="1:9" x14ac:dyDescent="0.25">
      <c r="A2200">
        <v>393</v>
      </c>
      <c r="B2200">
        <v>2004</v>
      </c>
      <c r="C2200" s="2">
        <v>0</v>
      </c>
      <c r="D2200" s="6">
        <v>0.2216418</v>
      </c>
      <c r="E2200" s="6">
        <v>0.37656200000000001</v>
      </c>
      <c r="F2200" s="6">
        <v>7.6017699999999994E-2</v>
      </c>
      <c r="G2200" s="6">
        <v>2.3356650000000001</v>
      </c>
      <c r="H2200" s="6">
        <v>0.27850659999999999</v>
      </c>
      <c r="I2200" s="6"/>
    </row>
    <row r="2201" spans="1:9" x14ac:dyDescent="0.25">
      <c r="A2201">
        <v>394</v>
      </c>
      <c r="B2201">
        <v>1995</v>
      </c>
      <c r="C2201" s="2">
        <v>0</v>
      </c>
      <c r="D2201" s="6">
        <v>0.22619890000000001</v>
      </c>
      <c r="E2201" s="6">
        <v>5.8716299999999999E-2</v>
      </c>
      <c r="F2201" s="6">
        <v>4.0563200000000001E-2</v>
      </c>
      <c r="G2201" s="6">
        <v>0.62735609999999997</v>
      </c>
      <c r="H2201" s="6">
        <v>0.29171609999999998</v>
      </c>
      <c r="I2201" s="6"/>
    </row>
    <row r="2202" spans="1:9" x14ac:dyDescent="0.25">
      <c r="A2202">
        <v>394</v>
      </c>
      <c r="B2202">
        <v>1996</v>
      </c>
      <c r="C2202" s="2">
        <v>0</v>
      </c>
      <c r="D2202" s="6">
        <v>0.22483429999999999</v>
      </c>
      <c r="E2202" s="6">
        <v>9.6444699999999994E-2</v>
      </c>
      <c r="F2202" s="6">
        <v>4.2298599999999999E-2</v>
      </c>
      <c r="G2202" s="6">
        <v>0.59648699999999999</v>
      </c>
      <c r="H2202" s="6">
        <v>0.25086619999999998</v>
      </c>
      <c r="I2202" s="6"/>
    </row>
    <row r="2203" spans="1:9" x14ac:dyDescent="0.25">
      <c r="A2203">
        <v>394</v>
      </c>
      <c r="B2203">
        <v>1997</v>
      </c>
      <c r="C2203" s="2">
        <v>0</v>
      </c>
      <c r="D2203" s="6">
        <v>0.17025499999999999</v>
      </c>
      <c r="E2203" s="6">
        <v>0.1284111</v>
      </c>
      <c r="F2203" s="6">
        <v>5.9865099999999997E-2</v>
      </c>
      <c r="G2203" s="6">
        <v>0.96453580000000005</v>
      </c>
      <c r="H2203" s="6">
        <v>0.22892879999999999</v>
      </c>
      <c r="I2203" s="6"/>
    </row>
    <row r="2204" spans="1:9" x14ac:dyDescent="0.25">
      <c r="A2204">
        <v>395</v>
      </c>
      <c r="B2204">
        <v>1995</v>
      </c>
      <c r="C2204" s="2">
        <v>0</v>
      </c>
      <c r="D2204" s="6">
        <v>0.1044967</v>
      </c>
      <c r="E2204" s="6">
        <v>-0.1436443</v>
      </c>
      <c r="F2204" s="6">
        <v>5.7207899999999999E-2</v>
      </c>
      <c r="G2204" s="6">
        <v>1.4585030000000001</v>
      </c>
      <c r="H2204" s="6">
        <v>0.3598557</v>
      </c>
      <c r="I2204" s="6"/>
    </row>
    <row r="2205" spans="1:9" x14ac:dyDescent="0.25">
      <c r="A2205">
        <v>396</v>
      </c>
      <c r="B2205">
        <v>1998</v>
      </c>
      <c r="C2205" s="2">
        <v>0</v>
      </c>
      <c r="D2205" s="6">
        <v>0.25389499999999998</v>
      </c>
      <c r="E2205" s="6">
        <v>0.39157609999999998</v>
      </c>
      <c r="F2205" s="6">
        <v>2.98397E-2</v>
      </c>
      <c r="G2205" s="6">
        <v>1.136649</v>
      </c>
      <c r="H2205" s="6">
        <v>0.2288541</v>
      </c>
      <c r="I2205" s="6"/>
    </row>
    <row r="2206" spans="1:9" x14ac:dyDescent="0.25">
      <c r="A2206">
        <v>396</v>
      </c>
      <c r="B2206">
        <v>1999</v>
      </c>
      <c r="C2206" s="2">
        <v>0</v>
      </c>
      <c r="D2206" s="6">
        <v>0.2595459</v>
      </c>
      <c r="E2206" s="6">
        <v>0.37309209999999998</v>
      </c>
      <c r="F2206" s="6">
        <v>2.9309600000000002E-2</v>
      </c>
      <c r="G2206" s="6">
        <v>1.6096779999999999</v>
      </c>
      <c r="H2206" s="6">
        <v>0.23622199999999999</v>
      </c>
      <c r="I2206" s="6"/>
    </row>
    <row r="2207" spans="1:9" x14ac:dyDescent="0.25">
      <c r="A2207">
        <v>396</v>
      </c>
      <c r="B2207">
        <v>2000</v>
      </c>
      <c r="C2207" s="2">
        <v>0</v>
      </c>
      <c r="D2207" s="6">
        <v>0.23789399999999999</v>
      </c>
      <c r="E2207" s="6">
        <v>0.39702019999999999</v>
      </c>
      <c r="F2207" s="6">
        <v>3.0128800000000001E-2</v>
      </c>
      <c r="G2207" s="6">
        <v>1.125548</v>
      </c>
      <c r="H2207" s="6">
        <v>0.21248320000000001</v>
      </c>
      <c r="I2207" s="6"/>
    </row>
    <row r="2208" spans="1:9" x14ac:dyDescent="0.25">
      <c r="A2208">
        <v>396</v>
      </c>
      <c r="B2208">
        <v>2001</v>
      </c>
      <c r="C2208" s="2">
        <v>0</v>
      </c>
      <c r="D2208" s="6">
        <v>0.21378520000000001</v>
      </c>
      <c r="E2208" s="6">
        <v>0.3259804</v>
      </c>
      <c r="F2208" s="6">
        <v>3.05332E-2</v>
      </c>
      <c r="G2208" s="6">
        <v>0.81435970000000002</v>
      </c>
      <c r="H2208" s="6">
        <v>0.2408207</v>
      </c>
      <c r="I2208" s="6"/>
    </row>
    <row r="2209" spans="1:9" x14ac:dyDescent="0.25">
      <c r="A2209">
        <v>396</v>
      </c>
      <c r="B2209">
        <v>2002</v>
      </c>
      <c r="C2209" s="2">
        <v>0</v>
      </c>
      <c r="D2209" s="6">
        <v>0.21762119999999999</v>
      </c>
      <c r="E2209" s="6">
        <v>0.25915870000000002</v>
      </c>
      <c r="F2209" s="6">
        <v>4.2081300000000002E-2</v>
      </c>
      <c r="G2209" s="6">
        <v>0.5695827</v>
      </c>
      <c r="H2209" s="6">
        <v>0.27995229999999999</v>
      </c>
      <c r="I2209" s="6"/>
    </row>
    <row r="2210" spans="1:9" x14ac:dyDescent="0.25">
      <c r="A2210">
        <v>396</v>
      </c>
      <c r="B2210">
        <v>2003</v>
      </c>
      <c r="C2210" s="2">
        <v>0</v>
      </c>
      <c r="D2210" s="6">
        <v>0.19988059999999999</v>
      </c>
      <c r="E2210" s="6">
        <v>0.31818869999999999</v>
      </c>
      <c r="F2210" s="6">
        <v>4.1529999999999997E-2</v>
      </c>
      <c r="G2210" s="6">
        <v>1.0024139999999999</v>
      </c>
      <c r="H2210" s="6">
        <v>0.2955354</v>
      </c>
      <c r="I2210" s="6"/>
    </row>
    <row r="2211" spans="1:9" x14ac:dyDescent="0.25">
      <c r="A2211">
        <v>397</v>
      </c>
      <c r="B2211">
        <v>1995</v>
      </c>
      <c r="C2211" s="2">
        <v>0</v>
      </c>
      <c r="D2211" s="6">
        <v>0.34197539999999998</v>
      </c>
      <c r="E2211" s="6">
        <v>0.39435579999999998</v>
      </c>
      <c r="F2211" s="6">
        <v>0.1137658</v>
      </c>
      <c r="G2211" s="6">
        <v>4.7988249999999999</v>
      </c>
      <c r="H2211" s="6">
        <v>0.47171770000000002</v>
      </c>
      <c r="I2211" s="6"/>
    </row>
    <row r="2212" spans="1:9" x14ac:dyDescent="0.25">
      <c r="A2212">
        <v>397</v>
      </c>
      <c r="B2212">
        <v>1996</v>
      </c>
      <c r="C2212" s="2">
        <v>0</v>
      </c>
      <c r="D2212" s="6">
        <v>0.31880540000000002</v>
      </c>
      <c r="E2212" s="6">
        <v>0.48868519999999999</v>
      </c>
      <c r="F2212" s="6">
        <v>8.1032800000000002E-2</v>
      </c>
      <c r="G2212" s="6">
        <v>5.2335380000000002</v>
      </c>
      <c r="H2212" s="6">
        <v>0.51901430000000004</v>
      </c>
      <c r="I2212" s="6"/>
    </row>
    <row r="2213" spans="1:9" x14ac:dyDescent="0.25">
      <c r="A2213">
        <v>397</v>
      </c>
      <c r="B2213">
        <v>1997</v>
      </c>
      <c r="C2213" s="2">
        <v>0</v>
      </c>
      <c r="D2213" s="6">
        <v>0.36598409999999998</v>
      </c>
      <c r="E2213" s="6">
        <v>0.36483090000000001</v>
      </c>
      <c r="F2213" s="6">
        <v>0.1134617</v>
      </c>
      <c r="G2213" s="6">
        <v>5.5065720000000002</v>
      </c>
      <c r="H2213" s="6">
        <v>0.456285</v>
      </c>
      <c r="I2213" s="6"/>
    </row>
    <row r="2214" spans="1:9" x14ac:dyDescent="0.25">
      <c r="A2214">
        <v>397</v>
      </c>
      <c r="B2214">
        <v>1998</v>
      </c>
      <c r="C2214" s="2">
        <v>0</v>
      </c>
      <c r="D2214" s="6">
        <v>0.2056635</v>
      </c>
      <c r="E2214" s="6">
        <v>0.38966909999999999</v>
      </c>
      <c r="F2214" s="6">
        <v>7.7913300000000005E-2</v>
      </c>
      <c r="G2214" s="6">
        <v>2.7873950000000001</v>
      </c>
      <c r="H2214" s="6">
        <v>0.44556970000000001</v>
      </c>
      <c r="I2214" s="6"/>
    </row>
    <row r="2215" spans="1:9" x14ac:dyDescent="0.25">
      <c r="A2215">
        <v>397</v>
      </c>
      <c r="B2215">
        <v>1999</v>
      </c>
      <c r="C2215" s="2">
        <v>0</v>
      </c>
      <c r="D2215" s="6">
        <v>0.16120280000000001</v>
      </c>
      <c r="E2215" s="6">
        <v>7.9253000000000004E-2</v>
      </c>
      <c r="F2215" s="6">
        <v>6.88222E-2</v>
      </c>
      <c r="G2215" s="6">
        <v>1.789841</v>
      </c>
      <c r="H2215" s="6">
        <v>0.33014120000000002</v>
      </c>
      <c r="I2215" s="6"/>
    </row>
    <row r="2216" spans="1:9" x14ac:dyDescent="0.25">
      <c r="A2216">
        <v>397</v>
      </c>
      <c r="B2216">
        <v>2000</v>
      </c>
      <c r="C2216" s="2">
        <v>0</v>
      </c>
      <c r="D2216" s="6">
        <v>7.4187600000000006E-2</v>
      </c>
      <c r="E2216" s="6">
        <v>-6.5173200000000001E-2</v>
      </c>
      <c r="F2216" s="6">
        <v>7.3078599999999994E-2</v>
      </c>
      <c r="G2216" s="6">
        <v>2.1632910000000001</v>
      </c>
      <c r="H2216" s="6">
        <v>0.40005649999999998</v>
      </c>
      <c r="I2216" s="6"/>
    </row>
    <row r="2217" spans="1:9" x14ac:dyDescent="0.25">
      <c r="A2217">
        <v>397</v>
      </c>
      <c r="B2217">
        <v>2001</v>
      </c>
      <c r="C2217" s="2">
        <v>0</v>
      </c>
      <c r="D2217" s="6">
        <v>0.13424720000000001</v>
      </c>
      <c r="E2217" s="6">
        <v>-1.7876699999999999E-2</v>
      </c>
      <c r="F2217" s="6">
        <v>7.0797899999999997E-2</v>
      </c>
      <c r="G2217" s="6">
        <v>2.67299</v>
      </c>
      <c r="H2217" s="6">
        <v>0.38321100000000002</v>
      </c>
      <c r="I2217" s="6"/>
    </row>
    <row r="2218" spans="1:9" x14ac:dyDescent="0.25">
      <c r="A2218">
        <v>397</v>
      </c>
      <c r="B2218">
        <v>2002</v>
      </c>
      <c r="C2218" s="2">
        <v>0</v>
      </c>
      <c r="D2218" s="6">
        <v>0.1937122</v>
      </c>
      <c r="E2218" s="6">
        <v>3.7728499999999998E-2</v>
      </c>
      <c r="F2218" s="6">
        <v>0.1066373</v>
      </c>
      <c r="G2218" s="6">
        <v>3.4176190000000002</v>
      </c>
      <c r="H2218" s="6">
        <v>0.403974</v>
      </c>
      <c r="I2218" s="6"/>
    </row>
    <row r="2219" spans="1:9" x14ac:dyDescent="0.25">
      <c r="A2219">
        <v>397</v>
      </c>
      <c r="B2219">
        <v>2003</v>
      </c>
      <c r="C2219" s="2">
        <v>0</v>
      </c>
      <c r="D2219" s="6">
        <v>0.25334640000000003</v>
      </c>
      <c r="E2219" s="6">
        <v>0.13041359999999999</v>
      </c>
      <c r="F2219" s="6">
        <v>0.10592600000000001</v>
      </c>
      <c r="G2219" s="6">
        <v>3.648091</v>
      </c>
      <c r="H2219" s="6">
        <v>0.42000310000000002</v>
      </c>
      <c r="I2219" s="6"/>
    </row>
    <row r="2220" spans="1:9" x14ac:dyDescent="0.25">
      <c r="A2220">
        <v>397</v>
      </c>
      <c r="B2220">
        <v>2004</v>
      </c>
      <c r="C2220" s="2">
        <v>0</v>
      </c>
      <c r="D2220" s="6">
        <v>0.2221688</v>
      </c>
      <c r="E2220" s="6">
        <v>0.2072659</v>
      </c>
      <c r="F2220" s="6">
        <v>0.1196231</v>
      </c>
      <c r="G2220" s="6">
        <v>3.432172</v>
      </c>
      <c r="H2220" s="6">
        <v>0.4155491</v>
      </c>
      <c r="I2220" s="6"/>
    </row>
    <row r="2221" spans="1:9" x14ac:dyDescent="0.25">
      <c r="A2221">
        <v>398</v>
      </c>
      <c r="B2221">
        <v>1998</v>
      </c>
      <c r="C2221" s="2">
        <v>0</v>
      </c>
      <c r="D2221" s="6">
        <v>0.26120969999999999</v>
      </c>
      <c r="E2221" s="6">
        <v>-0.78619749999999999</v>
      </c>
      <c r="F2221" s="6">
        <v>6.8322300000000002E-2</v>
      </c>
      <c r="G2221" s="6">
        <v>1.9329890000000001</v>
      </c>
      <c r="H2221" s="6">
        <v>0.87272850000000002</v>
      </c>
      <c r="I2221" s="6"/>
    </row>
    <row r="2222" spans="1:9" x14ac:dyDescent="0.25">
      <c r="A2222">
        <v>398</v>
      </c>
      <c r="B2222">
        <v>1999</v>
      </c>
      <c r="C2222" s="2">
        <v>0</v>
      </c>
      <c r="D2222" s="6">
        <v>0.21407979999999999</v>
      </c>
      <c r="E2222" s="6">
        <v>-0.83389679999999999</v>
      </c>
      <c r="F2222" s="6">
        <v>2.6663099999999999E-2</v>
      </c>
      <c r="G2222" s="6">
        <v>1.286986</v>
      </c>
      <c r="H2222" s="6">
        <v>0.78220959999999995</v>
      </c>
      <c r="I2222" s="6"/>
    </row>
    <row r="2223" spans="1:9" x14ac:dyDescent="0.25">
      <c r="A2223">
        <v>398</v>
      </c>
      <c r="B2223">
        <v>2000</v>
      </c>
      <c r="C2223" s="2">
        <v>0</v>
      </c>
      <c r="D2223" s="6">
        <v>0.2088844</v>
      </c>
      <c r="E2223" s="6">
        <v>-0.71686709999999998</v>
      </c>
      <c r="F2223" s="6">
        <v>3.30301E-2</v>
      </c>
      <c r="G2223" s="6">
        <v>0.91646369999999999</v>
      </c>
      <c r="H2223" s="6">
        <v>0.74459140000000001</v>
      </c>
      <c r="I2223" s="6"/>
    </row>
    <row r="2224" spans="1:9" x14ac:dyDescent="0.25">
      <c r="A2224">
        <v>398</v>
      </c>
      <c r="B2224">
        <v>2001</v>
      </c>
      <c r="C2224" s="2">
        <v>0</v>
      </c>
      <c r="D2224" s="6">
        <v>6.4153500000000002E-2</v>
      </c>
      <c r="E2224" s="6">
        <v>-0.50076609999999999</v>
      </c>
      <c r="F2224" s="6">
        <v>-9.4511999999999999E-3</v>
      </c>
      <c r="G2224" s="6">
        <v>0.87823039999999997</v>
      </c>
      <c r="H2224" s="6">
        <v>0.41052650000000002</v>
      </c>
      <c r="I2224" s="6"/>
    </row>
    <row r="2225" spans="1:9" x14ac:dyDescent="0.25">
      <c r="A2225">
        <v>398</v>
      </c>
      <c r="B2225">
        <v>2002</v>
      </c>
      <c r="C2225" s="2">
        <v>0</v>
      </c>
      <c r="D2225" s="6">
        <v>-3.2030099999999999E-2</v>
      </c>
      <c r="E2225" s="6">
        <v>-0.70974369999999998</v>
      </c>
      <c r="F2225" s="6">
        <v>1.52912E-2</v>
      </c>
      <c r="G2225" s="6">
        <v>0.71197100000000002</v>
      </c>
      <c r="H2225" s="6">
        <v>0.47030309999999997</v>
      </c>
      <c r="I2225" s="6"/>
    </row>
    <row r="2226" spans="1:9" x14ac:dyDescent="0.25">
      <c r="A2226">
        <v>398</v>
      </c>
      <c r="B2226">
        <v>2003</v>
      </c>
      <c r="C2226" s="2">
        <v>0</v>
      </c>
      <c r="D2226" s="6">
        <v>0.11716119999999999</v>
      </c>
      <c r="E2226" s="6">
        <v>-0.60893059999999999</v>
      </c>
      <c r="F2226" s="6">
        <v>4.05931E-2</v>
      </c>
      <c r="G2226" s="6">
        <v>1.542961</v>
      </c>
      <c r="H2226" s="6">
        <v>0.49509740000000002</v>
      </c>
      <c r="I2226" s="6"/>
    </row>
    <row r="2227" spans="1:9" x14ac:dyDescent="0.25">
      <c r="A2227">
        <v>398</v>
      </c>
      <c r="B2227">
        <v>2004</v>
      </c>
      <c r="C2227" s="2">
        <v>0</v>
      </c>
      <c r="D2227" s="6">
        <v>9.8568600000000006E-2</v>
      </c>
      <c r="E2227" s="6">
        <v>-0.82120599999999999</v>
      </c>
      <c r="F2227" s="6">
        <v>1.6519699999999998E-2</v>
      </c>
      <c r="G2227" s="6">
        <v>0.89013640000000005</v>
      </c>
      <c r="H2227" s="6">
        <v>0.51791869999999995</v>
      </c>
      <c r="I2227" s="6"/>
    </row>
    <row r="2228" spans="1:9" x14ac:dyDescent="0.25">
      <c r="A2228">
        <v>399</v>
      </c>
      <c r="B2228">
        <v>1995</v>
      </c>
      <c r="C2228" s="2">
        <v>0</v>
      </c>
      <c r="D2228" s="6">
        <v>0.3841753</v>
      </c>
      <c r="E2228" s="6">
        <v>0.47218100000000002</v>
      </c>
      <c r="F2228" s="6">
        <v>0.104009</v>
      </c>
      <c r="G2228" s="6">
        <v>2.0451899999999998</v>
      </c>
      <c r="H2228" s="6">
        <v>0.39769169999999998</v>
      </c>
      <c r="I2228" s="6"/>
    </row>
    <row r="2229" spans="1:9" x14ac:dyDescent="0.25">
      <c r="A2229">
        <v>399</v>
      </c>
      <c r="B2229">
        <v>1996</v>
      </c>
      <c r="C2229" s="2">
        <v>0</v>
      </c>
      <c r="D2229" s="6">
        <v>0.33784229999999998</v>
      </c>
      <c r="E2229" s="6">
        <v>0.3903277</v>
      </c>
      <c r="F2229" s="6">
        <v>0.10972609999999999</v>
      </c>
      <c r="G2229" s="6">
        <v>1.6796949999999999</v>
      </c>
      <c r="H2229" s="6">
        <v>0.4464514</v>
      </c>
      <c r="I2229" s="6"/>
    </row>
    <row r="2230" spans="1:9" x14ac:dyDescent="0.25">
      <c r="A2230">
        <v>399</v>
      </c>
      <c r="B2230">
        <v>1997</v>
      </c>
      <c r="C2230" s="2">
        <v>0</v>
      </c>
      <c r="D2230" s="6">
        <v>0.32139610000000002</v>
      </c>
      <c r="E2230" s="6">
        <v>0.39719680000000002</v>
      </c>
      <c r="F2230" s="6">
        <v>0.1025842</v>
      </c>
      <c r="G2230" s="6">
        <v>2.024432</v>
      </c>
      <c r="H2230" s="6">
        <v>0.4657114</v>
      </c>
      <c r="I2230" s="6"/>
    </row>
    <row r="2231" spans="1:9" x14ac:dyDescent="0.25">
      <c r="A2231">
        <v>399</v>
      </c>
      <c r="B2231">
        <v>1998</v>
      </c>
      <c r="C2231" s="2">
        <v>0</v>
      </c>
      <c r="D2231" s="6">
        <v>0.30431409999999998</v>
      </c>
      <c r="E2231" s="6">
        <v>0.39310109999999998</v>
      </c>
      <c r="F2231" s="6">
        <v>0.1222293</v>
      </c>
      <c r="G2231" s="6">
        <v>2.0594510000000001</v>
      </c>
      <c r="H2231" s="6">
        <v>0.45703090000000002</v>
      </c>
      <c r="I2231" s="6"/>
    </row>
    <row r="2232" spans="1:9" x14ac:dyDescent="0.25">
      <c r="A2232">
        <v>399</v>
      </c>
      <c r="B2232">
        <v>1999</v>
      </c>
      <c r="C2232" s="2">
        <v>0</v>
      </c>
      <c r="D2232" s="6">
        <v>0.28211730000000002</v>
      </c>
      <c r="E2232" s="6">
        <v>0.381602</v>
      </c>
      <c r="F2232" s="6">
        <v>0.10931399999999999</v>
      </c>
      <c r="G2232" s="6">
        <v>1.5403</v>
      </c>
      <c r="H2232" s="6">
        <v>0.45566329999999999</v>
      </c>
      <c r="I2232" s="6"/>
    </row>
    <row r="2233" spans="1:9" x14ac:dyDescent="0.25">
      <c r="A2233">
        <v>399</v>
      </c>
      <c r="B2233">
        <v>2000</v>
      </c>
      <c r="C2233" s="2">
        <v>0</v>
      </c>
      <c r="D2233" s="6">
        <v>0.28819830000000002</v>
      </c>
      <c r="E2233" s="6">
        <v>0.34287339999999999</v>
      </c>
      <c r="F2233" s="6">
        <v>0.1169905</v>
      </c>
      <c r="G2233" s="6">
        <v>1.5333559999999999</v>
      </c>
      <c r="H2233" s="6">
        <v>0.45775579999999999</v>
      </c>
      <c r="I2233" s="6"/>
    </row>
    <row r="2234" spans="1:9" x14ac:dyDescent="0.25">
      <c r="A2234">
        <v>399</v>
      </c>
      <c r="B2234">
        <v>2001</v>
      </c>
      <c r="C2234" s="2">
        <v>0</v>
      </c>
      <c r="D2234" s="6">
        <v>0.2328141</v>
      </c>
      <c r="E2234" s="6">
        <v>0.34635749999999998</v>
      </c>
      <c r="F2234" s="6">
        <v>8.7161799999999998E-2</v>
      </c>
      <c r="G2234" s="6">
        <v>1.3890199999999999</v>
      </c>
      <c r="H2234" s="6">
        <v>0.4116669</v>
      </c>
      <c r="I2234" s="6"/>
    </row>
    <row r="2235" spans="1:9" x14ac:dyDescent="0.25">
      <c r="A2235">
        <v>399</v>
      </c>
      <c r="B2235">
        <v>2002</v>
      </c>
      <c r="C2235" s="2">
        <v>0</v>
      </c>
      <c r="D2235" s="6">
        <v>0.1892807</v>
      </c>
      <c r="E2235" s="6">
        <v>0.36727159999999998</v>
      </c>
      <c r="F2235" s="6">
        <v>8.1100900000000004E-2</v>
      </c>
      <c r="G2235" s="6">
        <v>0.78087200000000001</v>
      </c>
      <c r="H2235" s="6">
        <v>0.41996990000000001</v>
      </c>
      <c r="I2235" s="6"/>
    </row>
    <row r="2236" spans="1:9" x14ac:dyDescent="0.25">
      <c r="A2236">
        <v>399</v>
      </c>
      <c r="B2236">
        <v>2003</v>
      </c>
      <c r="C2236" s="2">
        <v>0</v>
      </c>
      <c r="D2236" s="6">
        <v>0.2251541</v>
      </c>
      <c r="E2236" s="6">
        <v>0.35467660000000001</v>
      </c>
      <c r="F2236" s="6">
        <v>8.1989800000000002E-2</v>
      </c>
      <c r="G2236" s="6">
        <v>1.2470870000000001</v>
      </c>
      <c r="H2236" s="6">
        <v>0.40357100000000001</v>
      </c>
      <c r="I2236" s="6"/>
    </row>
    <row r="2237" spans="1:9" x14ac:dyDescent="0.25">
      <c r="A2237">
        <v>399</v>
      </c>
      <c r="B2237">
        <v>2004</v>
      </c>
      <c r="C2237" s="2">
        <v>0</v>
      </c>
      <c r="D2237" s="6">
        <v>0.16673859999999999</v>
      </c>
      <c r="E2237" s="6">
        <v>0.30414570000000002</v>
      </c>
      <c r="F2237" s="6">
        <v>6.1742699999999998E-2</v>
      </c>
      <c r="G2237" s="6">
        <v>0.97552349999999999</v>
      </c>
      <c r="H2237" s="6">
        <v>0.34732039999999997</v>
      </c>
      <c r="I2237" s="6"/>
    </row>
    <row r="2238" spans="1:9" x14ac:dyDescent="0.25">
      <c r="A2238">
        <v>400</v>
      </c>
      <c r="B2238">
        <v>1995</v>
      </c>
      <c r="C2238" s="2">
        <v>0</v>
      </c>
      <c r="D2238" s="6">
        <v>0.28634579999999998</v>
      </c>
      <c r="E2238" s="6">
        <v>0.18842800000000001</v>
      </c>
      <c r="F2238" s="6">
        <v>6.5474900000000003E-2</v>
      </c>
      <c r="G2238" s="6">
        <v>1.4623550000000001</v>
      </c>
      <c r="H2238" s="6">
        <v>0.34873090000000001</v>
      </c>
      <c r="I2238" s="6"/>
    </row>
    <row r="2239" spans="1:9" x14ac:dyDescent="0.25">
      <c r="A2239">
        <v>400</v>
      </c>
      <c r="B2239">
        <v>1996</v>
      </c>
      <c r="C2239" s="2">
        <v>0</v>
      </c>
      <c r="D2239" s="6">
        <v>0.16809299999999999</v>
      </c>
      <c r="E2239" s="6">
        <v>0.2090658</v>
      </c>
      <c r="F2239" s="6">
        <v>6.0290900000000001E-2</v>
      </c>
      <c r="G2239" s="6">
        <v>1.1329050000000001</v>
      </c>
      <c r="H2239" s="6">
        <v>0.35489739999999997</v>
      </c>
      <c r="I2239" s="6"/>
    </row>
    <row r="2240" spans="1:9" x14ac:dyDescent="0.25">
      <c r="A2240">
        <v>400</v>
      </c>
      <c r="B2240">
        <v>1997</v>
      </c>
      <c r="C2240" s="2">
        <v>0</v>
      </c>
      <c r="D2240" s="6">
        <v>0.18653169999999999</v>
      </c>
      <c r="E2240" s="6">
        <v>0.2568764</v>
      </c>
      <c r="F2240" s="6">
        <v>8.3080200000000007E-2</v>
      </c>
      <c r="G2240" s="6">
        <v>1.8925639999999999</v>
      </c>
      <c r="H2240" s="6">
        <v>0.40532109999999999</v>
      </c>
      <c r="I2240" s="6"/>
    </row>
    <row r="2241" spans="1:9" x14ac:dyDescent="0.25">
      <c r="A2241">
        <v>400</v>
      </c>
      <c r="B2241">
        <v>1998</v>
      </c>
      <c r="C2241" s="2">
        <v>0</v>
      </c>
      <c r="D2241" s="6">
        <v>0.1052698</v>
      </c>
      <c r="E2241" s="6">
        <v>0.31745180000000001</v>
      </c>
      <c r="F2241" s="6">
        <v>7.5193099999999999E-2</v>
      </c>
      <c r="G2241" s="6">
        <v>2.7301449999999998</v>
      </c>
      <c r="H2241" s="6">
        <v>0.39950350000000001</v>
      </c>
      <c r="I2241" s="6"/>
    </row>
    <row r="2242" spans="1:9" x14ac:dyDescent="0.25">
      <c r="A2242">
        <v>400</v>
      </c>
      <c r="B2242">
        <v>1999</v>
      </c>
      <c r="C2242" s="2">
        <v>0</v>
      </c>
      <c r="D2242" s="6">
        <v>8.9922600000000005E-2</v>
      </c>
      <c r="E2242" s="6">
        <v>0.41250819999999999</v>
      </c>
      <c r="F2242" s="6">
        <v>7.9869800000000005E-2</v>
      </c>
      <c r="G2242" s="6">
        <v>1.8614599999999999</v>
      </c>
      <c r="H2242" s="6">
        <v>0.42321340000000002</v>
      </c>
      <c r="I2242" s="6"/>
    </row>
    <row r="2243" spans="1:9" x14ac:dyDescent="0.25">
      <c r="A2243">
        <v>400</v>
      </c>
      <c r="B2243">
        <v>2000</v>
      </c>
      <c r="C2243" s="2">
        <v>0</v>
      </c>
      <c r="D2243" s="6">
        <v>7.4591699999999997E-2</v>
      </c>
      <c r="E2243" s="6">
        <v>0.45812570000000002</v>
      </c>
      <c r="F2243" s="6">
        <v>5.7926800000000001E-2</v>
      </c>
      <c r="G2243" s="6">
        <v>1.0540160000000001</v>
      </c>
      <c r="H2243" s="6">
        <v>0.3793164</v>
      </c>
      <c r="I2243" s="6"/>
    </row>
    <row r="2244" spans="1:9" x14ac:dyDescent="0.25">
      <c r="A2244">
        <v>400</v>
      </c>
      <c r="B2244">
        <v>2001</v>
      </c>
      <c r="C2244" s="2">
        <v>0</v>
      </c>
      <c r="D2244" s="6">
        <v>0.1232636</v>
      </c>
      <c r="E2244" s="6">
        <v>0.3390417</v>
      </c>
      <c r="F2244" s="6">
        <v>4.2733599999999997E-2</v>
      </c>
      <c r="G2244" s="6">
        <v>0.78829249999999995</v>
      </c>
      <c r="H2244" s="6">
        <v>0.37715539999999997</v>
      </c>
      <c r="I2244" s="6"/>
    </row>
    <row r="2245" spans="1:9" x14ac:dyDescent="0.25">
      <c r="A2245">
        <v>400</v>
      </c>
      <c r="B2245">
        <v>2002</v>
      </c>
      <c r="C2245" s="2">
        <v>0</v>
      </c>
      <c r="D2245" s="6">
        <v>7.9139000000000001E-2</v>
      </c>
      <c r="E2245" s="6">
        <v>0.32994269999999998</v>
      </c>
      <c r="F2245" s="6">
        <v>6.7829200000000006E-2</v>
      </c>
      <c r="G2245" s="6">
        <v>0.75811039999999996</v>
      </c>
      <c r="H2245" s="6">
        <v>0.3932406</v>
      </c>
      <c r="I2245" s="6"/>
    </row>
    <row r="2246" spans="1:9" x14ac:dyDescent="0.25">
      <c r="A2246">
        <v>400</v>
      </c>
      <c r="B2246">
        <v>2003</v>
      </c>
      <c r="C2246" s="2">
        <v>0</v>
      </c>
      <c r="D2246" s="6">
        <v>0.1297403</v>
      </c>
      <c r="E2246" s="6">
        <v>0.33747270000000001</v>
      </c>
      <c r="F2246" s="6">
        <v>5.1472299999999999E-2</v>
      </c>
      <c r="G2246" s="6">
        <v>0.76251360000000001</v>
      </c>
      <c r="H2246" s="6">
        <v>0.435525</v>
      </c>
      <c r="I2246" s="6"/>
    </row>
    <row r="2247" spans="1:9" x14ac:dyDescent="0.25">
      <c r="A2247">
        <v>400</v>
      </c>
      <c r="B2247">
        <v>2004</v>
      </c>
      <c r="C2247" s="2">
        <v>0</v>
      </c>
      <c r="D2247" s="6">
        <v>0.1960278</v>
      </c>
      <c r="E2247" s="6">
        <v>0.285603</v>
      </c>
      <c r="F2247" s="6">
        <v>4.6267799999999998E-2</v>
      </c>
      <c r="G2247" s="6">
        <v>0.56165010000000004</v>
      </c>
      <c r="H2247" s="6">
        <v>0.40917740000000002</v>
      </c>
      <c r="I2247" s="6"/>
    </row>
    <row r="2248" spans="1:9" x14ac:dyDescent="0.25">
      <c r="A2248">
        <v>401</v>
      </c>
      <c r="B2248">
        <v>1995</v>
      </c>
      <c r="C2248" s="2">
        <v>0</v>
      </c>
      <c r="D2248" s="6">
        <v>2.4473200000000001E-2</v>
      </c>
      <c r="E2248" s="6">
        <v>0.26054719999999998</v>
      </c>
      <c r="F2248" s="6">
        <v>8.3692799999999998E-2</v>
      </c>
      <c r="G2248" s="6">
        <v>1.7801940000000001</v>
      </c>
      <c r="H2248" s="6">
        <v>0.34647159999999999</v>
      </c>
      <c r="I2248" s="6"/>
    </row>
    <row r="2249" spans="1:9" x14ac:dyDescent="0.25">
      <c r="A2249">
        <v>401</v>
      </c>
      <c r="B2249">
        <v>1996</v>
      </c>
      <c r="C2249" s="2">
        <v>0</v>
      </c>
      <c r="D2249" s="6">
        <v>6.2737500000000002E-2</v>
      </c>
      <c r="E2249" s="6">
        <v>0.25331039999999999</v>
      </c>
      <c r="F2249" s="6">
        <v>8.5850200000000002E-2</v>
      </c>
      <c r="G2249" s="6">
        <v>2.2326739999999998</v>
      </c>
      <c r="H2249" s="6">
        <v>0.44005040000000001</v>
      </c>
      <c r="I2249" s="6"/>
    </row>
    <row r="2250" spans="1:9" x14ac:dyDescent="0.25">
      <c r="A2250">
        <v>401</v>
      </c>
      <c r="B2250">
        <v>1997</v>
      </c>
      <c r="C2250" s="2">
        <v>0</v>
      </c>
      <c r="D2250" s="6">
        <v>3.5118700000000003E-2</v>
      </c>
      <c r="E2250" s="6">
        <v>0.2219267</v>
      </c>
      <c r="F2250" s="6">
        <v>9.4473299999999996E-2</v>
      </c>
      <c r="G2250" s="6">
        <v>2.2932410000000001</v>
      </c>
      <c r="H2250" s="6">
        <v>0.46599190000000001</v>
      </c>
      <c r="I2250" s="6"/>
    </row>
    <row r="2251" spans="1:9" x14ac:dyDescent="0.25">
      <c r="A2251">
        <v>401</v>
      </c>
      <c r="B2251">
        <v>1998</v>
      </c>
      <c r="C2251" s="2">
        <v>0</v>
      </c>
      <c r="D2251" s="6">
        <v>2.1710199999999999E-2</v>
      </c>
      <c r="E2251" s="6">
        <v>0.2081616</v>
      </c>
      <c r="F2251" s="6">
        <v>0.1041839</v>
      </c>
      <c r="G2251" s="6">
        <v>2.8107760000000002</v>
      </c>
      <c r="H2251" s="6">
        <v>0.50998889999999997</v>
      </c>
      <c r="I2251" s="6"/>
    </row>
    <row r="2252" spans="1:9" x14ac:dyDescent="0.25">
      <c r="A2252">
        <v>401</v>
      </c>
      <c r="B2252">
        <v>1999</v>
      </c>
      <c r="C2252" s="2">
        <v>0</v>
      </c>
      <c r="D2252" s="6">
        <v>5.6727899999999998E-2</v>
      </c>
      <c r="E2252" s="6">
        <v>0.2144703</v>
      </c>
      <c r="F2252" s="6">
        <v>0.11003250000000001</v>
      </c>
      <c r="G2252" s="6">
        <v>2.845399</v>
      </c>
      <c r="H2252" s="6">
        <v>0.53465410000000002</v>
      </c>
      <c r="I2252" s="6"/>
    </row>
    <row r="2253" spans="1:9" x14ac:dyDescent="0.25">
      <c r="A2253">
        <v>401</v>
      </c>
      <c r="B2253">
        <v>2000</v>
      </c>
      <c r="C2253" s="2">
        <v>0</v>
      </c>
      <c r="D2253" s="6">
        <v>-0.21470549999999999</v>
      </c>
      <c r="E2253" s="6">
        <v>0.138069</v>
      </c>
      <c r="F2253" s="6">
        <v>9.3712799999999999E-2</v>
      </c>
      <c r="G2253" s="6">
        <v>1.98753</v>
      </c>
      <c r="H2253" s="6">
        <v>0.42786669999999999</v>
      </c>
      <c r="I2253" s="6"/>
    </row>
    <row r="2254" spans="1:9" x14ac:dyDescent="0.25">
      <c r="A2254">
        <v>401</v>
      </c>
      <c r="B2254">
        <v>2001</v>
      </c>
      <c r="C2254" s="2">
        <v>0</v>
      </c>
      <c r="D2254" s="6">
        <v>-1.9768399999999998E-2</v>
      </c>
      <c r="E2254" s="6">
        <v>0.18477399999999999</v>
      </c>
      <c r="F2254" s="6">
        <v>9.6540000000000001E-2</v>
      </c>
      <c r="G2254" s="6">
        <v>2.299553</v>
      </c>
      <c r="H2254" s="6">
        <v>0.39911679999999999</v>
      </c>
      <c r="I2254" s="6"/>
    </row>
    <row r="2255" spans="1:9" x14ac:dyDescent="0.25">
      <c r="A2255">
        <v>401</v>
      </c>
      <c r="B2255">
        <v>2002</v>
      </c>
      <c r="C2255" s="2">
        <v>0</v>
      </c>
      <c r="D2255" s="6">
        <v>5.19465E-2</v>
      </c>
      <c r="E2255" s="6">
        <v>0.2167558</v>
      </c>
      <c r="F2255" s="6">
        <v>9.7288399999999997E-2</v>
      </c>
      <c r="G2255" s="6">
        <v>2.5097909999999999</v>
      </c>
      <c r="H2255" s="6">
        <v>0.35034530000000003</v>
      </c>
      <c r="I2255" s="6"/>
    </row>
    <row r="2256" spans="1:9" x14ac:dyDescent="0.25">
      <c r="A2256">
        <v>401</v>
      </c>
      <c r="B2256">
        <v>2003</v>
      </c>
      <c r="C2256" s="2">
        <v>0</v>
      </c>
      <c r="D2256" s="6">
        <v>6.8427199999999994E-2</v>
      </c>
      <c r="E2256" s="6">
        <v>0.25989390000000001</v>
      </c>
      <c r="F2256" s="6">
        <v>8.3786399999999997E-2</v>
      </c>
      <c r="G2256" s="6">
        <v>2.8873869999999999</v>
      </c>
      <c r="H2256" s="6">
        <v>0.35354409999999997</v>
      </c>
      <c r="I2256" s="6"/>
    </row>
    <row r="2257" spans="1:9" x14ac:dyDescent="0.25">
      <c r="A2257">
        <v>401</v>
      </c>
      <c r="B2257">
        <v>2004</v>
      </c>
      <c r="C2257" s="2">
        <v>0</v>
      </c>
      <c r="D2257" s="6">
        <v>7.5504299999999996E-2</v>
      </c>
      <c r="E2257" s="6">
        <v>0.25589099999999998</v>
      </c>
      <c r="F2257" s="6">
        <v>8.1775299999999995E-2</v>
      </c>
      <c r="G2257" s="6">
        <v>3.4084310000000002</v>
      </c>
      <c r="H2257" s="6">
        <v>0.33923779999999998</v>
      </c>
      <c r="I2257" s="6"/>
    </row>
    <row r="2258" spans="1:9" x14ac:dyDescent="0.25">
      <c r="A2258">
        <v>402</v>
      </c>
      <c r="B2258">
        <v>1995</v>
      </c>
      <c r="C2258" s="2">
        <v>0</v>
      </c>
      <c r="D2258" s="6">
        <v>-1.6565900000000001E-2</v>
      </c>
      <c r="E2258" s="6">
        <v>0.65799529999999995</v>
      </c>
      <c r="F2258" s="6">
        <v>8.7404999999999997E-2</v>
      </c>
      <c r="G2258" s="6">
        <v>4.2157960000000001</v>
      </c>
      <c r="H2258" s="6">
        <v>0.21024680000000001</v>
      </c>
      <c r="I2258" s="6"/>
    </row>
    <row r="2259" spans="1:9" x14ac:dyDescent="0.25">
      <c r="A2259">
        <v>402</v>
      </c>
      <c r="B2259">
        <v>1996</v>
      </c>
      <c r="C2259" s="2">
        <v>0</v>
      </c>
      <c r="D2259" s="6">
        <v>-2.2871800000000001E-2</v>
      </c>
      <c r="E2259" s="6">
        <v>0.66922769999999998</v>
      </c>
      <c r="F2259" s="6">
        <v>6.9549399999999997E-2</v>
      </c>
      <c r="G2259" s="6">
        <v>3.6708940000000001</v>
      </c>
      <c r="H2259" s="6">
        <v>0.1906738</v>
      </c>
      <c r="I2259" s="6"/>
    </row>
    <row r="2260" spans="1:9" x14ac:dyDescent="0.25">
      <c r="A2260">
        <v>402</v>
      </c>
      <c r="B2260">
        <v>1997</v>
      </c>
      <c r="C2260" s="2">
        <v>0</v>
      </c>
      <c r="D2260" s="6">
        <v>-8.6348599999999998E-2</v>
      </c>
      <c r="E2260" s="6">
        <v>0.67677710000000002</v>
      </c>
      <c r="F2260" s="6">
        <v>6.8683599999999997E-2</v>
      </c>
      <c r="G2260" s="6">
        <v>3.5431270000000001</v>
      </c>
      <c r="H2260" s="6">
        <v>0.19445270000000001</v>
      </c>
      <c r="I2260" s="6"/>
    </row>
    <row r="2261" spans="1:9" x14ac:dyDescent="0.25">
      <c r="A2261">
        <v>402</v>
      </c>
      <c r="B2261">
        <v>1998</v>
      </c>
      <c r="C2261" s="2">
        <v>0</v>
      </c>
      <c r="D2261" s="6">
        <v>-2.9395899999999999E-2</v>
      </c>
      <c r="E2261" s="6">
        <v>0.69797240000000005</v>
      </c>
      <c r="F2261" s="6">
        <v>7.9145900000000005E-2</v>
      </c>
      <c r="G2261" s="6">
        <v>5.1157659999999998</v>
      </c>
      <c r="H2261" s="6">
        <v>0.18853200000000001</v>
      </c>
      <c r="I2261" s="6"/>
    </row>
    <row r="2262" spans="1:9" x14ac:dyDescent="0.25">
      <c r="A2262">
        <v>402</v>
      </c>
      <c r="B2262">
        <v>1999</v>
      </c>
      <c r="C2262" s="2">
        <v>0</v>
      </c>
      <c r="D2262" s="6">
        <v>-4.1455499999999999E-2</v>
      </c>
      <c r="E2262" s="6">
        <v>0.72642479999999998</v>
      </c>
      <c r="F2262" s="6">
        <v>7.3147799999999999E-2</v>
      </c>
      <c r="G2262" s="6">
        <v>5.1669309999999999</v>
      </c>
      <c r="H2262" s="6">
        <v>0.202371</v>
      </c>
      <c r="I2262" s="6"/>
    </row>
    <row r="2263" spans="1:9" x14ac:dyDescent="0.25">
      <c r="A2263">
        <v>402</v>
      </c>
      <c r="B2263">
        <v>2000</v>
      </c>
      <c r="C2263" s="2">
        <v>0</v>
      </c>
      <c r="D2263" s="6">
        <v>5.8885999999999999E-3</v>
      </c>
      <c r="E2263" s="6">
        <v>0.77892189999999994</v>
      </c>
      <c r="F2263" s="6">
        <v>5.2122399999999999E-2</v>
      </c>
      <c r="G2263" s="6">
        <v>3.8209070000000001</v>
      </c>
      <c r="H2263" s="6">
        <v>0.2005574</v>
      </c>
      <c r="I2263" s="6"/>
    </row>
    <row r="2264" spans="1:9" x14ac:dyDescent="0.25">
      <c r="A2264">
        <v>402</v>
      </c>
      <c r="B2264">
        <v>2001</v>
      </c>
      <c r="C2264" s="2">
        <v>0</v>
      </c>
      <c r="D2264" s="6">
        <v>3.2292500000000002E-2</v>
      </c>
      <c r="E2264" s="6">
        <v>0.77831779999999995</v>
      </c>
      <c r="F2264" s="6">
        <v>5.3209100000000002E-2</v>
      </c>
      <c r="G2264" s="6">
        <v>2.7401710000000001</v>
      </c>
      <c r="H2264" s="6">
        <v>0.21075630000000001</v>
      </c>
      <c r="I2264" s="6"/>
    </row>
    <row r="2265" spans="1:9" x14ac:dyDescent="0.25">
      <c r="A2265">
        <v>402</v>
      </c>
      <c r="B2265">
        <v>2002</v>
      </c>
      <c r="C2265" s="2">
        <v>0</v>
      </c>
      <c r="D2265" s="6">
        <v>-3.8211999999999999E-3</v>
      </c>
      <c r="E2265" s="6">
        <v>0.7507549</v>
      </c>
      <c r="F2265" s="6">
        <v>7.2363700000000003E-2</v>
      </c>
      <c r="G2265" s="6">
        <v>1.533069</v>
      </c>
      <c r="H2265" s="6">
        <v>0.20288610000000001</v>
      </c>
      <c r="I2265" s="6"/>
    </row>
    <row r="2266" spans="1:9" x14ac:dyDescent="0.25">
      <c r="A2266">
        <v>402</v>
      </c>
      <c r="B2266">
        <v>2003</v>
      </c>
      <c r="C2266" s="2">
        <v>0</v>
      </c>
      <c r="D2266" s="6">
        <v>2.8444E-3</v>
      </c>
      <c r="E2266" s="6">
        <v>0.81758520000000001</v>
      </c>
      <c r="F2266" s="6">
        <v>6.84332E-2</v>
      </c>
      <c r="G2266" s="6">
        <v>2.3639329999999998</v>
      </c>
      <c r="H2266" s="6">
        <v>0.20600640000000001</v>
      </c>
      <c r="I2266" s="6"/>
    </row>
    <row r="2267" spans="1:9" x14ac:dyDescent="0.25">
      <c r="A2267">
        <v>402</v>
      </c>
      <c r="B2267">
        <v>2004</v>
      </c>
      <c r="C2267" s="2">
        <v>0</v>
      </c>
      <c r="D2267" s="6">
        <v>1.7836500000000002E-2</v>
      </c>
      <c r="E2267" s="6">
        <v>0.80493769999999998</v>
      </c>
      <c r="F2267" s="6">
        <v>6.9767599999999999E-2</v>
      </c>
      <c r="G2267" s="6">
        <v>2.9936799999999999</v>
      </c>
      <c r="H2267" s="6">
        <v>0.2141797</v>
      </c>
      <c r="I2267" s="6"/>
    </row>
    <row r="2268" spans="1:9" x14ac:dyDescent="0.25">
      <c r="A2268">
        <v>403</v>
      </c>
      <c r="B2268">
        <v>1995</v>
      </c>
      <c r="C2268" s="2">
        <v>0</v>
      </c>
      <c r="D2268" s="6">
        <v>0.1028693</v>
      </c>
      <c r="E2268" s="6">
        <v>0.33337749999999999</v>
      </c>
      <c r="F2268" s="6">
        <v>6.4655099999999993E-2</v>
      </c>
      <c r="G2268" s="6">
        <v>2.132174</v>
      </c>
      <c r="H2268" s="6">
        <v>0.25852799999999998</v>
      </c>
      <c r="I2268" s="6"/>
    </row>
    <row r="2269" spans="1:9" x14ac:dyDescent="0.25">
      <c r="A2269">
        <v>403</v>
      </c>
      <c r="B2269">
        <v>1996</v>
      </c>
      <c r="C2269" s="2">
        <v>0</v>
      </c>
      <c r="D2269" s="6">
        <v>6.9612300000000002E-2</v>
      </c>
      <c r="E2269" s="6">
        <v>0.3913373</v>
      </c>
      <c r="F2269" s="6">
        <v>5.6060400000000003E-2</v>
      </c>
      <c r="G2269" s="6">
        <v>2.0317289999999999</v>
      </c>
      <c r="H2269" s="6">
        <v>0.25202219999999997</v>
      </c>
      <c r="I2269" s="6"/>
    </row>
    <row r="2270" spans="1:9" x14ac:dyDescent="0.25">
      <c r="A2270">
        <v>403</v>
      </c>
      <c r="B2270">
        <v>1997</v>
      </c>
      <c r="C2270" s="2">
        <v>0</v>
      </c>
      <c r="D2270" s="6">
        <v>9.4063900000000006E-2</v>
      </c>
      <c r="E2270" s="6">
        <v>0.41620390000000002</v>
      </c>
      <c r="F2270" s="6">
        <v>5.3179799999999999E-2</v>
      </c>
      <c r="G2270" s="6">
        <v>3.2342080000000002</v>
      </c>
      <c r="H2270" s="6">
        <v>0.26014470000000001</v>
      </c>
      <c r="I2270" s="6"/>
    </row>
    <row r="2271" spans="1:9" x14ac:dyDescent="0.25">
      <c r="A2271">
        <v>403</v>
      </c>
      <c r="B2271">
        <v>1998</v>
      </c>
      <c r="C2271" s="2">
        <v>0</v>
      </c>
      <c r="D2271" s="6">
        <v>7.8993599999999997E-2</v>
      </c>
      <c r="E2271" s="6">
        <v>0.46129239999999999</v>
      </c>
      <c r="F2271" s="6">
        <v>6.7658599999999999E-2</v>
      </c>
      <c r="G2271" s="6">
        <v>4.5183600000000004</v>
      </c>
      <c r="H2271" s="6">
        <v>0.27724949999999998</v>
      </c>
      <c r="I2271" s="6"/>
    </row>
    <row r="2272" spans="1:9" x14ac:dyDescent="0.25">
      <c r="A2272">
        <v>403</v>
      </c>
      <c r="B2272">
        <v>1999</v>
      </c>
      <c r="C2272" s="2">
        <v>0</v>
      </c>
      <c r="D2272" s="6">
        <v>3.36884E-2</v>
      </c>
      <c r="E2272" s="6">
        <v>0.4846625</v>
      </c>
      <c r="F2272" s="6">
        <v>7.6140399999999997E-2</v>
      </c>
      <c r="G2272" s="6">
        <v>5.0630559999999996</v>
      </c>
      <c r="H2272" s="6">
        <v>0.2738138</v>
      </c>
      <c r="I2272" s="6"/>
    </row>
    <row r="2273" spans="1:9" x14ac:dyDescent="0.25">
      <c r="A2273">
        <v>403</v>
      </c>
      <c r="B2273">
        <v>2000</v>
      </c>
      <c r="C2273" s="2">
        <v>0</v>
      </c>
      <c r="D2273" s="6">
        <v>3.0076499999999999E-2</v>
      </c>
      <c r="E2273" s="6">
        <v>0.44341760000000002</v>
      </c>
      <c r="F2273" s="6">
        <v>7.1954799999999999E-2</v>
      </c>
      <c r="G2273" s="6">
        <v>3.6290740000000001</v>
      </c>
      <c r="H2273" s="6">
        <v>0.25314969999999998</v>
      </c>
      <c r="I2273" s="6"/>
    </row>
    <row r="2274" spans="1:9" x14ac:dyDescent="0.25">
      <c r="A2274">
        <v>403</v>
      </c>
      <c r="B2274">
        <v>2001</v>
      </c>
      <c r="C2274" s="2">
        <v>0</v>
      </c>
      <c r="D2274" s="6">
        <v>1.34889E-2</v>
      </c>
      <c r="E2274" s="6">
        <v>0.45316020000000001</v>
      </c>
      <c r="F2274" s="6">
        <v>7.2820099999999999E-2</v>
      </c>
      <c r="G2274" s="6">
        <v>3.5856889999999999</v>
      </c>
      <c r="H2274" s="6">
        <v>0.24914339999999999</v>
      </c>
      <c r="I2274" s="6"/>
    </row>
    <row r="2275" spans="1:9" x14ac:dyDescent="0.25">
      <c r="A2275">
        <v>403</v>
      </c>
      <c r="B2275">
        <v>2003</v>
      </c>
      <c r="C2275" s="2">
        <v>0</v>
      </c>
      <c r="D2275" s="6">
        <v>7.0891300000000004E-2</v>
      </c>
      <c r="E2275" s="6">
        <v>0.59980230000000001</v>
      </c>
      <c r="F2275" s="6">
        <v>7.3285100000000006E-2</v>
      </c>
      <c r="G2275" s="6">
        <v>4.7536389999999997</v>
      </c>
      <c r="H2275" s="6">
        <v>0.27084039999999998</v>
      </c>
      <c r="I2275" s="6"/>
    </row>
    <row r="2276" spans="1:9" x14ac:dyDescent="0.25">
      <c r="A2276">
        <v>404</v>
      </c>
      <c r="B2276">
        <v>1999</v>
      </c>
      <c r="C2276" s="2">
        <v>0</v>
      </c>
      <c r="D2276" s="6">
        <v>0.30261569999999999</v>
      </c>
      <c r="E2276" s="6">
        <v>0.2135273</v>
      </c>
      <c r="F2276" s="6">
        <v>1.3252999999999999E-2</v>
      </c>
      <c r="G2276" s="6">
        <v>0.89355989999999996</v>
      </c>
      <c r="H2276" s="6">
        <v>0.93853169999999997</v>
      </c>
      <c r="I2276" s="6"/>
    </row>
    <row r="2277" spans="1:9" x14ac:dyDescent="0.25">
      <c r="A2277">
        <v>404</v>
      </c>
      <c r="B2277">
        <v>2000</v>
      </c>
      <c r="C2277" s="2">
        <v>0</v>
      </c>
      <c r="D2277" s="6">
        <v>0.26279469999999999</v>
      </c>
      <c r="E2277" s="6">
        <v>0.1743719</v>
      </c>
      <c r="F2277" s="6">
        <v>2.3696700000000001E-2</v>
      </c>
      <c r="G2277" s="6">
        <v>0.98973860000000002</v>
      </c>
      <c r="H2277" s="6">
        <v>1.0181249999999999</v>
      </c>
      <c r="I2277" s="6"/>
    </row>
    <row r="2278" spans="1:9" x14ac:dyDescent="0.25">
      <c r="A2278">
        <v>404</v>
      </c>
      <c r="B2278">
        <v>2001</v>
      </c>
      <c r="C2278" s="2">
        <v>0</v>
      </c>
      <c r="D2278" s="6">
        <v>0.26394790000000001</v>
      </c>
      <c r="E2278" s="6">
        <v>0.19691069999999999</v>
      </c>
      <c r="F2278" s="6">
        <v>4.80919E-2</v>
      </c>
      <c r="G2278" s="6">
        <v>1.179748</v>
      </c>
      <c r="H2278" s="6">
        <v>1.012475</v>
      </c>
      <c r="I2278" s="6"/>
    </row>
    <row r="2279" spans="1:9" x14ac:dyDescent="0.25">
      <c r="A2279">
        <v>404</v>
      </c>
      <c r="B2279">
        <v>2002</v>
      </c>
      <c r="C2279" s="2">
        <v>0</v>
      </c>
      <c r="D2279" s="6">
        <v>0.25984970000000002</v>
      </c>
      <c r="E2279" s="6">
        <v>0.21498249999999999</v>
      </c>
      <c r="F2279" s="6">
        <v>4.6349399999999999E-2</v>
      </c>
      <c r="G2279" s="6">
        <v>0.77115469999999997</v>
      </c>
      <c r="H2279" s="6">
        <v>1.0704800000000001</v>
      </c>
      <c r="I2279" s="6"/>
    </row>
    <row r="2280" spans="1:9" x14ac:dyDescent="0.25">
      <c r="A2280">
        <v>404</v>
      </c>
      <c r="B2280">
        <v>2003</v>
      </c>
      <c r="C2280" s="2">
        <v>0</v>
      </c>
      <c r="D2280" s="6">
        <v>0.24718609999999999</v>
      </c>
      <c r="E2280" s="6">
        <v>0.2430871</v>
      </c>
      <c r="F2280" s="6">
        <v>4.9695200000000002E-2</v>
      </c>
      <c r="G2280" s="6">
        <v>0.83023910000000001</v>
      </c>
      <c r="H2280" s="6">
        <v>1.13646</v>
      </c>
      <c r="I2280" s="6"/>
    </row>
    <row r="2281" spans="1:9" x14ac:dyDescent="0.25">
      <c r="A2281">
        <v>404</v>
      </c>
      <c r="B2281">
        <v>2004</v>
      </c>
      <c r="C2281" s="2">
        <v>0</v>
      </c>
      <c r="D2281" s="6">
        <v>0.21042179999999999</v>
      </c>
      <c r="E2281" s="6">
        <v>0.19191739999999999</v>
      </c>
      <c r="F2281" s="6">
        <v>4.4833100000000001E-2</v>
      </c>
      <c r="G2281" s="6">
        <v>0.86124800000000001</v>
      </c>
      <c r="H2281" s="6">
        <v>1.1209750000000001</v>
      </c>
      <c r="I2281" s="6"/>
    </row>
    <row r="2282" spans="1:9" x14ac:dyDescent="0.25">
      <c r="A2282">
        <v>405</v>
      </c>
      <c r="B2282">
        <v>1995</v>
      </c>
      <c r="C2282" s="2">
        <v>0</v>
      </c>
      <c r="D2282" s="6">
        <v>0.15397469999999999</v>
      </c>
      <c r="E2282" s="6">
        <v>0.50319000000000003</v>
      </c>
      <c r="F2282" s="6">
        <v>6.30796E-2</v>
      </c>
      <c r="G2282" s="6">
        <v>1.2922370000000001</v>
      </c>
      <c r="H2282" s="6">
        <v>0.2808214</v>
      </c>
      <c r="I2282" s="6"/>
    </row>
    <row r="2283" spans="1:9" x14ac:dyDescent="0.25">
      <c r="A2283">
        <v>405</v>
      </c>
      <c r="B2283">
        <v>1996</v>
      </c>
      <c r="C2283" s="2">
        <v>0</v>
      </c>
      <c r="D2283" s="6">
        <v>0.12675549999999999</v>
      </c>
      <c r="E2283" s="6">
        <v>0.45312350000000001</v>
      </c>
      <c r="F2283" s="6">
        <v>3.36505E-2</v>
      </c>
      <c r="G2283" s="6">
        <v>1.1228340000000001</v>
      </c>
      <c r="H2283" s="6">
        <v>0.25752000000000003</v>
      </c>
      <c r="I2283" s="6"/>
    </row>
    <row r="2284" spans="1:9" x14ac:dyDescent="0.25">
      <c r="A2284">
        <v>405</v>
      </c>
      <c r="B2284">
        <v>1997</v>
      </c>
      <c r="C2284" s="2">
        <v>0</v>
      </c>
      <c r="D2284" s="6">
        <v>0.1293792</v>
      </c>
      <c r="E2284" s="6">
        <v>0.4217265</v>
      </c>
      <c r="F2284" s="6">
        <v>4.8887300000000002E-2</v>
      </c>
      <c r="G2284" s="6">
        <v>1.0218210000000001</v>
      </c>
      <c r="H2284" s="6">
        <v>0.1977815</v>
      </c>
      <c r="I2284" s="6"/>
    </row>
    <row r="2285" spans="1:9" x14ac:dyDescent="0.25">
      <c r="A2285">
        <v>405</v>
      </c>
      <c r="B2285">
        <v>1998</v>
      </c>
      <c r="C2285" s="2">
        <v>0</v>
      </c>
      <c r="D2285" s="6">
        <v>0.107845</v>
      </c>
      <c r="E2285" s="6">
        <v>0.42735970000000001</v>
      </c>
      <c r="F2285" s="6">
        <v>3.3694200000000001E-2</v>
      </c>
      <c r="G2285" s="6">
        <v>1.076247</v>
      </c>
      <c r="H2285" s="6">
        <v>0.19815089999999999</v>
      </c>
      <c r="I2285" s="6"/>
    </row>
    <row r="2286" spans="1:9" x14ac:dyDescent="0.25">
      <c r="A2286">
        <v>405</v>
      </c>
      <c r="B2286">
        <v>1999</v>
      </c>
      <c r="C2286" s="2">
        <v>0</v>
      </c>
      <c r="D2286" s="6">
        <v>8.0615199999999998E-2</v>
      </c>
      <c r="E2286" s="6">
        <v>0.39931359999999999</v>
      </c>
      <c r="F2286" s="6">
        <v>5.39257E-2</v>
      </c>
      <c r="G2286" s="6">
        <v>1.402371</v>
      </c>
      <c r="H2286" s="6">
        <v>0.20392550000000001</v>
      </c>
      <c r="I2286" s="6"/>
    </row>
    <row r="2287" spans="1:9" x14ac:dyDescent="0.25">
      <c r="A2287">
        <v>405</v>
      </c>
      <c r="B2287">
        <v>2000</v>
      </c>
      <c r="C2287" s="2">
        <v>0</v>
      </c>
      <c r="D2287" s="6">
        <v>7.6561799999999999E-2</v>
      </c>
      <c r="E2287" s="6">
        <v>0.40393630000000003</v>
      </c>
      <c r="F2287" s="6">
        <v>4.0139099999999997E-2</v>
      </c>
      <c r="G2287" s="6">
        <v>1.015479</v>
      </c>
      <c r="H2287" s="6">
        <v>0.2032419</v>
      </c>
      <c r="I2287" s="6"/>
    </row>
    <row r="2288" spans="1:9" x14ac:dyDescent="0.25">
      <c r="A2288">
        <v>406</v>
      </c>
      <c r="B2288">
        <v>2003</v>
      </c>
      <c r="C2288" s="2">
        <v>0</v>
      </c>
      <c r="D2288" s="6">
        <v>0.13863829999999999</v>
      </c>
      <c r="E2288" s="6">
        <v>4.1501200000000002E-2</v>
      </c>
      <c r="F2288" s="6">
        <v>7.4447299999999994E-2</v>
      </c>
      <c r="G2288" s="6">
        <v>1.8074190000000001</v>
      </c>
      <c r="H2288" s="6">
        <v>0.92004839999999999</v>
      </c>
      <c r="I2288" s="6"/>
    </row>
    <row r="2289" spans="1:9" x14ac:dyDescent="0.25">
      <c r="A2289">
        <v>406</v>
      </c>
      <c r="B2289">
        <v>2004</v>
      </c>
      <c r="C2289" s="2">
        <v>0</v>
      </c>
      <c r="D2289" s="6">
        <v>0.19807669999999999</v>
      </c>
      <c r="E2289" s="6">
        <v>9.9766199999999999E-2</v>
      </c>
      <c r="F2289" s="6">
        <v>4.6242199999999997E-2</v>
      </c>
      <c r="G2289" s="6">
        <v>2.3833630000000001</v>
      </c>
      <c r="H2289" s="6">
        <v>0.89460119999999999</v>
      </c>
      <c r="I2289" s="6"/>
    </row>
    <row r="2290" spans="1:9" x14ac:dyDescent="0.25">
      <c r="A2290">
        <v>407</v>
      </c>
      <c r="B2290">
        <v>2001</v>
      </c>
      <c r="C2290" s="2">
        <v>0</v>
      </c>
      <c r="D2290" s="6">
        <v>4.8062899999999999E-2</v>
      </c>
      <c r="E2290" s="6">
        <v>0.42620340000000001</v>
      </c>
      <c r="F2290" s="6">
        <v>2.6773700000000001E-2</v>
      </c>
      <c r="G2290" s="6">
        <v>0.84300920000000001</v>
      </c>
      <c r="H2290" s="6">
        <v>0.1069852</v>
      </c>
      <c r="I2290" s="6"/>
    </row>
    <row r="2291" spans="1:9" x14ac:dyDescent="0.25">
      <c r="A2291">
        <v>407</v>
      </c>
      <c r="B2291">
        <v>2002</v>
      </c>
      <c r="C2291" s="2">
        <v>0</v>
      </c>
      <c r="D2291" s="6">
        <v>5.3579300000000003E-2</v>
      </c>
      <c r="E2291" s="6">
        <v>0.42715779999999998</v>
      </c>
      <c r="F2291" s="6">
        <v>5.5781699999999997E-2</v>
      </c>
      <c r="G2291" s="6">
        <v>1.0809299999999999</v>
      </c>
      <c r="H2291" s="6">
        <v>0.12347909999999999</v>
      </c>
      <c r="I2291" s="6"/>
    </row>
    <row r="2292" spans="1:9" x14ac:dyDescent="0.25">
      <c r="A2292">
        <v>407</v>
      </c>
      <c r="B2292">
        <v>2003</v>
      </c>
      <c r="C2292" s="2">
        <v>0</v>
      </c>
      <c r="D2292" s="6">
        <v>5.2604699999999997E-2</v>
      </c>
      <c r="E2292" s="6">
        <v>0.43740830000000003</v>
      </c>
      <c r="F2292" s="6">
        <v>5.44597E-2</v>
      </c>
      <c r="G2292" s="6">
        <v>1.207662</v>
      </c>
      <c r="H2292" s="6">
        <v>0.1173676</v>
      </c>
      <c r="I2292" s="6"/>
    </row>
    <row r="2293" spans="1:9" x14ac:dyDescent="0.25">
      <c r="A2293">
        <v>407</v>
      </c>
      <c r="B2293">
        <v>2004</v>
      </c>
      <c r="C2293" s="2">
        <v>0</v>
      </c>
      <c r="D2293" s="6">
        <v>4.88911E-2</v>
      </c>
      <c r="E2293" s="6">
        <v>0.46246169999999998</v>
      </c>
      <c r="F2293" s="6">
        <v>5.4482700000000002E-2</v>
      </c>
      <c r="G2293" s="6">
        <v>1.297121</v>
      </c>
      <c r="H2293" s="6">
        <v>0.14487439999999999</v>
      </c>
      <c r="I2293" s="6"/>
    </row>
    <row r="2294" spans="1:9" x14ac:dyDescent="0.25">
      <c r="A2294">
        <v>408</v>
      </c>
      <c r="B2294">
        <v>1996</v>
      </c>
      <c r="C2294" s="2">
        <v>0</v>
      </c>
      <c r="D2294" s="6">
        <v>6.5362500000000004E-2</v>
      </c>
      <c r="E2294" s="6">
        <v>-4.34405E-2</v>
      </c>
      <c r="F2294" s="6">
        <v>5.5489200000000002E-2</v>
      </c>
      <c r="G2294" s="6">
        <v>0.42190830000000001</v>
      </c>
      <c r="H2294" s="6">
        <v>0.13823730000000001</v>
      </c>
      <c r="I2294" s="6"/>
    </row>
    <row r="2295" spans="1:9" x14ac:dyDescent="0.25">
      <c r="A2295">
        <v>408</v>
      </c>
      <c r="B2295">
        <v>1997</v>
      </c>
      <c r="C2295" s="2">
        <v>0</v>
      </c>
      <c r="D2295" s="6">
        <v>0.162521</v>
      </c>
      <c r="E2295" s="6">
        <v>2.18893E-2</v>
      </c>
      <c r="F2295" s="6">
        <v>3.8035199999999998E-2</v>
      </c>
      <c r="G2295" s="6">
        <v>0.81255869999999997</v>
      </c>
      <c r="H2295" s="6">
        <v>0.17224700000000001</v>
      </c>
      <c r="I2295" s="6"/>
    </row>
    <row r="2296" spans="1:9" x14ac:dyDescent="0.25">
      <c r="A2296">
        <v>409</v>
      </c>
      <c r="B2296">
        <v>2001</v>
      </c>
      <c r="C2296" s="2">
        <v>0</v>
      </c>
      <c r="D2296" s="6">
        <v>-2.2072700000000001E-2</v>
      </c>
      <c r="E2296" s="6">
        <v>0.61235819999999996</v>
      </c>
      <c r="F2296" s="6">
        <v>8.2020899999999994E-2</v>
      </c>
      <c r="G2296" s="6">
        <v>12.147069999999999</v>
      </c>
      <c r="H2296" s="6">
        <v>0.18774469999999999</v>
      </c>
      <c r="I2296" s="6"/>
    </row>
    <row r="2297" spans="1:9" x14ac:dyDescent="0.25">
      <c r="A2297">
        <v>409</v>
      </c>
      <c r="B2297">
        <v>2002</v>
      </c>
      <c r="C2297" s="2">
        <v>0</v>
      </c>
      <c r="D2297" s="6">
        <v>0.25700669999999998</v>
      </c>
      <c r="E2297" s="6">
        <v>0.66241360000000005</v>
      </c>
      <c r="F2297" s="6">
        <v>8.7400800000000001E-2</v>
      </c>
      <c r="G2297" s="6">
        <v>13.20561</v>
      </c>
      <c r="H2297" s="6">
        <v>0.2138176</v>
      </c>
      <c r="I2297" s="6"/>
    </row>
    <row r="2298" spans="1:9" x14ac:dyDescent="0.25">
      <c r="A2298">
        <v>409</v>
      </c>
      <c r="B2298">
        <v>2003</v>
      </c>
      <c r="C2298" s="2">
        <v>0</v>
      </c>
      <c r="D2298" s="6">
        <v>0.1066597</v>
      </c>
      <c r="E2298" s="6">
        <v>0.66428620000000005</v>
      </c>
      <c r="F2298" s="6">
        <v>9.4856300000000005E-2</v>
      </c>
      <c r="G2298" s="6">
        <v>12.17525</v>
      </c>
      <c r="H2298" s="6">
        <v>0.21648300000000001</v>
      </c>
      <c r="I2298" s="6"/>
    </row>
    <row r="2299" spans="1:9" x14ac:dyDescent="0.25">
      <c r="A2299">
        <v>409</v>
      </c>
      <c r="B2299">
        <v>2004</v>
      </c>
      <c r="C2299" s="2">
        <v>0</v>
      </c>
      <c r="D2299" s="6">
        <v>0.26643109999999998</v>
      </c>
      <c r="E2299" s="6">
        <v>0.65763369999999999</v>
      </c>
      <c r="F2299" s="6">
        <v>9.0188400000000002E-2</v>
      </c>
      <c r="G2299" s="6">
        <v>10.365489999999999</v>
      </c>
      <c r="H2299" s="6">
        <v>0.193439</v>
      </c>
      <c r="I2299" s="6"/>
    </row>
    <row r="2300" spans="1:9" x14ac:dyDescent="0.25">
      <c r="A2300">
        <v>410</v>
      </c>
      <c r="B2300">
        <v>1995</v>
      </c>
      <c r="C2300" s="2">
        <v>0</v>
      </c>
      <c r="D2300" s="6">
        <v>0.29312870000000002</v>
      </c>
      <c r="E2300" s="6">
        <v>0.46908539999999999</v>
      </c>
      <c r="F2300" s="6">
        <v>0.12439600000000001</v>
      </c>
      <c r="G2300" s="6">
        <v>3.5358610000000001</v>
      </c>
      <c r="H2300" s="6">
        <v>0.36857269999999998</v>
      </c>
      <c r="I2300" s="6"/>
    </row>
    <row r="2301" spans="1:9" x14ac:dyDescent="0.25">
      <c r="A2301">
        <v>411</v>
      </c>
      <c r="B2301">
        <v>1995</v>
      </c>
      <c r="C2301" s="2">
        <v>0</v>
      </c>
      <c r="D2301" s="6">
        <v>0.2161883</v>
      </c>
      <c r="E2301" s="6">
        <v>0.43141030000000002</v>
      </c>
      <c r="F2301" s="6">
        <v>2.9359900000000001E-2</v>
      </c>
      <c r="G2301" s="6">
        <v>1.380711</v>
      </c>
      <c r="H2301" s="6">
        <v>0.37611260000000002</v>
      </c>
      <c r="I2301" s="6"/>
    </row>
    <row r="2302" spans="1:9" x14ac:dyDescent="0.25">
      <c r="A2302">
        <v>411</v>
      </c>
      <c r="B2302">
        <v>1996</v>
      </c>
      <c r="C2302" s="2">
        <v>0</v>
      </c>
      <c r="D2302" s="6">
        <v>0.31248379999999998</v>
      </c>
      <c r="E2302" s="6">
        <v>0.39182220000000001</v>
      </c>
      <c r="F2302" s="6">
        <v>9.3370599999999998E-2</v>
      </c>
      <c r="G2302" s="6">
        <v>2.8169580000000001</v>
      </c>
      <c r="H2302" s="6">
        <v>1.1266050000000001</v>
      </c>
      <c r="I2302" s="6"/>
    </row>
    <row r="2303" spans="1:9" x14ac:dyDescent="0.25">
      <c r="A2303">
        <v>411</v>
      </c>
      <c r="B2303">
        <v>1997</v>
      </c>
      <c r="C2303" s="2">
        <v>0</v>
      </c>
      <c r="D2303" s="6">
        <v>0.1961183</v>
      </c>
      <c r="E2303" s="6">
        <v>0.25324439999999998</v>
      </c>
      <c r="F2303" s="6">
        <v>8.6202500000000001E-2</v>
      </c>
      <c r="G2303" s="6">
        <v>3.4102579999999998</v>
      </c>
      <c r="H2303" s="6">
        <v>0.66793449999999999</v>
      </c>
      <c r="I2303" s="6"/>
    </row>
    <row r="2304" spans="1:9" x14ac:dyDescent="0.25">
      <c r="A2304">
        <v>411</v>
      </c>
      <c r="B2304">
        <v>1998</v>
      </c>
      <c r="C2304" s="2">
        <v>0</v>
      </c>
      <c r="D2304" s="6">
        <v>0.2070217</v>
      </c>
      <c r="E2304" s="6">
        <v>0.29995460000000002</v>
      </c>
      <c r="F2304" s="6">
        <v>6.52948E-2</v>
      </c>
      <c r="G2304" s="6">
        <v>6.0242740000000001</v>
      </c>
      <c r="H2304" s="6">
        <v>0.65415279999999998</v>
      </c>
      <c r="I2304" s="6"/>
    </row>
    <row r="2305" spans="1:9" x14ac:dyDescent="0.25">
      <c r="A2305">
        <v>411</v>
      </c>
      <c r="B2305">
        <v>1999</v>
      </c>
      <c r="C2305" s="2">
        <v>0</v>
      </c>
      <c r="D2305" s="6">
        <v>0.26477200000000001</v>
      </c>
      <c r="E2305" s="6">
        <v>0.33481509999999998</v>
      </c>
      <c r="F2305" s="6">
        <v>7.8568499999999999E-2</v>
      </c>
      <c r="G2305" s="6">
        <v>4.3677960000000002</v>
      </c>
      <c r="H2305" s="6">
        <v>0.74830730000000001</v>
      </c>
      <c r="I2305" s="6"/>
    </row>
    <row r="2306" spans="1:9" x14ac:dyDescent="0.25">
      <c r="A2306">
        <v>411</v>
      </c>
      <c r="B2306">
        <v>2000</v>
      </c>
      <c r="C2306" s="2">
        <v>0</v>
      </c>
      <c r="D2306" s="6">
        <v>0.281976</v>
      </c>
      <c r="E2306" s="6">
        <v>0.40076970000000001</v>
      </c>
      <c r="F2306" s="6">
        <v>7.6322399999999999E-2</v>
      </c>
      <c r="G2306" s="6">
        <v>6.4512539999999996</v>
      </c>
      <c r="H2306" s="6">
        <v>0.73204729999999996</v>
      </c>
      <c r="I2306" s="6"/>
    </row>
    <row r="2307" spans="1:9" x14ac:dyDescent="0.25">
      <c r="A2307">
        <v>411</v>
      </c>
      <c r="B2307">
        <v>2001</v>
      </c>
      <c r="C2307" s="2">
        <v>0</v>
      </c>
      <c r="D2307" s="6">
        <v>0.31687900000000002</v>
      </c>
      <c r="E2307" s="6">
        <v>0.42134949999999999</v>
      </c>
      <c r="F2307" s="6">
        <v>4.5473800000000002E-2</v>
      </c>
      <c r="G2307" s="6">
        <v>2.8789929999999999</v>
      </c>
      <c r="H2307" s="6">
        <v>0.72095609999999999</v>
      </c>
      <c r="I2307" s="6"/>
    </row>
    <row r="2308" spans="1:9" x14ac:dyDescent="0.25">
      <c r="A2308">
        <v>411</v>
      </c>
      <c r="B2308">
        <v>2002</v>
      </c>
      <c r="C2308" s="2">
        <v>0</v>
      </c>
      <c r="D2308" s="6">
        <v>0.33084960000000002</v>
      </c>
      <c r="E2308" s="6">
        <v>0.4521096</v>
      </c>
      <c r="F2308" s="6">
        <v>6.0241099999999999E-2</v>
      </c>
      <c r="G2308" s="6">
        <v>2.2443569999999999</v>
      </c>
      <c r="H2308" s="6">
        <v>0.69117589999999995</v>
      </c>
      <c r="I2308" s="6"/>
    </row>
    <row r="2309" spans="1:9" x14ac:dyDescent="0.25">
      <c r="A2309">
        <v>411</v>
      </c>
      <c r="B2309">
        <v>2003</v>
      </c>
      <c r="C2309" s="2">
        <v>0</v>
      </c>
      <c r="D2309" s="6">
        <v>0.3133861</v>
      </c>
      <c r="E2309" s="6">
        <v>0.50031939999999997</v>
      </c>
      <c r="F2309" s="6">
        <v>6.3680100000000003E-2</v>
      </c>
      <c r="G2309" s="6">
        <v>3.1842890000000001</v>
      </c>
      <c r="H2309" s="6">
        <v>0.72783920000000002</v>
      </c>
      <c r="I2309" s="6"/>
    </row>
    <row r="2310" spans="1:9" x14ac:dyDescent="0.25">
      <c r="A2310">
        <v>411</v>
      </c>
      <c r="B2310">
        <v>2004</v>
      </c>
      <c r="C2310" s="2">
        <v>0</v>
      </c>
      <c r="D2310" s="6">
        <v>0.2286714</v>
      </c>
      <c r="E2310" s="6">
        <v>0.40349760000000001</v>
      </c>
      <c r="F2310" s="6">
        <v>4.6937199999999998E-2</v>
      </c>
      <c r="G2310" s="6">
        <v>2.4364129999999999</v>
      </c>
      <c r="H2310" s="6">
        <v>0.63163939999999996</v>
      </c>
      <c r="I2310" s="6"/>
    </row>
    <row r="2311" spans="1:9" x14ac:dyDescent="0.25">
      <c r="A2311">
        <v>412</v>
      </c>
      <c r="B2311">
        <v>1995</v>
      </c>
      <c r="C2311" s="2">
        <v>0</v>
      </c>
      <c r="D2311" s="6">
        <v>0.52018319999999996</v>
      </c>
      <c r="E2311" s="6">
        <v>0.73729489999999998</v>
      </c>
      <c r="F2311" s="6">
        <v>8.4962700000000002E-2</v>
      </c>
      <c r="G2311" s="6">
        <v>2.973986</v>
      </c>
      <c r="H2311" s="6">
        <v>0.521733</v>
      </c>
      <c r="I2311" s="6"/>
    </row>
    <row r="2312" spans="1:9" x14ac:dyDescent="0.25">
      <c r="A2312">
        <v>412</v>
      </c>
      <c r="B2312">
        <v>1996</v>
      </c>
      <c r="C2312" s="2">
        <v>0</v>
      </c>
      <c r="D2312" s="6">
        <v>0.49609579999999998</v>
      </c>
      <c r="E2312" s="6">
        <v>0.74701019999999996</v>
      </c>
      <c r="F2312" s="6">
        <v>9.2119699999999999E-2</v>
      </c>
      <c r="G2312" s="6">
        <v>3.1543570000000001</v>
      </c>
      <c r="H2312" s="6">
        <v>0.48510999999999999</v>
      </c>
      <c r="I2312" s="6"/>
    </row>
    <row r="2313" spans="1:9" x14ac:dyDescent="0.25">
      <c r="A2313">
        <v>412</v>
      </c>
      <c r="B2313">
        <v>1997</v>
      </c>
      <c r="C2313" s="2">
        <v>0</v>
      </c>
      <c r="D2313" s="6">
        <v>0.49613760000000001</v>
      </c>
      <c r="E2313" s="6">
        <v>0.78374060000000001</v>
      </c>
      <c r="F2313" s="6">
        <v>8.3183099999999996E-2</v>
      </c>
      <c r="G2313" s="6">
        <v>4.153295</v>
      </c>
      <c r="H2313" s="6">
        <v>0.49921270000000001</v>
      </c>
      <c r="I2313" s="6"/>
    </row>
    <row r="2314" spans="1:9" x14ac:dyDescent="0.25">
      <c r="A2314">
        <v>413</v>
      </c>
      <c r="B2314">
        <v>1995</v>
      </c>
      <c r="C2314" s="2">
        <v>0</v>
      </c>
      <c r="D2314" s="6">
        <v>0.14715739999999999</v>
      </c>
      <c r="E2314" s="6">
        <v>0.55138779999999998</v>
      </c>
      <c r="F2314" s="6">
        <v>7.2174199999999994E-2</v>
      </c>
      <c r="G2314" s="6">
        <v>6.6948869999999996</v>
      </c>
      <c r="H2314" s="6">
        <v>0.21290870000000001</v>
      </c>
      <c r="I2314" s="6"/>
    </row>
    <row r="2315" spans="1:9" x14ac:dyDescent="0.25">
      <c r="A2315">
        <v>413</v>
      </c>
      <c r="B2315">
        <v>1996</v>
      </c>
      <c r="C2315" s="2">
        <v>0</v>
      </c>
      <c r="D2315" s="6">
        <v>0.15126290000000001</v>
      </c>
      <c r="E2315" s="6">
        <v>0.65078659999999999</v>
      </c>
      <c r="F2315" s="6">
        <v>7.5151399999999993E-2</v>
      </c>
      <c r="G2315" s="6">
        <v>7.8257729999999999</v>
      </c>
      <c r="H2315" s="6">
        <v>0.26072139999999999</v>
      </c>
      <c r="I2315" s="6"/>
    </row>
    <row r="2316" spans="1:9" x14ac:dyDescent="0.25">
      <c r="A2316">
        <v>413</v>
      </c>
      <c r="B2316">
        <v>1997</v>
      </c>
      <c r="C2316" s="2">
        <v>0</v>
      </c>
      <c r="D2316" s="6">
        <v>0.14123920000000001</v>
      </c>
      <c r="E2316" s="6">
        <v>0.70688519999999999</v>
      </c>
      <c r="F2316" s="6">
        <v>7.9731200000000002E-2</v>
      </c>
      <c r="G2316" s="6">
        <v>9.6248419999999992</v>
      </c>
      <c r="H2316" s="6">
        <v>0.28487760000000001</v>
      </c>
      <c r="I2316" s="6"/>
    </row>
    <row r="2317" spans="1:9" x14ac:dyDescent="0.25">
      <c r="A2317">
        <v>413</v>
      </c>
      <c r="B2317">
        <v>1998</v>
      </c>
      <c r="C2317" s="2">
        <v>0</v>
      </c>
      <c r="D2317" s="6">
        <v>0.16530800000000001</v>
      </c>
      <c r="E2317" s="6">
        <v>0.66592689999999999</v>
      </c>
      <c r="F2317" s="6">
        <v>7.7961100000000005E-2</v>
      </c>
      <c r="G2317" s="6">
        <v>9.2584400000000002</v>
      </c>
      <c r="H2317" s="6">
        <v>0.27869840000000001</v>
      </c>
      <c r="I2317" s="6"/>
    </row>
    <row r="2318" spans="1:9" x14ac:dyDescent="0.25">
      <c r="A2318">
        <v>413</v>
      </c>
      <c r="B2318">
        <v>1999</v>
      </c>
      <c r="C2318" s="2">
        <v>0</v>
      </c>
      <c r="D2318" s="6">
        <v>0.1130039</v>
      </c>
      <c r="E2318" s="6">
        <v>0.68495309999999998</v>
      </c>
      <c r="F2318" s="6">
        <v>8.9638200000000001E-2</v>
      </c>
      <c r="G2318" s="6">
        <v>7.0249009999999998</v>
      </c>
      <c r="H2318" s="6">
        <v>0.29488959999999997</v>
      </c>
      <c r="I2318" s="6"/>
    </row>
    <row r="2319" spans="1:9" x14ac:dyDescent="0.25">
      <c r="A2319">
        <v>413</v>
      </c>
      <c r="B2319">
        <v>2000</v>
      </c>
      <c r="C2319" s="2">
        <v>0</v>
      </c>
      <c r="D2319" s="6">
        <v>0.1175964</v>
      </c>
      <c r="E2319" s="6">
        <v>0.72319049999999996</v>
      </c>
      <c r="F2319" s="6">
        <v>9.1867900000000002E-2</v>
      </c>
      <c r="G2319" s="6">
        <v>8.6263509999999997</v>
      </c>
      <c r="H2319" s="6">
        <v>0.33089619999999997</v>
      </c>
      <c r="I2319" s="6"/>
    </row>
    <row r="2320" spans="1:9" x14ac:dyDescent="0.25">
      <c r="A2320">
        <v>413</v>
      </c>
      <c r="B2320">
        <v>2001</v>
      </c>
      <c r="C2320" s="2">
        <v>0</v>
      </c>
      <c r="D2320" s="6">
        <v>5.0489300000000001E-2</v>
      </c>
      <c r="E2320" s="6">
        <v>0.75269839999999999</v>
      </c>
      <c r="F2320" s="6">
        <v>9.0657100000000004E-2</v>
      </c>
      <c r="G2320" s="6">
        <v>4.8189399999999996</v>
      </c>
      <c r="H2320" s="6">
        <v>0.32331280000000001</v>
      </c>
      <c r="I2320" s="6"/>
    </row>
    <row r="2321" spans="1:9" x14ac:dyDescent="0.25">
      <c r="A2321">
        <v>413</v>
      </c>
      <c r="B2321">
        <v>2002</v>
      </c>
      <c r="C2321" s="2">
        <v>0</v>
      </c>
      <c r="D2321" s="6">
        <v>8.9470900000000006E-2</v>
      </c>
      <c r="E2321" s="6">
        <v>0.77353300000000003</v>
      </c>
      <c r="F2321" s="6">
        <v>8.3608000000000002E-2</v>
      </c>
      <c r="G2321" s="6">
        <v>4.3690090000000001</v>
      </c>
      <c r="H2321" s="6">
        <v>0.1577556</v>
      </c>
      <c r="I2321" s="6"/>
    </row>
    <row r="2322" spans="1:9" x14ac:dyDescent="0.25">
      <c r="A2322">
        <v>413</v>
      </c>
      <c r="B2322">
        <v>2003</v>
      </c>
      <c r="C2322" s="2">
        <v>0</v>
      </c>
      <c r="D2322" s="6">
        <v>6.7893300000000004E-2</v>
      </c>
      <c r="E2322" s="6">
        <v>0.87856259999999997</v>
      </c>
      <c r="F2322" s="6">
        <v>9.3546199999999996E-2</v>
      </c>
      <c r="G2322" s="6">
        <v>4.1444470000000004</v>
      </c>
      <c r="H2322" s="6">
        <v>0.17106850000000001</v>
      </c>
      <c r="I2322" s="6"/>
    </row>
    <row r="2323" spans="1:9" x14ac:dyDescent="0.25">
      <c r="A2323">
        <v>413</v>
      </c>
      <c r="B2323">
        <v>2004</v>
      </c>
      <c r="C2323" s="2">
        <v>0</v>
      </c>
      <c r="D2323" s="6">
        <v>7.7546500000000004E-2</v>
      </c>
      <c r="E2323" s="6">
        <v>0.89712080000000005</v>
      </c>
      <c r="F2323" s="6">
        <v>7.7442300000000006E-2</v>
      </c>
      <c r="G2323" s="6">
        <v>2.8492440000000001</v>
      </c>
      <c r="H2323" s="6">
        <v>0.17775150000000001</v>
      </c>
      <c r="I2323" s="6"/>
    </row>
    <row r="2324" spans="1:9" x14ac:dyDescent="0.25">
      <c r="A2324">
        <v>414</v>
      </c>
      <c r="B2324">
        <v>1995</v>
      </c>
      <c r="C2324" s="2">
        <v>1</v>
      </c>
      <c r="D2324" s="6">
        <v>4.0332300000000001E-2</v>
      </c>
      <c r="E2324" s="6">
        <v>-0.19844149999999999</v>
      </c>
      <c r="F2324" s="6">
        <v>3.4754100000000003E-2</v>
      </c>
      <c r="G2324" s="6">
        <v>0.2141342</v>
      </c>
      <c r="H2324" s="6">
        <v>6.6475900000000004E-2</v>
      </c>
      <c r="I2324" s="6"/>
    </row>
    <row r="2325" spans="1:9" x14ac:dyDescent="0.25">
      <c r="A2325">
        <v>415</v>
      </c>
      <c r="B2325">
        <v>1995</v>
      </c>
      <c r="C2325" s="2">
        <v>0</v>
      </c>
      <c r="D2325" s="6">
        <v>0.34051500000000001</v>
      </c>
      <c r="E2325" s="6">
        <v>0.1418838</v>
      </c>
      <c r="F2325" s="6">
        <v>6.1974099999999997E-2</v>
      </c>
      <c r="G2325" s="6">
        <v>0.71697100000000002</v>
      </c>
      <c r="H2325" s="6">
        <v>0.65601390000000004</v>
      </c>
      <c r="I2325" s="6"/>
    </row>
    <row r="2326" spans="1:9" x14ac:dyDescent="0.25">
      <c r="A2326">
        <v>415</v>
      </c>
      <c r="B2326">
        <v>1996</v>
      </c>
      <c r="C2326" s="2">
        <v>0</v>
      </c>
      <c r="D2326" s="6">
        <v>0.33793069999999997</v>
      </c>
      <c r="E2326" s="6">
        <v>0.1036189</v>
      </c>
      <c r="F2326" s="6">
        <v>4.0571299999999998E-2</v>
      </c>
      <c r="G2326" s="6">
        <v>0.71656580000000003</v>
      </c>
      <c r="H2326" s="6">
        <v>0.65698699999999999</v>
      </c>
      <c r="I2326" s="6"/>
    </row>
    <row r="2327" spans="1:9" x14ac:dyDescent="0.25">
      <c r="A2327">
        <v>415</v>
      </c>
      <c r="B2327">
        <v>1997</v>
      </c>
      <c r="C2327" s="2">
        <v>0</v>
      </c>
      <c r="D2327" s="6">
        <v>0.41005049999999998</v>
      </c>
      <c r="E2327" s="6">
        <v>0.12875320000000001</v>
      </c>
      <c r="F2327" s="6">
        <v>7.12034E-2</v>
      </c>
      <c r="G2327" s="6">
        <v>1.9411480000000001</v>
      </c>
      <c r="H2327" s="6">
        <v>0.58719270000000001</v>
      </c>
      <c r="I2327" s="6"/>
    </row>
    <row r="2328" spans="1:9" x14ac:dyDescent="0.25">
      <c r="A2328">
        <v>415</v>
      </c>
      <c r="B2328">
        <v>1998</v>
      </c>
      <c r="C2328" s="2">
        <v>0</v>
      </c>
      <c r="D2328" s="6">
        <v>0.4484901</v>
      </c>
      <c r="E2328" s="6">
        <v>0.17193140000000001</v>
      </c>
      <c r="F2328" s="6">
        <v>8.8483699999999998E-2</v>
      </c>
      <c r="G2328" s="6">
        <v>1.131175</v>
      </c>
      <c r="H2328" s="6">
        <v>0.58739079999999999</v>
      </c>
      <c r="I2328" s="6"/>
    </row>
    <row r="2329" spans="1:9" x14ac:dyDescent="0.25">
      <c r="A2329">
        <v>415</v>
      </c>
      <c r="B2329">
        <v>1999</v>
      </c>
      <c r="C2329" s="2">
        <v>0</v>
      </c>
      <c r="D2329" s="6">
        <v>0.43197419999999997</v>
      </c>
      <c r="E2329" s="6">
        <v>0.22220419999999999</v>
      </c>
      <c r="F2329" s="6">
        <v>9.8017099999999996E-2</v>
      </c>
      <c r="G2329" s="6">
        <v>1.5929960000000001</v>
      </c>
      <c r="H2329" s="6">
        <v>0.6405554</v>
      </c>
      <c r="I2329" s="6"/>
    </row>
    <row r="2330" spans="1:9" x14ac:dyDescent="0.25">
      <c r="A2330">
        <v>415</v>
      </c>
      <c r="B2330">
        <v>2000</v>
      </c>
      <c r="C2330" s="2">
        <v>0</v>
      </c>
      <c r="D2330" s="6">
        <v>0.40655570000000002</v>
      </c>
      <c r="E2330" s="6">
        <v>0.2449897</v>
      </c>
      <c r="F2330" s="6">
        <v>9.9010399999999998E-2</v>
      </c>
      <c r="G2330" s="6">
        <v>2.9023059999999998</v>
      </c>
      <c r="H2330" s="6">
        <v>0.74017849999999996</v>
      </c>
      <c r="I2330" s="6"/>
    </row>
    <row r="2331" spans="1:9" x14ac:dyDescent="0.25">
      <c r="A2331">
        <v>415</v>
      </c>
      <c r="B2331">
        <v>2001</v>
      </c>
      <c r="C2331" s="2">
        <v>0</v>
      </c>
      <c r="D2331" s="6">
        <v>0.44828200000000001</v>
      </c>
      <c r="E2331" s="6">
        <v>0.28871340000000001</v>
      </c>
      <c r="F2331" s="6">
        <v>0.1111301</v>
      </c>
      <c r="G2331" s="6">
        <v>3.9279419999999998</v>
      </c>
      <c r="H2331" s="6">
        <v>0.67083000000000004</v>
      </c>
      <c r="I2331" s="6"/>
    </row>
    <row r="2332" spans="1:9" x14ac:dyDescent="0.25">
      <c r="A2332">
        <v>415</v>
      </c>
      <c r="B2332">
        <v>2002</v>
      </c>
      <c r="C2332" s="2">
        <v>0</v>
      </c>
      <c r="D2332" s="6">
        <v>0.51431490000000002</v>
      </c>
      <c r="E2332" s="6">
        <v>0.34846519999999997</v>
      </c>
      <c r="F2332" s="6">
        <v>9.8206600000000005E-2</v>
      </c>
      <c r="G2332" s="6">
        <v>4.1770339999999999</v>
      </c>
      <c r="H2332" s="6">
        <v>0.65079640000000005</v>
      </c>
      <c r="I2332" s="6"/>
    </row>
    <row r="2333" spans="1:9" x14ac:dyDescent="0.25">
      <c r="A2333">
        <v>415</v>
      </c>
      <c r="B2333">
        <v>2003</v>
      </c>
      <c r="C2333" s="2">
        <v>0</v>
      </c>
      <c r="D2333" s="6">
        <v>0.52718419999999999</v>
      </c>
      <c r="E2333" s="6">
        <v>0.40423819999999999</v>
      </c>
      <c r="F2333" s="6">
        <v>0.1165651</v>
      </c>
      <c r="G2333" s="6">
        <v>4.8299370000000001</v>
      </c>
      <c r="H2333" s="6">
        <v>0.61661189999999999</v>
      </c>
      <c r="I2333" s="6"/>
    </row>
    <row r="2334" spans="1:9" x14ac:dyDescent="0.25">
      <c r="A2334">
        <v>415</v>
      </c>
      <c r="B2334">
        <v>2004</v>
      </c>
      <c r="C2334" s="2">
        <v>0</v>
      </c>
      <c r="D2334" s="6">
        <v>0.53091909999999998</v>
      </c>
      <c r="E2334" s="6">
        <v>0.41170899999999999</v>
      </c>
      <c r="F2334" s="6">
        <v>0.10367899999999999</v>
      </c>
      <c r="G2334" s="6">
        <v>5.1089370000000001</v>
      </c>
      <c r="H2334" s="6">
        <v>0.59047749999999999</v>
      </c>
      <c r="I2334" s="6"/>
    </row>
    <row r="2335" spans="1:9" x14ac:dyDescent="0.25">
      <c r="A2335">
        <v>416</v>
      </c>
      <c r="B2335">
        <v>1999</v>
      </c>
      <c r="C2335" s="2">
        <v>0</v>
      </c>
      <c r="D2335" s="6">
        <v>-2.23742E-2</v>
      </c>
      <c r="E2335" s="6">
        <v>-6.0583E-3</v>
      </c>
      <c r="F2335" s="6">
        <v>3.5452200000000003E-2</v>
      </c>
      <c r="G2335" s="6">
        <v>0.62833159999999999</v>
      </c>
      <c r="H2335" s="6">
        <v>0.19132779999999999</v>
      </c>
      <c r="I2335" s="6"/>
    </row>
    <row r="2336" spans="1:9" x14ac:dyDescent="0.25">
      <c r="A2336">
        <v>416</v>
      </c>
      <c r="B2336">
        <v>2000</v>
      </c>
      <c r="C2336" s="2">
        <v>0</v>
      </c>
      <c r="D2336" s="6">
        <v>-5.2770699999999997E-2</v>
      </c>
      <c r="E2336" s="6">
        <v>-8.4940000000000005E-4</v>
      </c>
      <c r="F2336" s="6">
        <v>4.0454900000000002E-2</v>
      </c>
      <c r="G2336" s="6">
        <v>0.66069160000000005</v>
      </c>
      <c r="H2336" s="6">
        <v>0.2270788</v>
      </c>
      <c r="I2336" s="6"/>
    </row>
    <row r="2337" spans="1:9" x14ac:dyDescent="0.25">
      <c r="A2337">
        <v>417</v>
      </c>
      <c r="B2337">
        <v>1995</v>
      </c>
      <c r="C2337" s="2">
        <v>0</v>
      </c>
      <c r="D2337" s="6">
        <v>0.40390999999999999</v>
      </c>
      <c r="E2337" s="6">
        <v>-0.62836270000000005</v>
      </c>
      <c r="F2337" s="6">
        <v>-9.5758899999999994E-2</v>
      </c>
      <c r="G2337" s="6">
        <v>0.37424249999999998</v>
      </c>
      <c r="H2337" s="6">
        <v>0.2516099</v>
      </c>
      <c r="I2337" s="6"/>
    </row>
    <row r="2338" spans="1:9" x14ac:dyDescent="0.25">
      <c r="A2338">
        <v>418</v>
      </c>
      <c r="B2338">
        <v>1997</v>
      </c>
      <c r="C2338" s="2">
        <v>0</v>
      </c>
      <c r="D2338" s="6">
        <v>0.2843482</v>
      </c>
      <c r="E2338" s="6">
        <v>0.53047639999999996</v>
      </c>
      <c r="F2338" s="6">
        <v>6.21868E-2</v>
      </c>
      <c r="G2338" s="6">
        <v>4.8164189999999998</v>
      </c>
      <c r="H2338" s="6">
        <v>0.23422470000000001</v>
      </c>
      <c r="I2338" s="6"/>
    </row>
    <row r="2339" spans="1:9" x14ac:dyDescent="0.25">
      <c r="A2339">
        <v>418</v>
      </c>
      <c r="B2339">
        <v>1998</v>
      </c>
      <c r="C2339" s="2">
        <v>0</v>
      </c>
      <c r="D2339" s="6">
        <v>0.1893273</v>
      </c>
      <c r="E2339" s="6">
        <v>0.4825796</v>
      </c>
      <c r="F2339" s="6">
        <v>-3.3828999999999999E-3</v>
      </c>
      <c r="G2339" s="6">
        <v>2.4646080000000001</v>
      </c>
      <c r="H2339" s="6">
        <v>0.18180450000000001</v>
      </c>
      <c r="I2339" s="6"/>
    </row>
    <row r="2340" spans="1:9" x14ac:dyDescent="0.25">
      <c r="A2340">
        <v>418</v>
      </c>
      <c r="B2340">
        <v>1999</v>
      </c>
      <c r="C2340" s="2">
        <v>0</v>
      </c>
      <c r="D2340" s="6">
        <v>0.30901220000000001</v>
      </c>
      <c r="E2340" s="6">
        <v>0.30733250000000001</v>
      </c>
      <c r="F2340" s="6">
        <v>1.8616600000000001E-2</v>
      </c>
      <c r="G2340" s="6">
        <v>6.294556</v>
      </c>
      <c r="H2340" s="6">
        <v>0.1939843</v>
      </c>
      <c r="I2340" s="6"/>
    </row>
    <row r="2341" spans="1:9" x14ac:dyDescent="0.25">
      <c r="A2341">
        <v>418</v>
      </c>
      <c r="B2341">
        <v>2000</v>
      </c>
      <c r="C2341" s="2">
        <v>0</v>
      </c>
      <c r="D2341" s="6">
        <v>0.37306299999999998</v>
      </c>
      <c r="E2341" s="6">
        <v>0.3834497</v>
      </c>
      <c r="F2341" s="6">
        <v>0.1486152</v>
      </c>
      <c r="G2341" s="6">
        <v>13.407550000000001</v>
      </c>
      <c r="H2341" s="6">
        <v>0.25639640000000002</v>
      </c>
      <c r="I2341" s="6"/>
    </row>
    <row r="2342" spans="1:9" x14ac:dyDescent="0.25">
      <c r="A2342">
        <v>418</v>
      </c>
      <c r="B2342">
        <v>2001</v>
      </c>
      <c r="C2342" s="2">
        <v>0</v>
      </c>
      <c r="D2342" s="6">
        <v>0.32489889999999999</v>
      </c>
      <c r="E2342" s="6">
        <v>0.38491059999999999</v>
      </c>
      <c r="F2342" s="6">
        <v>1.5346E-2</v>
      </c>
      <c r="G2342" s="6">
        <v>18.324850000000001</v>
      </c>
      <c r="H2342" s="6">
        <v>8.5635500000000003E-2</v>
      </c>
      <c r="I2342" s="6"/>
    </row>
    <row r="2343" spans="1:9" x14ac:dyDescent="0.25">
      <c r="A2343">
        <v>418</v>
      </c>
      <c r="B2343">
        <v>2002</v>
      </c>
      <c r="C2343" s="2">
        <v>0</v>
      </c>
      <c r="D2343" s="6">
        <v>0.21017169999999999</v>
      </c>
      <c r="E2343" s="6">
        <v>0.29645739999999998</v>
      </c>
      <c r="F2343" s="6">
        <v>-3.6620199999999999E-2</v>
      </c>
      <c r="G2343" s="6">
        <v>8.7915500000000009</v>
      </c>
      <c r="H2343" s="6">
        <v>0.1240029</v>
      </c>
      <c r="I2343" s="6"/>
    </row>
    <row r="2344" spans="1:9" x14ac:dyDescent="0.25">
      <c r="A2344">
        <v>418</v>
      </c>
      <c r="B2344">
        <v>2003</v>
      </c>
      <c r="C2344" s="2">
        <v>0</v>
      </c>
      <c r="D2344" s="6">
        <v>0.1870329</v>
      </c>
      <c r="E2344" s="6">
        <v>0.1249764</v>
      </c>
      <c r="F2344" s="6">
        <v>6.5348000000000003E-3</v>
      </c>
      <c r="G2344" s="6">
        <v>4.1579100000000002</v>
      </c>
      <c r="H2344" s="6">
        <v>0.15376380000000001</v>
      </c>
      <c r="I2344" s="6"/>
    </row>
    <row r="2345" spans="1:9" x14ac:dyDescent="0.25">
      <c r="A2345">
        <v>418</v>
      </c>
      <c r="B2345">
        <v>2004</v>
      </c>
      <c r="C2345" s="2">
        <v>0</v>
      </c>
      <c r="D2345" s="6">
        <v>0.24041170000000001</v>
      </c>
      <c r="E2345" s="6">
        <v>0.1515811</v>
      </c>
      <c r="F2345" s="6">
        <v>5.2308899999999998E-2</v>
      </c>
      <c r="G2345" s="6">
        <v>3.3054549999999998</v>
      </c>
      <c r="H2345" s="6">
        <v>0.1819045</v>
      </c>
      <c r="I2345" s="6"/>
    </row>
    <row r="2346" spans="1:9" x14ac:dyDescent="0.25">
      <c r="A2346">
        <v>419</v>
      </c>
      <c r="B2346">
        <v>1995</v>
      </c>
      <c r="C2346" s="2">
        <v>0</v>
      </c>
      <c r="D2346" s="6">
        <v>0.47412900000000002</v>
      </c>
      <c r="E2346" s="6">
        <v>7.4717199999999998E-2</v>
      </c>
      <c r="F2346" s="6">
        <v>8.4991399999999995E-2</v>
      </c>
      <c r="G2346" s="6">
        <v>1.118212</v>
      </c>
      <c r="H2346" s="6">
        <v>0.38382060000000001</v>
      </c>
      <c r="I2346" s="6"/>
    </row>
    <row r="2347" spans="1:9" x14ac:dyDescent="0.25">
      <c r="A2347">
        <v>419</v>
      </c>
      <c r="B2347">
        <v>1996</v>
      </c>
      <c r="C2347" s="2">
        <v>0</v>
      </c>
      <c r="D2347" s="6">
        <v>0.47232730000000001</v>
      </c>
      <c r="E2347" s="6">
        <v>0.1422281</v>
      </c>
      <c r="F2347" s="6">
        <v>7.8341999999999995E-2</v>
      </c>
      <c r="G2347" s="6">
        <v>0.93847590000000003</v>
      </c>
      <c r="H2347" s="6">
        <v>0.3780599</v>
      </c>
      <c r="I2347" s="6"/>
    </row>
    <row r="2348" spans="1:9" x14ac:dyDescent="0.25">
      <c r="A2348">
        <v>419</v>
      </c>
      <c r="B2348">
        <v>1997</v>
      </c>
      <c r="C2348" s="2">
        <v>0</v>
      </c>
      <c r="D2348" s="6">
        <v>0.4308863</v>
      </c>
      <c r="E2348" s="6">
        <v>0.21995719999999999</v>
      </c>
      <c r="F2348" s="6">
        <v>6.4696600000000007E-2</v>
      </c>
      <c r="G2348" s="6">
        <v>1.6509290000000001</v>
      </c>
      <c r="H2348" s="6">
        <v>0.34817029999999999</v>
      </c>
      <c r="I2348" s="6"/>
    </row>
    <row r="2349" spans="1:9" x14ac:dyDescent="0.25">
      <c r="A2349">
        <v>420</v>
      </c>
      <c r="B2349">
        <v>2001</v>
      </c>
      <c r="C2349" s="2">
        <v>0</v>
      </c>
      <c r="D2349" s="6">
        <v>0.26601649999999999</v>
      </c>
      <c r="E2349" s="6">
        <v>0.35102810000000001</v>
      </c>
      <c r="F2349" s="6">
        <v>2.9793099999999999E-2</v>
      </c>
      <c r="G2349" s="6">
        <v>3.4300199999999998</v>
      </c>
      <c r="H2349" s="6">
        <v>0.43842520000000001</v>
      </c>
      <c r="I2349" s="6"/>
    </row>
    <row r="2350" spans="1:9" x14ac:dyDescent="0.25">
      <c r="A2350">
        <v>420</v>
      </c>
      <c r="B2350">
        <v>2002</v>
      </c>
      <c r="C2350" s="2">
        <v>0</v>
      </c>
      <c r="D2350" s="6">
        <v>0.27343149999999999</v>
      </c>
      <c r="E2350" s="6">
        <v>0.26872940000000001</v>
      </c>
      <c r="F2350" s="6">
        <v>5.4041800000000001E-2</v>
      </c>
      <c r="G2350" s="6">
        <v>2.4654579999999999</v>
      </c>
      <c r="H2350" s="6">
        <v>0.4635533</v>
      </c>
      <c r="I2350" s="6"/>
    </row>
    <row r="2351" spans="1:9" x14ac:dyDescent="0.25">
      <c r="A2351">
        <v>420</v>
      </c>
      <c r="B2351">
        <v>2003</v>
      </c>
      <c r="C2351" s="2">
        <v>0</v>
      </c>
      <c r="D2351" s="6">
        <v>0.28929470000000002</v>
      </c>
      <c r="E2351" s="6">
        <v>0.29546509999999998</v>
      </c>
      <c r="F2351" s="6">
        <v>6.2670199999999995E-2</v>
      </c>
      <c r="G2351" s="6">
        <v>3.3695050000000002</v>
      </c>
      <c r="H2351" s="6">
        <v>0.52416819999999997</v>
      </c>
      <c r="I2351" s="6"/>
    </row>
    <row r="2352" spans="1:9" x14ac:dyDescent="0.25">
      <c r="A2352">
        <v>421</v>
      </c>
      <c r="B2352">
        <v>1995</v>
      </c>
      <c r="C2352" s="2">
        <v>0</v>
      </c>
      <c r="D2352" s="6">
        <v>0.2002565</v>
      </c>
      <c r="E2352" s="6">
        <v>1.0096879999999999</v>
      </c>
      <c r="F2352" s="6">
        <v>9.0636599999999998E-2</v>
      </c>
      <c r="G2352" s="6">
        <v>6.0107920000000004</v>
      </c>
      <c r="H2352" s="6">
        <v>0.30742370000000002</v>
      </c>
      <c r="I2352" s="6"/>
    </row>
    <row r="2353" spans="1:9" x14ac:dyDescent="0.25">
      <c r="A2353">
        <v>421</v>
      </c>
      <c r="B2353">
        <v>1996</v>
      </c>
      <c r="C2353" s="2">
        <v>0</v>
      </c>
      <c r="D2353" s="6">
        <v>0.17903079999999999</v>
      </c>
      <c r="E2353" s="6">
        <v>0.84423479999999995</v>
      </c>
      <c r="F2353" s="6">
        <v>7.5421799999999997E-2</v>
      </c>
      <c r="G2353" s="6">
        <v>3.890018</v>
      </c>
      <c r="H2353" s="6">
        <v>0.25645200000000001</v>
      </c>
      <c r="I2353" s="6"/>
    </row>
    <row r="2354" spans="1:9" x14ac:dyDescent="0.25">
      <c r="A2354">
        <v>421</v>
      </c>
      <c r="B2354">
        <v>1997</v>
      </c>
      <c r="C2354" s="2">
        <v>0</v>
      </c>
      <c r="D2354" s="6">
        <v>9.7176399999999996E-2</v>
      </c>
      <c r="E2354" s="6">
        <v>0.64523240000000004</v>
      </c>
      <c r="F2354" s="6">
        <v>7.0515300000000003E-2</v>
      </c>
      <c r="G2354" s="6">
        <v>2.4380850000000001</v>
      </c>
      <c r="H2354" s="6">
        <v>0.30135859999999998</v>
      </c>
      <c r="I2354" s="6"/>
    </row>
    <row r="2355" spans="1:9" x14ac:dyDescent="0.25">
      <c r="A2355">
        <v>421</v>
      </c>
      <c r="B2355">
        <v>1998</v>
      </c>
      <c r="C2355" s="2">
        <v>0</v>
      </c>
      <c r="D2355" s="6">
        <v>4.2705399999999998E-2</v>
      </c>
      <c r="E2355" s="6">
        <v>0.60836239999999997</v>
      </c>
      <c r="F2355" s="6">
        <v>5.6221699999999999E-2</v>
      </c>
      <c r="G2355" s="6">
        <v>2.0106999999999999</v>
      </c>
      <c r="H2355" s="6">
        <v>0.26873989999999998</v>
      </c>
      <c r="I2355" s="6"/>
    </row>
    <row r="2356" spans="1:9" x14ac:dyDescent="0.25">
      <c r="A2356">
        <v>421</v>
      </c>
      <c r="B2356">
        <v>1999</v>
      </c>
      <c r="C2356" s="2">
        <v>0</v>
      </c>
      <c r="D2356" s="6">
        <v>0.13159019999999999</v>
      </c>
      <c r="E2356" s="6">
        <v>0.58750979999999997</v>
      </c>
      <c r="F2356" s="6">
        <v>7.6432899999999998E-2</v>
      </c>
      <c r="G2356" s="6">
        <v>2.848808</v>
      </c>
      <c r="H2356" s="6">
        <v>0.30135060000000002</v>
      </c>
      <c r="I2356" s="6"/>
    </row>
    <row r="2357" spans="1:9" x14ac:dyDescent="0.25">
      <c r="A2357">
        <v>421</v>
      </c>
      <c r="B2357">
        <v>2000</v>
      </c>
      <c r="C2357" s="2">
        <v>0</v>
      </c>
      <c r="D2357" s="6">
        <v>0.30120390000000002</v>
      </c>
      <c r="E2357" s="6">
        <v>0.63103529999999997</v>
      </c>
      <c r="F2357" s="6">
        <v>6.8018499999999996E-2</v>
      </c>
      <c r="G2357" s="6">
        <v>5.1546459999999996</v>
      </c>
      <c r="H2357" s="6">
        <v>0.2068683</v>
      </c>
      <c r="I2357" s="6"/>
    </row>
    <row r="2358" spans="1:9" x14ac:dyDescent="0.25">
      <c r="A2358">
        <v>421</v>
      </c>
      <c r="B2358">
        <v>2001</v>
      </c>
      <c r="C2358" s="2">
        <v>0</v>
      </c>
      <c r="D2358" s="6">
        <v>0.21394940000000001</v>
      </c>
      <c r="E2358" s="6">
        <v>0.58016880000000004</v>
      </c>
      <c r="F2358" s="6">
        <v>5.5480700000000001E-2</v>
      </c>
      <c r="G2358" s="6">
        <v>5.5902880000000001</v>
      </c>
      <c r="H2358" s="6">
        <v>0.2092493</v>
      </c>
      <c r="I2358" s="6"/>
    </row>
    <row r="2359" spans="1:9" x14ac:dyDescent="0.25">
      <c r="A2359">
        <v>421</v>
      </c>
      <c r="B2359">
        <v>2002</v>
      </c>
      <c r="C2359" s="2">
        <v>0</v>
      </c>
      <c r="D2359" s="6">
        <v>0.36071360000000002</v>
      </c>
      <c r="E2359" s="6">
        <v>0.53091999999999995</v>
      </c>
      <c r="F2359" s="6">
        <v>6.8433099999999997E-2</v>
      </c>
      <c r="G2359" s="6">
        <v>3.3132480000000002</v>
      </c>
      <c r="H2359" s="6">
        <v>0.2493253</v>
      </c>
      <c r="I2359" s="6"/>
    </row>
    <row r="2360" spans="1:9" x14ac:dyDescent="0.25">
      <c r="A2360">
        <v>421</v>
      </c>
      <c r="B2360">
        <v>2003</v>
      </c>
      <c r="C2360" s="2">
        <v>0</v>
      </c>
      <c r="D2360" s="6">
        <v>0.33904830000000002</v>
      </c>
      <c r="E2360" s="6">
        <v>0.60565789999999997</v>
      </c>
      <c r="F2360" s="6">
        <v>6.6499600000000006E-2</v>
      </c>
      <c r="G2360" s="6">
        <v>4.3221850000000002</v>
      </c>
      <c r="H2360" s="6">
        <v>0.25754709999999997</v>
      </c>
      <c r="I2360" s="6"/>
    </row>
    <row r="2361" spans="1:9" x14ac:dyDescent="0.25">
      <c r="A2361">
        <v>421</v>
      </c>
      <c r="B2361">
        <v>2004</v>
      </c>
      <c r="C2361" s="2">
        <v>0</v>
      </c>
      <c r="D2361" s="6">
        <v>0.40185949999999998</v>
      </c>
      <c r="E2361" s="6">
        <v>0.5940782</v>
      </c>
      <c r="F2361" s="6">
        <v>5.79287E-2</v>
      </c>
      <c r="G2361" s="6">
        <v>6.6362880000000004</v>
      </c>
      <c r="H2361" s="6">
        <v>0.24385229999999999</v>
      </c>
      <c r="I2361" s="6"/>
    </row>
    <row r="2362" spans="1:9" x14ac:dyDescent="0.25">
      <c r="A2362">
        <v>422</v>
      </c>
      <c r="B2362">
        <v>1995</v>
      </c>
      <c r="C2362" s="2">
        <v>0</v>
      </c>
      <c r="D2362" s="6">
        <v>0.2233453</v>
      </c>
      <c r="E2362" s="6">
        <v>0.63732</v>
      </c>
      <c r="F2362" s="6">
        <v>7.7727000000000004E-2</v>
      </c>
      <c r="G2362" s="6">
        <v>3.8391489999999999</v>
      </c>
      <c r="H2362" s="6">
        <v>0.26844630000000003</v>
      </c>
      <c r="I2362" s="6"/>
    </row>
    <row r="2363" spans="1:9" x14ac:dyDescent="0.25">
      <c r="A2363">
        <v>422</v>
      </c>
      <c r="B2363">
        <v>1996</v>
      </c>
      <c r="C2363" s="2">
        <v>0</v>
      </c>
      <c r="D2363" s="6">
        <v>0.23068089999999999</v>
      </c>
      <c r="E2363" s="6">
        <v>0.6370304</v>
      </c>
      <c r="F2363" s="6">
        <v>9.4221700000000005E-2</v>
      </c>
      <c r="G2363" s="6">
        <v>4.9335760000000004</v>
      </c>
      <c r="H2363" s="6">
        <v>0.31453720000000002</v>
      </c>
      <c r="I2363" s="6"/>
    </row>
    <row r="2364" spans="1:9" x14ac:dyDescent="0.25">
      <c r="A2364">
        <v>422</v>
      </c>
      <c r="B2364">
        <v>1997</v>
      </c>
      <c r="C2364" s="2">
        <v>0</v>
      </c>
      <c r="D2364" s="6">
        <v>0.21014840000000001</v>
      </c>
      <c r="E2364" s="6">
        <v>0.69890750000000001</v>
      </c>
      <c r="F2364" s="6">
        <v>8.1871899999999997E-2</v>
      </c>
      <c r="G2364" s="6">
        <v>4.5734260000000004</v>
      </c>
      <c r="H2364" s="6">
        <v>0.31378080000000003</v>
      </c>
      <c r="I2364" s="6"/>
    </row>
    <row r="2365" spans="1:9" x14ac:dyDescent="0.25">
      <c r="A2365">
        <v>422</v>
      </c>
      <c r="B2365">
        <v>1998</v>
      </c>
      <c r="C2365" s="2">
        <v>0</v>
      </c>
      <c r="D2365" s="6">
        <v>0.16398489999999999</v>
      </c>
      <c r="E2365" s="6">
        <v>0.66964009999999996</v>
      </c>
      <c r="F2365" s="6">
        <v>6.3568799999999995E-2</v>
      </c>
      <c r="G2365" s="6">
        <v>3.5005829999999998</v>
      </c>
      <c r="H2365" s="6">
        <v>0.30522050000000001</v>
      </c>
      <c r="I2365" s="6"/>
    </row>
    <row r="2366" spans="1:9" x14ac:dyDescent="0.25">
      <c r="A2366">
        <v>422</v>
      </c>
      <c r="B2366">
        <v>1999</v>
      </c>
      <c r="C2366" s="2">
        <v>0</v>
      </c>
      <c r="D2366" s="6">
        <v>0.1870761</v>
      </c>
      <c r="E2366" s="6">
        <v>0.73657709999999998</v>
      </c>
      <c r="F2366" s="6">
        <v>8.4925E-2</v>
      </c>
      <c r="G2366" s="6">
        <v>5.1909710000000002</v>
      </c>
      <c r="H2366" s="6">
        <v>0.32998939999999999</v>
      </c>
      <c r="I2366" s="6"/>
    </row>
    <row r="2367" spans="1:9" x14ac:dyDescent="0.25">
      <c r="A2367">
        <v>422</v>
      </c>
      <c r="B2367">
        <v>2000</v>
      </c>
      <c r="C2367" s="2">
        <v>0</v>
      </c>
      <c r="D2367" s="6">
        <v>0.14177870000000001</v>
      </c>
      <c r="E2367" s="6">
        <v>0.74050240000000001</v>
      </c>
      <c r="F2367" s="6">
        <v>7.2068499999999994E-2</v>
      </c>
      <c r="G2367" s="6">
        <v>5.987552</v>
      </c>
      <c r="H2367" s="6">
        <v>0.32088220000000001</v>
      </c>
      <c r="I2367" s="6"/>
    </row>
    <row r="2368" spans="1:9" x14ac:dyDescent="0.25">
      <c r="A2368">
        <v>422</v>
      </c>
      <c r="B2368">
        <v>2001</v>
      </c>
      <c r="C2368" s="2">
        <v>0</v>
      </c>
      <c r="D2368" s="6">
        <v>0.15523490000000001</v>
      </c>
      <c r="E2368" s="6">
        <v>0.75948789999999999</v>
      </c>
      <c r="F2368" s="6">
        <v>7.4248800000000004E-2</v>
      </c>
      <c r="G2368" s="6">
        <v>5.475454</v>
      </c>
      <c r="H2368" s="6">
        <v>0.29355530000000002</v>
      </c>
      <c r="I2368" s="6"/>
    </row>
    <row r="2369" spans="1:9" x14ac:dyDescent="0.25">
      <c r="A2369">
        <v>422</v>
      </c>
      <c r="B2369">
        <v>2002</v>
      </c>
      <c r="C2369" s="2">
        <v>0</v>
      </c>
      <c r="D2369" s="6">
        <v>0.12903229999999999</v>
      </c>
      <c r="E2369" s="6">
        <v>0.71852300000000002</v>
      </c>
      <c r="F2369" s="6">
        <v>7.7149999999999996E-2</v>
      </c>
      <c r="G2369" s="6">
        <v>5.1771320000000003</v>
      </c>
      <c r="H2369" s="6">
        <v>0.29716730000000002</v>
      </c>
      <c r="I2369" s="6"/>
    </row>
    <row r="2370" spans="1:9" x14ac:dyDescent="0.25">
      <c r="A2370">
        <v>422</v>
      </c>
      <c r="B2370">
        <v>2003</v>
      </c>
      <c r="C2370" s="2">
        <v>0</v>
      </c>
      <c r="D2370" s="6">
        <v>0.17736940000000001</v>
      </c>
      <c r="E2370" s="6">
        <v>0.73545000000000005</v>
      </c>
      <c r="F2370" s="6">
        <v>7.64658E-2</v>
      </c>
      <c r="G2370" s="6">
        <v>6.8805449999999997</v>
      </c>
      <c r="H2370" s="6">
        <v>0.3010372</v>
      </c>
      <c r="I2370" s="6"/>
    </row>
    <row r="2371" spans="1:9" x14ac:dyDescent="0.25">
      <c r="A2371">
        <v>422</v>
      </c>
      <c r="B2371">
        <v>2004</v>
      </c>
      <c r="C2371" s="2">
        <v>0</v>
      </c>
      <c r="D2371" s="6">
        <v>0.15861159999999999</v>
      </c>
      <c r="E2371" s="6">
        <v>0.79749729999999996</v>
      </c>
      <c r="F2371" s="6">
        <v>8.0491199999999999E-2</v>
      </c>
      <c r="G2371" s="6">
        <v>6.2227189999999997</v>
      </c>
      <c r="H2371" s="6">
        <v>0.2688161</v>
      </c>
      <c r="I2371" s="6"/>
    </row>
    <row r="2372" spans="1:9" x14ac:dyDescent="0.25">
      <c r="A2372">
        <v>423</v>
      </c>
      <c r="B2372">
        <v>1995</v>
      </c>
      <c r="C2372" s="2">
        <v>0</v>
      </c>
      <c r="D2372" s="6">
        <v>3.7317099999999999E-2</v>
      </c>
      <c r="E2372" s="6">
        <v>0.17535000000000001</v>
      </c>
      <c r="F2372" s="6">
        <v>3.3680599999999998E-2</v>
      </c>
      <c r="G2372" s="6">
        <v>0.74864520000000001</v>
      </c>
      <c r="H2372" s="6">
        <v>0.1399291</v>
      </c>
      <c r="I2372" s="6"/>
    </row>
    <row r="2373" spans="1:9" x14ac:dyDescent="0.25">
      <c r="A2373">
        <v>423</v>
      </c>
      <c r="B2373">
        <v>1996</v>
      </c>
      <c r="C2373" s="2">
        <v>0</v>
      </c>
      <c r="D2373" s="6">
        <v>3.4534799999999997E-2</v>
      </c>
      <c r="E2373" s="6">
        <v>0.18174760000000001</v>
      </c>
      <c r="F2373" s="6">
        <v>3.8617699999999998E-2</v>
      </c>
      <c r="G2373" s="6">
        <v>0.66036490000000003</v>
      </c>
      <c r="H2373" s="6">
        <v>0.13739209999999999</v>
      </c>
      <c r="I2373" s="6"/>
    </row>
    <row r="2374" spans="1:9" x14ac:dyDescent="0.25">
      <c r="A2374">
        <v>423</v>
      </c>
      <c r="B2374">
        <v>1997</v>
      </c>
      <c r="C2374" s="2">
        <v>0</v>
      </c>
      <c r="D2374" s="6">
        <v>4.7671499999999999E-2</v>
      </c>
      <c r="E2374" s="6">
        <v>0.19270029999999999</v>
      </c>
      <c r="F2374" s="6">
        <v>2.7302E-2</v>
      </c>
      <c r="G2374" s="6">
        <v>1.087615</v>
      </c>
      <c r="H2374" s="6">
        <v>0.1369824</v>
      </c>
      <c r="I2374" s="6"/>
    </row>
    <row r="2375" spans="1:9" x14ac:dyDescent="0.25">
      <c r="A2375">
        <v>423</v>
      </c>
      <c r="B2375">
        <v>1998</v>
      </c>
      <c r="C2375" s="2">
        <v>0</v>
      </c>
      <c r="D2375" s="6">
        <v>9.0232599999999996E-2</v>
      </c>
      <c r="E2375" s="6">
        <v>0.16998179999999999</v>
      </c>
      <c r="F2375" s="6">
        <v>3.4688799999999999E-2</v>
      </c>
      <c r="G2375" s="6">
        <v>1.1643049999999999</v>
      </c>
      <c r="H2375" s="6">
        <v>0.12736939999999999</v>
      </c>
      <c r="I2375" s="6"/>
    </row>
    <row r="2376" spans="1:9" x14ac:dyDescent="0.25">
      <c r="A2376">
        <v>423</v>
      </c>
      <c r="B2376">
        <v>1999</v>
      </c>
      <c r="C2376" s="2">
        <v>0</v>
      </c>
      <c r="D2376" s="6">
        <v>9.3032000000000004E-2</v>
      </c>
      <c r="E2376" s="6">
        <v>0.1672265</v>
      </c>
      <c r="F2376" s="6">
        <v>3.5234500000000002E-2</v>
      </c>
      <c r="G2376" s="6">
        <v>0.87986969999999998</v>
      </c>
      <c r="H2376" s="6">
        <v>0.13650770000000001</v>
      </c>
      <c r="I2376" s="6"/>
    </row>
    <row r="2377" spans="1:9" x14ac:dyDescent="0.25">
      <c r="A2377">
        <v>423</v>
      </c>
      <c r="B2377">
        <v>2000</v>
      </c>
      <c r="C2377" s="2">
        <v>0</v>
      </c>
      <c r="D2377" s="6">
        <v>5.6477800000000002E-2</v>
      </c>
      <c r="E2377" s="6">
        <v>0.15887080000000001</v>
      </c>
      <c r="F2377" s="6">
        <v>4.4975000000000001E-2</v>
      </c>
      <c r="G2377" s="6">
        <v>0.94685160000000002</v>
      </c>
      <c r="H2377" s="6">
        <v>0.1440862</v>
      </c>
      <c r="I2377" s="6"/>
    </row>
    <row r="2378" spans="1:9" x14ac:dyDescent="0.25">
      <c r="A2378">
        <v>423</v>
      </c>
      <c r="B2378">
        <v>2001</v>
      </c>
      <c r="C2378" s="2">
        <v>0</v>
      </c>
      <c r="D2378" s="6">
        <v>9.6775799999999995E-2</v>
      </c>
      <c r="E2378" s="6">
        <v>0.15878900000000001</v>
      </c>
      <c r="F2378" s="6">
        <v>4.4021299999999999E-2</v>
      </c>
      <c r="G2378" s="6">
        <v>1.005725</v>
      </c>
      <c r="H2378" s="6">
        <v>0.1545311</v>
      </c>
      <c r="I2378" s="6"/>
    </row>
    <row r="2379" spans="1:9" x14ac:dyDescent="0.25">
      <c r="A2379">
        <v>423</v>
      </c>
      <c r="B2379">
        <v>2002</v>
      </c>
      <c r="C2379" s="2">
        <v>0</v>
      </c>
      <c r="D2379" s="6">
        <v>9.1956999999999994E-3</v>
      </c>
      <c r="E2379" s="6">
        <v>0.1739185</v>
      </c>
      <c r="F2379" s="6">
        <v>5.0494799999999999E-2</v>
      </c>
      <c r="G2379" s="6">
        <v>1.035185</v>
      </c>
      <c r="H2379" s="6">
        <v>0.1460235</v>
      </c>
      <c r="I2379" s="6"/>
    </row>
    <row r="2380" spans="1:9" x14ac:dyDescent="0.25">
      <c r="A2380">
        <v>423</v>
      </c>
      <c r="B2380">
        <v>2003</v>
      </c>
      <c r="C2380" s="2">
        <v>0</v>
      </c>
      <c r="D2380" s="6">
        <v>7.8475900000000001E-2</v>
      </c>
      <c r="E2380" s="6">
        <v>0.24684449999999999</v>
      </c>
      <c r="F2380" s="6">
        <v>3.5034099999999999E-2</v>
      </c>
      <c r="G2380" s="6">
        <v>1.656603</v>
      </c>
      <c r="H2380" s="6">
        <v>7.4721300000000004E-2</v>
      </c>
      <c r="I2380" s="6"/>
    </row>
    <row r="2381" spans="1:9" x14ac:dyDescent="0.25">
      <c r="A2381">
        <v>423</v>
      </c>
      <c r="B2381">
        <v>2004</v>
      </c>
      <c r="C2381" s="2">
        <v>0</v>
      </c>
      <c r="D2381" s="6">
        <v>0.1996444</v>
      </c>
      <c r="E2381" s="6">
        <v>0.21980620000000001</v>
      </c>
      <c r="F2381" s="6">
        <v>3.5597499999999997E-2</v>
      </c>
      <c r="G2381" s="6">
        <v>1.3848819999999999</v>
      </c>
      <c r="H2381" s="6">
        <v>0.15872220000000001</v>
      </c>
      <c r="I2381" s="6"/>
    </row>
    <row r="2382" spans="1:9" x14ac:dyDescent="0.25">
      <c r="A2382">
        <v>424</v>
      </c>
      <c r="B2382">
        <v>1997</v>
      </c>
      <c r="C2382" s="2">
        <v>0</v>
      </c>
      <c r="D2382" s="6">
        <v>9.1997800000000005E-2</v>
      </c>
      <c r="E2382" s="6">
        <v>0.2070237</v>
      </c>
      <c r="F2382" s="6">
        <v>7.4213100000000004E-2</v>
      </c>
      <c r="G2382" s="6">
        <v>1.392536</v>
      </c>
      <c r="H2382" s="6">
        <v>0.23648810000000001</v>
      </c>
      <c r="I2382" s="6"/>
    </row>
    <row r="2383" spans="1:9" x14ac:dyDescent="0.25">
      <c r="A2383">
        <v>424</v>
      </c>
      <c r="B2383">
        <v>1998</v>
      </c>
      <c r="C2383" s="2">
        <v>0</v>
      </c>
      <c r="D2383" s="6">
        <v>0.1050463</v>
      </c>
      <c r="E2383" s="6">
        <v>0.20447219999999999</v>
      </c>
      <c r="F2383" s="6">
        <v>4.2243000000000003E-2</v>
      </c>
      <c r="G2383" s="6">
        <v>0.99671609999999999</v>
      </c>
      <c r="H2383" s="6">
        <v>0.19676479999999999</v>
      </c>
      <c r="I2383" s="6"/>
    </row>
    <row r="2384" spans="1:9" x14ac:dyDescent="0.25">
      <c r="A2384">
        <v>424</v>
      </c>
      <c r="B2384">
        <v>1999</v>
      </c>
      <c r="C2384" s="2">
        <v>0</v>
      </c>
      <c r="D2384" s="6">
        <v>0.1089171</v>
      </c>
      <c r="E2384" s="6">
        <v>0.19367110000000001</v>
      </c>
      <c r="F2384" s="6">
        <v>2.62264E-2</v>
      </c>
      <c r="G2384" s="6">
        <v>0.56059170000000003</v>
      </c>
      <c r="H2384" s="6">
        <v>0.17201830000000001</v>
      </c>
      <c r="I2384" s="6"/>
    </row>
    <row r="2385" spans="1:9" x14ac:dyDescent="0.25">
      <c r="A2385">
        <v>424</v>
      </c>
      <c r="B2385">
        <v>2000</v>
      </c>
      <c r="C2385" s="2">
        <v>0</v>
      </c>
      <c r="D2385" s="6">
        <v>0.12106459999999999</v>
      </c>
      <c r="E2385" s="6">
        <v>0.16134660000000001</v>
      </c>
      <c r="F2385" s="6">
        <v>3.9446799999999997E-2</v>
      </c>
      <c r="G2385" s="6">
        <v>0.29383599999999999</v>
      </c>
      <c r="H2385" s="6">
        <v>0.2000237</v>
      </c>
      <c r="I2385" s="6"/>
    </row>
    <row r="2386" spans="1:9" x14ac:dyDescent="0.25">
      <c r="A2386">
        <v>424</v>
      </c>
      <c r="B2386">
        <v>2001</v>
      </c>
      <c r="C2386" s="2">
        <v>0</v>
      </c>
      <c r="D2386" s="6">
        <v>0.1753815</v>
      </c>
      <c r="E2386" s="6">
        <v>4.5049400000000003E-2</v>
      </c>
      <c r="F2386" s="6">
        <v>8.5155999999999999E-3</v>
      </c>
      <c r="G2386" s="6">
        <v>0.19727890000000001</v>
      </c>
      <c r="H2386" s="6">
        <v>0.20826130000000001</v>
      </c>
      <c r="I2386" s="6"/>
    </row>
    <row r="2387" spans="1:9" x14ac:dyDescent="0.25">
      <c r="A2387">
        <v>424</v>
      </c>
      <c r="B2387">
        <v>2002</v>
      </c>
      <c r="C2387" s="2">
        <v>1</v>
      </c>
      <c r="D2387" s="6">
        <v>-9.6430000000000005E-3</v>
      </c>
      <c r="E2387" s="6">
        <v>-0.1249161</v>
      </c>
      <c r="F2387" s="6">
        <v>1.7905799999999999E-2</v>
      </c>
      <c r="G2387" s="6">
        <v>8.8655899999999996E-2</v>
      </c>
      <c r="H2387" s="6">
        <v>0.23970649999999999</v>
      </c>
      <c r="I2387" s="6"/>
    </row>
    <row r="2388" spans="1:9" x14ac:dyDescent="0.25">
      <c r="A2388">
        <v>425</v>
      </c>
      <c r="B2388">
        <v>1995</v>
      </c>
      <c r="C2388" s="2">
        <v>0</v>
      </c>
      <c r="D2388" s="6">
        <v>3.1926599999999999E-2</v>
      </c>
      <c r="E2388" s="6">
        <v>0.23320560000000001</v>
      </c>
      <c r="F2388" s="6">
        <v>4.1860500000000002E-2</v>
      </c>
      <c r="G2388" s="6">
        <v>0.71958029999999995</v>
      </c>
      <c r="H2388" s="6">
        <v>0.15647820000000001</v>
      </c>
      <c r="I2388" s="6"/>
    </row>
    <row r="2389" spans="1:9" x14ac:dyDescent="0.25">
      <c r="A2389">
        <v>425</v>
      </c>
      <c r="B2389">
        <v>1996</v>
      </c>
      <c r="C2389" s="2">
        <v>0</v>
      </c>
      <c r="D2389" s="6">
        <v>1.7759E-2</v>
      </c>
      <c r="E2389" s="6">
        <v>0.25226789999999999</v>
      </c>
      <c r="F2389" s="6">
        <v>6.6669099999999995E-2</v>
      </c>
      <c r="G2389" s="6">
        <v>0.93443299999999996</v>
      </c>
      <c r="H2389" s="6">
        <v>0.1940325</v>
      </c>
      <c r="I2389" s="6"/>
    </row>
    <row r="2390" spans="1:9" x14ac:dyDescent="0.25">
      <c r="A2390">
        <v>425</v>
      </c>
      <c r="B2390">
        <v>1997</v>
      </c>
      <c r="C2390" s="2">
        <v>0</v>
      </c>
      <c r="D2390" s="6">
        <v>7.1542599999999998E-2</v>
      </c>
      <c r="E2390" s="6">
        <v>0.31451449999999997</v>
      </c>
      <c r="F2390" s="6">
        <v>5.765E-2</v>
      </c>
      <c r="G2390" s="6">
        <v>1.6110139999999999</v>
      </c>
      <c r="H2390" s="6">
        <v>0.2000567</v>
      </c>
      <c r="I2390" s="6"/>
    </row>
    <row r="2391" spans="1:9" x14ac:dyDescent="0.25">
      <c r="A2391">
        <v>425</v>
      </c>
      <c r="B2391">
        <v>1998</v>
      </c>
      <c r="C2391" s="2">
        <v>0</v>
      </c>
      <c r="D2391" s="6">
        <v>-0.10008690000000001</v>
      </c>
      <c r="E2391" s="6">
        <v>0.27573330000000001</v>
      </c>
      <c r="F2391" s="6">
        <v>-2.1656399999999999E-2</v>
      </c>
      <c r="G2391" s="6">
        <v>0.75931669999999996</v>
      </c>
      <c r="H2391" s="6">
        <v>0.1730537</v>
      </c>
      <c r="I2391" s="6"/>
    </row>
    <row r="2392" spans="1:9" x14ac:dyDescent="0.25">
      <c r="A2392">
        <v>425</v>
      </c>
      <c r="B2392">
        <v>1999</v>
      </c>
      <c r="C2392" s="2">
        <v>0</v>
      </c>
      <c r="D2392" s="6">
        <v>-2.6068999999999998E-2</v>
      </c>
      <c r="E2392" s="6">
        <v>0.3269667</v>
      </c>
      <c r="F2392" s="6">
        <v>8.6579699999999996E-2</v>
      </c>
      <c r="G2392" s="6">
        <v>1.469776</v>
      </c>
      <c r="H2392" s="6">
        <v>0.25748969999999999</v>
      </c>
      <c r="I2392" s="6"/>
    </row>
    <row r="2393" spans="1:9" x14ac:dyDescent="0.25">
      <c r="A2393">
        <v>425</v>
      </c>
      <c r="B2393">
        <v>2000</v>
      </c>
      <c r="C2393" s="2">
        <v>0</v>
      </c>
      <c r="D2393" s="6">
        <v>1.05702E-2</v>
      </c>
      <c r="E2393" s="6">
        <v>0.39347589999999999</v>
      </c>
      <c r="F2393" s="6">
        <v>0.1206047</v>
      </c>
      <c r="G2393" s="6">
        <v>3.395241</v>
      </c>
      <c r="H2393" s="6">
        <v>0.3977484</v>
      </c>
      <c r="I2393" s="6"/>
    </row>
    <row r="2394" spans="1:9" x14ac:dyDescent="0.25">
      <c r="A2394">
        <v>426</v>
      </c>
      <c r="B2394">
        <v>1995</v>
      </c>
      <c r="C2394" s="2">
        <v>0</v>
      </c>
      <c r="D2394" s="6">
        <v>6.1827999999999996E-3</v>
      </c>
      <c r="E2394" s="6">
        <v>0.460005</v>
      </c>
      <c r="F2394" s="6">
        <v>3.1271599999999997E-2</v>
      </c>
      <c r="G2394" s="6">
        <v>1.8393919999999999</v>
      </c>
      <c r="H2394" s="6">
        <v>0.4452952</v>
      </c>
      <c r="I2394" s="6"/>
    </row>
    <row r="2395" spans="1:9" x14ac:dyDescent="0.25">
      <c r="A2395">
        <v>426</v>
      </c>
      <c r="B2395">
        <v>1996</v>
      </c>
      <c r="C2395" s="2">
        <v>0</v>
      </c>
      <c r="D2395" s="6">
        <v>-3.1811999999999999E-3</v>
      </c>
      <c r="E2395" s="6">
        <v>0.4344249</v>
      </c>
      <c r="F2395" s="6">
        <v>5.8260100000000002E-2</v>
      </c>
      <c r="G2395" s="6">
        <v>1.7932809999999999</v>
      </c>
      <c r="H2395" s="6">
        <v>0.4627773</v>
      </c>
      <c r="I2395" s="6"/>
    </row>
    <row r="2396" spans="1:9" x14ac:dyDescent="0.25">
      <c r="A2396">
        <v>426</v>
      </c>
      <c r="B2396">
        <v>1997</v>
      </c>
      <c r="C2396" s="2">
        <v>0</v>
      </c>
      <c r="D2396" s="6">
        <v>-4.1900899999999998E-2</v>
      </c>
      <c r="E2396" s="6">
        <v>0.49444949999999999</v>
      </c>
      <c r="F2396" s="6">
        <v>4.5368800000000001E-2</v>
      </c>
      <c r="G2396" s="6">
        <v>2.3838029999999999</v>
      </c>
      <c r="H2396" s="6">
        <v>0.36059999999999998</v>
      </c>
      <c r="I2396" s="6"/>
    </row>
    <row r="2397" spans="1:9" x14ac:dyDescent="0.25">
      <c r="A2397">
        <v>426</v>
      </c>
      <c r="B2397">
        <v>1998</v>
      </c>
      <c r="C2397" s="2">
        <v>0</v>
      </c>
      <c r="D2397" s="6">
        <v>-6.6572400000000004E-2</v>
      </c>
      <c r="E2397" s="6">
        <v>0.47506910000000002</v>
      </c>
      <c r="F2397" s="6">
        <v>2.5363799999999999E-2</v>
      </c>
      <c r="G2397" s="6">
        <v>2.80661</v>
      </c>
      <c r="H2397" s="6">
        <v>0.28977330000000001</v>
      </c>
      <c r="I2397" s="6"/>
    </row>
    <row r="2398" spans="1:9" x14ac:dyDescent="0.25">
      <c r="A2398">
        <v>427</v>
      </c>
      <c r="B2398">
        <v>1995</v>
      </c>
      <c r="C2398" s="2">
        <v>0</v>
      </c>
      <c r="D2398" s="6">
        <v>-1.12432E-2</v>
      </c>
      <c r="E2398" s="6">
        <v>0.15128720000000001</v>
      </c>
      <c r="F2398" s="6">
        <v>2.4241800000000001E-2</v>
      </c>
      <c r="G2398" s="6">
        <v>0.83858180000000004</v>
      </c>
      <c r="H2398" s="6">
        <v>0.13698830000000001</v>
      </c>
      <c r="I2398" s="6"/>
    </row>
    <row r="2399" spans="1:9" x14ac:dyDescent="0.25">
      <c r="A2399">
        <v>427</v>
      </c>
      <c r="B2399">
        <v>1996</v>
      </c>
      <c r="C2399" s="2">
        <v>0</v>
      </c>
      <c r="D2399" s="6">
        <v>1.6539E-3</v>
      </c>
      <c r="E2399" s="6">
        <v>0.14222370000000001</v>
      </c>
      <c r="F2399" s="6">
        <v>5.15971E-2</v>
      </c>
      <c r="G2399" s="6">
        <v>0.71853900000000004</v>
      </c>
      <c r="H2399" s="6">
        <v>0.14240729999999999</v>
      </c>
      <c r="I2399" s="6"/>
    </row>
    <row r="2400" spans="1:9" x14ac:dyDescent="0.25">
      <c r="A2400">
        <v>427</v>
      </c>
      <c r="B2400">
        <v>1997</v>
      </c>
      <c r="C2400" s="2">
        <v>0</v>
      </c>
      <c r="D2400" s="6">
        <v>-4.4325999999999997E-2</v>
      </c>
      <c r="E2400" s="6">
        <v>0.1531805</v>
      </c>
      <c r="F2400" s="6">
        <v>5.1671099999999998E-2</v>
      </c>
      <c r="G2400" s="6">
        <v>1.028664</v>
      </c>
      <c r="H2400" s="6">
        <v>0.12456689999999999</v>
      </c>
      <c r="I2400" s="6"/>
    </row>
    <row r="2401" spans="1:9" x14ac:dyDescent="0.25">
      <c r="A2401">
        <v>427</v>
      </c>
      <c r="B2401">
        <v>1998</v>
      </c>
      <c r="C2401" s="2">
        <v>0</v>
      </c>
      <c r="D2401" s="6">
        <v>-5.3468999999999999E-3</v>
      </c>
      <c r="E2401" s="6">
        <v>0.170241</v>
      </c>
      <c r="F2401" s="6">
        <v>6.8061099999999999E-2</v>
      </c>
      <c r="G2401" s="6">
        <v>1.77851</v>
      </c>
      <c r="H2401" s="6">
        <v>0.16771430000000001</v>
      </c>
      <c r="I2401" s="6"/>
    </row>
    <row r="2402" spans="1:9" x14ac:dyDescent="0.25">
      <c r="A2402">
        <v>427</v>
      </c>
      <c r="B2402">
        <v>1999</v>
      </c>
      <c r="C2402" s="2">
        <v>0</v>
      </c>
      <c r="D2402" s="6">
        <v>0.13475429999999999</v>
      </c>
      <c r="E2402" s="6">
        <v>0.2028527</v>
      </c>
      <c r="F2402" s="6">
        <v>3.5528700000000003E-2</v>
      </c>
      <c r="G2402" s="6">
        <v>2.0312049999999999</v>
      </c>
      <c r="H2402" s="6">
        <v>8.6182599999999998E-2</v>
      </c>
      <c r="I2402" s="6"/>
    </row>
    <row r="2403" spans="1:9" x14ac:dyDescent="0.25">
      <c r="A2403">
        <v>427</v>
      </c>
      <c r="B2403">
        <v>2000</v>
      </c>
      <c r="C2403" s="2">
        <v>0</v>
      </c>
      <c r="D2403" s="6">
        <v>-7.1161000000000002E-3</v>
      </c>
      <c r="E2403" s="6">
        <v>0.26048739999999998</v>
      </c>
      <c r="F2403" s="6">
        <v>3.9342500000000002E-2</v>
      </c>
      <c r="G2403" s="6">
        <v>1.353102</v>
      </c>
      <c r="H2403" s="6">
        <v>0.14065659999999999</v>
      </c>
      <c r="I2403" s="6"/>
    </row>
    <row r="2404" spans="1:9" x14ac:dyDescent="0.25">
      <c r="A2404">
        <v>428</v>
      </c>
      <c r="B2404">
        <v>1995</v>
      </c>
      <c r="C2404" s="2">
        <v>0</v>
      </c>
      <c r="D2404" s="6">
        <v>0.4239406</v>
      </c>
      <c r="E2404" s="6">
        <v>0.18414</v>
      </c>
      <c r="F2404" s="6">
        <v>5.2638699999999997E-2</v>
      </c>
      <c r="G2404" s="6">
        <v>0.35920279999999999</v>
      </c>
      <c r="H2404" s="6">
        <v>0.25307590000000002</v>
      </c>
      <c r="I2404" s="6"/>
    </row>
    <row r="2405" spans="1:9" x14ac:dyDescent="0.25">
      <c r="A2405">
        <v>428</v>
      </c>
      <c r="B2405">
        <v>1996</v>
      </c>
      <c r="C2405" s="2">
        <v>0</v>
      </c>
      <c r="D2405" s="6">
        <v>0.46394150000000001</v>
      </c>
      <c r="E2405" s="6">
        <v>0.20428950000000001</v>
      </c>
      <c r="F2405" s="6">
        <v>5.3380400000000001E-2</v>
      </c>
      <c r="G2405" s="6">
        <v>0.4861589</v>
      </c>
      <c r="H2405" s="6">
        <v>0.26036130000000002</v>
      </c>
      <c r="I2405" s="6"/>
    </row>
    <row r="2406" spans="1:9" x14ac:dyDescent="0.25">
      <c r="A2406">
        <v>428</v>
      </c>
      <c r="B2406">
        <v>1997</v>
      </c>
      <c r="C2406" s="2">
        <v>0</v>
      </c>
      <c r="D2406" s="6">
        <v>0.397314</v>
      </c>
      <c r="E2406" s="6">
        <v>0.21640039999999999</v>
      </c>
      <c r="F2406" s="6">
        <v>5.93196E-2</v>
      </c>
      <c r="G2406" s="6">
        <v>0.78091270000000002</v>
      </c>
      <c r="H2406" s="6">
        <v>0.27414300000000003</v>
      </c>
      <c r="I2406" s="6"/>
    </row>
    <row r="2407" spans="1:9" x14ac:dyDescent="0.25">
      <c r="A2407">
        <v>428</v>
      </c>
      <c r="B2407">
        <v>1998</v>
      </c>
      <c r="C2407" s="2">
        <v>0</v>
      </c>
      <c r="D2407" s="6">
        <v>0.42331649999999998</v>
      </c>
      <c r="E2407" s="6">
        <v>0.2084888</v>
      </c>
      <c r="F2407" s="6">
        <v>4.8545900000000003E-2</v>
      </c>
      <c r="G2407" s="6">
        <v>0.7589323</v>
      </c>
      <c r="H2407" s="6">
        <v>0.28880790000000001</v>
      </c>
      <c r="I2407" s="6"/>
    </row>
    <row r="2408" spans="1:9" x14ac:dyDescent="0.25">
      <c r="A2408">
        <v>428</v>
      </c>
      <c r="B2408">
        <v>1999</v>
      </c>
      <c r="C2408" s="2">
        <v>0</v>
      </c>
      <c r="D2408" s="6">
        <v>0.32097330000000002</v>
      </c>
      <c r="E2408" s="6">
        <v>0.19187480000000001</v>
      </c>
      <c r="F2408" s="6">
        <v>4.5155899999999999E-2</v>
      </c>
      <c r="G2408" s="6">
        <v>0.49367440000000001</v>
      </c>
      <c r="H2408" s="6">
        <v>0.22660910000000001</v>
      </c>
      <c r="I2408" s="6"/>
    </row>
    <row r="2409" spans="1:9" x14ac:dyDescent="0.25">
      <c r="A2409">
        <v>428</v>
      </c>
      <c r="B2409">
        <v>2000</v>
      </c>
      <c r="C2409" s="2">
        <v>0</v>
      </c>
      <c r="D2409" s="6">
        <v>0.3276365</v>
      </c>
      <c r="E2409" s="6">
        <v>0.2250086</v>
      </c>
      <c r="F2409" s="6">
        <v>6.6665600000000005E-2</v>
      </c>
      <c r="G2409" s="6">
        <v>0.51908969999999999</v>
      </c>
      <c r="H2409" s="6">
        <v>0.2433003</v>
      </c>
      <c r="I2409" s="6"/>
    </row>
    <row r="2410" spans="1:9" x14ac:dyDescent="0.25">
      <c r="A2410">
        <v>428</v>
      </c>
      <c r="B2410">
        <v>2001</v>
      </c>
      <c r="C2410" s="2">
        <v>0</v>
      </c>
      <c r="D2410" s="6">
        <v>0.33193679999999998</v>
      </c>
      <c r="E2410" s="6">
        <v>0.22135089999999999</v>
      </c>
      <c r="F2410" s="6">
        <v>4.6996999999999997E-2</v>
      </c>
      <c r="G2410" s="6">
        <v>0.52615679999999998</v>
      </c>
      <c r="H2410" s="6">
        <v>0.25306099999999998</v>
      </c>
      <c r="I2410" s="6"/>
    </row>
    <row r="2411" spans="1:9" x14ac:dyDescent="0.25">
      <c r="A2411">
        <v>428</v>
      </c>
      <c r="B2411">
        <v>2002</v>
      </c>
      <c r="C2411" s="2">
        <v>0</v>
      </c>
      <c r="D2411" s="6">
        <v>0.3424449</v>
      </c>
      <c r="E2411" s="6">
        <v>0.24396219999999999</v>
      </c>
      <c r="F2411" s="6">
        <v>3.99715E-2</v>
      </c>
      <c r="G2411" s="6">
        <v>0.76640750000000002</v>
      </c>
      <c r="H2411" s="6">
        <v>0.25231819999999999</v>
      </c>
      <c r="I2411" s="6"/>
    </row>
    <row r="2412" spans="1:9" x14ac:dyDescent="0.25">
      <c r="A2412">
        <v>428</v>
      </c>
      <c r="B2412">
        <v>2003</v>
      </c>
      <c r="C2412" s="2">
        <v>0</v>
      </c>
      <c r="D2412" s="6">
        <v>0.36522779999999999</v>
      </c>
      <c r="E2412" s="6">
        <v>0.27114670000000002</v>
      </c>
      <c r="F2412" s="6">
        <v>6.0047400000000001E-2</v>
      </c>
      <c r="G2412" s="6">
        <v>1.192553</v>
      </c>
      <c r="H2412" s="6">
        <v>0.22124170000000001</v>
      </c>
      <c r="I2412" s="6"/>
    </row>
    <row r="2413" spans="1:9" x14ac:dyDescent="0.25">
      <c r="A2413">
        <v>428</v>
      </c>
      <c r="B2413">
        <v>2004</v>
      </c>
      <c r="C2413" s="2">
        <v>0</v>
      </c>
      <c r="D2413" s="6">
        <v>0.3173067</v>
      </c>
      <c r="E2413" s="6">
        <v>0.28263070000000001</v>
      </c>
      <c r="F2413" s="6">
        <v>4.3548900000000001E-2</v>
      </c>
      <c r="G2413" s="6">
        <v>1.442232</v>
      </c>
      <c r="H2413" s="6">
        <v>0.24856690000000001</v>
      </c>
      <c r="I2413" s="6"/>
    </row>
    <row r="2414" spans="1:9" x14ac:dyDescent="0.25">
      <c r="A2414">
        <v>429</v>
      </c>
      <c r="B2414">
        <v>1995</v>
      </c>
      <c r="C2414" s="2">
        <v>0</v>
      </c>
      <c r="D2414" s="6">
        <v>0.3097992</v>
      </c>
      <c r="E2414" s="6">
        <v>0.52483849999999999</v>
      </c>
      <c r="F2414" s="6">
        <v>6.2930600000000003E-2</v>
      </c>
      <c r="G2414" s="6">
        <v>1.3841829999999999</v>
      </c>
      <c r="H2414" s="6">
        <v>0.36066749999999997</v>
      </c>
      <c r="I2414" s="6"/>
    </row>
    <row r="2415" spans="1:9" x14ac:dyDescent="0.25">
      <c r="A2415">
        <v>429</v>
      </c>
      <c r="B2415">
        <v>1996</v>
      </c>
      <c r="C2415" s="2">
        <v>0</v>
      </c>
      <c r="D2415" s="6">
        <v>0.1844751</v>
      </c>
      <c r="E2415" s="6">
        <v>0.57540599999999997</v>
      </c>
      <c r="F2415" s="6">
        <v>5.1169800000000001E-2</v>
      </c>
      <c r="G2415" s="6">
        <v>1.962925</v>
      </c>
      <c r="H2415" s="6">
        <v>0.30570269999999999</v>
      </c>
      <c r="I2415" s="6"/>
    </row>
    <row r="2416" spans="1:9" x14ac:dyDescent="0.25">
      <c r="A2416">
        <v>429</v>
      </c>
      <c r="B2416">
        <v>1997</v>
      </c>
      <c r="C2416" s="2">
        <v>0</v>
      </c>
      <c r="D2416" s="6">
        <v>0.2410313</v>
      </c>
      <c r="E2416" s="6">
        <v>0.62339869999999997</v>
      </c>
      <c r="F2416" s="6">
        <v>6.6888199999999995E-2</v>
      </c>
      <c r="G2416" s="6">
        <v>3.8910550000000002</v>
      </c>
      <c r="H2416" s="6">
        <v>0.33899190000000001</v>
      </c>
      <c r="I2416" s="6"/>
    </row>
    <row r="2417" spans="1:9" x14ac:dyDescent="0.25">
      <c r="A2417">
        <v>429</v>
      </c>
      <c r="B2417">
        <v>1998</v>
      </c>
      <c r="C2417" s="2">
        <v>0</v>
      </c>
      <c r="D2417" s="6">
        <v>6.3658900000000004E-2</v>
      </c>
      <c r="E2417" s="6">
        <v>0.2497249</v>
      </c>
      <c r="F2417" s="6">
        <v>4.6088299999999999E-2</v>
      </c>
      <c r="G2417" s="6">
        <v>0.65593380000000001</v>
      </c>
      <c r="H2417" s="6">
        <v>0.2614262</v>
      </c>
      <c r="I2417" s="6"/>
    </row>
    <row r="2418" spans="1:9" x14ac:dyDescent="0.25">
      <c r="A2418">
        <v>429</v>
      </c>
      <c r="B2418">
        <v>1999</v>
      </c>
      <c r="C2418" s="2">
        <v>0</v>
      </c>
      <c r="D2418" s="6">
        <v>6.2890399999999999E-2</v>
      </c>
      <c r="E2418" s="6">
        <v>0.35269929999999999</v>
      </c>
      <c r="F2418" s="6">
        <v>6.8974599999999997E-2</v>
      </c>
      <c r="G2418" s="6">
        <v>0.75909380000000004</v>
      </c>
      <c r="H2418" s="6">
        <v>0.29221520000000001</v>
      </c>
      <c r="I2418" s="6"/>
    </row>
    <row r="2419" spans="1:9" x14ac:dyDescent="0.25">
      <c r="A2419">
        <v>430</v>
      </c>
      <c r="B2419">
        <v>1995</v>
      </c>
      <c r="C2419" s="2">
        <v>0</v>
      </c>
      <c r="D2419" s="6">
        <v>0.14246339999999999</v>
      </c>
      <c r="E2419" s="6">
        <v>0.35381669999999998</v>
      </c>
      <c r="F2419" s="6">
        <v>6.59106E-2</v>
      </c>
      <c r="G2419" s="6">
        <v>2.9072200000000001</v>
      </c>
      <c r="H2419" s="6">
        <v>0.34019100000000002</v>
      </c>
      <c r="I2419" s="6"/>
    </row>
    <row r="2420" spans="1:9" x14ac:dyDescent="0.25">
      <c r="A2420">
        <v>430</v>
      </c>
      <c r="B2420">
        <v>1996</v>
      </c>
      <c r="C2420" s="2">
        <v>0</v>
      </c>
      <c r="D2420" s="6">
        <v>0.17593130000000001</v>
      </c>
      <c r="E2420" s="6">
        <v>0.39148850000000002</v>
      </c>
      <c r="F2420" s="6">
        <v>5.41523E-2</v>
      </c>
      <c r="G2420" s="6">
        <v>2.9993810000000001</v>
      </c>
      <c r="H2420" s="6">
        <v>0.3486264</v>
      </c>
      <c r="I2420" s="6"/>
    </row>
    <row r="2421" spans="1:9" x14ac:dyDescent="0.25">
      <c r="A2421">
        <v>430</v>
      </c>
      <c r="B2421">
        <v>1997</v>
      </c>
      <c r="C2421" s="2">
        <v>0</v>
      </c>
      <c r="D2421" s="6">
        <v>0.18214530000000001</v>
      </c>
      <c r="E2421" s="6">
        <v>0.37337399999999998</v>
      </c>
      <c r="F2421" s="6">
        <v>5.2726599999999998E-2</v>
      </c>
      <c r="G2421" s="6">
        <v>2.4609779999999999</v>
      </c>
      <c r="H2421" s="6">
        <v>0.32549260000000002</v>
      </c>
      <c r="I2421" s="6"/>
    </row>
    <row r="2422" spans="1:9" x14ac:dyDescent="0.25">
      <c r="A2422">
        <v>430</v>
      </c>
      <c r="B2422">
        <v>1998</v>
      </c>
      <c r="C2422" s="2">
        <v>0</v>
      </c>
      <c r="D2422" s="6">
        <v>0.1044746</v>
      </c>
      <c r="E2422" s="6">
        <v>0.32124730000000001</v>
      </c>
      <c r="F2422" s="6">
        <v>4.0792099999999998E-2</v>
      </c>
      <c r="G2422" s="6">
        <v>2.2516560000000001</v>
      </c>
      <c r="H2422" s="6">
        <v>0.31540309999999999</v>
      </c>
      <c r="I2422" s="6"/>
    </row>
    <row r="2423" spans="1:9" x14ac:dyDescent="0.25">
      <c r="A2423">
        <v>430</v>
      </c>
      <c r="B2423">
        <v>1999</v>
      </c>
      <c r="C2423" s="2">
        <v>0</v>
      </c>
      <c r="D2423" s="6">
        <v>0.1414832</v>
      </c>
      <c r="E2423" s="6">
        <v>0.34277449999999998</v>
      </c>
      <c r="F2423" s="6">
        <v>3.2851400000000003E-2</v>
      </c>
      <c r="G2423" s="6">
        <v>4.303382</v>
      </c>
      <c r="H2423" s="6">
        <v>0.26487050000000001</v>
      </c>
      <c r="I2423" s="6"/>
    </row>
    <row r="2424" spans="1:9" x14ac:dyDescent="0.25">
      <c r="A2424">
        <v>430</v>
      </c>
      <c r="B2424">
        <v>2000</v>
      </c>
      <c r="C2424" s="2">
        <v>0</v>
      </c>
      <c r="D2424" s="6">
        <v>0.1194326</v>
      </c>
      <c r="E2424" s="6">
        <v>0.29157050000000001</v>
      </c>
      <c r="F2424" s="6">
        <v>3.29821E-2</v>
      </c>
      <c r="G2424" s="6">
        <v>1.890204</v>
      </c>
      <c r="H2424" s="6">
        <v>0.27719510000000003</v>
      </c>
      <c r="I2424" s="6"/>
    </row>
    <row r="2425" spans="1:9" x14ac:dyDescent="0.25">
      <c r="A2425">
        <v>430</v>
      </c>
      <c r="B2425">
        <v>2001</v>
      </c>
      <c r="C2425" s="2">
        <v>0</v>
      </c>
      <c r="D2425" s="6">
        <v>0.24878710000000001</v>
      </c>
      <c r="E2425" s="6">
        <v>0.18669559999999999</v>
      </c>
      <c r="F2425" s="6">
        <v>2.8076199999999999E-2</v>
      </c>
      <c r="G2425" s="6">
        <v>1.7283390000000001</v>
      </c>
      <c r="H2425" s="6">
        <v>0.2547354</v>
      </c>
      <c r="I2425" s="6"/>
    </row>
    <row r="2426" spans="1:9" x14ac:dyDescent="0.25">
      <c r="A2426">
        <v>430</v>
      </c>
      <c r="B2426">
        <v>2002</v>
      </c>
      <c r="C2426" s="2">
        <v>0</v>
      </c>
      <c r="D2426" s="6">
        <v>0.2624146</v>
      </c>
      <c r="E2426" s="6">
        <v>0.1059664</v>
      </c>
      <c r="F2426" s="6">
        <v>3.9822799999999998E-2</v>
      </c>
      <c r="G2426" s="6">
        <v>1.0336270000000001</v>
      </c>
      <c r="H2426" s="6">
        <v>0.29062139999999997</v>
      </c>
      <c r="I2426" s="6"/>
    </row>
    <row r="2427" spans="1:9" x14ac:dyDescent="0.25">
      <c r="A2427">
        <v>430</v>
      </c>
      <c r="B2427">
        <v>2003</v>
      </c>
      <c r="C2427" s="2">
        <v>0</v>
      </c>
      <c r="D2427" s="6">
        <v>0.2914467</v>
      </c>
      <c r="E2427" s="6">
        <v>0.14056250000000001</v>
      </c>
      <c r="F2427" s="6">
        <v>4.23592E-2</v>
      </c>
      <c r="G2427" s="6">
        <v>1.7498320000000001</v>
      </c>
      <c r="H2427" s="6">
        <v>0.2766477</v>
      </c>
      <c r="I2427" s="6"/>
    </row>
    <row r="2428" spans="1:9" x14ac:dyDescent="0.25">
      <c r="A2428">
        <v>431</v>
      </c>
      <c r="B2428">
        <v>1999</v>
      </c>
      <c r="C2428" s="2">
        <v>0</v>
      </c>
      <c r="D2428" s="6">
        <v>7.8319899999999998E-2</v>
      </c>
      <c r="E2428" s="6">
        <v>0.27727829999999998</v>
      </c>
      <c r="F2428" s="6">
        <v>6.4557299999999998E-2</v>
      </c>
      <c r="G2428" s="6">
        <v>1.892301</v>
      </c>
      <c r="H2428" s="6">
        <v>0.29902610000000002</v>
      </c>
      <c r="I2428" s="6"/>
    </row>
    <row r="2429" spans="1:9" x14ac:dyDescent="0.25">
      <c r="A2429">
        <v>431</v>
      </c>
      <c r="B2429">
        <v>2000</v>
      </c>
      <c r="C2429" s="2">
        <v>0</v>
      </c>
      <c r="D2429" s="6">
        <v>4.4345500000000003E-2</v>
      </c>
      <c r="E2429" s="6">
        <v>0.28296070000000001</v>
      </c>
      <c r="F2429" s="6">
        <v>6.8904000000000007E-2</v>
      </c>
      <c r="G2429" s="6">
        <v>1.4798960000000001</v>
      </c>
      <c r="H2429" s="6">
        <v>0.43481170000000002</v>
      </c>
      <c r="I2429" s="6"/>
    </row>
    <row r="2430" spans="1:9" x14ac:dyDescent="0.25">
      <c r="A2430">
        <v>431</v>
      </c>
      <c r="B2430">
        <v>2002</v>
      </c>
      <c r="C2430" s="2">
        <v>0</v>
      </c>
      <c r="D2430" s="6">
        <v>6.5760299999999994E-2</v>
      </c>
      <c r="E2430" s="6">
        <v>0.31522830000000002</v>
      </c>
      <c r="F2430" s="6">
        <v>5.2878000000000001E-2</v>
      </c>
      <c r="G2430" s="6">
        <v>1.7357750000000001</v>
      </c>
      <c r="H2430" s="6">
        <v>0.31736209999999998</v>
      </c>
      <c r="I2430" s="6"/>
    </row>
    <row r="2431" spans="1:9" x14ac:dyDescent="0.25">
      <c r="A2431">
        <v>431</v>
      </c>
      <c r="B2431">
        <v>2003</v>
      </c>
      <c r="C2431" s="2">
        <v>0</v>
      </c>
      <c r="D2431" s="6">
        <v>8.7081099999999995E-2</v>
      </c>
      <c r="E2431" s="6">
        <v>0.3263336</v>
      </c>
      <c r="F2431" s="6">
        <v>5.4392299999999998E-2</v>
      </c>
      <c r="G2431" s="6">
        <v>2.1928070000000002</v>
      </c>
      <c r="H2431" s="6">
        <v>0.31994610000000001</v>
      </c>
      <c r="I2431" s="6"/>
    </row>
    <row r="2432" spans="1:9" x14ac:dyDescent="0.25">
      <c r="A2432">
        <v>431</v>
      </c>
      <c r="B2432">
        <v>2004</v>
      </c>
      <c r="C2432" s="2">
        <v>0</v>
      </c>
      <c r="D2432" s="6">
        <v>0.10212499999999999</v>
      </c>
      <c r="E2432" s="6">
        <v>0.42508839999999998</v>
      </c>
      <c r="F2432" s="6">
        <v>7.5827699999999998E-2</v>
      </c>
      <c r="G2432" s="6">
        <v>2.6744189999999999</v>
      </c>
      <c r="H2432" s="6">
        <v>0.44159120000000002</v>
      </c>
      <c r="I2432" s="6"/>
    </row>
    <row r="2433" spans="1:9" x14ac:dyDescent="0.25">
      <c r="A2433">
        <v>432</v>
      </c>
      <c r="B2433">
        <v>1996</v>
      </c>
      <c r="C2433" s="2">
        <v>0</v>
      </c>
      <c r="D2433" s="6">
        <v>0.2870859</v>
      </c>
      <c r="E2433" s="6">
        <v>2.5883900000000001E-2</v>
      </c>
      <c r="F2433" s="6">
        <v>5.8351399999999998E-2</v>
      </c>
      <c r="G2433" s="6">
        <v>0.89905630000000003</v>
      </c>
      <c r="H2433" s="6">
        <v>0.41666570000000003</v>
      </c>
      <c r="I2433" s="6"/>
    </row>
    <row r="2434" spans="1:9" x14ac:dyDescent="0.25">
      <c r="A2434">
        <v>432</v>
      </c>
      <c r="B2434">
        <v>1997</v>
      </c>
      <c r="C2434" s="2">
        <v>0</v>
      </c>
      <c r="D2434" s="6">
        <v>0.28825970000000001</v>
      </c>
      <c r="E2434" s="6">
        <v>7.0641999999999996E-3</v>
      </c>
      <c r="F2434" s="6">
        <v>4.23264E-2</v>
      </c>
      <c r="G2434" s="6">
        <v>0.75677369999999999</v>
      </c>
      <c r="H2434" s="6">
        <v>0.41747990000000001</v>
      </c>
      <c r="I2434" s="6"/>
    </row>
    <row r="2435" spans="1:9" x14ac:dyDescent="0.25">
      <c r="A2435">
        <v>432</v>
      </c>
      <c r="B2435">
        <v>1998</v>
      </c>
      <c r="C2435" s="2">
        <v>0</v>
      </c>
      <c r="D2435" s="6">
        <v>0.2134305</v>
      </c>
      <c r="E2435" s="6">
        <v>6.1679100000000001E-2</v>
      </c>
      <c r="F2435" s="6">
        <v>5.7336199999999997E-2</v>
      </c>
      <c r="G2435" s="6">
        <v>1.2332920000000001</v>
      </c>
      <c r="H2435" s="6">
        <v>0.44877929999999999</v>
      </c>
      <c r="I2435" s="6"/>
    </row>
    <row r="2436" spans="1:9" x14ac:dyDescent="0.25">
      <c r="A2436">
        <v>432</v>
      </c>
      <c r="B2436">
        <v>1999</v>
      </c>
      <c r="C2436" s="2">
        <v>0</v>
      </c>
      <c r="D2436" s="6">
        <v>0.20782200000000001</v>
      </c>
      <c r="E2436" s="6">
        <v>0.1504933</v>
      </c>
      <c r="F2436" s="6">
        <v>5.6423899999999999E-2</v>
      </c>
      <c r="G2436" s="6">
        <v>1.134598</v>
      </c>
      <c r="H2436" s="6">
        <v>0.38995180000000002</v>
      </c>
      <c r="I2436" s="6"/>
    </row>
    <row r="2437" spans="1:9" x14ac:dyDescent="0.25">
      <c r="A2437">
        <v>432</v>
      </c>
      <c r="B2437">
        <v>2000</v>
      </c>
      <c r="C2437" s="2">
        <v>0</v>
      </c>
      <c r="D2437" s="6">
        <v>0.11664919999999999</v>
      </c>
      <c r="E2437" s="6">
        <v>0.15064179999999999</v>
      </c>
      <c r="F2437" s="6">
        <v>5.7108699999999998E-2</v>
      </c>
      <c r="G2437" s="6">
        <v>1.4358919999999999</v>
      </c>
      <c r="H2437" s="6">
        <v>0.37750699999999998</v>
      </c>
      <c r="I2437" s="6"/>
    </row>
    <row r="2438" spans="1:9" x14ac:dyDescent="0.25">
      <c r="A2438">
        <v>432</v>
      </c>
      <c r="B2438">
        <v>2001</v>
      </c>
      <c r="C2438" s="2">
        <v>0</v>
      </c>
      <c r="D2438" s="6">
        <v>0.1263271</v>
      </c>
      <c r="E2438" s="6">
        <v>0.19279099999999999</v>
      </c>
      <c r="F2438" s="6">
        <v>4.8882299999999997E-2</v>
      </c>
      <c r="G2438" s="6">
        <v>1.303909</v>
      </c>
      <c r="H2438" s="6">
        <v>0.36293350000000002</v>
      </c>
      <c r="I2438" s="6"/>
    </row>
    <row r="2439" spans="1:9" x14ac:dyDescent="0.25">
      <c r="A2439">
        <v>432</v>
      </c>
      <c r="B2439">
        <v>2002</v>
      </c>
      <c r="C2439" s="2">
        <v>0</v>
      </c>
      <c r="D2439" s="6">
        <v>0.19738439999999999</v>
      </c>
      <c r="E2439" s="6">
        <v>4.9005300000000002E-2</v>
      </c>
      <c r="F2439" s="6">
        <v>5.7634100000000001E-2</v>
      </c>
      <c r="G2439" s="6">
        <v>0.72246069999999996</v>
      </c>
      <c r="H2439" s="6">
        <v>0.36236170000000001</v>
      </c>
      <c r="I2439" s="6"/>
    </row>
    <row r="2440" spans="1:9" x14ac:dyDescent="0.25">
      <c r="A2440">
        <v>432</v>
      </c>
      <c r="B2440">
        <v>2003</v>
      </c>
      <c r="C2440" s="2">
        <v>0</v>
      </c>
      <c r="D2440" s="6">
        <v>0.1931332</v>
      </c>
      <c r="E2440" s="6">
        <v>0.154672</v>
      </c>
      <c r="F2440" s="6">
        <v>5.5725900000000002E-2</v>
      </c>
      <c r="G2440" s="6">
        <v>1.050036</v>
      </c>
      <c r="H2440" s="6">
        <v>0.32725650000000001</v>
      </c>
      <c r="I2440" s="6"/>
    </row>
    <row r="2441" spans="1:9" x14ac:dyDescent="0.25">
      <c r="A2441">
        <v>432</v>
      </c>
      <c r="B2441">
        <v>2004</v>
      </c>
      <c r="C2441" s="2">
        <v>0</v>
      </c>
      <c r="D2441" s="6">
        <v>0.19178719999999999</v>
      </c>
      <c r="E2441" s="6">
        <v>0.22114700000000001</v>
      </c>
      <c r="F2441" s="6">
        <v>5.2720400000000001E-2</v>
      </c>
      <c r="G2441" s="6">
        <v>1.8921539999999999</v>
      </c>
      <c r="H2441" s="6">
        <v>0.34167969999999998</v>
      </c>
      <c r="I2441" s="6"/>
    </row>
    <row r="2442" spans="1:9" x14ac:dyDescent="0.25">
      <c r="A2442">
        <v>433</v>
      </c>
      <c r="B2442">
        <v>1995</v>
      </c>
      <c r="C2442" s="2">
        <v>0</v>
      </c>
      <c r="D2442" s="6">
        <v>0.23292280000000001</v>
      </c>
      <c r="E2442" s="6">
        <v>-0.4407566</v>
      </c>
      <c r="F2442" s="6">
        <v>6.8524799999999997E-2</v>
      </c>
      <c r="G2442" s="6">
        <v>0.46617690000000001</v>
      </c>
      <c r="H2442" s="6">
        <v>0.2069114</v>
      </c>
      <c r="I2442" s="6"/>
    </row>
    <row r="2443" spans="1:9" x14ac:dyDescent="0.25">
      <c r="A2443">
        <v>433</v>
      </c>
      <c r="B2443">
        <v>1996</v>
      </c>
      <c r="C2443" s="2">
        <v>0</v>
      </c>
      <c r="D2443" s="6">
        <v>0.19653470000000001</v>
      </c>
      <c r="E2443" s="6">
        <v>-0.46116000000000001</v>
      </c>
      <c r="F2443" s="6">
        <v>4.2300999999999998E-2</v>
      </c>
      <c r="G2443" s="6">
        <v>0.42693639999999999</v>
      </c>
      <c r="H2443" s="6">
        <v>0.23349809999999999</v>
      </c>
      <c r="I2443" s="6"/>
    </row>
    <row r="2444" spans="1:9" x14ac:dyDescent="0.25">
      <c r="A2444">
        <v>433</v>
      </c>
      <c r="B2444">
        <v>1997</v>
      </c>
      <c r="C2444" s="2">
        <v>0</v>
      </c>
      <c r="D2444" s="6">
        <v>0.1990083</v>
      </c>
      <c r="E2444" s="6">
        <v>-0.53642480000000003</v>
      </c>
      <c r="F2444" s="6">
        <v>5.5804600000000003E-2</v>
      </c>
      <c r="G2444" s="6">
        <v>0.56179259999999998</v>
      </c>
      <c r="H2444" s="6">
        <v>0.22422980000000001</v>
      </c>
      <c r="I2444" s="6"/>
    </row>
    <row r="2445" spans="1:9" x14ac:dyDescent="0.25">
      <c r="A2445">
        <v>433</v>
      </c>
      <c r="B2445">
        <v>1998</v>
      </c>
      <c r="C2445" s="2">
        <v>0</v>
      </c>
      <c r="D2445" s="6">
        <v>0.22453409999999999</v>
      </c>
      <c r="E2445" s="6">
        <v>-0.20416770000000001</v>
      </c>
      <c r="F2445" s="6">
        <v>7.76646E-2</v>
      </c>
      <c r="G2445" s="6">
        <v>0.77164600000000005</v>
      </c>
      <c r="H2445" s="6">
        <v>0.2028768</v>
      </c>
      <c r="I2445" s="6"/>
    </row>
    <row r="2446" spans="1:9" x14ac:dyDescent="0.25">
      <c r="A2446">
        <v>433</v>
      </c>
      <c r="B2446">
        <v>1999</v>
      </c>
      <c r="C2446" s="2">
        <v>0</v>
      </c>
      <c r="D2446" s="6">
        <v>0.25600509999999999</v>
      </c>
      <c r="E2446" s="6">
        <v>-0.1054583</v>
      </c>
      <c r="F2446" s="6">
        <v>5.1489500000000001E-2</v>
      </c>
      <c r="G2446" s="6">
        <v>1.026872</v>
      </c>
      <c r="H2446" s="6">
        <v>0.25963399999999998</v>
      </c>
      <c r="I2446" s="6"/>
    </row>
    <row r="2447" spans="1:9" x14ac:dyDescent="0.25">
      <c r="A2447">
        <v>433</v>
      </c>
      <c r="B2447">
        <v>2000</v>
      </c>
      <c r="C2447" s="2">
        <v>0</v>
      </c>
      <c r="D2447" s="6">
        <v>0.26285510000000001</v>
      </c>
      <c r="E2447" s="6">
        <v>-1.26289E-2</v>
      </c>
      <c r="F2447" s="6">
        <v>5.5804100000000002E-2</v>
      </c>
      <c r="G2447" s="6">
        <v>1.6029169999999999</v>
      </c>
      <c r="H2447" s="6">
        <v>0.20873449999999999</v>
      </c>
      <c r="I2447" s="6"/>
    </row>
    <row r="2448" spans="1:9" x14ac:dyDescent="0.25">
      <c r="A2448">
        <v>433</v>
      </c>
      <c r="B2448">
        <v>2001</v>
      </c>
      <c r="C2448" s="2">
        <v>0</v>
      </c>
      <c r="D2448" s="6">
        <v>0.26775850000000001</v>
      </c>
      <c r="E2448" s="6">
        <v>3.53324E-2</v>
      </c>
      <c r="F2448" s="6">
        <v>6.2009500000000002E-2</v>
      </c>
      <c r="G2448" s="6">
        <v>1.0122059999999999</v>
      </c>
      <c r="H2448" s="6">
        <v>0.19015070000000001</v>
      </c>
      <c r="I2448" s="6"/>
    </row>
    <row r="2449" spans="1:9" x14ac:dyDescent="0.25">
      <c r="A2449">
        <v>434</v>
      </c>
      <c r="B2449">
        <v>2002</v>
      </c>
      <c r="C2449" s="2">
        <v>0</v>
      </c>
      <c r="D2449" s="6">
        <v>-3.4337399999999997E-2</v>
      </c>
      <c r="E2449" s="6">
        <v>3.69465E-2</v>
      </c>
      <c r="F2449" s="6">
        <v>2.9261300000000001E-2</v>
      </c>
      <c r="G2449" s="6">
        <v>0.47925509999999999</v>
      </c>
      <c r="H2449" s="6">
        <v>0.1210552</v>
      </c>
      <c r="I2449" s="6"/>
    </row>
    <row r="2450" spans="1:9" x14ac:dyDescent="0.25">
      <c r="A2450">
        <v>434</v>
      </c>
      <c r="B2450">
        <v>2003</v>
      </c>
      <c r="C2450" s="2">
        <v>0</v>
      </c>
      <c r="D2450" s="6">
        <v>-6.94911E-2</v>
      </c>
      <c r="E2450" s="6">
        <v>-1.55405E-2</v>
      </c>
      <c r="F2450" s="6">
        <v>-2.3590699999999999E-2</v>
      </c>
      <c r="G2450" s="6">
        <v>0.31432450000000001</v>
      </c>
      <c r="H2450" s="6">
        <v>0.12821360000000001</v>
      </c>
      <c r="I2450" s="6"/>
    </row>
    <row r="2451" spans="1:9" x14ac:dyDescent="0.25">
      <c r="A2451">
        <v>435</v>
      </c>
      <c r="B2451">
        <v>1995</v>
      </c>
      <c r="C2451" s="2">
        <v>0</v>
      </c>
      <c r="D2451" s="6">
        <v>-4.1207800000000003E-2</v>
      </c>
      <c r="E2451" s="6">
        <v>-0.18419759999999999</v>
      </c>
      <c r="F2451" s="6">
        <v>3.01255E-2</v>
      </c>
      <c r="G2451" s="6">
        <v>0.58802679999999996</v>
      </c>
      <c r="H2451" s="6">
        <v>0.28605750000000002</v>
      </c>
      <c r="I2451" s="6"/>
    </row>
    <row r="2452" spans="1:9" x14ac:dyDescent="0.25">
      <c r="A2452">
        <v>435</v>
      </c>
      <c r="B2452">
        <v>1996</v>
      </c>
      <c r="C2452" s="2">
        <v>0</v>
      </c>
      <c r="D2452" s="6">
        <v>-5.99803E-2</v>
      </c>
      <c r="E2452" s="6">
        <v>-8.3421300000000004E-2</v>
      </c>
      <c r="F2452" s="6">
        <v>3.0775E-2</v>
      </c>
      <c r="G2452" s="6">
        <v>0.51639360000000001</v>
      </c>
      <c r="H2452" s="6">
        <v>0.307172</v>
      </c>
      <c r="I2452" s="6"/>
    </row>
    <row r="2453" spans="1:9" x14ac:dyDescent="0.25">
      <c r="A2453">
        <v>435</v>
      </c>
      <c r="B2453">
        <v>1997</v>
      </c>
      <c r="C2453" s="2">
        <v>0</v>
      </c>
      <c r="D2453" s="6">
        <v>-4.6001399999999998E-2</v>
      </c>
      <c r="E2453" s="6">
        <v>-0.1104031</v>
      </c>
      <c r="F2453" s="6">
        <v>5.4908699999999998E-2</v>
      </c>
      <c r="G2453" s="6">
        <v>0.57739079999999998</v>
      </c>
      <c r="H2453" s="6">
        <v>0.2876611</v>
      </c>
      <c r="I2453" s="6"/>
    </row>
    <row r="2454" spans="1:9" x14ac:dyDescent="0.25">
      <c r="A2454">
        <v>435</v>
      </c>
      <c r="B2454">
        <v>1998</v>
      </c>
      <c r="C2454" s="2">
        <v>0</v>
      </c>
      <c r="D2454" s="6">
        <v>-0.1222748</v>
      </c>
      <c r="E2454" s="6">
        <v>-3.8411300000000002E-2</v>
      </c>
      <c r="F2454" s="6">
        <v>1.9500400000000001E-2</v>
      </c>
      <c r="G2454" s="6">
        <v>0.23538049999999999</v>
      </c>
      <c r="H2454" s="6">
        <v>0.24658089999999999</v>
      </c>
      <c r="I2454" s="6"/>
    </row>
    <row r="2455" spans="1:9" x14ac:dyDescent="0.25">
      <c r="A2455">
        <v>435</v>
      </c>
      <c r="B2455">
        <v>1999</v>
      </c>
      <c r="C2455" s="2">
        <v>0</v>
      </c>
      <c r="D2455" s="6">
        <v>-0.1061909</v>
      </c>
      <c r="E2455" s="6">
        <v>-8.3788000000000005E-3</v>
      </c>
      <c r="F2455" s="6">
        <v>3.32941E-2</v>
      </c>
      <c r="G2455" s="6">
        <v>0.21257129999999999</v>
      </c>
      <c r="H2455" s="6">
        <v>0.26632699999999998</v>
      </c>
      <c r="I2455" s="6"/>
    </row>
    <row r="2456" spans="1:9" x14ac:dyDescent="0.25">
      <c r="A2456">
        <v>435</v>
      </c>
      <c r="B2456">
        <v>2000</v>
      </c>
      <c r="C2456" s="2">
        <v>0</v>
      </c>
      <c r="D2456" s="6">
        <v>-0.1059597</v>
      </c>
      <c r="E2456" s="6">
        <v>1.52154E-2</v>
      </c>
      <c r="F2456" s="6">
        <v>2.7847899999999998E-2</v>
      </c>
      <c r="G2456" s="6">
        <v>0.2827789</v>
      </c>
      <c r="H2456" s="6">
        <v>0.2888733</v>
      </c>
      <c r="I2456" s="6"/>
    </row>
    <row r="2457" spans="1:9" x14ac:dyDescent="0.25">
      <c r="A2457">
        <v>435</v>
      </c>
      <c r="B2457">
        <v>2001</v>
      </c>
      <c r="C2457" s="2">
        <v>0</v>
      </c>
      <c r="D2457" s="6">
        <v>8.1911999999999992E-3</v>
      </c>
      <c r="E2457" s="6">
        <v>-2.3649E-2</v>
      </c>
      <c r="F2457" s="6">
        <v>5.2160000000000002E-3</v>
      </c>
      <c r="G2457" s="6">
        <v>0.1251882</v>
      </c>
      <c r="H2457" s="6">
        <v>0.1655914</v>
      </c>
      <c r="I2457" s="6"/>
    </row>
    <row r="2458" spans="1:9" x14ac:dyDescent="0.25">
      <c r="A2458">
        <v>435</v>
      </c>
      <c r="B2458">
        <v>2002</v>
      </c>
      <c r="C2458" s="2">
        <v>0</v>
      </c>
      <c r="D2458" s="6">
        <v>-2.6938799999999999E-2</v>
      </c>
      <c r="E2458" s="6">
        <v>-0.16094320000000001</v>
      </c>
      <c r="F2458" s="6">
        <v>2.8590999999999998E-2</v>
      </c>
      <c r="G2458" s="6">
        <v>7.9917000000000002E-2</v>
      </c>
      <c r="H2458" s="6">
        <v>0.21362919999999999</v>
      </c>
      <c r="I2458" s="6"/>
    </row>
    <row r="2459" spans="1:9" x14ac:dyDescent="0.25">
      <c r="A2459">
        <v>435</v>
      </c>
      <c r="B2459">
        <v>2003</v>
      </c>
      <c r="C2459" s="2">
        <v>0</v>
      </c>
      <c r="D2459" s="6">
        <v>1.75598E-2</v>
      </c>
      <c r="E2459" s="6">
        <v>-0.13261419999999999</v>
      </c>
      <c r="F2459" s="6">
        <v>3.1966599999999998E-2</v>
      </c>
      <c r="G2459" s="6">
        <v>9.8017300000000002E-2</v>
      </c>
      <c r="H2459" s="6">
        <v>0.20454149999999999</v>
      </c>
      <c r="I2459" s="6"/>
    </row>
    <row r="2460" spans="1:9" x14ac:dyDescent="0.25">
      <c r="A2460">
        <v>435</v>
      </c>
      <c r="B2460">
        <v>2004</v>
      </c>
      <c r="C2460" s="2">
        <v>0</v>
      </c>
      <c r="D2460" s="6">
        <v>-3.9556800000000003E-2</v>
      </c>
      <c r="E2460" s="6">
        <v>-0.23446049999999999</v>
      </c>
      <c r="F2460" s="6">
        <v>2.2753000000000001E-3</v>
      </c>
      <c r="G2460" s="6">
        <v>8.0405299999999999E-2</v>
      </c>
      <c r="H2460" s="6">
        <v>0.22785710000000001</v>
      </c>
      <c r="I2460" s="6"/>
    </row>
    <row r="2461" spans="1:9" x14ac:dyDescent="0.25">
      <c r="A2461">
        <v>436</v>
      </c>
      <c r="B2461">
        <v>1998</v>
      </c>
      <c r="C2461" s="2">
        <v>0</v>
      </c>
      <c r="D2461" s="6">
        <v>0.1199622</v>
      </c>
      <c r="E2461" s="6">
        <v>0.60159949999999995</v>
      </c>
      <c r="F2461" s="6">
        <v>6.0892599999999998E-2</v>
      </c>
      <c r="G2461" s="6">
        <v>1.9468730000000001</v>
      </c>
      <c r="H2461" s="6">
        <v>0.27811190000000002</v>
      </c>
      <c r="I2461" s="6"/>
    </row>
    <row r="2462" spans="1:9" x14ac:dyDescent="0.25">
      <c r="A2462">
        <v>437</v>
      </c>
      <c r="B2462">
        <v>1998</v>
      </c>
      <c r="C2462" s="2">
        <v>0</v>
      </c>
      <c r="D2462" s="6">
        <v>0.1968857</v>
      </c>
      <c r="E2462" s="6">
        <v>0.18610170000000001</v>
      </c>
      <c r="F2462" s="6">
        <v>2.2102799999999999E-2</v>
      </c>
      <c r="G2462" s="6">
        <v>0.26054100000000002</v>
      </c>
      <c r="H2462" s="6">
        <v>1.1903319999999999</v>
      </c>
      <c r="I2462" s="6"/>
    </row>
    <row r="2463" spans="1:9" x14ac:dyDescent="0.25">
      <c r="A2463">
        <v>437</v>
      </c>
      <c r="B2463">
        <v>1999</v>
      </c>
      <c r="C2463" s="2">
        <v>0</v>
      </c>
      <c r="D2463" s="6">
        <v>0.19966390000000001</v>
      </c>
      <c r="E2463" s="6">
        <v>0.18943989999999999</v>
      </c>
      <c r="F2463" s="6">
        <v>5.1431600000000001E-2</v>
      </c>
      <c r="G2463" s="6">
        <v>0.1350384</v>
      </c>
      <c r="H2463" s="6">
        <v>1.1482429999999999</v>
      </c>
      <c r="I2463" s="6"/>
    </row>
    <row r="2464" spans="1:9" x14ac:dyDescent="0.25">
      <c r="A2464">
        <v>437</v>
      </c>
      <c r="B2464">
        <v>2000</v>
      </c>
      <c r="C2464" s="2">
        <v>0</v>
      </c>
      <c r="D2464" s="6">
        <v>0.1437889</v>
      </c>
      <c r="E2464" s="6">
        <v>0.1923531</v>
      </c>
      <c r="F2464" s="6">
        <v>3.31715E-2</v>
      </c>
      <c r="G2464" s="6">
        <v>0.2191553</v>
      </c>
      <c r="H2464" s="6">
        <v>1.127111</v>
      </c>
      <c r="I2464" s="6"/>
    </row>
    <row r="2465" spans="1:9" x14ac:dyDescent="0.25">
      <c r="A2465">
        <v>437</v>
      </c>
      <c r="B2465">
        <v>2001</v>
      </c>
      <c r="C2465" s="2">
        <v>0</v>
      </c>
      <c r="D2465" s="6">
        <v>0.13519510000000001</v>
      </c>
      <c r="E2465" s="6">
        <v>0.1921022</v>
      </c>
      <c r="F2465" s="6">
        <v>5.3583199999999997E-2</v>
      </c>
      <c r="G2465" s="6">
        <v>0.50703600000000004</v>
      </c>
      <c r="H2465" s="6">
        <v>1.0006569999999999</v>
      </c>
      <c r="I2465" s="6"/>
    </row>
    <row r="2466" spans="1:9" x14ac:dyDescent="0.25">
      <c r="A2466">
        <v>437</v>
      </c>
      <c r="B2466">
        <v>2002</v>
      </c>
      <c r="C2466" s="2">
        <v>0</v>
      </c>
      <c r="D2466" s="6">
        <v>0.18969939999999999</v>
      </c>
      <c r="E2466" s="6">
        <v>0.22726270000000001</v>
      </c>
      <c r="F2466" s="6">
        <v>5.2744199999999998E-2</v>
      </c>
      <c r="G2466" s="6">
        <v>0.1614805</v>
      </c>
      <c r="H2466" s="6">
        <v>0.96261839999999999</v>
      </c>
      <c r="I2466" s="6"/>
    </row>
    <row r="2467" spans="1:9" x14ac:dyDescent="0.25">
      <c r="A2467">
        <v>437</v>
      </c>
      <c r="B2467">
        <v>2003</v>
      </c>
      <c r="C2467" s="2">
        <v>0</v>
      </c>
      <c r="D2467" s="6">
        <v>0.17616889999999999</v>
      </c>
      <c r="E2467" s="6">
        <v>0.27060299999999998</v>
      </c>
      <c r="F2467" s="6">
        <v>6.3284400000000005E-2</v>
      </c>
      <c r="G2467" s="6">
        <v>0.46345059999999999</v>
      </c>
      <c r="H2467" s="6">
        <v>1.1696169999999999</v>
      </c>
      <c r="I2467" s="6"/>
    </row>
    <row r="2468" spans="1:9" x14ac:dyDescent="0.25">
      <c r="A2468">
        <v>437</v>
      </c>
      <c r="B2468">
        <v>2004</v>
      </c>
      <c r="C2468" s="2">
        <v>0</v>
      </c>
      <c r="D2468" s="6">
        <v>0.1797532</v>
      </c>
      <c r="E2468" s="6">
        <v>0.30370049999999998</v>
      </c>
      <c r="F2468" s="6">
        <v>6.12037E-2</v>
      </c>
      <c r="G2468" s="6">
        <v>0.89498900000000003</v>
      </c>
      <c r="H2468" s="6">
        <v>1.171133</v>
      </c>
      <c r="I2468" s="6"/>
    </row>
    <row r="2469" spans="1:9" x14ac:dyDescent="0.25">
      <c r="A2469">
        <v>438</v>
      </c>
      <c r="B2469">
        <v>1997</v>
      </c>
      <c r="C2469" s="2">
        <v>0</v>
      </c>
      <c r="D2469" s="6">
        <v>1.7175699999999999E-2</v>
      </c>
      <c r="E2469" s="6">
        <v>3.01365E-2</v>
      </c>
      <c r="F2469" s="6">
        <v>5.92086E-2</v>
      </c>
      <c r="G2469" s="6">
        <v>3.334908</v>
      </c>
      <c r="H2469" s="6">
        <v>0.27819070000000001</v>
      </c>
      <c r="I2469" s="6"/>
    </row>
    <row r="2470" spans="1:9" x14ac:dyDescent="0.25">
      <c r="A2470">
        <v>438</v>
      </c>
      <c r="B2470">
        <v>1998</v>
      </c>
      <c r="C2470" s="2">
        <v>0</v>
      </c>
      <c r="D2470" s="6">
        <v>9.0985700000000003E-2</v>
      </c>
      <c r="E2470" s="6">
        <v>0.13702439999999999</v>
      </c>
      <c r="F2470" s="6">
        <v>6.9197700000000001E-2</v>
      </c>
      <c r="G2470" s="6">
        <v>4.509398</v>
      </c>
      <c r="H2470" s="6">
        <v>0.27067439999999998</v>
      </c>
      <c r="I2470" s="6"/>
    </row>
    <row r="2471" spans="1:9" x14ac:dyDescent="0.25">
      <c r="A2471">
        <v>438</v>
      </c>
      <c r="B2471">
        <v>1999</v>
      </c>
      <c r="C2471" s="2">
        <v>0</v>
      </c>
      <c r="D2471" s="6">
        <v>1.3526699999999999E-2</v>
      </c>
      <c r="E2471" s="6">
        <v>4.4601200000000001E-2</v>
      </c>
      <c r="F2471" s="6">
        <v>4.7596800000000002E-2</v>
      </c>
      <c r="G2471" s="6">
        <v>1.976831</v>
      </c>
      <c r="H2471" s="6">
        <v>0.15922539999999999</v>
      </c>
      <c r="I2471" s="6"/>
    </row>
    <row r="2472" spans="1:9" x14ac:dyDescent="0.25">
      <c r="A2472">
        <v>438</v>
      </c>
      <c r="B2472">
        <v>2000</v>
      </c>
      <c r="C2472" s="2">
        <v>0</v>
      </c>
      <c r="D2472" s="6">
        <v>0.1489038</v>
      </c>
      <c r="E2472" s="6">
        <v>0.1311232</v>
      </c>
      <c r="F2472" s="6">
        <v>7.9457799999999995E-2</v>
      </c>
      <c r="G2472" s="6">
        <v>3.8469609999999999</v>
      </c>
      <c r="H2472" s="6">
        <v>0.22877210000000001</v>
      </c>
      <c r="I2472" s="6"/>
    </row>
    <row r="2473" spans="1:9" x14ac:dyDescent="0.25">
      <c r="A2473">
        <v>438</v>
      </c>
      <c r="B2473">
        <v>2001</v>
      </c>
      <c r="C2473" s="2">
        <v>0</v>
      </c>
      <c r="D2473" s="6">
        <v>-8.2908499999999996E-2</v>
      </c>
      <c r="E2473" s="6">
        <v>9.5057100000000005E-2</v>
      </c>
      <c r="F2473" s="6">
        <v>5.5205900000000002E-2</v>
      </c>
      <c r="G2473" s="6">
        <v>2.7818710000000002</v>
      </c>
      <c r="H2473" s="6">
        <v>0.1672544</v>
      </c>
      <c r="I2473" s="6"/>
    </row>
    <row r="2474" spans="1:9" x14ac:dyDescent="0.25">
      <c r="A2474">
        <v>438</v>
      </c>
      <c r="B2474">
        <v>2002</v>
      </c>
      <c r="C2474" s="2">
        <v>0</v>
      </c>
      <c r="D2474" s="6">
        <v>4.48017E-2</v>
      </c>
      <c r="E2474" s="6">
        <v>0.14654020000000001</v>
      </c>
      <c r="F2474" s="6">
        <v>5.8567800000000003E-2</v>
      </c>
      <c r="G2474" s="6">
        <v>1.475007</v>
      </c>
      <c r="H2474" s="6">
        <v>0.19274649999999999</v>
      </c>
      <c r="I2474" s="6"/>
    </row>
    <row r="2475" spans="1:9" x14ac:dyDescent="0.25">
      <c r="A2475">
        <v>438</v>
      </c>
      <c r="B2475">
        <v>2003</v>
      </c>
      <c r="C2475" s="2">
        <v>0</v>
      </c>
      <c r="D2475" s="6">
        <v>8.1034800000000004E-2</v>
      </c>
      <c r="E2475" s="6">
        <v>0.13428319999999999</v>
      </c>
      <c r="F2475" s="6">
        <v>3.62945E-2</v>
      </c>
      <c r="G2475" s="6">
        <v>1.61009</v>
      </c>
      <c r="H2475" s="6">
        <v>0.1681841</v>
      </c>
      <c r="I2475" s="6"/>
    </row>
    <row r="2476" spans="1:9" x14ac:dyDescent="0.25">
      <c r="A2476">
        <v>439</v>
      </c>
      <c r="B2476">
        <v>1995</v>
      </c>
      <c r="C2476" s="2">
        <v>0</v>
      </c>
      <c r="D2476" s="6">
        <v>0.2035643</v>
      </c>
      <c r="E2476" s="6">
        <v>-0.73698680000000005</v>
      </c>
      <c r="F2476" s="6">
        <v>4.2724900000000003E-2</v>
      </c>
      <c r="G2476" s="6">
        <v>1.670291</v>
      </c>
      <c r="H2476" s="6">
        <v>0.39922259999999998</v>
      </c>
      <c r="I2476" s="6"/>
    </row>
    <row r="2477" spans="1:9" x14ac:dyDescent="0.25">
      <c r="A2477">
        <v>439</v>
      </c>
      <c r="B2477">
        <v>1996</v>
      </c>
      <c r="C2477" s="2">
        <v>0</v>
      </c>
      <c r="D2477" s="6">
        <v>0.29255569999999997</v>
      </c>
      <c r="E2477" s="6">
        <v>-0.50111870000000003</v>
      </c>
      <c r="F2477" s="6">
        <v>8.2877999999999993E-2</v>
      </c>
      <c r="G2477" s="6">
        <v>2.9141319999999999</v>
      </c>
      <c r="H2477" s="6">
        <v>0.40388869999999999</v>
      </c>
      <c r="I2477" s="6"/>
    </row>
    <row r="2478" spans="1:9" x14ac:dyDescent="0.25">
      <c r="A2478">
        <v>440</v>
      </c>
      <c r="B2478">
        <v>1995</v>
      </c>
      <c r="C2478" s="2">
        <v>0</v>
      </c>
      <c r="D2478" s="6">
        <v>-7.0245600000000005E-2</v>
      </c>
      <c r="E2478" s="6">
        <v>0.22732540000000001</v>
      </c>
      <c r="F2478" s="6">
        <v>1.7645500000000001E-2</v>
      </c>
      <c r="G2478" s="6">
        <v>0.89087490000000003</v>
      </c>
      <c r="H2478" s="6">
        <v>0.10643370000000001</v>
      </c>
      <c r="I2478" s="6"/>
    </row>
    <row r="2479" spans="1:9" x14ac:dyDescent="0.25">
      <c r="A2479">
        <v>440</v>
      </c>
      <c r="B2479">
        <v>1996</v>
      </c>
      <c r="C2479" s="2">
        <v>0</v>
      </c>
      <c r="D2479" s="6">
        <v>-3.6564899999999997E-2</v>
      </c>
      <c r="E2479" s="6">
        <v>0.23653920000000001</v>
      </c>
      <c r="F2479" s="6">
        <v>4.4510800000000003E-2</v>
      </c>
      <c r="G2479" s="6">
        <v>1.1084240000000001</v>
      </c>
      <c r="H2479" s="6">
        <v>0.1000108</v>
      </c>
      <c r="I2479" s="6"/>
    </row>
    <row r="2480" spans="1:9" x14ac:dyDescent="0.25">
      <c r="A2480">
        <v>440</v>
      </c>
      <c r="B2480">
        <v>1997</v>
      </c>
      <c r="C2480" s="2">
        <v>0</v>
      </c>
      <c r="D2480" s="6">
        <v>-6.2907199999999996E-2</v>
      </c>
      <c r="E2480" s="6">
        <v>0.2432619</v>
      </c>
      <c r="F2480" s="6">
        <v>4.4996099999999997E-2</v>
      </c>
      <c r="G2480" s="6">
        <v>1.262124</v>
      </c>
      <c r="H2480" s="6">
        <v>0.1029219</v>
      </c>
      <c r="I2480" s="6"/>
    </row>
    <row r="2481" spans="1:9" x14ac:dyDescent="0.25">
      <c r="A2481">
        <v>440</v>
      </c>
      <c r="B2481">
        <v>1998</v>
      </c>
      <c r="C2481" s="2">
        <v>0</v>
      </c>
      <c r="D2481" s="6">
        <v>-0.1460388</v>
      </c>
      <c r="E2481" s="6">
        <v>0.18441260000000001</v>
      </c>
      <c r="F2481" s="6">
        <v>2.59887E-2</v>
      </c>
      <c r="G2481" s="6">
        <v>1.0521240000000001</v>
      </c>
      <c r="H2481" s="6">
        <v>9.1901499999999997E-2</v>
      </c>
      <c r="I2481" s="6"/>
    </row>
    <row r="2482" spans="1:9" x14ac:dyDescent="0.25">
      <c r="A2482">
        <v>440</v>
      </c>
      <c r="B2482">
        <v>1999</v>
      </c>
      <c r="C2482" s="2">
        <v>0</v>
      </c>
      <c r="D2482" s="6">
        <v>-0.1093939</v>
      </c>
      <c r="E2482" s="6">
        <v>0.18125430000000001</v>
      </c>
      <c r="F2482" s="6">
        <v>4.6288599999999999E-2</v>
      </c>
      <c r="G2482" s="6">
        <v>0.99535830000000003</v>
      </c>
      <c r="H2482" s="6">
        <v>9.4625200000000007E-2</v>
      </c>
      <c r="I2482" s="6"/>
    </row>
    <row r="2483" spans="1:9" x14ac:dyDescent="0.25">
      <c r="A2483">
        <v>440</v>
      </c>
      <c r="B2483">
        <v>2000</v>
      </c>
      <c r="C2483" s="2">
        <v>0</v>
      </c>
      <c r="D2483" s="6">
        <v>-0.11787019999999999</v>
      </c>
      <c r="E2483" s="6">
        <v>0.17369789999999999</v>
      </c>
      <c r="F2483" s="6">
        <v>3.4512500000000002E-2</v>
      </c>
      <c r="G2483" s="6">
        <v>1.0044470000000001</v>
      </c>
      <c r="H2483" s="6">
        <v>0.1034689</v>
      </c>
      <c r="I2483" s="6"/>
    </row>
    <row r="2484" spans="1:9" x14ac:dyDescent="0.25">
      <c r="A2484">
        <v>440</v>
      </c>
      <c r="B2484">
        <v>2001</v>
      </c>
      <c r="C2484" s="2">
        <v>0</v>
      </c>
      <c r="D2484" s="6">
        <v>-0.1302693</v>
      </c>
      <c r="E2484" s="6">
        <v>0.1559555</v>
      </c>
      <c r="F2484" s="6">
        <v>-6.3645000000000004E-3</v>
      </c>
      <c r="G2484" s="6">
        <v>0.79855220000000005</v>
      </c>
      <c r="H2484" s="6">
        <v>0.1073711</v>
      </c>
      <c r="I2484" s="6"/>
    </row>
    <row r="2485" spans="1:9" x14ac:dyDescent="0.25">
      <c r="A2485">
        <v>440</v>
      </c>
      <c r="B2485">
        <v>2002</v>
      </c>
      <c r="C2485" s="2">
        <v>0</v>
      </c>
      <c r="D2485" s="6">
        <v>-9.8034200000000002E-2</v>
      </c>
      <c r="E2485" s="6">
        <v>0.1591535</v>
      </c>
      <c r="F2485" s="6">
        <v>3.92097E-2</v>
      </c>
      <c r="G2485" s="6">
        <v>0.70708329999999997</v>
      </c>
      <c r="H2485" s="6">
        <v>0.1090097</v>
      </c>
      <c r="I2485" s="6"/>
    </row>
    <row r="2486" spans="1:9" x14ac:dyDescent="0.25">
      <c r="A2486">
        <v>440</v>
      </c>
      <c r="B2486">
        <v>2003</v>
      </c>
      <c r="C2486" s="2">
        <v>0</v>
      </c>
      <c r="D2486" s="6">
        <v>-6.7945000000000002E-3</v>
      </c>
      <c r="E2486" s="6">
        <v>0.17633080000000001</v>
      </c>
      <c r="F2486" s="6">
        <v>2.66185E-2</v>
      </c>
      <c r="G2486" s="6">
        <v>0.75211479999999997</v>
      </c>
      <c r="H2486" s="6">
        <v>0.101439</v>
      </c>
      <c r="I2486" s="6"/>
    </row>
    <row r="2487" spans="1:9" x14ac:dyDescent="0.25">
      <c r="A2487">
        <v>440</v>
      </c>
      <c r="B2487">
        <v>2004</v>
      </c>
      <c r="C2487" s="2">
        <v>0</v>
      </c>
      <c r="D2487" s="6">
        <v>-2.0249999999999999E-4</v>
      </c>
      <c r="E2487" s="6">
        <v>0.20327339999999999</v>
      </c>
      <c r="F2487" s="6">
        <v>3.4744799999999999E-2</v>
      </c>
      <c r="G2487" s="6">
        <v>0.97212589999999999</v>
      </c>
      <c r="H2487" s="6">
        <v>0.1086661</v>
      </c>
      <c r="I2487" s="6"/>
    </row>
    <row r="2488" spans="1:9" x14ac:dyDescent="0.25">
      <c r="A2488">
        <v>441</v>
      </c>
      <c r="B2488">
        <v>1995</v>
      </c>
      <c r="C2488" s="2">
        <v>0</v>
      </c>
      <c r="D2488" s="6">
        <v>6.6785899999999995E-2</v>
      </c>
      <c r="E2488" s="6">
        <v>0.1661376</v>
      </c>
      <c r="F2488" s="6">
        <v>7.5450000000000003E-2</v>
      </c>
      <c r="G2488" s="6">
        <v>0.84355239999999998</v>
      </c>
      <c r="H2488" s="6">
        <v>0.28357209999999999</v>
      </c>
      <c r="I2488" s="6"/>
    </row>
    <row r="2489" spans="1:9" x14ac:dyDescent="0.25">
      <c r="A2489">
        <v>441</v>
      </c>
      <c r="B2489">
        <v>1996</v>
      </c>
      <c r="C2489" s="2">
        <v>0</v>
      </c>
      <c r="D2489" s="6">
        <v>7.2496900000000003E-2</v>
      </c>
      <c r="E2489" s="6">
        <v>0.11611340000000001</v>
      </c>
      <c r="F2489" s="6">
        <v>6.5792100000000006E-2</v>
      </c>
      <c r="G2489" s="6">
        <v>1.014022</v>
      </c>
      <c r="H2489" s="6">
        <v>0.22246099999999999</v>
      </c>
      <c r="I2489" s="6"/>
    </row>
    <row r="2490" spans="1:9" x14ac:dyDescent="0.25">
      <c r="A2490">
        <v>441</v>
      </c>
      <c r="B2490">
        <v>1997</v>
      </c>
      <c r="C2490" s="2">
        <v>0</v>
      </c>
      <c r="D2490" s="6">
        <v>0.1326658</v>
      </c>
      <c r="E2490" s="6">
        <v>0.11796189999999999</v>
      </c>
      <c r="F2490" s="6">
        <v>5.8742099999999998E-2</v>
      </c>
      <c r="G2490" s="6">
        <v>1.199973</v>
      </c>
      <c r="H2490" s="6">
        <v>0.23503969999999999</v>
      </c>
      <c r="I2490" s="6"/>
    </row>
    <row r="2491" spans="1:9" x14ac:dyDescent="0.25">
      <c r="A2491">
        <v>441</v>
      </c>
      <c r="B2491">
        <v>1998</v>
      </c>
      <c r="C2491" s="2">
        <v>0</v>
      </c>
      <c r="D2491" s="6">
        <v>0.1680546</v>
      </c>
      <c r="E2491" s="6">
        <v>0.1211015</v>
      </c>
      <c r="F2491" s="6">
        <v>4.8938799999999998E-2</v>
      </c>
      <c r="G2491" s="6">
        <v>0.78870059999999997</v>
      </c>
      <c r="H2491" s="6">
        <v>0.24653939999999999</v>
      </c>
      <c r="I2491" s="6"/>
    </row>
    <row r="2492" spans="1:9" x14ac:dyDescent="0.25">
      <c r="A2492">
        <v>441</v>
      </c>
      <c r="B2492">
        <v>1999</v>
      </c>
      <c r="C2492" s="2">
        <v>0</v>
      </c>
      <c r="D2492" s="6">
        <v>0.16046199999999999</v>
      </c>
      <c r="E2492" s="6">
        <v>0.1614806</v>
      </c>
      <c r="F2492" s="6">
        <v>5.7603099999999997E-2</v>
      </c>
      <c r="G2492" s="6">
        <v>0.91488769999999997</v>
      </c>
      <c r="H2492" s="6">
        <v>0.25237860000000001</v>
      </c>
      <c r="I2492" s="6"/>
    </row>
    <row r="2493" spans="1:9" x14ac:dyDescent="0.25">
      <c r="A2493">
        <v>441</v>
      </c>
      <c r="B2493">
        <v>2000</v>
      </c>
      <c r="C2493" s="2">
        <v>0</v>
      </c>
      <c r="D2493" s="6">
        <v>0.1232731</v>
      </c>
      <c r="E2493" s="6">
        <v>0.19565080000000001</v>
      </c>
      <c r="F2493" s="6">
        <v>6.7057500000000006E-2</v>
      </c>
      <c r="G2493" s="6">
        <v>1.892401</v>
      </c>
      <c r="H2493" s="6">
        <v>0.27501959999999998</v>
      </c>
      <c r="I2493" s="6"/>
    </row>
    <row r="2494" spans="1:9" x14ac:dyDescent="0.25">
      <c r="A2494">
        <v>441</v>
      </c>
      <c r="B2494">
        <v>2001</v>
      </c>
      <c r="C2494" s="2">
        <v>0</v>
      </c>
      <c r="D2494" s="6">
        <v>7.9629099999999994E-2</v>
      </c>
      <c r="E2494" s="6">
        <v>0.25395459999999997</v>
      </c>
      <c r="F2494" s="6">
        <v>6.8719199999999994E-2</v>
      </c>
      <c r="G2494" s="6">
        <v>2.9880260000000001</v>
      </c>
      <c r="H2494" s="6">
        <v>0.29996349999999999</v>
      </c>
      <c r="I2494" s="6"/>
    </row>
    <row r="2495" spans="1:9" x14ac:dyDescent="0.25">
      <c r="A2495">
        <v>441</v>
      </c>
      <c r="B2495">
        <v>2003</v>
      </c>
      <c r="C2495" s="2">
        <v>0</v>
      </c>
      <c r="D2495" s="6">
        <v>0.17477999999999999</v>
      </c>
      <c r="E2495" s="6">
        <v>0.16040370000000001</v>
      </c>
      <c r="F2495" s="6">
        <v>3.7668199999999999E-2</v>
      </c>
      <c r="G2495" s="6">
        <v>0.97039220000000004</v>
      </c>
      <c r="H2495" s="6">
        <v>0.2317196</v>
      </c>
      <c r="I2495" s="6"/>
    </row>
    <row r="2496" spans="1:9" x14ac:dyDescent="0.25">
      <c r="A2496">
        <v>441</v>
      </c>
      <c r="B2496">
        <v>2004</v>
      </c>
      <c r="C2496" s="2">
        <v>0</v>
      </c>
      <c r="D2496" s="6">
        <v>0.20884030000000001</v>
      </c>
      <c r="E2496" s="6">
        <v>-6.2304400000000003E-2</v>
      </c>
      <c r="F2496" s="6">
        <v>2.3867099999999999E-2</v>
      </c>
      <c r="G2496" s="6">
        <v>0.64584339999999996</v>
      </c>
      <c r="H2496" s="6">
        <v>0.26892179999999999</v>
      </c>
      <c r="I2496" s="6"/>
    </row>
    <row r="2497" spans="1:9" x14ac:dyDescent="0.25">
      <c r="A2497">
        <v>442</v>
      </c>
      <c r="B2497">
        <v>1995</v>
      </c>
      <c r="C2497" s="2">
        <v>0</v>
      </c>
      <c r="D2497" s="6">
        <v>0.24896450000000001</v>
      </c>
      <c r="E2497" s="6">
        <v>0.24731020000000001</v>
      </c>
      <c r="F2497" s="6">
        <v>3.6323800000000003E-2</v>
      </c>
      <c r="G2497" s="6">
        <v>2.085636</v>
      </c>
      <c r="H2497" s="6">
        <v>0.25765919999999998</v>
      </c>
      <c r="I2497" s="6"/>
    </row>
    <row r="2498" spans="1:9" x14ac:dyDescent="0.25">
      <c r="A2498">
        <v>442</v>
      </c>
      <c r="B2498">
        <v>1996</v>
      </c>
      <c r="C2498" s="2">
        <v>0</v>
      </c>
      <c r="D2498" s="6">
        <v>0.29520730000000001</v>
      </c>
      <c r="E2498" s="6">
        <v>0.25668410000000003</v>
      </c>
      <c r="F2498" s="6">
        <v>4.8525600000000002E-2</v>
      </c>
      <c r="G2498" s="6">
        <v>3.5317949999999998</v>
      </c>
      <c r="H2498" s="6">
        <v>0.26482159999999999</v>
      </c>
      <c r="I2498" s="6"/>
    </row>
    <row r="2499" spans="1:9" x14ac:dyDescent="0.25">
      <c r="A2499">
        <v>442</v>
      </c>
      <c r="B2499">
        <v>1997</v>
      </c>
      <c r="C2499" s="2">
        <v>0</v>
      </c>
      <c r="D2499" s="6">
        <v>0.205345</v>
      </c>
      <c r="E2499" s="6">
        <v>0.2179989</v>
      </c>
      <c r="F2499" s="6">
        <v>5.2024999999999997E-3</v>
      </c>
      <c r="G2499" s="6">
        <v>2.1828630000000002</v>
      </c>
      <c r="H2499" s="6">
        <v>0.20223099999999999</v>
      </c>
      <c r="I2499" s="6"/>
    </row>
    <row r="2500" spans="1:9" x14ac:dyDescent="0.25">
      <c r="A2500">
        <v>442</v>
      </c>
      <c r="B2500">
        <v>1998</v>
      </c>
      <c r="C2500" s="2">
        <v>0</v>
      </c>
      <c r="D2500" s="6">
        <v>0.194382</v>
      </c>
      <c r="E2500" s="6">
        <v>-0.17734549999999999</v>
      </c>
      <c r="F2500" s="6">
        <v>-1.27619E-2</v>
      </c>
      <c r="G2500" s="6">
        <v>2.8819910000000002</v>
      </c>
      <c r="H2500" s="6">
        <v>0.25753589999999998</v>
      </c>
      <c r="I2500" s="6"/>
    </row>
    <row r="2501" spans="1:9" x14ac:dyDescent="0.25">
      <c r="A2501">
        <v>443</v>
      </c>
      <c r="B2501">
        <v>1997</v>
      </c>
      <c r="C2501" s="2">
        <v>0</v>
      </c>
      <c r="D2501" s="6">
        <v>0.1562017</v>
      </c>
      <c r="E2501" s="6">
        <v>0.15506320000000001</v>
      </c>
      <c r="F2501" s="6">
        <v>7.3236200000000001E-2</v>
      </c>
      <c r="G2501" s="6">
        <v>0.95646390000000003</v>
      </c>
      <c r="H2501" s="6">
        <v>0.2373239</v>
      </c>
      <c r="I2501" s="6"/>
    </row>
    <row r="2502" spans="1:9" x14ac:dyDescent="0.25">
      <c r="A2502">
        <v>443</v>
      </c>
      <c r="B2502">
        <v>1998</v>
      </c>
      <c r="C2502" s="2">
        <v>0</v>
      </c>
      <c r="D2502" s="6">
        <v>0.20804139999999999</v>
      </c>
      <c r="E2502" s="6">
        <v>0.25812449999999998</v>
      </c>
      <c r="F2502" s="6">
        <v>7.3835399999999995E-2</v>
      </c>
      <c r="G2502" s="6">
        <v>1.9852920000000001</v>
      </c>
      <c r="H2502" s="6">
        <v>0.33066719999999999</v>
      </c>
      <c r="I2502" s="6"/>
    </row>
    <row r="2503" spans="1:9" x14ac:dyDescent="0.25">
      <c r="A2503">
        <v>443</v>
      </c>
      <c r="B2503">
        <v>1999</v>
      </c>
      <c r="C2503" s="2">
        <v>0</v>
      </c>
      <c r="D2503" s="6">
        <v>0.2440447</v>
      </c>
      <c r="E2503" s="6">
        <v>0.25359310000000002</v>
      </c>
      <c r="F2503" s="6">
        <v>7.90627E-2</v>
      </c>
      <c r="G2503" s="6">
        <v>1.6486890000000001</v>
      </c>
      <c r="H2503" s="6">
        <v>0.34891220000000001</v>
      </c>
      <c r="I2503" s="6"/>
    </row>
    <row r="2504" spans="1:9" x14ac:dyDescent="0.25">
      <c r="A2504">
        <v>443</v>
      </c>
      <c r="B2504">
        <v>2000</v>
      </c>
      <c r="C2504" s="2">
        <v>0</v>
      </c>
      <c r="D2504" s="6">
        <v>0.19524749999999999</v>
      </c>
      <c r="E2504" s="6">
        <v>0.27354689999999998</v>
      </c>
      <c r="F2504" s="6">
        <v>8.0674599999999999E-2</v>
      </c>
      <c r="G2504" s="6">
        <v>1.371947</v>
      </c>
      <c r="H2504" s="6">
        <v>0.31662810000000002</v>
      </c>
      <c r="I2504" s="6"/>
    </row>
    <row r="2505" spans="1:9" x14ac:dyDescent="0.25">
      <c r="A2505">
        <v>443</v>
      </c>
      <c r="B2505">
        <v>2001</v>
      </c>
      <c r="C2505" s="2">
        <v>0</v>
      </c>
      <c r="D2505" s="6">
        <v>0.21355959999999999</v>
      </c>
      <c r="E2505" s="6">
        <v>0.27874690000000002</v>
      </c>
      <c r="F2505" s="6">
        <v>5.9536100000000002E-2</v>
      </c>
      <c r="G2505" s="6">
        <v>2.1526869999999998</v>
      </c>
      <c r="H2505" s="6">
        <v>0.33721079999999998</v>
      </c>
      <c r="I2505" s="6"/>
    </row>
    <row r="2506" spans="1:9" x14ac:dyDescent="0.25">
      <c r="A2506">
        <v>443</v>
      </c>
      <c r="B2506">
        <v>2002</v>
      </c>
      <c r="C2506" s="2">
        <v>0</v>
      </c>
      <c r="D2506" s="6">
        <v>0.28179769999999998</v>
      </c>
      <c r="E2506" s="6">
        <v>0.42737910000000001</v>
      </c>
      <c r="F2506" s="6">
        <v>8.2391800000000001E-2</v>
      </c>
      <c r="G2506" s="6">
        <v>2.7550349999999999</v>
      </c>
      <c r="H2506" s="6">
        <v>0.36969570000000002</v>
      </c>
      <c r="I2506" s="6"/>
    </row>
    <row r="2507" spans="1:9" x14ac:dyDescent="0.25">
      <c r="A2507">
        <v>443</v>
      </c>
      <c r="B2507">
        <v>2003</v>
      </c>
      <c r="C2507" s="2">
        <v>0</v>
      </c>
      <c r="D2507" s="6">
        <v>0.29500300000000002</v>
      </c>
      <c r="E2507" s="6">
        <v>0.34281099999999998</v>
      </c>
      <c r="F2507" s="6">
        <v>5.7611599999999999E-2</v>
      </c>
      <c r="G2507" s="6">
        <v>2.267963</v>
      </c>
      <c r="H2507" s="6">
        <v>0.31851770000000001</v>
      </c>
      <c r="I2507" s="6"/>
    </row>
    <row r="2508" spans="1:9" x14ac:dyDescent="0.25">
      <c r="A2508">
        <v>443</v>
      </c>
      <c r="B2508">
        <v>2004</v>
      </c>
      <c r="C2508" s="2">
        <v>0</v>
      </c>
      <c r="D2508" s="6">
        <v>0.32729239999999998</v>
      </c>
      <c r="E2508" s="6">
        <v>0.44206050000000002</v>
      </c>
      <c r="F2508" s="6">
        <v>6.20244E-2</v>
      </c>
      <c r="G2508" s="6">
        <v>2.466809</v>
      </c>
      <c r="H2508" s="6">
        <v>0.3810074</v>
      </c>
      <c r="I2508" s="6"/>
    </row>
    <row r="2509" spans="1:9" x14ac:dyDescent="0.25">
      <c r="A2509">
        <v>444</v>
      </c>
      <c r="B2509">
        <v>1999</v>
      </c>
      <c r="C2509" s="2">
        <v>0</v>
      </c>
      <c r="D2509" s="6">
        <v>-0.14430109999999999</v>
      </c>
      <c r="E2509" s="6">
        <v>5.84825E-2</v>
      </c>
      <c r="F2509" s="6">
        <v>2.39188E-2</v>
      </c>
      <c r="G2509" s="6">
        <v>0.3852293</v>
      </c>
      <c r="H2509" s="6">
        <v>9.9105399999999996E-2</v>
      </c>
      <c r="I2509" s="6"/>
    </row>
    <row r="2510" spans="1:9" x14ac:dyDescent="0.25">
      <c r="A2510">
        <v>444</v>
      </c>
      <c r="B2510">
        <v>2000</v>
      </c>
      <c r="C2510" s="2">
        <v>0</v>
      </c>
      <c r="D2510" s="6">
        <v>-8.1420000000000006E-2</v>
      </c>
      <c r="E2510" s="6">
        <v>2.7994499999999999E-2</v>
      </c>
      <c r="F2510" s="6">
        <v>2.54909E-2</v>
      </c>
      <c r="G2510" s="6">
        <v>0.33394299999999999</v>
      </c>
      <c r="H2510" s="6">
        <v>0.13163530000000001</v>
      </c>
      <c r="I2510" s="6"/>
    </row>
    <row r="2511" spans="1:9" x14ac:dyDescent="0.25">
      <c r="A2511">
        <v>444</v>
      </c>
      <c r="B2511">
        <v>2001</v>
      </c>
      <c r="C2511" s="2">
        <v>0</v>
      </c>
      <c r="D2511" s="6">
        <v>-1.3583899999999999E-2</v>
      </c>
      <c r="E2511" s="6">
        <v>3.48288E-2</v>
      </c>
      <c r="F2511" s="6">
        <v>3.9668299999999997E-2</v>
      </c>
      <c r="G2511" s="6">
        <v>0.25995600000000002</v>
      </c>
      <c r="H2511" s="6">
        <v>0.12168039999999999</v>
      </c>
      <c r="I2511" s="6"/>
    </row>
    <row r="2512" spans="1:9" x14ac:dyDescent="0.25">
      <c r="A2512">
        <v>444</v>
      </c>
      <c r="B2512">
        <v>2002</v>
      </c>
      <c r="C2512" s="2">
        <v>0</v>
      </c>
      <c r="D2512" s="6">
        <v>-7.9489999999999997E-4</v>
      </c>
      <c r="E2512" s="6">
        <v>-1.13784E-2</v>
      </c>
      <c r="F2512" s="6">
        <v>3.2073299999999999E-2</v>
      </c>
      <c r="G2512" s="6">
        <v>0.15022269999999999</v>
      </c>
      <c r="H2512" s="6">
        <v>0.11880739999999999</v>
      </c>
      <c r="I2512" s="6"/>
    </row>
    <row r="2513" spans="1:9" x14ac:dyDescent="0.25">
      <c r="A2513">
        <v>444</v>
      </c>
      <c r="B2513">
        <v>2003</v>
      </c>
      <c r="C2513" s="2">
        <v>0</v>
      </c>
      <c r="D2513" s="6">
        <v>2.5405199999999999E-2</v>
      </c>
      <c r="E2513" s="6">
        <v>-3.6577999999999999E-2</v>
      </c>
      <c r="F2513" s="6">
        <v>1.8848299999999998E-2</v>
      </c>
      <c r="G2513" s="6">
        <v>0.1914283</v>
      </c>
      <c r="H2513" s="6">
        <v>0.12490809999999999</v>
      </c>
      <c r="I2513" s="6"/>
    </row>
    <row r="2514" spans="1:9" x14ac:dyDescent="0.25">
      <c r="A2514">
        <v>444</v>
      </c>
      <c r="B2514">
        <v>2004</v>
      </c>
      <c r="C2514" s="2">
        <v>0</v>
      </c>
      <c r="D2514" s="6">
        <v>6.0865000000000002E-2</v>
      </c>
      <c r="E2514" s="6">
        <v>-2.48998E-2</v>
      </c>
      <c r="F2514" s="6">
        <v>3.7248799999999999E-2</v>
      </c>
      <c r="G2514" s="6">
        <v>0.24883749999999999</v>
      </c>
      <c r="H2514" s="6">
        <v>0.1304274</v>
      </c>
      <c r="I2514" s="6"/>
    </row>
    <row r="2515" spans="1:9" x14ac:dyDescent="0.25">
      <c r="A2515">
        <v>445</v>
      </c>
      <c r="B2515">
        <v>2000</v>
      </c>
      <c r="C2515" s="2">
        <v>0</v>
      </c>
      <c r="D2515" s="6">
        <v>-7.7479999999999997E-3</v>
      </c>
      <c r="E2515" s="6">
        <v>0.15682280000000001</v>
      </c>
      <c r="F2515" s="6">
        <v>4.9995100000000001E-2</v>
      </c>
      <c r="G2515" s="6">
        <v>0.51710020000000001</v>
      </c>
      <c r="H2515" s="6">
        <v>0.184721</v>
      </c>
      <c r="I2515" s="6"/>
    </row>
    <row r="2516" spans="1:9" x14ac:dyDescent="0.25">
      <c r="A2516">
        <v>445</v>
      </c>
      <c r="B2516">
        <v>2001</v>
      </c>
      <c r="C2516" s="2">
        <v>0</v>
      </c>
      <c r="D2516" s="6">
        <v>7.5389800000000007E-2</v>
      </c>
      <c r="E2516" s="6">
        <v>0.15933130000000001</v>
      </c>
      <c r="F2516" s="6">
        <v>6.4717899999999995E-2</v>
      </c>
      <c r="G2516" s="6">
        <v>0.43472670000000002</v>
      </c>
      <c r="H2516" s="6">
        <v>0.16649410000000001</v>
      </c>
      <c r="I2516" s="6"/>
    </row>
    <row r="2517" spans="1:9" x14ac:dyDescent="0.25">
      <c r="A2517">
        <v>445</v>
      </c>
      <c r="B2517">
        <v>2002</v>
      </c>
      <c r="C2517" s="2">
        <v>0</v>
      </c>
      <c r="D2517" s="6">
        <v>1.35005E-2</v>
      </c>
      <c r="E2517" s="6">
        <v>0.12918869999999999</v>
      </c>
      <c r="F2517" s="6">
        <v>5.1629300000000003E-2</v>
      </c>
      <c r="G2517" s="6">
        <v>0.4385135</v>
      </c>
      <c r="H2517" s="6">
        <v>0.12804560000000001</v>
      </c>
      <c r="I2517" s="6"/>
    </row>
    <row r="2518" spans="1:9" x14ac:dyDescent="0.25">
      <c r="A2518">
        <v>445</v>
      </c>
      <c r="B2518">
        <v>2003</v>
      </c>
      <c r="C2518" s="2">
        <v>0</v>
      </c>
      <c r="D2518" s="6">
        <v>3.6633800000000001E-2</v>
      </c>
      <c r="E2518" s="6">
        <v>0.12942409999999999</v>
      </c>
      <c r="F2518" s="6">
        <v>3.72129E-2</v>
      </c>
      <c r="G2518" s="6">
        <v>0.41999839999999999</v>
      </c>
      <c r="H2518" s="6">
        <v>0.14042650000000001</v>
      </c>
      <c r="I2518" s="6"/>
    </row>
    <row r="2519" spans="1:9" x14ac:dyDescent="0.25">
      <c r="A2519">
        <v>445</v>
      </c>
      <c r="B2519">
        <v>2004</v>
      </c>
      <c r="C2519" s="2">
        <v>0</v>
      </c>
      <c r="D2519" s="6">
        <v>7.3092799999999999E-2</v>
      </c>
      <c r="E2519" s="6">
        <v>0.13807530000000001</v>
      </c>
      <c r="F2519" s="6">
        <v>4.55261E-2</v>
      </c>
      <c r="G2519" s="6">
        <v>0.5136752</v>
      </c>
      <c r="H2519" s="6">
        <v>0.16093679999999999</v>
      </c>
      <c r="I2519" s="6"/>
    </row>
    <row r="2520" spans="1:9" x14ac:dyDescent="0.25">
      <c r="A2520">
        <v>446</v>
      </c>
      <c r="B2520">
        <v>1995</v>
      </c>
      <c r="C2520" s="2">
        <v>0</v>
      </c>
      <c r="D2520" s="6">
        <v>9.8277E-3</v>
      </c>
      <c r="E2520" s="6">
        <v>0.3807739</v>
      </c>
      <c r="F2520" s="6">
        <v>5.0300900000000003E-2</v>
      </c>
      <c r="G2520" s="6">
        <v>1.6744239999999999</v>
      </c>
      <c r="H2520" s="6">
        <v>0.2168503</v>
      </c>
      <c r="I2520" s="6"/>
    </row>
    <row r="2521" spans="1:9" x14ac:dyDescent="0.25">
      <c r="A2521">
        <v>446</v>
      </c>
      <c r="B2521">
        <v>1996</v>
      </c>
      <c r="C2521" s="2">
        <v>0</v>
      </c>
      <c r="D2521" s="6">
        <v>-2.7060899999999999E-2</v>
      </c>
      <c r="E2521" s="6">
        <v>0.38678069999999998</v>
      </c>
      <c r="F2521" s="6">
        <v>7.0615399999999995E-2</v>
      </c>
      <c r="G2521" s="6">
        <v>1.972056</v>
      </c>
      <c r="H2521" s="6">
        <v>0.2340208</v>
      </c>
      <c r="I2521" s="6"/>
    </row>
    <row r="2522" spans="1:9" x14ac:dyDescent="0.25">
      <c r="A2522">
        <v>446</v>
      </c>
      <c r="B2522">
        <v>1997</v>
      </c>
      <c r="C2522" s="2">
        <v>0</v>
      </c>
      <c r="D2522" s="6">
        <v>1.2105299999999999E-2</v>
      </c>
      <c r="E2522" s="6">
        <v>0.43492029999999998</v>
      </c>
      <c r="F2522" s="6">
        <v>7.3487300000000005E-2</v>
      </c>
      <c r="G2522" s="6">
        <v>3.3669959999999999</v>
      </c>
      <c r="H2522" s="6">
        <v>0.23537949999999999</v>
      </c>
      <c r="I2522" s="6"/>
    </row>
    <row r="2523" spans="1:9" x14ac:dyDescent="0.25">
      <c r="A2523">
        <v>446</v>
      </c>
      <c r="B2523">
        <v>1998</v>
      </c>
      <c r="C2523" s="2">
        <v>0</v>
      </c>
      <c r="D2523" s="6">
        <v>1.449E-3</v>
      </c>
      <c r="E2523" s="6">
        <v>0.50909340000000003</v>
      </c>
      <c r="F2523" s="6">
        <v>7.1861700000000001E-2</v>
      </c>
      <c r="G2523" s="6">
        <v>3.2867459999999999</v>
      </c>
      <c r="H2523" s="6">
        <v>0.25365690000000002</v>
      </c>
      <c r="I2523" s="6"/>
    </row>
    <row r="2524" spans="1:9" x14ac:dyDescent="0.25">
      <c r="A2524">
        <v>446</v>
      </c>
      <c r="B2524">
        <v>1999</v>
      </c>
      <c r="C2524" s="2">
        <v>0</v>
      </c>
      <c r="D2524" s="6">
        <v>5.9794000000000002E-3</v>
      </c>
      <c r="E2524" s="6">
        <v>0.48351909999999998</v>
      </c>
      <c r="F2524" s="6">
        <v>9.51182E-2</v>
      </c>
      <c r="G2524" s="6">
        <v>4.1291029999999997</v>
      </c>
      <c r="H2524" s="6">
        <v>0.29281040000000003</v>
      </c>
      <c r="I2524" s="6"/>
    </row>
    <row r="2525" spans="1:9" x14ac:dyDescent="0.25">
      <c r="A2525">
        <v>446</v>
      </c>
      <c r="B2525">
        <v>2000</v>
      </c>
      <c r="C2525" s="2">
        <v>0</v>
      </c>
      <c r="D2525" s="6">
        <v>-3.8220200000000003E-2</v>
      </c>
      <c r="E2525" s="6">
        <v>0.43721500000000002</v>
      </c>
      <c r="F2525" s="6">
        <v>8.8757699999999995E-2</v>
      </c>
      <c r="G2525" s="6">
        <v>2.828754</v>
      </c>
      <c r="H2525" s="6">
        <v>0.29474699999999998</v>
      </c>
      <c r="I2525" s="6"/>
    </row>
    <row r="2526" spans="1:9" x14ac:dyDescent="0.25">
      <c r="A2526">
        <v>446</v>
      </c>
      <c r="B2526">
        <v>2001</v>
      </c>
      <c r="C2526" s="2">
        <v>0</v>
      </c>
      <c r="D2526" s="6">
        <v>-6.7250000000000004E-2</v>
      </c>
      <c r="E2526" s="6">
        <v>0.41809000000000002</v>
      </c>
      <c r="F2526" s="6">
        <v>8.0649999999999999E-2</v>
      </c>
      <c r="G2526" s="6">
        <v>2.880709</v>
      </c>
      <c r="H2526" s="6">
        <v>0.26900770000000002</v>
      </c>
      <c r="I2526" s="6"/>
    </row>
    <row r="2527" spans="1:9" x14ac:dyDescent="0.25">
      <c r="A2527">
        <v>446</v>
      </c>
      <c r="B2527">
        <v>2002</v>
      </c>
      <c r="C2527" s="2">
        <v>0</v>
      </c>
      <c r="D2527" s="6">
        <v>-2.5251599999999999E-2</v>
      </c>
      <c r="E2527" s="6">
        <v>0.43782949999999998</v>
      </c>
      <c r="F2527" s="6">
        <v>7.8006800000000001E-2</v>
      </c>
      <c r="G2527" s="6">
        <v>2.9527239999999999</v>
      </c>
      <c r="H2527" s="6">
        <v>0.26601639999999999</v>
      </c>
      <c r="I2527" s="6"/>
    </row>
    <row r="2528" spans="1:9" x14ac:dyDescent="0.25">
      <c r="A2528">
        <v>446</v>
      </c>
      <c r="B2528">
        <v>2003</v>
      </c>
      <c r="C2528" s="2">
        <v>0</v>
      </c>
      <c r="D2528" s="6">
        <v>8.8080000000000005E-4</v>
      </c>
      <c r="E2528" s="6">
        <v>0.47671980000000003</v>
      </c>
      <c r="F2528" s="6">
        <v>8.1869600000000001E-2</v>
      </c>
      <c r="G2528" s="6">
        <v>2.9742259999999998</v>
      </c>
      <c r="H2528" s="6">
        <v>0.263374</v>
      </c>
      <c r="I2528" s="6"/>
    </row>
    <row r="2529" spans="1:9" x14ac:dyDescent="0.25">
      <c r="A2529">
        <v>446</v>
      </c>
      <c r="B2529">
        <v>2004</v>
      </c>
      <c r="C2529" s="2">
        <v>0</v>
      </c>
      <c r="D2529" s="6">
        <v>-9.7467399999999996E-2</v>
      </c>
      <c r="E2529" s="6">
        <v>0.44952710000000001</v>
      </c>
      <c r="F2529" s="6">
        <v>7.0667499999999994E-2</v>
      </c>
      <c r="G2529" s="6">
        <v>2.3597299999999999</v>
      </c>
      <c r="H2529" s="6">
        <v>0.25655679999999997</v>
      </c>
      <c r="I2529" s="6"/>
    </row>
    <row r="2530" spans="1:9" x14ac:dyDescent="0.25">
      <c r="A2530">
        <v>447</v>
      </c>
      <c r="B2530">
        <v>1998</v>
      </c>
      <c r="C2530" s="2">
        <v>0</v>
      </c>
      <c r="D2530" s="6">
        <v>0.17090089999999999</v>
      </c>
      <c r="E2530" s="6">
        <v>0.1056407</v>
      </c>
      <c r="F2530" s="6">
        <v>4.76508E-2</v>
      </c>
      <c r="G2530" s="6">
        <v>0.1311928</v>
      </c>
      <c r="H2530" s="6">
        <v>0.3246734</v>
      </c>
      <c r="I2530" s="6"/>
    </row>
    <row r="2531" spans="1:9" x14ac:dyDescent="0.25">
      <c r="A2531">
        <v>447</v>
      </c>
      <c r="B2531">
        <v>1999</v>
      </c>
      <c r="C2531" s="2">
        <v>0</v>
      </c>
      <c r="D2531" s="6">
        <v>0.12284929999999999</v>
      </c>
      <c r="E2531" s="6">
        <v>5.6317300000000001E-2</v>
      </c>
      <c r="F2531" s="6">
        <v>3.7127899999999998E-2</v>
      </c>
      <c r="G2531" s="6">
        <v>9.3242900000000004E-2</v>
      </c>
      <c r="H2531" s="6">
        <v>0.35812880000000002</v>
      </c>
      <c r="I2531" s="6"/>
    </row>
    <row r="2532" spans="1:9" x14ac:dyDescent="0.25">
      <c r="A2532">
        <v>447</v>
      </c>
      <c r="B2532">
        <v>2000</v>
      </c>
      <c r="C2532" s="2">
        <v>1</v>
      </c>
      <c r="D2532" s="6">
        <v>0.1069628</v>
      </c>
      <c r="E2532" s="6">
        <v>3.5254300000000002E-2</v>
      </c>
      <c r="F2532" s="6">
        <v>1.14603E-2</v>
      </c>
      <c r="G2532" s="6">
        <v>5.0194700000000002E-2</v>
      </c>
      <c r="H2532" s="6">
        <v>0.2750668</v>
      </c>
      <c r="I2532" s="6"/>
    </row>
    <row r="2533" spans="1:9" x14ac:dyDescent="0.25">
      <c r="A2533">
        <v>448</v>
      </c>
      <c r="B2533">
        <v>1995</v>
      </c>
      <c r="C2533" s="2">
        <v>0</v>
      </c>
      <c r="D2533" s="6">
        <v>0.1835822</v>
      </c>
      <c r="E2533" s="6">
        <v>0.34885250000000001</v>
      </c>
      <c r="F2533" s="6">
        <v>5.6515599999999999E-2</v>
      </c>
      <c r="G2533" s="6">
        <v>2.5480209999999999</v>
      </c>
      <c r="H2533" s="6">
        <v>0.26593030000000001</v>
      </c>
      <c r="I2533" s="6"/>
    </row>
    <row r="2534" spans="1:9" x14ac:dyDescent="0.25">
      <c r="A2534">
        <v>448</v>
      </c>
      <c r="B2534">
        <v>1996</v>
      </c>
      <c r="C2534" s="2">
        <v>0</v>
      </c>
      <c r="D2534" s="6">
        <v>0.19139349999999999</v>
      </c>
      <c r="E2534" s="6">
        <v>0.399727</v>
      </c>
      <c r="F2534" s="6">
        <v>7.2111400000000006E-2</v>
      </c>
      <c r="G2534" s="6">
        <v>3.3425349999999998</v>
      </c>
      <c r="H2534" s="6">
        <v>0.27180470000000001</v>
      </c>
      <c r="I2534" s="6"/>
    </row>
    <row r="2535" spans="1:9" x14ac:dyDescent="0.25">
      <c r="A2535">
        <v>448</v>
      </c>
      <c r="B2535">
        <v>1997</v>
      </c>
      <c r="C2535" s="2">
        <v>0</v>
      </c>
      <c r="D2535" s="6">
        <v>0.20666399999999999</v>
      </c>
      <c r="E2535" s="6">
        <v>0.35842279999999999</v>
      </c>
      <c r="F2535" s="6">
        <v>6.9636199999999995E-2</v>
      </c>
      <c r="G2535" s="6">
        <v>3.0753339999999998</v>
      </c>
      <c r="H2535" s="6">
        <v>0.27306540000000001</v>
      </c>
      <c r="I2535" s="6"/>
    </row>
    <row r="2536" spans="1:9" x14ac:dyDescent="0.25">
      <c r="A2536">
        <v>448</v>
      </c>
      <c r="B2536">
        <v>1998</v>
      </c>
      <c r="C2536" s="2">
        <v>0</v>
      </c>
      <c r="D2536" s="6">
        <v>0.2112387</v>
      </c>
      <c r="E2536" s="6">
        <v>0.3953507</v>
      </c>
      <c r="F2536" s="6">
        <v>8.1041299999999997E-2</v>
      </c>
      <c r="G2536" s="6">
        <v>2.8028960000000001</v>
      </c>
      <c r="H2536" s="6">
        <v>0.41166340000000001</v>
      </c>
      <c r="I2536" s="6"/>
    </row>
    <row r="2537" spans="1:9" x14ac:dyDescent="0.25">
      <c r="A2537">
        <v>448</v>
      </c>
      <c r="B2537">
        <v>1999</v>
      </c>
      <c r="C2537" s="2">
        <v>0</v>
      </c>
      <c r="D2537" s="6">
        <v>0.17836750000000001</v>
      </c>
      <c r="E2537" s="6">
        <v>0.36819429999999997</v>
      </c>
      <c r="F2537" s="6">
        <v>7.0682599999999998E-2</v>
      </c>
      <c r="G2537" s="6">
        <v>2.0582400000000001</v>
      </c>
      <c r="H2537" s="6">
        <v>0.28730080000000002</v>
      </c>
      <c r="I2537" s="6"/>
    </row>
    <row r="2538" spans="1:9" x14ac:dyDescent="0.25">
      <c r="A2538">
        <v>448</v>
      </c>
      <c r="B2538">
        <v>2000</v>
      </c>
      <c r="C2538" s="2">
        <v>0</v>
      </c>
      <c r="D2538" s="6">
        <v>0.2181497</v>
      </c>
      <c r="E2538" s="6">
        <v>0.36076540000000001</v>
      </c>
      <c r="F2538" s="6">
        <v>6.8928500000000004E-2</v>
      </c>
      <c r="G2538" s="6">
        <v>1.290403</v>
      </c>
      <c r="H2538" s="6">
        <v>0.26707059999999999</v>
      </c>
      <c r="I2538" s="6"/>
    </row>
    <row r="2539" spans="1:9" x14ac:dyDescent="0.25">
      <c r="A2539">
        <v>448</v>
      </c>
      <c r="B2539">
        <v>2001</v>
      </c>
      <c r="C2539" s="2">
        <v>0</v>
      </c>
      <c r="D2539" s="6">
        <v>6.8702799999999994E-2</v>
      </c>
      <c r="E2539" s="6">
        <v>0.34983409999999998</v>
      </c>
      <c r="F2539" s="6">
        <v>5.8675199999999997E-2</v>
      </c>
      <c r="G2539" s="6">
        <v>1.549029</v>
      </c>
      <c r="H2539" s="6">
        <v>0.27934170000000003</v>
      </c>
      <c r="I2539" s="6"/>
    </row>
    <row r="2540" spans="1:9" x14ac:dyDescent="0.25">
      <c r="A2540">
        <v>448</v>
      </c>
      <c r="B2540">
        <v>2002</v>
      </c>
      <c r="C2540" s="2">
        <v>0</v>
      </c>
      <c r="D2540" s="6">
        <v>9.1571799999999995E-2</v>
      </c>
      <c r="E2540" s="6">
        <v>0.2842035</v>
      </c>
      <c r="F2540" s="6">
        <v>5.1302899999999999E-2</v>
      </c>
      <c r="G2540" s="6">
        <v>1.5482830000000001</v>
      </c>
      <c r="H2540" s="6">
        <v>0.29635610000000001</v>
      </c>
      <c r="I2540" s="6"/>
    </row>
    <row r="2541" spans="1:9" x14ac:dyDescent="0.25">
      <c r="A2541">
        <v>448</v>
      </c>
      <c r="B2541">
        <v>2003</v>
      </c>
      <c r="C2541" s="2">
        <v>0</v>
      </c>
      <c r="D2541" s="6">
        <v>0.16693939999999999</v>
      </c>
      <c r="E2541" s="6">
        <v>0.25802799999999998</v>
      </c>
      <c r="F2541" s="6">
        <v>5.4843299999999998E-2</v>
      </c>
      <c r="G2541" s="6">
        <v>1.161529</v>
      </c>
      <c r="H2541" s="6">
        <v>0.27060600000000001</v>
      </c>
      <c r="I2541" s="6"/>
    </row>
    <row r="2542" spans="1:9" x14ac:dyDescent="0.25">
      <c r="A2542">
        <v>448</v>
      </c>
      <c r="B2542">
        <v>2004</v>
      </c>
      <c r="C2542" s="2">
        <v>0</v>
      </c>
      <c r="D2542" s="6">
        <v>0.20351</v>
      </c>
      <c r="E2542" s="6">
        <v>0.2371085</v>
      </c>
      <c r="F2542" s="6">
        <v>5.2448000000000002E-2</v>
      </c>
      <c r="G2542" s="6">
        <v>1.3828020000000001</v>
      </c>
      <c r="H2542" s="6">
        <v>0.3007917</v>
      </c>
      <c r="I2542" s="6"/>
    </row>
    <row r="2543" spans="1:9" x14ac:dyDescent="0.25">
      <c r="A2543">
        <v>449</v>
      </c>
      <c r="B2543">
        <v>1997</v>
      </c>
      <c r="C2543" s="2">
        <v>0</v>
      </c>
      <c r="D2543" s="6">
        <v>0.2260596</v>
      </c>
      <c r="E2543" s="6">
        <v>-4.7496999999999999E-3</v>
      </c>
      <c r="F2543" s="6">
        <v>6.1944899999999997E-2</v>
      </c>
      <c r="G2543" s="6">
        <v>6.3655220000000003</v>
      </c>
      <c r="H2543" s="6">
        <v>0.18141119999999999</v>
      </c>
      <c r="I2543" s="6"/>
    </row>
    <row r="2544" spans="1:9" x14ac:dyDescent="0.25">
      <c r="A2544">
        <v>449</v>
      </c>
      <c r="B2544">
        <v>1998</v>
      </c>
      <c r="C2544" s="2">
        <v>0</v>
      </c>
      <c r="D2544" s="6">
        <v>0.18174299999999999</v>
      </c>
      <c r="E2544" s="6">
        <v>-0.1159582</v>
      </c>
      <c r="F2544" s="6">
        <v>-2.3987999999999999E-2</v>
      </c>
      <c r="G2544" s="6">
        <v>1.805722</v>
      </c>
      <c r="H2544" s="6">
        <v>0.1489104</v>
      </c>
      <c r="I2544" s="6"/>
    </row>
    <row r="2545" spans="1:9" x14ac:dyDescent="0.25">
      <c r="A2545">
        <v>449</v>
      </c>
      <c r="B2545">
        <v>1999</v>
      </c>
      <c r="C2545" s="2">
        <v>0</v>
      </c>
      <c r="D2545" s="6">
        <v>0.13653970000000001</v>
      </c>
      <c r="E2545" s="6">
        <v>-0.29553600000000002</v>
      </c>
      <c r="F2545" s="6">
        <v>7.4897999999999996E-3</v>
      </c>
      <c r="G2545" s="6">
        <v>1.626028</v>
      </c>
      <c r="H2545" s="6">
        <v>0.14995549999999999</v>
      </c>
      <c r="I2545" s="6"/>
    </row>
    <row r="2546" spans="1:9" x14ac:dyDescent="0.25">
      <c r="A2546">
        <v>449</v>
      </c>
      <c r="B2546">
        <v>2000</v>
      </c>
      <c r="C2546" s="2">
        <v>0</v>
      </c>
      <c r="D2546" s="6">
        <v>0.25210719999999998</v>
      </c>
      <c r="E2546" s="6">
        <v>-0.2482703</v>
      </c>
      <c r="F2546" s="6">
        <v>5.7575500000000002E-2</v>
      </c>
      <c r="G2546" s="6">
        <v>2.7161580000000001</v>
      </c>
      <c r="H2546" s="6">
        <v>0.18769079999999999</v>
      </c>
      <c r="I2546" s="6"/>
    </row>
    <row r="2547" spans="1:9" x14ac:dyDescent="0.25">
      <c r="A2547">
        <v>449</v>
      </c>
      <c r="B2547">
        <v>2001</v>
      </c>
      <c r="C2547" s="2">
        <v>0</v>
      </c>
      <c r="D2547" s="6">
        <v>0.22252479999999999</v>
      </c>
      <c r="E2547" s="6">
        <v>-0.1839586</v>
      </c>
      <c r="F2547" s="6">
        <v>5.8230400000000002E-2</v>
      </c>
      <c r="G2547" s="6">
        <v>2.466008</v>
      </c>
      <c r="H2547" s="6">
        <v>0.20955670000000001</v>
      </c>
      <c r="I2547" s="6"/>
    </row>
    <row r="2548" spans="1:9" x14ac:dyDescent="0.25">
      <c r="A2548">
        <v>449</v>
      </c>
      <c r="B2548">
        <v>2002</v>
      </c>
      <c r="C2548" s="2">
        <v>0</v>
      </c>
      <c r="D2548" s="6">
        <v>0.2512702</v>
      </c>
      <c r="E2548" s="6">
        <v>-0.18132580000000001</v>
      </c>
      <c r="F2548" s="6">
        <v>4.1841299999999998E-2</v>
      </c>
      <c r="G2548" s="6">
        <v>1.4056949999999999</v>
      </c>
      <c r="H2548" s="6">
        <v>0.20031189999999999</v>
      </c>
      <c r="I2548" s="6"/>
    </row>
    <row r="2549" spans="1:9" x14ac:dyDescent="0.25">
      <c r="A2549">
        <v>449</v>
      </c>
      <c r="B2549">
        <v>2003</v>
      </c>
      <c r="C2549" s="2">
        <v>0</v>
      </c>
      <c r="D2549" s="6">
        <v>0.2691114</v>
      </c>
      <c r="E2549" s="6">
        <v>-0.1534913</v>
      </c>
      <c r="F2549" s="6">
        <v>3.3379300000000001E-2</v>
      </c>
      <c r="G2549" s="6">
        <v>1.5137370000000001</v>
      </c>
      <c r="H2549" s="6">
        <v>0.205426</v>
      </c>
      <c r="I2549" s="6"/>
    </row>
    <row r="2550" spans="1:9" x14ac:dyDescent="0.25">
      <c r="A2550">
        <v>449</v>
      </c>
      <c r="B2550">
        <v>2004</v>
      </c>
      <c r="C2550" s="2">
        <v>0</v>
      </c>
      <c r="D2550" s="6">
        <v>0.27363850000000001</v>
      </c>
      <c r="E2550" s="6">
        <v>-0.15168690000000001</v>
      </c>
      <c r="F2550" s="6">
        <v>2.8397499999999999E-2</v>
      </c>
      <c r="G2550" s="6">
        <v>1.6511849999999999</v>
      </c>
      <c r="H2550" s="6">
        <v>0.2309862</v>
      </c>
      <c r="I2550" s="6"/>
    </row>
    <row r="2551" spans="1:9" x14ac:dyDescent="0.25">
      <c r="A2551">
        <v>450</v>
      </c>
      <c r="B2551">
        <v>1995</v>
      </c>
      <c r="C2551" s="2">
        <v>0</v>
      </c>
      <c r="D2551" s="6">
        <v>5.83621E-2</v>
      </c>
      <c r="E2551" s="6">
        <v>7.9676200000000003E-2</v>
      </c>
      <c r="F2551" s="6">
        <v>3.3581100000000003E-2</v>
      </c>
      <c r="G2551" s="6">
        <v>0.23204630000000001</v>
      </c>
      <c r="H2551" s="6">
        <v>0.12850690000000001</v>
      </c>
      <c r="I2551" s="6"/>
    </row>
    <row r="2552" spans="1:9" x14ac:dyDescent="0.25">
      <c r="A2552">
        <v>450</v>
      </c>
      <c r="B2552">
        <v>1996</v>
      </c>
      <c r="C2552" s="2">
        <v>0</v>
      </c>
      <c r="D2552" s="6">
        <v>6.6994100000000001E-2</v>
      </c>
      <c r="E2552" s="6">
        <v>8.88602E-2</v>
      </c>
      <c r="F2552" s="6">
        <v>2.60974E-2</v>
      </c>
      <c r="G2552" s="6">
        <v>0.2638066</v>
      </c>
      <c r="H2552" s="6">
        <v>0.13466310000000001</v>
      </c>
      <c r="I2552" s="6"/>
    </row>
    <row r="2553" spans="1:9" x14ac:dyDescent="0.25">
      <c r="A2553">
        <v>450</v>
      </c>
      <c r="B2553">
        <v>1997</v>
      </c>
      <c r="C2553" s="2">
        <v>0</v>
      </c>
      <c r="D2553" s="6">
        <v>9.8483600000000004E-2</v>
      </c>
      <c r="E2553" s="6">
        <v>0.1221018</v>
      </c>
      <c r="F2553" s="6">
        <v>3.7000600000000002E-2</v>
      </c>
      <c r="G2553" s="6">
        <v>0.26645380000000002</v>
      </c>
      <c r="H2553" s="6">
        <v>0.14382900000000001</v>
      </c>
      <c r="I2553" s="6"/>
    </row>
    <row r="2554" spans="1:9" x14ac:dyDescent="0.25">
      <c r="A2554">
        <v>450</v>
      </c>
      <c r="B2554">
        <v>1998</v>
      </c>
      <c r="C2554" s="2">
        <v>0</v>
      </c>
      <c r="D2554" s="6">
        <v>3.80519E-2</v>
      </c>
      <c r="E2554" s="6">
        <v>7.8237399999999999E-2</v>
      </c>
      <c r="F2554" s="6">
        <v>2.9988000000000001E-2</v>
      </c>
      <c r="G2554" s="6">
        <v>0.33068419999999998</v>
      </c>
      <c r="H2554" s="6">
        <v>0.1024718</v>
      </c>
      <c r="I2554" s="6"/>
    </row>
    <row r="2555" spans="1:9" x14ac:dyDescent="0.25">
      <c r="A2555">
        <v>450</v>
      </c>
      <c r="B2555">
        <v>1999</v>
      </c>
      <c r="C2555" s="2">
        <v>0</v>
      </c>
      <c r="D2555" s="6">
        <v>-4.5166E-3</v>
      </c>
      <c r="E2555" s="6">
        <v>8.7674100000000005E-2</v>
      </c>
      <c r="F2555" s="6">
        <v>4.5173400000000002E-2</v>
      </c>
      <c r="G2555" s="6">
        <v>0.31459409999999999</v>
      </c>
      <c r="H2555" s="6">
        <v>9.9903900000000004E-2</v>
      </c>
      <c r="I2555" s="6"/>
    </row>
    <row r="2556" spans="1:9" x14ac:dyDescent="0.25">
      <c r="A2556">
        <v>450</v>
      </c>
      <c r="B2556">
        <v>2000</v>
      </c>
      <c r="C2556" s="2">
        <v>0</v>
      </c>
      <c r="D2556" s="6">
        <v>-2.7093200000000001E-2</v>
      </c>
      <c r="E2556" s="6">
        <v>8.1805299999999997E-2</v>
      </c>
      <c r="F2556" s="6">
        <v>2.9571E-2</v>
      </c>
      <c r="G2556" s="6">
        <v>0.3101082</v>
      </c>
      <c r="H2556" s="6">
        <v>0.1208423</v>
      </c>
      <c r="I2556" s="6"/>
    </row>
    <row r="2557" spans="1:9" x14ac:dyDescent="0.25">
      <c r="A2557">
        <v>451</v>
      </c>
      <c r="B2557">
        <v>1999</v>
      </c>
      <c r="C2557" s="2">
        <v>0</v>
      </c>
      <c r="D2557" s="6">
        <v>0.2687812</v>
      </c>
      <c r="E2557" s="6">
        <v>0.49969580000000002</v>
      </c>
      <c r="F2557" s="6">
        <v>7.2231699999999996E-2</v>
      </c>
      <c r="G2557" s="6">
        <v>2.7620100000000001</v>
      </c>
      <c r="H2557" s="6">
        <v>0.41739009999999999</v>
      </c>
      <c r="I2557" s="6"/>
    </row>
    <row r="2558" spans="1:9" x14ac:dyDescent="0.25">
      <c r="A2558">
        <v>451</v>
      </c>
      <c r="B2558">
        <v>2000</v>
      </c>
      <c r="C2558" s="2">
        <v>0</v>
      </c>
      <c r="D2558" s="6">
        <v>0.36288589999999998</v>
      </c>
      <c r="E2558" s="6">
        <v>0.55014379999999996</v>
      </c>
      <c r="F2558" s="6">
        <v>8.3461999999999995E-2</v>
      </c>
      <c r="G2558" s="6">
        <v>3.081893</v>
      </c>
      <c r="H2558" s="6">
        <v>0.45403450000000001</v>
      </c>
      <c r="I2558" s="6"/>
    </row>
    <row r="2559" spans="1:9" x14ac:dyDescent="0.25">
      <c r="A2559">
        <v>451</v>
      </c>
      <c r="B2559">
        <v>2001</v>
      </c>
      <c r="C2559" s="2">
        <v>0</v>
      </c>
      <c r="D2559" s="6">
        <v>0.38800220000000002</v>
      </c>
      <c r="E2559" s="6">
        <v>0.54539899999999997</v>
      </c>
      <c r="F2559" s="6">
        <v>8.4487099999999996E-2</v>
      </c>
      <c r="G2559" s="6">
        <v>3.5365769999999999</v>
      </c>
      <c r="H2559" s="6">
        <v>0.45055319999999999</v>
      </c>
      <c r="I2559" s="6"/>
    </row>
    <row r="2560" spans="1:9" x14ac:dyDescent="0.25">
      <c r="A2560">
        <v>451</v>
      </c>
      <c r="B2560">
        <v>2002</v>
      </c>
      <c r="C2560" s="2">
        <v>0</v>
      </c>
      <c r="D2560" s="6">
        <v>0.4247456</v>
      </c>
      <c r="E2560" s="6">
        <v>0.53319439999999996</v>
      </c>
      <c r="F2560" s="6">
        <v>0.1005089</v>
      </c>
      <c r="G2560" s="6">
        <v>3.4527649999999999</v>
      </c>
      <c r="H2560" s="6">
        <v>0.46999590000000002</v>
      </c>
      <c r="I2560" s="6"/>
    </row>
    <row r="2561" spans="1:9" x14ac:dyDescent="0.25">
      <c r="A2561">
        <v>451</v>
      </c>
      <c r="B2561">
        <v>2003</v>
      </c>
      <c r="C2561" s="2">
        <v>0</v>
      </c>
      <c r="D2561" s="6">
        <v>0.47697919999999999</v>
      </c>
      <c r="E2561" s="6">
        <v>0.53616229999999998</v>
      </c>
      <c r="F2561" s="6">
        <v>8.5619600000000004E-2</v>
      </c>
      <c r="G2561" s="6">
        <v>4.2940009999999997</v>
      </c>
      <c r="H2561" s="6">
        <v>0.474966</v>
      </c>
      <c r="I2561" s="6"/>
    </row>
    <row r="2562" spans="1:9" x14ac:dyDescent="0.25">
      <c r="A2562">
        <v>452</v>
      </c>
      <c r="B2562">
        <v>2004</v>
      </c>
      <c r="C2562" s="2">
        <v>0</v>
      </c>
      <c r="D2562" s="6">
        <v>6.6047700000000001E-2</v>
      </c>
      <c r="E2562" s="6">
        <v>0.21462010000000001</v>
      </c>
      <c r="F2562" s="6">
        <v>2.7777699999999999E-2</v>
      </c>
      <c r="G2562" s="6">
        <v>0.63445110000000005</v>
      </c>
      <c r="H2562" s="6">
        <v>0.1479549</v>
      </c>
      <c r="I2562" s="6"/>
    </row>
    <row r="2563" spans="1:9" x14ac:dyDescent="0.25">
      <c r="A2563">
        <v>453</v>
      </c>
      <c r="B2563">
        <v>1995</v>
      </c>
      <c r="C2563" s="2">
        <v>0</v>
      </c>
      <c r="D2563" s="6">
        <v>5.1002499999999999E-2</v>
      </c>
      <c r="E2563" s="6">
        <v>0.1417079</v>
      </c>
      <c r="F2563" s="6">
        <v>5.6405900000000002E-2</v>
      </c>
      <c r="G2563" s="6">
        <v>2.6316069999999998</v>
      </c>
      <c r="H2563" s="6">
        <v>0.1701676</v>
      </c>
      <c r="I2563" s="6"/>
    </row>
    <row r="2564" spans="1:9" x14ac:dyDescent="0.25">
      <c r="A2564">
        <v>453</v>
      </c>
      <c r="B2564">
        <v>1996</v>
      </c>
      <c r="C2564" s="2">
        <v>0</v>
      </c>
      <c r="D2564" s="6">
        <v>5.6511899999999997E-2</v>
      </c>
      <c r="E2564" s="6">
        <v>0.12630720000000001</v>
      </c>
      <c r="F2564" s="6">
        <v>5.1754099999999997E-2</v>
      </c>
      <c r="G2564" s="6">
        <v>2.2341389999999999</v>
      </c>
      <c r="H2564" s="6">
        <v>0.1813284</v>
      </c>
      <c r="I2564" s="6"/>
    </row>
    <row r="2565" spans="1:9" x14ac:dyDescent="0.25">
      <c r="A2565">
        <v>453</v>
      </c>
      <c r="B2565">
        <v>1997</v>
      </c>
      <c r="C2565" s="2">
        <v>0</v>
      </c>
      <c r="D2565" s="6">
        <v>5.1717899999999997E-2</v>
      </c>
      <c r="E2565" s="6">
        <v>0.173763</v>
      </c>
      <c r="F2565" s="6">
        <v>4.7139100000000003E-2</v>
      </c>
      <c r="G2565" s="6">
        <v>1.9273439999999999</v>
      </c>
      <c r="H2565" s="6">
        <v>0.18380260000000001</v>
      </c>
      <c r="I2565" s="6"/>
    </row>
    <row r="2566" spans="1:9" x14ac:dyDescent="0.25">
      <c r="A2566">
        <v>453</v>
      </c>
      <c r="B2566">
        <v>1998</v>
      </c>
      <c r="C2566" s="2">
        <v>0</v>
      </c>
      <c r="D2566" s="6">
        <v>6.6991800000000004E-2</v>
      </c>
      <c r="E2566" s="6">
        <v>9.8084000000000005E-2</v>
      </c>
      <c r="F2566" s="6">
        <v>-0.11098379999999999</v>
      </c>
      <c r="G2566" s="6">
        <v>1.3805689999999999</v>
      </c>
      <c r="H2566" s="6">
        <v>0.1499529</v>
      </c>
      <c r="I2566" s="6"/>
    </row>
    <row r="2567" spans="1:9" x14ac:dyDescent="0.25">
      <c r="A2567">
        <v>453</v>
      </c>
      <c r="B2567">
        <v>1999</v>
      </c>
      <c r="C2567" s="2">
        <v>0</v>
      </c>
      <c r="D2567" s="6">
        <v>7.3539E-3</v>
      </c>
      <c r="E2567" s="6">
        <v>0.12075379999999999</v>
      </c>
      <c r="F2567" s="6">
        <v>6.9060899999999995E-2</v>
      </c>
      <c r="G2567" s="6">
        <v>1.627786</v>
      </c>
      <c r="H2567" s="6">
        <v>0.20034099999999999</v>
      </c>
      <c r="I2567" s="6"/>
    </row>
    <row r="2568" spans="1:9" x14ac:dyDescent="0.25">
      <c r="A2568">
        <v>453</v>
      </c>
      <c r="B2568">
        <v>2000</v>
      </c>
      <c r="C2568" s="2">
        <v>0</v>
      </c>
      <c r="D2568" s="6">
        <v>-2.5682000000000001E-3</v>
      </c>
      <c r="E2568" s="6">
        <v>0.20209060000000001</v>
      </c>
      <c r="F2568" s="6">
        <v>9.4595399999999996E-2</v>
      </c>
      <c r="G2568" s="6">
        <v>2.5390920000000001</v>
      </c>
      <c r="H2568" s="6">
        <v>0.26456459999999998</v>
      </c>
      <c r="I2568" s="6"/>
    </row>
    <row r="2569" spans="1:9" x14ac:dyDescent="0.25">
      <c r="A2569">
        <v>453</v>
      </c>
      <c r="B2569">
        <v>2001</v>
      </c>
      <c r="C2569" s="2">
        <v>0</v>
      </c>
      <c r="D2569" s="6">
        <v>1.7314300000000001E-2</v>
      </c>
      <c r="E2569" s="6">
        <v>0.2097888</v>
      </c>
      <c r="F2569" s="6">
        <v>2.93945E-2</v>
      </c>
      <c r="G2569" s="6">
        <v>1.3983220000000001</v>
      </c>
      <c r="H2569" s="6">
        <v>0.14989340000000001</v>
      </c>
      <c r="I2569" s="6"/>
    </row>
    <row r="2570" spans="1:9" x14ac:dyDescent="0.25">
      <c r="A2570">
        <v>453</v>
      </c>
      <c r="B2570">
        <v>2002</v>
      </c>
      <c r="C2570" s="2">
        <v>0</v>
      </c>
      <c r="D2570" s="6">
        <v>-1.09537E-2</v>
      </c>
      <c r="E2570" s="6">
        <v>0.1882788</v>
      </c>
      <c r="F2570" s="6">
        <v>4.0099799999999998E-2</v>
      </c>
      <c r="G2570" s="6">
        <v>1.2833920000000001</v>
      </c>
      <c r="H2570" s="6">
        <v>9.8600599999999997E-2</v>
      </c>
      <c r="I2570" s="6"/>
    </row>
    <row r="2571" spans="1:9" x14ac:dyDescent="0.25">
      <c r="A2571">
        <v>453</v>
      </c>
      <c r="B2571">
        <v>2003</v>
      </c>
      <c r="C2571" s="2">
        <v>0</v>
      </c>
      <c r="D2571" s="6">
        <v>-3.1887899999999997E-2</v>
      </c>
      <c r="E2571" s="6">
        <v>0.20197560000000001</v>
      </c>
      <c r="F2571" s="6">
        <v>5.0789800000000003E-2</v>
      </c>
      <c r="G2571" s="6">
        <v>1.4633080000000001</v>
      </c>
      <c r="H2571" s="6">
        <v>0.1069354</v>
      </c>
      <c r="I2571" s="6"/>
    </row>
    <row r="2572" spans="1:9" x14ac:dyDescent="0.25">
      <c r="A2572">
        <v>453</v>
      </c>
      <c r="B2572">
        <v>2004</v>
      </c>
      <c r="C2572" s="2">
        <v>0</v>
      </c>
      <c r="D2572" s="6">
        <v>4.7141799999999998E-2</v>
      </c>
      <c r="E2572" s="6">
        <v>0.27009420000000001</v>
      </c>
      <c r="F2572" s="6">
        <v>6.7621200000000006E-2</v>
      </c>
      <c r="G2572" s="6">
        <v>1.8715189999999999</v>
      </c>
      <c r="H2572" s="6">
        <v>0.1266477</v>
      </c>
      <c r="I2572" s="6"/>
    </row>
    <row r="2573" spans="1:9" x14ac:dyDescent="0.25">
      <c r="A2573">
        <v>454</v>
      </c>
      <c r="B2573">
        <v>2001</v>
      </c>
      <c r="C2573" s="2">
        <v>0</v>
      </c>
      <c r="D2573" s="6">
        <v>9.6722299999999997E-2</v>
      </c>
      <c r="E2573" s="6">
        <v>0.11591070000000001</v>
      </c>
      <c r="F2573" s="6">
        <v>3.8040299999999999E-2</v>
      </c>
      <c r="G2573" s="6">
        <v>0.46323140000000002</v>
      </c>
      <c r="H2573" s="6">
        <v>0.13871700000000001</v>
      </c>
      <c r="I2573" s="6"/>
    </row>
    <row r="2574" spans="1:9" x14ac:dyDescent="0.25">
      <c r="A2574">
        <v>454</v>
      </c>
      <c r="B2574">
        <v>2002</v>
      </c>
      <c r="C2574" s="2">
        <v>0</v>
      </c>
      <c r="D2574" s="6">
        <v>0.1122153</v>
      </c>
      <c r="E2574" s="6">
        <v>4.8098200000000001E-2</v>
      </c>
      <c r="F2574" s="6">
        <v>2.94951E-2</v>
      </c>
      <c r="G2574" s="6">
        <v>0.42154370000000002</v>
      </c>
      <c r="H2574" s="6">
        <v>0.13258880000000001</v>
      </c>
      <c r="I2574" s="6"/>
    </row>
    <row r="2575" spans="1:9" x14ac:dyDescent="0.25">
      <c r="A2575">
        <v>454</v>
      </c>
      <c r="B2575">
        <v>2003</v>
      </c>
      <c r="C2575" s="2">
        <v>0</v>
      </c>
      <c r="D2575" s="6">
        <v>0.15705820000000001</v>
      </c>
      <c r="E2575" s="6">
        <v>6.5080100000000002E-2</v>
      </c>
      <c r="F2575" s="6">
        <v>6.3731099999999999E-2</v>
      </c>
      <c r="G2575" s="6">
        <v>0.85065950000000001</v>
      </c>
      <c r="H2575" s="6">
        <v>0.1883494</v>
      </c>
      <c r="I2575" s="6"/>
    </row>
    <row r="2576" spans="1:9" x14ac:dyDescent="0.25">
      <c r="A2576">
        <v>454</v>
      </c>
      <c r="B2576">
        <v>2004</v>
      </c>
      <c r="C2576" s="2">
        <v>0</v>
      </c>
      <c r="D2576" s="6">
        <v>0.18718170000000001</v>
      </c>
      <c r="E2576" s="6">
        <v>9.5041600000000004E-2</v>
      </c>
      <c r="F2576" s="6">
        <v>5.86618E-2</v>
      </c>
      <c r="G2576" s="6">
        <v>0.84168670000000001</v>
      </c>
      <c r="H2576" s="6">
        <v>0.23394899999999999</v>
      </c>
      <c r="I2576" s="6"/>
    </row>
    <row r="2577" spans="1:9" x14ac:dyDescent="0.25">
      <c r="A2577">
        <v>455</v>
      </c>
      <c r="B2577">
        <v>1995</v>
      </c>
      <c r="C2577" s="2">
        <v>0</v>
      </c>
      <c r="D2577" s="6">
        <v>0.31429230000000002</v>
      </c>
      <c r="E2577" s="6">
        <v>0.49705159999999998</v>
      </c>
      <c r="F2577" s="6">
        <v>6.1180400000000003E-2</v>
      </c>
      <c r="G2577" s="6">
        <v>2.452048</v>
      </c>
      <c r="H2577" s="6">
        <v>0.50442739999999997</v>
      </c>
      <c r="I2577" s="6"/>
    </row>
    <row r="2578" spans="1:9" x14ac:dyDescent="0.25">
      <c r="A2578">
        <v>455</v>
      </c>
      <c r="B2578">
        <v>1996</v>
      </c>
      <c r="C2578" s="2">
        <v>0</v>
      </c>
      <c r="D2578" s="6">
        <v>0.32671460000000002</v>
      </c>
      <c r="E2578" s="6">
        <v>0.50517990000000002</v>
      </c>
      <c r="F2578" s="6">
        <v>6.92387E-2</v>
      </c>
      <c r="G2578" s="6">
        <v>2.43065</v>
      </c>
      <c r="H2578" s="6">
        <v>0.53675320000000004</v>
      </c>
      <c r="I2578" s="6"/>
    </row>
    <row r="2579" spans="1:9" x14ac:dyDescent="0.25">
      <c r="A2579">
        <v>455</v>
      </c>
      <c r="B2579">
        <v>1997</v>
      </c>
      <c r="C2579" s="2">
        <v>0</v>
      </c>
      <c r="D2579" s="6">
        <v>0.25874740000000002</v>
      </c>
      <c r="E2579" s="6">
        <v>0.45941680000000001</v>
      </c>
      <c r="F2579" s="6">
        <v>7.2032399999999996E-2</v>
      </c>
      <c r="G2579" s="6">
        <v>2.8350759999999999</v>
      </c>
      <c r="H2579" s="6">
        <v>0.54536720000000005</v>
      </c>
      <c r="I2579" s="6"/>
    </row>
    <row r="2580" spans="1:9" x14ac:dyDescent="0.25">
      <c r="A2580">
        <v>455</v>
      </c>
      <c r="B2580">
        <v>1998</v>
      </c>
      <c r="C2580" s="2">
        <v>0</v>
      </c>
      <c r="D2580" s="6">
        <v>0.31634699999999999</v>
      </c>
      <c r="E2580" s="6">
        <v>0.38112390000000002</v>
      </c>
      <c r="F2580" s="6">
        <v>6.4574400000000004E-2</v>
      </c>
      <c r="G2580" s="6">
        <v>3.3152020000000002</v>
      </c>
      <c r="H2580" s="6">
        <v>0.49392970000000003</v>
      </c>
      <c r="I2580" s="6"/>
    </row>
    <row r="2581" spans="1:9" x14ac:dyDescent="0.25">
      <c r="A2581">
        <v>455</v>
      </c>
      <c r="B2581">
        <v>1999</v>
      </c>
      <c r="C2581" s="2">
        <v>0</v>
      </c>
      <c r="D2581" s="6">
        <v>0.26324350000000002</v>
      </c>
      <c r="E2581" s="6">
        <v>0.33175280000000001</v>
      </c>
      <c r="F2581" s="6">
        <v>7.3122199999999998E-2</v>
      </c>
      <c r="G2581" s="6">
        <v>1.6146149999999999</v>
      </c>
      <c r="H2581" s="6">
        <v>0.5561545</v>
      </c>
      <c r="I2581" s="6"/>
    </row>
    <row r="2582" spans="1:9" x14ac:dyDescent="0.25">
      <c r="A2582">
        <v>455</v>
      </c>
      <c r="B2582">
        <v>2000</v>
      </c>
      <c r="C2582" s="2">
        <v>0</v>
      </c>
      <c r="D2582" s="6">
        <v>0.27473760000000003</v>
      </c>
      <c r="E2582" s="6">
        <v>0.28228019999999998</v>
      </c>
      <c r="F2582" s="6">
        <v>5.6971500000000001E-2</v>
      </c>
      <c r="G2582" s="6">
        <v>1.1822710000000001</v>
      </c>
      <c r="H2582" s="6">
        <v>0.50183449999999996</v>
      </c>
      <c r="I2582" s="6"/>
    </row>
    <row r="2583" spans="1:9" x14ac:dyDescent="0.25">
      <c r="A2583">
        <v>455</v>
      </c>
      <c r="B2583">
        <v>2001</v>
      </c>
      <c r="C2583" s="2">
        <v>0</v>
      </c>
      <c r="D2583" s="6">
        <v>0.30325360000000001</v>
      </c>
      <c r="E2583" s="6">
        <v>0.279669</v>
      </c>
      <c r="F2583" s="6">
        <v>5.00706E-2</v>
      </c>
      <c r="G2583" s="6">
        <v>1.284181</v>
      </c>
      <c r="H2583" s="6">
        <v>0.45370240000000001</v>
      </c>
      <c r="I2583" s="6"/>
    </row>
    <row r="2584" spans="1:9" x14ac:dyDescent="0.25">
      <c r="A2584">
        <v>455</v>
      </c>
      <c r="B2584">
        <v>2002</v>
      </c>
      <c r="C2584" s="2">
        <v>0</v>
      </c>
      <c r="D2584" s="6">
        <v>0.3326887</v>
      </c>
      <c r="E2584" s="6">
        <v>0.29877049999999999</v>
      </c>
      <c r="F2584" s="6">
        <v>5.4125699999999999E-2</v>
      </c>
      <c r="G2584" s="6">
        <v>0.92456360000000004</v>
      </c>
      <c r="H2584" s="6">
        <v>0.46927020000000003</v>
      </c>
      <c r="I2584" s="6"/>
    </row>
    <row r="2585" spans="1:9" x14ac:dyDescent="0.25">
      <c r="A2585">
        <v>455</v>
      </c>
      <c r="B2585">
        <v>2003</v>
      </c>
      <c r="C2585" s="2">
        <v>0</v>
      </c>
      <c r="D2585" s="6">
        <v>0.34789360000000003</v>
      </c>
      <c r="E2585" s="6">
        <v>0.30379220000000001</v>
      </c>
      <c r="F2585" s="6">
        <v>6.8793099999999996E-2</v>
      </c>
      <c r="G2585" s="6">
        <v>1.9529000000000001</v>
      </c>
      <c r="H2585" s="6">
        <v>0.47491850000000002</v>
      </c>
      <c r="I2585" s="6"/>
    </row>
    <row r="2586" spans="1:9" x14ac:dyDescent="0.25">
      <c r="A2586">
        <v>455</v>
      </c>
      <c r="B2586">
        <v>2004</v>
      </c>
      <c r="C2586" s="2">
        <v>0</v>
      </c>
      <c r="D2586" s="6">
        <v>0.31263210000000002</v>
      </c>
      <c r="E2586" s="6">
        <v>0.29270119999999999</v>
      </c>
      <c r="F2586" s="6">
        <v>8.2152699999999995E-2</v>
      </c>
      <c r="G2586" s="6">
        <v>2.4319959999999998</v>
      </c>
      <c r="H2586" s="6">
        <v>0.49180679999999999</v>
      </c>
      <c r="I2586" s="6"/>
    </row>
    <row r="2587" spans="1:9" x14ac:dyDescent="0.25">
      <c r="A2587">
        <v>456</v>
      </c>
      <c r="B2587">
        <v>1995</v>
      </c>
      <c r="C2587" s="2">
        <v>0</v>
      </c>
      <c r="D2587" s="6">
        <v>4.80195E-2</v>
      </c>
      <c r="E2587" s="6">
        <v>0.42072530000000002</v>
      </c>
      <c r="F2587" s="6">
        <v>6.4604700000000001E-2</v>
      </c>
      <c r="G2587" s="6">
        <v>1.7069479999999999</v>
      </c>
      <c r="H2587" s="6">
        <v>0.1465138</v>
      </c>
      <c r="I2587" s="6"/>
    </row>
    <row r="2588" spans="1:9" x14ac:dyDescent="0.25">
      <c r="A2588">
        <v>456</v>
      </c>
      <c r="B2588">
        <v>1997</v>
      </c>
      <c r="C2588" s="2">
        <v>0</v>
      </c>
      <c r="D2588" s="6">
        <v>4.1266400000000002E-2</v>
      </c>
      <c r="E2588" s="6">
        <v>0.3017553</v>
      </c>
      <c r="F2588" s="6">
        <v>6.1184799999999998E-2</v>
      </c>
      <c r="G2588" s="6">
        <v>1.002194</v>
      </c>
      <c r="H2588" s="6">
        <v>9.96504E-2</v>
      </c>
      <c r="I2588" s="6"/>
    </row>
    <row r="2589" spans="1:9" x14ac:dyDescent="0.25">
      <c r="A2589">
        <v>456</v>
      </c>
      <c r="B2589">
        <v>1998</v>
      </c>
      <c r="C2589" s="2">
        <v>0</v>
      </c>
      <c r="D2589" s="6">
        <v>3.7264100000000001E-2</v>
      </c>
      <c r="E2589" s="6">
        <v>0.31050559999999999</v>
      </c>
      <c r="F2589" s="6">
        <v>5.0507900000000001E-2</v>
      </c>
      <c r="G2589" s="6">
        <v>1.0063</v>
      </c>
      <c r="H2589" s="6">
        <v>8.6196800000000004E-2</v>
      </c>
      <c r="I2589" s="6"/>
    </row>
    <row r="2590" spans="1:9" x14ac:dyDescent="0.25">
      <c r="A2590">
        <v>456</v>
      </c>
      <c r="B2590">
        <v>1999</v>
      </c>
      <c r="C2590" s="2">
        <v>0</v>
      </c>
      <c r="D2590" s="6">
        <v>1.9719999999999998E-3</v>
      </c>
      <c r="E2590" s="6">
        <v>0.30781999999999998</v>
      </c>
      <c r="F2590" s="6">
        <v>3.2110300000000001E-2</v>
      </c>
      <c r="G2590" s="6">
        <v>0.62740169999999995</v>
      </c>
      <c r="H2590" s="6">
        <v>9.7783400000000006E-2</v>
      </c>
      <c r="I2590" s="6"/>
    </row>
    <row r="2591" spans="1:9" x14ac:dyDescent="0.25">
      <c r="A2591">
        <v>456</v>
      </c>
      <c r="B2591">
        <v>2000</v>
      </c>
      <c r="C2591" s="2">
        <v>0</v>
      </c>
      <c r="D2591" s="6">
        <v>-2.6356000000000001E-2</v>
      </c>
      <c r="E2591" s="6">
        <v>0.30792429999999998</v>
      </c>
      <c r="F2591" s="6">
        <v>3.9312600000000003E-2</v>
      </c>
      <c r="G2591" s="6">
        <v>0.42296990000000001</v>
      </c>
      <c r="H2591" s="6">
        <v>0.10719480000000001</v>
      </c>
      <c r="I2591" s="6"/>
    </row>
    <row r="2592" spans="1:9" x14ac:dyDescent="0.25">
      <c r="A2592">
        <v>456</v>
      </c>
      <c r="B2592">
        <v>2001</v>
      </c>
      <c r="C2592" s="2">
        <v>0</v>
      </c>
      <c r="D2592" s="6">
        <v>-4.26944E-2</v>
      </c>
      <c r="E2592" s="6">
        <v>0.30817549999999999</v>
      </c>
      <c r="F2592" s="6">
        <v>4.4765100000000002E-2</v>
      </c>
      <c r="G2592" s="6">
        <v>0.56638080000000002</v>
      </c>
      <c r="H2592" s="6">
        <v>0.1097451</v>
      </c>
      <c r="I2592" s="6"/>
    </row>
    <row r="2593" spans="1:9" x14ac:dyDescent="0.25">
      <c r="A2593">
        <v>456</v>
      </c>
      <c r="B2593">
        <v>2002</v>
      </c>
      <c r="C2593" s="2">
        <v>0</v>
      </c>
      <c r="D2593" s="6">
        <v>-2.0462000000000002E-3</v>
      </c>
      <c r="E2593" s="6">
        <v>0.30745899999999998</v>
      </c>
      <c r="F2593" s="6">
        <v>4.4430200000000003E-2</v>
      </c>
      <c r="G2593" s="6">
        <v>0.60209860000000004</v>
      </c>
      <c r="H2593" s="6">
        <v>0.1210817</v>
      </c>
      <c r="I2593" s="6"/>
    </row>
    <row r="2594" spans="1:9" x14ac:dyDescent="0.25">
      <c r="A2594">
        <v>456</v>
      </c>
      <c r="B2594">
        <v>2003</v>
      </c>
      <c r="C2594" s="2">
        <v>0</v>
      </c>
      <c r="D2594" s="6">
        <v>1.03205E-2</v>
      </c>
      <c r="E2594" s="6">
        <v>0.33655960000000001</v>
      </c>
      <c r="F2594" s="6">
        <v>4.5101000000000002E-2</v>
      </c>
      <c r="G2594" s="6">
        <v>0.7049185</v>
      </c>
      <c r="H2594" s="6">
        <v>0.1193467</v>
      </c>
      <c r="I2594" s="6"/>
    </row>
    <row r="2595" spans="1:9" x14ac:dyDescent="0.25">
      <c r="A2595">
        <v>456</v>
      </c>
      <c r="B2595">
        <v>2004</v>
      </c>
      <c r="C2595" s="2">
        <v>0</v>
      </c>
      <c r="D2595" s="6">
        <v>2.5882100000000002E-2</v>
      </c>
      <c r="E2595" s="6">
        <v>0.31988840000000002</v>
      </c>
      <c r="F2595" s="6">
        <v>4.6434200000000002E-2</v>
      </c>
      <c r="G2595" s="6">
        <v>0.87979929999999995</v>
      </c>
      <c r="H2595" s="6">
        <v>0.10331</v>
      </c>
      <c r="I2595" s="6"/>
    </row>
    <row r="2596" spans="1:9" x14ac:dyDescent="0.25">
      <c r="A2596">
        <v>457</v>
      </c>
      <c r="B2596">
        <v>1995</v>
      </c>
      <c r="C2596" s="2">
        <v>0</v>
      </c>
      <c r="D2596" s="6">
        <v>0.28048820000000002</v>
      </c>
      <c r="E2596" s="6">
        <v>5.3118199999999997E-2</v>
      </c>
      <c r="F2596" s="6">
        <v>5.2703100000000003E-2</v>
      </c>
      <c r="G2596" s="6">
        <v>0.33614959999999999</v>
      </c>
      <c r="H2596" s="6">
        <v>0.36807210000000001</v>
      </c>
      <c r="I2596" s="6"/>
    </row>
    <row r="2597" spans="1:9" x14ac:dyDescent="0.25">
      <c r="A2597">
        <v>457</v>
      </c>
      <c r="B2597">
        <v>1997</v>
      </c>
      <c r="C2597" s="2">
        <v>0</v>
      </c>
      <c r="D2597" s="6">
        <v>0.29574719999999999</v>
      </c>
      <c r="E2597" s="6">
        <v>7.7399499999999996E-2</v>
      </c>
      <c r="F2597" s="6">
        <v>4.51948E-2</v>
      </c>
      <c r="G2597" s="6">
        <v>0.23485519999999999</v>
      </c>
      <c r="H2597" s="6">
        <v>0.36080570000000001</v>
      </c>
      <c r="I2597" s="6"/>
    </row>
    <row r="2598" spans="1:9" x14ac:dyDescent="0.25">
      <c r="A2598">
        <v>458</v>
      </c>
      <c r="B2598">
        <v>1996</v>
      </c>
      <c r="C2598" s="2">
        <v>0</v>
      </c>
      <c r="D2598" s="6">
        <v>0.33598800000000001</v>
      </c>
      <c r="E2598" s="6">
        <v>-0.23771030000000001</v>
      </c>
      <c r="F2598" s="6">
        <v>5.0487400000000002E-2</v>
      </c>
      <c r="G2598" s="6">
        <v>2.6449739999999999</v>
      </c>
      <c r="H2598" s="6">
        <v>0.36782939999999997</v>
      </c>
      <c r="I2598" s="6"/>
    </row>
    <row r="2599" spans="1:9" x14ac:dyDescent="0.25">
      <c r="A2599">
        <v>458</v>
      </c>
      <c r="B2599">
        <v>1997</v>
      </c>
      <c r="C2599" s="2">
        <v>0</v>
      </c>
      <c r="D2599" s="6">
        <v>0.30977359999999998</v>
      </c>
      <c r="E2599" s="6">
        <v>-0.25673679999999999</v>
      </c>
      <c r="F2599" s="6">
        <v>3.4948000000000002E-3</v>
      </c>
      <c r="G2599" s="6">
        <v>0.82114980000000004</v>
      </c>
      <c r="H2599" s="6">
        <v>0.30280899999999999</v>
      </c>
      <c r="I2599" s="6"/>
    </row>
    <row r="2600" spans="1:9" x14ac:dyDescent="0.25">
      <c r="A2600">
        <v>458</v>
      </c>
      <c r="B2600">
        <v>1998</v>
      </c>
      <c r="C2600" s="2">
        <v>0</v>
      </c>
      <c r="D2600" s="6">
        <v>0.2136025</v>
      </c>
      <c r="E2600" s="6">
        <v>-0.37053829999999999</v>
      </c>
      <c r="F2600" s="6">
        <v>2.9567400000000001E-2</v>
      </c>
      <c r="G2600" s="6">
        <v>0.60274119999999998</v>
      </c>
      <c r="H2600" s="6">
        <v>0.31211100000000003</v>
      </c>
      <c r="I2600" s="6"/>
    </row>
    <row r="2601" spans="1:9" x14ac:dyDescent="0.25">
      <c r="A2601">
        <v>458</v>
      </c>
      <c r="B2601">
        <v>1999</v>
      </c>
      <c r="C2601" s="2">
        <v>0</v>
      </c>
      <c r="D2601" s="6">
        <v>0.2024803</v>
      </c>
      <c r="E2601" s="6">
        <v>-0.35690329999999998</v>
      </c>
      <c r="F2601" s="6">
        <v>3.7426399999999999E-2</v>
      </c>
      <c r="G2601" s="6">
        <v>1.069423</v>
      </c>
      <c r="H2601" s="6">
        <v>0.319303</v>
      </c>
      <c r="I2601" s="6"/>
    </row>
    <row r="2602" spans="1:9" x14ac:dyDescent="0.25">
      <c r="A2602">
        <v>458</v>
      </c>
      <c r="B2602">
        <v>2000</v>
      </c>
      <c r="C2602" s="2">
        <v>0</v>
      </c>
      <c r="D2602" s="6">
        <v>0.2081404</v>
      </c>
      <c r="E2602" s="6">
        <v>-0.32949830000000002</v>
      </c>
      <c r="F2602" s="6">
        <v>3.9883200000000001E-2</v>
      </c>
      <c r="G2602" s="6">
        <v>1.2218290000000001</v>
      </c>
      <c r="H2602" s="6">
        <v>0.32041150000000002</v>
      </c>
      <c r="I2602" s="6"/>
    </row>
    <row r="2603" spans="1:9" x14ac:dyDescent="0.25">
      <c r="A2603">
        <v>458</v>
      </c>
      <c r="B2603">
        <v>2001</v>
      </c>
      <c r="C2603" s="2">
        <v>0</v>
      </c>
      <c r="D2603" s="6">
        <v>0.50266500000000003</v>
      </c>
      <c r="E2603" s="6">
        <v>0.1100718</v>
      </c>
      <c r="F2603" s="6">
        <v>4.8390299999999997E-2</v>
      </c>
      <c r="G2603" s="6">
        <v>3.2275689999999999</v>
      </c>
      <c r="H2603" s="6">
        <v>0.2114066</v>
      </c>
      <c r="I2603" s="6"/>
    </row>
    <row r="2604" spans="1:9" x14ac:dyDescent="0.25">
      <c r="A2604">
        <v>459</v>
      </c>
      <c r="B2604">
        <v>1995</v>
      </c>
      <c r="C2604" s="2">
        <v>1</v>
      </c>
      <c r="D2604" s="6">
        <v>-4.4067099999999998E-2</v>
      </c>
      <c r="E2604" s="6">
        <v>-0.25792500000000002</v>
      </c>
      <c r="F2604" s="6">
        <v>5.03978E-2</v>
      </c>
      <c r="G2604" s="6">
        <v>0.30961729999999998</v>
      </c>
      <c r="H2604" s="6">
        <v>0.17560439999999999</v>
      </c>
      <c r="I2604" s="6"/>
    </row>
    <row r="2605" spans="1:9" x14ac:dyDescent="0.25">
      <c r="A2605">
        <v>460</v>
      </c>
      <c r="B2605">
        <v>1995</v>
      </c>
      <c r="C2605" s="2">
        <v>0</v>
      </c>
      <c r="D2605" s="6">
        <v>2.3157500000000001E-2</v>
      </c>
      <c r="E2605" s="6">
        <v>0.12608079999999999</v>
      </c>
      <c r="F2605" s="6">
        <v>6.1205099999999998E-2</v>
      </c>
      <c r="G2605" s="6">
        <v>0.42947380000000002</v>
      </c>
      <c r="H2605" s="6">
        <v>0.12390619999999999</v>
      </c>
      <c r="I2605" s="6"/>
    </row>
    <row r="2606" spans="1:9" x14ac:dyDescent="0.25">
      <c r="A2606">
        <v>460</v>
      </c>
      <c r="B2606">
        <v>1996</v>
      </c>
      <c r="C2606" s="2">
        <v>0</v>
      </c>
      <c r="D2606" s="6">
        <v>9.9755E-3</v>
      </c>
      <c r="E2606" s="6">
        <v>0.1161832</v>
      </c>
      <c r="F2606" s="6">
        <v>3.1430600000000003E-2</v>
      </c>
      <c r="G2606" s="6">
        <v>0.24628559999999999</v>
      </c>
      <c r="H2606" s="6">
        <v>0.1210233</v>
      </c>
      <c r="I2606" s="6"/>
    </row>
    <row r="2607" spans="1:9" x14ac:dyDescent="0.25">
      <c r="A2607">
        <v>460</v>
      </c>
      <c r="B2607">
        <v>1997</v>
      </c>
      <c r="C2607" s="2">
        <v>0</v>
      </c>
      <c r="D2607" s="6">
        <v>7.7464999999999999E-3</v>
      </c>
      <c r="E2607" s="6">
        <v>9.7737900000000003E-2</v>
      </c>
      <c r="F2607" s="6">
        <v>3.1436600000000002E-2</v>
      </c>
      <c r="G2607" s="6">
        <v>0.22952800000000001</v>
      </c>
      <c r="H2607" s="6">
        <v>0.1184125</v>
      </c>
      <c r="I2607" s="6"/>
    </row>
    <row r="2608" spans="1:9" x14ac:dyDescent="0.25">
      <c r="A2608">
        <v>460</v>
      </c>
      <c r="B2608">
        <v>1998</v>
      </c>
      <c r="C2608" s="2">
        <v>0</v>
      </c>
      <c r="D2608" s="6">
        <v>1.47064E-2</v>
      </c>
      <c r="E2608" s="6">
        <v>7.9379199999999997E-2</v>
      </c>
      <c r="F2608" s="6">
        <v>3.9423699999999999E-2</v>
      </c>
      <c r="G2608" s="6">
        <v>0.29907450000000002</v>
      </c>
      <c r="H2608" s="6">
        <v>0.1247496</v>
      </c>
      <c r="I2608" s="6"/>
    </row>
    <row r="2609" spans="1:9" x14ac:dyDescent="0.25">
      <c r="A2609">
        <v>460</v>
      </c>
      <c r="B2609">
        <v>1999</v>
      </c>
      <c r="C2609" s="2">
        <v>0</v>
      </c>
      <c r="D2609" s="6">
        <v>-2.3732900000000001E-2</v>
      </c>
      <c r="E2609" s="6">
        <v>9.9453700000000006E-2</v>
      </c>
      <c r="F2609" s="6">
        <v>4.3780800000000002E-2</v>
      </c>
      <c r="G2609" s="6">
        <v>0.39842499999999997</v>
      </c>
      <c r="H2609" s="6">
        <v>0.16221340000000001</v>
      </c>
      <c r="I2609" s="6"/>
    </row>
    <row r="2610" spans="1:9" x14ac:dyDescent="0.25">
      <c r="A2610">
        <v>460</v>
      </c>
      <c r="B2610">
        <v>2000</v>
      </c>
      <c r="C2610" s="2">
        <v>0</v>
      </c>
      <c r="D2610" s="6">
        <v>-0.1041908</v>
      </c>
      <c r="E2610" s="6">
        <v>7.2909699999999994E-2</v>
      </c>
      <c r="F2610" s="6">
        <v>5.1640600000000002E-2</v>
      </c>
      <c r="G2610" s="6">
        <v>0.48425299999999999</v>
      </c>
      <c r="H2610" s="6">
        <v>0.1804133</v>
      </c>
      <c r="I2610" s="6"/>
    </row>
    <row r="2611" spans="1:9" x14ac:dyDescent="0.25">
      <c r="A2611">
        <v>460</v>
      </c>
      <c r="B2611">
        <v>2001</v>
      </c>
      <c r="C2611" s="2">
        <v>0</v>
      </c>
      <c r="D2611" s="6">
        <v>2.427E-2</v>
      </c>
      <c r="E2611" s="6">
        <v>8.2949700000000001E-2</v>
      </c>
      <c r="F2611" s="6">
        <v>4.1299000000000002E-2</v>
      </c>
      <c r="G2611" s="6">
        <v>0.32309650000000001</v>
      </c>
      <c r="H2611" s="6">
        <v>0.15789010000000001</v>
      </c>
      <c r="I2611" s="6"/>
    </row>
    <row r="2612" spans="1:9" x14ac:dyDescent="0.25">
      <c r="A2612">
        <v>460</v>
      </c>
      <c r="B2612">
        <v>2002</v>
      </c>
      <c r="C2612" s="2">
        <v>0</v>
      </c>
      <c r="D2612" s="6">
        <v>4.7185600000000001E-2</v>
      </c>
      <c r="E2612" s="6">
        <v>0.1201318</v>
      </c>
      <c r="F2612" s="6">
        <v>4.6927499999999997E-2</v>
      </c>
      <c r="G2612" s="6">
        <v>0.28577370000000002</v>
      </c>
      <c r="H2612" s="6">
        <v>0.1645886</v>
      </c>
      <c r="I2612" s="6"/>
    </row>
    <row r="2613" spans="1:9" x14ac:dyDescent="0.25">
      <c r="A2613">
        <v>460</v>
      </c>
      <c r="B2613">
        <v>2003</v>
      </c>
      <c r="C2613" s="2">
        <v>0</v>
      </c>
      <c r="D2613" s="6">
        <v>5.6000000000000001E-2</v>
      </c>
      <c r="E2613" s="6">
        <v>0.1043299</v>
      </c>
      <c r="F2613" s="6">
        <v>3.3343299999999999E-2</v>
      </c>
      <c r="G2613" s="6">
        <v>0.32903500000000002</v>
      </c>
      <c r="H2613" s="6">
        <v>0.15446589999999999</v>
      </c>
      <c r="I2613" s="6"/>
    </row>
    <row r="2614" spans="1:9" x14ac:dyDescent="0.25">
      <c r="A2614">
        <v>460</v>
      </c>
      <c r="B2614">
        <v>2004</v>
      </c>
      <c r="C2614" s="2">
        <v>0</v>
      </c>
      <c r="D2614" s="6">
        <v>3.6098400000000003E-2</v>
      </c>
      <c r="E2614" s="6">
        <v>0.1020982</v>
      </c>
      <c r="F2614" s="6">
        <v>4.9940100000000001E-2</v>
      </c>
      <c r="G2614" s="6">
        <v>0.28940909999999997</v>
      </c>
      <c r="H2614" s="6">
        <v>0.18824750000000001</v>
      </c>
      <c r="I2614" s="6"/>
    </row>
    <row r="2615" spans="1:9" x14ac:dyDescent="0.25">
      <c r="A2615">
        <v>461</v>
      </c>
      <c r="B2615">
        <v>1999</v>
      </c>
      <c r="C2615" s="2">
        <v>0</v>
      </c>
      <c r="D2615" s="6">
        <v>-7.3064599999999993E-2</v>
      </c>
      <c r="E2615" s="6">
        <v>0.13478190000000001</v>
      </c>
      <c r="F2615" s="6">
        <v>4.3366000000000002E-2</v>
      </c>
      <c r="G2615" s="6">
        <v>0.44584570000000001</v>
      </c>
      <c r="H2615" s="6">
        <v>0.14862130000000001</v>
      </c>
      <c r="I2615" s="6"/>
    </row>
    <row r="2616" spans="1:9" x14ac:dyDescent="0.25">
      <c r="A2616">
        <v>461</v>
      </c>
      <c r="B2616">
        <v>2000</v>
      </c>
      <c r="C2616" s="2">
        <v>0</v>
      </c>
      <c r="D2616" s="6">
        <v>-8.2842899999999997E-2</v>
      </c>
      <c r="E2616" s="6">
        <v>6.2715400000000004E-2</v>
      </c>
      <c r="F2616" s="6">
        <v>3.3337199999999997E-2</v>
      </c>
      <c r="G2616" s="6">
        <v>0.42322470000000001</v>
      </c>
      <c r="H2616" s="6">
        <v>0.1741163</v>
      </c>
      <c r="I2616" s="6"/>
    </row>
    <row r="2617" spans="1:9" x14ac:dyDescent="0.25">
      <c r="A2617">
        <v>461</v>
      </c>
      <c r="B2617">
        <v>2001</v>
      </c>
      <c r="C2617" s="2">
        <v>0</v>
      </c>
      <c r="D2617" s="6">
        <v>-8.6544599999999999E-2</v>
      </c>
      <c r="E2617" s="6">
        <v>8.5035600000000003E-2</v>
      </c>
      <c r="F2617" s="6">
        <v>5.0113699999999997E-2</v>
      </c>
      <c r="G2617" s="6">
        <v>0.38127939999999999</v>
      </c>
      <c r="H2617" s="6">
        <v>0.14493039999999999</v>
      </c>
      <c r="I2617" s="6"/>
    </row>
    <row r="2618" spans="1:9" x14ac:dyDescent="0.25">
      <c r="A2618">
        <v>461</v>
      </c>
      <c r="B2618">
        <v>2002</v>
      </c>
      <c r="C2618" s="2">
        <v>0</v>
      </c>
      <c r="D2618" s="6">
        <v>-0.1114052</v>
      </c>
      <c r="E2618" s="6">
        <v>6.9658300000000006E-2</v>
      </c>
      <c r="F2618" s="6">
        <v>4.8197299999999998E-2</v>
      </c>
      <c r="G2618" s="6">
        <v>0.47049299999999999</v>
      </c>
      <c r="H2618" s="6">
        <v>0.12432310000000001</v>
      </c>
      <c r="I2618" s="6"/>
    </row>
    <row r="2619" spans="1:9" x14ac:dyDescent="0.25">
      <c r="A2619">
        <v>461</v>
      </c>
      <c r="B2619">
        <v>2003</v>
      </c>
      <c r="C2619" s="2">
        <v>0</v>
      </c>
      <c r="D2619" s="6">
        <v>-1.6239E-3</v>
      </c>
      <c r="E2619" s="6">
        <v>7.7733300000000005E-2</v>
      </c>
      <c r="F2619" s="6">
        <v>4.49132E-2</v>
      </c>
      <c r="G2619" s="6">
        <v>0.53450640000000005</v>
      </c>
      <c r="H2619" s="6">
        <v>0.1320133</v>
      </c>
      <c r="I2619" s="6"/>
    </row>
    <row r="2620" spans="1:9" x14ac:dyDescent="0.25">
      <c r="A2620">
        <v>461</v>
      </c>
      <c r="B2620">
        <v>2004</v>
      </c>
      <c r="C2620" s="2">
        <v>0</v>
      </c>
      <c r="D2620" s="6">
        <v>-5.6448900000000003E-2</v>
      </c>
      <c r="E2620" s="6">
        <v>7.6405100000000004E-2</v>
      </c>
      <c r="F2620" s="6">
        <v>6.1131900000000003E-2</v>
      </c>
      <c r="G2620" s="6">
        <v>0.52773460000000005</v>
      </c>
      <c r="H2620" s="6">
        <v>0.1616679</v>
      </c>
      <c r="I2620" s="6"/>
    </row>
    <row r="2621" spans="1:9" x14ac:dyDescent="0.25">
      <c r="A2621">
        <v>462</v>
      </c>
      <c r="B2621">
        <v>2000</v>
      </c>
      <c r="C2621" s="2">
        <v>0</v>
      </c>
      <c r="D2621" s="6">
        <v>-3.6909200000000003E-2</v>
      </c>
      <c r="E2621" s="6">
        <v>0.13483410000000001</v>
      </c>
      <c r="F2621" s="6">
        <v>4.07205E-2</v>
      </c>
      <c r="G2621" s="6">
        <v>0.636131</v>
      </c>
      <c r="H2621" s="6">
        <v>0.20361580000000001</v>
      </c>
      <c r="I2621" s="6"/>
    </row>
    <row r="2622" spans="1:9" x14ac:dyDescent="0.25">
      <c r="A2622">
        <v>462</v>
      </c>
      <c r="B2622">
        <v>2001</v>
      </c>
      <c r="C2622" s="2">
        <v>0</v>
      </c>
      <c r="D2622" s="6">
        <v>-4.8681599999999998E-2</v>
      </c>
      <c r="E2622" s="6">
        <v>0.1096583</v>
      </c>
      <c r="F2622" s="6">
        <v>4.2596000000000002E-2</v>
      </c>
      <c r="G2622" s="6">
        <v>0.4562001</v>
      </c>
      <c r="H2622" s="6">
        <v>0.1023183</v>
      </c>
      <c r="I2622" s="6"/>
    </row>
    <row r="2623" spans="1:9" x14ac:dyDescent="0.25">
      <c r="A2623">
        <v>462</v>
      </c>
      <c r="B2623">
        <v>2002</v>
      </c>
      <c r="C2623" s="2">
        <v>0</v>
      </c>
      <c r="D2623" s="6">
        <v>-0.29682550000000002</v>
      </c>
      <c r="E2623" s="6">
        <v>2.5428800000000001E-2</v>
      </c>
      <c r="F2623" s="6">
        <v>3.1231399999999999E-2</v>
      </c>
      <c r="G2623" s="6">
        <v>0.23725060000000001</v>
      </c>
      <c r="H2623" s="6">
        <v>0.1038138</v>
      </c>
      <c r="I2623" s="6"/>
    </row>
    <row r="2624" spans="1:9" x14ac:dyDescent="0.25">
      <c r="A2624">
        <v>462</v>
      </c>
      <c r="B2624">
        <v>2003</v>
      </c>
      <c r="C2624" s="2">
        <v>0</v>
      </c>
      <c r="D2624" s="6">
        <v>5.3957499999999999E-2</v>
      </c>
      <c r="E2624" s="6">
        <v>3.6774599999999998E-2</v>
      </c>
      <c r="F2624" s="6">
        <v>4.2874500000000003E-2</v>
      </c>
      <c r="G2624" s="6">
        <v>0.4889174</v>
      </c>
      <c r="H2624" s="6">
        <v>0.1256428</v>
      </c>
      <c r="I2624" s="6"/>
    </row>
    <row r="2625" spans="1:9" x14ac:dyDescent="0.25">
      <c r="A2625">
        <v>462</v>
      </c>
      <c r="B2625">
        <v>2004</v>
      </c>
      <c r="C2625" s="2">
        <v>0</v>
      </c>
      <c r="D2625" s="6">
        <v>2.9545399999999999E-2</v>
      </c>
      <c r="E2625" s="6">
        <v>5.6256E-2</v>
      </c>
      <c r="F2625" s="6">
        <v>3.6356699999999999E-2</v>
      </c>
      <c r="G2625" s="6">
        <v>0.52731450000000002</v>
      </c>
      <c r="H2625" s="6">
        <v>0.1378105</v>
      </c>
      <c r="I2625" s="6"/>
    </row>
    <row r="2626" spans="1:9" x14ac:dyDescent="0.25">
      <c r="A2626">
        <v>463</v>
      </c>
      <c r="B2626">
        <v>1995</v>
      </c>
      <c r="C2626" s="2">
        <v>0</v>
      </c>
      <c r="D2626" s="6">
        <v>9.7838599999999998E-2</v>
      </c>
      <c r="E2626" s="6">
        <v>0.25053399999999998</v>
      </c>
      <c r="F2626" s="6">
        <v>5.5086999999999997E-2</v>
      </c>
      <c r="G2626" s="6">
        <v>0.81967880000000004</v>
      </c>
      <c r="H2626" s="6">
        <v>0.35610619999999998</v>
      </c>
      <c r="I2626" s="6"/>
    </row>
    <row r="2627" spans="1:9" x14ac:dyDescent="0.25">
      <c r="A2627">
        <v>463</v>
      </c>
      <c r="B2627">
        <v>1996</v>
      </c>
      <c r="C2627" s="2">
        <v>0</v>
      </c>
      <c r="D2627" s="6">
        <v>3.1183800000000001E-2</v>
      </c>
      <c r="E2627" s="6">
        <v>0.16933110000000001</v>
      </c>
      <c r="F2627" s="6">
        <v>5.3587200000000001E-2</v>
      </c>
      <c r="G2627" s="6">
        <v>0.68796610000000002</v>
      </c>
      <c r="H2627" s="6">
        <v>0.28659089999999998</v>
      </c>
      <c r="I2627" s="6"/>
    </row>
    <row r="2628" spans="1:9" x14ac:dyDescent="0.25">
      <c r="A2628">
        <v>463</v>
      </c>
      <c r="B2628">
        <v>1997</v>
      </c>
      <c r="C2628" s="2">
        <v>0</v>
      </c>
      <c r="D2628" s="6">
        <v>4.7902899999999998E-2</v>
      </c>
      <c r="E2628" s="6">
        <v>0.21172779999999999</v>
      </c>
      <c r="F2628" s="6">
        <v>6.08111E-2</v>
      </c>
      <c r="G2628" s="6">
        <v>1.1299360000000001</v>
      </c>
      <c r="H2628" s="6">
        <v>0.29454639999999999</v>
      </c>
      <c r="I2628" s="6"/>
    </row>
    <row r="2629" spans="1:9" x14ac:dyDescent="0.25">
      <c r="A2629">
        <v>463</v>
      </c>
      <c r="B2629">
        <v>1998</v>
      </c>
      <c r="C2629" s="2">
        <v>0</v>
      </c>
      <c r="D2629" s="6">
        <v>0.1045879</v>
      </c>
      <c r="E2629" s="6">
        <v>0.23037489999999999</v>
      </c>
      <c r="F2629" s="6">
        <v>5.2080500000000002E-2</v>
      </c>
      <c r="G2629" s="6">
        <v>0.78326609999999997</v>
      </c>
      <c r="H2629" s="6">
        <v>0.31630999999999998</v>
      </c>
      <c r="I2629" s="6"/>
    </row>
    <row r="2630" spans="1:9" x14ac:dyDescent="0.25">
      <c r="A2630">
        <v>463</v>
      </c>
      <c r="B2630">
        <v>1999</v>
      </c>
      <c r="C2630" s="2">
        <v>0</v>
      </c>
      <c r="D2630" s="6">
        <v>7.0150699999999996E-2</v>
      </c>
      <c r="E2630" s="6">
        <v>0.26247510000000002</v>
      </c>
      <c r="F2630" s="6">
        <v>5.3447799999999997E-2</v>
      </c>
      <c r="G2630" s="6">
        <v>0.66837219999999997</v>
      </c>
      <c r="H2630" s="6">
        <v>0.25583669999999997</v>
      </c>
      <c r="I2630" s="6"/>
    </row>
    <row r="2631" spans="1:9" x14ac:dyDescent="0.25">
      <c r="A2631">
        <v>463</v>
      </c>
      <c r="B2631">
        <v>2000</v>
      </c>
      <c r="C2631" s="2">
        <v>0</v>
      </c>
      <c r="D2631" s="6">
        <v>1.68022E-2</v>
      </c>
      <c r="E2631" s="6">
        <v>0.30050900000000003</v>
      </c>
      <c r="F2631" s="6">
        <v>6.3611899999999999E-2</v>
      </c>
      <c r="G2631" s="6">
        <v>1.0361560000000001</v>
      </c>
      <c r="H2631" s="6">
        <v>0.26278040000000003</v>
      </c>
      <c r="I2631" s="6"/>
    </row>
    <row r="2632" spans="1:9" x14ac:dyDescent="0.25">
      <c r="A2632">
        <v>463</v>
      </c>
      <c r="B2632">
        <v>2001</v>
      </c>
      <c r="C2632" s="2">
        <v>0</v>
      </c>
      <c r="D2632" s="6">
        <v>-5.6705000000000002E-3</v>
      </c>
      <c r="E2632" s="6">
        <v>0.1710913</v>
      </c>
      <c r="F2632" s="6">
        <v>4.8714199999999999E-2</v>
      </c>
      <c r="G2632" s="6">
        <v>0.8816119</v>
      </c>
      <c r="H2632" s="6">
        <v>0.23584379999999999</v>
      </c>
      <c r="I2632" s="6"/>
    </row>
    <row r="2633" spans="1:9" x14ac:dyDescent="0.25">
      <c r="A2633">
        <v>463</v>
      </c>
      <c r="B2633">
        <v>2002</v>
      </c>
      <c r="C2633" s="2">
        <v>0</v>
      </c>
      <c r="D2633" s="6">
        <v>0.13164020000000001</v>
      </c>
      <c r="E2633" s="6">
        <v>6.6606299999999993E-2</v>
      </c>
      <c r="F2633" s="6">
        <v>3.8161500000000001E-2</v>
      </c>
      <c r="G2633" s="6">
        <v>0.70199579999999995</v>
      </c>
      <c r="H2633" s="6">
        <v>0.14424390000000001</v>
      </c>
      <c r="I2633" s="6"/>
    </row>
    <row r="2634" spans="1:9" x14ac:dyDescent="0.25">
      <c r="A2634">
        <v>463</v>
      </c>
      <c r="B2634">
        <v>2003</v>
      </c>
      <c r="C2634" s="2">
        <v>0</v>
      </c>
      <c r="D2634" s="6">
        <v>1.24682E-2</v>
      </c>
      <c r="E2634" s="6">
        <v>0.14152519999999999</v>
      </c>
      <c r="F2634" s="6">
        <v>4.5240099999999998E-2</v>
      </c>
      <c r="G2634" s="6">
        <v>1.08158</v>
      </c>
      <c r="H2634" s="6">
        <v>0.25337290000000001</v>
      </c>
      <c r="I2634" s="6"/>
    </row>
    <row r="2635" spans="1:9" x14ac:dyDescent="0.25">
      <c r="A2635">
        <v>463</v>
      </c>
      <c r="B2635">
        <v>2004</v>
      </c>
      <c r="C2635" s="2">
        <v>0</v>
      </c>
      <c r="D2635" s="6">
        <v>4.9253900000000003E-2</v>
      </c>
      <c r="E2635" s="6">
        <v>0.15080569999999999</v>
      </c>
      <c r="F2635" s="6">
        <v>5.0950599999999999E-2</v>
      </c>
      <c r="G2635" s="6">
        <v>1.2232050000000001</v>
      </c>
      <c r="H2635" s="6">
        <v>0.2584939</v>
      </c>
      <c r="I2635" s="6"/>
    </row>
    <row r="2636" spans="1:9" x14ac:dyDescent="0.25">
      <c r="A2636">
        <v>464</v>
      </c>
      <c r="B2636">
        <v>1995</v>
      </c>
      <c r="C2636" s="2">
        <v>0</v>
      </c>
      <c r="D2636" s="6">
        <v>0.243003</v>
      </c>
      <c r="E2636" s="6">
        <v>-0.1941156</v>
      </c>
      <c r="F2636" s="6">
        <v>4.8196599999999999E-2</v>
      </c>
      <c r="G2636" s="6">
        <v>8.2669099999999995E-2</v>
      </c>
      <c r="H2636" s="6">
        <v>0.2601849</v>
      </c>
      <c r="I2636" s="6"/>
    </row>
    <row r="2637" spans="1:9" x14ac:dyDescent="0.25">
      <c r="A2637">
        <v>464</v>
      </c>
      <c r="B2637">
        <v>1996</v>
      </c>
      <c r="C2637" s="2">
        <v>0</v>
      </c>
      <c r="D2637" s="6">
        <v>0.45181320000000003</v>
      </c>
      <c r="E2637" s="6">
        <v>-0.2423582</v>
      </c>
      <c r="F2637" s="6">
        <v>4.09956E-2</v>
      </c>
      <c r="G2637" s="6">
        <v>0.29704170000000002</v>
      </c>
      <c r="H2637" s="6">
        <v>0.36288009999999998</v>
      </c>
      <c r="I2637" s="6"/>
    </row>
    <row r="2638" spans="1:9" x14ac:dyDescent="0.25">
      <c r="A2638">
        <v>464</v>
      </c>
      <c r="B2638">
        <v>1997</v>
      </c>
      <c r="C2638" s="2">
        <v>0</v>
      </c>
      <c r="D2638" s="6">
        <v>0.351493</v>
      </c>
      <c r="E2638" s="6">
        <v>-0.16210769999999999</v>
      </c>
      <c r="F2638" s="6">
        <v>5.5988200000000002E-2</v>
      </c>
      <c r="G2638" s="6">
        <v>0.94566380000000005</v>
      </c>
      <c r="H2638" s="6">
        <v>0.40840530000000003</v>
      </c>
      <c r="I2638" s="6"/>
    </row>
    <row r="2639" spans="1:9" x14ac:dyDescent="0.25">
      <c r="A2639">
        <v>464</v>
      </c>
      <c r="B2639">
        <v>1998</v>
      </c>
      <c r="C2639" s="2">
        <v>0</v>
      </c>
      <c r="D2639" s="6">
        <v>0.34093309999999999</v>
      </c>
      <c r="E2639" s="6">
        <v>-4.9398600000000001E-2</v>
      </c>
      <c r="F2639" s="6">
        <v>7.4256799999999998E-2</v>
      </c>
      <c r="G2639" s="6">
        <v>0.59813989999999995</v>
      </c>
      <c r="H2639" s="6">
        <v>0.31574180000000002</v>
      </c>
      <c r="I2639" s="6"/>
    </row>
    <row r="2640" spans="1:9" x14ac:dyDescent="0.25">
      <c r="A2640">
        <v>464</v>
      </c>
      <c r="B2640">
        <v>1999</v>
      </c>
      <c r="C2640" s="2">
        <v>0</v>
      </c>
      <c r="D2640" s="6">
        <v>0.36343510000000001</v>
      </c>
      <c r="E2640" s="6">
        <v>5.9813100000000001E-2</v>
      </c>
      <c r="F2640" s="6">
        <v>4.2708599999999999E-2</v>
      </c>
      <c r="G2640" s="6">
        <v>0.46780840000000001</v>
      </c>
      <c r="H2640" s="6">
        <v>0.25325199999999998</v>
      </c>
      <c r="I2640" s="6"/>
    </row>
    <row r="2641" spans="1:9" x14ac:dyDescent="0.25">
      <c r="A2641">
        <v>464</v>
      </c>
      <c r="B2641">
        <v>2000</v>
      </c>
      <c r="C2641" s="2">
        <v>0</v>
      </c>
      <c r="D2641" s="6">
        <v>0.36860540000000003</v>
      </c>
      <c r="E2641" s="6">
        <v>9.4823099999999994E-2</v>
      </c>
      <c r="F2641" s="6">
        <v>3.7645999999999999E-2</v>
      </c>
      <c r="G2641" s="6">
        <v>0.30787949999999997</v>
      </c>
      <c r="H2641" s="6">
        <v>0.25894220000000001</v>
      </c>
      <c r="I2641" s="6"/>
    </row>
    <row r="2642" spans="1:9" x14ac:dyDescent="0.25">
      <c r="A2642">
        <v>464</v>
      </c>
      <c r="B2642">
        <v>2001</v>
      </c>
      <c r="C2642" s="2">
        <v>0</v>
      </c>
      <c r="D2642" s="6">
        <v>0.34918979999999999</v>
      </c>
      <c r="E2642" s="6">
        <v>7.1815299999999999E-2</v>
      </c>
      <c r="F2642" s="6">
        <v>2.9683899999999999E-2</v>
      </c>
      <c r="G2642" s="6">
        <v>0.39016919999999999</v>
      </c>
      <c r="H2642" s="6">
        <v>0.22339200000000001</v>
      </c>
      <c r="I2642" s="6"/>
    </row>
    <row r="2643" spans="1:9" x14ac:dyDescent="0.25">
      <c r="A2643">
        <v>464</v>
      </c>
      <c r="B2643">
        <v>2002</v>
      </c>
      <c r="C2643" s="2">
        <v>0</v>
      </c>
      <c r="D2643" s="6">
        <v>0.3426109</v>
      </c>
      <c r="E2643" s="6">
        <v>3.3025100000000002E-2</v>
      </c>
      <c r="F2643" s="6">
        <v>3.4838500000000001E-2</v>
      </c>
      <c r="G2643" s="6">
        <v>0.20451659999999999</v>
      </c>
      <c r="H2643" s="6">
        <v>0.26755119999999999</v>
      </c>
      <c r="I2643" s="6"/>
    </row>
    <row r="2644" spans="1:9" x14ac:dyDescent="0.25">
      <c r="A2644">
        <v>464</v>
      </c>
      <c r="B2644">
        <v>2003</v>
      </c>
      <c r="C2644" s="2">
        <v>0</v>
      </c>
      <c r="D2644" s="6">
        <v>0.30420589999999997</v>
      </c>
      <c r="E2644" s="6">
        <v>6.2367600000000002E-2</v>
      </c>
      <c r="F2644" s="6">
        <v>4.5458999999999999E-2</v>
      </c>
      <c r="G2644" s="6">
        <v>0.51703100000000002</v>
      </c>
      <c r="H2644" s="6">
        <v>0.29960759999999997</v>
      </c>
      <c r="I2644" s="6"/>
    </row>
    <row r="2645" spans="1:9" x14ac:dyDescent="0.25">
      <c r="A2645">
        <v>465</v>
      </c>
      <c r="B2645">
        <v>1995</v>
      </c>
      <c r="C2645" s="2">
        <v>0</v>
      </c>
      <c r="D2645" s="6">
        <v>-4.3067000000000001E-3</v>
      </c>
      <c r="E2645" s="6">
        <v>0.1430275</v>
      </c>
      <c r="F2645" s="6">
        <v>6.4665E-2</v>
      </c>
      <c r="G2645" s="6">
        <v>0.8964763</v>
      </c>
      <c r="H2645" s="6">
        <v>0.1505553</v>
      </c>
      <c r="I2645" s="6"/>
    </row>
    <row r="2646" spans="1:9" x14ac:dyDescent="0.25">
      <c r="A2646">
        <v>465</v>
      </c>
      <c r="B2646">
        <v>1996</v>
      </c>
      <c r="C2646" s="2">
        <v>0</v>
      </c>
      <c r="D2646" s="6">
        <v>-4.0450600000000003E-2</v>
      </c>
      <c r="E2646" s="6">
        <v>0.1272761</v>
      </c>
      <c r="F2646" s="6">
        <v>5.8614899999999998E-2</v>
      </c>
      <c r="G2646" s="6">
        <v>0.931369</v>
      </c>
      <c r="H2646" s="6">
        <v>0.1601215</v>
      </c>
      <c r="I2646" s="6"/>
    </row>
    <row r="2647" spans="1:9" x14ac:dyDescent="0.25">
      <c r="A2647">
        <v>465</v>
      </c>
      <c r="B2647">
        <v>1997</v>
      </c>
      <c r="C2647" s="2">
        <v>0</v>
      </c>
      <c r="D2647" s="6">
        <v>-5.0379300000000002E-2</v>
      </c>
      <c r="E2647" s="6">
        <v>0.1195369</v>
      </c>
      <c r="F2647" s="6">
        <v>4.4671799999999998E-2</v>
      </c>
      <c r="G2647" s="6">
        <v>1.021898</v>
      </c>
      <c r="H2647" s="6">
        <v>0.1282816</v>
      </c>
      <c r="I2647" s="6"/>
    </row>
    <row r="2648" spans="1:9" x14ac:dyDescent="0.25">
      <c r="A2648">
        <v>465</v>
      </c>
      <c r="B2648">
        <v>1998</v>
      </c>
      <c r="C2648" s="2">
        <v>0</v>
      </c>
      <c r="D2648" s="6">
        <v>-2.47729E-2</v>
      </c>
      <c r="E2648" s="6">
        <v>0.1190706</v>
      </c>
      <c r="F2648" s="6">
        <v>4.6613399999999999E-2</v>
      </c>
      <c r="G2648" s="6">
        <v>0.90277609999999997</v>
      </c>
      <c r="H2648" s="6">
        <v>0.14124529999999999</v>
      </c>
      <c r="I2648" s="6"/>
    </row>
    <row r="2649" spans="1:9" x14ac:dyDescent="0.25">
      <c r="A2649">
        <v>465</v>
      </c>
      <c r="B2649">
        <v>1999</v>
      </c>
      <c r="C2649" s="2">
        <v>0</v>
      </c>
      <c r="D2649" s="6">
        <v>1.0637300000000001E-2</v>
      </c>
      <c r="E2649" s="6">
        <v>0.12615100000000001</v>
      </c>
      <c r="F2649" s="6">
        <v>5.4833100000000003E-2</v>
      </c>
      <c r="G2649" s="6">
        <v>0.74098679999999995</v>
      </c>
      <c r="H2649" s="6">
        <v>0.1360479</v>
      </c>
      <c r="I2649" s="6"/>
    </row>
    <row r="2650" spans="1:9" x14ac:dyDescent="0.25">
      <c r="A2650">
        <v>465</v>
      </c>
      <c r="B2650">
        <v>2000</v>
      </c>
      <c r="C2650" s="2">
        <v>0</v>
      </c>
      <c r="D2650" s="6">
        <v>3.0341999999999999E-3</v>
      </c>
      <c r="E2650" s="6">
        <v>0.1317402</v>
      </c>
      <c r="F2650" s="6">
        <v>6.9402800000000001E-2</v>
      </c>
      <c r="G2650" s="6">
        <v>0.87281050000000004</v>
      </c>
      <c r="H2650" s="6">
        <v>0.18552769999999999</v>
      </c>
      <c r="I2650" s="6"/>
    </row>
    <row r="2651" spans="1:9" x14ac:dyDescent="0.25">
      <c r="A2651">
        <v>465</v>
      </c>
      <c r="B2651">
        <v>2001</v>
      </c>
      <c r="C2651" s="2">
        <v>0</v>
      </c>
      <c r="D2651" s="6">
        <v>-1.59609E-2</v>
      </c>
      <c r="E2651" s="6">
        <v>0.13065550000000001</v>
      </c>
      <c r="F2651" s="6">
        <v>5.4707199999999997E-2</v>
      </c>
      <c r="G2651" s="6">
        <v>0.72426579999999996</v>
      </c>
      <c r="H2651" s="6">
        <v>0.19104570000000001</v>
      </c>
      <c r="I2651" s="6"/>
    </row>
    <row r="2652" spans="1:9" x14ac:dyDescent="0.25">
      <c r="A2652">
        <v>465</v>
      </c>
      <c r="B2652">
        <v>2002</v>
      </c>
      <c r="C2652" s="2">
        <v>0</v>
      </c>
      <c r="D2652" s="6">
        <v>1.4702700000000001E-2</v>
      </c>
      <c r="E2652" s="6">
        <v>0.12899679999999999</v>
      </c>
      <c r="F2652" s="6">
        <v>6.3521300000000003E-2</v>
      </c>
      <c r="G2652" s="6">
        <v>0.83917249999999999</v>
      </c>
      <c r="H2652" s="6">
        <v>0.17705689999999999</v>
      </c>
      <c r="I2652" s="6"/>
    </row>
    <row r="2653" spans="1:9" x14ac:dyDescent="0.25">
      <c r="A2653">
        <v>465</v>
      </c>
      <c r="B2653">
        <v>2003</v>
      </c>
      <c r="C2653" s="2">
        <v>0</v>
      </c>
      <c r="D2653" s="6">
        <v>2.4907499999999999E-2</v>
      </c>
      <c r="E2653" s="6">
        <v>0.1442861</v>
      </c>
      <c r="F2653" s="6">
        <v>6.2717999999999996E-2</v>
      </c>
      <c r="G2653" s="6">
        <v>0.75641190000000003</v>
      </c>
      <c r="H2653" s="6">
        <v>0.17533499999999999</v>
      </c>
      <c r="I2653" s="6"/>
    </row>
    <row r="2654" spans="1:9" x14ac:dyDescent="0.25">
      <c r="A2654">
        <v>465</v>
      </c>
      <c r="B2654">
        <v>2004</v>
      </c>
      <c r="C2654" s="2">
        <v>0</v>
      </c>
      <c r="D2654" s="6">
        <v>1.10172E-2</v>
      </c>
      <c r="E2654" s="6">
        <v>0.14340269999999999</v>
      </c>
      <c r="F2654" s="6">
        <v>6.3345100000000001E-2</v>
      </c>
      <c r="G2654" s="6">
        <v>0.82974219999999999</v>
      </c>
      <c r="H2654" s="6">
        <v>0.1875397</v>
      </c>
      <c r="I2654" s="6"/>
    </row>
    <row r="2655" spans="1:9" x14ac:dyDescent="0.25">
      <c r="A2655">
        <v>466</v>
      </c>
      <c r="B2655">
        <v>1995</v>
      </c>
      <c r="C2655" s="2">
        <v>0</v>
      </c>
      <c r="D2655" s="6">
        <v>8.4318100000000007E-2</v>
      </c>
      <c r="E2655" s="6">
        <v>0.1568069</v>
      </c>
      <c r="F2655" s="6">
        <v>6.0716300000000001E-2</v>
      </c>
      <c r="G2655" s="6">
        <v>0.65640270000000001</v>
      </c>
      <c r="H2655" s="6">
        <v>0.1470786</v>
      </c>
      <c r="I2655" s="6"/>
    </row>
    <row r="2656" spans="1:9" x14ac:dyDescent="0.25">
      <c r="A2656">
        <v>466</v>
      </c>
      <c r="B2656">
        <v>1996</v>
      </c>
      <c r="C2656" s="2">
        <v>0</v>
      </c>
      <c r="D2656" s="6">
        <v>7.4628799999999995E-2</v>
      </c>
      <c r="E2656" s="6">
        <v>9.3975000000000003E-2</v>
      </c>
      <c r="F2656" s="6">
        <v>5.0389400000000001E-2</v>
      </c>
      <c r="G2656" s="6">
        <v>0.34975980000000001</v>
      </c>
      <c r="H2656" s="6">
        <v>0.17004449999999999</v>
      </c>
      <c r="I2656" s="6"/>
    </row>
    <row r="2657" spans="1:9" x14ac:dyDescent="0.25">
      <c r="A2657">
        <v>466</v>
      </c>
      <c r="B2657">
        <v>1997</v>
      </c>
      <c r="C2657" s="2">
        <v>0</v>
      </c>
      <c r="D2657" s="6">
        <v>3.0240699999999999E-2</v>
      </c>
      <c r="E2657" s="6">
        <v>9.6723699999999996E-2</v>
      </c>
      <c r="F2657" s="6">
        <v>3.8989200000000002E-2</v>
      </c>
      <c r="G2657" s="6">
        <v>0.46223799999999998</v>
      </c>
      <c r="H2657" s="6">
        <v>0.28598109999999999</v>
      </c>
      <c r="I2657" s="6"/>
    </row>
    <row r="2658" spans="1:9" x14ac:dyDescent="0.25">
      <c r="A2658">
        <v>467</v>
      </c>
      <c r="B2658">
        <v>1999</v>
      </c>
      <c r="C2658" s="2">
        <v>0</v>
      </c>
      <c r="D2658" s="6">
        <v>0.23621600000000001</v>
      </c>
      <c r="E2658" s="6">
        <v>-0.2023268</v>
      </c>
      <c r="F2658" s="6">
        <v>-6.3933999999999996E-3</v>
      </c>
      <c r="G2658" s="6">
        <v>0.1018863</v>
      </c>
      <c r="H2658" s="6">
        <v>0.27015899999999998</v>
      </c>
      <c r="I2658" s="6"/>
    </row>
    <row r="2659" spans="1:9" x14ac:dyDescent="0.25">
      <c r="A2659">
        <v>467</v>
      </c>
      <c r="B2659">
        <v>2000</v>
      </c>
      <c r="C2659" s="2">
        <v>0</v>
      </c>
      <c r="D2659" s="6">
        <v>-0.32837169999999999</v>
      </c>
      <c r="E2659" s="6">
        <v>-0.56967500000000004</v>
      </c>
      <c r="F2659" s="6">
        <v>1.59036E-2</v>
      </c>
      <c r="G2659" s="6">
        <v>6.4009700000000003E-2</v>
      </c>
      <c r="H2659" s="6">
        <v>0.38763599999999998</v>
      </c>
      <c r="I2659" s="6"/>
    </row>
    <row r="2660" spans="1:9" x14ac:dyDescent="0.25">
      <c r="A2660">
        <v>468</v>
      </c>
      <c r="B2660">
        <v>1995</v>
      </c>
      <c r="C2660" s="2">
        <v>0</v>
      </c>
      <c r="D2660" s="6">
        <v>6.7222799999999999E-2</v>
      </c>
      <c r="E2660" s="6">
        <v>0.15389259999999999</v>
      </c>
      <c r="F2660" s="6">
        <v>5.4611399999999997E-2</v>
      </c>
      <c r="G2660" s="6">
        <v>0.99485789999999996</v>
      </c>
      <c r="H2660" s="6">
        <v>0.1309631</v>
      </c>
      <c r="I2660" s="6"/>
    </row>
    <row r="2661" spans="1:9" x14ac:dyDescent="0.25">
      <c r="A2661">
        <v>468</v>
      </c>
      <c r="B2661">
        <v>1996</v>
      </c>
      <c r="C2661" s="2">
        <v>0</v>
      </c>
      <c r="D2661" s="6">
        <v>7.2279099999999999E-2</v>
      </c>
      <c r="E2661" s="6">
        <v>0.16343969999999999</v>
      </c>
      <c r="F2661" s="6">
        <v>6.3396900000000006E-2</v>
      </c>
      <c r="G2661" s="6">
        <v>0.94051470000000004</v>
      </c>
      <c r="H2661" s="6">
        <v>0.14028080000000001</v>
      </c>
      <c r="I2661" s="6"/>
    </row>
    <row r="2662" spans="1:9" x14ac:dyDescent="0.25">
      <c r="A2662">
        <v>468</v>
      </c>
      <c r="B2662">
        <v>1997</v>
      </c>
      <c r="C2662" s="2">
        <v>0</v>
      </c>
      <c r="D2662" s="6">
        <v>8.0400000000000003E-5</v>
      </c>
      <c r="E2662" s="6">
        <v>0.16326589999999999</v>
      </c>
      <c r="F2662" s="6">
        <v>3.9397300000000003E-2</v>
      </c>
      <c r="G2662" s="6">
        <v>0.98065579999999997</v>
      </c>
      <c r="H2662" s="6">
        <v>0.117012</v>
      </c>
      <c r="I2662" s="6"/>
    </row>
    <row r="2663" spans="1:9" x14ac:dyDescent="0.25">
      <c r="A2663">
        <v>468</v>
      </c>
      <c r="B2663">
        <v>1998</v>
      </c>
      <c r="C2663" s="2">
        <v>0</v>
      </c>
      <c r="D2663" s="6">
        <v>8.4608000000000003E-2</v>
      </c>
      <c r="E2663" s="6">
        <v>0.2029581</v>
      </c>
      <c r="F2663" s="6">
        <v>3.6020999999999997E-2</v>
      </c>
      <c r="G2663" s="6">
        <v>0.60359660000000004</v>
      </c>
      <c r="H2663" s="6">
        <v>0.1614968</v>
      </c>
      <c r="I2663" s="6"/>
    </row>
    <row r="2664" spans="1:9" x14ac:dyDescent="0.25">
      <c r="A2664">
        <v>468</v>
      </c>
      <c r="B2664">
        <v>1999</v>
      </c>
      <c r="C2664" s="2">
        <v>0</v>
      </c>
      <c r="D2664" s="6">
        <v>8.9238300000000007E-2</v>
      </c>
      <c r="E2664" s="6">
        <v>0.22014400000000001</v>
      </c>
      <c r="F2664" s="6">
        <v>4.90716E-2</v>
      </c>
      <c r="G2664" s="6">
        <v>0.71973160000000003</v>
      </c>
      <c r="H2664" s="6">
        <v>0.20435600000000001</v>
      </c>
      <c r="I2664" s="6"/>
    </row>
    <row r="2665" spans="1:9" x14ac:dyDescent="0.25">
      <c r="A2665">
        <v>468</v>
      </c>
      <c r="B2665">
        <v>2000</v>
      </c>
      <c r="C2665" s="2">
        <v>0</v>
      </c>
      <c r="D2665" s="6">
        <v>0.1043766</v>
      </c>
      <c r="E2665" s="6">
        <v>0.2200638</v>
      </c>
      <c r="F2665" s="6">
        <v>3.6898399999999998E-2</v>
      </c>
      <c r="G2665" s="6">
        <v>0.66461979999999998</v>
      </c>
      <c r="H2665" s="6">
        <v>0.25264940000000002</v>
      </c>
      <c r="I2665" s="6"/>
    </row>
    <row r="2666" spans="1:9" x14ac:dyDescent="0.25">
      <c r="A2666">
        <v>468</v>
      </c>
      <c r="B2666">
        <v>2001</v>
      </c>
      <c r="C2666" s="2">
        <v>0</v>
      </c>
      <c r="D2666" s="6">
        <v>4.1598599999999999E-2</v>
      </c>
      <c r="E2666" s="6">
        <v>0.16074949999999999</v>
      </c>
      <c r="F2666" s="6">
        <v>2.4770999999999999E-3</v>
      </c>
      <c r="G2666" s="6">
        <v>0.64261000000000001</v>
      </c>
      <c r="H2666" s="6">
        <v>0.17025699999999999</v>
      </c>
      <c r="I2666" s="6"/>
    </row>
    <row r="2667" spans="1:9" x14ac:dyDescent="0.25">
      <c r="A2667">
        <v>468</v>
      </c>
      <c r="B2667">
        <v>2002</v>
      </c>
      <c r="C2667" s="2">
        <v>0</v>
      </c>
      <c r="D2667" s="6">
        <v>2.9756600000000001E-2</v>
      </c>
      <c r="E2667" s="6">
        <v>0.14190949999999999</v>
      </c>
      <c r="F2667" s="6">
        <v>4.5566299999999997E-2</v>
      </c>
      <c r="G2667" s="6">
        <v>0.63732460000000002</v>
      </c>
      <c r="H2667" s="6">
        <v>0.22117809999999999</v>
      </c>
      <c r="I2667" s="6"/>
    </row>
    <row r="2668" spans="1:9" x14ac:dyDescent="0.25">
      <c r="A2668">
        <v>468</v>
      </c>
      <c r="B2668">
        <v>2003</v>
      </c>
      <c r="C2668" s="2">
        <v>0</v>
      </c>
      <c r="D2668" s="6">
        <v>0.1163305</v>
      </c>
      <c r="E2668" s="6">
        <v>0.214166</v>
      </c>
      <c r="F2668" s="6">
        <v>2.3969899999999999E-2</v>
      </c>
      <c r="G2668" s="6">
        <v>0.96756560000000003</v>
      </c>
      <c r="H2668" s="6">
        <v>0.27055869999999999</v>
      </c>
      <c r="I2668" s="6"/>
    </row>
    <row r="2669" spans="1:9" x14ac:dyDescent="0.25">
      <c r="A2669">
        <v>468</v>
      </c>
      <c r="B2669">
        <v>2004</v>
      </c>
      <c r="C2669" s="2">
        <v>0</v>
      </c>
      <c r="D2669" s="6">
        <v>0.14020650000000001</v>
      </c>
      <c r="E2669" s="6">
        <v>0.21907740000000001</v>
      </c>
      <c r="F2669" s="6">
        <v>3.3387E-2</v>
      </c>
      <c r="G2669" s="6">
        <v>1.25196</v>
      </c>
      <c r="H2669" s="6">
        <v>0.32675179999999998</v>
      </c>
      <c r="I2669" s="6"/>
    </row>
    <row r="2670" spans="1:9" x14ac:dyDescent="0.25">
      <c r="A2670">
        <v>469</v>
      </c>
      <c r="B2670">
        <v>1998</v>
      </c>
      <c r="C2670" s="2">
        <v>0</v>
      </c>
      <c r="D2670" s="6">
        <v>0.23342979999999999</v>
      </c>
      <c r="E2670" s="6">
        <v>0.64753249999999996</v>
      </c>
      <c r="F2670" s="6">
        <v>4.2443399999999999E-2</v>
      </c>
      <c r="G2670" s="6">
        <v>3.309857</v>
      </c>
      <c r="H2670" s="6">
        <v>0.300645</v>
      </c>
      <c r="I2670" s="6"/>
    </row>
    <row r="2671" spans="1:9" x14ac:dyDescent="0.25">
      <c r="A2671">
        <v>469</v>
      </c>
      <c r="B2671">
        <v>1999</v>
      </c>
      <c r="C2671" s="2">
        <v>0</v>
      </c>
      <c r="D2671" s="6">
        <v>0.30016330000000002</v>
      </c>
      <c r="E2671" s="6">
        <v>0.61269130000000005</v>
      </c>
      <c r="F2671" s="6">
        <v>6.9634399999999999E-2</v>
      </c>
      <c r="G2671" s="6">
        <v>3.290991</v>
      </c>
      <c r="H2671" s="6">
        <v>0.3197643</v>
      </c>
      <c r="I2671" s="6"/>
    </row>
    <row r="2672" spans="1:9" x14ac:dyDescent="0.25">
      <c r="A2672">
        <v>469</v>
      </c>
      <c r="B2672">
        <v>2000</v>
      </c>
      <c r="C2672" s="2">
        <v>0</v>
      </c>
      <c r="D2672" s="6">
        <v>0.2436265</v>
      </c>
      <c r="E2672" s="6">
        <v>0.70055199999999995</v>
      </c>
      <c r="F2672" s="6">
        <v>6.01275E-2</v>
      </c>
      <c r="G2672" s="6">
        <v>2.0583019999999999</v>
      </c>
      <c r="H2672" s="6">
        <v>0.30265419999999998</v>
      </c>
      <c r="I2672" s="6"/>
    </row>
    <row r="2673" spans="1:9" x14ac:dyDescent="0.25">
      <c r="A2673">
        <v>469</v>
      </c>
      <c r="B2673">
        <v>2001</v>
      </c>
      <c r="C2673" s="2">
        <v>0</v>
      </c>
      <c r="D2673" s="6">
        <v>0.26457310000000001</v>
      </c>
      <c r="E2673" s="6">
        <v>0.71859729999999999</v>
      </c>
      <c r="F2673" s="6">
        <v>3.8996599999999999E-2</v>
      </c>
      <c r="G2673" s="6">
        <v>2.6743410000000001</v>
      </c>
      <c r="H2673" s="6">
        <v>0.29371130000000001</v>
      </c>
      <c r="I2673" s="6"/>
    </row>
    <row r="2674" spans="1:9" x14ac:dyDescent="0.25">
      <c r="A2674">
        <v>469</v>
      </c>
      <c r="B2674">
        <v>2002</v>
      </c>
      <c r="C2674" s="2">
        <v>0</v>
      </c>
      <c r="D2674" s="6">
        <v>0.21784490000000001</v>
      </c>
      <c r="E2674" s="6">
        <v>0.61937379999999997</v>
      </c>
      <c r="F2674" s="6">
        <v>5.7260900000000003E-2</v>
      </c>
      <c r="G2674" s="6">
        <v>1.6068899999999999</v>
      </c>
      <c r="H2674" s="6">
        <v>0.32489820000000003</v>
      </c>
      <c r="I2674" s="6"/>
    </row>
    <row r="2675" spans="1:9" x14ac:dyDescent="0.25">
      <c r="A2675">
        <v>469</v>
      </c>
      <c r="B2675">
        <v>2003</v>
      </c>
      <c r="C2675" s="2">
        <v>0</v>
      </c>
      <c r="D2675" s="6">
        <v>0.2311087</v>
      </c>
      <c r="E2675" s="6">
        <v>0.62943550000000004</v>
      </c>
      <c r="F2675" s="6">
        <v>3.8009399999999999E-2</v>
      </c>
      <c r="G2675" s="6">
        <v>2.0611079999999999</v>
      </c>
      <c r="H2675" s="6">
        <v>0.4014375</v>
      </c>
      <c r="I2675" s="6"/>
    </row>
    <row r="2676" spans="1:9" x14ac:dyDescent="0.25">
      <c r="A2676">
        <v>469</v>
      </c>
      <c r="B2676">
        <v>2004</v>
      </c>
      <c r="C2676" s="2">
        <v>0</v>
      </c>
      <c r="D2676" s="6">
        <v>0.36150979999999999</v>
      </c>
      <c r="E2676" s="6">
        <v>0.6405267</v>
      </c>
      <c r="F2676" s="6">
        <v>0.1071737</v>
      </c>
      <c r="G2676" s="6">
        <v>3.1480060000000001</v>
      </c>
      <c r="H2676" s="6">
        <v>0.52960560000000001</v>
      </c>
      <c r="I2676" s="6"/>
    </row>
    <row r="2677" spans="1:9" x14ac:dyDescent="0.25">
      <c r="A2677">
        <v>470</v>
      </c>
      <c r="B2677">
        <v>1995</v>
      </c>
      <c r="C2677" s="2">
        <v>0</v>
      </c>
      <c r="D2677" s="6">
        <v>1.53118E-2</v>
      </c>
      <c r="E2677" s="6">
        <v>3.7521800000000001E-2</v>
      </c>
      <c r="F2677" s="6">
        <v>6.5557000000000004E-2</v>
      </c>
      <c r="G2677" s="6">
        <v>1.17946</v>
      </c>
      <c r="H2677" s="6">
        <v>0.1708952</v>
      </c>
      <c r="I2677" s="6"/>
    </row>
    <row r="2678" spans="1:9" x14ac:dyDescent="0.25">
      <c r="A2678">
        <v>470</v>
      </c>
      <c r="B2678">
        <v>1996</v>
      </c>
      <c r="C2678" s="2">
        <v>0</v>
      </c>
      <c r="D2678" s="6">
        <v>3.4916599999999999E-2</v>
      </c>
      <c r="E2678" s="6">
        <v>4.8678899999999997E-2</v>
      </c>
      <c r="F2678" s="6">
        <v>6.0071800000000002E-2</v>
      </c>
      <c r="G2678" s="6">
        <v>1.054584</v>
      </c>
      <c r="H2678" s="6">
        <v>0.1517636</v>
      </c>
      <c r="I2678" s="6"/>
    </row>
    <row r="2679" spans="1:9" x14ac:dyDescent="0.25">
      <c r="A2679">
        <v>471</v>
      </c>
      <c r="B2679">
        <v>1995</v>
      </c>
      <c r="C2679" s="2">
        <v>1</v>
      </c>
      <c r="D2679" s="6">
        <v>0.2933405</v>
      </c>
      <c r="E2679" s="6">
        <v>-0.48168539999999999</v>
      </c>
      <c r="F2679" s="6">
        <v>8.2482600000000003E-2</v>
      </c>
      <c r="G2679" s="6">
        <v>1.7309209999999999</v>
      </c>
      <c r="H2679" s="6">
        <v>0.24845690000000001</v>
      </c>
      <c r="I2679" s="6"/>
    </row>
    <row r="2680" spans="1:9" x14ac:dyDescent="0.25">
      <c r="A2680">
        <v>471</v>
      </c>
      <c r="B2680">
        <v>1997</v>
      </c>
      <c r="C2680" s="2">
        <v>0</v>
      </c>
      <c r="D2680" s="6">
        <v>0.24418670000000001</v>
      </c>
      <c r="E2680" s="6">
        <v>-0.22265879999999999</v>
      </c>
      <c r="F2680" s="6">
        <v>6.2970100000000001E-2</v>
      </c>
      <c r="G2680" s="6">
        <v>2.5979350000000001</v>
      </c>
      <c r="H2680" s="6">
        <v>0.25398470000000001</v>
      </c>
      <c r="I2680" s="6"/>
    </row>
    <row r="2681" spans="1:9" x14ac:dyDescent="0.25">
      <c r="A2681">
        <v>471</v>
      </c>
      <c r="B2681">
        <v>1998</v>
      </c>
      <c r="C2681" s="2">
        <v>0</v>
      </c>
      <c r="D2681" s="6">
        <v>0.25482500000000002</v>
      </c>
      <c r="E2681" s="6">
        <v>-0.1291889</v>
      </c>
      <c r="F2681" s="6">
        <v>5.6925999999999997E-2</v>
      </c>
      <c r="G2681" s="6">
        <v>2.215894</v>
      </c>
      <c r="H2681" s="6">
        <v>0.21758710000000001</v>
      </c>
      <c r="I2681" s="6"/>
    </row>
    <row r="2682" spans="1:9" x14ac:dyDescent="0.25">
      <c r="A2682">
        <v>472</v>
      </c>
      <c r="B2682">
        <v>1995</v>
      </c>
      <c r="C2682" s="2">
        <v>0</v>
      </c>
      <c r="D2682" s="6">
        <v>2.20967E-2</v>
      </c>
      <c r="E2682" s="6">
        <v>-5.0216900000000002E-2</v>
      </c>
      <c r="F2682" s="6">
        <v>3.2364499999999997E-2</v>
      </c>
      <c r="G2682" s="6">
        <v>0.55021059999999999</v>
      </c>
      <c r="H2682" s="6">
        <v>0.1704089</v>
      </c>
      <c r="I2682" s="6"/>
    </row>
    <row r="2683" spans="1:9" x14ac:dyDescent="0.25">
      <c r="A2683">
        <v>472</v>
      </c>
      <c r="B2683">
        <v>1996</v>
      </c>
      <c r="C2683" s="2">
        <v>0</v>
      </c>
      <c r="D2683" s="6">
        <v>2.7862399999999999E-2</v>
      </c>
      <c r="E2683" s="6">
        <v>-1.9510799999999998E-2</v>
      </c>
      <c r="F2683" s="6">
        <v>5.9935599999999999E-2</v>
      </c>
      <c r="G2683" s="6">
        <v>0.64617500000000005</v>
      </c>
      <c r="H2683" s="6">
        <v>0.19441330000000001</v>
      </c>
      <c r="I2683" s="6"/>
    </row>
    <row r="2684" spans="1:9" x14ac:dyDescent="0.25">
      <c r="A2684">
        <v>472</v>
      </c>
      <c r="B2684">
        <v>1997</v>
      </c>
      <c r="C2684" s="2">
        <v>0</v>
      </c>
      <c r="D2684" s="6">
        <v>2.2653099999999999E-2</v>
      </c>
      <c r="E2684" s="6">
        <v>-3.7506699999999997E-2</v>
      </c>
      <c r="F2684" s="6">
        <v>2.1306200000000001E-2</v>
      </c>
      <c r="G2684" s="6">
        <v>0.95263249999999999</v>
      </c>
      <c r="H2684" s="6">
        <v>0.15681809999999999</v>
      </c>
      <c r="I2684" s="6"/>
    </row>
    <row r="2685" spans="1:9" x14ac:dyDescent="0.25">
      <c r="A2685">
        <v>472</v>
      </c>
      <c r="B2685">
        <v>1998</v>
      </c>
      <c r="C2685" s="2">
        <v>0</v>
      </c>
      <c r="D2685" s="6">
        <v>2.5277999999999998E-2</v>
      </c>
      <c r="E2685" s="6">
        <v>-1.62507E-2</v>
      </c>
      <c r="F2685" s="6">
        <v>3.0195900000000001E-2</v>
      </c>
      <c r="G2685" s="6">
        <v>0.53979100000000002</v>
      </c>
      <c r="H2685" s="6">
        <v>0.14690420000000001</v>
      </c>
      <c r="I2685" s="6"/>
    </row>
    <row r="2686" spans="1:9" x14ac:dyDescent="0.25">
      <c r="A2686">
        <v>472</v>
      </c>
      <c r="B2686">
        <v>1999</v>
      </c>
      <c r="C2686" s="2">
        <v>0</v>
      </c>
      <c r="D2686" s="6">
        <v>1.58516E-2</v>
      </c>
      <c r="E2686" s="6">
        <v>1.5391999999999999E-3</v>
      </c>
      <c r="F2686" s="6">
        <v>6.9044700000000001E-2</v>
      </c>
      <c r="G2686" s="6">
        <v>0.77781029999999995</v>
      </c>
      <c r="H2686" s="6">
        <v>0.21690319999999999</v>
      </c>
      <c r="I2686" s="6"/>
    </row>
    <row r="2687" spans="1:9" x14ac:dyDescent="0.25">
      <c r="A2687">
        <v>472</v>
      </c>
      <c r="B2687">
        <v>2000</v>
      </c>
      <c r="C2687" s="2">
        <v>0</v>
      </c>
      <c r="D2687" s="6">
        <v>2.9989000000000001E-3</v>
      </c>
      <c r="E2687" s="6">
        <v>8.8608800000000001E-2</v>
      </c>
      <c r="F2687" s="6">
        <v>8.2901100000000005E-2</v>
      </c>
      <c r="G2687" s="6">
        <v>0.64454120000000004</v>
      </c>
      <c r="H2687" s="6">
        <v>0.22437489999999999</v>
      </c>
      <c r="I2687" s="6"/>
    </row>
    <row r="2688" spans="1:9" x14ac:dyDescent="0.25">
      <c r="A2688">
        <v>472</v>
      </c>
      <c r="B2688">
        <v>2001</v>
      </c>
      <c r="C2688" s="2">
        <v>0</v>
      </c>
      <c r="D2688" s="6">
        <v>9.1982000000000001E-3</v>
      </c>
      <c r="E2688" s="6">
        <v>0.12986990000000001</v>
      </c>
      <c r="F2688" s="6">
        <v>3.3117099999999997E-2</v>
      </c>
      <c r="G2688" s="6">
        <v>0.84494809999999998</v>
      </c>
      <c r="H2688" s="6">
        <v>0.1098589</v>
      </c>
      <c r="I2688" s="6"/>
    </row>
    <row r="2689" spans="1:9" x14ac:dyDescent="0.25">
      <c r="A2689">
        <v>472</v>
      </c>
      <c r="B2689">
        <v>2002</v>
      </c>
      <c r="C2689" s="2">
        <v>0</v>
      </c>
      <c r="D2689" s="6">
        <v>1.26386E-2</v>
      </c>
      <c r="E2689" s="6">
        <v>0.16588140000000001</v>
      </c>
      <c r="F2689" s="6">
        <v>8.6468100000000006E-2</v>
      </c>
      <c r="G2689" s="6">
        <v>1.0771310000000001</v>
      </c>
      <c r="H2689" s="6">
        <v>0.15559000000000001</v>
      </c>
      <c r="I2689" s="6"/>
    </row>
    <row r="2690" spans="1:9" x14ac:dyDescent="0.25">
      <c r="A2690">
        <v>472</v>
      </c>
      <c r="B2690">
        <v>2003</v>
      </c>
      <c r="C2690" s="2">
        <v>0</v>
      </c>
      <c r="D2690" s="6">
        <v>2.84833E-2</v>
      </c>
      <c r="E2690" s="6">
        <v>0.23458380000000001</v>
      </c>
      <c r="F2690" s="6">
        <v>7.2260699999999997E-2</v>
      </c>
      <c r="G2690" s="6">
        <v>1.617405</v>
      </c>
      <c r="H2690" s="6">
        <v>0.15378820000000001</v>
      </c>
      <c r="I2690" s="6"/>
    </row>
    <row r="2691" spans="1:9" x14ac:dyDescent="0.25">
      <c r="A2691">
        <v>473</v>
      </c>
      <c r="B2691">
        <v>1997</v>
      </c>
      <c r="C2691" s="2">
        <v>0</v>
      </c>
      <c r="D2691" s="6">
        <v>0.19904179999999999</v>
      </c>
      <c r="E2691" s="6">
        <v>0.2356374</v>
      </c>
      <c r="F2691" s="6">
        <v>4.5775900000000001E-2</v>
      </c>
      <c r="G2691" s="6">
        <v>0.97379970000000005</v>
      </c>
      <c r="H2691" s="6">
        <v>0.17857999999999999</v>
      </c>
      <c r="I2691" s="6"/>
    </row>
    <row r="2692" spans="1:9" x14ac:dyDescent="0.25">
      <c r="A2692">
        <v>473</v>
      </c>
      <c r="B2692">
        <v>1998</v>
      </c>
      <c r="C2692" s="2">
        <v>0</v>
      </c>
      <c r="D2692" s="6">
        <v>0.2251302</v>
      </c>
      <c r="E2692" s="6">
        <v>0.26403159999999998</v>
      </c>
      <c r="F2692" s="6">
        <v>3.6089000000000003E-2</v>
      </c>
      <c r="G2692" s="6">
        <v>0.60014749999999994</v>
      </c>
      <c r="H2692" s="6">
        <v>0.1720257</v>
      </c>
      <c r="I2692" s="6"/>
    </row>
    <row r="2693" spans="1:9" x14ac:dyDescent="0.25">
      <c r="A2693">
        <v>473</v>
      </c>
      <c r="B2693">
        <v>1999</v>
      </c>
      <c r="C2693" s="2">
        <v>0</v>
      </c>
      <c r="D2693" s="6">
        <v>0.1731298</v>
      </c>
      <c r="E2693" s="6">
        <v>0.2430891</v>
      </c>
      <c r="F2693" s="6">
        <v>3.5283799999999997E-2</v>
      </c>
      <c r="G2693" s="6">
        <v>0.67305499999999996</v>
      </c>
      <c r="H2693" s="6">
        <v>0.16916639999999999</v>
      </c>
      <c r="I2693" s="6"/>
    </row>
    <row r="2694" spans="1:9" x14ac:dyDescent="0.25">
      <c r="A2694">
        <v>473</v>
      </c>
      <c r="B2694">
        <v>2000</v>
      </c>
      <c r="C2694" s="2">
        <v>0</v>
      </c>
      <c r="D2694" s="6">
        <v>0.2030081</v>
      </c>
      <c r="E2694" s="6">
        <v>0.2484653</v>
      </c>
      <c r="F2694" s="6">
        <v>4.6390300000000002E-2</v>
      </c>
      <c r="G2694" s="6">
        <v>1.1880200000000001</v>
      </c>
      <c r="H2694" s="6">
        <v>0.19260820000000001</v>
      </c>
      <c r="I2694" s="6"/>
    </row>
    <row r="2695" spans="1:9" x14ac:dyDescent="0.25">
      <c r="A2695">
        <v>473</v>
      </c>
      <c r="B2695">
        <v>2001</v>
      </c>
      <c r="C2695" s="2">
        <v>0</v>
      </c>
      <c r="D2695" s="6">
        <v>0.19788900000000001</v>
      </c>
      <c r="E2695" s="6">
        <v>0.29036729999999999</v>
      </c>
      <c r="F2695" s="6">
        <v>3.9732900000000002E-2</v>
      </c>
      <c r="G2695" s="6">
        <v>1.0512790000000001</v>
      </c>
      <c r="H2695" s="6">
        <v>0.19466839999999999</v>
      </c>
      <c r="I2695" s="6"/>
    </row>
    <row r="2696" spans="1:9" x14ac:dyDescent="0.25">
      <c r="A2696">
        <v>473</v>
      </c>
      <c r="B2696">
        <v>2002</v>
      </c>
      <c r="C2696" s="2">
        <v>0</v>
      </c>
      <c r="D2696" s="6">
        <v>0.14262449999999999</v>
      </c>
      <c r="E2696" s="6">
        <v>0.27796539999999997</v>
      </c>
      <c r="F2696" s="6">
        <v>3.7073799999999997E-2</v>
      </c>
      <c r="G2696" s="6">
        <v>0.77854429999999997</v>
      </c>
      <c r="H2696" s="6">
        <v>0.1829094</v>
      </c>
      <c r="I2696" s="6"/>
    </row>
    <row r="2697" spans="1:9" x14ac:dyDescent="0.25">
      <c r="A2697">
        <v>473</v>
      </c>
      <c r="B2697">
        <v>2003</v>
      </c>
      <c r="C2697" s="2">
        <v>0</v>
      </c>
      <c r="D2697" s="6">
        <v>0.2811978</v>
      </c>
      <c r="E2697" s="6">
        <v>0.31691200000000003</v>
      </c>
      <c r="F2697" s="6">
        <v>4.51984E-2</v>
      </c>
      <c r="G2697" s="6">
        <v>0.89833649999999998</v>
      </c>
      <c r="H2697" s="6">
        <v>0.17859439999999999</v>
      </c>
      <c r="I2697" s="6"/>
    </row>
    <row r="2698" spans="1:9" x14ac:dyDescent="0.25">
      <c r="A2698">
        <v>473</v>
      </c>
      <c r="B2698">
        <v>2004</v>
      </c>
      <c r="C2698" s="2">
        <v>0</v>
      </c>
      <c r="D2698" s="6">
        <v>0.27722020000000003</v>
      </c>
      <c r="E2698" s="6">
        <v>0.33665299999999998</v>
      </c>
      <c r="F2698" s="6">
        <v>3.4217900000000002E-2</v>
      </c>
      <c r="G2698" s="6">
        <v>1.2542</v>
      </c>
      <c r="H2698" s="6">
        <v>0.18331020000000001</v>
      </c>
      <c r="I2698" s="6"/>
    </row>
    <row r="2699" spans="1:9" x14ac:dyDescent="0.25">
      <c r="A2699">
        <v>474</v>
      </c>
      <c r="B2699">
        <v>1995</v>
      </c>
      <c r="C2699" s="2">
        <v>0</v>
      </c>
      <c r="D2699" s="6">
        <v>0.12624869999999999</v>
      </c>
      <c r="E2699" s="6">
        <v>0.13136039999999999</v>
      </c>
      <c r="F2699" s="6">
        <v>4.41492E-2</v>
      </c>
      <c r="G2699" s="6">
        <v>0.36127930000000003</v>
      </c>
      <c r="H2699" s="6">
        <v>0.17866000000000001</v>
      </c>
      <c r="I2699" s="6"/>
    </row>
    <row r="2700" spans="1:9" x14ac:dyDescent="0.25">
      <c r="A2700">
        <v>474</v>
      </c>
      <c r="B2700">
        <v>1996</v>
      </c>
      <c r="C2700" s="2">
        <v>0</v>
      </c>
      <c r="D2700" s="6">
        <v>0.1217107</v>
      </c>
      <c r="E2700" s="6">
        <v>0.1029817</v>
      </c>
      <c r="F2700" s="6">
        <v>4.8257700000000001E-2</v>
      </c>
      <c r="G2700" s="6">
        <v>0.34480739999999999</v>
      </c>
      <c r="H2700" s="6">
        <v>0.1641782</v>
      </c>
      <c r="I2700" s="6"/>
    </row>
    <row r="2701" spans="1:9" x14ac:dyDescent="0.25">
      <c r="A2701">
        <v>474</v>
      </c>
      <c r="B2701">
        <v>1997</v>
      </c>
      <c r="C2701" s="2">
        <v>0</v>
      </c>
      <c r="D2701" s="6">
        <v>0.1029144</v>
      </c>
      <c r="E2701" s="6">
        <v>0.13014149999999999</v>
      </c>
      <c r="F2701" s="6">
        <v>4.84208E-2</v>
      </c>
      <c r="G2701" s="6">
        <v>0.49071360000000003</v>
      </c>
      <c r="H2701" s="6">
        <v>0.1357196</v>
      </c>
      <c r="I2701" s="6"/>
    </row>
    <row r="2702" spans="1:9" x14ac:dyDescent="0.25">
      <c r="A2702">
        <v>474</v>
      </c>
      <c r="B2702">
        <v>1998</v>
      </c>
      <c r="C2702" s="2">
        <v>0</v>
      </c>
      <c r="D2702" s="6">
        <v>0.1123623</v>
      </c>
      <c r="E2702" s="6">
        <v>0.1106953</v>
      </c>
      <c r="F2702" s="6">
        <v>5.1487400000000003E-2</v>
      </c>
      <c r="G2702" s="6">
        <v>0.39410269999999997</v>
      </c>
      <c r="H2702" s="6">
        <v>9.7117599999999998E-2</v>
      </c>
      <c r="I2702" s="6"/>
    </row>
    <row r="2703" spans="1:9" x14ac:dyDescent="0.25">
      <c r="A2703">
        <v>474</v>
      </c>
      <c r="B2703">
        <v>1999</v>
      </c>
      <c r="C2703" s="2">
        <v>0</v>
      </c>
      <c r="D2703" s="6">
        <v>0.17883779999999999</v>
      </c>
      <c r="E2703" s="6">
        <v>9.4363100000000005E-2</v>
      </c>
      <c r="F2703" s="6">
        <v>3.33771E-2</v>
      </c>
      <c r="G2703" s="6">
        <v>0.21325540000000001</v>
      </c>
      <c r="H2703" s="6">
        <v>0.1129783</v>
      </c>
      <c r="I2703" s="6"/>
    </row>
    <row r="2704" spans="1:9" x14ac:dyDescent="0.25">
      <c r="A2704">
        <v>474</v>
      </c>
      <c r="B2704">
        <v>2000</v>
      </c>
      <c r="C2704" s="2">
        <v>0</v>
      </c>
      <c r="D2704" s="6">
        <v>7.6404399999999997E-2</v>
      </c>
      <c r="E2704" s="6">
        <v>5.62671E-2</v>
      </c>
      <c r="F2704" s="6">
        <v>3.9480800000000003E-2</v>
      </c>
      <c r="G2704" s="6">
        <v>0.29221659999999999</v>
      </c>
      <c r="H2704" s="6">
        <v>0.1220295</v>
      </c>
      <c r="I2704" s="6"/>
    </row>
    <row r="2705" spans="1:9" x14ac:dyDescent="0.25">
      <c r="A2705">
        <v>474</v>
      </c>
      <c r="B2705">
        <v>2001</v>
      </c>
      <c r="C2705" s="2">
        <v>1</v>
      </c>
      <c r="D2705" s="6">
        <v>-5.4135900000000001E-2</v>
      </c>
      <c r="E2705" s="6">
        <v>-3.03141E-2</v>
      </c>
      <c r="F2705" s="6">
        <v>2.9028499999999999E-2</v>
      </c>
      <c r="G2705" s="6">
        <v>8.9803400000000005E-2</v>
      </c>
      <c r="H2705" s="6">
        <v>0.1070989</v>
      </c>
      <c r="I2705" s="6"/>
    </row>
    <row r="2706" spans="1:9" x14ac:dyDescent="0.25">
      <c r="A2706">
        <v>475</v>
      </c>
      <c r="B2706">
        <v>2001</v>
      </c>
      <c r="C2706" s="2">
        <v>0</v>
      </c>
      <c r="D2706" s="6">
        <v>-2.8395699999999999E-2</v>
      </c>
      <c r="E2706" s="6">
        <v>7.6872099999999999E-2</v>
      </c>
      <c r="F2706" s="6">
        <v>4.2883699999999997E-2</v>
      </c>
      <c r="G2706" s="6">
        <v>0.38456089999999998</v>
      </c>
      <c r="H2706" s="6">
        <v>8.7278900000000006E-2</v>
      </c>
      <c r="I2706" s="6"/>
    </row>
    <row r="2707" spans="1:9" x14ac:dyDescent="0.25">
      <c r="A2707">
        <v>475</v>
      </c>
      <c r="B2707">
        <v>2002</v>
      </c>
      <c r="C2707" s="2">
        <v>0</v>
      </c>
      <c r="D2707" s="6">
        <v>-5.6229099999999997E-2</v>
      </c>
      <c r="E2707" s="6">
        <v>5.8316600000000003E-2</v>
      </c>
      <c r="F2707" s="6">
        <v>2.9619199999999998E-2</v>
      </c>
      <c r="G2707" s="6">
        <v>0.394065</v>
      </c>
      <c r="H2707" s="6">
        <v>0.112821</v>
      </c>
      <c r="I2707" s="6"/>
    </row>
    <row r="2708" spans="1:9" x14ac:dyDescent="0.25">
      <c r="A2708">
        <v>475</v>
      </c>
      <c r="B2708">
        <v>2003</v>
      </c>
      <c r="C2708" s="2">
        <v>0</v>
      </c>
      <c r="D2708" s="6">
        <v>-5.33584E-2</v>
      </c>
      <c r="E2708" s="6">
        <v>7.3850399999999997E-2</v>
      </c>
      <c r="F2708" s="6">
        <v>3.1536399999999999E-2</v>
      </c>
      <c r="G2708" s="6">
        <v>0.50049359999999998</v>
      </c>
      <c r="H2708" s="6">
        <v>0.1132674</v>
      </c>
      <c r="I2708" s="6"/>
    </row>
    <row r="2709" spans="1:9" x14ac:dyDescent="0.25">
      <c r="A2709">
        <v>475</v>
      </c>
      <c r="B2709">
        <v>2004</v>
      </c>
      <c r="C2709" s="2">
        <v>0</v>
      </c>
      <c r="D2709" s="6">
        <v>-8.9280999999999996E-3</v>
      </c>
      <c r="E2709" s="6">
        <v>8.7687000000000001E-2</v>
      </c>
      <c r="F2709" s="6">
        <v>6.0340400000000002E-2</v>
      </c>
      <c r="G2709" s="6">
        <v>0.62621910000000003</v>
      </c>
      <c r="H2709" s="6">
        <v>0.120267</v>
      </c>
      <c r="I2709" s="6"/>
    </row>
    <row r="2710" spans="1:9" x14ac:dyDescent="0.25">
      <c r="A2710">
        <v>476</v>
      </c>
      <c r="B2710">
        <v>1999</v>
      </c>
      <c r="C2710" s="2">
        <v>0</v>
      </c>
      <c r="D2710" s="6">
        <v>-0.1044914</v>
      </c>
      <c r="E2710" s="6">
        <v>0.17157210000000001</v>
      </c>
      <c r="F2710" s="6">
        <v>3.9959700000000001E-2</v>
      </c>
      <c r="G2710" s="6">
        <v>0.53365220000000002</v>
      </c>
      <c r="H2710" s="6">
        <v>0.19003159999999999</v>
      </c>
      <c r="I2710" s="6"/>
    </row>
    <row r="2711" spans="1:9" x14ac:dyDescent="0.25">
      <c r="A2711">
        <v>476</v>
      </c>
      <c r="B2711">
        <v>2000</v>
      </c>
      <c r="C2711" s="2">
        <v>0</v>
      </c>
      <c r="D2711" s="6">
        <v>3.4243999999999997E-2</v>
      </c>
      <c r="E2711" s="6">
        <v>0.1697987</v>
      </c>
      <c r="F2711" s="6">
        <v>4.0645100000000003E-2</v>
      </c>
      <c r="G2711" s="6">
        <v>0.62367110000000003</v>
      </c>
      <c r="H2711" s="6">
        <v>0.2619283</v>
      </c>
      <c r="I2711" s="6"/>
    </row>
    <row r="2712" spans="1:9" x14ac:dyDescent="0.25">
      <c r="A2712">
        <v>476</v>
      </c>
      <c r="B2712">
        <v>2001</v>
      </c>
      <c r="C2712" s="2">
        <v>0</v>
      </c>
      <c r="D2712" s="6">
        <v>1.2557199999999999E-2</v>
      </c>
      <c r="E2712" s="6">
        <v>0.17880960000000001</v>
      </c>
      <c r="F2712" s="6">
        <v>3.4921899999999999E-2</v>
      </c>
      <c r="G2712" s="6">
        <v>0.63363829999999999</v>
      </c>
      <c r="H2712" s="6">
        <v>0.14766360000000001</v>
      </c>
      <c r="I2712" s="6"/>
    </row>
    <row r="2713" spans="1:9" x14ac:dyDescent="0.25">
      <c r="A2713">
        <v>476</v>
      </c>
      <c r="B2713">
        <v>2002</v>
      </c>
      <c r="C2713" s="2">
        <v>0</v>
      </c>
      <c r="D2713" s="6">
        <v>-2.4237E-3</v>
      </c>
      <c r="E2713" s="6">
        <v>0.15778890000000001</v>
      </c>
      <c r="F2713" s="6">
        <v>5.7029999999999997E-3</v>
      </c>
      <c r="G2713" s="6">
        <v>0.47258610000000001</v>
      </c>
      <c r="H2713" s="6">
        <v>0.24469859999999999</v>
      </c>
      <c r="I2713" s="6"/>
    </row>
    <row r="2714" spans="1:9" x14ac:dyDescent="0.25">
      <c r="A2714">
        <v>476</v>
      </c>
      <c r="B2714">
        <v>2003</v>
      </c>
      <c r="C2714" s="2">
        <v>0</v>
      </c>
      <c r="D2714" s="6">
        <v>6.5266500000000005E-2</v>
      </c>
      <c r="E2714" s="6">
        <v>0.1518024</v>
      </c>
      <c r="F2714" s="6">
        <v>2.07783E-2</v>
      </c>
      <c r="G2714" s="6">
        <v>0.64729329999999996</v>
      </c>
      <c r="H2714" s="6">
        <v>0.2058518</v>
      </c>
      <c r="I2714" s="6"/>
    </row>
    <row r="2715" spans="1:9" x14ac:dyDescent="0.25">
      <c r="A2715">
        <v>476</v>
      </c>
      <c r="B2715">
        <v>2004</v>
      </c>
      <c r="C2715" s="2">
        <v>0</v>
      </c>
      <c r="D2715" s="6">
        <v>5.2537E-2</v>
      </c>
      <c r="E2715" s="6">
        <v>0.1512703</v>
      </c>
      <c r="F2715" s="6">
        <v>4.9570799999999998E-2</v>
      </c>
      <c r="G2715" s="6">
        <v>0.69898039999999995</v>
      </c>
      <c r="H2715" s="6">
        <v>0.32485140000000001</v>
      </c>
      <c r="I2715" s="6"/>
    </row>
    <row r="2716" spans="1:9" x14ac:dyDescent="0.25">
      <c r="A2716">
        <v>477</v>
      </c>
      <c r="B2716">
        <v>1995</v>
      </c>
      <c r="C2716" s="2">
        <v>0</v>
      </c>
      <c r="D2716" s="6">
        <v>0.1596426</v>
      </c>
      <c r="E2716" s="6">
        <v>0.16987079999999999</v>
      </c>
      <c r="F2716" s="6">
        <v>3.6466499999999999E-2</v>
      </c>
      <c r="G2716" s="6">
        <v>1.3020970000000001</v>
      </c>
      <c r="H2716" s="6">
        <v>0.3649714</v>
      </c>
      <c r="I2716" s="6"/>
    </row>
    <row r="2717" spans="1:9" x14ac:dyDescent="0.25">
      <c r="A2717">
        <v>477</v>
      </c>
      <c r="B2717">
        <v>1996</v>
      </c>
      <c r="C2717" s="2">
        <v>0</v>
      </c>
      <c r="D2717" s="6">
        <v>0.24894720000000001</v>
      </c>
      <c r="E2717" s="6">
        <v>0.20162260000000001</v>
      </c>
      <c r="F2717" s="6">
        <v>4.5160800000000001E-2</v>
      </c>
      <c r="G2717" s="6">
        <v>1.4384410000000001</v>
      </c>
      <c r="H2717" s="6">
        <v>0.27743069999999997</v>
      </c>
      <c r="I2717" s="6"/>
    </row>
    <row r="2718" spans="1:9" x14ac:dyDescent="0.25">
      <c r="A2718">
        <v>477</v>
      </c>
      <c r="B2718">
        <v>1997</v>
      </c>
      <c r="C2718" s="2">
        <v>0</v>
      </c>
      <c r="D2718" s="6">
        <v>0.24819540000000001</v>
      </c>
      <c r="E2718" s="6">
        <v>0.28198830000000003</v>
      </c>
      <c r="F2718" s="6">
        <v>6.8249599999999994E-2</v>
      </c>
      <c r="G2718" s="6">
        <v>2.160612</v>
      </c>
      <c r="H2718" s="6">
        <v>0.32675939999999998</v>
      </c>
      <c r="I2718" s="6"/>
    </row>
    <row r="2719" spans="1:9" x14ac:dyDescent="0.25">
      <c r="A2719">
        <v>477</v>
      </c>
      <c r="B2719">
        <v>1998</v>
      </c>
      <c r="C2719" s="2">
        <v>0</v>
      </c>
      <c r="D2719" s="6">
        <v>0.1661292</v>
      </c>
      <c r="E2719" s="6">
        <v>0.35458190000000001</v>
      </c>
      <c r="F2719" s="6">
        <v>5.1373599999999998E-2</v>
      </c>
      <c r="G2719" s="6">
        <v>1.6968160000000001</v>
      </c>
      <c r="H2719" s="6">
        <v>0.23408580000000001</v>
      </c>
      <c r="I2719" s="6"/>
    </row>
    <row r="2720" spans="1:9" x14ac:dyDescent="0.25">
      <c r="A2720">
        <v>477</v>
      </c>
      <c r="B2720">
        <v>1999</v>
      </c>
      <c r="C2720" s="2">
        <v>0</v>
      </c>
      <c r="D2720" s="6">
        <v>0.27185609999999999</v>
      </c>
      <c r="E2720" s="6">
        <v>5.5391799999999998E-2</v>
      </c>
      <c r="F2720" s="6">
        <v>5.4969499999999998E-2</v>
      </c>
      <c r="G2720" s="6">
        <v>1.2157199999999999</v>
      </c>
      <c r="H2720" s="6">
        <v>0.35539480000000001</v>
      </c>
      <c r="I2720" s="6"/>
    </row>
    <row r="2721" spans="1:9" x14ac:dyDescent="0.25">
      <c r="A2721">
        <v>477</v>
      </c>
      <c r="B2721">
        <v>2000</v>
      </c>
      <c r="C2721" s="2">
        <v>0</v>
      </c>
      <c r="D2721" s="6">
        <v>0.26687090000000002</v>
      </c>
      <c r="E2721" s="6">
        <v>9.3008999999999994E-2</v>
      </c>
      <c r="F2721" s="6">
        <v>5.08645E-2</v>
      </c>
      <c r="G2721" s="6">
        <v>1.264052</v>
      </c>
      <c r="H2721" s="6">
        <v>0.34853849999999997</v>
      </c>
      <c r="I2721" s="6"/>
    </row>
    <row r="2722" spans="1:9" x14ac:dyDescent="0.25">
      <c r="A2722">
        <v>477</v>
      </c>
      <c r="B2722">
        <v>2001</v>
      </c>
      <c r="C2722" s="2">
        <v>0</v>
      </c>
      <c r="D2722" s="6">
        <v>0.26563619999999999</v>
      </c>
      <c r="E2722" s="6">
        <v>5.30085E-2</v>
      </c>
      <c r="F2722" s="6">
        <v>3.9210500000000002E-2</v>
      </c>
      <c r="G2722" s="6">
        <v>0.77911940000000002</v>
      </c>
      <c r="H2722" s="6">
        <v>0.27309159999999999</v>
      </c>
      <c r="I2722" s="6"/>
    </row>
    <row r="2723" spans="1:9" x14ac:dyDescent="0.25">
      <c r="A2723">
        <v>477</v>
      </c>
      <c r="B2723">
        <v>2002</v>
      </c>
      <c r="C2723" s="2">
        <v>0</v>
      </c>
      <c r="D2723" s="6">
        <v>0.30273549999999999</v>
      </c>
      <c r="E2723" s="6">
        <v>-0.15865860000000001</v>
      </c>
      <c r="F2723" s="6">
        <v>1.5570799999999999E-2</v>
      </c>
      <c r="G2723" s="6">
        <v>0.79014030000000002</v>
      </c>
      <c r="H2723" s="6">
        <v>0.28405829999999999</v>
      </c>
      <c r="I2723" s="6"/>
    </row>
    <row r="2724" spans="1:9" x14ac:dyDescent="0.25">
      <c r="A2724">
        <v>477</v>
      </c>
      <c r="B2724">
        <v>2003</v>
      </c>
      <c r="C2724" s="2">
        <v>0</v>
      </c>
      <c r="D2724" s="6">
        <v>0.28249869999999999</v>
      </c>
      <c r="E2724" s="6">
        <v>-0.21634999999999999</v>
      </c>
      <c r="F2724" s="6">
        <v>2.0989399999999998E-2</v>
      </c>
      <c r="G2724" s="6">
        <v>0.95867400000000003</v>
      </c>
      <c r="H2724" s="6">
        <v>0.29838629999999999</v>
      </c>
      <c r="I2724" s="6"/>
    </row>
    <row r="2725" spans="1:9" x14ac:dyDescent="0.25">
      <c r="A2725">
        <v>477</v>
      </c>
      <c r="B2725">
        <v>2004</v>
      </c>
      <c r="C2725" s="2">
        <v>0</v>
      </c>
      <c r="D2725" s="6">
        <v>0.27043040000000002</v>
      </c>
      <c r="E2725" s="6">
        <v>-0.19001960000000001</v>
      </c>
      <c r="F2725" s="6">
        <v>4.3197600000000003E-2</v>
      </c>
      <c r="G2725" s="6">
        <v>1.249609</v>
      </c>
      <c r="H2725" s="6">
        <v>0.34168290000000001</v>
      </c>
      <c r="I2725" s="6"/>
    </row>
    <row r="2726" spans="1:9" x14ac:dyDescent="0.25">
      <c r="A2726">
        <v>478</v>
      </c>
      <c r="B2726">
        <v>1995</v>
      </c>
      <c r="C2726" s="2">
        <v>0</v>
      </c>
      <c r="D2726" s="6">
        <v>0.40255249999999998</v>
      </c>
      <c r="E2726" s="6">
        <v>0.28134199999999998</v>
      </c>
      <c r="F2726" s="6">
        <v>9.43243E-2</v>
      </c>
      <c r="G2726" s="6">
        <v>4.0562440000000004</v>
      </c>
      <c r="H2726" s="6">
        <v>0.86082990000000004</v>
      </c>
      <c r="I2726" s="6"/>
    </row>
    <row r="2727" spans="1:9" x14ac:dyDescent="0.25">
      <c r="A2727">
        <v>478</v>
      </c>
      <c r="B2727">
        <v>1996</v>
      </c>
      <c r="C2727" s="2">
        <v>0</v>
      </c>
      <c r="D2727" s="6">
        <v>0.46223619999999999</v>
      </c>
      <c r="E2727" s="6">
        <v>0.24459939999999999</v>
      </c>
      <c r="F2727" s="6">
        <v>5.7678500000000001E-2</v>
      </c>
      <c r="G2727" s="6">
        <v>1.8304119999999999</v>
      </c>
      <c r="H2727" s="6">
        <v>0.68141479999999999</v>
      </c>
      <c r="I2727" s="6"/>
    </row>
    <row r="2728" spans="1:9" x14ac:dyDescent="0.25">
      <c r="A2728">
        <v>478</v>
      </c>
      <c r="B2728">
        <v>1997</v>
      </c>
      <c r="C2728" s="2">
        <v>0</v>
      </c>
      <c r="D2728" s="6">
        <v>0.42533929999999998</v>
      </c>
      <c r="E2728" s="6">
        <v>0.24114730000000001</v>
      </c>
      <c r="F2728" s="6">
        <v>6.0412100000000003E-2</v>
      </c>
      <c r="G2728" s="6">
        <v>1.3745339999999999</v>
      </c>
      <c r="H2728" s="6">
        <v>0.65059889999999998</v>
      </c>
      <c r="I2728" s="6"/>
    </row>
    <row r="2729" spans="1:9" x14ac:dyDescent="0.25">
      <c r="A2729">
        <v>478</v>
      </c>
      <c r="B2729">
        <v>1998</v>
      </c>
      <c r="C2729" s="2">
        <v>0</v>
      </c>
      <c r="D2729" s="6">
        <v>0.32259710000000003</v>
      </c>
      <c r="E2729" s="6">
        <v>0.18481790000000001</v>
      </c>
      <c r="F2729" s="6">
        <v>1.4190299999999999E-2</v>
      </c>
      <c r="G2729" s="6">
        <v>0.4151532</v>
      </c>
      <c r="H2729" s="6">
        <v>0.64811430000000003</v>
      </c>
      <c r="I2729" s="6"/>
    </row>
    <row r="2730" spans="1:9" x14ac:dyDescent="0.25">
      <c r="A2730">
        <v>479</v>
      </c>
      <c r="B2730">
        <v>1995</v>
      </c>
      <c r="C2730" s="2">
        <v>0</v>
      </c>
      <c r="D2730" s="6">
        <v>0.3135791</v>
      </c>
      <c r="E2730" s="6">
        <v>0.28693200000000002</v>
      </c>
      <c r="F2730" s="6">
        <v>7.6294000000000001E-2</v>
      </c>
      <c r="G2730" s="6">
        <v>8.0855370000000004</v>
      </c>
      <c r="H2730" s="6">
        <v>0.33050190000000002</v>
      </c>
      <c r="I2730" s="6"/>
    </row>
    <row r="2731" spans="1:9" x14ac:dyDescent="0.25">
      <c r="A2731">
        <v>479</v>
      </c>
      <c r="B2731">
        <v>1996</v>
      </c>
      <c r="C2731" s="2">
        <v>0</v>
      </c>
      <c r="D2731" s="6">
        <v>0.47392709999999999</v>
      </c>
      <c r="E2731" s="6">
        <v>0.2139267</v>
      </c>
      <c r="F2731" s="6">
        <v>5.7002799999999999E-2</v>
      </c>
      <c r="G2731" s="6">
        <v>28.377179999999999</v>
      </c>
      <c r="H2731" s="6">
        <v>0.2387164</v>
      </c>
      <c r="I2731" s="6"/>
    </row>
    <row r="2732" spans="1:9" x14ac:dyDescent="0.25">
      <c r="A2732">
        <v>479</v>
      </c>
      <c r="B2732">
        <v>1997</v>
      </c>
      <c r="C2732" s="2">
        <v>0</v>
      </c>
      <c r="D2732" s="6">
        <v>0.29108220000000001</v>
      </c>
      <c r="E2732" s="6">
        <v>0.1744521</v>
      </c>
      <c r="F2732" s="6">
        <v>6.8802799999999997E-2</v>
      </c>
      <c r="G2732" s="6">
        <v>4.9721520000000003</v>
      </c>
      <c r="H2732" s="6">
        <v>0.28829359999999998</v>
      </c>
      <c r="I2732" s="6"/>
    </row>
    <row r="2733" spans="1:9" x14ac:dyDescent="0.25">
      <c r="A2733">
        <v>479</v>
      </c>
      <c r="B2733">
        <v>1998</v>
      </c>
      <c r="C2733" s="2">
        <v>0</v>
      </c>
      <c r="D2733" s="6">
        <v>0.23004459999999999</v>
      </c>
      <c r="E2733" s="6">
        <v>0.14428099999999999</v>
      </c>
      <c r="F2733" s="6">
        <v>5.21246E-2</v>
      </c>
      <c r="G2733" s="6">
        <v>3.3436270000000001</v>
      </c>
      <c r="H2733" s="6">
        <v>0.26456020000000002</v>
      </c>
      <c r="I2733" s="6"/>
    </row>
    <row r="2734" spans="1:9" x14ac:dyDescent="0.25">
      <c r="A2734">
        <v>479</v>
      </c>
      <c r="B2734">
        <v>1999</v>
      </c>
      <c r="C2734" s="2">
        <v>0</v>
      </c>
      <c r="D2734" s="6">
        <v>0.2267015</v>
      </c>
      <c r="E2734" s="6">
        <v>0.16783899999999999</v>
      </c>
      <c r="F2734" s="6">
        <v>5.7088E-2</v>
      </c>
      <c r="G2734" s="6">
        <v>0.99028590000000005</v>
      </c>
      <c r="H2734" s="6">
        <v>0.25048779999999998</v>
      </c>
      <c r="I2734" s="6"/>
    </row>
    <row r="2735" spans="1:9" x14ac:dyDescent="0.25">
      <c r="A2735">
        <v>479</v>
      </c>
      <c r="B2735">
        <v>2000</v>
      </c>
      <c r="C2735" s="2">
        <v>0</v>
      </c>
      <c r="D2735" s="6">
        <v>0.2823176</v>
      </c>
      <c r="E2735" s="6">
        <v>0.16566020000000001</v>
      </c>
      <c r="F2735" s="6">
        <v>5.6827500000000003E-2</v>
      </c>
      <c r="G2735" s="6">
        <v>1.7866219999999999</v>
      </c>
      <c r="H2735" s="6">
        <v>0.2561871</v>
      </c>
      <c r="I2735" s="6"/>
    </row>
    <row r="2736" spans="1:9" x14ac:dyDescent="0.25">
      <c r="A2736">
        <v>479</v>
      </c>
      <c r="B2736">
        <v>2001</v>
      </c>
      <c r="C2736" s="2">
        <v>0</v>
      </c>
      <c r="D2736" s="6">
        <v>0.31640360000000001</v>
      </c>
      <c r="E2736" s="6">
        <v>0.19512060000000001</v>
      </c>
      <c r="F2736" s="6">
        <v>4.3804599999999999E-2</v>
      </c>
      <c r="G2736" s="6">
        <v>2.0794600000000001</v>
      </c>
      <c r="H2736" s="6">
        <v>0.27707870000000001</v>
      </c>
      <c r="I2736" s="6"/>
    </row>
    <row r="2737" spans="1:9" x14ac:dyDescent="0.25">
      <c r="A2737">
        <v>479</v>
      </c>
      <c r="B2737">
        <v>2002</v>
      </c>
      <c r="C2737" s="2">
        <v>0</v>
      </c>
      <c r="D2737" s="6">
        <v>0.31707020000000002</v>
      </c>
      <c r="E2737" s="6">
        <v>0.2362426</v>
      </c>
      <c r="F2737" s="6">
        <v>6.0846299999999999E-2</v>
      </c>
      <c r="G2737" s="6">
        <v>1.9805489999999999</v>
      </c>
      <c r="H2737" s="6">
        <v>0.3134362</v>
      </c>
      <c r="I2737" s="6"/>
    </row>
    <row r="2738" spans="1:9" x14ac:dyDescent="0.25">
      <c r="A2738">
        <v>479</v>
      </c>
      <c r="B2738">
        <v>2003</v>
      </c>
      <c r="C2738" s="2">
        <v>0</v>
      </c>
      <c r="D2738" s="6">
        <v>0.292217</v>
      </c>
      <c r="E2738" s="6">
        <v>0.225329</v>
      </c>
      <c r="F2738" s="6">
        <v>5.9465499999999998E-2</v>
      </c>
      <c r="G2738" s="6">
        <v>2.4428779999999999</v>
      </c>
      <c r="H2738" s="6">
        <v>0.31377149999999998</v>
      </c>
      <c r="I2738" s="6"/>
    </row>
    <row r="2739" spans="1:9" x14ac:dyDescent="0.25">
      <c r="A2739">
        <v>479</v>
      </c>
      <c r="B2739">
        <v>2004</v>
      </c>
      <c r="C2739" s="2">
        <v>0</v>
      </c>
      <c r="D2739" s="6">
        <v>0.3138011</v>
      </c>
      <c r="E2739" s="6">
        <v>0.26107399999999997</v>
      </c>
      <c r="F2739" s="6">
        <v>6.5454600000000002E-2</v>
      </c>
      <c r="G2739" s="6">
        <v>1.867267</v>
      </c>
      <c r="H2739" s="6">
        <v>0.31762420000000002</v>
      </c>
      <c r="I2739" s="6"/>
    </row>
    <row r="2740" spans="1:9" x14ac:dyDescent="0.25">
      <c r="A2740">
        <v>480</v>
      </c>
      <c r="B2740">
        <v>1995</v>
      </c>
      <c r="C2740" s="2">
        <v>0</v>
      </c>
      <c r="D2740" s="6">
        <v>5.2317900000000001E-2</v>
      </c>
      <c r="E2740" s="6">
        <v>0.193934</v>
      </c>
      <c r="F2740" s="6">
        <v>3.1286399999999999E-2</v>
      </c>
      <c r="G2740" s="6">
        <v>0.80805640000000001</v>
      </c>
      <c r="H2740" s="6">
        <v>0.2114017</v>
      </c>
      <c r="I2740" s="6"/>
    </row>
    <row r="2741" spans="1:9" x14ac:dyDescent="0.25">
      <c r="A2741">
        <v>480</v>
      </c>
      <c r="B2741">
        <v>1996</v>
      </c>
      <c r="C2741" s="2">
        <v>0</v>
      </c>
      <c r="D2741" s="6">
        <v>4.9852300000000002E-2</v>
      </c>
      <c r="E2741" s="6">
        <v>0.1988231</v>
      </c>
      <c r="F2741" s="6">
        <v>2.2706400000000002E-2</v>
      </c>
      <c r="G2741" s="6">
        <v>0.96728499999999995</v>
      </c>
      <c r="H2741" s="6">
        <v>0.2279167</v>
      </c>
      <c r="I2741" s="6"/>
    </row>
    <row r="2742" spans="1:9" x14ac:dyDescent="0.25">
      <c r="A2742">
        <v>480</v>
      </c>
      <c r="B2742">
        <v>1997</v>
      </c>
      <c r="C2742" s="2">
        <v>0</v>
      </c>
      <c r="D2742" s="6">
        <v>3.3732199999999997E-2</v>
      </c>
      <c r="E2742" s="6">
        <v>0.2209122</v>
      </c>
      <c r="F2742" s="6">
        <v>3.0107999999999999E-2</v>
      </c>
      <c r="G2742" s="6">
        <v>1.216699</v>
      </c>
      <c r="H2742" s="6">
        <v>0.21328749999999999</v>
      </c>
      <c r="I2742" s="6"/>
    </row>
    <row r="2743" spans="1:9" x14ac:dyDescent="0.25">
      <c r="A2743">
        <v>480</v>
      </c>
      <c r="B2743">
        <v>1998</v>
      </c>
      <c r="C2743" s="2">
        <v>0</v>
      </c>
      <c r="D2743" s="6">
        <v>-2.5754900000000001E-2</v>
      </c>
      <c r="E2743" s="6">
        <v>0.13322500000000001</v>
      </c>
      <c r="F2743" s="6">
        <v>4.3856399999999997E-2</v>
      </c>
      <c r="G2743" s="6">
        <v>0.79576119999999995</v>
      </c>
      <c r="H2743" s="6">
        <v>0.1845234</v>
      </c>
      <c r="I2743" s="6"/>
    </row>
    <row r="2744" spans="1:9" x14ac:dyDescent="0.25">
      <c r="A2744">
        <v>480</v>
      </c>
      <c r="B2744">
        <v>1999</v>
      </c>
      <c r="C2744" s="2">
        <v>0</v>
      </c>
      <c r="D2744" s="6">
        <v>7.1209999999999997E-3</v>
      </c>
      <c r="E2744" s="6">
        <v>0.13085140000000001</v>
      </c>
      <c r="F2744" s="6">
        <v>2.8682900000000001E-2</v>
      </c>
      <c r="G2744" s="6">
        <v>0.55802799999999997</v>
      </c>
      <c r="H2744" s="6">
        <v>0.18071660000000001</v>
      </c>
      <c r="I2744" s="6"/>
    </row>
    <row r="2745" spans="1:9" x14ac:dyDescent="0.25">
      <c r="A2745">
        <v>480</v>
      </c>
      <c r="B2745">
        <v>2000</v>
      </c>
      <c r="C2745" s="2">
        <v>0</v>
      </c>
      <c r="D2745" s="6">
        <v>-5.3714000000000001E-3</v>
      </c>
      <c r="E2745" s="6">
        <v>8.5962499999999997E-2</v>
      </c>
      <c r="F2745" s="6">
        <v>3.6332700000000002E-2</v>
      </c>
      <c r="G2745" s="6">
        <v>0.25288040000000001</v>
      </c>
      <c r="H2745" s="6">
        <v>0.3858241</v>
      </c>
      <c r="I2745" s="6"/>
    </row>
    <row r="2746" spans="1:9" x14ac:dyDescent="0.25">
      <c r="A2746">
        <v>480</v>
      </c>
      <c r="B2746">
        <v>2001</v>
      </c>
      <c r="C2746" s="2">
        <v>0</v>
      </c>
      <c r="D2746" s="6">
        <v>-7.0786E-3</v>
      </c>
      <c r="E2746" s="6">
        <v>0.1063465</v>
      </c>
      <c r="F2746" s="6">
        <v>2.1271700000000001E-2</v>
      </c>
      <c r="G2746" s="6">
        <v>0.26652680000000001</v>
      </c>
      <c r="H2746" s="6">
        <v>0.1040372</v>
      </c>
      <c r="I2746" s="6"/>
    </row>
    <row r="2747" spans="1:9" x14ac:dyDescent="0.25">
      <c r="A2747">
        <v>480</v>
      </c>
      <c r="B2747">
        <v>2002</v>
      </c>
      <c r="C2747" s="2">
        <v>0</v>
      </c>
      <c r="D2747" s="6">
        <v>9.6868000000000006E-3</v>
      </c>
      <c r="E2747" s="6">
        <v>0.1032937</v>
      </c>
      <c r="F2747" s="6">
        <v>4.3676600000000003E-2</v>
      </c>
      <c r="G2747" s="6">
        <v>0.3090484</v>
      </c>
      <c r="H2747" s="6">
        <v>0.13572780000000001</v>
      </c>
      <c r="I2747" s="6"/>
    </row>
    <row r="2748" spans="1:9" x14ac:dyDescent="0.25">
      <c r="A2748">
        <v>480</v>
      </c>
      <c r="B2748">
        <v>2003</v>
      </c>
      <c r="C2748" s="2">
        <v>0</v>
      </c>
      <c r="D2748" s="6">
        <v>-2.2432500000000001E-2</v>
      </c>
      <c r="E2748" s="6">
        <v>0.11588320000000001</v>
      </c>
      <c r="F2748" s="6">
        <v>5.3807199999999999E-2</v>
      </c>
      <c r="G2748" s="6">
        <v>0.44240400000000002</v>
      </c>
      <c r="H2748" s="6">
        <v>0.15819859999999999</v>
      </c>
      <c r="I2748" s="6"/>
    </row>
    <row r="2749" spans="1:9" x14ac:dyDescent="0.25">
      <c r="A2749">
        <v>480</v>
      </c>
      <c r="B2749">
        <v>2004</v>
      </c>
      <c r="C2749" s="2">
        <v>0</v>
      </c>
      <c r="D2749" s="6">
        <v>-3.18166E-2</v>
      </c>
      <c r="E2749" s="6">
        <v>0.1034267</v>
      </c>
      <c r="F2749" s="6">
        <v>6.2929799999999994E-2</v>
      </c>
      <c r="G2749" s="6">
        <v>0.62359290000000001</v>
      </c>
      <c r="H2749" s="6">
        <v>0.37474489999999999</v>
      </c>
      <c r="I2749" s="6"/>
    </row>
    <row r="2750" spans="1:9" x14ac:dyDescent="0.25">
      <c r="A2750">
        <v>481</v>
      </c>
      <c r="B2750">
        <v>1995</v>
      </c>
      <c r="C2750" s="2">
        <v>0</v>
      </c>
      <c r="D2750" s="6">
        <v>1.9929599999999999E-2</v>
      </c>
      <c r="E2750" s="6">
        <v>0.1622845</v>
      </c>
      <c r="F2750" s="6">
        <v>4.2852899999999999E-2</v>
      </c>
      <c r="G2750" s="6">
        <v>0.55536739999999996</v>
      </c>
      <c r="H2750" s="6">
        <v>0.2067986</v>
      </c>
      <c r="I2750" s="6"/>
    </row>
    <row r="2751" spans="1:9" x14ac:dyDescent="0.25">
      <c r="A2751">
        <v>481</v>
      </c>
      <c r="B2751">
        <v>1996</v>
      </c>
      <c r="C2751" s="2">
        <v>0</v>
      </c>
      <c r="D2751" s="6">
        <v>-3.9183700000000002E-2</v>
      </c>
      <c r="E2751" s="6">
        <v>0.163156</v>
      </c>
      <c r="F2751" s="6">
        <v>6.2426299999999997E-2</v>
      </c>
      <c r="G2751" s="6">
        <v>0.6031012</v>
      </c>
      <c r="H2751" s="6">
        <v>0.13442370000000001</v>
      </c>
      <c r="I2751" s="6"/>
    </row>
    <row r="2752" spans="1:9" x14ac:dyDescent="0.25">
      <c r="A2752">
        <v>481</v>
      </c>
      <c r="B2752">
        <v>1997</v>
      </c>
      <c r="C2752" s="2">
        <v>0</v>
      </c>
      <c r="D2752" s="6">
        <v>-5.6588000000000003E-3</v>
      </c>
      <c r="E2752" s="6">
        <v>0.15660080000000001</v>
      </c>
      <c r="F2752" s="6">
        <v>5.8056200000000002E-2</v>
      </c>
      <c r="G2752" s="6">
        <v>0.75366279999999997</v>
      </c>
      <c r="H2752" s="6">
        <v>0.16186030000000001</v>
      </c>
      <c r="I2752" s="6"/>
    </row>
    <row r="2753" spans="1:9" x14ac:dyDescent="0.25">
      <c r="A2753">
        <v>481</v>
      </c>
      <c r="B2753">
        <v>1998</v>
      </c>
      <c r="C2753" s="2">
        <v>0</v>
      </c>
      <c r="D2753" s="6">
        <v>-3.4146799999999998E-2</v>
      </c>
      <c r="E2753" s="6">
        <v>0.15927759999999999</v>
      </c>
      <c r="F2753" s="6">
        <v>5.1305000000000003E-2</v>
      </c>
      <c r="G2753" s="6">
        <v>0.85227790000000003</v>
      </c>
      <c r="H2753" s="6">
        <v>0.15116840000000001</v>
      </c>
      <c r="I2753" s="6"/>
    </row>
    <row r="2754" spans="1:9" x14ac:dyDescent="0.25">
      <c r="A2754">
        <v>482</v>
      </c>
      <c r="B2754">
        <v>1995</v>
      </c>
      <c r="C2754" s="2">
        <v>0</v>
      </c>
      <c r="D2754" s="6">
        <v>5.7402799999999997E-2</v>
      </c>
      <c r="E2754" s="6">
        <v>0.1879567</v>
      </c>
      <c r="F2754" s="6">
        <v>3.8749199999999998E-2</v>
      </c>
      <c r="G2754" s="6">
        <v>1.0752349999999999</v>
      </c>
      <c r="H2754" s="6">
        <v>0.17985979999999999</v>
      </c>
      <c r="I2754" s="6"/>
    </row>
    <row r="2755" spans="1:9" x14ac:dyDescent="0.25">
      <c r="A2755">
        <v>482</v>
      </c>
      <c r="B2755">
        <v>1996</v>
      </c>
      <c r="C2755" s="2">
        <v>0</v>
      </c>
      <c r="D2755" s="6">
        <v>-2.1005900000000001E-2</v>
      </c>
      <c r="E2755" s="6">
        <v>0.19207859999999999</v>
      </c>
      <c r="F2755" s="6">
        <v>3.7632499999999999E-2</v>
      </c>
      <c r="G2755" s="6">
        <v>0.86612270000000002</v>
      </c>
      <c r="H2755" s="6">
        <v>0.15955900000000001</v>
      </c>
      <c r="I2755" s="6"/>
    </row>
    <row r="2756" spans="1:9" x14ac:dyDescent="0.25">
      <c r="A2756">
        <v>482</v>
      </c>
      <c r="B2756">
        <v>1997</v>
      </c>
      <c r="C2756" s="2">
        <v>0</v>
      </c>
      <c r="D2756" s="6">
        <v>4.9270000000000001E-2</v>
      </c>
      <c r="E2756" s="6">
        <v>0.19880329999999999</v>
      </c>
      <c r="F2756" s="6">
        <v>4.1121999999999999E-2</v>
      </c>
      <c r="G2756" s="6">
        <v>1.133246</v>
      </c>
      <c r="H2756" s="6">
        <v>0.19696659999999999</v>
      </c>
      <c r="I2756" s="6"/>
    </row>
    <row r="2757" spans="1:9" x14ac:dyDescent="0.25">
      <c r="A2757">
        <v>482</v>
      </c>
      <c r="B2757">
        <v>1998</v>
      </c>
      <c r="C2757" s="2">
        <v>0</v>
      </c>
      <c r="D2757" s="6">
        <v>8.0255900000000005E-2</v>
      </c>
      <c r="E2757" s="6">
        <v>0.21299889999999999</v>
      </c>
      <c r="F2757" s="6">
        <v>6.9098999999999994E-2</v>
      </c>
      <c r="G2757" s="6">
        <v>1.2389209999999999</v>
      </c>
      <c r="H2757" s="6">
        <v>0.2214257</v>
      </c>
      <c r="I2757" s="6"/>
    </row>
    <row r="2758" spans="1:9" x14ac:dyDescent="0.25">
      <c r="A2758">
        <v>482</v>
      </c>
      <c r="B2758">
        <v>1999</v>
      </c>
      <c r="C2758" s="2">
        <v>0</v>
      </c>
      <c r="D2758" s="6">
        <v>9.9082900000000002E-2</v>
      </c>
      <c r="E2758" s="6">
        <v>0.23734150000000001</v>
      </c>
      <c r="F2758" s="6">
        <v>4.2270000000000002E-2</v>
      </c>
      <c r="G2758" s="6">
        <v>1.1433880000000001</v>
      </c>
      <c r="H2758" s="6">
        <v>0.19810410000000001</v>
      </c>
      <c r="I2758" s="6"/>
    </row>
    <row r="2759" spans="1:9" x14ac:dyDescent="0.25">
      <c r="A2759">
        <v>482</v>
      </c>
      <c r="B2759">
        <v>2000</v>
      </c>
      <c r="C2759" s="2">
        <v>0</v>
      </c>
      <c r="D2759" s="6">
        <v>8.0652500000000002E-2</v>
      </c>
      <c r="E2759" s="6">
        <v>0.2132811</v>
      </c>
      <c r="F2759" s="6">
        <v>5.05298E-2</v>
      </c>
      <c r="G2759" s="6">
        <v>1.5551269999999999</v>
      </c>
      <c r="H2759" s="6">
        <v>0.23744399999999999</v>
      </c>
      <c r="I2759" s="6"/>
    </row>
    <row r="2760" spans="1:9" x14ac:dyDescent="0.25">
      <c r="A2760">
        <v>482</v>
      </c>
      <c r="B2760">
        <v>2001</v>
      </c>
      <c r="C2760" s="2">
        <v>0</v>
      </c>
      <c r="D2760" s="6">
        <v>6.9109599999999993E-2</v>
      </c>
      <c r="E2760" s="6">
        <v>0.22794809999999999</v>
      </c>
      <c r="F2760" s="6">
        <v>4.2580300000000001E-2</v>
      </c>
      <c r="G2760" s="6">
        <v>1.497655</v>
      </c>
      <c r="H2760" s="6">
        <v>0.23639189999999999</v>
      </c>
      <c r="I2760" s="6"/>
    </row>
    <row r="2761" spans="1:9" x14ac:dyDescent="0.25">
      <c r="A2761">
        <v>482</v>
      </c>
      <c r="B2761">
        <v>2002</v>
      </c>
      <c r="C2761" s="2">
        <v>0</v>
      </c>
      <c r="D2761" s="6">
        <v>8.0820600000000006E-2</v>
      </c>
      <c r="E2761" s="6">
        <v>0.21424979999999999</v>
      </c>
      <c r="F2761" s="6">
        <v>4.2076200000000001E-2</v>
      </c>
      <c r="G2761" s="6">
        <v>1.2752870000000001</v>
      </c>
      <c r="H2761" s="6">
        <v>0.25807849999999999</v>
      </c>
      <c r="I2761" s="6"/>
    </row>
    <row r="2762" spans="1:9" x14ac:dyDescent="0.25">
      <c r="A2762">
        <v>482</v>
      </c>
      <c r="B2762">
        <v>2003</v>
      </c>
      <c r="C2762" s="2">
        <v>0</v>
      </c>
      <c r="D2762" s="6">
        <v>7.6369400000000004E-2</v>
      </c>
      <c r="E2762" s="6">
        <v>0.21150659999999999</v>
      </c>
      <c r="F2762" s="6">
        <v>4.5143000000000003E-2</v>
      </c>
      <c r="G2762" s="6">
        <v>1.1112040000000001</v>
      </c>
      <c r="H2762" s="6">
        <v>0.2299678</v>
      </c>
      <c r="I2762" s="6"/>
    </row>
    <row r="2763" spans="1:9" x14ac:dyDescent="0.25">
      <c r="A2763">
        <v>482</v>
      </c>
      <c r="B2763">
        <v>2004</v>
      </c>
      <c r="C2763" s="2">
        <v>0</v>
      </c>
      <c r="D2763" s="6">
        <v>0.1127548</v>
      </c>
      <c r="E2763" s="6">
        <v>0.2261425</v>
      </c>
      <c r="F2763" s="6">
        <v>5.4151299999999999E-2</v>
      </c>
      <c r="G2763" s="6">
        <v>1.1251690000000001</v>
      </c>
      <c r="H2763" s="6">
        <v>0.24281530000000001</v>
      </c>
      <c r="I2763" s="6"/>
    </row>
    <row r="2764" spans="1:9" x14ac:dyDescent="0.25">
      <c r="A2764">
        <v>483</v>
      </c>
      <c r="B2764">
        <v>1995</v>
      </c>
      <c r="C2764" s="2">
        <v>0</v>
      </c>
      <c r="D2764" s="6">
        <v>0.30681229999999998</v>
      </c>
      <c r="E2764" s="6">
        <v>0.18362600000000001</v>
      </c>
      <c r="F2764" s="6">
        <v>3.14334E-2</v>
      </c>
      <c r="G2764" s="6">
        <v>0.68199350000000003</v>
      </c>
      <c r="H2764" s="6">
        <v>0.40446280000000001</v>
      </c>
      <c r="I2764" s="6"/>
    </row>
    <row r="2765" spans="1:9" x14ac:dyDescent="0.25">
      <c r="A2765">
        <v>483</v>
      </c>
      <c r="B2765">
        <v>1996</v>
      </c>
      <c r="C2765" s="2">
        <v>0</v>
      </c>
      <c r="D2765" s="6">
        <v>0.28062700000000002</v>
      </c>
      <c r="E2765" s="6">
        <v>0.16852339999999999</v>
      </c>
      <c r="F2765" s="6">
        <v>3.8275799999999999E-2</v>
      </c>
      <c r="G2765" s="6">
        <v>0.52222440000000003</v>
      </c>
      <c r="H2765" s="6">
        <v>0.39701009999999998</v>
      </c>
      <c r="I2765" s="6"/>
    </row>
    <row r="2766" spans="1:9" x14ac:dyDescent="0.25">
      <c r="A2766">
        <v>484</v>
      </c>
      <c r="B2766">
        <v>1995</v>
      </c>
      <c r="C2766" s="2">
        <v>0</v>
      </c>
      <c r="D2766" s="6">
        <v>0.11635760000000001</v>
      </c>
      <c r="E2766" s="6">
        <v>0.36437789999999998</v>
      </c>
      <c r="F2766" s="6">
        <v>2.9482299999999999E-2</v>
      </c>
      <c r="G2766" s="6">
        <v>0.55743319999999996</v>
      </c>
      <c r="H2766" s="6">
        <v>8.7147000000000002E-2</v>
      </c>
      <c r="I2766" s="6"/>
    </row>
    <row r="2767" spans="1:9" x14ac:dyDescent="0.25">
      <c r="A2767">
        <v>484</v>
      </c>
      <c r="B2767">
        <v>1996</v>
      </c>
      <c r="C2767" s="2">
        <v>0</v>
      </c>
      <c r="D2767" s="6">
        <v>7.4332400000000007E-2</v>
      </c>
      <c r="E2767" s="6">
        <v>0.37276599999999999</v>
      </c>
      <c r="F2767" s="6">
        <v>3.3987499999999997E-2</v>
      </c>
      <c r="G2767" s="6">
        <v>0.5258043</v>
      </c>
      <c r="H2767" s="6">
        <v>7.6914499999999997E-2</v>
      </c>
      <c r="I2767" s="6"/>
    </row>
    <row r="2768" spans="1:9" x14ac:dyDescent="0.25">
      <c r="A2768">
        <v>484</v>
      </c>
      <c r="B2768">
        <v>1997</v>
      </c>
      <c r="C2768" s="2">
        <v>0</v>
      </c>
      <c r="D2768" s="6">
        <v>8.49269E-2</v>
      </c>
      <c r="E2768" s="6">
        <v>0.37778089999999998</v>
      </c>
      <c r="F2768" s="6">
        <v>4.0648299999999998E-2</v>
      </c>
      <c r="G2768" s="6">
        <v>0.6777704</v>
      </c>
      <c r="H2768" s="6">
        <v>7.9487600000000005E-2</v>
      </c>
      <c r="I2768" s="6"/>
    </row>
    <row r="2769" spans="1:9" x14ac:dyDescent="0.25">
      <c r="A2769">
        <v>484</v>
      </c>
      <c r="B2769">
        <v>1998</v>
      </c>
      <c r="C2769" s="2">
        <v>0</v>
      </c>
      <c r="D2769" s="6">
        <v>6.5113799999999999E-2</v>
      </c>
      <c r="E2769" s="6">
        <v>0.39816760000000001</v>
      </c>
      <c r="F2769" s="6">
        <v>1.9007699999999999E-2</v>
      </c>
      <c r="G2769" s="6">
        <v>0.63879810000000004</v>
      </c>
      <c r="H2769" s="6">
        <v>9.4701499999999994E-2</v>
      </c>
      <c r="I2769" s="6"/>
    </row>
    <row r="2770" spans="1:9" x14ac:dyDescent="0.25">
      <c r="A2770">
        <v>484</v>
      </c>
      <c r="B2770">
        <v>1999</v>
      </c>
      <c r="C2770" s="2">
        <v>0</v>
      </c>
      <c r="D2770" s="6">
        <v>7.2051000000000004E-2</v>
      </c>
      <c r="E2770" s="6">
        <v>0.37472030000000001</v>
      </c>
      <c r="F2770" s="6">
        <v>2.26956E-2</v>
      </c>
      <c r="G2770" s="6">
        <v>0.50688449999999996</v>
      </c>
      <c r="H2770" s="6">
        <v>8.3734600000000006E-2</v>
      </c>
      <c r="I2770" s="6"/>
    </row>
    <row r="2771" spans="1:9" x14ac:dyDescent="0.25">
      <c r="A2771">
        <v>484</v>
      </c>
      <c r="B2771">
        <v>2000</v>
      </c>
      <c r="C2771" s="2">
        <v>0</v>
      </c>
      <c r="D2771" s="6">
        <v>8.1837499999999994E-2</v>
      </c>
      <c r="E2771" s="6">
        <v>0.40896870000000002</v>
      </c>
      <c r="F2771" s="6">
        <v>5.5795499999999998E-2</v>
      </c>
      <c r="G2771" s="6">
        <v>0.76044369999999994</v>
      </c>
      <c r="H2771" s="6">
        <v>0.1036533</v>
      </c>
      <c r="I2771" s="6"/>
    </row>
    <row r="2772" spans="1:9" x14ac:dyDescent="0.25">
      <c r="A2772">
        <v>484</v>
      </c>
      <c r="B2772">
        <v>2001</v>
      </c>
      <c r="C2772" s="2">
        <v>0</v>
      </c>
      <c r="D2772" s="6">
        <v>6.4456799999999995E-2</v>
      </c>
      <c r="E2772" s="6">
        <v>0.40107739999999997</v>
      </c>
      <c r="F2772" s="6">
        <v>4.9079400000000002E-2</v>
      </c>
      <c r="G2772" s="6">
        <v>0.70081119999999997</v>
      </c>
      <c r="H2772" s="6">
        <v>8.3250000000000005E-2</v>
      </c>
      <c r="I2772" s="6"/>
    </row>
    <row r="2773" spans="1:9" x14ac:dyDescent="0.25">
      <c r="A2773">
        <v>484</v>
      </c>
      <c r="B2773">
        <v>2002</v>
      </c>
      <c r="C2773" s="2">
        <v>0</v>
      </c>
      <c r="D2773" s="6">
        <v>6.29083E-2</v>
      </c>
      <c r="E2773" s="6">
        <v>0.37759130000000002</v>
      </c>
      <c r="F2773" s="6">
        <v>3.4617000000000002E-2</v>
      </c>
      <c r="G2773" s="6">
        <v>0.52053859999999996</v>
      </c>
      <c r="H2773" s="6">
        <v>7.1287000000000003E-2</v>
      </c>
      <c r="I2773" s="6"/>
    </row>
    <row r="2774" spans="1:9" x14ac:dyDescent="0.25">
      <c r="A2774">
        <v>484</v>
      </c>
      <c r="B2774">
        <v>2003</v>
      </c>
      <c r="C2774" s="2">
        <v>0</v>
      </c>
      <c r="D2774" s="6">
        <v>5.7456800000000002E-2</v>
      </c>
      <c r="E2774" s="6">
        <v>0.4405094</v>
      </c>
      <c r="F2774" s="6">
        <v>5.2387000000000003E-2</v>
      </c>
      <c r="G2774" s="6">
        <v>1.145932</v>
      </c>
      <c r="H2774" s="6">
        <v>8.9884699999999998E-2</v>
      </c>
      <c r="I2774" s="6"/>
    </row>
    <row r="2775" spans="1:9" x14ac:dyDescent="0.25">
      <c r="A2775">
        <v>484</v>
      </c>
      <c r="B2775">
        <v>2004</v>
      </c>
      <c r="C2775" s="2">
        <v>0</v>
      </c>
      <c r="D2775" s="6">
        <v>0.1939282</v>
      </c>
      <c r="E2775" s="6">
        <v>0.46976200000000001</v>
      </c>
      <c r="F2775" s="6">
        <v>7.9112600000000005E-2</v>
      </c>
      <c r="G2775" s="6">
        <v>1.7595689999999999</v>
      </c>
      <c r="H2775" s="6">
        <v>0.12678710000000001</v>
      </c>
      <c r="I2775" s="6"/>
    </row>
    <row r="2776" spans="1:9" x14ac:dyDescent="0.25">
      <c r="A2776">
        <v>485</v>
      </c>
      <c r="B2776">
        <v>1995</v>
      </c>
      <c r="C2776" s="2">
        <v>0</v>
      </c>
      <c r="D2776" s="6">
        <v>0.42094999999999999</v>
      </c>
      <c r="E2776" s="6">
        <v>9.8268099999999997E-2</v>
      </c>
      <c r="F2776" s="6">
        <v>4.0645500000000001E-2</v>
      </c>
      <c r="G2776" s="6">
        <v>0.66758700000000004</v>
      </c>
      <c r="H2776" s="6">
        <v>0.89262149999999996</v>
      </c>
      <c r="I2776" s="6"/>
    </row>
    <row r="2777" spans="1:9" x14ac:dyDescent="0.25">
      <c r="A2777">
        <v>485</v>
      </c>
      <c r="B2777">
        <v>1996</v>
      </c>
      <c r="C2777" s="2">
        <v>0</v>
      </c>
      <c r="D2777" s="6">
        <v>0.2988191</v>
      </c>
      <c r="E2777" s="6">
        <v>0.1213461</v>
      </c>
      <c r="F2777" s="6">
        <v>5.0723600000000001E-2</v>
      </c>
      <c r="G2777" s="6">
        <v>0.77775329999999998</v>
      </c>
      <c r="H2777" s="6">
        <v>1.1430229999999999</v>
      </c>
      <c r="I2777" s="6"/>
    </row>
    <row r="2778" spans="1:9" x14ac:dyDescent="0.25">
      <c r="A2778">
        <v>485</v>
      </c>
      <c r="B2778">
        <v>1997</v>
      </c>
      <c r="C2778" s="2">
        <v>0</v>
      </c>
      <c r="D2778" s="6">
        <v>0.36759229999999998</v>
      </c>
      <c r="E2778" s="6">
        <v>0.13125600000000001</v>
      </c>
      <c r="F2778" s="6">
        <v>4.9652200000000001E-2</v>
      </c>
      <c r="G2778" s="6">
        <v>1.0528949999999999</v>
      </c>
      <c r="H2778" s="6">
        <v>1.1527890000000001</v>
      </c>
      <c r="I2778" s="6"/>
    </row>
    <row r="2779" spans="1:9" x14ac:dyDescent="0.25">
      <c r="A2779">
        <v>485</v>
      </c>
      <c r="B2779">
        <v>1998</v>
      </c>
      <c r="C2779" s="2">
        <v>0</v>
      </c>
      <c r="D2779" s="6">
        <v>0.35698489999999999</v>
      </c>
      <c r="E2779" s="6">
        <v>0.14249829999999999</v>
      </c>
      <c r="F2779" s="6">
        <v>6.2135099999999999E-2</v>
      </c>
      <c r="G2779" s="6">
        <v>0.95196860000000005</v>
      </c>
      <c r="H2779" s="6">
        <v>1.0273270000000001</v>
      </c>
      <c r="I2779" s="6"/>
    </row>
    <row r="2780" spans="1:9" x14ac:dyDescent="0.25">
      <c r="A2780">
        <v>485</v>
      </c>
      <c r="B2780">
        <v>1999</v>
      </c>
      <c r="C2780" s="2">
        <v>0</v>
      </c>
      <c r="D2780" s="6">
        <v>0.28591480000000002</v>
      </c>
      <c r="E2780" s="6">
        <v>0.13466649999999999</v>
      </c>
      <c r="F2780" s="6">
        <v>5.9495699999999999E-2</v>
      </c>
      <c r="G2780" s="6">
        <v>0.45081710000000003</v>
      </c>
      <c r="H2780" s="6">
        <v>1.034427</v>
      </c>
      <c r="I2780" s="6"/>
    </row>
    <row r="2781" spans="1:9" x14ac:dyDescent="0.25">
      <c r="A2781">
        <v>485</v>
      </c>
      <c r="B2781">
        <v>2000</v>
      </c>
      <c r="C2781" s="2">
        <v>0</v>
      </c>
      <c r="D2781" s="6">
        <v>0.30748880000000001</v>
      </c>
      <c r="E2781" s="6">
        <v>0.1742118</v>
      </c>
      <c r="F2781" s="6">
        <v>6.5961099999999995E-2</v>
      </c>
      <c r="G2781" s="6">
        <v>0.90972960000000003</v>
      </c>
      <c r="H2781" s="6">
        <v>1.0535380000000001</v>
      </c>
      <c r="I2781" s="6"/>
    </row>
    <row r="2782" spans="1:9" x14ac:dyDescent="0.25">
      <c r="A2782">
        <v>485</v>
      </c>
      <c r="B2782">
        <v>2001</v>
      </c>
      <c r="C2782" s="2">
        <v>0</v>
      </c>
      <c r="D2782" s="6">
        <v>0.36522860000000001</v>
      </c>
      <c r="E2782" s="6">
        <v>0.17798249999999999</v>
      </c>
      <c r="F2782" s="6">
        <v>5.6269300000000001E-2</v>
      </c>
      <c r="G2782" s="6">
        <v>0.89365779999999995</v>
      </c>
      <c r="H2782" s="6">
        <v>1.048279</v>
      </c>
      <c r="I2782" s="6"/>
    </row>
    <row r="2783" spans="1:9" x14ac:dyDescent="0.25">
      <c r="A2783">
        <v>485</v>
      </c>
      <c r="B2783">
        <v>2002</v>
      </c>
      <c r="C2783" s="2">
        <v>0</v>
      </c>
      <c r="D2783" s="6">
        <v>0.41217609999999999</v>
      </c>
      <c r="E2783" s="6">
        <v>0.2126199</v>
      </c>
      <c r="F2783" s="6">
        <v>5.4710300000000003E-2</v>
      </c>
      <c r="G2783" s="6">
        <v>0.79529209999999995</v>
      </c>
      <c r="H2783" s="6">
        <v>1.055061</v>
      </c>
      <c r="I2783" s="6"/>
    </row>
    <row r="2784" spans="1:9" x14ac:dyDescent="0.25">
      <c r="A2784">
        <v>485</v>
      </c>
      <c r="B2784">
        <v>2003</v>
      </c>
      <c r="C2784" s="2">
        <v>0</v>
      </c>
      <c r="D2784" s="6">
        <v>0.39482640000000002</v>
      </c>
      <c r="E2784" s="6">
        <v>0.22822419999999999</v>
      </c>
      <c r="F2784" s="6">
        <v>4.1737700000000003E-2</v>
      </c>
      <c r="G2784" s="6">
        <v>1.367721</v>
      </c>
      <c r="H2784" s="6">
        <v>1.089153</v>
      </c>
      <c r="I2784" s="6"/>
    </row>
    <row r="2785" spans="1:9" x14ac:dyDescent="0.25">
      <c r="A2785">
        <v>485</v>
      </c>
      <c r="B2785">
        <v>2004</v>
      </c>
      <c r="C2785" s="2">
        <v>0</v>
      </c>
      <c r="D2785" s="6">
        <v>0.41444219999999998</v>
      </c>
      <c r="E2785" s="6">
        <v>0.2359388</v>
      </c>
      <c r="F2785" s="6">
        <v>6.8561399999999995E-2</v>
      </c>
      <c r="G2785" s="6">
        <v>1.6770989999999999</v>
      </c>
      <c r="H2785" s="6">
        <v>1.05138</v>
      </c>
      <c r="I2785" s="6"/>
    </row>
    <row r="2786" spans="1:9" x14ac:dyDescent="0.25">
      <c r="A2786">
        <v>486</v>
      </c>
      <c r="B2786">
        <v>1995</v>
      </c>
      <c r="C2786" s="2">
        <v>0</v>
      </c>
      <c r="D2786" s="6">
        <v>3.8089900000000003E-2</v>
      </c>
      <c r="E2786" s="6">
        <v>-0.211835</v>
      </c>
      <c r="F2786" s="6">
        <v>5.6347700000000001E-2</v>
      </c>
      <c r="G2786" s="6">
        <v>0.67802709999999999</v>
      </c>
      <c r="H2786" s="6">
        <v>0.33836369999999999</v>
      </c>
      <c r="I2786" s="6"/>
    </row>
    <row r="2787" spans="1:9" x14ac:dyDescent="0.25">
      <c r="A2787">
        <v>486</v>
      </c>
      <c r="B2787">
        <v>1996</v>
      </c>
      <c r="C2787" s="2">
        <v>0</v>
      </c>
      <c r="D2787" s="6">
        <v>-1.13458E-2</v>
      </c>
      <c r="E2787" s="6">
        <v>-0.2402783</v>
      </c>
      <c r="F2787" s="6">
        <v>7.4385300000000001E-2</v>
      </c>
      <c r="G2787" s="6">
        <v>0.53352869999999997</v>
      </c>
      <c r="H2787" s="6">
        <v>0.286746</v>
      </c>
      <c r="I2787" s="6"/>
    </row>
    <row r="2788" spans="1:9" x14ac:dyDescent="0.25">
      <c r="A2788">
        <v>486</v>
      </c>
      <c r="B2788">
        <v>1997</v>
      </c>
      <c r="C2788" s="2">
        <v>0</v>
      </c>
      <c r="D2788" s="6">
        <v>5.1576400000000001E-2</v>
      </c>
      <c r="E2788" s="6">
        <v>-0.18416060000000001</v>
      </c>
      <c r="F2788" s="6">
        <v>4.3618799999999999E-2</v>
      </c>
      <c r="G2788" s="6">
        <v>0.38151200000000002</v>
      </c>
      <c r="H2788" s="6">
        <v>0.27532129999999999</v>
      </c>
      <c r="I2788" s="6"/>
    </row>
    <row r="2789" spans="1:9" x14ac:dyDescent="0.25">
      <c r="A2789">
        <v>486</v>
      </c>
      <c r="B2789">
        <v>1998</v>
      </c>
      <c r="C2789" s="2">
        <v>0</v>
      </c>
      <c r="D2789" s="6">
        <v>-4.5360200000000003E-2</v>
      </c>
      <c r="E2789" s="6">
        <v>-0.3318469</v>
      </c>
      <c r="F2789" s="6">
        <v>4.0802199999999997E-2</v>
      </c>
      <c r="G2789" s="6">
        <v>0.34261209999999997</v>
      </c>
      <c r="H2789" s="6">
        <v>0.2865663</v>
      </c>
      <c r="I2789" s="6"/>
    </row>
    <row r="2790" spans="1:9" x14ac:dyDescent="0.25">
      <c r="A2790">
        <v>486</v>
      </c>
      <c r="B2790">
        <v>1999</v>
      </c>
      <c r="C2790" s="2">
        <v>1</v>
      </c>
      <c r="D2790" s="6">
        <v>-9.83266E-2</v>
      </c>
      <c r="E2790" s="6">
        <v>-0.2161151</v>
      </c>
      <c r="F2790" s="6">
        <v>5.0780699999999998E-2</v>
      </c>
      <c r="G2790" s="6">
        <v>0.16641529999999999</v>
      </c>
      <c r="H2790" s="6">
        <v>0.22759670000000001</v>
      </c>
      <c r="I2790" s="6"/>
    </row>
    <row r="2791" spans="1:9" x14ac:dyDescent="0.25">
      <c r="A2791">
        <v>487</v>
      </c>
      <c r="B2791">
        <v>1995</v>
      </c>
      <c r="C2791" s="2">
        <v>0</v>
      </c>
      <c r="D2791" s="6">
        <v>8.3340899999999996E-2</v>
      </c>
      <c r="E2791" s="6">
        <v>-6.4512299999999995E-2</v>
      </c>
      <c r="F2791" s="6">
        <v>4.3471500000000003E-2</v>
      </c>
      <c r="G2791" s="6">
        <v>0.3912427</v>
      </c>
      <c r="H2791" s="6">
        <v>0.19505130000000001</v>
      </c>
      <c r="I2791" s="6"/>
    </row>
    <row r="2792" spans="1:9" x14ac:dyDescent="0.25">
      <c r="A2792">
        <v>487</v>
      </c>
      <c r="B2792">
        <v>1996</v>
      </c>
      <c r="C2792" s="2">
        <v>0</v>
      </c>
      <c r="D2792" s="6">
        <v>8.7957300000000002E-2</v>
      </c>
      <c r="E2792" s="6">
        <v>-2.053E-2</v>
      </c>
      <c r="F2792" s="6">
        <v>6.0862800000000002E-2</v>
      </c>
      <c r="G2792" s="6">
        <v>0.54493239999999998</v>
      </c>
      <c r="H2792" s="6">
        <v>0.20142109999999999</v>
      </c>
      <c r="I2792" s="6"/>
    </row>
    <row r="2793" spans="1:9" x14ac:dyDescent="0.25">
      <c r="A2793">
        <v>487</v>
      </c>
      <c r="B2793">
        <v>1997</v>
      </c>
      <c r="C2793" s="2">
        <v>0</v>
      </c>
      <c r="D2793" s="6">
        <v>0.1201132</v>
      </c>
      <c r="E2793" s="6">
        <v>6.8274E-3</v>
      </c>
      <c r="F2793" s="6">
        <v>5.7166300000000003E-2</v>
      </c>
      <c r="G2793" s="6">
        <v>0.99184220000000001</v>
      </c>
      <c r="H2793" s="6">
        <v>0.2042146</v>
      </c>
      <c r="I2793" s="6"/>
    </row>
    <row r="2794" spans="1:9" x14ac:dyDescent="0.25">
      <c r="A2794">
        <v>487</v>
      </c>
      <c r="B2794">
        <v>1998</v>
      </c>
      <c r="C2794" s="2">
        <v>0</v>
      </c>
      <c r="D2794" s="6">
        <v>0.1137664</v>
      </c>
      <c r="E2794" s="6">
        <v>8.5115999999999994E-3</v>
      </c>
      <c r="F2794" s="6">
        <v>4.5822000000000002E-2</v>
      </c>
      <c r="G2794" s="6">
        <v>0.57839110000000005</v>
      </c>
      <c r="H2794" s="6">
        <v>0.14384060000000001</v>
      </c>
      <c r="I2794" s="6"/>
    </row>
    <row r="2795" spans="1:9" x14ac:dyDescent="0.25">
      <c r="A2795">
        <v>487</v>
      </c>
      <c r="B2795">
        <v>1999</v>
      </c>
      <c r="C2795" s="2">
        <v>0</v>
      </c>
      <c r="D2795" s="6">
        <v>0.13254540000000001</v>
      </c>
      <c r="E2795" s="6">
        <v>3.4049999999999997E-2</v>
      </c>
      <c r="F2795" s="6">
        <v>3.3098799999999998E-2</v>
      </c>
      <c r="G2795" s="6">
        <v>0.48393199999999997</v>
      </c>
      <c r="H2795" s="6">
        <v>0.1585878</v>
      </c>
      <c r="I2795" s="6"/>
    </row>
    <row r="2796" spans="1:9" x14ac:dyDescent="0.25">
      <c r="A2796">
        <v>487</v>
      </c>
      <c r="B2796">
        <v>2000</v>
      </c>
      <c r="C2796" s="2">
        <v>0</v>
      </c>
      <c r="D2796" s="6">
        <v>0.1041116</v>
      </c>
      <c r="E2796" s="6">
        <v>-1.4559000000000001E-2</v>
      </c>
      <c r="F2796" s="6">
        <v>5.8709799999999999E-2</v>
      </c>
      <c r="G2796" s="6">
        <v>0.1344022</v>
      </c>
      <c r="H2796" s="6">
        <v>0.16632730000000001</v>
      </c>
      <c r="I2796" s="6"/>
    </row>
    <row r="2797" spans="1:9" x14ac:dyDescent="0.25">
      <c r="A2797">
        <v>487</v>
      </c>
      <c r="B2797">
        <v>2001</v>
      </c>
      <c r="C2797" s="2">
        <v>0</v>
      </c>
      <c r="D2797" s="6">
        <v>0.1089302</v>
      </c>
      <c r="E2797" s="6">
        <v>-6.6080000000000002E-4</v>
      </c>
      <c r="F2797" s="6">
        <v>4.8650199999999998E-2</v>
      </c>
      <c r="G2797" s="6">
        <v>0.2078797</v>
      </c>
      <c r="H2797" s="6">
        <v>0.16519519999999999</v>
      </c>
      <c r="I2797" s="6"/>
    </row>
    <row r="2798" spans="1:9" x14ac:dyDescent="0.25">
      <c r="A2798">
        <v>487</v>
      </c>
      <c r="B2798">
        <v>2002</v>
      </c>
      <c r="C2798" s="2">
        <v>0</v>
      </c>
      <c r="D2798" s="6">
        <v>7.6881400000000003E-2</v>
      </c>
      <c r="E2798" s="6">
        <v>-4.3649500000000001E-2</v>
      </c>
      <c r="F2798" s="6">
        <v>5.1961800000000002E-2</v>
      </c>
      <c r="G2798" s="6">
        <v>0.29382740000000002</v>
      </c>
      <c r="H2798" s="6">
        <v>0.17879880000000001</v>
      </c>
      <c r="I2798" s="6"/>
    </row>
    <row r="2799" spans="1:9" x14ac:dyDescent="0.25">
      <c r="A2799">
        <v>487</v>
      </c>
      <c r="B2799">
        <v>2003</v>
      </c>
      <c r="C2799" s="2">
        <v>0</v>
      </c>
      <c r="D2799" s="6">
        <v>0.1126259</v>
      </c>
      <c r="E2799" s="6">
        <v>-0.11491560000000001</v>
      </c>
      <c r="F2799" s="6">
        <v>3.9335200000000001E-2</v>
      </c>
      <c r="G2799" s="6">
        <v>0.23477809999999999</v>
      </c>
      <c r="H2799" s="6">
        <v>0.1640559</v>
      </c>
      <c r="I2799" s="6"/>
    </row>
    <row r="2800" spans="1:9" x14ac:dyDescent="0.25">
      <c r="A2800">
        <v>487</v>
      </c>
      <c r="B2800">
        <v>2004</v>
      </c>
      <c r="C2800" s="2">
        <v>0</v>
      </c>
      <c r="D2800" s="6">
        <v>7.9941200000000004E-2</v>
      </c>
      <c r="E2800" s="6">
        <v>-5.0183199999999997E-2</v>
      </c>
      <c r="F2800" s="6">
        <v>4.2701599999999999E-2</v>
      </c>
      <c r="G2800" s="6">
        <v>0.39746369999999998</v>
      </c>
      <c r="H2800" s="6">
        <v>0.18601129999999999</v>
      </c>
      <c r="I2800" s="6"/>
    </row>
    <row r="2801" spans="1:9" x14ac:dyDescent="0.25">
      <c r="A2801">
        <v>488</v>
      </c>
      <c r="B2801">
        <v>1995</v>
      </c>
      <c r="C2801" s="2">
        <v>0</v>
      </c>
      <c r="D2801" s="6">
        <v>0.12220590000000001</v>
      </c>
      <c r="E2801" s="6">
        <v>0.68328239999999996</v>
      </c>
      <c r="F2801" s="6">
        <v>8.7112400000000006E-2</v>
      </c>
      <c r="G2801" s="6">
        <v>2.4849009999999998</v>
      </c>
      <c r="H2801" s="6">
        <v>0.29749229999999999</v>
      </c>
      <c r="I2801" s="6"/>
    </row>
    <row r="2802" spans="1:9" x14ac:dyDescent="0.25">
      <c r="A2802">
        <v>488</v>
      </c>
      <c r="B2802">
        <v>1996</v>
      </c>
      <c r="C2802" s="2">
        <v>0</v>
      </c>
      <c r="D2802" s="6">
        <v>0.10781839999999999</v>
      </c>
      <c r="E2802" s="6">
        <v>0.74639610000000001</v>
      </c>
      <c r="F2802" s="6">
        <v>7.9899899999999996E-2</v>
      </c>
      <c r="G2802" s="6">
        <v>2.6282740000000002</v>
      </c>
      <c r="H2802" s="6">
        <v>0.30899529999999997</v>
      </c>
      <c r="I2802" s="6"/>
    </row>
    <row r="2803" spans="1:9" x14ac:dyDescent="0.25">
      <c r="A2803">
        <v>488</v>
      </c>
      <c r="B2803">
        <v>1997</v>
      </c>
      <c r="C2803" s="2">
        <v>0</v>
      </c>
      <c r="D2803" s="6">
        <v>0.16674159999999999</v>
      </c>
      <c r="E2803" s="6">
        <v>0.73899630000000005</v>
      </c>
      <c r="F2803" s="6">
        <v>7.7126100000000003E-2</v>
      </c>
      <c r="G2803" s="6">
        <v>2.3610570000000002</v>
      </c>
      <c r="H2803" s="6">
        <v>0.2988497</v>
      </c>
      <c r="I2803" s="6"/>
    </row>
    <row r="2804" spans="1:9" x14ac:dyDescent="0.25">
      <c r="A2804">
        <v>488</v>
      </c>
      <c r="B2804">
        <v>1998</v>
      </c>
      <c r="C2804" s="2">
        <v>0</v>
      </c>
      <c r="D2804" s="6">
        <v>0.12611069999999999</v>
      </c>
      <c r="E2804" s="6">
        <v>0.76764900000000003</v>
      </c>
      <c r="F2804" s="6">
        <v>5.91777E-2</v>
      </c>
      <c r="G2804" s="6">
        <v>2.324592</v>
      </c>
      <c r="H2804" s="6">
        <v>0.26789370000000001</v>
      </c>
      <c r="I2804" s="6"/>
    </row>
    <row r="2805" spans="1:9" x14ac:dyDescent="0.25">
      <c r="A2805">
        <v>488</v>
      </c>
      <c r="B2805">
        <v>1999</v>
      </c>
      <c r="C2805" s="2">
        <v>0</v>
      </c>
      <c r="D2805" s="6">
        <v>0.101574</v>
      </c>
      <c r="E2805" s="6">
        <v>0.67920910000000001</v>
      </c>
      <c r="F2805" s="6">
        <v>7.0654499999999995E-2</v>
      </c>
      <c r="G2805" s="6">
        <v>1.9025829999999999</v>
      </c>
      <c r="H2805" s="6">
        <v>0.2643317</v>
      </c>
      <c r="I2805" s="6"/>
    </row>
    <row r="2806" spans="1:9" x14ac:dyDescent="0.25">
      <c r="A2806">
        <v>488</v>
      </c>
      <c r="B2806">
        <v>2000</v>
      </c>
      <c r="C2806" s="2">
        <v>0</v>
      </c>
      <c r="D2806" s="6">
        <v>9.2367699999999997E-2</v>
      </c>
      <c r="E2806" s="6">
        <v>0.68590680000000004</v>
      </c>
      <c r="F2806" s="6">
        <v>5.49054E-2</v>
      </c>
      <c r="G2806" s="6">
        <v>1.3392520000000001</v>
      </c>
      <c r="H2806" s="6">
        <v>0.27523239999999999</v>
      </c>
      <c r="I2806" s="6"/>
    </row>
    <row r="2807" spans="1:9" x14ac:dyDescent="0.25">
      <c r="A2807">
        <v>488</v>
      </c>
      <c r="B2807">
        <v>2001</v>
      </c>
      <c r="C2807" s="2">
        <v>0</v>
      </c>
      <c r="D2807" s="6">
        <v>0.1180794</v>
      </c>
      <c r="E2807" s="6">
        <v>0.74016950000000004</v>
      </c>
      <c r="F2807" s="6">
        <v>5.5724999999999997E-2</v>
      </c>
      <c r="G2807" s="6">
        <v>1.652488</v>
      </c>
      <c r="H2807" s="6">
        <v>0.25674209999999997</v>
      </c>
      <c r="I2807" s="6"/>
    </row>
    <row r="2808" spans="1:9" x14ac:dyDescent="0.25">
      <c r="A2808">
        <v>488</v>
      </c>
      <c r="B2808">
        <v>2002</v>
      </c>
      <c r="C2808" s="2">
        <v>0</v>
      </c>
      <c r="D2808" s="6">
        <v>0.1639169</v>
      </c>
      <c r="E2808" s="6">
        <v>0.68857440000000003</v>
      </c>
      <c r="F2808" s="6">
        <v>4.2932100000000001E-2</v>
      </c>
      <c r="G2808" s="6">
        <v>1.5236019999999999</v>
      </c>
      <c r="H2808" s="6">
        <v>0.28334619999999999</v>
      </c>
      <c r="I2808" s="6"/>
    </row>
    <row r="2809" spans="1:9" x14ac:dyDescent="0.25">
      <c r="A2809">
        <v>488</v>
      </c>
      <c r="B2809">
        <v>2003</v>
      </c>
      <c r="C2809" s="2">
        <v>0</v>
      </c>
      <c r="D2809" s="6">
        <v>0.20906179999999999</v>
      </c>
      <c r="E2809" s="6">
        <v>0.71802089999999996</v>
      </c>
      <c r="F2809" s="6">
        <v>5.8650899999999999E-2</v>
      </c>
      <c r="G2809" s="6">
        <v>1.991541</v>
      </c>
      <c r="H2809" s="6">
        <v>0.28272750000000002</v>
      </c>
      <c r="I2809" s="6"/>
    </row>
    <row r="2810" spans="1:9" x14ac:dyDescent="0.25">
      <c r="A2810">
        <v>488</v>
      </c>
      <c r="B2810">
        <v>2004</v>
      </c>
      <c r="C2810" s="2">
        <v>0</v>
      </c>
      <c r="D2810" s="6">
        <v>0.23946429999999999</v>
      </c>
      <c r="E2810" s="6">
        <v>0.74143119999999996</v>
      </c>
      <c r="F2810" s="6">
        <v>5.1534900000000002E-2</v>
      </c>
      <c r="G2810" s="6">
        <v>2.211052</v>
      </c>
      <c r="H2810" s="6">
        <v>0.31376409999999999</v>
      </c>
      <c r="I2810" s="6"/>
    </row>
    <row r="2811" spans="1:9" x14ac:dyDescent="0.25">
      <c r="A2811">
        <v>489</v>
      </c>
      <c r="B2811">
        <v>1999</v>
      </c>
      <c r="C2811" s="2">
        <v>0</v>
      </c>
      <c r="D2811" s="6">
        <v>3.0506000000000001E-3</v>
      </c>
      <c r="E2811" s="6">
        <v>0.1246091</v>
      </c>
      <c r="F2811" s="6">
        <v>6.1875699999999999E-2</v>
      </c>
      <c r="G2811" s="6">
        <v>0.55932420000000005</v>
      </c>
      <c r="H2811" s="6">
        <v>0.17291019999999999</v>
      </c>
      <c r="I2811" s="6"/>
    </row>
    <row r="2812" spans="1:9" x14ac:dyDescent="0.25">
      <c r="A2812">
        <v>489</v>
      </c>
      <c r="B2812">
        <v>2000</v>
      </c>
      <c r="C2812" s="2">
        <v>0</v>
      </c>
      <c r="D2812" s="6">
        <v>-4.23119E-2</v>
      </c>
      <c r="E2812" s="6">
        <v>0.10279099999999999</v>
      </c>
      <c r="F2812" s="6">
        <v>3.0202799999999998E-2</v>
      </c>
      <c r="G2812" s="6">
        <v>0.4134563</v>
      </c>
      <c r="H2812" s="6">
        <v>0.1759735</v>
      </c>
      <c r="I2812" s="6"/>
    </row>
    <row r="2813" spans="1:9" x14ac:dyDescent="0.25">
      <c r="A2813">
        <v>489</v>
      </c>
      <c r="B2813">
        <v>2001</v>
      </c>
      <c r="C2813" s="2">
        <v>0</v>
      </c>
      <c r="D2813" s="6">
        <v>-1.4777E-2</v>
      </c>
      <c r="E2813" s="6">
        <v>0.1180541</v>
      </c>
      <c r="F2813" s="6">
        <v>3.74081E-2</v>
      </c>
      <c r="G2813" s="6">
        <v>0.43941150000000001</v>
      </c>
      <c r="H2813" s="6">
        <v>0.12668740000000001</v>
      </c>
      <c r="I2813" s="6"/>
    </row>
    <row r="2814" spans="1:9" x14ac:dyDescent="0.25">
      <c r="A2814">
        <v>489</v>
      </c>
      <c r="B2814">
        <v>2002</v>
      </c>
      <c r="C2814" s="2">
        <v>0</v>
      </c>
      <c r="D2814" s="6">
        <v>4.5611000000000002E-3</v>
      </c>
      <c r="E2814" s="6">
        <v>0.1143213</v>
      </c>
      <c r="F2814" s="6">
        <v>4.3615800000000003E-2</v>
      </c>
      <c r="G2814" s="6">
        <v>0.36356470000000002</v>
      </c>
      <c r="H2814" s="6">
        <v>0.11709410000000001</v>
      </c>
      <c r="I2814" s="6"/>
    </row>
    <row r="2815" spans="1:9" x14ac:dyDescent="0.25">
      <c r="A2815">
        <v>489</v>
      </c>
      <c r="B2815">
        <v>2003</v>
      </c>
      <c r="C2815" s="2">
        <v>0</v>
      </c>
      <c r="D2815" s="6">
        <v>9.8943E-3</v>
      </c>
      <c r="E2815" s="6">
        <v>0.1119124</v>
      </c>
      <c r="F2815" s="6">
        <v>5.06536E-2</v>
      </c>
      <c r="G2815" s="6">
        <v>0.4153927</v>
      </c>
      <c r="H2815" s="6">
        <v>0.12042319999999999</v>
      </c>
      <c r="I2815" s="6"/>
    </row>
    <row r="2816" spans="1:9" x14ac:dyDescent="0.25">
      <c r="A2816">
        <v>489</v>
      </c>
      <c r="B2816">
        <v>2004</v>
      </c>
      <c r="C2816" s="2">
        <v>0</v>
      </c>
      <c r="D2816" s="6">
        <v>2.49097E-2</v>
      </c>
      <c r="E2816" s="6">
        <v>0.1416288</v>
      </c>
      <c r="F2816" s="6">
        <v>5.0862900000000003E-2</v>
      </c>
      <c r="G2816" s="6">
        <v>0.47954190000000002</v>
      </c>
      <c r="H2816" s="6">
        <v>0.1394088</v>
      </c>
      <c r="I2816" s="6"/>
    </row>
    <row r="2817" spans="1:9" x14ac:dyDescent="0.25">
      <c r="A2817">
        <v>490</v>
      </c>
      <c r="B2817">
        <v>1995</v>
      </c>
      <c r="C2817" s="2">
        <v>0</v>
      </c>
      <c r="D2817" s="6">
        <v>0.35042899999999999</v>
      </c>
      <c r="E2817" s="6">
        <v>0.4451116</v>
      </c>
      <c r="F2817" s="6">
        <v>6.3276600000000002E-2</v>
      </c>
      <c r="G2817" s="6">
        <v>2.5713879999999998</v>
      </c>
      <c r="H2817" s="6">
        <v>0.337397</v>
      </c>
      <c r="I2817" s="6"/>
    </row>
    <row r="2818" spans="1:9" x14ac:dyDescent="0.25">
      <c r="A2818">
        <v>490</v>
      </c>
      <c r="B2818">
        <v>1996</v>
      </c>
      <c r="C2818" s="2">
        <v>0</v>
      </c>
      <c r="D2818" s="6">
        <v>0.3793955</v>
      </c>
      <c r="E2818" s="6">
        <v>0.41244449999999999</v>
      </c>
      <c r="F2818" s="6">
        <v>2.87596E-2</v>
      </c>
      <c r="G2818" s="6">
        <v>1.1485669999999999</v>
      </c>
      <c r="H2818" s="6">
        <v>0.35940929999999999</v>
      </c>
      <c r="I2818" s="6"/>
    </row>
    <row r="2819" spans="1:9" x14ac:dyDescent="0.25">
      <c r="A2819">
        <v>491</v>
      </c>
      <c r="B2819">
        <v>1995</v>
      </c>
      <c r="C2819" s="2">
        <v>0</v>
      </c>
      <c r="D2819" s="6">
        <v>-4.5730600000000003E-2</v>
      </c>
      <c r="E2819" s="6">
        <v>8.3814299999999994E-2</v>
      </c>
      <c r="F2819" s="6">
        <v>4.6639300000000002E-2</v>
      </c>
      <c r="G2819" s="6">
        <v>0.64718310000000001</v>
      </c>
      <c r="H2819" s="6">
        <v>8.4364300000000003E-2</v>
      </c>
      <c r="I2819" s="6"/>
    </row>
    <row r="2820" spans="1:9" x14ac:dyDescent="0.25">
      <c r="A2820">
        <v>491</v>
      </c>
      <c r="B2820">
        <v>1996</v>
      </c>
      <c r="C2820" s="2">
        <v>0</v>
      </c>
      <c r="D2820" s="6">
        <v>-8.8692000000000007E-3</v>
      </c>
      <c r="E2820" s="6">
        <v>8.3509799999999995E-2</v>
      </c>
      <c r="F2820" s="6">
        <v>3.8866699999999997E-2</v>
      </c>
      <c r="G2820" s="6">
        <v>0.62121440000000006</v>
      </c>
      <c r="H2820" s="6">
        <v>9.2991000000000004E-2</v>
      </c>
      <c r="I2820" s="6"/>
    </row>
    <row r="2821" spans="1:9" x14ac:dyDescent="0.25">
      <c r="A2821">
        <v>491</v>
      </c>
      <c r="B2821">
        <v>1997</v>
      </c>
      <c r="C2821" s="2">
        <v>0</v>
      </c>
      <c r="D2821" s="6">
        <v>4.22967E-2</v>
      </c>
      <c r="E2821" s="6">
        <v>0.10952050000000001</v>
      </c>
      <c r="F2821" s="6">
        <v>2.6265299999999998E-2</v>
      </c>
      <c r="G2821" s="6">
        <v>0.89115299999999997</v>
      </c>
      <c r="H2821" s="6">
        <v>0.13895370000000001</v>
      </c>
      <c r="I2821" s="6"/>
    </row>
    <row r="2822" spans="1:9" x14ac:dyDescent="0.25">
      <c r="A2822">
        <v>491</v>
      </c>
      <c r="B2822">
        <v>1998</v>
      </c>
      <c r="C2822" s="2">
        <v>0</v>
      </c>
      <c r="D2822" s="6">
        <v>3.5027299999999997E-2</v>
      </c>
      <c r="E2822" s="6">
        <v>7.3508500000000004E-2</v>
      </c>
      <c r="F2822" s="6">
        <v>4.4957999999999998E-2</v>
      </c>
      <c r="G2822" s="6">
        <v>0.73745519999999998</v>
      </c>
      <c r="H2822" s="6">
        <v>0.1319372</v>
      </c>
      <c r="I2822" s="6"/>
    </row>
    <row r="2823" spans="1:9" x14ac:dyDescent="0.25">
      <c r="A2823">
        <v>492</v>
      </c>
      <c r="B2823">
        <v>2002</v>
      </c>
      <c r="C2823" s="2">
        <v>0</v>
      </c>
      <c r="D2823" s="6">
        <v>0.26499109999999998</v>
      </c>
      <c r="E2823" s="6">
        <v>0.4251721</v>
      </c>
      <c r="F2823" s="6">
        <v>5.1101000000000001E-2</v>
      </c>
      <c r="G2823" s="6">
        <v>1.8091950000000001</v>
      </c>
      <c r="H2823" s="6">
        <v>0.24891669999999999</v>
      </c>
      <c r="I2823" s="6"/>
    </row>
    <row r="2824" spans="1:9" x14ac:dyDescent="0.25">
      <c r="A2824">
        <v>492</v>
      </c>
      <c r="B2824">
        <v>2003</v>
      </c>
      <c r="C2824" s="2">
        <v>0</v>
      </c>
      <c r="D2824" s="6">
        <v>0.29897600000000002</v>
      </c>
      <c r="E2824" s="6">
        <v>0.47240729999999997</v>
      </c>
      <c r="F2824" s="6">
        <v>6.0964999999999998E-2</v>
      </c>
      <c r="G2824" s="6">
        <v>2.6246999999999998</v>
      </c>
      <c r="H2824" s="6">
        <v>0.26635750000000002</v>
      </c>
      <c r="I2824" s="6"/>
    </row>
    <row r="2825" spans="1:9" x14ac:dyDescent="0.25">
      <c r="A2825">
        <v>492</v>
      </c>
      <c r="B2825">
        <v>2004</v>
      </c>
      <c r="C2825" s="2">
        <v>0</v>
      </c>
      <c r="D2825" s="6">
        <v>0.32968520000000001</v>
      </c>
      <c r="E2825" s="6">
        <v>0.51740889999999995</v>
      </c>
      <c r="F2825" s="6">
        <v>7.6541600000000001E-2</v>
      </c>
      <c r="G2825" s="6">
        <v>2.6845460000000001</v>
      </c>
      <c r="H2825" s="6">
        <v>0.2828215</v>
      </c>
      <c r="I2825" s="6"/>
    </row>
    <row r="2826" spans="1:9" x14ac:dyDescent="0.25">
      <c r="A2826">
        <v>493</v>
      </c>
      <c r="B2826">
        <v>1995</v>
      </c>
      <c r="C2826" s="2">
        <v>0</v>
      </c>
      <c r="D2826" s="6">
        <v>3.0417E-2</v>
      </c>
      <c r="E2826" s="6">
        <v>-0.1838089</v>
      </c>
      <c r="F2826" s="6">
        <v>7.0246699999999995E-2</v>
      </c>
      <c r="G2826" s="6">
        <v>0.29717700000000002</v>
      </c>
      <c r="H2826" s="6">
        <v>9.6795099999999995E-2</v>
      </c>
      <c r="I2826" s="6"/>
    </row>
    <row r="2827" spans="1:9" x14ac:dyDescent="0.25">
      <c r="A2827">
        <v>493</v>
      </c>
      <c r="B2827">
        <v>1996</v>
      </c>
      <c r="C2827" s="2">
        <v>0</v>
      </c>
      <c r="D2827" s="6">
        <v>2.72318E-2</v>
      </c>
      <c r="E2827" s="6">
        <v>-0.20270630000000001</v>
      </c>
      <c r="F2827" s="6">
        <v>2.88274E-2</v>
      </c>
      <c r="G2827" s="6">
        <v>1.1674420000000001</v>
      </c>
      <c r="H2827" s="6">
        <v>9.7242700000000001E-2</v>
      </c>
      <c r="I2827" s="6"/>
    </row>
    <row r="2828" spans="1:9" x14ac:dyDescent="0.25">
      <c r="A2828">
        <v>493</v>
      </c>
      <c r="B2828">
        <v>1997</v>
      </c>
      <c r="C2828" s="2">
        <v>0</v>
      </c>
      <c r="D2828" s="6">
        <v>-1.4659500000000001E-2</v>
      </c>
      <c r="E2828" s="6">
        <v>-0.25634400000000002</v>
      </c>
      <c r="F2828" s="6">
        <v>5.0349699999999997E-2</v>
      </c>
      <c r="G2828" s="6">
        <v>0.43552020000000002</v>
      </c>
      <c r="H2828" s="6">
        <v>9.03085E-2</v>
      </c>
      <c r="I2828" s="6"/>
    </row>
    <row r="2829" spans="1:9" x14ac:dyDescent="0.25">
      <c r="A2829">
        <v>494</v>
      </c>
      <c r="B2829">
        <v>1995</v>
      </c>
      <c r="C2829" s="2">
        <v>0</v>
      </c>
      <c r="D2829" s="6">
        <v>-1.87592E-2</v>
      </c>
      <c r="E2829" s="6">
        <v>1.3610300000000001E-2</v>
      </c>
      <c r="F2829" s="6">
        <v>5.7948600000000003E-2</v>
      </c>
      <c r="G2829" s="6">
        <v>0.81680450000000004</v>
      </c>
      <c r="H2829" s="6">
        <v>0.1856709</v>
      </c>
      <c r="I2829" s="6"/>
    </row>
    <row r="2830" spans="1:9" x14ac:dyDescent="0.25">
      <c r="A2830">
        <v>494</v>
      </c>
      <c r="B2830">
        <v>1996</v>
      </c>
      <c r="C2830" s="2">
        <v>0</v>
      </c>
      <c r="D2830" s="6">
        <v>-2.24765E-2</v>
      </c>
      <c r="E2830" s="6">
        <v>3.98798E-2</v>
      </c>
      <c r="F2830" s="6">
        <v>4.42923E-2</v>
      </c>
      <c r="G2830" s="6">
        <v>1.1255919999999999</v>
      </c>
      <c r="H2830" s="6">
        <v>0.31819809999999998</v>
      </c>
      <c r="I2830" s="6"/>
    </row>
    <row r="2831" spans="1:9" x14ac:dyDescent="0.25">
      <c r="A2831">
        <v>495</v>
      </c>
      <c r="B2831">
        <v>1995</v>
      </c>
      <c r="C2831" s="2">
        <v>0</v>
      </c>
      <c r="D2831" s="6">
        <v>0.56263379999999996</v>
      </c>
      <c r="E2831" s="6">
        <v>0.35107359999999999</v>
      </c>
      <c r="F2831" s="6">
        <v>5.49399E-2</v>
      </c>
      <c r="G2831" s="6">
        <v>2.2822819999999999</v>
      </c>
      <c r="H2831" s="6">
        <v>0.32494820000000002</v>
      </c>
      <c r="I2831" s="6"/>
    </row>
    <row r="2832" spans="1:9" x14ac:dyDescent="0.25">
      <c r="A2832">
        <v>495</v>
      </c>
      <c r="B2832">
        <v>1996</v>
      </c>
      <c r="C2832" s="2">
        <v>0</v>
      </c>
      <c r="D2832" s="6">
        <v>0.57709100000000002</v>
      </c>
      <c r="E2832" s="6">
        <v>0.37919009999999997</v>
      </c>
      <c r="F2832" s="6">
        <v>4.8541500000000001E-2</v>
      </c>
      <c r="G2832" s="6">
        <v>1.706698</v>
      </c>
      <c r="H2832" s="6">
        <v>0.31666539999999999</v>
      </c>
      <c r="I2832" s="6"/>
    </row>
    <row r="2833" spans="1:9" x14ac:dyDescent="0.25">
      <c r="A2833">
        <v>495</v>
      </c>
      <c r="B2833">
        <v>1997</v>
      </c>
      <c r="C2833" s="2">
        <v>0</v>
      </c>
      <c r="D2833" s="6">
        <v>0.51558389999999998</v>
      </c>
      <c r="E2833" s="6">
        <v>0.38143759999999999</v>
      </c>
      <c r="F2833" s="6">
        <v>5.8622199999999999E-2</v>
      </c>
      <c r="G2833" s="6">
        <v>1.9384429999999999</v>
      </c>
      <c r="H2833" s="6">
        <v>0.32378570000000001</v>
      </c>
      <c r="I2833" s="6"/>
    </row>
    <row r="2834" spans="1:9" x14ac:dyDescent="0.25">
      <c r="A2834">
        <v>495</v>
      </c>
      <c r="B2834">
        <v>1998</v>
      </c>
      <c r="C2834" s="2">
        <v>0</v>
      </c>
      <c r="D2834" s="6">
        <v>0.50286909999999996</v>
      </c>
      <c r="E2834" s="6">
        <v>0.42818800000000001</v>
      </c>
      <c r="F2834" s="6">
        <v>4.2934100000000003E-2</v>
      </c>
      <c r="G2834" s="6">
        <v>1.525879</v>
      </c>
      <c r="H2834" s="6">
        <v>0.29535739999999999</v>
      </c>
      <c r="I2834" s="6"/>
    </row>
    <row r="2835" spans="1:9" x14ac:dyDescent="0.25">
      <c r="A2835">
        <v>495</v>
      </c>
      <c r="B2835">
        <v>1999</v>
      </c>
      <c r="C2835" s="2">
        <v>0</v>
      </c>
      <c r="D2835" s="6">
        <v>0.51028039999999997</v>
      </c>
      <c r="E2835" s="6">
        <v>0.45604210000000001</v>
      </c>
      <c r="F2835" s="6">
        <v>4.1609100000000003E-2</v>
      </c>
      <c r="G2835" s="6">
        <v>1.305866</v>
      </c>
      <c r="H2835" s="6">
        <v>0.30894690000000002</v>
      </c>
      <c r="I2835" s="6"/>
    </row>
    <row r="2836" spans="1:9" x14ac:dyDescent="0.25">
      <c r="A2836">
        <v>495</v>
      </c>
      <c r="B2836">
        <v>2000</v>
      </c>
      <c r="C2836" s="2">
        <v>0</v>
      </c>
      <c r="D2836" s="6">
        <v>0.47970269999999998</v>
      </c>
      <c r="E2836" s="6">
        <v>0.47466170000000002</v>
      </c>
      <c r="F2836" s="6">
        <v>7.32796E-2</v>
      </c>
      <c r="G2836" s="6">
        <v>2.3521380000000001</v>
      </c>
      <c r="H2836" s="6">
        <v>0.33728429999999998</v>
      </c>
      <c r="I2836" s="6"/>
    </row>
    <row r="2837" spans="1:9" x14ac:dyDescent="0.25">
      <c r="A2837">
        <v>496</v>
      </c>
      <c r="B2837">
        <v>1997</v>
      </c>
      <c r="C2837" s="2">
        <v>0</v>
      </c>
      <c r="D2837" s="6">
        <v>0.3943818</v>
      </c>
      <c r="E2837" s="6">
        <v>0.19075</v>
      </c>
      <c r="F2837" s="6">
        <v>5.77446E-2</v>
      </c>
      <c r="G2837" s="6">
        <v>0.73003510000000005</v>
      </c>
      <c r="H2837" s="6">
        <v>0.3313256</v>
      </c>
      <c r="I2837" s="6"/>
    </row>
    <row r="2838" spans="1:9" x14ac:dyDescent="0.25">
      <c r="A2838">
        <v>496</v>
      </c>
      <c r="B2838">
        <v>1998</v>
      </c>
      <c r="C2838" s="2">
        <v>0</v>
      </c>
      <c r="D2838" s="6">
        <v>0.38421680000000002</v>
      </c>
      <c r="E2838" s="6">
        <v>0.18309600000000001</v>
      </c>
      <c r="F2838" s="6">
        <v>4.9342799999999999E-2</v>
      </c>
      <c r="G2838" s="6">
        <v>0.50405060000000002</v>
      </c>
      <c r="H2838" s="6">
        <v>0.31397229999999998</v>
      </c>
      <c r="I2838" s="6"/>
    </row>
    <row r="2839" spans="1:9" x14ac:dyDescent="0.25">
      <c r="A2839">
        <v>496</v>
      </c>
      <c r="B2839">
        <v>1999</v>
      </c>
      <c r="C2839" s="2">
        <v>0</v>
      </c>
      <c r="D2839" s="6">
        <v>0.36497109999999999</v>
      </c>
      <c r="E2839" s="6">
        <v>0.17365320000000001</v>
      </c>
      <c r="F2839" s="6">
        <v>4.6332699999999997E-2</v>
      </c>
      <c r="G2839" s="6">
        <v>0.25495719999999999</v>
      </c>
      <c r="H2839" s="6">
        <v>0.31456529999999999</v>
      </c>
      <c r="I2839" s="6"/>
    </row>
    <row r="2840" spans="1:9" x14ac:dyDescent="0.25">
      <c r="A2840">
        <v>496</v>
      </c>
      <c r="B2840">
        <v>2000</v>
      </c>
      <c r="C2840" s="2">
        <v>0</v>
      </c>
      <c r="D2840" s="6">
        <v>0.36348619999999998</v>
      </c>
      <c r="E2840" s="6">
        <v>0.18231539999999999</v>
      </c>
      <c r="F2840" s="6">
        <v>4.3949599999999998E-2</v>
      </c>
      <c r="G2840" s="6">
        <v>0.1455496</v>
      </c>
      <c r="H2840" s="6">
        <v>0.30790420000000002</v>
      </c>
      <c r="I2840" s="6"/>
    </row>
    <row r="2841" spans="1:9" x14ac:dyDescent="0.25">
      <c r="A2841">
        <v>496</v>
      </c>
      <c r="B2841">
        <v>2001</v>
      </c>
      <c r="C2841" s="2">
        <v>0</v>
      </c>
      <c r="D2841" s="6">
        <v>0.35015669999999999</v>
      </c>
      <c r="E2841" s="6">
        <v>0.14784079999999999</v>
      </c>
      <c r="F2841" s="6">
        <v>1.6526900000000001E-2</v>
      </c>
      <c r="G2841" s="6">
        <v>8.8723800000000005E-2</v>
      </c>
      <c r="H2841" s="6">
        <v>0.27798230000000002</v>
      </c>
      <c r="I2841" s="6"/>
    </row>
    <row r="2842" spans="1:9" x14ac:dyDescent="0.25">
      <c r="A2842">
        <v>496</v>
      </c>
      <c r="B2842">
        <v>2002</v>
      </c>
      <c r="C2842" s="2">
        <v>0</v>
      </c>
      <c r="D2842" s="6">
        <v>0.29297079999999998</v>
      </c>
      <c r="E2842" s="6">
        <v>2.3943800000000001E-2</v>
      </c>
      <c r="F2842" s="6">
        <v>4.6895699999999998E-2</v>
      </c>
      <c r="G2842" s="6">
        <v>0.1181653</v>
      </c>
      <c r="H2842" s="6">
        <v>0.32242340000000003</v>
      </c>
      <c r="I2842" s="6"/>
    </row>
    <row r="2843" spans="1:9" x14ac:dyDescent="0.25">
      <c r="A2843">
        <v>496</v>
      </c>
      <c r="B2843">
        <v>2003</v>
      </c>
      <c r="C2843" s="2">
        <v>0</v>
      </c>
      <c r="D2843" s="6">
        <v>0.33489819999999998</v>
      </c>
      <c r="E2843" s="6">
        <v>4.1115499999999999E-2</v>
      </c>
      <c r="F2843" s="6">
        <v>6.0665700000000003E-2</v>
      </c>
      <c r="G2843" s="6">
        <v>0.20088780000000001</v>
      </c>
      <c r="H2843" s="6">
        <v>0.35436509999999999</v>
      </c>
      <c r="I2843" s="6"/>
    </row>
    <row r="2844" spans="1:9" x14ac:dyDescent="0.25">
      <c r="A2844">
        <v>496</v>
      </c>
      <c r="B2844">
        <v>2004</v>
      </c>
      <c r="C2844" s="2">
        <v>0</v>
      </c>
      <c r="D2844" s="6">
        <v>0.30743720000000002</v>
      </c>
      <c r="E2844" s="6">
        <v>4.4497700000000001E-2</v>
      </c>
      <c r="F2844" s="6">
        <v>4.7788400000000002E-2</v>
      </c>
      <c r="G2844" s="6">
        <v>0.53772889999999995</v>
      </c>
      <c r="H2844" s="6">
        <v>0.3700678</v>
      </c>
      <c r="I2844" s="6"/>
    </row>
    <row r="2845" spans="1:9" x14ac:dyDescent="0.25">
      <c r="A2845">
        <v>497</v>
      </c>
      <c r="B2845">
        <v>1996</v>
      </c>
      <c r="C2845" s="2">
        <v>0</v>
      </c>
      <c r="D2845" s="6">
        <v>0.38096219999999997</v>
      </c>
      <c r="E2845" s="6">
        <v>-5.1315100000000002E-2</v>
      </c>
      <c r="F2845" s="6">
        <v>3.9683900000000001E-2</v>
      </c>
      <c r="G2845" s="6">
        <v>14.348089999999999</v>
      </c>
      <c r="H2845" s="6">
        <v>0.1934495</v>
      </c>
      <c r="I2845" s="6"/>
    </row>
    <row r="2846" spans="1:9" x14ac:dyDescent="0.25">
      <c r="A2846">
        <v>497</v>
      </c>
      <c r="B2846">
        <v>1997</v>
      </c>
      <c r="C2846" s="2">
        <v>0</v>
      </c>
      <c r="D2846" s="6">
        <v>0.31301289999999998</v>
      </c>
      <c r="E2846" s="6">
        <v>2.54658E-2</v>
      </c>
      <c r="F2846" s="6">
        <v>3.9613299999999997E-2</v>
      </c>
      <c r="G2846" s="6">
        <v>1.6231059999999999</v>
      </c>
      <c r="H2846" s="6">
        <v>0.1425681</v>
      </c>
      <c r="I2846" s="6"/>
    </row>
    <row r="2847" spans="1:9" x14ac:dyDescent="0.25">
      <c r="A2847">
        <v>497</v>
      </c>
      <c r="B2847">
        <v>1998</v>
      </c>
      <c r="C2847" s="2">
        <v>0</v>
      </c>
      <c r="D2847" s="6">
        <v>9.1287699999999999E-2</v>
      </c>
      <c r="E2847" s="6">
        <v>4.7994299999999997E-2</v>
      </c>
      <c r="F2847" s="6">
        <v>3.4666799999999998E-2</v>
      </c>
      <c r="G2847" s="6">
        <v>0.39740730000000002</v>
      </c>
      <c r="H2847" s="6">
        <v>0.12483850000000001</v>
      </c>
      <c r="I2847" s="6"/>
    </row>
    <row r="2848" spans="1:9" x14ac:dyDescent="0.25">
      <c r="A2848">
        <v>497</v>
      </c>
      <c r="B2848">
        <v>1999</v>
      </c>
      <c r="C2848" s="2">
        <v>0</v>
      </c>
      <c r="D2848" s="6">
        <v>9.6102099999999996E-2</v>
      </c>
      <c r="E2848" s="6">
        <v>1.04145E-2</v>
      </c>
      <c r="F2848" s="6">
        <v>3.5412199999999998E-2</v>
      </c>
      <c r="G2848" s="6">
        <v>0.36732019999999999</v>
      </c>
      <c r="H2848" s="6">
        <v>0.10691879999999999</v>
      </c>
      <c r="I2848" s="6"/>
    </row>
    <row r="2849" spans="1:9" x14ac:dyDescent="0.25">
      <c r="A2849">
        <v>497</v>
      </c>
      <c r="B2849">
        <v>2000</v>
      </c>
      <c r="C2849" s="2">
        <v>0</v>
      </c>
      <c r="D2849" s="6">
        <v>0.13672909999999999</v>
      </c>
      <c r="E2849" s="6">
        <v>-1.3441E-2</v>
      </c>
      <c r="F2849" s="6">
        <v>5.5600200000000002E-2</v>
      </c>
      <c r="G2849" s="6">
        <v>0.69343600000000005</v>
      </c>
      <c r="H2849" s="6">
        <v>0.1192535</v>
      </c>
      <c r="I2849" s="6"/>
    </row>
    <row r="2850" spans="1:9" x14ac:dyDescent="0.25">
      <c r="A2850">
        <v>497</v>
      </c>
      <c r="B2850">
        <v>2001</v>
      </c>
      <c r="C2850" s="2">
        <v>0</v>
      </c>
      <c r="D2850" s="6">
        <v>0.1273436</v>
      </c>
      <c r="E2850" s="6">
        <v>-2.0725000000000001E-3</v>
      </c>
      <c r="F2850" s="6">
        <v>3.7935400000000001E-2</v>
      </c>
      <c r="G2850" s="6">
        <v>0.51655660000000003</v>
      </c>
      <c r="H2850" s="6">
        <v>0.1249846</v>
      </c>
      <c r="I2850" s="6"/>
    </row>
    <row r="2851" spans="1:9" x14ac:dyDescent="0.25">
      <c r="A2851">
        <v>497</v>
      </c>
      <c r="B2851">
        <v>2002</v>
      </c>
      <c r="C2851" s="2">
        <v>0</v>
      </c>
      <c r="D2851" s="6">
        <v>0.15044550000000001</v>
      </c>
      <c r="E2851" s="6">
        <v>-0.1367208</v>
      </c>
      <c r="F2851" s="6">
        <v>4.0346199999999999E-2</v>
      </c>
      <c r="G2851" s="6">
        <v>0.35637180000000002</v>
      </c>
      <c r="H2851" s="6">
        <v>0.1298376</v>
      </c>
      <c r="I2851" s="6"/>
    </row>
    <row r="2852" spans="1:9" x14ac:dyDescent="0.25">
      <c r="A2852">
        <v>497</v>
      </c>
      <c r="B2852">
        <v>2003</v>
      </c>
      <c r="C2852" s="2">
        <v>0</v>
      </c>
      <c r="D2852" s="6">
        <v>9.6444000000000002E-2</v>
      </c>
      <c r="E2852" s="6">
        <v>-0.27635989999999999</v>
      </c>
      <c r="F2852" s="6">
        <v>3.3649100000000001E-2</v>
      </c>
      <c r="G2852" s="6">
        <v>0.40953119999999998</v>
      </c>
      <c r="H2852" s="6">
        <v>0.14355609999999999</v>
      </c>
      <c r="I2852" s="6"/>
    </row>
    <row r="2853" spans="1:9" x14ac:dyDescent="0.25">
      <c r="A2853">
        <v>497</v>
      </c>
      <c r="B2853">
        <v>2004</v>
      </c>
      <c r="C2853" s="2">
        <v>0</v>
      </c>
      <c r="D2853" s="6">
        <v>0.17604700000000001</v>
      </c>
      <c r="E2853" s="6">
        <v>-0.38952239999999999</v>
      </c>
      <c r="F2853" s="6">
        <v>4.16307E-2</v>
      </c>
      <c r="G2853" s="6">
        <v>0.67802320000000005</v>
      </c>
      <c r="H2853" s="6">
        <v>0.17164280000000001</v>
      </c>
      <c r="I2853" s="6"/>
    </row>
    <row r="2854" spans="1:9" x14ac:dyDescent="0.25">
      <c r="A2854">
        <v>498</v>
      </c>
      <c r="B2854">
        <v>1995</v>
      </c>
      <c r="C2854" s="2">
        <v>0</v>
      </c>
      <c r="D2854" s="6">
        <v>0.29503119999999999</v>
      </c>
      <c r="E2854" s="6">
        <v>0.46886250000000002</v>
      </c>
      <c r="F2854" s="6">
        <v>7.8552200000000003E-2</v>
      </c>
      <c r="G2854" s="6">
        <v>2.4534129999999998</v>
      </c>
      <c r="H2854" s="6">
        <v>0.4181183</v>
      </c>
      <c r="I2854" s="6"/>
    </row>
    <row r="2855" spans="1:9" x14ac:dyDescent="0.25">
      <c r="A2855">
        <v>498</v>
      </c>
      <c r="B2855">
        <v>1996</v>
      </c>
      <c r="C2855" s="2">
        <v>0</v>
      </c>
      <c r="D2855" s="6">
        <v>0.23492640000000001</v>
      </c>
      <c r="E2855" s="6">
        <v>0.4400135</v>
      </c>
      <c r="F2855" s="6">
        <v>7.19698E-2</v>
      </c>
      <c r="G2855" s="6">
        <v>2.1232030000000002</v>
      </c>
      <c r="H2855" s="6">
        <v>0.36065730000000001</v>
      </c>
      <c r="I2855" s="6"/>
    </row>
    <row r="2856" spans="1:9" x14ac:dyDescent="0.25">
      <c r="A2856">
        <v>498</v>
      </c>
      <c r="B2856">
        <v>1997</v>
      </c>
      <c r="C2856" s="2">
        <v>0</v>
      </c>
      <c r="D2856" s="6">
        <v>0.28876800000000002</v>
      </c>
      <c r="E2856" s="6">
        <v>0.48466110000000001</v>
      </c>
      <c r="F2856" s="6">
        <v>7.6287199999999999E-2</v>
      </c>
      <c r="G2856" s="6">
        <v>3.1352380000000002</v>
      </c>
      <c r="H2856" s="6">
        <v>0.39378059999999998</v>
      </c>
      <c r="I2856" s="6"/>
    </row>
    <row r="2857" spans="1:9" x14ac:dyDescent="0.25">
      <c r="A2857">
        <v>498</v>
      </c>
      <c r="B2857">
        <v>1998</v>
      </c>
      <c r="C2857" s="2">
        <v>0</v>
      </c>
      <c r="D2857" s="6">
        <v>0.2571061</v>
      </c>
      <c r="E2857" s="6">
        <v>0.49265170000000003</v>
      </c>
      <c r="F2857" s="6">
        <v>6.80534E-2</v>
      </c>
      <c r="G2857" s="6">
        <v>2.3064580000000001</v>
      </c>
      <c r="H2857" s="6">
        <v>0.3760752</v>
      </c>
      <c r="I2857" s="6"/>
    </row>
    <row r="2858" spans="1:9" x14ac:dyDescent="0.25">
      <c r="A2858">
        <v>498</v>
      </c>
      <c r="B2858">
        <v>1999</v>
      </c>
      <c r="C2858" s="2">
        <v>0</v>
      </c>
      <c r="D2858" s="6">
        <v>0.2960642</v>
      </c>
      <c r="E2858" s="6">
        <v>0.51340889999999995</v>
      </c>
      <c r="F2858" s="6">
        <v>6.5611100000000006E-2</v>
      </c>
      <c r="G2858" s="6">
        <v>2.7242000000000002</v>
      </c>
      <c r="H2858" s="6">
        <v>0.3738301</v>
      </c>
      <c r="I2858" s="6"/>
    </row>
    <row r="2859" spans="1:9" x14ac:dyDescent="0.25">
      <c r="A2859">
        <v>498</v>
      </c>
      <c r="B2859">
        <v>2000</v>
      </c>
      <c r="C2859" s="2">
        <v>0</v>
      </c>
      <c r="D2859" s="6">
        <v>0.24284810000000001</v>
      </c>
      <c r="E2859" s="6">
        <v>0.47008420000000001</v>
      </c>
      <c r="F2859" s="6">
        <v>7.2005700000000006E-2</v>
      </c>
      <c r="G2859" s="6">
        <v>1.791194</v>
      </c>
      <c r="H2859" s="6">
        <v>0.35264800000000002</v>
      </c>
      <c r="I2859" s="6"/>
    </row>
    <row r="2860" spans="1:9" x14ac:dyDescent="0.25">
      <c r="A2860">
        <v>498</v>
      </c>
      <c r="B2860">
        <v>2001</v>
      </c>
      <c r="C2860" s="2">
        <v>0</v>
      </c>
      <c r="D2860" s="6">
        <v>0.1890685</v>
      </c>
      <c r="E2860" s="6">
        <v>0.4563181</v>
      </c>
      <c r="F2860" s="6">
        <v>5.00163E-2</v>
      </c>
      <c r="G2860" s="6">
        <v>1.7882469999999999</v>
      </c>
      <c r="H2860" s="6">
        <v>0.31117070000000002</v>
      </c>
      <c r="I2860" s="6"/>
    </row>
    <row r="2861" spans="1:9" x14ac:dyDescent="0.25">
      <c r="A2861">
        <v>498</v>
      </c>
      <c r="B2861">
        <v>2002</v>
      </c>
      <c r="C2861" s="2">
        <v>0</v>
      </c>
      <c r="D2861" s="6">
        <v>0.17495830000000001</v>
      </c>
      <c r="E2861" s="6">
        <v>0.42638609999999999</v>
      </c>
      <c r="F2861" s="6">
        <v>4.6207999999999999E-2</v>
      </c>
      <c r="G2861" s="6">
        <v>1.7997609999999999</v>
      </c>
      <c r="H2861" s="6">
        <v>0.31550800000000001</v>
      </c>
      <c r="I2861" s="6"/>
    </row>
    <row r="2862" spans="1:9" x14ac:dyDescent="0.25">
      <c r="A2862">
        <v>498</v>
      </c>
      <c r="B2862">
        <v>2003</v>
      </c>
      <c r="C2862" s="2">
        <v>0</v>
      </c>
      <c r="D2862" s="6">
        <v>0.1762881</v>
      </c>
      <c r="E2862" s="6">
        <v>0.3929436</v>
      </c>
      <c r="F2862" s="6">
        <v>5.7074300000000001E-2</v>
      </c>
      <c r="G2862" s="6">
        <v>1.4565429999999999</v>
      </c>
      <c r="H2862" s="6">
        <v>0.30075499999999999</v>
      </c>
      <c r="I2862" s="6"/>
    </row>
    <row r="2863" spans="1:9" x14ac:dyDescent="0.25">
      <c r="A2863">
        <v>498</v>
      </c>
      <c r="B2863">
        <v>2004</v>
      </c>
      <c r="C2863" s="2">
        <v>0</v>
      </c>
      <c r="D2863" s="6">
        <v>0.22197120000000001</v>
      </c>
      <c r="E2863" s="6">
        <v>0.41236489999999998</v>
      </c>
      <c r="F2863" s="6">
        <v>5.9195999999999999E-2</v>
      </c>
      <c r="G2863" s="6">
        <v>2.2060680000000001</v>
      </c>
      <c r="H2863" s="6">
        <v>0.35109590000000002</v>
      </c>
      <c r="I2863" s="6"/>
    </row>
    <row r="2864" spans="1:9" x14ac:dyDescent="0.25">
      <c r="A2864">
        <v>499</v>
      </c>
      <c r="B2864">
        <v>1997</v>
      </c>
      <c r="C2864" s="2">
        <v>0</v>
      </c>
      <c r="D2864" s="6">
        <v>0.2130367</v>
      </c>
      <c r="E2864" s="6">
        <v>-4.6814300000000003E-2</v>
      </c>
      <c r="F2864" s="6">
        <v>2.3685299999999999E-2</v>
      </c>
      <c r="G2864" s="6">
        <v>1.857874</v>
      </c>
      <c r="H2864" s="6">
        <v>0.15119360000000001</v>
      </c>
      <c r="I2864" s="6"/>
    </row>
    <row r="2865" spans="1:9" x14ac:dyDescent="0.25">
      <c r="A2865">
        <v>499</v>
      </c>
      <c r="B2865">
        <v>1998</v>
      </c>
      <c r="C2865" s="2">
        <v>0</v>
      </c>
      <c r="D2865" s="6">
        <v>0.22322</v>
      </c>
      <c r="E2865" s="6">
        <v>-0.20497309999999999</v>
      </c>
      <c r="F2865" s="6">
        <v>2.42671E-2</v>
      </c>
      <c r="G2865" s="6">
        <v>0.53569929999999999</v>
      </c>
      <c r="H2865" s="6">
        <v>0.23232659999999999</v>
      </c>
      <c r="I2865" s="6"/>
    </row>
    <row r="2866" spans="1:9" x14ac:dyDescent="0.25">
      <c r="A2866">
        <v>500</v>
      </c>
      <c r="B2866">
        <v>1995</v>
      </c>
      <c r="C2866" s="2">
        <v>0</v>
      </c>
      <c r="D2866" s="6">
        <v>9.3061000000000005E-2</v>
      </c>
      <c r="E2866" s="6">
        <v>-0.12866610000000001</v>
      </c>
      <c r="F2866" s="6">
        <v>4.2089399999999999E-2</v>
      </c>
      <c r="G2866" s="6">
        <v>0.19738939999999999</v>
      </c>
      <c r="H2866" s="6">
        <v>0.53146459999999995</v>
      </c>
      <c r="I2866" s="6"/>
    </row>
    <row r="2867" spans="1:9" x14ac:dyDescent="0.25">
      <c r="A2867">
        <v>500</v>
      </c>
      <c r="B2867">
        <v>1996</v>
      </c>
      <c r="C2867" s="2">
        <v>1</v>
      </c>
      <c r="D2867" s="6">
        <v>0.12609960000000001</v>
      </c>
      <c r="E2867" s="6">
        <v>-0.14100260000000001</v>
      </c>
      <c r="F2867" s="6">
        <v>5.1884399999999997E-2</v>
      </c>
      <c r="G2867" s="6">
        <v>8.8891100000000001E-2</v>
      </c>
      <c r="H2867" s="6">
        <v>0.57536030000000005</v>
      </c>
      <c r="I2867" s="6"/>
    </row>
    <row r="2868" spans="1:9" x14ac:dyDescent="0.25">
      <c r="A2868">
        <v>501</v>
      </c>
      <c r="B2868">
        <v>1995</v>
      </c>
      <c r="C2868" s="2">
        <v>0</v>
      </c>
      <c r="D2868" s="6">
        <v>0.1019661</v>
      </c>
      <c r="E2868" s="6">
        <v>-0.1128296</v>
      </c>
      <c r="F2868" s="6">
        <v>5.4901800000000001E-2</v>
      </c>
      <c r="G2868" s="6">
        <v>0.126668</v>
      </c>
      <c r="H2868" s="6">
        <v>0.57625020000000005</v>
      </c>
      <c r="I2868" s="6"/>
    </row>
    <row r="2869" spans="1:9" x14ac:dyDescent="0.25">
      <c r="A2869">
        <v>501</v>
      </c>
      <c r="B2869">
        <v>1996</v>
      </c>
      <c r="C2869" s="2">
        <v>0</v>
      </c>
      <c r="D2869" s="6">
        <v>0.10186050000000001</v>
      </c>
      <c r="E2869" s="6">
        <v>-0.13163929999999999</v>
      </c>
      <c r="F2869" s="6">
        <v>5.6128200000000003E-2</v>
      </c>
      <c r="G2869" s="6">
        <v>5.3470200000000002E-2</v>
      </c>
      <c r="H2869" s="6">
        <v>0.5211055</v>
      </c>
      <c r="I2869" s="6"/>
    </row>
    <row r="2870" spans="1:9" x14ac:dyDescent="0.25">
      <c r="A2870">
        <v>501</v>
      </c>
      <c r="B2870">
        <v>1997</v>
      </c>
      <c r="C2870" s="2">
        <v>1</v>
      </c>
      <c r="D2870" s="6">
        <v>0.1104757</v>
      </c>
      <c r="E2870" s="6">
        <v>-0.1969071</v>
      </c>
      <c r="F2870" s="6">
        <v>3.14235E-2</v>
      </c>
      <c r="G2870" s="6">
        <v>5.9797299999999998E-2</v>
      </c>
      <c r="H2870" s="6">
        <v>0.51651599999999998</v>
      </c>
      <c r="I2870" s="6"/>
    </row>
    <row r="2871" spans="1:9" x14ac:dyDescent="0.25">
      <c r="A2871">
        <v>502</v>
      </c>
      <c r="B2871">
        <v>1995</v>
      </c>
      <c r="C2871" s="2">
        <v>0</v>
      </c>
      <c r="D2871" s="6">
        <v>0.36062309999999997</v>
      </c>
      <c r="E2871" s="6">
        <v>0.27571089999999998</v>
      </c>
      <c r="F2871" s="6">
        <v>5.0820400000000002E-2</v>
      </c>
      <c r="G2871" s="6">
        <v>1.016335</v>
      </c>
      <c r="H2871" s="6">
        <v>0.43090620000000002</v>
      </c>
      <c r="I2871" s="6"/>
    </row>
    <row r="2872" spans="1:9" x14ac:dyDescent="0.25">
      <c r="A2872">
        <v>502</v>
      </c>
      <c r="B2872">
        <v>1996</v>
      </c>
      <c r="C2872" s="2">
        <v>0</v>
      </c>
      <c r="D2872" s="6">
        <v>0.2015229</v>
      </c>
      <c r="E2872" s="6">
        <v>0.22926250000000001</v>
      </c>
      <c r="F2872" s="6">
        <v>4.8075899999999998E-2</v>
      </c>
      <c r="G2872" s="6">
        <v>0.68904679999999996</v>
      </c>
      <c r="H2872" s="6">
        <v>0.39788000000000001</v>
      </c>
      <c r="I2872" s="6"/>
    </row>
    <row r="2873" spans="1:9" x14ac:dyDescent="0.25">
      <c r="A2873">
        <v>502</v>
      </c>
      <c r="B2873">
        <v>1997</v>
      </c>
      <c r="C2873" s="2">
        <v>0</v>
      </c>
      <c r="D2873" s="6">
        <v>0.25463239999999998</v>
      </c>
      <c r="E2873" s="6">
        <v>0.20496</v>
      </c>
      <c r="F2873" s="6">
        <v>5.3725299999999997E-2</v>
      </c>
      <c r="G2873" s="6">
        <v>1.0747640000000001</v>
      </c>
      <c r="H2873" s="6">
        <v>0.45717639999999998</v>
      </c>
      <c r="I2873" s="6"/>
    </row>
    <row r="2874" spans="1:9" x14ac:dyDescent="0.25">
      <c r="A2874">
        <v>502</v>
      </c>
      <c r="B2874">
        <v>1998</v>
      </c>
      <c r="C2874" s="2">
        <v>0</v>
      </c>
      <c r="D2874" s="6">
        <v>0.2521853</v>
      </c>
      <c r="E2874" s="6">
        <v>0.1692024</v>
      </c>
      <c r="F2874" s="6">
        <v>4.4560299999999997E-2</v>
      </c>
      <c r="G2874" s="6">
        <v>0.62857189999999996</v>
      </c>
      <c r="H2874" s="6">
        <v>0.40123989999999998</v>
      </c>
      <c r="I2874" s="6"/>
    </row>
    <row r="2875" spans="1:9" x14ac:dyDescent="0.25">
      <c r="A2875">
        <v>502</v>
      </c>
      <c r="B2875">
        <v>1999</v>
      </c>
      <c r="C2875" s="2">
        <v>0</v>
      </c>
      <c r="D2875" s="6">
        <v>0.22588040000000001</v>
      </c>
      <c r="E2875" s="6">
        <v>0.1982227</v>
      </c>
      <c r="F2875" s="6">
        <v>4.6490400000000001E-2</v>
      </c>
      <c r="G2875" s="6">
        <v>0.3984316</v>
      </c>
      <c r="H2875" s="6">
        <v>0.48102250000000002</v>
      </c>
      <c r="I2875" s="6"/>
    </row>
    <row r="2876" spans="1:9" x14ac:dyDescent="0.25">
      <c r="A2876">
        <v>502</v>
      </c>
      <c r="B2876">
        <v>2000</v>
      </c>
      <c r="C2876" s="2">
        <v>0</v>
      </c>
      <c r="D2876" s="6">
        <v>0.17603469999999999</v>
      </c>
      <c r="E2876" s="6">
        <v>0.1513217</v>
      </c>
      <c r="F2876" s="6">
        <v>1.9569799999999998E-2</v>
      </c>
      <c r="G2876" s="6">
        <v>0.30587730000000002</v>
      </c>
      <c r="H2876" s="6">
        <v>0.50000880000000003</v>
      </c>
      <c r="I2876" s="6"/>
    </row>
    <row r="2877" spans="1:9" x14ac:dyDescent="0.25">
      <c r="A2877">
        <v>502</v>
      </c>
      <c r="B2877">
        <v>2001</v>
      </c>
      <c r="C2877" s="2">
        <v>0</v>
      </c>
      <c r="D2877" s="6">
        <v>0.25146869999999999</v>
      </c>
      <c r="E2877" s="6">
        <v>0.1708422</v>
      </c>
      <c r="F2877" s="6">
        <v>5.0400199999999999E-2</v>
      </c>
      <c r="G2877" s="6">
        <v>0.57455000000000001</v>
      </c>
      <c r="H2877" s="6">
        <v>0.56543840000000001</v>
      </c>
      <c r="I2877" s="6"/>
    </row>
    <row r="2878" spans="1:9" x14ac:dyDescent="0.25">
      <c r="A2878">
        <v>502</v>
      </c>
      <c r="B2878">
        <v>2002</v>
      </c>
      <c r="C2878" s="2">
        <v>0</v>
      </c>
      <c r="D2878" s="6">
        <v>0.26073160000000001</v>
      </c>
      <c r="E2878" s="6">
        <v>0.1737503</v>
      </c>
      <c r="F2878" s="6">
        <v>6.4119999999999996E-2</v>
      </c>
      <c r="G2878" s="6">
        <v>0.47892689999999999</v>
      </c>
      <c r="H2878" s="6">
        <v>0.56152299999999999</v>
      </c>
      <c r="I2878" s="6"/>
    </row>
    <row r="2879" spans="1:9" x14ac:dyDescent="0.25">
      <c r="A2879">
        <v>502</v>
      </c>
      <c r="B2879">
        <v>2004</v>
      </c>
      <c r="C2879" s="2">
        <v>0</v>
      </c>
      <c r="D2879" s="6">
        <v>0.38205499999999998</v>
      </c>
      <c r="E2879" s="6">
        <v>8.7405899999999995E-2</v>
      </c>
      <c r="F2879" s="6">
        <v>7.1598400000000006E-2</v>
      </c>
      <c r="G2879" s="6">
        <v>1.3580209999999999</v>
      </c>
      <c r="H2879" s="6">
        <v>0.46027669999999998</v>
      </c>
      <c r="I2879" s="6"/>
    </row>
    <row r="2880" spans="1:9" x14ac:dyDescent="0.25">
      <c r="A2880">
        <v>503</v>
      </c>
      <c r="B2880">
        <v>1995</v>
      </c>
      <c r="C2880" s="2">
        <v>0</v>
      </c>
      <c r="D2880" s="6">
        <v>-0.16358839999999999</v>
      </c>
      <c r="E2880" s="6">
        <v>0.14118449999999999</v>
      </c>
      <c r="F2880" s="6">
        <v>5.9749799999999999E-2</v>
      </c>
      <c r="G2880" s="6">
        <v>0.71395200000000003</v>
      </c>
      <c r="H2880" s="6">
        <v>0.1197001</v>
      </c>
      <c r="I2880" s="6"/>
    </row>
    <row r="2881" spans="1:9" x14ac:dyDescent="0.25">
      <c r="A2881">
        <v>503</v>
      </c>
      <c r="B2881">
        <v>1996</v>
      </c>
      <c r="C2881" s="2">
        <v>0</v>
      </c>
      <c r="D2881" s="6">
        <v>3.8979999999999999E-4</v>
      </c>
      <c r="E2881" s="6">
        <v>0.16402800000000001</v>
      </c>
      <c r="F2881" s="6">
        <v>6.3515199999999994E-2</v>
      </c>
      <c r="G2881" s="6">
        <v>0.94515289999999996</v>
      </c>
      <c r="H2881" s="6">
        <v>0.19361</v>
      </c>
      <c r="I2881" s="6"/>
    </row>
    <row r="2882" spans="1:9" x14ac:dyDescent="0.25">
      <c r="A2882">
        <v>504</v>
      </c>
      <c r="B2882">
        <v>2001</v>
      </c>
      <c r="C2882" s="2">
        <v>0</v>
      </c>
      <c r="D2882" s="6">
        <v>6.4459699999999995E-2</v>
      </c>
      <c r="E2882" s="6">
        <v>9.4142799999999999E-2</v>
      </c>
      <c r="F2882" s="6">
        <v>1.9846200000000001E-2</v>
      </c>
      <c r="G2882" s="6">
        <v>0.51657580000000003</v>
      </c>
      <c r="H2882" s="6">
        <v>0.12971489999999999</v>
      </c>
      <c r="I2882" s="6"/>
    </row>
    <row r="2883" spans="1:9" x14ac:dyDescent="0.25">
      <c r="A2883">
        <v>504</v>
      </c>
      <c r="B2883">
        <v>2002</v>
      </c>
      <c r="C2883" s="2">
        <v>0</v>
      </c>
      <c r="D2883" s="6">
        <v>-1.7726100000000002E-2</v>
      </c>
      <c r="E2883" s="6">
        <v>6.46954E-2</v>
      </c>
      <c r="F2883" s="6">
        <v>5.2690099999999997E-2</v>
      </c>
      <c r="G2883" s="6">
        <v>0.45254810000000001</v>
      </c>
      <c r="H2883" s="6">
        <v>0.126468</v>
      </c>
      <c r="I2883" s="6"/>
    </row>
    <row r="2884" spans="1:9" x14ac:dyDescent="0.25">
      <c r="A2884">
        <v>504</v>
      </c>
      <c r="B2884">
        <v>2003</v>
      </c>
      <c r="C2884" s="2">
        <v>0</v>
      </c>
      <c r="D2884" s="6">
        <v>5.3652600000000002E-2</v>
      </c>
      <c r="E2884" s="6">
        <v>0.1045615</v>
      </c>
      <c r="F2884" s="6">
        <v>6.1128599999999998E-2</v>
      </c>
      <c r="G2884" s="6">
        <v>0.59847830000000002</v>
      </c>
      <c r="H2884" s="6">
        <v>0.1234804</v>
      </c>
      <c r="I2884" s="6"/>
    </row>
    <row r="2885" spans="1:9" x14ac:dyDescent="0.25">
      <c r="A2885">
        <v>505</v>
      </c>
      <c r="B2885">
        <v>1995</v>
      </c>
      <c r="C2885" s="2">
        <v>0</v>
      </c>
      <c r="D2885" s="6">
        <v>0.2260904</v>
      </c>
      <c r="E2885" s="6">
        <v>0.2495743</v>
      </c>
      <c r="F2885" s="6">
        <v>7.2957999999999995E-2</v>
      </c>
      <c r="G2885" s="6">
        <v>1.2500389999999999</v>
      </c>
      <c r="H2885" s="6">
        <v>0.33552520000000002</v>
      </c>
      <c r="I2885" s="6"/>
    </row>
    <row r="2886" spans="1:9" x14ac:dyDescent="0.25">
      <c r="A2886">
        <v>505</v>
      </c>
      <c r="B2886">
        <v>1996</v>
      </c>
      <c r="C2886" s="2">
        <v>0</v>
      </c>
      <c r="D2886" s="6">
        <v>0.27133889999999999</v>
      </c>
      <c r="E2886" s="6">
        <v>0.30711889999999997</v>
      </c>
      <c r="F2886" s="6">
        <v>6.0703699999999999E-2</v>
      </c>
      <c r="G2886" s="6">
        <v>1.7234799999999999</v>
      </c>
      <c r="H2886" s="6">
        <v>0.35185270000000002</v>
      </c>
      <c r="I2886" s="6"/>
    </row>
    <row r="2887" spans="1:9" x14ac:dyDescent="0.25">
      <c r="A2887">
        <v>505</v>
      </c>
      <c r="B2887">
        <v>1997</v>
      </c>
      <c r="C2887" s="2">
        <v>0</v>
      </c>
      <c r="D2887" s="6">
        <v>0.2373941</v>
      </c>
      <c r="E2887" s="6">
        <v>0.29138459999999999</v>
      </c>
      <c r="F2887" s="6">
        <v>5.7174000000000003E-2</v>
      </c>
      <c r="G2887" s="6">
        <v>1.6601699999999999</v>
      </c>
      <c r="H2887" s="6">
        <v>0.40041729999999998</v>
      </c>
      <c r="I2887" s="6"/>
    </row>
    <row r="2888" spans="1:9" x14ac:dyDescent="0.25">
      <c r="A2888">
        <v>505</v>
      </c>
      <c r="B2888">
        <v>1998</v>
      </c>
      <c r="C2888" s="2">
        <v>0</v>
      </c>
      <c r="D2888" s="6">
        <v>0.2597102</v>
      </c>
      <c r="E2888" s="6">
        <v>0.34212559999999997</v>
      </c>
      <c r="F2888" s="6">
        <v>7.1871000000000004E-2</v>
      </c>
      <c r="G2888" s="6">
        <v>1.8283959999999999</v>
      </c>
      <c r="H2888" s="6">
        <v>0.3732664</v>
      </c>
      <c r="I2888" s="6"/>
    </row>
    <row r="2889" spans="1:9" x14ac:dyDescent="0.25">
      <c r="A2889">
        <v>505</v>
      </c>
      <c r="B2889">
        <v>1999</v>
      </c>
      <c r="C2889" s="2">
        <v>0</v>
      </c>
      <c r="D2889" s="6">
        <v>0.18602920000000001</v>
      </c>
      <c r="E2889" s="6">
        <v>0.22649549999999999</v>
      </c>
      <c r="F2889" s="6">
        <v>6.1175199999999999E-2</v>
      </c>
      <c r="G2889" s="6">
        <v>1.0349660000000001</v>
      </c>
      <c r="H2889" s="6">
        <v>0.31718649999999998</v>
      </c>
      <c r="I2889" s="6"/>
    </row>
    <row r="2890" spans="1:9" x14ac:dyDescent="0.25">
      <c r="A2890">
        <v>505</v>
      </c>
      <c r="B2890">
        <v>2000</v>
      </c>
      <c r="C2890" s="2">
        <v>0</v>
      </c>
      <c r="D2890" s="6">
        <v>0.2106731</v>
      </c>
      <c r="E2890" s="6">
        <v>0.2454141</v>
      </c>
      <c r="F2890" s="6">
        <v>4.24772E-2</v>
      </c>
      <c r="G2890" s="6">
        <v>0.75083330000000004</v>
      </c>
      <c r="H2890" s="6">
        <v>0.2884603</v>
      </c>
      <c r="I2890" s="6"/>
    </row>
    <row r="2891" spans="1:9" x14ac:dyDescent="0.25">
      <c r="A2891">
        <v>505</v>
      </c>
      <c r="B2891">
        <v>2001</v>
      </c>
      <c r="C2891" s="2">
        <v>0</v>
      </c>
      <c r="D2891" s="6">
        <v>0.19381509999999999</v>
      </c>
      <c r="E2891" s="6">
        <v>0.26714199999999999</v>
      </c>
      <c r="F2891" s="6">
        <v>4.8076199999999999E-2</v>
      </c>
      <c r="G2891" s="6">
        <v>1.349413</v>
      </c>
      <c r="H2891" s="6">
        <v>0.28289379999999997</v>
      </c>
      <c r="I2891" s="6"/>
    </row>
    <row r="2892" spans="1:9" x14ac:dyDescent="0.25">
      <c r="A2892">
        <v>505</v>
      </c>
      <c r="B2892">
        <v>2002</v>
      </c>
      <c r="C2892" s="2">
        <v>0</v>
      </c>
      <c r="D2892" s="6">
        <v>0.14780299999999999</v>
      </c>
      <c r="E2892" s="6">
        <v>0.28354580000000001</v>
      </c>
      <c r="F2892" s="6">
        <v>4.5126300000000001E-2</v>
      </c>
      <c r="G2892" s="6">
        <v>1.2381120000000001</v>
      </c>
      <c r="H2892" s="6">
        <v>0.2770936</v>
      </c>
      <c r="I2892" s="6"/>
    </row>
    <row r="2893" spans="1:9" x14ac:dyDescent="0.25">
      <c r="A2893">
        <v>505</v>
      </c>
      <c r="B2893">
        <v>2003</v>
      </c>
      <c r="C2893" s="2">
        <v>0</v>
      </c>
      <c r="D2893" s="6">
        <v>0.1505495</v>
      </c>
      <c r="E2893" s="6">
        <v>0.3164689</v>
      </c>
      <c r="F2893" s="6">
        <v>5.32129E-2</v>
      </c>
      <c r="G2893" s="6">
        <v>1.53243</v>
      </c>
      <c r="H2893" s="6">
        <v>0.1740476</v>
      </c>
      <c r="I2893" s="6"/>
    </row>
    <row r="2894" spans="1:9" x14ac:dyDescent="0.25">
      <c r="A2894">
        <v>505</v>
      </c>
      <c r="B2894">
        <v>2004</v>
      </c>
      <c r="C2894" s="2">
        <v>0</v>
      </c>
      <c r="D2894" s="6">
        <v>0.12781310000000001</v>
      </c>
      <c r="E2894" s="6">
        <v>0.34129510000000002</v>
      </c>
      <c r="F2894" s="6">
        <v>5.57186E-2</v>
      </c>
      <c r="G2894" s="6">
        <v>2.6543800000000002</v>
      </c>
      <c r="H2894" s="6">
        <v>0.23677970000000001</v>
      </c>
      <c r="I2894" s="6"/>
    </row>
    <row r="2895" spans="1:9" x14ac:dyDescent="0.25">
      <c r="A2895">
        <v>506</v>
      </c>
      <c r="B2895">
        <v>1995</v>
      </c>
      <c r="C2895" s="2">
        <v>0</v>
      </c>
      <c r="D2895" s="6">
        <v>-4.9394899999999999E-2</v>
      </c>
      <c r="E2895" s="6">
        <v>0.21078710000000001</v>
      </c>
      <c r="F2895" s="6">
        <v>2.8296700000000001E-2</v>
      </c>
      <c r="G2895" s="6">
        <v>0.60396890000000003</v>
      </c>
      <c r="H2895" s="6">
        <v>0.17656079999999999</v>
      </c>
      <c r="I2895" s="6"/>
    </row>
    <row r="2896" spans="1:9" x14ac:dyDescent="0.25">
      <c r="A2896">
        <v>506</v>
      </c>
      <c r="B2896">
        <v>1996</v>
      </c>
      <c r="C2896" s="2">
        <v>0</v>
      </c>
      <c r="D2896" s="6">
        <v>7.2786000000000003E-2</v>
      </c>
      <c r="E2896" s="6">
        <v>0.25945439999999997</v>
      </c>
      <c r="F2896" s="6">
        <v>5.4440299999999997E-2</v>
      </c>
      <c r="G2896" s="6">
        <v>0.86456949999999999</v>
      </c>
      <c r="H2896" s="6">
        <v>0.18915580000000001</v>
      </c>
      <c r="I2896" s="6"/>
    </row>
    <row r="2897" spans="1:9" x14ac:dyDescent="0.25">
      <c r="A2897">
        <v>506</v>
      </c>
      <c r="B2897">
        <v>1997</v>
      </c>
      <c r="C2897" s="2">
        <v>0</v>
      </c>
      <c r="D2897" s="6">
        <v>6.3964199999999999E-2</v>
      </c>
      <c r="E2897" s="6">
        <v>0.26105109999999998</v>
      </c>
      <c r="F2897" s="6">
        <v>4.7990100000000001E-2</v>
      </c>
      <c r="G2897" s="6">
        <v>0.99056250000000001</v>
      </c>
      <c r="H2897" s="6">
        <v>8.5174700000000006E-2</v>
      </c>
      <c r="I2897" s="6"/>
    </row>
    <row r="2898" spans="1:9" x14ac:dyDescent="0.25">
      <c r="A2898">
        <v>506</v>
      </c>
      <c r="B2898">
        <v>1998</v>
      </c>
      <c r="C2898" s="2">
        <v>0</v>
      </c>
      <c r="D2898" s="6">
        <v>6.6778000000000002E-3</v>
      </c>
      <c r="E2898" s="6">
        <v>0.1202406</v>
      </c>
      <c r="F2898" s="6">
        <v>-1.8819900000000001E-2</v>
      </c>
      <c r="G2898" s="6">
        <v>0.41586899999999999</v>
      </c>
      <c r="H2898" s="6">
        <v>8.7064000000000002E-2</v>
      </c>
      <c r="I2898" s="6"/>
    </row>
    <row r="2899" spans="1:9" x14ac:dyDescent="0.25">
      <c r="A2899">
        <v>507</v>
      </c>
      <c r="B2899">
        <v>2000</v>
      </c>
      <c r="C2899" s="2">
        <v>0</v>
      </c>
      <c r="D2899" s="6">
        <v>-0.1218457</v>
      </c>
      <c r="E2899" s="6">
        <v>0.2130251</v>
      </c>
      <c r="F2899" s="6">
        <v>3.41488E-2</v>
      </c>
      <c r="G2899" s="6">
        <v>0.71872539999999996</v>
      </c>
      <c r="H2899" s="6">
        <v>0.1086577</v>
      </c>
      <c r="I2899" s="6"/>
    </row>
    <row r="2900" spans="1:9" x14ac:dyDescent="0.25">
      <c r="A2900">
        <v>507</v>
      </c>
      <c r="B2900">
        <v>2001</v>
      </c>
      <c r="C2900" s="2">
        <v>0</v>
      </c>
      <c r="D2900" s="6">
        <v>-8.3804500000000004E-2</v>
      </c>
      <c r="E2900" s="6">
        <v>0.19011320000000001</v>
      </c>
      <c r="F2900" s="6">
        <v>2.31887E-2</v>
      </c>
      <c r="G2900" s="6">
        <v>0.66505329999999996</v>
      </c>
      <c r="H2900" s="6">
        <v>8.3177000000000001E-2</v>
      </c>
      <c r="I2900" s="6"/>
    </row>
    <row r="2901" spans="1:9" x14ac:dyDescent="0.25">
      <c r="A2901">
        <v>507</v>
      </c>
      <c r="B2901">
        <v>2002</v>
      </c>
      <c r="C2901" s="2">
        <v>0</v>
      </c>
      <c r="D2901" s="6">
        <v>-0.1038092</v>
      </c>
      <c r="E2901" s="6">
        <v>0.2196023</v>
      </c>
      <c r="F2901" s="6">
        <v>2.0898300000000002E-2</v>
      </c>
      <c r="G2901" s="6">
        <v>0.64927780000000002</v>
      </c>
      <c r="H2901" s="6">
        <v>0.13154830000000001</v>
      </c>
      <c r="I2901" s="6"/>
    </row>
    <row r="2902" spans="1:9" x14ac:dyDescent="0.25">
      <c r="A2902">
        <v>507</v>
      </c>
      <c r="B2902">
        <v>2003</v>
      </c>
      <c r="C2902" s="2">
        <v>0</v>
      </c>
      <c r="D2902" s="6">
        <v>-4.5700999999999997E-3</v>
      </c>
      <c r="E2902" s="6">
        <v>0.19174540000000001</v>
      </c>
      <c r="F2902" s="6">
        <v>1.6259599999999999E-2</v>
      </c>
      <c r="G2902" s="6">
        <v>0.75968219999999997</v>
      </c>
      <c r="H2902" s="6">
        <v>0.1364263</v>
      </c>
      <c r="I2902" s="6"/>
    </row>
    <row r="2903" spans="1:9" x14ac:dyDescent="0.25">
      <c r="A2903">
        <v>507</v>
      </c>
      <c r="B2903">
        <v>2004</v>
      </c>
      <c r="C2903" s="2">
        <v>0</v>
      </c>
      <c r="D2903" s="6">
        <v>5.1322300000000001E-2</v>
      </c>
      <c r="E2903" s="6">
        <v>0.18925520000000001</v>
      </c>
      <c r="F2903" s="6">
        <v>2.3394600000000002E-2</v>
      </c>
      <c r="G2903" s="6">
        <v>0.74444759999999999</v>
      </c>
      <c r="H2903" s="6">
        <v>0.14580070000000001</v>
      </c>
      <c r="I2903" s="6"/>
    </row>
    <row r="2904" spans="1:9" x14ac:dyDescent="0.25">
      <c r="A2904">
        <v>508</v>
      </c>
      <c r="B2904">
        <v>1995</v>
      </c>
      <c r="C2904" s="2">
        <v>0</v>
      </c>
      <c r="D2904" s="6">
        <v>5.4159600000000002E-2</v>
      </c>
      <c r="E2904" s="6">
        <v>0.38334099999999999</v>
      </c>
      <c r="F2904" s="6">
        <v>5.4561699999999998E-2</v>
      </c>
      <c r="G2904" s="6">
        <v>2.0906470000000001</v>
      </c>
      <c r="H2904" s="6">
        <v>0.29899569999999998</v>
      </c>
      <c r="I2904" s="6"/>
    </row>
    <row r="2905" spans="1:9" x14ac:dyDescent="0.25">
      <c r="A2905">
        <v>508</v>
      </c>
      <c r="B2905">
        <v>1996</v>
      </c>
      <c r="C2905" s="2">
        <v>0</v>
      </c>
      <c r="D2905" s="6">
        <v>7.3647500000000005E-2</v>
      </c>
      <c r="E2905" s="6">
        <v>0.38185920000000001</v>
      </c>
      <c r="F2905" s="6">
        <v>3.6211399999999998E-2</v>
      </c>
      <c r="G2905" s="6">
        <v>1.907802</v>
      </c>
      <c r="H2905" s="6">
        <v>0.26288099999999998</v>
      </c>
      <c r="I2905" s="6"/>
    </row>
    <row r="2906" spans="1:9" x14ac:dyDescent="0.25">
      <c r="A2906">
        <v>508</v>
      </c>
      <c r="B2906">
        <v>1997</v>
      </c>
      <c r="C2906" s="2">
        <v>0</v>
      </c>
      <c r="D2906" s="6">
        <v>0.1066392</v>
      </c>
      <c r="E2906" s="6">
        <v>0.33555059999999998</v>
      </c>
      <c r="F2906" s="6">
        <v>3.3212699999999998E-2</v>
      </c>
      <c r="G2906" s="6">
        <v>1.0480210000000001</v>
      </c>
      <c r="H2906" s="6">
        <v>0.26312930000000001</v>
      </c>
      <c r="I2906" s="6"/>
    </row>
    <row r="2907" spans="1:9" x14ac:dyDescent="0.25">
      <c r="A2907">
        <v>508</v>
      </c>
      <c r="B2907">
        <v>1998</v>
      </c>
      <c r="C2907" s="2">
        <v>0</v>
      </c>
      <c r="D2907" s="6">
        <v>0.1431134</v>
      </c>
      <c r="E2907" s="6">
        <v>0.33559919999999999</v>
      </c>
      <c r="F2907" s="6">
        <v>3.7760700000000001E-2</v>
      </c>
      <c r="G2907" s="6">
        <v>0.65907910000000003</v>
      </c>
      <c r="H2907" s="6">
        <v>0.29739660000000001</v>
      </c>
      <c r="I2907" s="6"/>
    </row>
    <row r="2908" spans="1:9" x14ac:dyDescent="0.25">
      <c r="A2908">
        <v>508</v>
      </c>
      <c r="B2908">
        <v>1999</v>
      </c>
      <c r="C2908" s="2">
        <v>0</v>
      </c>
      <c r="D2908" s="6">
        <v>0.1085515</v>
      </c>
      <c r="E2908" s="6">
        <v>0.34615230000000002</v>
      </c>
      <c r="F2908" s="6">
        <v>2.3389699999999999E-2</v>
      </c>
      <c r="G2908" s="6">
        <v>0.30108489999999999</v>
      </c>
      <c r="H2908" s="6">
        <v>0.29844100000000001</v>
      </c>
      <c r="I2908" s="6"/>
    </row>
    <row r="2909" spans="1:9" x14ac:dyDescent="0.25">
      <c r="A2909">
        <v>508</v>
      </c>
      <c r="B2909">
        <v>2000</v>
      </c>
      <c r="C2909" s="2">
        <v>0</v>
      </c>
      <c r="D2909" s="6">
        <v>9.0835799999999994E-2</v>
      </c>
      <c r="E2909" s="6">
        <v>0.33762110000000001</v>
      </c>
      <c r="F2909" s="6">
        <v>4.2015700000000003E-2</v>
      </c>
      <c r="G2909" s="6">
        <v>0.23150490000000001</v>
      </c>
      <c r="H2909" s="6">
        <v>0.31480399999999997</v>
      </c>
      <c r="I2909" s="6"/>
    </row>
    <row r="2910" spans="1:9" x14ac:dyDescent="0.25">
      <c r="A2910">
        <v>508</v>
      </c>
      <c r="B2910">
        <v>2001</v>
      </c>
      <c r="C2910" s="2">
        <v>0</v>
      </c>
      <c r="D2910" s="6">
        <v>7.9007999999999995E-2</v>
      </c>
      <c r="E2910" s="6">
        <v>0.3487615</v>
      </c>
      <c r="F2910" s="6">
        <v>4.7296400000000002E-2</v>
      </c>
      <c r="G2910" s="6">
        <v>0.73770000000000002</v>
      </c>
      <c r="H2910" s="6">
        <v>0.30944179999999999</v>
      </c>
      <c r="I2910" s="6"/>
    </row>
    <row r="2911" spans="1:9" x14ac:dyDescent="0.25">
      <c r="A2911">
        <v>508</v>
      </c>
      <c r="B2911">
        <v>2002</v>
      </c>
      <c r="C2911" s="2">
        <v>0</v>
      </c>
      <c r="D2911" s="6">
        <v>0.1111163</v>
      </c>
      <c r="E2911" s="6">
        <v>0.37760729999999998</v>
      </c>
      <c r="F2911" s="6">
        <v>2.3861199999999999E-2</v>
      </c>
      <c r="G2911" s="6">
        <v>0.50806099999999998</v>
      </c>
      <c r="H2911" s="6">
        <v>0.28265810000000002</v>
      </c>
      <c r="I2911" s="6"/>
    </row>
    <row r="2912" spans="1:9" x14ac:dyDescent="0.25">
      <c r="A2912">
        <v>508</v>
      </c>
      <c r="B2912">
        <v>2003</v>
      </c>
      <c r="C2912" s="2">
        <v>0</v>
      </c>
      <c r="D2912" s="6">
        <v>8.35312E-2</v>
      </c>
      <c r="E2912" s="6">
        <v>0.34326820000000002</v>
      </c>
      <c r="F2912" s="6">
        <v>3.9615699999999997E-2</v>
      </c>
      <c r="G2912" s="6">
        <v>0.9803752</v>
      </c>
      <c r="H2912" s="6">
        <v>0.33280690000000002</v>
      </c>
      <c r="I2912" s="6"/>
    </row>
    <row r="2913" spans="1:9" x14ac:dyDescent="0.25">
      <c r="A2913">
        <v>509</v>
      </c>
      <c r="B2913">
        <v>1995</v>
      </c>
      <c r="C2913" s="2">
        <v>0</v>
      </c>
      <c r="D2913" s="6">
        <v>3.0145100000000001E-2</v>
      </c>
      <c r="E2913" s="6">
        <v>0.34179110000000001</v>
      </c>
      <c r="F2913" s="6">
        <v>7.0397500000000002E-2</v>
      </c>
      <c r="G2913" s="6">
        <v>2.467692</v>
      </c>
      <c r="H2913" s="6">
        <v>0.39319549999999998</v>
      </c>
      <c r="I2913" s="6"/>
    </row>
    <row r="2914" spans="1:9" x14ac:dyDescent="0.25">
      <c r="A2914">
        <v>509</v>
      </c>
      <c r="B2914">
        <v>1996</v>
      </c>
      <c r="C2914" s="2">
        <v>0</v>
      </c>
      <c r="D2914" s="6">
        <v>2.66535E-2</v>
      </c>
      <c r="E2914" s="6">
        <v>0.37332140000000003</v>
      </c>
      <c r="F2914" s="6">
        <v>5.3398300000000003E-2</v>
      </c>
      <c r="G2914" s="6">
        <v>2.5717919999999999</v>
      </c>
      <c r="H2914" s="6">
        <v>0.2891801</v>
      </c>
      <c r="I2914" s="6"/>
    </row>
    <row r="2915" spans="1:9" x14ac:dyDescent="0.25">
      <c r="A2915">
        <v>509</v>
      </c>
      <c r="B2915">
        <v>1997</v>
      </c>
      <c r="C2915" s="2">
        <v>0</v>
      </c>
      <c r="D2915" s="6">
        <v>0.1269092</v>
      </c>
      <c r="E2915" s="6">
        <v>0.56236489999999995</v>
      </c>
      <c r="F2915" s="6">
        <v>5.0024600000000002E-2</v>
      </c>
      <c r="G2915" s="6">
        <v>4.1654059999999999</v>
      </c>
      <c r="H2915" s="6">
        <v>0.33981210000000001</v>
      </c>
      <c r="I2915" s="6"/>
    </row>
    <row r="2916" spans="1:9" x14ac:dyDescent="0.25">
      <c r="A2916">
        <v>509</v>
      </c>
      <c r="B2916">
        <v>1998</v>
      </c>
      <c r="C2916" s="2">
        <v>0</v>
      </c>
      <c r="D2916" s="6">
        <v>-0.12133969999999999</v>
      </c>
      <c r="E2916" s="6">
        <v>0.55216489999999996</v>
      </c>
      <c r="F2916" s="6">
        <v>5.9307400000000003E-2</v>
      </c>
      <c r="G2916" s="6">
        <v>3.724091</v>
      </c>
      <c r="H2916" s="6">
        <v>0.3504429</v>
      </c>
      <c r="I2916" s="6"/>
    </row>
    <row r="2917" spans="1:9" x14ac:dyDescent="0.25">
      <c r="A2917">
        <v>509</v>
      </c>
      <c r="B2917">
        <v>1999</v>
      </c>
      <c r="C2917" s="2">
        <v>0</v>
      </c>
      <c r="D2917" s="6">
        <v>5.3069199999999997E-2</v>
      </c>
      <c r="E2917" s="6">
        <v>0.78125290000000003</v>
      </c>
      <c r="F2917" s="6">
        <v>7.0263800000000001E-2</v>
      </c>
      <c r="G2917" s="6">
        <v>4.8290819999999997</v>
      </c>
      <c r="H2917" s="6">
        <v>0.35120570000000001</v>
      </c>
      <c r="I2917" s="6"/>
    </row>
    <row r="2918" spans="1:9" x14ac:dyDescent="0.25">
      <c r="A2918">
        <v>509</v>
      </c>
      <c r="B2918">
        <v>2000</v>
      </c>
      <c r="C2918" s="2">
        <v>0</v>
      </c>
      <c r="D2918" s="6">
        <v>8.1803399999999998E-2</v>
      </c>
      <c r="E2918" s="6">
        <v>0.8054055</v>
      </c>
      <c r="F2918" s="6">
        <v>0.10075000000000001</v>
      </c>
      <c r="G2918" s="6">
        <v>6.479133</v>
      </c>
      <c r="H2918" s="6">
        <v>0.46929890000000002</v>
      </c>
      <c r="I2918" s="6"/>
    </row>
    <row r="2919" spans="1:9" x14ac:dyDescent="0.25">
      <c r="A2919">
        <v>509</v>
      </c>
      <c r="B2919">
        <v>2001</v>
      </c>
      <c r="C2919" s="2">
        <v>0</v>
      </c>
      <c r="D2919" s="6">
        <v>6.5770300000000004E-2</v>
      </c>
      <c r="E2919" s="6">
        <v>0.50171410000000005</v>
      </c>
      <c r="F2919" s="6">
        <v>7.9122300000000007E-2</v>
      </c>
      <c r="G2919" s="6">
        <v>6.5529149999999996</v>
      </c>
      <c r="H2919" s="6">
        <v>0.3507982</v>
      </c>
      <c r="I2919" s="6"/>
    </row>
    <row r="2920" spans="1:9" x14ac:dyDescent="0.25">
      <c r="A2920">
        <v>509</v>
      </c>
      <c r="B2920">
        <v>2003</v>
      </c>
      <c r="C2920" s="2">
        <v>0</v>
      </c>
      <c r="D2920" s="6">
        <v>4.9956800000000003E-2</v>
      </c>
      <c r="E2920" s="6">
        <v>0.62580380000000002</v>
      </c>
      <c r="F2920" s="6">
        <v>9.0931300000000007E-2</v>
      </c>
      <c r="G2920" s="6">
        <v>5.9738610000000003</v>
      </c>
      <c r="H2920" s="6">
        <v>0.33558159999999998</v>
      </c>
      <c r="I2920" s="6"/>
    </row>
    <row r="2921" spans="1:9" x14ac:dyDescent="0.25">
      <c r="A2921">
        <v>509</v>
      </c>
      <c r="B2921">
        <v>2004</v>
      </c>
      <c r="C2921" s="2">
        <v>0</v>
      </c>
      <c r="D2921" s="6">
        <v>0.1073972</v>
      </c>
      <c r="E2921" s="6">
        <v>0.66643379999999997</v>
      </c>
      <c r="F2921" s="6">
        <v>8.6019700000000004E-2</v>
      </c>
      <c r="G2921" s="6">
        <v>6.1150320000000002</v>
      </c>
      <c r="H2921" s="6">
        <v>0.32794089999999998</v>
      </c>
      <c r="I2921" s="6"/>
    </row>
    <row r="2922" spans="1:9" x14ac:dyDescent="0.25">
      <c r="A2922">
        <v>510</v>
      </c>
      <c r="B2922">
        <v>1995</v>
      </c>
      <c r="C2922" s="2">
        <v>0</v>
      </c>
      <c r="D2922" s="6">
        <v>0.21094969999999999</v>
      </c>
      <c r="E2922" s="6">
        <v>-0.46342680000000003</v>
      </c>
      <c r="F2922" s="6">
        <v>7.4765399999999996E-2</v>
      </c>
      <c r="G2922" s="6">
        <v>0.49512119999999998</v>
      </c>
      <c r="H2922" s="6">
        <v>0.59917750000000003</v>
      </c>
      <c r="I2922" s="6"/>
    </row>
    <row r="2923" spans="1:9" x14ac:dyDescent="0.25">
      <c r="A2923">
        <v>510</v>
      </c>
      <c r="B2923">
        <v>1996</v>
      </c>
      <c r="C2923" s="2">
        <v>0</v>
      </c>
      <c r="D2923" s="6">
        <v>9.6296400000000004E-2</v>
      </c>
      <c r="E2923" s="6">
        <v>-0.80477010000000004</v>
      </c>
      <c r="F2923" s="6">
        <v>5.3580599999999999E-2</v>
      </c>
      <c r="G2923" s="6">
        <v>0.4066767</v>
      </c>
      <c r="H2923" s="6">
        <v>0.71397549999999999</v>
      </c>
      <c r="I2923" s="6"/>
    </row>
    <row r="2924" spans="1:9" x14ac:dyDescent="0.25">
      <c r="A2924">
        <v>510</v>
      </c>
      <c r="B2924">
        <v>1997</v>
      </c>
      <c r="C2924" s="2">
        <v>0</v>
      </c>
      <c r="D2924" s="6">
        <v>8.3901100000000006E-2</v>
      </c>
      <c r="E2924" s="6">
        <v>-1.0244059999999999</v>
      </c>
      <c r="F2924" s="6">
        <v>7.4526200000000001E-2</v>
      </c>
      <c r="G2924" s="6">
        <v>0.18556039999999999</v>
      </c>
      <c r="H2924" s="6">
        <v>0.67760739999999997</v>
      </c>
      <c r="I2924" s="6"/>
    </row>
    <row r="2925" spans="1:9" x14ac:dyDescent="0.25">
      <c r="A2925">
        <v>511</v>
      </c>
      <c r="B2925">
        <v>2002</v>
      </c>
      <c r="C2925" s="2">
        <v>0</v>
      </c>
      <c r="D2925" s="6">
        <v>0.2395109</v>
      </c>
      <c r="E2925" s="6">
        <v>0.2810802</v>
      </c>
      <c r="F2925" s="6">
        <v>5.6000099999999997E-2</v>
      </c>
      <c r="G2925" s="6">
        <v>0.65496529999999997</v>
      </c>
      <c r="H2925" s="6">
        <v>0.2275498</v>
      </c>
      <c r="I2925" s="6"/>
    </row>
    <row r="2926" spans="1:9" x14ac:dyDescent="0.25">
      <c r="A2926">
        <v>511</v>
      </c>
      <c r="B2926">
        <v>2003</v>
      </c>
      <c r="C2926" s="2">
        <v>0</v>
      </c>
      <c r="D2926" s="6">
        <v>0.22029899999999999</v>
      </c>
      <c r="E2926" s="6">
        <v>0.28352759999999999</v>
      </c>
      <c r="F2926" s="6">
        <v>4.3788599999999997E-2</v>
      </c>
      <c r="G2926" s="6">
        <v>0.54332139999999995</v>
      </c>
      <c r="H2926" s="6">
        <v>0.20013839999999999</v>
      </c>
      <c r="I2926" s="6"/>
    </row>
    <row r="2927" spans="1:9" x14ac:dyDescent="0.25">
      <c r="A2927">
        <v>511</v>
      </c>
      <c r="B2927">
        <v>2004</v>
      </c>
      <c r="C2927" s="2">
        <v>0</v>
      </c>
      <c r="D2927" s="6">
        <v>0.26157999999999998</v>
      </c>
      <c r="E2927" s="6">
        <v>0.2748004</v>
      </c>
      <c r="F2927" s="6">
        <v>3.8847600000000003E-2</v>
      </c>
      <c r="G2927" s="6">
        <v>0.51609369999999999</v>
      </c>
      <c r="H2927" s="6">
        <v>0.21653600000000001</v>
      </c>
      <c r="I2927" s="6"/>
    </row>
    <row r="2928" spans="1:9" x14ac:dyDescent="0.25">
      <c r="A2928">
        <v>512</v>
      </c>
      <c r="B2928">
        <v>1995</v>
      </c>
      <c r="C2928" s="2">
        <v>0</v>
      </c>
      <c r="D2928" s="6">
        <v>0.1175322</v>
      </c>
      <c r="E2928" s="6">
        <v>0.57557789999999998</v>
      </c>
      <c r="F2928" s="6">
        <v>8.8684700000000005E-2</v>
      </c>
      <c r="G2928" s="6">
        <v>5.5771949999999997</v>
      </c>
      <c r="H2928" s="6">
        <v>0.24915780000000001</v>
      </c>
      <c r="I2928" s="6"/>
    </row>
    <row r="2929" spans="1:9" x14ac:dyDescent="0.25">
      <c r="A2929">
        <v>512</v>
      </c>
      <c r="B2929">
        <v>1996</v>
      </c>
      <c r="C2929" s="2">
        <v>0</v>
      </c>
      <c r="D2929" s="6">
        <v>8.3185700000000001E-2</v>
      </c>
      <c r="E2929" s="6">
        <v>0.5841092</v>
      </c>
      <c r="F2929" s="6">
        <v>8.9909000000000003E-2</v>
      </c>
      <c r="G2929" s="6">
        <v>6.970256</v>
      </c>
      <c r="H2929" s="6">
        <v>0.25032529999999997</v>
      </c>
      <c r="I2929" s="6"/>
    </row>
    <row r="2930" spans="1:9" x14ac:dyDescent="0.25">
      <c r="A2930">
        <v>512</v>
      </c>
      <c r="B2930">
        <v>1997</v>
      </c>
      <c r="C2930" s="2">
        <v>0</v>
      </c>
      <c r="D2930" s="6">
        <v>0.13573950000000001</v>
      </c>
      <c r="E2930" s="6">
        <v>0.63183920000000005</v>
      </c>
      <c r="F2930" s="6">
        <v>8.1319699999999995E-2</v>
      </c>
      <c r="G2930" s="6">
        <v>13.06629</v>
      </c>
      <c r="H2930" s="6">
        <v>0.23695920000000001</v>
      </c>
      <c r="I2930" s="6"/>
    </row>
    <row r="2931" spans="1:9" x14ac:dyDescent="0.25">
      <c r="A2931">
        <v>512</v>
      </c>
      <c r="B2931">
        <v>1998</v>
      </c>
      <c r="C2931" s="2">
        <v>0</v>
      </c>
      <c r="D2931" s="6">
        <v>0.1740525</v>
      </c>
      <c r="E2931" s="6">
        <v>0.64163800000000004</v>
      </c>
      <c r="F2931" s="6">
        <v>8.4804199999999996E-2</v>
      </c>
      <c r="G2931" s="6">
        <v>17.12415</v>
      </c>
      <c r="H2931" s="6">
        <v>0.2303374</v>
      </c>
      <c r="I2931" s="6"/>
    </row>
    <row r="2932" spans="1:9" x14ac:dyDescent="0.25">
      <c r="A2932">
        <v>512</v>
      </c>
      <c r="B2932">
        <v>1999</v>
      </c>
      <c r="C2932" s="2">
        <v>0</v>
      </c>
      <c r="D2932" s="6">
        <v>0.13769239999999999</v>
      </c>
      <c r="E2932" s="6">
        <v>0.66951119999999997</v>
      </c>
      <c r="F2932" s="6">
        <v>0.12585360000000001</v>
      </c>
      <c r="G2932" s="6">
        <v>10.77158</v>
      </c>
      <c r="H2932" s="6">
        <v>0.40687190000000001</v>
      </c>
      <c r="I2932" s="6"/>
    </row>
    <row r="2933" spans="1:9" x14ac:dyDescent="0.25">
      <c r="A2933">
        <v>512</v>
      </c>
      <c r="B2933">
        <v>2000</v>
      </c>
      <c r="C2933" s="2">
        <v>0</v>
      </c>
      <c r="D2933" s="6">
        <v>0.17898359999999999</v>
      </c>
      <c r="E2933" s="6">
        <v>0.55915930000000003</v>
      </c>
      <c r="F2933" s="6">
        <v>0.1018922</v>
      </c>
      <c r="G2933" s="6">
        <v>16.67388</v>
      </c>
      <c r="H2933" s="6">
        <v>0.28188570000000002</v>
      </c>
      <c r="I2933" s="6"/>
    </row>
    <row r="2934" spans="1:9" x14ac:dyDescent="0.25">
      <c r="A2934">
        <v>512</v>
      </c>
      <c r="B2934">
        <v>2001</v>
      </c>
      <c r="C2934" s="2">
        <v>0</v>
      </c>
      <c r="D2934" s="6">
        <v>0.1576079</v>
      </c>
      <c r="E2934" s="6">
        <v>0.6121316</v>
      </c>
      <c r="F2934" s="6">
        <v>0.1040456</v>
      </c>
      <c r="G2934" s="6">
        <v>12.05288</v>
      </c>
      <c r="H2934" s="6">
        <v>0.2290469</v>
      </c>
      <c r="I2934" s="6"/>
    </row>
    <row r="2935" spans="1:9" x14ac:dyDescent="0.25">
      <c r="A2935">
        <v>512</v>
      </c>
      <c r="B2935">
        <v>2002</v>
      </c>
      <c r="C2935" s="2">
        <v>0</v>
      </c>
      <c r="D2935" s="6">
        <v>0.1605596</v>
      </c>
      <c r="E2935" s="6">
        <v>0.65037789999999995</v>
      </c>
      <c r="F2935" s="6">
        <v>0.112193</v>
      </c>
      <c r="G2935" s="6">
        <v>7.1677710000000001</v>
      </c>
      <c r="H2935" s="6">
        <v>0.23428389999999999</v>
      </c>
      <c r="I2935" s="6"/>
    </row>
    <row r="2936" spans="1:9" x14ac:dyDescent="0.25">
      <c r="A2936">
        <v>512</v>
      </c>
      <c r="B2936">
        <v>2003</v>
      </c>
      <c r="C2936" s="2">
        <v>0</v>
      </c>
      <c r="D2936" s="6">
        <v>7.5074399999999999E-2</v>
      </c>
      <c r="E2936" s="6">
        <v>0.28512379999999998</v>
      </c>
      <c r="F2936" s="6">
        <v>4.5853999999999999E-2</v>
      </c>
      <c r="G2936" s="6">
        <v>5.2845680000000002</v>
      </c>
      <c r="H2936" s="6">
        <v>0.1620259</v>
      </c>
      <c r="I2936" s="6"/>
    </row>
    <row r="2937" spans="1:9" x14ac:dyDescent="0.25">
      <c r="A2937">
        <v>512</v>
      </c>
      <c r="B2937">
        <v>2004</v>
      </c>
      <c r="C2937" s="2">
        <v>0</v>
      </c>
      <c r="D2937" s="6">
        <v>0.1354542</v>
      </c>
      <c r="E2937" s="6">
        <v>0.32737749999999999</v>
      </c>
      <c r="F2937" s="6">
        <v>6.9381499999999999E-2</v>
      </c>
      <c r="G2937" s="6">
        <v>3.6836820000000001</v>
      </c>
      <c r="H2937" s="6">
        <v>0.1590656</v>
      </c>
      <c r="I2937" s="6"/>
    </row>
    <row r="2938" spans="1:9" x14ac:dyDescent="0.25">
      <c r="A2938">
        <v>513</v>
      </c>
      <c r="B2938">
        <v>1995</v>
      </c>
      <c r="C2938" s="2">
        <v>0</v>
      </c>
      <c r="D2938" s="6">
        <v>0.22749659999999999</v>
      </c>
      <c r="E2938" s="6">
        <v>0.51594249999999997</v>
      </c>
      <c r="F2938" s="6">
        <v>8.5109199999999996E-2</v>
      </c>
      <c r="G2938" s="6">
        <v>2.2071290000000001</v>
      </c>
      <c r="H2938" s="6">
        <v>0.26772390000000001</v>
      </c>
      <c r="I2938" s="6"/>
    </row>
    <row r="2939" spans="1:9" x14ac:dyDescent="0.25">
      <c r="A2939">
        <v>513</v>
      </c>
      <c r="B2939">
        <v>1996</v>
      </c>
      <c r="C2939" s="2">
        <v>0</v>
      </c>
      <c r="D2939" s="6">
        <v>0.16765630000000001</v>
      </c>
      <c r="E2939" s="6">
        <v>0.51564759999999998</v>
      </c>
      <c r="F2939" s="6">
        <v>7.77944E-2</v>
      </c>
      <c r="G2939" s="6">
        <v>2.148542</v>
      </c>
      <c r="H2939" s="6">
        <v>0.23700940000000001</v>
      </c>
      <c r="I2939" s="6"/>
    </row>
    <row r="2940" spans="1:9" x14ac:dyDescent="0.25">
      <c r="A2940">
        <v>513</v>
      </c>
      <c r="B2940">
        <v>1997</v>
      </c>
      <c r="C2940" s="2">
        <v>0</v>
      </c>
      <c r="D2940" s="6">
        <v>9.1721999999999998E-2</v>
      </c>
      <c r="E2940" s="6">
        <v>0.46357179999999998</v>
      </c>
      <c r="F2940" s="6">
        <v>5.83054E-2</v>
      </c>
      <c r="G2940" s="6">
        <v>1.520618</v>
      </c>
      <c r="H2940" s="6">
        <v>0.20217769999999999</v>
      </c>
      <c r="I2940" s="6"/>
    </row>
    <row r="2941" spans="1:9" x14ac:dyDescent="0.25">
      <c r="A2941">
        <v>513</v>
      </c>
      <c r="B2941">
        <v>1998</v>
      </c>
      <c r="C2941" s="2">
        <v>0</v>
      </c>
      <c r="D2941" s="6">
        <v>8.8458099999999998E-2</v>
      </c>
      <c r="E2941" s="6">
        <v>0.47214929999999999</v>
      </c>
      <c r="F2941" s="6">
        <v>2.5732499999999998E-2</v>
      </c>
      <c r="G2941" s="6">
        <v>1.237098</v>
      </c>
      <c r="H2941" s="6">
        <v>0.17295469999999999</v>
      </c>
      <c r="I2941" s="6"/>
    </row>
    <row r="2942" spans="1:9" x14ac:dyDescent="0.25">
      <c r="A2942">
        <v>513</v>
      </c>
      <c r="B2942">
        <v>1999</v>
      </c>
      <c r="C2942" s="2">
        <v>0</v>
      </c>
      <c r="D2942" s="6">
        <v>4.6462999999999997E-2</v>
      </c>
      <c r="E2942" s="6">
        <v>0.23798459999999999</v>
      </c>
      <c r="F2942" s="6">
        <v>3.9110399999999997E-2</v>
      </c>
      <c r="G2942" s="6">
        <v>1.0582530000000001</v>
      </c>
      <c r="H2942" s="6">
        <v>0.14097519999999999</v>
      </c>
      <c r="I2942" s="6"/>
    </row>
    <row r="2943" spans="1:9" x14ac:dyDescent="0.25">
      <c r="A2943">
        <v>513</v>
      </c>
      <c r="B2943">
        <v>2000</v>
      </c>
      <c r="C2943" s="2">
        <v>0</v>
      </c>
      <c r="D2943" s="6">
        <v>4.7779599999999998E-2</v>
      </c>
      <c r="E2943" s="6">
        <v>0.2245848</v>
      </c>
      <c r="F2943" s="6">
        <v>2.6497799999999998E-2</v>
      </c>
      <c r="G2943" s="6">
        <v>0.96887489999999998</v>
      </c>
      <c r="H2943" s="6">
        <v>0.17117060000000001</v>
      </c>
      <c r="I2943" s="6"/>
    </row>
    <row r="2944" spans="1:9" x14ac:dyDescent="0.25">
      <c r="A2944">
        <v>513</v>
      </c>
      <c r="B2944">
        <v>2001</v>
      </c>
      <c r="C2944" s="2">
        <v>0</v>
      </c>
      <c r="D2944" s="6">
        <v>8.4611900000000004E-2</v>
      </c>
      <c r="E2944" s="6">
        <v>0.1990295</v>
      </c>
      <c r="F2944" s="6">
        <v>4.8365400000000003E-2</v>
      </c>
      <c r="G2944" s="6">
        <v>0.54852999999999996</v>
      </c>
      <c r="H2944" s="6">
        <v>0.1488756</v>
      </c>
      <c r="I2944" s="6"/>
    </row>
    <row r="2945" spans="1:9" x14ac:dyDescent="0.25">
      <c r="A2945">
        <v>513</v>
      </c>
      <c r="B2945">
        <v>2002</v>
      </c>
      <c r="C2945" s="2">
        <v>0</v>
      </c>
      <c r="D2945" s="6">
        <v>0.1118079</v>
      </c>
      <c r="E2945" s="6">
        <v>0.13663459999999999</v>
      </c>
      <c r="F2945" s="6">
        <v>2.88921E-2</v>
      </c>
      <c r="G2945" s="6">
        <v>0.71160630000000002</v>
      </c>
      <c r="H2945" s="6">
        <v>0.16983760000000001</v>
      </c>
      <c r="I2945" s="6"/>
    </row>
    <row r="2946" spans="1:9" x14ac:dyDescent="0.25">
      <c r="A2946">
        <v>513</v>
      </c>
      <c r="B2946">
        <v>2003</v>
      </c>
      <c r="C2946" s="2">
        <v>0</v>
      </c>
      <c r="D2946" s="6">
        <v>0.1416684</v>
      </c>
      <c r="E2946" s="6">
        <v>0.14516409999999999</v>
      </c>
      <c r="F2946" s="6">
        <v>6.2881199999999998E-2</v>
      </c>
      <c r="G2946" s="6">
        <v>1.649713</v>
      </c>
      <c r="H2946" s="6">
        <v>0.18980739999999999</v>
      </c>
      <c r="I2946" s="6"/>
    </row>
    <row r="2947" spans="1:9" x14ac:dyDescent="0.25">
      <c r="A2947">
        <v>513</v>
      </c>
      <c r="B2947">
        <v>2004</v>
      </c>
      <c r="C2947" s="2">
        <v>0</v>
      </c>
      <c r="D2947" s="6">
        <v>0.19737270000000001</v>
      </c>
      <c r="E2947" s="6">
        <v>0.25238630000000001</v>
      </c>
      <c r="F2947" s="6">
        <v>9.0243199999999996E-2</v>
      </c>
      <c r="G2947" s="6">
        <v>2.2440980000000001</v>
      </c>
      <c r="H2947" s="6">
        <v>0.26364880000000002</v>
      </c>
      <c r="I2947" s="6"/>
    </row>
    <row r="2948" spans="1:9" x14ac:dyDescent="0.25">
      <c r="A2948">
        <v>514</v>
      </c>
      <c r="B2948">
        <v>2000</v>
      </c>
      <c r="C2948" s="2">
        <v>0</v>
      </c>
      <c r="D2948" s="6">
        <v>1.67952E-2</v>
      </c>
      <c r="E2948" s="6">
        <v>3.37603E-2</v>
      </c>
      <c r="F2948" s="6">
        <v>4.5730800000000002E-2</v>
      </c>
      <c r="G2948" s="6">
        <v>0.85800869999999996</v>
      </c>
      <c r="H2948" s="6">
        <v>0.12587409999999999</v>
      </c>
      <c r="I2948" s="6"/>
    </row>
    <row r="2949" spans="1:9" x14ac:dyDescent="0.25">
      <c r="A2949">
        <v>514</v>
      </c>
      <c r="B2949">
        <v>2001</v>
      </c>
      <c r="C2949" s="2">
        <v>0</v>
      </c>
      <c r="D2949" s="6">
        <v>-2.9445999999999999E-3</v>
      </c>
      <c r="E2949" s="6">
        <v>5.1396600000000001E-2</v>
      </c>
      <c r="F2949" s="6">
        <v>2.9228500000000001E-2</v>
      </c>
      <c r="G2949" s="6">
        <v>0.6116374</v>
      </c>
      <c r="H2949" s="6">
        <v>0.1152541</v>
      </c>
      <c r="I2949" s="6"/>
    </row>
    <row r="2950" spans="1:9" x14ac:dyDescent="0.25">
      <c r="A2950">
        <v>514</v>
      </c>
      <c r="B2950">
        <v>2002</v>
      </c>
      <c r="C2950" s="2">
        <v>0</v>
      </c>
      <c r="D2950" s="6">
        <v>-2.9298999999999999E-2</v>
      </c>
      <c r="E2950" s="6">
        <v>3.7110400000000002E-2</v>
      </c>
      <c r="F2950" s="6">
        <v>3.9970400000000003E-2</v>
      </c>
      <c r="G2950" s="6">
        <v>0.60527399999999998</v>
      </c>
      <c r="H2950" s="6">
        <v>0.12429220000000001</v>
      </c>
      <c r="I2950" s="6"/>
    </row>
    <row r="2951" spans="1:9" x14ac:dyDescent="0.25">
      <c r="A2951">
        <v>514</v>
      </c>
      <c r="B2951">
        <v>2003</v>
      </c>
      <c r="C2951" s="2">
        <v>0</v>
      </c>
      <c r="D2951" s="6">
        <v>-4.4558999999999996E-3</v>
      </c>
      <c r="E2951" s="6">
        <v>6.4236600000000005E-2</v>
      </c>
      <c r="F2951" s="6">
        <v>5.1058699999999999E-2</v>
      </c>
      <c r="G2951" s="6">
        <v>0.6827664</v>
      </c>
      <c r="H2951" s="6">
        <v>0.1139854</v>
      </c>
      <c r="I2951" s="6"/>
    </row>
    <row r="2952" spans="1:9" x14ac:dyDescent="0.25">
      <c r="A2952">
        <v>514</v>
      </c>
      <c r="B2952">
        <v>2004</v>
      </c>
      <c r="C2952" s="2">
        <v>0</v>
      </c>
      <c r="D2952" s="6">
        <v>1.09027E-2</v>
      </c>
      <c r="E2952" s="6">
        <v>7.2898099999999993E-2</v>
      </c>
      <c r="F2952" s="6">
        <v>3.07073E-2</v>
      </c>
      <c r="G2952" s="6">
        <v>0.91868249999999996</v>
      </c>
      <c r="H2952" s="6">
        <v>0.1010592</v>
      </c>
      <c r="I2952" s="6"/>
    </row>
    <row r="2953" spans="1:9" x14ac:dyDescent="0.25">
      <c r="A2953">
        <v>515</v>
      </c>
      <c r="B2953">
        <v>1995</v>
      </c>
      <c r="C2953" s="2">
        <v>0</v>
      </c>
      <c r="D2953" s="6">
        <v>-5.5183000000000003E-3</v>
      </c>
      <c r="E2953" s="6">
        <v>0.1026589</v>
      </c>
      <c r="F2953" s="6">
        <v>5.2058899999999998E-2</v>
      </c>
      <c r="G2953" s="6">
        <v>0.73564130000000005</v>
      </c>
      <c r="H2953" s="6">
        <v>8.0764900000000001E-2</v>
      </c>
      <c r="I2953" s="6"/>
    </row>
    <row r="2954" spans="1:9" x14ac:dyDescent="0.25">
      <c r="A2954">
        <v>515</v>
      </c>
      <c r="B2954">
        <v>1996</v>
      </c>
      <c r="C2954" s="2">
        <v>0</v>
      </c>
      <c r="D2954" s="6">
        <v>4.3090000000000001E-4</v>
      </c>
      <c r="E2954" s="6">
        <v>0.1121973</v>
      </c>
      <c r="F2954" s="6">
        <v>5.4764E-2</v>
      </c>
      <c r="G2954" s="6">
        <v>0.97578719999999997</v>
      </c>
      <c r="H2954" s="6">
        <v>8.0954799999999993E-2</v>
      </c>
      <c r="I2954" s="6"/>
    </row>
    <row r="2955" spans="1:9" x14ac:dyDescent="0.25">
      <c r="A2955">
        <v>515</v>
      </c>
      <c r="B2955">
        <v>1997</v>
      </c>
      <c r="C2955" s="2">
        <v>0</v>
      </c>
      <c r="D2955" s="6">
        <v>-4.8530999999999999E-3</v>
      </c>
      <c r="E2955" s="6">
        <v>0.1146027</v>
      </c>
      <c r="F2955" s="6">
        <v>4.7222300000000002E-2</v>
      </c>
      <c r="G2955" s="6">
        <v>1.3978330000000001</v>
      </c>
      <c r="H2955" s="6">
        <v>8.9884099999999995E-2</v>
      </c>
      <c r="I2955" s="6"/>
    </row>
    <row r="2956" spans="1:9" x14ac:dyDescent="0.25">
      <c r="A2956">
        <v>516</v>
      </c>
      <c r="B2956">
        <v>1995</v>
      </c>
      <c r="C2956" s="2">
        <v>0</v>
      </c>
      <c r="D2956" s="6">
        <v>7.7103000000000005E-2</v>
      </c>
      <c r="E2956" s="6">
        <v>0.23050109999999999</v>
      </c>
      <c r="F2956" s="6">
        <v>5.6592200000000002E-2</v>
      </c>
      <c r="G2956" s="6">
        <v>1.321358</v>
      </c>
      <c r="H2956" s="6">
        <v>0.107289</v>
      </c>
      <c r="I2956" s="6"/>
    </row>
    <row r="2957" spans="1:9" x14ac:dyDescent="0.25">
      <c r="A2957">
        <v>516</v>
      </c>
      <c r="B2957">
        <v>1996</v>
      </c>
      <c r="C2957" s="2">
        <v>0</v>
      </c>
      <c r="D2957" s="6">
        <v>7.4228600000000006E-2</v>
      </c>
      <c r="E2957" s="6">
        <v>0.2354638</v>
      </c>
      <c r="F2957" s="6">
        <v>5.7719100000000002E-2</v>
      </c>
      <c r="G2957" s="6">
        <v>0.96247519999999998</v>
      </c>
      <c r="H2957" s="6">
        <v>6.7580799999999996E-2</v>
      </c>
      <c r="I2957" s="6"/>
    </row>
    <row r="2958" spans="1:9" x14ac:dyDescent="0.25">
      <c r="A2958">
        <v>516</v>
      </c>
      <c r="B2958">
        <v>1997</v>
      </c>
      <c r="C2958" s="2">
        <v>0</v>
      </c>
      <c r="D2958" s="6">
        <v>4.66624E-2</v>
      </c>
      <c r="E2958" s="6">
        <v>0.1941862</v>
      </c>
      <c r="F2958" s="6">
        <v>4.3776099999999998E-2</v>
      </c>
      <c r="G2958" s="6">
        <v>0.84179130000000002</v>
      </c>
      <c r="H2958" s="6">
        <v>8.0291500000000002E-2</v>
      </c>
      <c r="I2958" s="6"/>
    </row>
    <row r="2959" spans="1:9" x14ac:dyDescent="0.25">
      <c r="A2959">
        <v>516</v>
      </c>
      <c r="B2959">
        <v>1998</v>
      </c>
      <c r="C2959" s="2">
        <v>0</v>
      </c>
      <c r="D2959" s="6">
        <v>1.00184E-2</v>
      </c>
      <c r="E2959" s="6">
        <v>0.15796089999999999</v>
      </c>
      <c r="F2959" s="6">
        <v>8.6738000000000006E-3</v>
      </c>
      <c r="G2959" s="6">
        <v>0.70823959999999997</v>
      </c>
      <c r="H2959" s="6">
        <v>8.4429299999999999E-2</v>
      </c>
      <c r="I2959" s="6"/>
    </row>
    <row r="2960" spans="1:9" x14ac:dyDescent="0.25">
      <c r="A2960">
        <v>516</v>
      </c>
      <c r="B2960">
        <v>1999</v>
      </c>
      <c r="C2960" s="2">
        <v>0</v>
      </c>
      <c r="D2960" s="6">
        <v>4.91785E-2</v>
      </c>
      <c r="E2960" s="6">
        <v>0.1629408</v>
      </c>
      <c r="F2960" s="6">
        <v>3.6035699999999997E-2</v>
      </c>
      <c r="G2960" s="6">
        <v>0.7414307</v>
      </c>
      <c r="H2960" s="6">
        <v>7.6252500000000001E-2</v>
      </c>
      <c r="I2960" s="6"/>
    </row>
    <row r="2961" spans="1:9" x14ac:dyDescent="0.25">
      <c r="A2961">
        <v>516</v>
      </c>
      <c r="B2961">
        <v>2000</v>
      </c>
      <c r="C2961" s="2">
        <v>0</v>
      </c>
      <c r="D2961" s="6">
        <v>3.4545600000000003E-2</v>
      </c>
      <c r="E2961" s="6">
        <v>0.1253648</v>
      </c>
      <c r="F2961" s="6">
        <v>2.5348699999999998E-2</v>
      </c>
      <c r="G2961" s="6">
        <v>0.50520310000000002</v>
      </c>
      <c r="H2961" s="6">
        <v>7.3162500000000005E-2</v>
      </c>
      <c r="I2961" s="6"/>
    </row>
    <row r="2962" spans="1:9" x14ac:dyDescent="0.25">
      <c r="A2962">
        <v>516</v>
      </c>
      <c r="B2962">
        <v>2001</v>
      </c>
      <c r="C2962" s="2">
        <v>0</v>
      </c>
      <c r="D2962" s="6">
        <v>1.1039500000000001E-2</v>
      </c>
      <c r="E2962" s="6">
        <v>0.14176359999999999</v>
      </c>
      <c r="F2962" s="6">
        <v>3.8502300000000003E-2</v>
      </c>
      <c r="G2962" s="6">
        <v>0.29631079999999999</v>
      </c>
      <c r="H2962" s="6">
        <v>8.6634900000000001E-2</v>
      </c>
      <c r="I2962" s="6"/>
    </row>
    <row r="2963" spans="1:9" x14ac:dyDescent="0.25">
      <c r="A2963">
        <v>516</v>
      </c>
      <c r="B2963">
        <v>2003</v>
      </c>
      <c r="C2963" s="2">
        <v>0</v>
      </c>
      <c r="D2963" s="6">
        <v>4.1386300000000001E-2</v>
      </c>
      <c r="E2963" s="6">
        <v>0.14560129999999999</v>
      </c>
      <c r="F2963" s="6">
        <v>4.0747999999999999E-2</v>
      </c>
      <c r="G2963" s="6">
        <v>2.9726279999999998</v>
      </c>
      <c r="H2963" s="6">
        <v>0.12434240000000001</v>
      </c>
      <c r="I2963" s="6"/>
    </row>
    <row r="2964" spans="1:9" x14ac:dyDescent="0.25">
      <c r="A2964">
        <v>516</v>
      </c>
      <c r="B2964">
        <v>2004</v>
      </c>
      <c r="C2964" s="2">
        <v>0</v>
      </c>
      <c r="D2964" s="6">
        <v>3.7390399999999997E-2</v>
      </c>
      <c r="E2964" s="6">
        <v>-8.5824899999999996E-2</v>
      </c>
      <c r="F2964" s="6">
        <v>8.4075700000000003E-2</v>
      </c>
      <c r="G2964" s="6">
        <v>3.2889659999999998</v>
      </c>
      <c r="H2964" s="6">
        <v>0.14975340000000001</v>
      </c>
      <c r="I2964" s="6"/>
    </row>
    <row r="2965" spans="1:9" x14ac:dyDescent="0.25">
      <c r="A2965">
        <v>517</v>
      </c>
      <c r="B2965">
        <v>1995</v>
      </c>
      <c r="C2965" s="2">
        <v>0</v>
      </c>
      <c r="D2965" s="6">
        <v>0.12588679999999999</v>
      </c>
      <c r="E2965" s="6">
        <v>0.164351</v>
      </c>
      <c r="F2965" s="6">
        <v>5.4196899999999999E-2</v>
      </c>
      <c r="G2965" s="6">
        <v>0.53546769999999999</v>
      </c>
      <c r="H2965" s="6">
        <v>0.40418999999999999</v>
      </c>
      <c r="I2965" s="6"/>
    </row>
    <row r="2966" spans="1:9" x14ac:dyDescent="0.25">
      <c r="A2966">
        <v>517</v>
      </c>
      <c r="B2966">
        <v>1996</v>
      </c>
      <c r="C2966" s="2">
        <v>0</v>
      </c>
      <c r="D2966" s="6">
        <v>8.8505E-2</v>
      </c>
      <c r="E2966" s="6">
        <v>0.15073549999999999</v>
      </c>
      <c r="F2966" s="6">
        <v>5.3894200000000003E-2</v>
      </c>
      <c r="G2966" s="6">
        <v>0.6041048</v>
      </c>
      <c r="H2966" s="6">
        <v>0.3859262</v>
      </c>
      <c r="I2966" s="6"/>
    </row>
    <row r="2967" spans="1:9" x14ac:dyDescent="0.25">
      <c r="A2967">
        <v>517</v>
      </c>
      <c r="B2967">
        <v>1997</v>
      </c>
      <c r="C2967" s="2">
        <v>0</v>
      </c>
      <c r="D2967" s="6">
        <v>0.1588784</v>
      </c>
      <c r="E2967" s="6">
        <v>0.2381267</v>
      </c>
      <c r="F2967" s="6">
        <v>6.1144299999999999E-2</v>
      </c>
      <c r="G2967" s="6">
        <v>1.1230929999999999</v>
      </c>
      <c r="H2967" s="6">
        <v>0.40283029999999997</v>
      </c>
      <c r="I2967" s="6"/>
    </row>
    <row r="2968" spans="1:9" x14ac:dyDescent="0.25">
      <c r="A2968">
        <v>517</v>
      </c>
      <c r="B2968">
        <v>1998</v>
      </c>
      <c r="C2968" s="2">
        <v>0</v>
      </c>
      <c r="D2968" s="6">
        <v>0.29212739999999998</v>
      </c>
      <c r="E2968" s="6">
        <v>0.40609050000000002</v>
      </c>
      <c r="F2968" s="6">
        <v>3.2899299999999999E-2</v>
      </c>
      <c r="G2968" s="6">
        <v>1.5328630000000001</v>
      </c>
      <c r="H2968" s="6">
        <v>0.27490690000000001</v>
      </c>
      <c r="I2968" s="6"/>
    </row>
    <row r="2969" spans="1:9" x14ac:dyDescent="0.25">
      <c r="A2969">
        <v>517</v>
      </c>
      <c r="B2969">
        <v>1999</v>
      </c>
      <c r="C2969" s="2">
        <v>0</v>
      </c>
      <c r="D2969" s="6">
        <v>0.22017149999999999</v>
      </c>
      <c r="E2969" s="6">
        <v>9.0263800000000005E-2</v>
      </c>
      <c r="F2969" s="6">
        <v>1.84222E-2</v>
      </c>
      <c r="G2969" s="6">
        <v>2.9420329999999999</v>
      </c>
      <c r="H2969" s="6">
        <v>0.30712709999999999</v>
      </c>
      <c r="I2969" s="6"/>
    </row>
    <row r="2970" spans="1:9" x14ac:dyDescent="0.25">
      <c r="A2970">
        <v>517</v>
      </c>
      <c r="B2970">
        <v>2000</v>
      </c>
      <c r="C2970" s="2">
        <v>0</v>
      </c>
      <c r="D2970" s="6">
        <v>8.4274399999999999E-2</v>
      </c>
      <c r="E2970" s="6">
        <v>0.61129359999999999</v>
      </c>
      <c r="F2970" s="6">
        <v>1.04127E-2</v>
      </c>
      <c r="G2970" s="6">
        <v>2.8748049999999998</v>
      </c>
      <c r="H2970" s="6">
        <v>0.34586749999999999</v>
      </c>
      <c r="I2970" s="6"/>
    </row>
    <row r="2971" spans="1:9" x14ac:dyDescent="0.25">
      <c r="A2971">
        <v>517</v>
      </c>
      <c r="B2971">
        <v>2001</v>
      </c>
      <c r="C2971" s="2">
        <v>0</v>
      </c>
      <c r="D2971" s="6">
        <v>3.7126800000000001E-2</v>
      </c>
      <c r="E2971" s="6">
        <v>0.50368429999999997</v>
      </c>
      <c r="F2971" s="6">
        <v>2.2277499999999999E-2</v>
      </c>
      <c r="G2971" s="6">
        <v>2.1225459999999998</v>
      </c>
      <c r="H2971" s="6">
        <v>0.26444250000000002</v>
      </c>
      <c r="I2971" s="6"/>
    </row>
    <row r="2972" spans="1:9" x14ac:dyDescent="0.25">
      <c r="A2972">
        <v>517</v>
      </c>
      <c r="B2972">
        <v>2002</v>
      </c>
      <c r="C2972" s="2">
        <v>0</v>
      </c>
      <c r="D2972" s="6">
        <v>0.1026436</v>
      </c>
      <c r="E2972" s="6">
        <v>0.4809717</v>
      </c>
      <c r="F2972" s="6">
        <v>5.31511E-2</v>
      </c>
      <c r="G2972" s="6">
        <v>1.1948460000000001</v>
      </c>
      <c r="H2972" s="6">
        <v>0.35305130000000001</v>
      </c>
      <c r="I2972" s="6"/>
    </row>
    <row r="2973" spans="1:9" x14ac:dyDescent="0.25">
      <c r="A2973">
        <v>517</v>
      </c>
      <c r="B2973">
        <v>2003</v>
      </c>
      <c r="C2973" s="2">
        <v>0</v>
      </c>
      <c r="D2973" s="6">
        <v>0.10994370000000001</v>
      </c>
      <c r="E2973" s="6">
        <v>0.49798690000000001</v>
      </c>
      <c r="F2973" s="6">
        <v>4.6975299999999998E-2</v>
      </c>
      <c r="G2973" s="6">
        <v>1.9043620000000001</v>
      </c>
      <c r="H2973" s="6">
        <v>0.39055400000000001</v>
      </c>
      <c r="I2973" s="6"/>
    </row>
    <row r="2974" spans="1:9" x14ac:dyDescent="0.25">
      <c r="A2974">
        <v>517</v>
      </c>
      <c r="B2974">
        <v>2004</v>
      </c>
      <c r="C2974" s="2">
        <v>0</v>
      </c>
      <c r="D2974" s="6">
        <v>0.1593917</v>
      </c>
      <c r="E2974" s="6">
        <v>0.54629919999999998</v>
      </c>
      <c r="F2974" s="6">
        <v>6.9252400000000006E-2</v>
      </c>
      <c r="G2974" s="6">
        <v>1.631761</v>
      </c>
      <c r="H2974" s="6">
        <v>0.38823669999999999</v>
      </c>
      <c r="I2974" s="6"/>
    </row>
    <row r="2975" spans="1:9" x14ac:dyDescent="0.25">
      <c r="A2975">
        <v>518</v>
      </c>
      <c r="B2975">
        <v>1995</v>
      </c>
      <c r="C2975" s="2">
        <v>0</v>
      </c>
      <c r="D2975" s="6">
        <v>0.39366289999999998</v>
      </c>
      <c r="E2975" s="6">
        <v>0.2134276</v>
      </c>
      <c r="F2975" s="6">
        <v>4.5381199999999997E-2</v>
      </c>
      <c r="G2975" s="6">
        <v>0.63743989999999995</v>
      </c>
      <c r="H2975" s="6">
        <v>0.52823790000000004</v>
      </c>
      <c r="I2975" s="6"/>
    </row>
    <row r="2976" spans="1:9" x14ac:dyDescent="0.25">
      <c r="A2976">
        <v>518</v>
      </c>
      <c r="B2976">
        <v>1996</v>
      </c>
      <c r="C2976" s="2">
        <v>0</v>
      </c>
      <c r="D2976" s="6">
        <v>0.41392519999999999</v>
      </c>
      <c r="E2976" s="6">
        <v>0.24319170000000001</v>
      </c>
      <c r="F2976" s="6">
        <v>6.0360200000000003E-2</v>
      </c>
      <c r="G2976" s="6">
        <v>1.012397</v>
      </c>
      <c r="H2976" s="6">
        <v>0.61009650000000004</v>
      </c>
      <c r="I2976" s="6"/>
    </row>
    <row r="2977" spans="1:9" x14ac:dyDescent="0.25">
      <c r="A2977">
        <v>518</v>
      </c>
      <c r="B2977">
        <v>1997</v>
      </c>
      <c r="C2977" s="2">
        <v>0</v>
      </c>
      <c r="D2977" s="6">
        <v>0.42025220000000002</v>
      </c>
      <c r="E2977" s="6">
        <v>0.1441846</v>
      </c>
      <c r="F2977" s="6">
        <v>3.8826399999999997E-2</v>
      </c>
      <c r="G2977" s="6">
        <v>0.7610439</v>
      </c>
      <c r="H2977" s="6">
        <v>0.5450467</v>
      </c>
      <c r="I2977" s="6"/>
    </row>
    <row r="2978" spans="1:9" x14ac:dyDescent="0.25">
      <c r="A2978">
        <v>518</v>
      </c>
      <c r="B2978">
        <v>1998</v>
      </c>
      <c r="C2978" s="2">
        <v>0</v>
      </c>
      <c r="D2978" s="6">
        <v>0.38080229999999998</v>
      </c>
      <c r="E2978" s="6">
        <v>0.15521670000000001</v>
      </c>
      <c r="F2978" s="6">
        <v>5.2719799999999997E-2</v>
      </c>
      <c r="G2978" s="6">
        <v>0.40562300000000001</v>
      </c>
      <c r="H2978" s="6">
        <v>0.5145364</v>
      </c>
      <c r="I2978" s="6"/>
    </row>
    <row r="2979" spans="1:9" x14ac:dyDescent="0.25">
      <c r="A2979">
        <v>518</v>
      </c>
      <c r="B2979">
        <v>1999</v>
      </c>
      <c r="C2979" s="2">
        <v>0</v>
      </c>
      <c r="D2979" s="6">
        <v>0.48855660000000001</v>
      </c>
      <c r="E2979" s="6">
        <v>0.16932069999999999</v>
      </c>
      <c r="F2979" s="6">
        <v>5.3875300000000001E-2</v>
      </c>
      <c r="G2979" s="6">
        <v>0.46748590000000001</v>
      </c>
      <c r="H2979" s="6">
        <v>0.46211930000000001</v>
      </c>
      <c r="I2979" s="6"/>
    </row>
    <row r="2980" spans="1:9" x14ac:dyDescent="0.25">
      <c r="A2980">
        <v>518</v>
      </c>
      <c r="B2980">
        <v>2000</v>
      </c>
      <c r="C2980" s="2">
        <v>0</v>
      </c>
      <c r="D2980" s="6">
        <v>0.44629540000000001</v>
      </c>
      <c r="E2980" s="6">
        <v>0.1932461</v>
      </c>
      <c r="F2980" s="6">
        <v>5.4884000000000002E-2</v>
      </c>
      <c r="G2980" s="6">
        <v>0.80189370000000004</v>
      </c>
      <c r="H2980" s="6">
        <v>0.5610349</v>
      </c>
      <c r="I2980" s="6"/>
    </row>
    <row r="2981" spans="1:9" x14ac:dyDescent="0.25">
      <c r="A2981">
        <v>518</v>
      </c>
      <c r="B2981">
        <v>2001</v>
      </c>
      <c r="C2981" s="2">
        <v>0</v>
      </c>
      <c r="D2981" s="6">
        <v>0.44854100000000002</v>
      </c>
      <c r="E2981" s="6">
        <v>0.20064699999999999</v>
      </c>
      <c r="F2981" s="6">
        <v>4.62119E-2</v>
      </c>
      <c r="G2981" s="6">
        <v>0.80128429999999995</v>
      </c>
      <c r="H2981" s="6">
        <v>0.48945430000000001</v>
      </c>
      <c r="I2981" s="6"/>
    </row>
    <row r="2982" spans="1:9" x14ac:dyDescent="0.25">
      <c r="A2982">
        <v>518</v>
      </c>
      <c r="B2982">
        <v>2002</v>
      </c>
      <c r="C2982" s="2">
        <v>0</v>
      </c>
      <c r="D2982" s="6">
        <v>0.44408180000000003</v>
      </c>
      <c r="E2982" s="6">
        <v>0.2041607</v>
      </c>
      <c r="F2982" s="6">
        <v>5.26014E-2</v>
      </c>
      <c r="G2982" s="6">
        <v>0.68794860000000002</v>
      </c>
      <c r="H2982" s="6">
        <v>0.45032420000000001</v>
      </c>
      <c r="I2982" s="6"/>
    </row>
    <row r="2983" spans="1:9" x14ac:dyDescent="0.25">
      <c r="A2983">
        <v>518</v>
      </c>
      <c r="B2983">
        <v>2003</v>
      </c>
      <c r="C2983" s="2">
        <v>0</v>
      </c>
      <c r="D2983" s="6">
        <v>0.24388170000000001</v>
      </c>
      <c r="E2983" s="6">
        <v>0.10484250000000001</v>
      </c>
      <c r="F2983" s="6">
        <v>2.7929599999999999E-2</v>
      </c>
      <c r="G2983" s="6">
        <v>0.63824769999999997</v>
      </c>
      <c r="H2983" s="6">
        <v>0.28587560000000001</v>
      </c>
      <c r="I2983" s="6"/>
    </row>
    <row r="2984" spans="1:9" x14ac:dyDescent="0.25">
      <c r="A2984">
        <v>518</v>
      </c>
      <c r="B2984">
        <v>2004</v>
      </c>
      <c r="C2984" s="2">
        <v>0</v>
      </c>
      <c r="D2984" s="6">
        <v>0.20891409999999999</v>
      </c>
      <c r="E2984" s="6">
        <v>0.1258367</v>
      </c>
      <c r="F2984" s="6">
        <v>4.36461E-2</v>
      </c>
      <c r="G2984" s="6">
        <v>0.98527880000000001</v>
      </c>
      <c r="H2984" s="6">
        <v>0.29692879999999999</v>
      </c>
      <c r="I2984" s="6"/>
    </row>
    <row r="2985" spans="1:9" x14ac:dyDescent="0.25">
      <c r="A2985">
        <v>519</v>
      </c>
      <c r="B2985">
        <v>2000</v>
      </c>
      <c r="C2985" s="2">
        <v>0</v>
      </c>
      <c r="D2985" s="6">
        <v>-0.36379879999999998</v>
      </c>
      <c r="E2985" s="6">
        <v>0.20690410000000001</v>
      </c>
      <c r="F2985" s="6">
        <v>2.7797100000000002E-2</v>
      </c>
      <c r="G2985" s="6">
        <v>0.2356801</v>
      </c>
      <c r="H2985" s="6">
        <v>0.54510239999999999</v>
      </c>
      <c r="I2985" s="6"/>
    </row>
    <row r="2986" spans="1:9" x14ac:dyDescent="0.25">
      <c r="A2986">
        <v>519</v>
      </c>
      <c r="B2986">
        <v>2001</v>
      </c>
      <c r="C2986" s="2">
        <v>0</v>
      </c>
      <c r="D2986" s="6">
        <v>-9.4114000000000003E-2</v>
      </c>
      <c r="E2986" s="6">
        <v>8.8844999999999993E-2</v>
      </c>
      <c r="F2986" s="6">
        <v>2.8983399999999999E-2</v>
      </c>
      <c r="G2986" s="6">
        <v>0.17309720000000001</v>
      </c>
      <c r="H2986" s="6">
        <v>0.64482660000000003</v>
      </c>
      <c r="I2986" s="6"/>
    </row>
    <row r="2987" spans="1:9" x14ac:dyDescent="0.25">
      <c r="A2987">
        <v>520</v>
      </c>
      <c r="B2987">
        <v>1995</v>
      </c>
      <c r="C2987" s="2">
        <v>0</v>
      </c>
      <c r="D2987" s="6">
        <v>2.4453699999999998E-2</v>
      </c>
      <c r="E2987" s="6">
        <v>0.17966270000000001</v>
      </c>
      <c r="F2987" s="6">
        <v>3.6829800000000003E-2</v>
      </c>
      <c r="G2987" s="6">
        <v>1.078689</v>
      </c>
      <c r="H2987" s="6">
        <v>8.3244700000000005E-2</v>
      </c>
      <c r="I2987" s="6"/>
    </row>
    <row r="2988" spans="1:9" x14ac:dyDescent="0.25">
      <c r="A2988">
        <v>520</v>
      </c>
      <c r="B2988">
        <v>1996</v>
      </c>
      <c r="C2988" s="2">
        <v>0</v>
      </c>
      <c r="D2988" s="6">
        <v>2.8691700000000001E-2</v>
      </c>
      <c r="E2988" s="6">
        <v>0.16439889999999999</v>
      </c>
      <c r="F2988" s="6">
        <v>2.2403599999999999E-2</v>
      </c>
      <c r="G2988" s="6">
        <v>1.109583</v>
      </c>
      <c r="H2988" s="6">
        <v>0.118701</v>
      </c>
      <c r="I2988" s="6"/>
    </row>
    <row r="2989" spans="1:9" x14ac:dyDescent="0.25">
      <c r="A2989">
        <v>520</v>
      </c>
      <c r="B2989">
        <v>1997</v>
      </c>
      <c r="C2989" s="2">
        <v>0</v>
      </c>
      <c r="D2989" s="6">
        <v>1.0463200000000001E-2</v>
      </c>
      <c r="E2989" s="6">
        <v>0.16935349999999999</v>
      </c>
      <c r="F2989" s="6">
        <v>3.37743E-2</v>
      </c>
      <c r="G2989" s="6">
        <v>1.277204</v>
      </c>
      <c r="H2989" s="6">
        <v>0.12609100000000001</v>
      </c>
      <c r="I2989" s="6"/>
    </row>
    <row r="2990" spans="1:9" x14ac:dyDescent="0.25">
      <c r="A2990">
        <v>520</v>
      </c>
      <c r="B2990">
        <v>1998</v>
      </c>
      <c r="C2990" s="2">
        <v>0</v>
      </c>
      <c r="D2990" s="6">
        <v>-1.35353E-2</v>
      </c>
      <c r="E2990" s="6">
        <v>0.18035680000000001</v>
      </c>
      <c r="F2990" s="6">
        <v>1.14123E-2</v>
      </c>
      <c r="G2990" s="6">
        <v>1.537512</v>
      </c>
      <c r="H2990" s="6">
        <v>0.11446539999999999</v>
      </c>
      <c r="I2990" s="6"/>
    </row>
    <row r="2991" spans="1:9" x14ac:dyDescent="0.25">
      <c r="A2991">
        <v>520</v>
      </c>
      <c r="B2991">
        <v>1999</v>
      </c>
      <c r="C2991" s="2">
        <v>0</v>
      </c>
      <c r="D2991" s="6">
        <v>1.7437500000000002E-2</v>
      </c>
      <c r="E2991" s="6">
        <v>0.1865385</v>
      </c>
      <c r="F2991" s="6">
        <v>2.7906299999999998E-2</v>
      </c>
      <c r="G2991" s="6">
        <v>1.2721579999999999</v>
      </c>
      <c r="H2991" s="6">
        <v>0.10073699999999999</v>
      </c>
      <c r="I2991" s="6"/>
    </row>
    <row r="2992" spans="1:9" x14ac:dyDescent="0.25">
      <c r="A2992">
        <v>520</v>
      </c>
      <c r="B2992">
        <v>2000</v>
      </c>
      <c r="C2992" s="2">
        <v>0</v>
      </c>
      <c r="D2992" s="6">
        <v>1.2399200000000001E-2</v>
      </c>
      <c r="E2992" s="6">
        <v>0.1785853</v>
      </c>
      <c r="F2992" s="6">
        <v>2.4744599999999999E-2</v>
      </c>
      <c r="G2992" s="6">
        <v>1.0993219999999999</v>
      </c>
      <c r="H2992" s="6">
        <v>0.12149020000000001</v>
      </c>
      <c r="I2992" s="6"/>
    </row>
    <row r="2993" spans="1:9" x14ac:dyDescent="0.25">
      <c r="A2993">
        <v>520</v>
      </c>
      <c r="B2993">
        <v>2001</v>
      </c>
      <c r="C2993" s="2">
        <v>0</v>
      </c>
      <c r="D2993" s="6">
        <v>4.24883E-2</v>
      </c>
      <c r="E2993" s="6">
        <v>0.19497639999999999</v>
      </c>
      <c r="F2993" s="6">
        <v>1.6494700000000001E-2</v>
      </c>
      <c r="G2993" s="6">
        <v>1.24777</v>
      </c>
      <c r="H2993" s="6">
        <v>0.1105903</v>
      </c>
      <c r="I2993" s="6"/>
    </row>
    <row r="2994" spans="1:9" x14ac:dyDescent="0.25">
      <c r="A2994">
        <v>520</v>
      </c>
      <c r="B2994">
        <v>2002</v>
      </c>
      <c r="C2994" s="2">
        <v>0</v>
      </c>
      <c r="D2994" s="6">
        <v>7.8417000000000001E-3</v>
      </c>
      <c r="E2994" s="6">
        <v>0.1917769</v>
      </c>
      <c r="F2994" s="6">
        <v>1.3256799999999999E-2</v>
      </c>
      <c r="G2994" s="6">
        <v>1.4103129999999999</v>
      </c>
      <c r="H2994" s="6">
        <v>0.1119508</v>
      </c>
      <c r="I2994" s="6"/>
    </row>
    <row r="2995" spans="1:9" x14ac:dyDescent="0.25">
      <c r="A2995">
        <v>520</v>
      </c>
      <c r="B2995">
        <v>2003</v>
      </c>
      <c r="C2995" s="2">
        <v>0</v>
      </c>
      <c r="D2995" s="6">
        <v>-0.14477110000000001</v>
      </c>
      <c r="E2995" s="6">
        <v>0.1478534</v>
      </c>
      <c r="F2995" s="6">
        <v>1.8856399999999999E-2</v>
      </c>
      <c r="G2995" s="6">
        <v>0.83495889999999995</v>
      </c>
      <c r="H2995" s="6">
        <v>0.1030546</v>
      </c>
      <c r="I2995" s="6"/>
    </row>
    <row r="2996" spans="1:9" x14ac:dyDescent="0.25">
      <c r="A2996">
        <v>520</v>
      </c>
      <c r="B2996">
        <v>2004</v>
      </c>
      <c r="C2996" s="2">
        <v>0</v>
      </c>
      <c r="D2996" s="6">
        <v>3.4569200000000001E-2</v>
      </c>
      <c r="E2996" s="6">
        <v>0.14941989999999999</v>
      </c>
      <c r="F2996" s="6">
        <v>3.7144200000000002E-2</v>
      </c>
      <c r="G2996" s="6">
        <v>1.2142550000000001</v>
      </c>
      <c r="H2996" s="6">
        <v>0.1079642</v>
      </c>
      <c r="I2996" s="6"/>
    </row>
    <row r="2997" spans="1:9" x14ac:dyDescent="0.25">
      <c r="A2997">
        <v>521</v>
      </c>
      <c r="B2997">
        <v>1995</v>
      </c>
      <c r="C2997" s="2">
        <v>0</v>
      </c>
      <c r="D2997" s="6">
        <v>0.49060959999999998</v>
      </c>
      <c r="E2997" s="6">
        <v>0.19035350000000001</v>
      </c>
      <c r="F2997" s="6">
        <v>8.6960999999999997E-2</v>
      </c>
      <c r="G2997" s="6">
        <v>1.7443390000000001</v>
      </c>
      <c r="H2997" s="6">
        <v>0.48893920000000002</v>
      </c>
      <c r="I2997" s="6"/>
    </row>
    <row r="2998" spans="1:9" x14ac:dyDescent="0.25">
      <c r="A2998">
        <v>521</v>
      </c>
      <c r="B2998">
        <v>1996</v>
      </c>
      <c r="C2998" s="2">
        <v>0</v>
      </c>
      <c r="D2998" s="6">
        <v>0.34279710000000002</v>
      </c>
      <c r="E2998" s="6">
        <v>0.24357000000000001</v>
      </c>
      <c r="F2998" s="6">
        <v>7.6279E-2</v>
      </c>
      <c r="G2998" s="6">
        <v>3.1929259999999999</v>
      </c>
      <c r="H2998" s="6">
        <v>0.54494149999999997</v>
      </c>
      <c r="I2998" s="6"/>
    </row>
    <row r="2999" spans="1:9" x14ac:dyDescent="0.25">
      <c r="A2999">
        <v>521</v>
      </c>
      <c r="B2999">
        <v>1997</v>
      </c>
      <c r="C2999" s="2">
        <v>0</v>
      </c>
      <c r="D2999" s="6">
        <v>0.45434219999999997</v>
      </c>
      <c r="E2999" s="6">
        <v>0.27821439999999997</v>
      </c>
      <c r="F2999" s="6">
        <v>9.28813E-2</v>
      </c>
      <c r="G2999" s="6">
        <v>6.9822660000000001</v>
      </c>
      <c r="H2999" s="6">
        <v>0.50909450000000001</v>
      </c>
      <c r="I2999" s="6"/>
    </row>
    <row r="3000" spans="1:9" x14ac:dyDescent="0.25">
      <c r="A3000">
        <v>521</v>
      </c>
      <c r="B3000">
        <v>1998</v>
      </c>
      <c r="C3000" s="2">
        <v>0</v>
      </c>
      <c r="D3000" s="6">
        <v>0.4186938</v>
      </c>
      <c r="E3000" s="6">
        <v>0.33461819999999998</v>
      </c>
      <c r="F3000" s="6">
        <v>9.4684400000000002E-2</v>
      </c>
      <c r="G3000" s="6">
        <v>3.4058679999999999</v>
      </c>
      <c r="H3000" s="6">
        <v>0.54316989999999998</v>
      </c>
      <c r="I3000" s="6"/>
    </row>
    <row r="3001" spans="1:9" x14ac:dyDescent="0.25">
      <c r="A3001">
        <v>521</v>
      </c>
      <c r="B3001">
        <v>1999</v>
      </c>
      <c r="C3001" s="2">
        <v>0</v>
      </c>
      <c r="D3001" s="6">
        <v>0.38211430000000002</v>
      </c>
      <c r="E3001" s="6">
        <v>0.42770979999999997</v>
      </c>
      <c r="F3001" s="6">
        <v>0.1023202</v>
      </c>
      <c r="G3001" s="6">
        <v>3.632933</v>
      </c>
      <c r="H3001" s="6">
        <v>0.61486339999999995</v>
      </c>
      <c r="I3001" s="6"/>
    </row>
    <row r="3002" spans="1:9" x14ac:dyDescent="0.25">
      <c r="A3002">
        <v>521</v>
      </c>
      <c r="B3002">
        <v>2000</v>
      </c>
      <c r="C3002" s="2">
        <v>0</v>
      </c>
      <c r="D3002" s="6">
        <v>0.4851374</v>
      </c>
      <c r="E3002" s="6">
        <v>0.48872759999999998</v>
      </c>
      <c r="F3002" s="6">
        <v>0.11380220000000001</v>
      </c>
      <c r="G3002" s="6">
        <v>6.1529769999999999</v>
      </c>
      <c r="H3002" s="6">
        <v>0.62455110000000003</v>
      </c>
      <c r="I3002" s="6"/>
    </row>
    <row r="3003" spans="1:9" x14ac:dyDescent="0.25">
      <c r="A3003">
        <v>521</v>
      </c>
      <c r="B3003">
        <v>2001</v>
      </c>
      <c r="C3003" s="2">
        <v>0</v>
      </c>
      <c r="D3003" s="6">
        <v>0.50354100000000002</v>
      </c>
      <c r="E3003" s="6">
        <v>0.52360530000000005</v>
      </c>
      <c r="F3003" s="6">
        <v>0.11195090000000001</v>
      </c>
      <c r="G3003" s="6">
        <v>6.7592239999999997</v>
      </c>
      <c r="H3003" s="6">
        <v>0.58191280000000001</v>
      </c>
      <c r="I3003" s="6"/>
    </row>
    <row r="3004" spans="1:9" x14ac:dyDescent="0.25">
      <c r="A3004">
        <v>521</v>
      </c>
      <c r="B3004">
        <v>2002</v>
      </c>
      <c r="C3004" s="2">
        <v>0</v>
      </c>
      <c r="D3004" s="6">
        <v>0.46209929999999999</v>
      </c>
      <c r="E3004" s="6">
        <v>0.59645049999999999</v>
      </c>
      <c r="F3004" s="6">
        <v>0.1160277</v>
      </c>
      <c r="G3004" s="6">
        <v>4.6172839999999997</v>
      </c>
      <c r="H3004" s="6">
        <v>0.57062460000000004</v>
      </c>
      <c r="I3004" s="6"/>
    </row>
    <row r="3005" spans="1:9" x14ac:dyDescent="0.25">
      <c r="A3005">
        <v>521</v>
      </c>
      <c r="B3005">
        <v>2003</v>
      </c>
      <c r="C3005" s="2">
        <v>0</v>
      </c>
      <c r="D3005" s="6">
        <v>0.43534529999999999</v>
      </c>
      <c r="E3005" s="6">
        <v>0.63472090000000003</v>
      </c>
      <c r="F3005" s="6">
        <v>9.28789E-2</v>
      </c>
      <c r="G3005" s="6">
        <v>5.6627000000000001</v>
      </c>
      <c r="H3005" s="6">
        <v>0.56309370000000003</v>
      </c>
      <c r="I3005" s="6"/>
    </row>
    <row r="3006" spans="1:9" x14ac:dyDescent="0.25">
      <c r="A3006">
        <v>521</v>
      </c>
      <c r="B3006">
        <v>2004</v>
      </c>
      <c r="C3006" s="2">
        <v>0</v>
      </c>
      <c r="D3006" s="6">
        <v>0.38170530000000003</v>
      </c>
      <c r="E3006" s="6">
        <v>0.64361619999999997</v>
      </c>
      <c r="F3006" s="6">
        <v>6.7264299999999999E-2</v>
      </c>
      <c r="G3006" s="6">
        <v>3.86246</v>
      </c>
      <c r="H3006" s="6">
        <v>0.5153259</v>
      </c>
      <c r="I3006" s="6"/>
    </row>
    <row r="3007" spans="1:9" x14ac:dyDescent="0.25">
      <c r="A3007">
        <v>522</v>
      </c>
      <c r="B3007">
        <v>1995</v>
      </c>
      <c r="C3007" s="2">
        <v>0</v>
      </c>
      <c r="D3007" s="6">
        <v>0.42150330000000003</v>
      </c>
      <c r="E3007" s="6">
        <v>0.91222329999999996</v>
      </c>
      <c r="F3007" s="6">
        <v>-2.1582500000000001E-2</v>
      </c>
      <c r="G3007" s="6">
        <v>9.4726689999999998</v>
      </c>
      <c r="H3007" s="6">
        <v>0.1261099</v>
      </c>
      <c r="I3007" s="6"/>
    </row>
    <row r="3008" spans="1:9" x14ac:dyDescent="0.25">
      <c r="A3008">
        <v>522</v>
      </c>
      <c r="B3008">
        <v>1996</v>
      </c>
      <c r="C3008" s="2">
        <v>0</v>
      </c>
      <c r="D3008" s="6">
        <v>0.38514369999999998</v>
      </c>
      <c r="E3008" s="6">
        <v>0.94619540000000002</v>
      </c>
      <c r="F3008" s="6">
        <v>-1.2193600000000001E-2</v>
      </c>
      <c r="G3008" s="6">
        <v>11.274330000000001</v>
      </c>
      <c r="H3008" s="6">
        <v>0.17096819999999999</v>
      </c>
      <c r="I3008" s="6"/>
    </row>
    <row r="3009" spans="1:9" x14ac:dyDescent="0.25">
      <c r="A3009">
        <v>522</v>
      </c>
      <c r="B3009">
        <v>1997</v>
      </c>
      <c r="C3009" s="2">
        <v>0</v>
      </c>
      <c r="D3009" s="6">
        <v>0.39377000000000001</v>
      </c>
      <c r="E3009" s="6">
        <v>0.92232329999999996</v>
      </c>
      <c r="F3009" s="6">
        <v>-2.3463700000000001E-2</v>
      </c>
      <c r="G3009" s="6">
        <v>15.499090000000001</v>
      </c>
      <c r="H3009" s="6">
        <v>0.12338349999999999</v>
      </c>
      <c r="I3009" s="6"/>
    </row>
    <row r="3010" spans="1:9" x14ac:dyDescent="0.25">
      <c r="A3010">
        <v>522</v>
      </c>
      <c r="B3010">
        <v>1998</v>
      </c>
      <c r="C3010" s="2">
        <v>0</v>
      </c>
      <c r="D3010" s="6">
        <v>0.435249</v>
      </c>
      <c r="E3010" s="6">
        <v>0.81560869999999996</v>
      </c>
      <c r="F3010" s="6">
        <v>-3.5151500000000002E-2</v>
      </c>
      <c r="G3010" s="6">
        <v>13.82662</v>
      </c>
      <c r="H3010" s="6">
        <v>0.1015773</v>
      </c>
      <c r="I3010" s="6"/>
    </row>
    <row r="3011" spans="1:9" x14ac:dyDescent="0.25">
      <c r="A3011">
        <v>523</v>
      </c>
      <c r="B3011">
        <v>1995</v>
      </c>
      <c r="C3011" s="2">
        <v>0</v>
      </c>
      <c r="D3011" s="6">
        <v>0.43208210000000002</v>
      </c>
      <c r="E3011" s="6">
        <v>0.26420189999999999</v>
      </c>
      <c r="F3011" s="6">
        <v>5.3215600000000002E-2</v>
      </c>
      <c r="G3011" s="6">
        <v>0.88852710000000001</v>
      </c>
      <c r="H3011" s="6">
        <v>0.70881079999999996</v>
      </c>
      <c r="I3011" s="6"/>
    </row>
    <row r="3012" spans="1:9" x14ac:dyDescent="0.25">
      <c r="A3012">
        <v>523</v>
      </c>
      <c r="B3012">
        <v>1996</v>
      </c>
      <c r="C3012" s="2">
        <v>0</v>
      </c>
      <c r="D3012" s="6">
        <v>0.52912329999999996</v>
      </c>
      <c r="E3012" s="6">
        <v>0.2687445</v>
      </c>
      <c r="F3012" s="6">
        <v>4.9548399999999999E-2</v>
      </c>
      <c r="G3012" s="6">
        <v>1.0770690000000001</v>
      </c>
      <c r="H3012" s="6">
        <v>0.69042720000000002</v>
      </c>
      <c r="I3012" s="6"/>
    </row>
    <row r="3013" spans="1:9" x14ac:dyDescent="0.25">
      <c r="A3013">
        <v>523</v>
      </c>
      <c r="B3013">
        <v>1997</v>
      </c>
      <c r="C3013" s="2">
        <v>0</v>
      </c>
      <c r="D3013" s="6">
        <v>0.51820869999999997</v>
      </c>
      <c r="E3013" s="6">
        <v>0.20940339999999999</v>
      </c>
      <c r="F3013" s="6">
        <v>4.1921100000000003E-2</v>
      </c>
      <c r="G3013" s="6">
        <v>0.57750820000000003</v>
      </c>
      <c r="H3013" s="6">
        <v>0.47893400000000003</v>
      </c>
      <c r="I3013" s="6"/>
    </row>
    <row r="3014" spans="1:9" x14ac:dyDescent="0.25">
      <c r="A3014">
        <v>523</v>
      </c>
      <c r="B3014">
        <v>1998</v>
      </c>
      <c r="C3014" s="2">
        <v>0</v>
      </c>
      <c r="D3014" s="6">
        <v>0.51981379999999999</v>
      </c>
      <c r="E3014" s="6">
        <v>0.24331610000000001</v>
      </c>
      <c r="F3014" s="6">
        <v>5.3012900000000002E-2</v>
      </c>
      <c r="G3014" s="6">
        <v>0.29506749999999998</v>
      </c>
      <c r="H3014" s="6">
        <v>0.62153210000000003</v>
      </c>
      <c r="I3014" s="6"/>
    </row>
    <row r="3015" spans="1:9" x14ac:dyDescent="0.25">
      <c r="A3015">
        <v>523</v>
      </c>
      <c r="B3015">
        <v>1999</v>
      </c>
      <c r="C3015" s="2">
        <v>0</v>
      </c>
      <c r="D3015" s="6">
        <v>0.49211899999999997</v>
      </c>
      <c r="E3015" s="6">
        <v>0.25513849999999999</v>
      </c>
      <c r="F3015" s="6">
        <v>4.0005800000000001E-2</v>
      </c>
      <c r="G3015" s="6">
        <v>0.56143330000000002</v>
      </c>
      <c r="H3015" s="6">
        <v>0.64494370000000001</v>
      </c>
      <c r="I3015" s="6"/>
    </row>
    <row r="3016" spans="1:9" x14ac:dyDescent="0.25">
      <c r="A3016">
        <v>523</v>
      </c>
      <c r="B3016">
        <v>2000</v>
      </c>
      <c r="C3016" s="2">
        <v>0</v>
      </c>
      <c r="D3016" s="6">
        <v>0.53083599999999997</v>
      </c>
      <c r="E3016" s="6">
        <v>0.23965159999999999</v>
      </c>
      <c r="F3016" s="6">
        <v>4.9205199999999998E-2</v>
      </c>
      <c r="G3016" s="6">
        <v>0.49844959999999999</v>
      </c>
      <c r="H3016" s="6">
        <v>0.63514590000000004</v>
      </c>
      <c r="I3016" s="6"/>
    </row>
    <row r="3017" spans="1:9" x14ac:dyDescent="0.25">
      <c r="A3017">
        <v>523</v>
      </c>
      <c r="B3017">
        <v>2001</v>
      </c>
      <c r="C3017" s="2">
        <v>0</v>
      </c>
      <c r="D3017" s="6">
        <v>0.46382770000000001</v>
      </c>
      <c r="E3017" s="6">
        <v>0.29152749999999999</v>
      </c>
      <c r="F3017" s="6">
        <v>4.2100899999999997E-2</v>
      </c>
      <c r="G3017" s="6">
        <v>0.81203060000000005</v>
      </c>
      <c r="H3017" s="6">
        <v>0.56687379999999998</v>
      </c>
      <c r="I3017" s="6"/>
    </row>
    <row r="3018" spans="1:9" x14ac:dyDescent="0.25">
      <c r="A3018">
        <v>523</v>
      </c>
      <c r="B3018">
        <v>2002</v>
      </c>
      <c r="C3018" s="2">
        <v>0</v>
      </c>
      <c r="D3018" s="6">
        <v>0.54489860000000001</v>
      </c>
      <c r="E3018" s="6">
        <v>0.30551719999999999</v>
      </c>
      <c r="F3018" s="6">
        <v>2.5456800000000002E-2</v>
      </c>
      <c r="G3018" s="6">
        <v>0.59563169999999999</v>
      </c>
      <c r="H3018" s="6">
        <v>0.36054069999999999</v>
      </c>
      <c r="I3018" s="6"/>
    </row>
    <row r="3019" spans="1:9" x14ac:dyDescent="0.25">
      <c r="A3019">
        <v>523</v>
      </c>
      <c r="B3019">
        <v>2003</v>
      </c>
      <c r="C3019" s="2">
        <v>0</v>
      </c>
      <c r="D3019" s="6">
        <v>0.37588909999999998</v>
      </c>
      <c r="E3019" s="6">
        <v>0.3239071</v>
      </c>
      <c r="F3019" s="6">
        <v>4.6143799999999999E-2</v>
      </c>
      <c r="G3019" s="6">
        <v>0.88204590000000005</v>
      </c>
      <c r="H3019" s="6">
        <v>0.52145280000000005</v>
      </c>
      <c r="I3019" s="6"/>
    </row>
    <row r="3020" spans="1:9" x14ac:dyDescent="0.25">
      <c r="A3020">
        <v>523</v>
      </c>
      <c r="B3020">
        <v>2004</v>
      </c>
      <c r="C3020" s="2">
        <v>0</v>
      </c>
      <c r="D3020" s="6">
        <v>0.243369</v>
      </c>
      <c r="E3020" s="6">
        <v>0.30814639999999999</v>
      </c>
      <c r="F3020" s="6">
        <v>4.9934800000000001E-2</v>
      </c>
      <c r="G3020" s="6">
        <v>1.198536</v>
      </c>
      <c r="H3020" s="6">
        <v>0.4620282</v>
      </c>
      <c r="I3020" s="6"/>
    </row>
    <row r="3021" spans="1:9" x14ac:dyDescent="0.25">
      <c r="A3021">
        <v>524</v>
      </c>
      <c r="B3021">
        <v>1995</v>
      </c>
      <c r="C3021" s="2">
        <v>0</v>
      </c>
      <c r="D3021" s="6">
        <v>-0.1386249</v>
      </c>
      <c r="E3021" s="6">
        <v>0.30923220000000001</v>
      </c>
      <c r="F3021" s="6">
        <v>4.9806000000000003E-2</v>
      </c>
      <c r="G3021" s="6">
        <v>1.2447079999999999</v>
      </c>
      <c r="H3021" s="6">
        <v>0.13989299999999999</v>
      </c>
      <c r="I3021" s="6"/>
    </row>
    <row r="3022" spans="1:9" x14ac:dyDescent="0.25">
      <c r="A3022">
        <v>524</v>
      </c>
      <c r="B3022">
        <v>1996</v>
      </c>
      <c r="C3022" s="2">
        <v>0</v>
      </c>
      <c r="D3022" s="6">
        <v>-9.44131E-2</v>
      </c>
      <c r="E3022" s="6">
        <v>0.33252739999999997</v>
      </c>
      <c r="F3022" s="6">
        <v>4.0160300000000003E-2</v>
      </c>
      <c r="G3022" s="6">
        <v>1.3890469999999999</v>
      </c>
      <c r="H3022" s="6">
        <v>0.1603048</v>
      </c>
      <c r="I3022" s="6"/>
    </row>
    <row r="3023" spans="1:9" x14ac:dyDescent="0.25">
      <c r="A3023">
        <v>524</v>
      </c>
      <c r="B3023">
        <v>1997</v>
      </c>
      <c r="C3023" s="2">
        <v>0</v>
      </c>
      <c r="D3023" s="6">
        <v>-8.1852599999999998E-2</v>
      </c>
      <c r="E3023" s="6">
        <v>0.36477080000000001</v>
      </c>
      <c r="F3023" s="6">
        <v>6.1790699999999997E-2</v>
      </c>
      <c r="G3023" s="6">
        <v>2.1073569999999999</v>
      </c>
      <c r="H3023" s="6">
        <v>0.1518456</v>
      </c>
      <c r="I3023" s="6"/>
    </row>
    <row r="3024" spans="1:9" x14ac:dyDescent="0.25">
      <c r="A3024">
        <v>524</v>
      </c>
      <c r="B3024">
        <v>1998</v>
      </c>
      <c r="C3024" s="2">
        <v>0</v>
      </c>
      <c r="D3024" s="6">
        <v>6.2607000000000001E-3</v>
      </c>
      <c r="E3024" s="6">
        <v>0.42233379999999998</v>
      </c>
      <c r="F3024" s="6">
        <v>6.4237199999999994E-2</v>
      </c>
      <c r="G3024" s="6">
        <v>3.019714</v>
      </c>
      <c r="H3024" s="6">
        <v>0.16529569999999999</v>
      </c>
      <c r="I3024" s="6"/>
    </row>
    <row r="3025" spans="1:9" x14ac:dyDescent="0.25">
      <c r="A3025">
        <v>524</v>
      </c>
      <c r="B3025">
        <v>1999</v>
      </c>
      <c r="C3025" s="2">
        <v>0</v>
      </c>
      <c r="D3025" s="6">
        <v>9.8268599999999998E-2</v>
      </c>
      <c r="E3025" s="6">
        <v>0.4356795</v>
      </c>
      <c r="F3025" s="6">
        <v>6.6972000000000004E-2</v>
      </c>
      <c r="G3025" s="6">
        <v>1.975449</v>
      </c>
      <c r="H3025" s="6">
        <v>0.1615876</v>
      </c>
      <c r="I3025" s="6"/>
    </row>
    <row r="3026" spans="1:9" x14ac:dyDescent="0.25">
      <c r="A3026">
        <v>524</v>
      </c>
      <c r="B3026">
        <v>2000</v>
      </c>
      <c r="C3026" s="2">
        <v>0</v>
      </c>
      <c r="D3026" s="6">
        <v>5.4095999999999997E-3</v>
      </c>
      <c r="E3026" s="6">
        <v>0.49179729999999999</v>
      </c>
      <c r="F3026" s="6">
        <v>6.0823599999999998E-2</v>
      </c>
      <c r="G3026" s="6">
        <v>1.320859</v>
      </c>
      <c r="H3026" s="6">
        <v>0.153277</v>
      </c>
      <c r="I3026" s="6"/>
    </row>
    <row r="3027" spans="1:9" x14ac:dyDescent="0.25">
      <c r="A3027">
        <v>524</v>
      </c>
      <c r="B3027">
        <v>2001</v>
      </c>
      <c r="C3027" s="2">
        <v>0</v>
      </c>
      <c r="D3027" s="6">
        <v>-3.91793E-2</v>
      </c>
      <c r="E3027" s="6">
        <v>0.45847840000000001</v>
      </c>
      <c r="F3027" s="6">
        <v>5.1042900000000002E-2</v>
      </c>
      <c r="G3027" s="6">
        <v>1.2669699999999999</v>
      </c>
      <c r="H3027" s="6">
        <v>0.1563959</v>
      </c>
      <c r="I3027" s="6"/>
    </row>
    <row r="3028" spans="1:9" x14ac:dyDescent="0.25">
      <c r="A3028">
        <v>524</v>
      </c>
      <c r="B3028">
        <v>2002</v>
      </c>
      <c r="C3028" s="2">
        <v>0</v>
      </c>
      <c r="D3028" s="6">
        <v>-6.0497700000000001E-2</v>
      </c>
      <c r="E3028" s="6">
        <v>0.4640648</v>
      </c>
      <c r="F3028" s="6">
        <v>6.4038800000000007E-2</v>
      </c>
      <c r="G3028" s="6">
        <v>1.0203880000000001</v>
      </c>
      <c r="H3028" s="6">
        <v>0.16908690000000001</v>
      </c>
      <c r="I3028" s="6"/>
    </row>
    <row r="3029" spans="1:9" x14ac:dyDescent="0.25">
      <c r="A3029">
        <v>524</v>
      </c>
      <c r="B3029">
        <v>2003</v>
      </c>
      <c r="C3029" s="2">
        <v>0</v>
      </c>
      <c r="D3029" s="6">
        <v>1.0575299999999999E-2</v>
      </c>
      <c r="E3029" s="6">
        <v>0.48358859999999998</v>
      </c>
      <c r="F3029" s="6">
        <v>6.2498499999999998E-2</v>
      </c>
      <c r="G3029" s="6">
        <v>1.2554780000000001</v>
      </c>
      <c r="H3029" s="6">
        <v>0.167742</v>
      </c>
      <c r="I3029" s="6"/>
    </row>
    <row r="3030" spans="1:9" x14ac:dyDescent="0.25">
      <c r="A3030">
        <v>524</v>
      </c>
      <c r="B3030">
        <v>2004</v>
      </c>
      <c r="C3030" s="2">
        <v>0</v>
      </c>
      <c r="D3030" s="6">
        <v>-2.9831E-2</v>
      </c>
      <c r="E3030" s="6">
        <v>0.47440949999999998</v>
      </c>
      <c r="F3030" s="6">
        <v>6.0762200000000002E-2</v>
      </c>
      <c r="G3030" s="6">
        <v>1.283795</v>
      </c>
      <c r="H3030" s="6">
        <v>0.1782108</v>
      </c>
      <c r="I3030" s="6"/>
    </row>
    <row r="3031" spans="1:9" x14ac:dyDescent="0.25">
      <c r="A3031">
        <v>525</v>
      </c>
      <c r="B3031">
        <v>1995</v>
      </c>
      <c r="C3031" s="2">
        <v>0</v>
      </c>
      <c r="D3031" s="6">
        <v>0.1985275</v>
      </c>
      <c r="E3031" s="6">
        <v>0.28518729999999998</v>
      </c>
      <c r="F3031" s="6">
        <v>5.6073400000000002E-2</v>
      </c>
      <c r="G3031" s="6">
        <v>5.6035269999999997</v>
      </c>
      <c r="H3031" s="6">
        <v>0.13153509999999999</v>
      </c>
      <c r="I3031" s="6"/>
    </row>
    <row r="3032" spans="1:9" x14ac:dyDescent="0.25">
      <c r="A3032">
        <v>525</v>
      </c>
      <c r="B3032">
        <v>1996</v>
      </c>
      <c r="C3032" s="2">
        <v>0</v>
      </c>
      <c r="D3032" s="6">
        <v>0.18675</v>
      </c>
      <c r="E3032" s="6">
        <v>0.21746740000000001</v>
      </c>
      <c r="F3032" s="6">
        <v>9.0954999999999994E-3</v>
      </c>
      <c r="G3032" s="6">
        <v>4.2171240000000001</v>
      </c>
      <c r="H3032" s="6">
        <v>0.1335268</v>
      </c>
      <c r="I3032" s="6"/>
    </row>
    <row r="3033" spans="1:9" x14ac:dyDescent="0.25">
      <c r="A3033">
        <v>525</v>
      </c>
      <c r="B3033">
        <v>1997</v>
      </c>
      <c r="C3033" s="2">
        <v>0</v>
      </c>
      <c r="D3033" s="6">
        <v>0.15948409999999999</v>
      </c>
      <c r="E3033" s="6">
        <v>0.13624939999999999</v>
      </c>
      <c r="F3033" s="6">
        <v>-7.0523199999999994E-2</v>
      </c>
      <c r="G3033" s="6">
        <v>3.21393</v>
      </c>
      <c r="H3033" s="6">
        <v>0.1362198</v>
      </c>
      <c r="I3033" s="6"/>
    </row>
    <row r="3034" spans="1:9" x14ac:dyDescent="0.25">
      <c r="A3034">
        <v>525</v>
      </c>
      <c r="B3034">
        <v>1998</v>
      </c>
      <c r="C3034" s="2">
        <v>0</v>
      </c>
      <c r="D3034" s="6">
        <v>0.26185120000000001</v>
      </c>
      <c r="E3034" s="6">
        <v>0.1519413</v>
      </c>
      <c r="F3034" s="6">
        <v>5.0385699999999999E-2</v>
      </c>
      <c r="G3034" s="6">
        <v>2.7679740000000002</v>
      </c>
      <c r="H3034" s="6">
        <v>0.13642989999999999</v>
      </c>
      <c r="I3034" s="6"/>
    </row>
    <row r="3035" spans="1:9" x14ac:dyDescent="0.25">
      <c r="A3035">
        <v>525</v>
      </c>
      <c r="B3035">
        <v>1999</v>
      </c>
      <c r="C3035" s="2">
        <v>0</v>
      </c>
      <c r="D3035" s="6">
        <v>0.1037738</v>
      </c>
      <c r="E3035" s="6">
        <v>0.13967479999999999</v>
      </c>
      <c r="F3035" s="6">
        <v>2.4671100000000001E-2</v>
      </c>
      <c r="G3035" s="6">
        <v>2.1835770000000001</v>
      </c>
      <c r="H3035" s="6">
        <v>0.13817399999999999</v>
      </c>
      <c r="I3035" s="6"/>
    </row>
    <row r="3036" spans="1:9" x14ac:dyDescent="0.25">
      <c r="A3036">
        <v>525</v>
      </c>
      <c r="B3036">
        <v>2000</v>
      </c>
      <c r="C3036" s="2">
        <v>0</v>
      </c>
      <c r="D3036" s="6">
        <v>0.16936480000000001</v>
      </c>
      <c r="E3036" s="6">
        <v>0.1006745</v>
      </c>
      <c r="F3036" s="6">
        <v>-4.7787400000000001E-2</v>
      </c>
      <c r="G3036" s="6">
        <v>2.5050979999999998</v>
      </c>
      <c r="H3036" s="6">
        <v>0.14448</v>
      </c>
      <c r="I3036" s="6"/>
    </row>
    <row r="3037" spans="1:9" x14ac:dyDescent="0.25">
      <c r="A3037">
        <v>525</v>
      </c>
      <c r="B3037">
        <v>2001</v>
      </c>
      <c r="C3037" s="2">
        <v>0</v>
      </c>
      <c r="D3037" s="6">
        <v>0.2169363</v>
      </c>
      <c r="E3037" s="6">
        <v>4.3444799999999999E-2</v>
      </c>
      <c r="F3037" s="6">
        <v>3.3172599999999997E-2</v>
      </c>
      <c r="G3037" s="6">
        <v>3.3005979999999999</v>
      </c>
      <c r="H3037" s="6">
        <v>0.1236048</v>
      </c>
      <c r="I3037" s="6"/>
    </row>
    <row r="3038" spans="1:9" x14ac:dyDescent="0.25">
      <c r="A3038">
        <v>525</v>
      </c>
      <c r="B3038">
        <v>2002</v>
      </c>
      <c r="C3038" s="2">
        <v>0</v>
      </c>
      <c r="D3038" s="6">
        <v>9.0692300000000003E-2</v>
      </c>
      <c r="E3038" s="6">
        <v>4.8701800000000003E-2</v>
      </c>
      <c r="F3038" s="6">
        <v>4.5070800000000001E-2</v>
      </c>
      <c r="G3038" s="6">
        <v>2.949862</v>
      </c>
      <c r="H3038" s="6">
        <v>0.10799599999999999</v>
      </c>
      <c r="I3038" s="6"/>
    </row>
    <row r="3039" spans="1:9" x14ac:dyDescent="0.25">
      <c r="A3039">
        <v>525</v>
      </c>
      <c r="B3039">
        <v>2003</v>
      </c>
      <c r="C3039" s="2">
        <v>0</v>
      </c>
      <c r="D3039" s="6">
        <v>0.19575049999999999</v>
      </c>
      <c r="E3039" s="6">
        <v>9.8138400000000001E-2</v>
      </c>
      <c r="F3039" s="6">
        <v>4.5992699999999997E-2</v>
      </c>
      <c r="G3039" s="6">
        <v>3.4882119999999999</v>
      </c>
      <c r="H3039" s="6">
        <v>0.1397216</v>
      </c>
      <c r="I3039" s="6"/>
    </row>
    <row r="3040" spans="1:9" x14ac:dyDescent="0.25">
      <c r="A3040">
        <v>525</v>
      </c>
      <c r="B3040">
        <v>2004</v>
      </c>
      <c r="C3040" s="2">
        <v>0</v>
      </c>
      <c r="D3040" s="6">
        <v>0.243205</v>
      </c>
      <c r="E3040" s="6">
        <v>0.1274737</v>
      </c>
      <c r="F3040" s="6">
        <v>2.91995E-2</v>
      </c>
      <c r="G3040" s="6">
        <v>3.4987270000000001</v>
      </c>
      <c r="H3040" s="6">
        <v>0.1125659</v>
      </c>
      <c r="I3040" s="6"/>
    </row>
    <row r="3041" spans="1:9" x14ac:dyDescent="0.25">
      <c r="A3041">
        <v>526</v>
      </c>
      <c r="B3041">
        <v>1995</v>
      </c>
      <c r="C3041" s="2">
        <v>0</v>
      </c>
      <c r="D3041" s="6">
        <v>1.23009E-2</v>
      </c>
      <c r="E3041" s="6">
        <v>-7.8461699999999995E-2</v>
      </c>
      <c r="F3041" s="6">
        <v>3.42311E-2</v>
      </c>
      <c r="G3041" s="6">
        <v>0.56153390000000003</v>
      </c>
      <c r="H3041" s="6">
        <v>0.36366710000000002</v>
      </c>
      <c r="I3041" s="6"/>
    </row>
    <row r="3042" spans="1:9" x14ac:dyDescent="0.25">
      <c r="A3042">
        <v>526</v>
      </c>
      <c r="B3042">
        <v>1996</v>
      </c>
      <c r="C3042" s="2">
        <v>0</v>
      </c>
      <c r="D3042" s="6">
        <v>2.6805900000000001E-2</v>
      </c>
      <c r="E3042" s="6">
        <v>-3.7604600000000002E-2</v>
      </c>
      <c r="F3042" s="6">
        <v>5.3927500000000003E-2</v>
      </c>
      <c r="G3042" s="6">
        <v>0.80063589999999996</v>
      </c>
      <c r="H3042" s="6">
        <v>0.45190259999999999</v>
      </c>
      <c r="I3042" s="6"/>
    </row>
    <row r="3043" spans="1:9" x14ac:dyDescent="0.25">
      <c r="A3043">
        <v>526</v>
      </c>
      <c r="B3043">
        <v>1997</v>
      </c>
      <c r="C3043" s="2">
        <v>0</v>
      </c>
      <c r="D3043" s="6">
        <v>1.9461599999999999E-2</v>
      </c>
      <c r="E3043" s="6">
        <v>1.5255100000000001E-2</v>
      </c>
      <c r="F3043" s="6">
        <v>4.7887600000000002E-2</v>
      </c>
      <c r="G3043" s="6">
        <v>0.71447150000000004</v>
      </c>
      <c r="H3043" s="6">
        <v>0.47591030000000001</v>
      </c>
      <c r="I3043" s="6"/>
    </row>
    <row r="3044" spans="1:9" x14ac:dyDescent="0.25">
      <c r="A3044">
        <v>526</v>
      </c>
      <c r="B3044">
        <v>1998</v>
      </c>
      <c r="C3044" s="2">
        <v>0</v>
      </c>
      <c r="D3044" s="6">
        <v>1.8539699999999999E-2</v>
      </c>
      <c r="E3044" s="6">
        <v>-4.4344500000000002E-2</v>
      </c>
      <c r="F3044" s="6">
        <v>5.3090199999999997E-2</v>
      </c>
      <c r="G3044" s="6">
        <v>0.33511200000000002</v>
      </c>
      <c r="H3044" s="6">
        <v>0.50889240000000002</v>
      </c>
      <c r="I3044" s="6"/>
    </row>
    <row r="3045" spans="1:9" x14ac:dyDescent="0.25">
      <c r="A3045">
        <v>526</v>
      </c>
      <c r="B3045">
        <v>1999</v>
      </c>
      <c r="C3045" s="2">
        <v>0</v>
      </c>
      <c r="D3045" s="6">
        <v>9.8953700000000006E-2</v>
      </c>
      <c r="E3045" s="6">
        <v>-4.4710600000000003E-2</v>
      </c>
      <c r="F3045" s="6">
        <v>5.7133999999999997E-2</v>
      </c>
      <c r="G3045" s="6">
        <v>0.172823</v>
      </c>
      <c r="H3045" s="6">
        <v>5.0077749999999996</v>
      </c>
      <c r="I3045" s="6"/>
    </row>
    <row r="3046" spans="1:9" x14ac:dyDescent="0.25">
      <c r="A3046">
        <v>526</v>
      </c>
      <c r="B3046">
        <v>2000</v>
      </c>
      <c r="C3046" s="2">
        <v>0</v>
      </c>
      <c r="D3046" s="6">
        <v>3.07359E-2</v>
      </c>
      <c r="E3046" s="6">
        <v>-3.7160899999999997E-2</v>
      </c>
      <c r="F3046" s="6">
        <v>5.2322100000000003E-2</v>
      </c>
      <c r="G3046" s="6">
        <v>0.33622340000000001</v>
      </c>
      <c r="H3046" s="6">
        <v>1.1578820000000001</v>
      </c>
      <c r="I3046" s="6"/>
    </row>
    <row r="3047" spans="1:9" x14ac:dyDescent="0.25">
      <c r="A3047">
        <v>526</v>
      </c>
      <c r="B3047">
        <v>2001</v>
      </c>
      <c r="C3047" s="2">
        <v>0</v>
      </c>
      <c r="D3047" s="6">
        <v>1.3793E-3</v>
      </c>
      <c r="E3047" s="6">
        <v>0.1031035</v>
      </c>
      <c r="F3047" s="6">
        <v>3.7488899999999999E-2</v>
      </c>
      <c r="G3047" s="6">
        <v>1.6863999999999999</v>
      </c>
      <c r="H3047" s="6">
        <v>9.7034400000000007E-2</v>
      </c>
      <c r="I3047" s="6"/>
    </row>
    <row r="3048" spans="1:9" x14ac:dyDescent="0.25">
      <c r="A3048">
        <v>526</v>
      </c>
      <c r="B3048">
        <v>2002</v>
      </c>
      <c r="C3048" s="2">
        <v>0</v>
      </c>
      <c r="D3048" s="6">
        <v>-3.7497099999999998E-2</v>
      </c>
      <c r="E3048" s="6">
        <v>-0.63747489999999996</v>
      </c>
      <c r="F3048" s="6">
        <v>3.84614E-2</v>
      </c>
      <c r="G3048" s="6">
        <v>5.1363430000000001</v>
      </c>
      <c r="H3048" s="6">
        <v>5.0072400000000003E-2</v>
      </c>
      <c r="I3048" s="6"/>
    </row>
    <row r="3049" spans="1:9" x14ac:dyDescent="0.25">
      <c r="A3049">
        <v>526</v>
      </c>
      <c r="B3049">
        <v>2003</v>
      </c>
      <c r="C3049" s="2">
        <v>0</v>
      </c>
      <c r="D3049" s="6">
        <v>-8.7120400000000001E-2</v>
      </c>
      <c r="E3049" s="6">
        <v>-0.45553650000000001</v>
      </c>
      <c r="F3049" s="6">
        <v>2.3906899999999998E-2</v>
      </c>
      <c r="G3049" s="6">
        <v>5.0777809999999999</v>
      </c>
      <c r="H3049" s="6">
        <v>6.5043299999999998E-2</v>
      </c>
      <c r="I3049" s="6"/>
    </row>
    <row r="3050" spans="1:9" x14ac:dyDescent="0.25">
      <c r="A3050">
        <v>527</v>
      </c>
      <c r="B3050">
        <v>1995</v>
      </c>
      <c r="C3050" s="2">
        <v>0</v>
      </c>
      <c r="D3050" s="6">
        <v>0.48533749999999998</v>
      </c>
      <c r="E3050" s="6">
        <v>-0.48211500000000002</v>
      </c>
      <c r="F3050" s="6">
        <v>0.14430280000000001</v>
      </c>
      <c r="G3050" s="6">
        <v>2.9819939999999998</v>
      </c>
      <c r="H3050" s="6">
        <v>0.46514470000000002</v>
      </c>
      <c r="I3050" s="6"/>
    </row>
    <row r="3051" spans="1:9" x14ac:dyDescent="0.25">
      <c r="A3051">
        <v>527</v>
      </c>
      <c r="B3051">
        <v>1996</v>
      </c>
      <c r="C3051" s="2">
        <v>0</v>
      </c>
      <c r="D3051" s="6">
        <v>0.5438634</v>
      </c>
      <c r="E3051" s="6">
        <v>-0.16079089999999999</v>
      </c>
      <c r="F3051" s="6">
        <v>0.13235939999999999</v>
      </c>
      <c r="G3051" s="6">
        <v>3.332633</v>
      </c>
      <c r="H3051" s="6">
        <v>0.44233830000000002</v>
      </c>
      <c r="I3051" s="6"/>
    </row>
    <row r="3052" spans="1:9" x14ac:dyDescent="0.25">
      <c r="A3052">
        <v>527</v>
      </c>
      <c r="B3052">
        <v>1997</v>
      </c>
      <c r="C3052" s="2">
        <v>0</v>
      </c>
      <c r="D3052" s="6">
        <v>0.63840330000000001</v>
      </c>
      <c r="E3052" s="6">
        <v>0.1189692</v>
      </c>
      <c r="F3052" s="6">
        <v>0.1233129</v>
      </c>
      <c r="G3052" s="6">
        <v>6.0429219999999999</v>
      </c>
      <c r="H3052" s="6">
        <v>0.40921279999999999</v>
      </c>
      <c r="I3052" s="6"/>
    </row>
    <row r="3053" spans="1:9" x14ac:dyDescent="0.25">
      <c r="A3053">
        <v>527</v>
      </c>
      <c r="B3053">
        <v>1998</v>
      </c>
      <c r="C3053" s="2">
        <v>0</v>
      </c>
      <c r="D3053" s="6">
        <v>0.55570759999999997</v>
      </c>
      <c r="E3053" s="6">
        <v>0.52479739999999997</v>
      </c>
      <c r="F3053" s="6">
        <v>0.17896419999999999</v>
      </c>
      <c r="G3053" s="6">
        <v>19.927119999999999</v>
      </c>
      <c r="H3053" s="6">
        <v>0.53148580000000001</v>
      </c>
      <c r="I3053" s="6"/>
    </row>
    <row r="3054" spans="1:9" x14ac:dyDescent="0.25">
      <c r="A3054">
        <v>528</v>
      </c>
      <c r="B3054">
        <v>1999</v>
      </c>
      <c r="C3054" s="2">
        <v>0</v>
      </c>
      <c r="D3054" s="6">
        <v>0.17421990000000001</v>
      </c>
      <c r="E3054" s="6">
        <v>-0.50008189999999997</v>
      </c>
      <c r="F3054" s="6">
        <v>-0.1983972</v>
      </c>
      <c r="G3054" s="6">
        <v>1.433179</v>
      </c>
      <c r="H3054" s="6">
        <v>0.10929179999999999</v>
      </c>
      <c r="I3054" s="6"/>
    </row>
    <row r="3055" spans="1:9" x14ac:dyDescent="0.25">
      <c r="A3055">
        <v>528</v>
      </c>
      <c r="B3055">
        <v>2000</v>
      </c>
      <c r="C3055" s="2">
        <v>0</v>
      </c>
      <c r="D3055" s="6">
        <v>0.1415014</v>
      </c>
      <c r="E3055" s="6">
        <v>-0.81077869999999996</v>
      </c>
      <c r="F3055" s="6">
        <v>-8.8586100000000001E-2</v>
      </c>
      <c r="G3055" s="6">
        <v>0.44850669999999998</v>
      </c>
      <c r="H3055" s="6">
        <v>0.12525439999999999</v>
      </c>
      <c r="I3055" s="6"/>
    </row>
    <row r="3056" spans="1:9" x14ac:dyDescent="0.25">
      <c r="A3056">
        <v>528</v>
      </c>
      <c r="B3056">
        <v>2001</v>
      </c>
      <c r="C3056" s="2">
        <v>0</v>
      </c>
      <c r="D3056" s="6">
        <v>0.13693169999999999</v>
      </c>
      <c r="E3056" s="6">
        <v>-1.052173</v>
      </c>
      <c r="F3056" s="6">
        <v>-1.1215999999999999E-3</v>
      </c>
      <c r="G3056" s="6">
        <v>1.0572060000000001</v>
      </c>
      <c r="H3056" s="6">
        <v>0.1562095</v>
      </c>
      <c r="I3056" s="6"/>
    </row>
    <row r="3057" spans="1:9" x14ac:dyDescent="0.25">
      <c r="A3057">
        <v>529</v>
      </c>
      <c r="B3057">
        <v>1995</v>
      </c>
      <c r="C3057" s="2">
        <v>0</v>
      </c>
      <c r="D3057" s="6">
        <v>8.4916699999999998E-2</v>
      </c>
      <c r="E3057" s="6">
        <v>-0.25402540000000001</v>
      </c>
      <c r="F3057" s="6">
        <v>4.33389E-2</v>
      </c>
      <c r="G3057" s="6">
        <v>3.5239050000000001</v>
      </c>
      <c r="H3057" s="6">
        <v>0.1354697</v>
      </c>
      <c r="I3057" s="6"/>
    </row>
    <row r="3058" spans="1:9" x14ac:dyDescent="0.25">
      <c r="A3058">
        <v>529</v>
      </c>
      <c r="B3058">
        <v>1996</v>
      </c>
      <c r="C3058" s="2">
        <v>0</v>
      </c>
      <c r="D3058" s="6">
        <v>4.41982E-2</v>
      </c>
      <c r="E3058" s="6">
        <v>-9.78744E-2</v>
      </c>
      <c r="F3058" s="6">
        <v>6.2841300000000003E-2</v>
      </c>
      <c r="G3058" s="6">
        <v>4.2559950000000004</v>
      </c>
      <c r="H3058" s="6">
        <v>0.12510940000000001</v>
      </c>
      <c r="I3058" s="6"/>
    </row>
    <row r="3059" spans="1:9" x14ac:dyDescent="0.25">
      <c r="A3059">
        <v>529</v>
      </c>
      <c r="B3059">
        <v>1997</v>
      </c>
      <c r="C3059" s="2">
        <v>0</v>
      </c>
      <c r="D3059" s="6">
        <v>3.9956600000000002E-2</v>
      </c>
      <c r="E3059" s="6">
        <v>-8.0993999999999997E-3</v>
      </c>
      <c r="F3059" s="6">
        <v>6.0687400000000002E-2</v>
      </c>
      <c r="G3059" s="6">
        <v>1.877567</v>
      </c>
      <c r="H3059" s="6">
        <v>0.15231510000000001</v>
      </c>
      <c r="I3059" s="6"/>
    </row>
    <row r="3060" spans="1:9" x14ac:dyDescent="0.25">
      <c r="A3060">
        <v>529</v>
      </c>
      <c r="B3060">
        <v>1998</v>
      </c>
      <c r="C3060" s="2">
        <v>0</v>
      </c>
      <c r="D3060" s="6">
        <v>-6.4939000000000004E-3</v>
      </c>
      <c r="E3060" s="6">
        <v>-4.6262299999999999E-2</v>
      </c>
      <c r="F3060" s="6">
        <v>-1.6629999999999999E-2</v>
      </c>
      <c r="G3060" s="6">
        <v>0.88395210000000002</v>
      </c>
      <c r="H3060" s="6">
        <v>8.3424300000000007E-2</v>
      </c>
      <c r="I3060" s="6"/>
    </row>
    <row r="3061" spans="1:9" x14ac:dyDescent="0.25">
      <c r="A3061">
        <v>529</v>
      </c>
      <c r="B3061">
        <v>1999</v>
      </c>
      <c r="C3061" s="2">
        <v>0</v>
      </c>
      <c r="D3061" s="6">
        <v>2.9866199999999999E-2</v>
      </c>
      <c r="E3061" s="6">
        <v>-3.9393499999999998E-2</v>
      </c>
      <c r="F3061" s="6">
        <v>4.2978799999999998E-2</v>
      </c>
      <c r="G3061" s="6">
        <v>1.24038</v>
      </c>
      <c r="H3061" s="6">
        <v>0.1173947</v>
      </c>
      <c r="I3061" s="6"/>
    </row>
    <row r="3062" spans="1:9" x14ac:dyDescent="0.25">
      <c r="A3062">
        <v>529</v>
      </c>
      <c r="B3062">
        <v>2000</v>
      </c>
      <c r="C3062" s="2">
        <v>0</v>
      </c>
      <c r="D3062" s="6">
        <v>0.12104520000000001</v>
      </c>
      <c r="E3062" s="6">
        <v>4.6562300000000001E-2</v>
      </c>
      <c r="F3062" s="6">
        <v>0.1046247</v>
      </c>
      <c r="G3062" s="6">
        <v>1.786602</v>
      </c>
      <c r="H3062" s="6">
        <v>0.1728391</v>
      </c>
      <c r="I3062" s="6"/>
    </row>
    <row r="3063" spans="1:9" x14ac:dyDescent="0.25">
      <c r="A3063">
        <v>529</v>
      </c>
      <c r="B3063">
        <v>2001</v>
      </c>
      <c r="C3063" s="2">
        <v>0</v>
      </c>
      <c r="D3063" s="6">
        <v>6.9822700000000001E-2</v>
      </c>
      <c r="E3063" s="6">
        <v>8.4901500000000005E-2</v>
      </c>
      <c r="F3063" s="6">
        <v>5.15848E-2</v>
      </c>
      <c r="G3063" s="6">
        <v>0.91203529999999999</v>
      </c>
      <c r="H3063" s="6">
        <v>7.4998300000000004E-2</v>
      </c>
      <c r="I3063" s="6"/>
    </row>
    <row r="3064" spans="1:9" x14ac:dyDescent="0.25">
      <c r="A3064">
        <v>529</v>
      </c>
      <c r="B3064">
        <v>2003</v>
      </c>
      <c r="C3064" s="2">
        <v>0</v>
      </c>
      <c r="D3064" s="6">
        <v>9.2793899999999999E-2</v>
      </c>
      <c r="E3064" s="6">
        <v>0.20072429999999999</v>
      </c>
      <c r="F3064" s="6">
        <v>7.8867499999999993E-2</v>
      </c>
      <c r="G3064" s="6">
        <v>2.371305</v>
      </c>
      <c r="H3064" s="6">
        <v>0.1299139</v>
      </c>
      <c r="I3064" s="6"/>
    </row>
    <row r="3065" spans="1:9" x14ac:dyDescent="0.25">
      <c r="A3065">
        <v>529</v>
      </c>
      <c r="B3065">
        <v>2004</v>
      </c>
      <c r="C3065" s="2">
        <v>0</v>
      </c>
      <c r="D3065" s="6">
        <v>7.9877199999999995E-2</v>
      </c>
      <c r="E3065" s="6">
        <v>0.24314259999999999</v>
      </c>
      <c r="F3065" s="6">
        <v>6.4656000000000005E-2</v>
      </c>
      <c r="G3065" s="6">
        <v>1.809088</v>
      </c>
      <c r="H3065" s="6">
        <v>0.12528610000000001</v>
      </c>
      <c r="I3065" s="6"/>
    </row>
    <row r="3066" spans="1:9" x14ac:dyDescent="0.25">
      <c r="A3066">
        <v>530</v>
      </c>
      <c r="B3066">
        <v>1995</v>
      </c>
      <c r="C3066" s="2">
        <v>0</v>
      </c>
      <c r="D3066" s="6">
        <v>0.35278409999999999</v>
      </c>
      <c r="E3066" s="6">
        <v>0.70882449999999997</v>
      </c>
      <c r="F3066" s="6">
        <v>3.9192200000000003E-2</v>
      </c>
      <c r="G3066" s="6">
        <v>1.4358280000000001</v>
      </c>
      <c r="H3066" s="6">
        <v>0.32159019999999999</v>
      </c>
      <c r="I3066" s="6"/>
    </row>
    <row r="3067" spans="1:9" x14ac:dyDescent="0.25">
      <c r="A3067">
        <v>530</v>
      </c>
      <c r="B3067">
        <v>1996</v>
      </c>
      <c r="C3067" s="2">
        <v>0</v>
      </c>
      <c r="D3067" s="6">
        <v>0.30300650000000001</v>
      </c>
      <c r="E3067" s="6">
        <v>0.69371300000000002</v>
      </c>
      <c r="F3067" s="6">
        <v>5.3976000000000003E-2</v>
      </c>
      <c r="G3067" s="6">
        <v>1.287299</v>
      </c>
      <c r="H3067" s="6">
        <v>0.33663599999999999</v>
      </c>
      <c r="I3067" s="6"/>
    </row>
    <row r="3068" spans="1:9" x14ac:dyDescent="0.25">
      <c r="A3068">
        <v>530</v>
      </c>
      <c r="B3068">
        <v>1997</v>
      </c>
      <c r="C3068" s="2">
        <v>0</v>
      </c>
      <c r="D3068" s="6">
        <v>0.29083429999999999</v>
      </c>
      <c r="E3068" s="6">
        <v>0.61972689999999997</v>
      </c>
      <c r="F3068" s="6">
        <v>5.7791700000000001E-2</v>
      </c>
      <c r="G3068" s="6">
        <v>1.3425739999999999</v>
      </c>
      <c r="H3068" s="6">
        <v>0.31113819999999998</v>
      </c>
      <c r="I3068" s="6"/>
    </row>
    <row r="3069" spans="1:9" x14ac:dyDescent="0.25">
      <c r="A3069">
        <v>530</v>
      </c>
      <c r="B3069">
        <v>1998</v>
      </c>
      <c r="C3069" s="2">
        <v>0</v>
      </c>
      <c r="D3069" s="6">
        <v>0.1947747</v>
      </c>
      <c r="E3069" s="6">
        <v>0.57926610000000001</v>
      </c>
      <c r="F3069" s="6">
        <v>4.6699000000000003E-3</v>
      </c>
      <c r="G3069" s="6">
        <v>0.48127160000000002</v>
      </c>
      <c r="H3069" s="6">
        <v>0.27005950000000001</v>
      </c>
      <c r="I3069" s="6"/>
    </row>
    <row r="3070" spans="1:9" x14ac:dyDescent="0.25">
      <c r="A3070">
        <v>530</v>
      </c>
      <c r="B3070">
        <v>1999</v>
      </c>
      <c r="C3070" s="2">
        <v>0</v>
      </c>
      <c r="D3070" s="6">
        <v>0.21302869999999999</v>
      </c>
      <c r="E3070" s="6">
        <v>0.61074170000000005</v>
      </c>
      <c r="F3070" s="6">
        <v>5.6883999999999997E-2</v>
      </c>
      <c r="G3070" s="6">
        <v>0.52413520000000002</v>
      </c>
      <c r="H3070" s="6">
        <v>0.34586230000000001</v>
      </c>
      <c r="I3070" s="6"/>
    </row>
    <row r="3071" spans="1:9" x14ac:dyDescent="0.25">
      <c r="A3071">
        <v>530</v>
      </c>
      <c r="B3071">
        <v>2000</v>
      </c>
      <c r="C3071" s="2">
        <v>1</v>
      </c>
      <c r="D3071" s="6">
        <v>0.18468399999999999</v>
      </c>
      <c r="E3071" s="6">
        <v>0.59257409999999999</v>
      </c>
      <c r="F3071" s="6">
        <v>3.0806400000000001E-2</v>
      </c>
      <c r="G3071" s="6">
        <v>0.2030933</v>
      </c>
      <c r="H3071" s="6">
        <v>0.27230690000000002</v>
      </c>
      <c r="I3071" s="6"/>
    </row>
    <row r="3072" spans="1:9" x14ac:dyDescent="0.25">
      <c r="A3072">
        <v>531</v>
      </c>
      <c r="B3072">
        <v>1995</v>
      </c>
      <c r="C3072" s="2">
        <v>0</v>
      </c>
      <c r="D3072" s="6">
        <v>0.24227940000000001</v>
      </c>
      <c r="E3072" s="6">
        <v>0.33463939999999998</v>
      </c>
      <c r="F3072" s="6">
        <v>3.1203100000000001E-2</v>
      </c>
      <c r="G3072" s="6">
        <v>0.66049179999999996</v>
      </c>
      <c r="H3072" s="6">
        <v>0.30514669999999999</v>
      </c>
      <c r="I3072" s="6"/>
    </row>
    <row r="3073" spans="1:9" x14ac:dyDescent="0.25">
      <c r="A3073">
        <v>531</v>
      </c>
      <c r="B3073">
        <v>1996</v>
      </c>
      <c r="C3073" s="2">
        <v>0</v>
      </c>
      <c r="D3073" s="6">
        <v>0.22387670000000001</v>
      </c>
      <c r="E3073" s="6">
        <v>0.38939200000000002</v>
      </c>
      <c r="F3073" s="6">
        <v>3.7645699999999997E-2</v>
      </c>
      <c r="G3073" s="6">
        <v>0.97752660000000002</v>
      </c>
      <c r="H3073" s="6">
        <v>0.31209170000000003</v>
      </c>
      <c r="I3073" s="6"/>
    </row>
    <row r="3074" spans="1:9" x14ac:dyDescent="0.25">
      <c r="A3074">
        <v>531</v>
      </c>
      <c r="B3074">
        <v>1997</v>
      </c>
      <c r="C3074" s="2">
        <v>0</v>
      </c>
      <c r="D3074" s="6">
        <v>0.35866300000000001</v>
      </c>
      <c r="E3074" s="6">
        <v>0.40572330000000001</v>
      </c>
      <c r="F3074" s="6">
        <v>5.0895900000000001E-2</v>
      </c>
      <c r="G3074" s="6">
        <v>1.0584499999999999</v>
      </c>
      <c r="H3074" s="6">
        <v>0.24579280000000001</v>
      </c>
      <c r="I3074" s="6"/>
    </row>
    <row r="3075" spans="1:9" x14ac:dyDescent="0.25">
      <c r="A3075">
        <v>531</v>
      </c>
      <c r="B3075">
        <v>1998</v>
      </c>
      <c r="C3075" s="2">
        <v>0</v>
      </c>
      <c r="D3075" s="6">
        <v>0.27402300000000002</v>
      </c>
      <c r="E3075" s="6">
        <v>0.28942240000000002</v>
      </c>
      <c r="F3075" s="6">
        <v>1.8270999999999999E-2</v>
      </c>
      <c r="G3075" s="6">
        <v>0.42023769999999999</v>
      </c>
      <c r="H3075" s="6">
        <v>0.25813370000000002</v>
      </c>
      <c r="I3075" s="6"/>
    </row>
    <row r="3076" spans="1:9" x14ac:dyDescent="0.25">
      <c r="A3076">
        <v>531</v>
      </c>
      <c r="B3076">
        <v>1999</v>
      </c>
      <c r="C3076" s="2">
        <v>0</v>
      </c>
      <c r="D3076" s="6">
        <v>0.2684493</v>
      </c>
      <c r="E3076" s="6">
        <v>0.31875399999999998</v>
      </c>
      <c r="F3076" s="6">
        <v>7.1913500000000005E-2</v>
      </c>
      <c r="G3076" s="6">
        <v>0.8550278</v>
      </c>
      <c r="H3076" s="6">
        <v>0.31160100000000002</v>
      </c>
      <c r="I3076" s="6"/>
    </row>
    <row r="3077" spans="1:9" x14ac:dyDescent="0.25">
      <c r="A3077">
        <v>531</v>
      </c>
      <c r="B3077">
        <v>2000</v>
      </c>
      <c r="C3077" s="2">
        <v>0</v>
      </c>
      <c r="D3077" s="6">
        <v>0.2779604</v>
      </c>
      <c r="E3077" s="6">
        <v>0.37989919999999999</v>
      </c>
      <c r="F3077" s="6">
        <v>4.5782799999999998E-2</v>
      </c>
      <c r="G3077" s="6">
        <v>0.92796900000000004</v>
      </c>
      <c r="H3077" s="6">
        <v>0.3110562</v>
      </c>
      <c r="I3077" s="6"/>
    </row>
    <row r="3078" spans="1:9" x14ac:dyDescent="0.25">
      <c r="A3078">
        <v>531</v>
      </c>
      <c r="B3078">
        <v>2001</v>
      </c>
      <c r="C3078" s="2">
        <v>0</v>
      </c>
      <c r="D3078" s="6">
        <v>0.22431119999999999</v>
      </c>
      <c r="E3078" s="6">
        <v>0.22700509999999999</v>
      </c>
      <c r="F3078" s="6">
        <v>1.4448300000000001E-2</v>
      </c>
      <c r="G3078" s="6">
        <v>0.64239800000000002</v>
      </c>
      <c r="H3078" s="6">
        <v>0.27846939999999998</v>
      </c>
      <c r="I3078" s="6"/>
    </row>
    <row r="3079" spans="1:9" x14ac:dyDescent="0.25">
      <c r="A3079">
        <v>531</v>
      </c>
      <c r="B3079">
        <v>2002</v>
      </c>
      <c r="C3079" s="2">
        <v>0</v>
      </c>
      <c r="D3079" s="6">
        <v>0.1647332</v>
      </c>
      <c r="E3079" s="6">
        <v>0.1835379</v>
      </c>
      <c r="F3079" s="6">
        <v>1.40628E-2</v>
      </c>
      <c r="G3079" s="6">
        <v>0.65985550000000004</v>
      </c>
      <c r="H3079" s="6">
        <v>0.30351709999999998</v>
      </c>
      <c r="I3079" s="6"/>
    </row>
    <row r="3080" spans="1:9" x14ac:dyDescent="0.25">
      <c r="A3080">
        <v>531</v>
      </c>
      <c r="B3080">
        <v>2003</v>
      </c>
      <c r="C3080" s="2">
        <v>0</v>
      </c>
      <c r="D3080" s="6">
        <v>0.19087000000000001</v>
      </c>
      <c r="E3080" s="6">
        <v>0.18440619999999999</v>
      </c>
      <c r="F3080" s="6">
        <v>1.71859E-2</v>
      </c>
      <c r="G3080" s="6">
        <v>0.73768069999999997</v>
      </c>
      <c r="H3080" s="6">
        <v>0.31353569999999997</v>
      </c>
      <c r="I3080" s="6"/>
    </row>
    <row r="3081" spans="1:9" x14ac:dyDescent="0.25">
      <c r="A3081">
        <v>531</v>
      </c>
      <c r="B3081">
        <v>2004</v>
      </c>
      <c r="C3081" s="2">
        <v>0</v>
      </c>
      <c r="D3081" s="6">
        <v>0.19707820000000001</v>
      </c>
      <c r="E3081" s="6">
        <v>0.19107499999999999</v>
      </c>
      <c r="F3081" s="6">
        <v>3.5246E-2</v>
      </c>
      <c r="G3081" s="6">
        <v>0.70980129999999997</v>
      </c>
      <c r="H3081" s="6">
        <v>0.36381940000000002</v>
      </c>
      <c r="I3081" s="6"/>
    </row>
    <row r="3082" spans="1:9" x14ac:dyDescent="0.25">
      <c r="A3082">
        <v>532</v>
      </c>
      <c r="B3082">
        <v>1995</v>
      </c>
      <c r="C3082" s="2">
        <v>0</v>
      </c>
      <c r="D3082" s="6">
        <v>9.2518600000000006E-2</v>
      </c>
      <c r="E3082" s="6">
        <v>0.4200583</v>
      </c>
      <c r="F3082" s="6">
        <v>6.3198799999999999E-2</v>
      </c>
      <c r="G3082" s="6">
        <v>0.93109299999999995</v>
      </c>
      <c r="H3082" s="6">
        <v>0.20901749999999999</v>
      </c>
      <c r="I3082" s="6"/>
    </row>
    <row r="3083" spans="1:9" x14ac:dyDescent="0.25">
      <c r="A3083">
        <v>532</v>
      </c>
      <c r="B3083">
        <v>1996</v>
      </c>
      <c r="C3083" s="2">
        <v>0</v>
      </c>
      <c r="D3083" s="6">
        <v>7.49364E-2</v>
      </c>
      <c r="E3083" s="6">
        <v>0.42012440000000001</v>
      </c>
      <c r="F3083" s="6">
        <v>4.2505500000000002E-2</v>
      </c>
      <c r="G3083" s="6">
        <v>0.98579859999999997</v>
      </c>
      <c r="H3083" s="6">
        <v>0.20400589999999999</v>
      </c>
      <c r="I3083" s="6"/>
    </row>
    <row r="3084" spans="1:9" x14ac:dyDescent="0.25">
      <c r="A3084">
        <v>532</v>
      </c>
      <c r="B3084">
        <v>1997</v>
      </c>
      <c r="C3084" s="2">
        <v>0</v>
      </c>
      <c r="D3084" s="6">
        <v>7.0102700000000004E-2</v>
      </c>
      <c r="E3084" s="6">
        <v>0.40585100000000002</v>
      </c>
      <c r="F3084" s="6">
        <v>3.4220199999999999E-2</v>
      </c>
      <c r="G3084" s="6">
        <v>0.90645759999999997</v>
      </c>
      <c r="H3084" s="6">
        <v>0.18083969999999999</v>
      </c>
      <c r="I3084" s="6"/>
    </row>
    <row r="3085" spans="1:9" x14ac:dyDescent="0.25">
      <c r="A3085">
        <v>532</v>
      </c>
      <c r="B3085">
        <v>1998</v>
      </c>
      <c r="C3085" s="2">
        <v>0</v>
      </c>
      <c r="D3085" s="6">
        <v>7.9723100000000005E-2</v>
      </c>
      <c r="E3085" s="6">
        <v>0.38203920000000002</v>
      </c>
      <c r="F3085" s="6">
        <v>4.7446799999999997E-2</v>
      </c>
      <c r="G3085" s="6">
        <v>0.77681829999999996</v>
      </c>
      <c r="H3085" s="6">
        <v>0.1659803</v>
      </c>
      <c r="I3085" s="6"/>
    </row>
    <row r="3086" spans="1:9" x14ac:dyDescent="0.25">
      <c r="A3086">
        <v>532</v>
      </c>
      <c r="B3086">
        <v>1999</v>
      </c>
      <c r="C3086" s="2">
        <v>0</v>
      </c>
      <c r="D3086" s="6">
        <v>3.79467E-2</v>
      </c>
      <c r="E3086" s="6">
        <v>0.37374420000000003</v>
      </c>
      <c r="F3086" s="6">
        <v>4.3317099999999997E-2</v>
      </c>
      <c r="G3086" s="6">
        <v>0.87608629999999998</v>
      </c>
      <c r="H3086" s="6">
        <v>0.19782930000000001</v>
      </c>
      <c r="I3086" s="6"/>
    </row>
    <row r="3087" spans="1:9" x14ac:dyDescent="0.25">
      <c r="A3087">
        <v>532</v>
      </c>
      <c r="B3087">
        <v>2000</v>
      </c>
      <c r="C3087" s="2">
        <v>0</v>
      </c>
      <c r="D3087" s="6">
        <v>4.4869399999999997E-2</v>
      </c>
      <c r="E3087" s="6">
        <v>0.31895430000000002</v>
      </c>
      <c r="F3087" s="6">
        <v>3.6830500000000002E-2</v>
      </c>
      <c r="G3087" s="6">
        <v>0.58341949999999998</v>
      </c>
      <c r="H3087" s="6">
        <v>0.20268530000000001</v>
      </c>
      <c r="I3087" s="6"/>
    </row>
    <row r="3088" spans="1:9" x14ac:dyDescent="0.25">
      <c r="A3088">
        <v>532</v>
      </c>
      <c r="B3088">
        <v>2001</v>
      </c>
      <c r="C3088" s="2">
        <v>0</v>
      </c>
      <c r="D3088" s="6">
        <v>8.1191700000000006E-2</v>
      </c>
      <c r="E3088" s="6">
        <v>0.31276029999999999</v>
      </c>
      <c r="F3088" s="6">
        <v>2.7109999999999999E-2</v>
      </c>
      <c r="G3088" s="6">
        <v>0.49441869999999999</v>
      </c>
      <c r="H3088" s="6">
        <v>0.15541640000000001</v>
      </c>
      <c r="I3088" s="6"/>
    </row>
    <row r="3089" spans="1:9" x14ac:dyDescent="0.25">
      <c r="A3089">
        <v>532</v>
      </c>
      <c r="B3089">
        <v>2002</v>
      </c>
      <c r="C3089" s="2">
        <v>0</v>
      </c>
      <c r="D3089" s="6">
        <v>8.4060999999999997E-2</v>
      </c>
      <c r="E3089" s="6">
        <v>0.26200410000000002</v>
      </c>
      <c r="F3089" s="6">
        <v>3.1702300000000003E-2</v>
      </c>
      <c r="G3089" s="6">
        <v>0.60149790000000003</v>
      </c>
      <c r="H3089" s="6">
        <v>0.22467780000000001</v>
      </c>
      <c r="I3089" s="6"/>
    </row>
    <row r="3090" spans="1:9" x14ac:dyDescent="0.25">
      <c r="A3090">
        <v>532</v>
      </c>
      <c r="B3090">
        <v>2003</v>
      </c>
      <c r="C3090" s="2">
        <v>0</v>
      </c>
      <c r="D3090" s="6">
        <v>0.1280027</v>
      </c>
      <c r="E3090" s="6">
        <v>0.29846119999999998</v>
      </c>
      <c r="F3090" s="6">
        <v>2.13075E-2</v>
      </c>
      <c r="G3090" s="6">
        <v>0.91008750000000005</v>
      </c>
      <c r="H3090" s="6">
        <v>0.214198</v>
      </c>
      <c r="I3090" s="6"/>
    </row>
    <row r="3091" spans="1:9" x14ac:dyDescent="0.25">
      <c r="A3091">
        <v>532</v>
      </c>
      <c r="B3091">
        <v>2004</v>
      </c>
      <c r="C3091" s="2">
        <v>0</v>
      </c>
      <c r="D3091" s="6">
        <v>0.17392279999999999</v>
      </c>
      <c r="E3091" s="6">
        <v>0.40044390000000002</v>
      </c>
      <c r="F3091" s="6">
        <v>4.5646199999999998E-2</v>
      </c>
      <c r="G3091" s="6">
        <v>1.656237</v>
      </c>
      <c r="H3091" s="6">
        <v>0.237177</v>
      </c>
      <c r="I3091" s="6"/>
    </row>
    <row r="3092" spans="1:9" x14ac:dyDescent="0.25">
      <c r="A3092">
        <v>533</v>
      </c>
      <c r="B3092">
        <v>2002</v>
      </c>
      <c r="C3092" s="2">
        <v>0</v>
      </c>
      <c r="D3092" s="6">
        <v>-2.6100499999999999E-2</v>
      </c>
      <c r="E3092" s="6">
        <v>8.3145499999999997E-2</v>
      </c>
      <c r="F3092" s="6">
        <v>3.5688400000000002E-2</v>
      </c>
      <c r="G3092" s="6">
        <v>0.37664880000000001</v>
      </c>
      <c r="H3092" s="6">
        <v>0.1526024</v>
      </c>
      <c r="I3092" s="6"/>
    </row>
    <row r="3093" spans="1:9" x14ac:dyDescent="0.25">
      <c r="A3093">
        <v>533</v>
      </c>
      <c r="B3093">
        <v>2003</v>
      </c>
      <c r="C3093" s="2">
        <v>0</v>
      </c>
      <c r="D3093" s="6">
        <v>-1.9643E-3</v>
      </c>
      <c r="E3093" s="6">
        <v>9.9007999999999999E-2</v>
      </c>
      <c r="F3093" s="6">
        <v>3.2864600000000001E-2</v>
      </c>
      <c r="G3093" s="6">
        <v>0.34184150000000002</v>
      </c>
      <c r="H3093" s="6">
        <v>0.1495302</v>
      </c>
      <c r="I3093" s="6"/>
    </row>
    <row r="3094" spans="1:9" x14ac:dyDescent="0.25">
      <c r="A3094">
        <v>533</v>
      </c>
      <c r="B3094">
        <v>2004</v>
      </c>
      <c r="C3094" s="2">
        <v>0</v>
      </c>
      <c r="D3094" s="6">
        <v>1.5410699999999999E-2</v>
      </c>
      <c r="E3094" s="6">
        <v>8.8816000000000006E-2</v>
      </c>
      <c r="F3094" s="6">
        <v>3.7806699999999999E-2</v>
      </c>
      <c r="G3094" s="6">
        <v>0.42471350000000002</v>
      </c>
      <c r="H3094" s="6">
        <v>0.15618609999999999</v>
      </c>
      <c r="I3094" s="6"/>
    </row>
    <row r="3095" spans="1:9" x14ac:dyDescent="0.25">
      <c r="A3095">
        <v>534</v>
      </c>
      <c r="B3095">
        <v>1997</v>
      </c>
      <c r="C3095" s="2">
        <v>0</v>
      </c>
      <c r="D3095" s="6">
        <v>0.21235209999999999</v>
      </c>
      <c r="E3095" s="6">
        <v>0.33750639999999998</v>
      </c>
      <c r="F3095" s="6">
        <v>7.1906999999999999E-2</v>
      </c>
      <c r="G3095" s="6">
        <v>2.161683</v>
      </c>
      <c r="H3095" s="6">
        <v>0.30422979999999999</v>
      </c>
      <c r="I3095" s="6"/>
    </row>
    <row r="3096" spans="1:9" x14ac:dyDescent="0.25">
      <c r="A3096">
        <v>534</v>
      </c>
      <c r="B3096">
        <v>1998</v>
      </c>
      <c r="C3096" s="2">
        <v>0</v>
      </c>
      <c r="D3096" s="6">
        <v>0.2059252</v>
      </c>
      <c r="E3096" s="6">
        <v>0.371585</v>
      </c>
      <c r="F3096" s="6">
        <v>6.7632899999999996E-2</v>
      </c>
      <c r="G3096" s="6">
        <v>1.348822</v>
      </c>
      <c r="H3096" s="6">
        <v>0.28996880000000003</v>
      </c>
      <c r="I3096" s="6"/>
    </row>
    <row r="3097" spans="1:9" x14ac:dyDescent="0.25">
      <c r="A3097">
        <v>534</v>
      </c>
      <c r="B3097">
        <v>1999</v>
      </c>
      <c r="C3097" s="2">
        <v>0</v>
      </c>
      <c r="D3097" s="6">
        <v>0.1107972</v>
      </c>
      <c r="E3097" s="6">
        <v>0.25365799999999999</v>
      </c>
      <c r="F3097" s="6">
        <v>6.1474800000000003E-2</v>
      </c>
      <c r="G3097" s="6">
        <v>0.58006420000000003</v>
      </c>
      <c r="H3097" s="6">
        <v>0.24613199999999999</v>
      </c>
      <c r="I3097" s="6"/>
    </row>
    <row r="3098" spans="1:9" x14ac:dyDescent="0.25">
      <c r="A3098">
        <v>534</v>
      </c>
      <c r="B3098">
        <v>2000</v>
      </c>
      <c r="C3098" s="2">
        <v>0</v>
      </c>
      <c r="D3098" s="6">
        <v>0.1022438</v>
      </c>
      <c r="E3098" s="6">
        <v>0.2880953</v>
      </c>
      <c r="F3098" s="6">
        <v>6.0403600000000002E-2</v>
      </c>
      <c r="G3098" s="6">
        <v>1.0370299999999999</v>
      </c>
      <c r="H3098" s="6">
        <v>0.25983020000000001</v>
      </c>
      <c r="I3098" s="6"/>
    </row>
    <row r="3099" spans="1:9" x14ac:dyDescent="0.25">
      <c r="A3099">
        <v>534</v>
      </c>
      <c r="B3099">
        <v>2001</v>
      </c>
      <c r="C3099" s="2">
        <v>0</v>
      </c>
      <c r="D3099" s="6">
        <v>7.6864600000000005E-2</v>
      </c>
      <c r="E3099" s="6">
        <v>0.2933366</v>
      </c>
      <c r="F3099" s="6">
        <v>6.1735699999999998E-2</v>
      </c>
      <c r="G3099" s="6">
        <v>1.1600159999999999</v>
      </c>
      <c r="H3099" s="6">
        <v>0.28165580000000001</v>
      </c>
      <c r="I3099" s="6"/>
    </row>
    <row r="3100" spans="1:9" x14ac:dyDescent="0.25">
      <c r="A3100">
        <v>534</v>
      </c>
      <c r="B3100">
        <v>2002</v>
      </c>
      <c r="C3100" s="2">
        <v>0</v>
      </c>
      <c r="D3100" s="6">
        <v>0.1027016</v>
      </c>
      <c r="E3100" s="6">
        <v>0.3416438</v>
      </c>
      <c r="F3100" s="6">
        <v>4.1619000000000003E-2</v>
      </c>
      <c r="G3100" s="6">
        <v>0.9176744</v>
      </c>
      <c r="H3100" s="6">
        <v>0.24092150000000001</v>
      </c>
      <c r="I3100" s="6"/>
    </row>
    <row r="3101" spans="1:9" x14ac:dyDescent="0.25">
      <c r="A3101">
        <v>534</v>
      </c>
      <c r="B3101">
        <v>2003</v>
      </c>
      <c r="C3101" s="2">
        <v>0</v>
      </c>
      <c r="D3101" s="6">
        <v>8.7137900000000004E-2</v>
      </c>
      <c r="E3101" s="6">
        <v>0.28209529999999999</v>
      </c>
      <c r="F3101" s="6">
        <v>4.3861799999999999E-2</v>
      </c>
      <c r="G3101" s="6">
        <v>1.4266669999999999</v>
      </c>
      <c r="H3101" s="6">
        <v>0.20845849999999999</v>
      </c>
      <c r="I3101" s="6"/>
    </row>
    <row r="3102" spans="1:9" x14ac:dyDescent="0.25">
      <c r="A3102">
        <v>534</v>
      </c>
      <c r="B3102">
        <v>2004</v>
      </c>
      <c r="C3102" s="2">
        <v>0</v>
      </c>
      <c r="D3102" s="6">
        <v>0.16063939999999999</v>
      </c>
      <c r="E3102" s="6">
        <v>0.28572120000000001</v>
      </c>
      <c r="F3102" s="6">
        <v>5.8308600000000002E-2</v>
      </c>
      <c r="G3102" s="6">
        <v>2.7933110000000001</v>
      </c>
      <c r="H3102" s="6">
        <v>0.26681919999999998</v>
      </c>
      <c r="I3102" s="6"/>
    </row>
    <row r="3103" spans="1:9" x14ac:dyDescent="0.25">
      <c r="A3103">
        <v>535</v>
      </c>
      <c r="B3103">
        <v>1995</v>
      </c>
      <c r="C3103" s="2">
        <v>0</v>
      </c>
      <c r="D3103" s="6">
        <v>0.1076614</v>
      </c>
      <c r="E3103" s="6">
        <v>0.1315897</v>
      </c>
      <c r="F3103" s="6">
        <v>5.1443900000000001E-2</v>
      </c>
      <c r="G3103" s="6">
        <v>0.93588629999999995</v>
      </c>
      <c r="H3103" s="6">
        <v>0.1243218</v>
      </c>
      <c r="I3103" s="6"/>
    </row>
    <row r="3104" spans="1:9" x14ac:dyDescent="0.25">
      <c r="A3104">
        <v>535</v>
      </c>
      <c r="B3104">
        <v>1997</v>
      </c>
      <c r="C3104" s="2">
        <v>0</v>
      </c>
      <c r="D3104" s="6">
        <v>1.6461900000000002E-2</v>
      </c>
      <c r="E3104" s="6">
        <v>0.1181874</v>
      </c>
      <c r="F3104" s="6">
        <v>4.2848600000000001E-2</v>
      </c>
      <c r="G3104" s="6">
        <v>1.465185</v>
      </c>
      <c r="H3104" s="6">
        <v>0.102461</v>
      </c>
      <c r="I3104" s="6"/>
    </row>
    <row r="3105" spans="1:9" x14ac:dyDescent="0.25">
      <c r="A3105">
        <v>535</v>
      </c>
      <c r="B3105">
        <v>1998</v>
      </c>
      <c r="C3105" s="2">
        <v>0</v>
      </c>
      <c r="D3105" s="6">
        <v>1.7572999999999998E-2</v>
      </c>
      <c r="E3105" s="6">
        <v>0.13337470000000001</v>
      </c>
      <c r="F3105" s="6">
        <v>5.5583199999999999E-2</v>
      </c>
      <c r="G3105" s="6">
        <v>0.77237619999999996</v>
      </c>
      <c r="H3105" s="6">
        <v>0.1081381</v>
      </c>
      <c r="I3105" s="6"/>
    </row>
    <row r="3106" spans="1:9" x14ac:dyDescent="0.25">
      <c r="A3106">
        <v>535</v>
      </c>
      <c r="B3106">
        <v>1999</v>
      </c>
      <c r="C3106" s="2">
        <v>0</v>
      </c>
      <c r="D3106" s="6">
        <v>1.3514699999999999E-2</v>
      </c>
      <c r="E3106" s="6">
        <v>0.172712</v>
      </c>
      <c r="F3106" s="6">
        <v>5.2124799999999999E-2</v>
      </c>
      <c r="G3106" s="6">
        <v>0.65922080000000005</v>
      </c>
      <c r="H3106" s="6">
        <v>0.134765</v>
      </c>
      <c r="I3106" s="6"/>
    </row>
    <row r="3107" spans="1:9" x14ac:dyDescent="0.25">
      <c r="A3107">
        <v>535</v>
      </c>
      <c r="B3107">
        <v>2000</v>
      </c>
      <c r="C3107" s="2">
        <v>0</v>
      </c>
      <c r="D3107" s="6">
        <v>1.48016E-2</v>
      </c>
      <c r="E3107" s="6">
        <v>0.25572420000000001</v>
      </c>
      <c r="F3107" s="6">
        <v>4.1618099999999998E-2</v>
      </c>
      <c r="G3107" s="6">
        <v>1.1019060000000001</v>
      </c>
      <c r="H3107" s="6">
        <v>0.14996039999999999</v>
      </c>
      <c r="I3107" s="6"/>
    </row>
    <row r="3108" spans="1:9" x14ac:dyDescent="0.25">
      <c r="A3108">
        <v>535</v>
      </c>
      <c r="B3108">
        <v>2001</v>
      </c>
      <c r="C3108" s="2">
        <v>0</v>
      </c>
      <c r="D3108" s="6">
        <v>5.7559300000000001E-2</v>
      </c>
      <c r="E3108" s="6">
        <v>0.29538599999999998</v>
      </c>
      <c r="F3108" s="6">
        <v>3.91443E-2</v>
      </c>
      <c r="G3108" s="6">
        <v>1.124279</v>
      </c>
      <c r="H3108" s="6">
        <v>0.1239024</v>
      </c>
      <c r="I3108" s="6"/>
    </row>
    <row r="3109" spans="1:9" x14ac:dyDescent="0.25">
      <c r="A3109">
        <v>535</v>
      </c>
      <c r="B3109">
        <v>2002</v>
      </c>
      <c r="C3109" s="2">
        <v>0</v>
      </c>
      <c r="D3109" s="6">
        <v>5.9662600000000003E-2</v>
      </c>
      <c r="E3109" s="6">
        <v>0.29059289999999999</v>
      </c>
      <c r="F3109" s="6">
        <v>1.7913999999999999E-2</v>
      </c>
      <c r="G3109" s="6">
        <v>0.91009589999999996</v>
      </c>
      <c r="H3109" s="6">
        <v>0.10171910000000001</v>
      </c>
      <c r="I3109" s="6"/>
    </row>
    <row r="3110" spans="1:9" x14ac:dyDescent="0.25">
      <c r="A3110">
        <v>535</v>
      </c>
      <c r="B3110">
        <v>2003</v>
      </c>
      <c r="C3110" s="2">
        <v>0</v>
      </c>
      <c r="D3110" s="6">
        <v>4.9970599999999997E-2</v>
      </c>
      <c r="E3110" s="6">
        <v>0.30682619999999999</v>
      </c>
      <c r="F3110" s="6">
        <v>1.6183400000000001E-2</v>
      </c>
      <c r="G3110" s="6">
        <v>1.433189</v>
      </c>
      <c r="H3110" s="6">
        <v>0.13520960000000001</v>
      </c>
      <c r="I3110" s="6"/>
    </row>
    <row r="3111" spans="1:9" x14ac:dyDescent="0.25">
      <c r="A3111">
        <v>536</v>
      </c>
      <c r="B3111">
        <v>1995</v>
      </c>
      <c r="C3111" s="2">
        <v>0</v>
      </c>
      <c r="D3111" s="6">
        <v>0.1134947</v>
      </c>
      <c r="E3111" s="6">
        <v>0.34043600000000002</v>
      </c>
      <c r="F3111" s="6">
        <v>4.6217500000000002E-2</v>
      </c>
      <c r="G3111" s="6">
        <v>2.8514789999999999</v>
      </c>
      <c r="H3111" s="6">
        <v>0.33399309999999999</v>
      </c>
      <c r="I3111" s="6"/>
    </row>
    <row r="3112" spans="1:9" x14ac:dyDescent="0.25">
      <c r="A3112">
        <v>536</v>
      </c>
      <c r="B3112">
        <v>1996</v>
      </c>
      <c r="C3112" s="2">
        <v>0</v>
      </c>
      <c r="D3112" s="6">
        <v>0.14562459999999999</v>
      </c>
      <c r="E3112" s="6">
        <v>0.39672109999999999</v>
      </c>
      <c r="F3112" s="6">
        <v>5.9347799999999999E-2</v>
      </c>
      <c r="G3112" s="6">
        <v>3.9132829999999998</v>
      </c>
      <c r="H3112" s="6">
        <v>0.34946509999999997</v>
      </c>
      <c r="I3112" s="6"/>
    </row>
    <row r="3113" spans="1:9" x14ac:dyDescent="0.25">
      <c r="A3113">
        <v>536</v>
      </c>
      <c r="B3113">
        <v>1997</v>
      </c>
      <c r="C3113" s="2">
        <v>0</v>
      </c>
      <c r="D3113" s="6">
        <v>0.13734060000000001</v>
      </c>
      <c r="E3113" s="6">
        <v>0.39494760000000001</v>
      </c>
      <c r="F3113" s="6">
        <v>5.9833200000000003E-2</v>
      </c>
      <c r="G3113" s="6">
        <v>6.1972230000000001</v>
      </c>
      <c r="H3113" s="6">
        <v>0.34483750000000002</v>
      </c>
      <c r="I3113" s="6"/>
    </row>
    <row r="3114" spans="1:9" x14ac:dyDescent="0.25">
      <c r="A3114">
        <v>536</v>
      </c>
      <c r="B3114">
        <v>1998</v>
      </c>
      <c r="C3114" s="2">
        <v>0</v>
      </c>
      <c r="D3114" s="6">
        <v>7.1253700000000003E-2</v>
      </c>
      <c r="E3114" s="6">
        <v>0.34659669999999998</v>
      </c>
      <c r="F3114" s="6">
        <v>7.2008199999999994E-2</v>
      </c>
      <c r="G3114" s="6">
        <v>6.5523730000000002</v>
      </c>
      <c r="H3114" s="6">
        <v>0.32512279999999999</v>
      </c>
      <c r="I3114" s="6"/>
    </row>
    <row r="3115" spans="1:9" x14ac:dyDescent="0.25">
      <c r="A3115">
        <v>536</v>
      </c>
      <c r="B3115">
        <v>1999</v>
      </c>
      <c r="C3115" s="2">
        <v>0</v>
      </c>
      <c r="D3115" s="6">
        <v>4.5669099999999997E-2</v>
      </c>
      <c r="E3115" s="6">
        <v>0.31739810000000002</v>
      </c>
      <c r="F3115" s="6">
        <v>7.7320899999999998E-2</v>
      </c>
      <c r="G3115" s="6">
        <v>5.9396979999999999</v>
      </c>
      <c r="H3115" s="6">
        <v>0.32672220000000002</v>
      </c>
      <c r="I3115" s="6"/>
    </row>
    <row r="3116" spans="1:9" x14ac:dyDescent="0.25">
      <c r="A3116">
        <v>536</v>
      </c>
      <c r="B3116">
        <v>2000</v>
      </c>
      <c r="C3116" s="2">
        <v>0</v>
      </c>
      <c r="D3116" s="6">
        <v>2.0592599999999999E-2</v>
      </c>
      <c r="E3116" s="6">
        <v>0.2878503</v>
      </c>
      <c r="F3116" s="6">
        <v>7.66458E-2</v>
      </c>
      <c r="G3116" s="6">
        <v>3.4656030000000002</v>
      </c>
      <c r="H3116" s="6">
        <v>0.31261040000000001</v>
      </c>
      <c r="I3116" s="6"/>
    </row>
    <row r="3117" spans="1:9" x14ac:dyDescent="0.25">
      <c r="A3117">
        <v>536</v>
      </c>
      <c r="B3117">
        <v>2001</v>
      </c>
      <c r="C3117" s="2">
        <v>0</v>
      </c>
      <c r="D3117" s="6">
        <v>6.18335E-2</v>
      </c>
      <c r="E3117" s="6">
        <v>0.26686739999999998</v>
      </c>
      <c r="F3117" s="6">
        <v>6.7970500000000003E-2</v>
      </c>
      <c r="G3117" s="6">
        <v>3.7263679999999999</v>
      </c>
      <c r="H3117" s="6">
        <v>0.3154749</v>
      </c>
      <c r="I3117" s="6"/>
    </row>
    <row r="3118" spans="1:9" x14ac:dyDescent="0.25">
      <c r="A3118">
        <v>536</v>
      </c>
      <c r="B3118">
        <v>2002</v>
      </c>
      <c r="C3118" s="2">
        <v>0</v>
      </c>
      <c r="D3118" s="6">
        <v>2.5135000000000001E-2</v>
      </c>
      <c r="E3118" s="6">
        <v>0.25613330000000001</v>
      </c>
      <c r="F3118" s="6">
        <v>7.7094599999999999E-2</v>
      </c>
      <c r="G3118" s="6">
        <v>4.3341560000000001</v>
      </c>
      <c r="H3118" s="6">
        <v>0.28012150000000002</v>
      </c>
      <c r="I3118" s="6"/>
    </row>
    <row r="3119" spans="1:9" x14ac:dyDescent="0.25">
      <c r="A3119">
        <v>536</v>
      </c>
      <c r="B3119">
        <v>2003</v>
      </c>
      <c r="C3119" s="2">
        <v>0</v>
      </c>
      <c r="D3119" s="6">
        <v>9.8987699999999998E-2</v>
      </c>
      <c r="E3119" s="6">
        <v>0.30015799999999998</v>
      </c>
      <c r="F3119" s="6">
        <v>8.2175300000000007E-2</v>
      </c>
      <c r="G3119" s="6">
        <v>4.2345360000000003</v>
      </c>
      <c r="H3119" s="6">
        <v>0.26694489999999998</v>
      </c>
      <c r="I3119" s="6"/>
    </row>
    <row r="3120" spans="1:9" x14ac:dyDescent="0.25">
      <c r="A3120">
        <v>536</v>
      </c>
      <c r="B3120">
        <v>2004</v>
      </c>
      <c r="C3120" s="2">
        <v>0</v>
      </c>
      <c r="D3120" s="6">
        <v>-6.0836800000000003E-2</v>
      </c>
      <c r="E3120" s="6">
        <v>0.23544480000000001</v>
      </c>
      <c r="F3120" s="6">
        <v>7.6758099999999996E-2</v>
      </c>
      <c r="G3120" s="6">
        <v>3.5451329999999999</v>
      </c>
      <c r="H3120" s="6">
        <v>0.25659300000000002</v>
      </c>
      <c r="I3120" s="6"/>
    </row>
    <row r="3121" spans="1:9" x14ac:dyDescent="0.25">
      <c r="A3121">
        <v>537</v>
      </c>
      <c r="B3121">
        <v>1995</v>
      </c>
      <c r="C3121" s="2">
        <v>0</v>
      </c>
      <c r="D3121" s="6">
        <v>8.7955099999999994E-2</v>
      </c>
      <c r="E3121" s="6">
        <v>3.7276299999999998E-2</v>
      </c>
      <c r="F3121" s="6">
        <v>4.9960499999999998E-2</v>
      </c>
      <c r="G3121" s="6">
        <v>0.59248029999999996</v>
      </c>
      <c r="H3121" s="6">
        <v>0.11802120000000001</v>
      </c>
      <c r="I3121" s="6"/>
    </row>
    <row r="3122" spans="1:9" x14ac:dyDescent="0.25">
      <c r="A3122">
        <v>537</v>
      </c>
      <c r="B3122">
        <v>1996</v>
      </c>
      <c r="C3122" s="2">
        <v>0</v>
      </c>
      <c r="D3122" s="6">
        <v>1.1310000000000001E-2</v>
      </c>
      <c r="E3122" s="6">
        <v>6.02006E-2</v>
      </c>
      <c r="F3122" s="6">
        <v>4.2198800000000002E-2</v>
      </c>
      <c r="G3122" s="6">
        <v>0.58950440000000004</v>
      </c>
      <c r="H3122" s="6">
        <v>0.13600290000000001</v>
      </c>
      <c r="I3122" s="6"/>
    </row>
    <row r="3123" spans="1:9" x14ac:dyDescent="0.25">
      <c r="A3123">
        <v>537</v>
      </c>
      <c r="B3123">
        <v>1997</v>
      </c>
      <c r="C3123" s="2">
        <v>0</v>
      </c>
      <c r="D3123" s="6">
        <v>1.5003000000000001E-2</v>
      </c>
      <c r="E3123" s="6">
        <v>9.3268100000000007E-2</v>
      </c>
      <c r="F3123" s="6">
        <v>4.8347000000000001E-2</v>
      </c>
      <c r="G3123" s="6">
        <v>0.69107790000000002</v>
      </c>
      <c r="H3123" s="6">
        <v>0.14156340000000001</v>
      </c>
      <c r="I3123" s="6"/>
    </row>
    <row r="3124" spans="1:9" x14ac:dyDescent="0.25">
      <c r="A3124">
        <v>537</v>
      </c>
      <c r="B3124">
        <v>1998</v>
      </c>
      <c r="C3124" s="2">
        <v>0</v>
      </c>
      <c r="D3124" s="6">
        <v>7.6580499999999996E-2</v>
      </c>
      <c r="E3124" s="6">
        <v>0.1057013</v>
      </c>
      <c r="F3124" s="6">
        <v>3.5091499999999998E-2</v>
      </c>
      <c r="G3124" s="6">
        <v>0.52354210000000001</v>
      </c>
      <c r="H3124" s="6">
        <v>0.14178499999999999</v>
      </c>
      <c r="I3124" s="6"/>
    </row>
    <row r="3125" spans="1:9" x14ac:dyDescent="0.25">
      <c r="A3125">
        <v>537</v>
      </c>
      <c r="B3125">
        <v>1999</v>
      </c>
      <c r="C3125" s="2">
        <v>0</v>
      </c>
      <c r="D3125" s="6">
        <v>8.9259099999999994E-2</v>
      </c>
      <c r="E3125" s="6">
        <v>0.10039770000000001</v>
      </c>
      <c r="F3125" s="6">
        <v>4.1285099999999998E-2</v>
      </c>
      <c r="G3125" s="6">
        <v>0.3829111</v>
      </c>
      <c r="H3125" s="6">
        <v>0.1288398</v>
      </c>
      <c r="I3125" s="6"/>
    </row>
    <row r="3126" spans="1:9" x14ac:dyDescent="0.25">
      <c r="A3126">
        <v>537</v>
      </c>
      <c r="B3126">
        <v>2000</v>
      </c>
      <c r="C3126" s="2">
        <v>0</v>
      </c>
      <c r="D3126" s="6">
        <v>9.3628900000000001E-2</v>
      </c>
      <c r="E3126" s="6">
        <v>0.1234311</v>
      </c>
      <c r="F3126" s="6">
        <v>3.5045300000000001E-2</v>
      </c>
      <c r="G3126" s="6">
        <v>0.56357219999999997</v>
      </c>
      <c r="H3126" s="6">
        <v>0.18987619999999999</v>
      </c>
      <c r="I3126" s="6"/>
    </row>
    <row r="3127" spans="1:9" x14ac:dyDescent="0.25">
      <c r="A3127">
        <v>537</v>
      </c>
      <c r="B3127">
        <v>2001</v>
      </c>
      <c r="C3127" s="2">
        <v>0</v>
      </c>
      <c r="D3127" s="6">
        <v>4.2233600000000003E-2</v>
      </c>
      <c r="E3127" s="6">
        <v>0.16708980000000001</v>
      </c>
      <c r="F3127" s="6">
        <v>4.4581799999999998E-2</v>
      </c>
      <c r="G3127" s="6">
        <v>0.59178739999999996</v>
      </c>
      <c r="H3127" s="6">
        <v>0.13359460000000001</v>
      </c>
      <c r="I3127" s="6"/>
    </row>
    <row r="3128" spans="1:9" x14ac:dyDescent="0.25">
      <c r="A3128">
        <v>537</v>
      </c>
      <c r="B3128">
        <v>2002</v>
      </c>
      <c r="C3128" s="2">
        <v>0</v>
      </c>
      <c r="D3128" s="6">
        <v>1.4241200000000001E-2</v>
      </c>
      <c r="E3128" s="6">
        <v>0.1565965</v>
      </c>
      <c r="F3128" s="6">
        <v>4.2989899999999998E-2</v>
      </c>
      <c r="G3128" s="6">
        <v>0.49468450000000003</v>
      </c>
      <c r="H3128" s="6">
        <v>0.12157900000000001</v>
      </c>
      <c r="I3128" s="6"/>
    </row>
    <row r="3129" spans="1:9" x14ac:dyDescent="0.25">
      <c r="A3129">
        <v>537</v>
      </c>
      <c r="B3129">
        <v>2003</v>
      </c>
      <c r="C3129" s="2">
        <v>0</v>
      </c>
      <c r="D3129" s="6">
        <v>1.5687599999999999E-2</v>
      </c>
      <c r="E3129" s="6">
        <v>0.16362470000000001</v>
      </c>
      <c r="F3129" s="6">
        <v>4.6483900000000002E-2</v>
      </c>
      <c r="G3129" s="6">
        <v>0.53933900000000001</v>
      </c>
      <c r="H3129" s="6">
        <v>0.1353366</v>
      </c>
      <c r="I3129" s="6"/>
    </row>
    <row r="3130" spans="1:9" x14ac:dyDescent="0.25">
      <c r="A3130">
        <v>537</v>
      </c>
      <c r="B3130">
        <v>2004</v>
      </c>
      <c r="C3130" s="2">
        <v>0</v>
      </c>
      <c r="D3130" s="6">
        <v>1.7754099999999998E-2</v>
      </c>
      <c r="E3130" s="6">
        <v>0.16772119999999999</v>
      </c>
      <c r="F3130" s="6">
        <v>3.7351000000000002E-2</v>
      </c>
      <c r="G3130" s="6">
        <v>0.67122649999999995</v>
      </c>
      <c r="H3130" s="6">
        <v>0.14399590000000001</v>
      </c>
      <c r="I3130" s="6"/>
    </row>
    <row r="3131" spans="1:9" x14ac:dyDescent="0.25">
      <c r="A3131">
        <v>538</v>
      </c>
      <c r="B3131">
        <v>1996</v>
      </c>
      <c r="C3131" s="2">
        <v>0</v>
      </c>
      <c r="D3131" s="6">
        <v>-5.41658E-2</v>
      </c>
      <c r="E3131" s="6">
        <v>0.13179279999999999</v>
      </c>
      <c r="F3131" s="6">
        <v>3.1559000000000001E-3</v>
      </c>
      <c r="G3131" s="6">
        <v>1.0809960000000001</v>
      </c>
      <c r="H3131" s="6">
        <v>7.88267E-2</v>
      </c>
      <c r="I3131" s="6"/>
    </row>
    <row r="3132" spans="1:9" x14ac:dyDescent="0.25">
      <c r="A3132">
        <v>538</v>
      </c>
      <c r="B3132">
        <v>1997</v>
      </c>
      <c r="C3132" s="2">
        <v>0</v>
      </c>
      <c r="D3132" s="6">
        <v>-3.9575000000000001E-3</v>
      </c>
      <c r="E3132" s="6">
        <v>0.1334033</v>
      </c>
      <c r="F3132" s="6">
        <v>1.86418E-2</v>
      </c>
      <c r="G3132" s="6">
        <v>1.0886910000000001</v>
      </c>
      <c r="H3132" s="6">
        <v>8.1660899999999995E-2</v>
      </c>
      <c r="I3132" s="6"/>
    </row>
    <row r="3133" spans="1:9" x14ac:dyDescent="0.25">
      <c r="A3133">
        <v>538</v>
      </c>
      <c r="B3133">
        <v>1998</v>
      </c>
      <c r="C3133" s="2">
        <v>0</v>
      </c>
      <c r="D3133" s="6">
        <v>-5.3602900000000002E-2</v>
      </c>
      <c r="E3133" s="6">
        <v>0.13915250000000001</v>
      </c>
      <c r="F3133" s="6">
        <v>1.25913E-2</v>
      </c>
      <c r="G3133" s="6">
        <v>1.2124330000000001</v>
      </c>
      <c r="H3133" s="6">
        <v>8.9172500000000002E-2</v>
      </c>
      <c r="I3133" s="6"/>
    </row>
    <row r="3134" spans="1:9" x14ac:dyDescent="0.25">
      <c r="A3134">
        <v>538</v>
      </c>
      <c r="B3134">
        <v>1999</v>
      </c>
      <c r="C3134" s="2">
        <v>0</v>
      </c>
      <c r="D3134" s="6">
        <v>-7.1984099999999995E-2</v>
      </c>
      <c r="E3134" s="6">
        <v>0.13930670000000001</v>
      </c>
      <c r="F3134" s="6">
        <v>4.22301E-2</v>
      </c>
      <c r="G3134" s="6">
        <v>1.5471779999999999</v>
      </c>
      <c r="H3134" s="6">
        <v>9.8430900000000002E-2</v>
      </c>
      <c r="I3134" s="6"/>
    </row>
    <row r="3135" spans="1:9" x14ac:dyDescent="0.25">
      <c r="A3135">
        <v>539</v>
      </c>
      <c r="B3135">
        <v>1998</v>
      </c>
      <c r="C3135" s="2">
        <v>0</v>
      </c>
      <c r="D3135" s="6">
        <v>-8.6890000000000003E-4</v>
      </c>
      <c r="E3135" s="6">
        <v>0.11233659999999999</v>
      </c>
      <c r="F3135" s="6">
        <v>4.93737E-2</v>
      </c>
      <c r="G3135" s="6">
        <v>0.74773339999999999</v>
      </c>
      <c r="H3135" s="6">
        <v>0.1180441</v>
      </c>
      <c r="I3135" s="6"/>
    </row>
    <row r="3136" spans="1:9" x14ac:dyDescent="0.25">
      <c r="A3136">
        <v>539</v>
      </c>
      <c r="B3136">
        <v>1999</v>
      </c>
      <c r="C3136" s="2">
        <v>0</v>
      </c>
      <c r="D3136" s="6">
        <v>-7.8069899999999998E-2</v>
      </c>
      <c r="E3136" s="6">
        <v>8.5949800000000007E-2</v>
      </c>
      <c r="F3136" s="6">
        <v>5.4594999999999998E-2</v>
      </c>
      <c r="G3136" s="6">
        <v>0.54039649999999995</v>
      </c>
      <c r="H3136" s="6">
        <v>0.10915179999999999</v>
      </c>
      <c r="I3136" s="6"/>
    </row>
    <row r="3137" spans="1:9" x14ac:dyDescent="0.25">
      <c r="A3137">
        <v>539</v>
      </c>
      <c r="B3137">
        <v>2000</v>
      </c>
      <c r="C3137" s="2">
        <v>0</v>
      </c>
      <c r="D3137" s="6">
        <v>-9.8324900000000007E-2</v>
      </c>
      <c r="E3137" s="6">
        <v>8.4407700000000002E-2</v>
      </c>
      <c r="F3137" s="6">
        <v>5.1682600000000002E-2</v>
      </c>
      <c r="G3137" s="6">
        <v>0.65676400000000001</v>
      </c>
      <c r="H3137" s="6">
        <v>0.16317380000000001</v>
      </c>
      <c r="I3137" s="6"/>
    </row>
    <row r="3138" spans="1:9" x14ac:dyDescent="0.25">
      <c r="A3138">
        <v>539</v>
      </c>
      <c r="B3138">
        <v>2001</v>
      </c>
      <c r="C3138" s="2">
        <v>0</v>
      </c>
      <c r="D3138" s="6">
        <v>-2.31027E-2</v>
      </c>
      <c r="E3138" s="6">
        <v>9.5578700000000003E-2</v>
      </c>
      <c r="F3138" s="6">
        <v>5.6701300000000003E-2</v>
      </c>
      <c r="G3138" s="6">
        <v>0.43176500000000001</v>
      </c>
      <c r="H3138" s="6">
        <v>0.1005612</v>
      </c>
      <c r="I3138" s="6"/>
    </row>
    <row r="3139" spans="1:9" x14ac:dyDescent="0.25">
      <c r="A3139">
        <v>539</v>
      </c>
      <c r="B3139">
        <v>2002</v>
      </c>
      <c r="C3139" s="2">
        <v>0</v>
      </c>
      <c r="D3139" s="6">
        <v>-5.476E-3</v>
      </c>
      <c r="E3139" s="6">
        <v>6.8235900000000002E-2</v>
      </c>
      <c r="F3139" s="6">
        <v>5.0104299999999997E-2</v>
      </c>
      <c r="G3139" s="6">
        <v>0.37924950000000002</v>
      </c>
      <c r="H3139" s="6">
        <v>0.13494429999999999</v>
      </c>
      <c r="I3139" s="6"/>
    </row>
    <row r="3140" spans="1:9" x14ac:dyDescent="0.25">
      <c r="A3140">
        <v>539</v>
      </c>
      <c r="B3140">
        <v>2003</v>
      </c>
      <c r="C3140" s="2">
        <v>0</v>
      </c>
      <c r="D3140" s="6">
        <v>3.3132599999999998E-2</v>
      </c>
      <c r="E3140" s="6">
        <v>9.6055299999999996E-2</v>
      </c>
      <c r="F3140" s="6">
        <v>3.7654E-2</v>
      </c>
      <c r="G3140" s="6">
        <v>0.49407479999999998</v>
      </c>
      <c r="H3140" s="6">
        <v>0.13132199999999999</v>
      </c>
      <c r="I3140" s="6"/>
    </row>
    <row r="3141" spans="1:9" x14ac:dyDescent="0.25">
      <c r="A3141">
        <v>539</v>
      </c>
      <c r="B3141">
        <v>2004</v>
      </c>
      <c r="C3141" s="2">
        <v>0</v>
      </c>
      <c r="D3141" s="6">
        <v>3.9662599999999999E-2</v>
      </c>
      <c r="E3141" s="6">
        <v>0.1055444</v>
      </c>
      <c r="F3141" s="6">
        <v>3.8340699999999998E-2</v>
      </c>
      <c r="G3141" s="6">
        <v>0.55757330000000005</v>
      </c>
      <c r="H3141" s="6">
        <v>0.1132079</v>
      </c>
      <c r="I3141" s="6"/>
    </row>
    <row r="3142" spans="1:9" x14ac:dyDescent="0.25">
      <c r="A3142">
        <v>540</v>
      </c>
      <c r="B3142">
        <v>1995</v>
      </c>
      <c r="C3142" s="2">
        <v>0</v>
      </c>
      <c r="D3142" s="6">
        <v>-0.10521659999999999</v>
      </c>
      <c r="E3142" s="6">
        <v>-0.92345270000000002</v>
      </c>
      <c r="F3142" s="6">
        <v>-1.934E-3</v>
      </c>
      <c r="G3142" s="6">
        <v>0.76915529999999999</v>
      </c>
      <c r="H3142" s="6">
        <v>0.1540252</v>
      </c>
      <c r="I3142" s="6"/>
    </row>
    <row r="3143" spans="1:9" x14ac:dyDescent="0.25">
      <c r="A3143">
        <v>541</v>
      </c>
      <c r="B3143">
        <v>1995</v>
      </c>
      <c r="C3143" s="2">
        <v>0</v>
      </c>
      <c r="D3143" s="6">
        <v>2.2703899999999999E-2</v>
      </c>
      <c r="E3143" s="6">
        <v>9.2023999999999995E-2</v>
      </c>
      <c r="F3143" s="6">
        <v>5.7949899999999999E-2</v>
      </c>
      <c r="G3143" s="6">
        <v>0.82835049999999999</v>
      </c>
      <c r="H3143" s="6">
        <v>0.1218967</v>
      </c>
      <c r="I3143" s="6"/>
    </row>
    <row r="3144" spans="1:9" x14ac:dyDescent="0.25">
      <c r="A3144">
        <v>541</v>
      </c>
      <c r="B3144">
        <v>1996</v>
      </c>
      <c r="C3144" s="2">
        <v>0</v>
      </c>
      <c r="D3144" s="6">
        <v>5.2062999999999996E-3</v>
      </c>
      <c r="E3144" s="6">
        <v>9.1923299999999999E-2</v>
      </c>
      <c r="F3144" s="6">
        <v>6.8664199999999995E-2</v>
      </c>
      <c r="G3144" s="6">
        <v>0.88771310000000003</v>
      </c>
      <c r="H3144" s="6">
        <v>0.194276</v>
      </c>
      <c r="I3144" s="6"/>
    </row>
    <row r="3145" spans="1:9" x14ac:dyDescent="0.25">
      <c r="A3145">
        <v>541</v>
      </c>
      <c r="B3145">
        <v>1997</v>
      </c>
      <c r="C3145" s="2">
        <v>0</v>
      </c>
      <c r="D3145" s="6">
        <v>-5.18355E-2</v>
      </c>
      <c r="E3145" s="6">
        <v>4.8850200000000003E-2</v>
      </c>
      <c r="F3145" s="6">
        <v>5.5999199999999999E-2</v>
      </c>
      <c r="G3145" s="6">
        <v>0.87584280000000003</v>
      </c>
      <c r="H3145" s="6">
        <v>0.1510881</v>
      </c>
      <c r="I3145" s="6"/>
    </row>
    <row r="3146" spans="1:9" x14ac:dyDescent="0.25">
      <c r="A3146">
        <v>541</v>
      </c>
      <c r="B3146">
        <v>1998</v>
      </c>
      <c r="C3146" s="2">
        <v>0</v>
      </c>
      <c r="D3146" s="6">
        <v>-7.7017799999999997E-2</v>
      </c>
      <c r="E3146" s="6">
        <v>3.3080100000000001E-2</v>
      </c>
      <c r="F3146" s="6">
        <v>5.4574200000000003E-2</v>
      </c>
      <c r="G3146" s="6">
        <v>0.77901819999999999</v>
      </c>
      <c r="H3146" s="6">
        <v>0.1564931</v>
      </c>
      <c r="I3146" s="6"/>
    </row>
    <row r="3147" spans="1:9" x14ac:dyDescent="0.25">
      <c r="A3147">
        <v>541</v>
      </c>
      <c r="B3147">
        <v>1999</v>
      </c>
      <c r="C3147" s="2">
        <v>0</v>
      </c>
      <c r="D3147" s="6">
        <v>-6.23931E-2</v>
      </c>
      <c r="E3147" s="6">
        <v>4.5031599999999998E-2</v>
      </c>
      <c r="F3147" s="6">
        <v>5.1175499999999999E-2</v>
      </c>
      <c r="G3147" s="6">
        <v>0.47807090000000002</v>
      </c>
      <c r="H3147" s="6">
        <v>0.16621749999999999</v>
      </c>
      <c r="I3147" s="6"/>
    </row>
    <row r="3148" spans="1:9" x14ac:dyDescent="0.25">
      <c r="A3148">
        <v>541</v>
      </c>
      <c r="B3148">
        <v>2000</v>
      </c>
      <c r="C3148" s="2">
        <v>0</v>
      </c>
      <c r="D3148" s="6">
        <v>-1.7635899999999999E-2</v>
      </c>
      <c r="E3148" s="6">
        <v>6.28248E-2</v>
      </c>
      <c r="F3148" s="6">
        <v>6.2466800000000003E-2</v>
      </c>
      <c r="G3148" s="6">
        <v>0.62526740000000003</v>
      </c>
      <c r="H3148" s="6">
        <v>0.25513780000000003</v>
      </c>
      <c r="I3148" s="6"/>
    </row>
    <row r="3149" spans="1:9" x14ac:dyDescent="0.25">
      <c r="A3149">
        <v>541</v>
      </c>
      <c r="B3149">
        <v>2001</v>
      </c>
      <c r="C3149" s="2">
        <v>0</v>
      </c>
      <c r="D3149" s="6">
        <v>1.6942000000000001E-3</v>
      </c>
      <c r="E3149" s="6">
        <v>2.8455399999999999E-2</v>
      </c>
      <c r="F3149" s="6">
        <v>5.0576299999999998E-2</v>
      </c>
      <c r="G3149" s="6">
        <v>0.49294969999999999</v>
      </c>
      <c r="H3149" s="6">
        <v>0.15887470000000001</v>
      </c>
      <c r="I3149" s="6"/>
    </row>
    <row r="3150" spans="1:9" x14ac:dyDescent="0.25">
      <c r="A3150">
        <v>541</v>
      </c>
      <c r="B3150">
        <v>2002</v>
      </c>
      <c r="C3150" s="2">
        <v>0</v>
      </c>
      <c r="D3150" s="6">
        <v>5.1520499999999997E-2</v>
      </c>
      <c r="E3150" s="6">
        <v>4.3532399999999999E-2</v>
      </c>
      <c r="F3150" s="6">
        <v>5.2027299999999999E-2</v>
      </c>
      <c r="G3150" s="6">
        <v>0.54413699999999998</v>
      </c>
      <c r="H3150" s="6">
        <v>0.15696389999999999</v>
      </c>
      <c r="I3150" s="6"/>
    </row>
    <row r="3151" spans="1:9" x14ac:dyDescent="0.25">
      <c r="A3151">
        <v>541</v>
      </c>
      <c r="B3151">
        <v>2003</v>
      </c>
      <c r="C3151" s="2">
        <v>0</v>
      </c>
      <c r="D3151" s="6">
        <v>1.4936999999999999E-3</v>
      </c>
      <c r="E3151" s="6">
        <v>3.7864299999999997E-2</v>
      </c>
      <c r="F3151" s="6">
        <v>5.5960200000000002E-2</v>
      </c>
      <c r="G3151" s="6">
        <v>0.60908759999999995</v>
      </c>
      <c r="H3151" s="6">
        <v>0.15106810000000001</v>
      </c>
      <c r="I3151" s="6"/>
    </row>
    <row r="3152" spans="1:9" x14ac:dyDescent="0.25">
      <c r="A3152">
        <v>541</v>
      </c>
      <c r="B3152">
        <v>2004</v>
      </c>
      <c r="C3152" s="2">
        <v>0</v>
      </c>
      <c r="D3152" s="6">
        <v>4.7091800000000003E-2</v>
      </c>
      <c r="E3152" s="6">
        <v>4.2298299999999997E-2</v>
      </c>
      <c r="F3152" s="6">
        <v>4.6036800000000003E-2</v>
      </c>
      <c r="G3152" s="6">
        <v>0.61646939999999995</v>
      </c>
      <c r="H3152" s="6">
        <v>0.1670866</v>
      </c>
      <c r="I3152" s="6"/>
    </row>
    <row r="3153" spans="1:9" x14ac:dyDescent="0.25">
      <c r="A3153">
        <v>542</v>
      </c>
      <c r="B3153">
        <v>1995</v>
      </c>
      <c r="C3153" s="2">
        <v>0</v>
      </c>
      <c r="D3153" s="6">
        <v>-7.2405800000000006E-2</v>
      </c>
      <c r="E3153" s="6">
        <v>0.31061129999999998</v>
      </c>
      <c r="F3153" s="6">
        <v>3.0523499999999999E-2</v>
      </c>
      <c r="G3153" s="6">
        <v>1.353337</v>
      </c>
      <c r="H3153" s="6">
        <v>0.27944639999999998</v>
      </c>
      <c r="I3153" s="6"/>
    </row>
    <row r="3154" spans="1:9" x14ac:dyDescent="0.25">
      <c r="A3154">
        <v>542</v>
      </c>
      <c r="B3154">
        <v>1996</v>
      </c>
      <c r="C3154" s="2">
        <v>0</v>
      </c>
      <c r="D3154" s="6">
        <v>-8.7958900000000007E-2</v>
      </c>
      <c r="E3154" s="6">
        <v>0.34416629999999998</v>
      </c>
      <c r="F3154" s="6">
        <v>3.6939399999999997E-2</v>
      </c>
      <c r="G3154" s="6">
        <v>1.687783</v>
      </c>
      <c r="H3154" s="6">
        <v>0.26931149999999998</v>
      </c>
      <c r="I3154" s="6"/>
    </row>
    <row r="3155" spans="1:9" x14ac:dyDescent="0.25">
      <c r="A3155">
        <v>542</v>
      </c>
      <c r="B3155">
        <v>1997</v>
      </c>
      <c r="C3155" s="2">
        <v>0</v>
      </c>
      <c r="D3155" s="6">
        <v>0.106456</v>
      </c>
      <c r="E3155" s="6">
        <v>0.1326473</v>
      </c>
      <c r="F3155" s="6">
        <v>5.5290600000000002E-2</v>
      </c>
      <c r="G3155" s="6">
        <v>3.0246369999999998</v>
      </c>
      <c r="H3155" s="6">
        <v>0.429398</v>
      </c>
      <c r="I3155" s="6"/>
    </row>
    <row r="3156" spans="1:9" x14ac:dyDescent="0.25">
      <c r="A3156">
        <v>542</v>
      </c>
      <c r="B3156">
        <v>1998</v>
      </c>
      <c r="C3156" s="2">
        <v>0</v>
      </c>
      <c r="D3156" s="6">
        <v>6.2912099999999999E-2</v>
      </c>
      <c r="E3156" s="6">
        <v>0.19039200000000001</v>
      </c>
      <c r="F3156" s="6">
        <v>6.3652E-2</v>
      </c>
      <c r="G3156" s="6">
        <v>3.4928249999999998</v>
      </c>
      <c r="H3156" s="6">
        <v>0.412796</v>
      </c>
      <c r="I3156" s="6"/>
    </row>
    <row r="3157" spans="1:9" x14ac:dyDescent="0.25">
      <c r="A3157">
        <v>542</v>
      </c>
      <c r="B3157">
        <v>1999</v>
      </c>
      <c r="C3157" s="2">
        <v>0</v>
      </c>
      <c r="D3157" s="6">
        <v>4.31215E-2</v>
      </c>
      <c r="E3157" s="6">
        <v>0.32418190000000002</v>
      </c>
      <c r="F3157" s="6">
        <v>5.8472999999999997E-2</v>
      </c>
      <c r="G3157" s="6">
        <v>4.0368060000000003</v>
      </c>
      <c r="H3157" s="6">
        <v>0.4311468</v>
      </c>
      <c r="I3157" s="6"/>
    </row>
    <row r="3158" spans="1:9" x14ac:dyDescent="0.25">
      <c r="A3158">
        <v>542</v>
      </c>
      <c r="B3158">
        <v>2000</v>
      </c>
      <c r="C3158" s="2">
        <v>0</v>
      </c>
      <c r="D3158" s="6">
        <v>8.6068099999999995E-2</v>
      </c>
      <c r="E3158" s="6">
        <v>0.40762340000000002</v>
      </c>
      <c r="F3158" s="6">
        <v>7.2096999999999994E-2</v>
      </c>
      <c r="G3158" s="6">
        <v>6.2845500000000003</v>
      </c>
      <c r="H3158" s="6">
        <v>0.4314846</v>
      </c>
      <c r="I3158" s="6"/>
    </row>
    <row r="3159" spans="1:9" x14ac:dyDescent="0.25">
      <c r="A3159">
        <v>543</v>
      </c>
      <c r="B3159">
        <v>1995</v>
      </c>
      <c r="C3159" s="2">
        <v>0</v>
      </c>
      <c r="D3159" s="6">
        <v>0.1735738</v>
      </c>
      <c r="E3159" s="6">
        <v>0.1741741</v>
      </c>
      <c r="F3159" s="6">
        <v>8.7027300000000002E-2</v>
      </c>
      <c r="G3159" s="6">
        <v>0.74928539999999999</v>
      </c>
      <c r="H3159" s="6">
        <v>0.44435590000000003</v>
      </c>
      <c r="I3159" s="6"/>
    </row>
    <row r="3160" spans="1:9" x14ac:dyDescent="0.25">
      <c r="A3160">
        <v>543</v>
      </c>
      <c r="B3160">
        <v>1996</v>
      </c>
      <c r="C3160" s="2">
        <v>0</v>
      </c>
      <c r="D3160" s="6">
        <v>0.1845242</v>
      </c>
      <c r="E3160" s="6">
        <v>0.15538569999999999</v>
      </c>
      <c r="F3160" s="6">
        <v>6.5289299999999995E-2</v>
      </c>
      <c r="G3160" s="6">
        <v>0.76722409999999996</v>
      </c>
      <c r="H3160" s="6">
        <v>0.30672500000000003</v>
      </c>
      <c r="I3160" s="6"/>
    </row>
    <row r="3161" spans="1:9" x14ac:dyDescent="0.25">
      <c r="A3161">
        <v>543</v>
      </c>
      <c r="B3161">
        <v>1997</v>
      </c>
      <c r="C3161" s="2">
        <v>0</v>
      </c>
      <c r="D3161" s="6">
        <v>0.1060398</v>
      </c>
      <c r="E3161" s="6">
        <v>0.25915359999999998</v>
      </c>
      <c r="F3161" s="6">
        <v>4.3031899999999998E-2</v>
      </c>
      <c r="G3161" s="6">
        <v>0.95832349999999999</v>
      </c>
      <c r="H3161" s="6">
        <v>0.32493870000000002</v>
      </c>
      <c r="I3161" s="6"/>
    </row>
    <row r="3162" spans="1:9" x14ac:dyDescent="0.25">
      <c r="A3162">
        <v>543</v>
      </c>
      <c r="B3162">
        <v>1998</v>
      </c>
      <c r="C3162" s="2">
        <v>0</v>
      </c>
      <c r="D3162" s="6">
        <v>0.13498750000000001</v>
      </c>
      <c r="E3162" s="6">
        <v>0.2489741</v>
      </c>
      <c r="F3162" s="6">
        <v>6.9185399999999994E-2</v>
      </c>
      <c r="G3162" s="6">
        <v>0.61764439999999998</v>
      </c>
      <c r="H3162" s="6">
        <v>0.3383351</v>
      </c>
      <c r="I3162" s="6"/>
    </row>
    <row r="3163" spans="1:9" x14ac:dyDescent="0.25">
      <c r="A3163">
        <v>543</v>
      </c>
      <c r="B3163">
        <v>1999</v>
      </c>
      <c r="C3163" s="2">
        <v>0</v>
      </c>
      <c r="D3163" s="6">
        <v>0.152724</v>
      </c>
      <c r="E3163" s="6">
        <v>0.29039910000000002</v>
      </c>
      <c r="F3163" s="6">
        <v>6.5375500000000003E-2</v>
      </c>
      <c r="G3163" s="6">
        <v>0.81382840000000001</v>
      </c>
      <c r="H3163" s="6">
        <v>0.35509800000000002</v>
      </c>
      <c r="I3163" s="6"/>
    </row>
    <row r="3164" spans="1:9" x14ac:dyDescent="0.25">
      <c r="A3164">
        <v>543</v>
      </c>
      <c r="B3164">
        <v>2000</v>
      </c>
      <c r="C3164" s="2">
        <v>0</v>
      </c>
      <c r="D3164" s="6">
        <v>0.1876863</v>
      </c>
      <c r="E3164" s="6">
        <v>0.29392499999999999</v>
      </c>
      <c r="F3164" s="6">
        <v>7.6021599999999995E-2</v>
      </c>
      <c r="G3164" s="6">
        <v>0.73489559999999998</v>
      </c>
      <c r="H3164" s="6">
        <v>0.39891209999999999</v>
      </c>
      <c r="I3164" s="6"/>
    </row>
    <row r="3165" spans="1:9" x14ac:dyDescent="0.25">
      <c r="A3165">
        <v>543</v>
      </c>
      <c r="B3165">
        <v>2001</v>
      </c>
      <c r="C3165" s="2">
        <v>0</v>
      </c>
      <c r="D3165" s="6">
        <v>0.17895739999999999</v>
      </c>
      <c r="E3165" s="6">
        <v>0.29264459999999998</v>
      </c>
      <c r="F3165" s="6">
        <v>5.9238499999999999E-2</v>
      </c>
      <c r="G3165" s="6">
        <v>0.85386150000000005</v>
      </c>
      <c r="H3165" s="6">
        <v>0.39852959999999998</v>
      </c>
      <c r="I3165" s="6"/>
    </row>
    <row r="3166" spans="1:9" x14ac:dyDescent="0.25">
      <c r="A3166">
        <v>544</v>
      </c>
      <c r="B3166">
        <v>1995</v>
      </c>
      <c r="C3166" s="2">
        <v>0</v>
      </c>
      <c r="D3166" s="6">
        <v>0.39182220000000001</v>
      </c>
      <c r="E3166" s="6">
        <v>0.17109260000000001</v>
      </c>
      <c r="F3166" s="6">
        <v>5.6048599999999997E-2</v>
      </c>
      <c r="G3166" s="6">
        <v>0.70608459999999995</v>
      </c>
      <c r="H3166" s="6">
        <v>0.65443059999999997</v>
      </c>
      <c r="I3166" s="6"/>
    </row>
    <row r="3167" spans="1:9" x14ac:dyDescent="0.25">
      <c r="A3167">
        <v>544</v>
      </c>
      <c r="B3167">
        <v>1996</v>
      </c>
      <c r="C3167" s="2">
        <v>0</v>
      </c>
      <c r="D3167" s="6">
        <v>0.42529319999999998</v>
      </c>
      <c r="E3167" s="6">
        <v>0.23336100000000001</v>
      </c>
      <c r="F3167" s="6">
        <v>9.6917500000000004E-2</v>
      </c>
      <c r="G3167" s="6">
        <v>2.019136</v>
      </c>
      <c r="H3167" s="6">
        <v>0.74099400000000004</v>
      </c>
      <c r="I3167" s="6"/>
    </row>
    <row r="3168" spans="1:9" x14ac:dyDescent="0.25">
      <c r="A3168">
        <v>544</v>
      </c>
      <c r="B3168">
        <v>1997</v>
      </c>
      <c r="C3168" s="2">
        <v>0</v>
      </c>
      <c r="D3168" s="6">
        <v>0.5574751</v>
      </c>
      <c r="E3168" s="6">
        <v>0.27099879999999998</v>
      </c>
      <c r="F3168" s="6">
        <v>3.8874600000000002E-2</v>
      </c>
      <c r="G3168" s="6">
        <v>3.2480069999999999</v>
      </c>
      <c r="H3168" s="6">
        <v>0.56481899999999996</v>
      </c>
      <c r="I3168" s="6"/>
    </row>
    <row r="3169" spans="1:9" x14ac:dyDescent="0.25">
      <c r="A3169">
        <v>544</v>
      </c>
      <c r="B3169">
        <v>1999</v>
      </c>
      <c r="C3169" s="2">
        <v>0</v>
      </c>
      <c r="D3169" s="6">
        <v>0.47287269999999998</v>
      </c>
      <c r="E3169" s="6">
        <v>0.55971070000000001</v>
      </c>
      <c r="F3169" s="6">
        <v>0.10287010000000001</v>
      </c>
      <c r="G3169" s="6">
        <v>3.9184640000000002</v>
      </c>
      <c r="H3169" s="6">
        <v>0.36778959999999999</v>
      </c>
      <c r="I3169" s="6"/>
    </row>
    <row r="3170" spans="1:9" x14ac:dyDescent="0.25">
      <c r="A3170">
        <v>544</v>
      </c>
      <c r="B3170">
        <v>2000</v>
      </c>
      <c r="C3170" s="2">
        <v>0</v>
      </c>
      <c r="D3170" s="6">
        <v>0.59888669999999999</v>
      </c>
      <c r="E3170" s="6">
        <v>0.33514840000000001</v>
      </c>
      <c r="F3170" s="6">
        <v>5.6188299999999997E-2</v>
      </c>
      <c r="G3170" s="6">
        <v>2.9326789999999998</v>
      </c>
      <c r="H3170" s="6">
        <v>0.18711729999999999</v>
      </c>
      <c r="I3170" s="6"/>
    </row>
    <row r="3171" spans="1:9" x14ac:dyDescent="0.25">
      <c r="A3171">
        <v>544</v>
      </c>
      <c r="B3171">
        <v>2001</v>
      </c>
      <c r="C3171" s="2">
        <v>0</v>
      </c>
      <c r="D3171" s="6">
        <v>0.39055580000000001</v>
      </c>
      <c r="E3171" s="6">
        <v>0.33895249999999999</v>
      </c>
      <c r="F3171" s="6">
        <v>2.3083800000000002E-2</v>
      </c>
      <c r="G3171" s="6">
        <v>1.9895339999999999</v>
      </c>
      <c r="H3171" s="6">
        <v>0.22360820000000001</v>
      </c>
      <c r="I3171" s="6"/>
    </row>
    <row r="3172" spans="1:9" x14ac:dyDescent="0.25">
      <c r="A3172">
        <v>544</v>
      </c>
      <c r="B3172">
        <v>2002</v>
      </c>
      <c r="C3172" s="2">
        <v>0</v>
      </c>
      <c r="D3172" s="6">
        <v>0.45070009999999999</v>
      </c>
      <c r="E3172" s="6">
        <v>0.150725</v>
      </c>
      <c r="F3172" s="6">
        <v>3.0372099999999999E-2</v>
      </c>
      <c r="G3172" s="6">
        <v>1.1339030000000001</v>
      </c>
      <c r="H3172" s="6">
        <v>0.3054403</v>
      </c>
      <c r="I3172" s="6"/>
    </row>
    <row r="3173" spans="1:9" x14ac:dyDescent="0.25">
      <c r="A3173">
        <v>544</v>
      </c>
      <c r="B3173">
        <v>2003</v>
      </c>
      <c r="C3173" s="2">
        <v>0</v>
      </c>
      <c r="D3173" s="6">
        <v>0.51079059999999998</v>
      </c>
      <c r="E3173" s="6">
        <v>9.7277000000000002E-2</v>
      </c>
      <c r="F3173" s="6">
        <v>2.67528E-2</v>
      </c>
      <c r="G3173" s="6">
        <v>1.700974</v>
      </c>
      <c r="H3173" s="6">
        <v>0.3060755</v>
      </c>
      <c r="I3173" s="6"/>
    </row>
    <row r="3174" spans="1:9" x14ac:dyDescent="0.25">
      <c r="A3174">
        <v>544</v>
      </c>
      <c r="B3174">
        <v>2004</v>
      </c>
      <c r="C3174" s="2">
        <v>0</v>
      </c>
      <c r="D3174" s="6">
        <v>0.47619650000000002</v>
      </c>
      <c r="E3174" s="6">
        <v>9.5269000000000006E-2</v>
      </c>
      <c r="F3174" s="6">
        <v>3.6077900000000003E-2</v>
      </c>
      <c r="G3174" s="6">
        <v>1.3095129999999999</v>
      </c>
      <c r="H3174" s="6">
        <v>0.35906739999999998</v>
      </c>
      <c r="I3174" s="6"/>
    </row>
    <row r="3175" spans="1:9" x14ac:dyDescent="0.25">
      <c r="A3175">
        <v>545</v>
      </c>
      <c r="B3175">
        <v>1999</v>
      </c>
      <c r="C3175" s="2">
        <v>0</v>
      </c>
      <c r="D3175" s="6">
        <v>0.21558140000000001</v>
      </c>
      <c r="E3175" s="6">
        <v>0.18584909999999999</v>
      </c>
      <c r="F3175" s="6">
        <v>5.2664900000000001E-2</v>
      </c>
      <c r="G3175" s="6">
        <v>0.73952620000000002</v>
      </c>
      <c r="H3175" s="6">
        <v>0.290213</v>
      </c>
      <c r="I3175" s="6"/>
    </row>
    <row r="3176" spans="1:9" x14ac:dyDescent="0.25">
      <c r="A3176">
        <v>545</v>
      </c>
      <c r="B3176">
        <v>2000</v>
      </c>
      <c r="C3176" s="2">
        <v>0</v>
      </c>
      <c r="D3176" s="6">
        <v>0.24470459999999999</v>
      </c>
      <c r="E3176" s="6">
        <v>0.17916209999999999</v>
      </c>
      <c r="F3176" s="6">
        <v>6.5512299999999996E-2</v>
      </c>
      <c r="G3176" s="6">
        <v>0.6227897</v>
      </c>
      <c r="H3176" s="6">
        <v>0.2859044</v>
      </c>
      <c r="I3176" s="6"/>
    </row>
    <row r="3177" spans="1:9" x14ac:dyDescent="0.25">
      <c r="A3177">
        <v>545</v>
      </c>
      <c r="B3177">
        <v>2001</v>
      </c>
      <c r="C3177" s="2">
        <v>0</v>
      </c>
      <c r="D3177" s="6">
        <v>0.23906359999999999</v>
      </c>
      <c r="E3177" s="6">
        <v>0.1981183</v>
      </c>
      <c r="F3177" s="6">
        <v>6.6766000000000006E-2</v>
      </c>
      <c r="G3177" s="6">
        <v>1.5532429999999999</v>
      </c>
      <c r="H3177" s="6">
        <v>0.3034828</v>
      </c>
      <c r="I3177" s="6"/>
    </row>
    <row r="3178" spans="1:9" x14ac:dyDescent="0.25">
      <c r="A3178">
        <v>545</v>
      </c>
      <c r="B3178">
        <v>2002</v>
      </c>
      <c r="C3178" s="2">
        <v>0</v>
      </c>
      <c r="D3178" s="6">
        <v>0.24150440000000001</v>
      </c>
      <c r="E3178" s="6">
        <v>0.19619909999999999</v>
      </c>
      <c r="F3178" s="6">
        <v>6.7139699999999997E-2</v>
      </c>
      <c r="G3178" s="6">
        <v>1.0716669999999999</v>
      </c>
      <c r="H3178" s="6">
        <v>0.28155010000000003</v>
      </c>
      <c r="I3178" s="6"/>
    </row>
    <row r="3179" spans="1:9" x14ac:dyDescent="0.25">
      <c r="A3179">
        <v>546</v>
      </c>
      <c r="B3179">
        <v>1995</v>
      </c>
      <c r="C3179" s="2">
        <v>0</v>
      </c>
      <c r="D3179" s="6">
        <v>7.2130600000000003E-2</v>
      </c>
      <c r="E3179" s="6">
        <v>0.24961459999999999</v>
      </c>
      <c r="F3179" s="6">
        <v>5.6447700000000003E-2</v>
      </c>
      <c r="G3179" s="6">
        <v>0.67377580000000004</v>
      </c>
      <c r="H3179" s="6">
        <v>0.15762039999999999</v>
      </c>
      <c r="I3179" s="6"/>
    </row>
    <row r="3180" spans="1:9" x14ac:dyDescent="0.25">
      <c r="A3180">
        <v>546</v>
      </c>
      <c r="B3180">
        <v>1996</v>
      </c>
      <c r="C3180" s="2">
        <v>0</v>
      </c>
      <c r="D3180" s="6">
        <v>2.9577599999999999E-2</v>
      </c>
      <c r="E3180" s="6">
        <v>0.2345573</v>
      </c>
      <c r="F3180" s="6">
        <v>3.5331899999999999E-2</v>
      </c>
      <c r="G3180" s="6">
        <v>0.60899000000000003</v>
      </c>
      <c r="H3180" s="6">
        <v>0.15429319999999999</v>
      </c>
      <c r="I3180" s="6"/>
    </row>
    <row r="3181" spans="1:9" x14ac:dyDescent="0.25">
      <c r="A3181">
        <v>546</v>
      </c>
      <c r="B3181">
        <v>1997</v>
      </c>
      <c r="C3181" s="2">
        <v>0</v>
      </c>
      <c r="D3181" s="6">
        <v>6.3495099999999999E-2</v>
      </c>
      <c r="E3181" s="6">
        <v>0.22402530000000001</v>
      </c>
      <c r="F3181" s="6">
        <v>6.7167599999999994E-2</v>
      </c>
      <c r="G3181" s="6">
        <v>0.81070580000000003</v>
      </c>
      <c r="H3181" s="6">
        <v>0.153997</v>
      </c>
      <c r="I3181" s="6"/>
    </row>
    <row r="3182" spans="1:9" x14ac:dyDescent="0.25">
      <c r="A3182">
        <v>546</v>
      </c>
      <c r="B3182">
        <v>1998</v>
      </c>
      <c r="C3182" s="2">
        <v>0</v>
      </c>
      <c r="D3182" s="6">
        <v>4.04015E-2</v>
      </c>
      <c r="E3182" s="6">
        <v>0.19883809999999999</v>
      </c>
      <c r="F3182" s="6">
        <v>5.94815E-2</v>
      </c>
      <c r="G3182" s="6">
        <v>0.7199797</v>
      </c>
      <c r="H3182" s="6">
        <v>0.14920720000000001</v>
      </c>
      <c r="I3182" s="6"/>
    </row>
    <row r="3183" spans="1:9" x14ac:dyDescent="0.25">
      <c r="A3183">
        <v>546</v>
      </c>
      <c r="B3183">
        <v>1999</v>
      </c>
      <c r="C3183" s="2">
        <v>0</v>
      </c>
      <c r="D3183" s="6">
        <v>3.4459400000000001E-2</v>
      </c>
      <c r="E3183" s="6">
        <v>0.2237286</v>
      </c>
      <c r="F3183" s="6">
        <v>6.7056400000000002E-2</v>
      </c>
      <c r="G3183" s="6">
        <v>0.55854769999999998</v>
      </c>
      <c r="H3183" s="6">
        <v>0.14716950000000001</v>
      </c>
      <c r="I3183" s="6"/>
    </row>
    <row r="3184" spans="1:9" x14ac:dyDescent="0.25">
      <c r="A3184">
        <v>547</v>
      </c>
      <c r="B3184">
        <v>1998</v>
      </c>
      <c r="C3184" s="2">
        <v>0</v>
      </c>
      <c r="D3184" s="6">
        <v>0.26550879999999999</v>
      </c>
      <c r="E3184" s="6">
        <v>0.42387940000000002</v>
      </c>
      <c r="F3184" s="6">
        <v>6.2229399999999997E-2</v>
      </c>
      <c r="G3184" s="6">
        <v>3.2918940000000001</v>
      </c>
      <c r="H3184" s="6">
        <v>0.30395539999999999</v>
      </c>
      <c r="I3184" s="6"/>
    </row>
    <row r="3185" spans="1:9" x14ac:dyDescent="0.25">
      <c r="A3185">
        <v>548</v>
      </c>
      <c r="B3185">
        <v>1995</v>
      </c>
      <c r="C3185" s="2">
        <v>0</v>
      </c>
      <c r="D3185" s="6">
        <v>0.18330099999999999</v>
      </c>
      <c r="E3185" s="6">
        <v>0.42096810000000001</v>
      </c>
      <c r="F3185" s="6">
        <v>7.4827599999999994E-2</v>
      </c>
      <c r="G3185" s="6">
        <v>2.0749919999999999</v>
      </c>
      <c r="H3185" s="6">
        <v>0.3637398</v>
      </c>
      <c r="I3185" s="6"/>
    </row>
    <row r="3186" spans="1:9" x14ac:dyDescent="0.25">
      <c r="A3186">
        <v>548</v>
      </c>
      <c r="B3186">
        <v>1996</v>
      </c>
      <c r="C3186" s="2">
        <v>0</v>
      </c>
      <c r="D3186" s="6">
        <v>0.1171601</v>
      </c>
      <c r="E3186" s="6">
        <v>0.39239249999999998</v>
      </c>
      <c r="F3186" s="6">
        <v>5.5045400000000001E-2</v>
      </c>
      <c r="G3186" s="6">
        <v>1.7676609999999999</v>
      </c>
      <c r="H3186" s="6">
        <v>0.32675999999999999</v>
      </c>
      <c r="I3186" s="6"/>
    </row>
    <row r="3187" spans="1:9" x14ac:dyDescent="0.25">
      <c r="A3187">
        <v>548</v>
      </c>
      <c r="B3187">
        <v>1997</v>
      </c>
      <c r="C3187" s="2">
        <v>0</v>
      </c>
      <c r="D3187" s="6">
        <v>-6.0784600000000001E-2</v>
      </c>
      <c r="E3187" s="6">
        <v>0.183643</v>
      </c>
      <c r="F3187" s="6">
        <v>5.3688600000000003E-2</v>
      </c>
      <c r="G3187" s="6">
        <v>0.96383099999999999</v>
      </c>
      <c r="H3187" s="6">
        <v>0.17216310000000001</v>
      </c>
      <c r="I3187" s="6"/>
    </row>
    <row r="3188" spans="1:9" x14ac:dyDescent="0.25">
      <c r="A3188">
        <v>548</v>
      </c>
      <c r="B3188">
        <v>1998</v>
      </c>
      <c r="C3188" s="2">
        <v>0</v>
      </c>
      <c r="D3188" s="6">
        <v>9.7487000000000004E-2</v>
      </c>
      <c r="E3188" s="6">
        <v>0.19535079999999999</v>
      </c>
      <c r="F3188" s="6">
        <v>5.5049099999999997E-2</v>
      </c>
      <c r="G3188" s="6">
        <v>1.05365</v>
      </c>
      <c r="H3188" s="6">
        <v>0.21318239999999999</v>
      </c>
      <c r="I3188" s="6"/>
    </row>
    <row r="3189" spans="1:9" x14ac:dyDescent="0.25">
      <c r="A3189">
        <v>548</v>
      </c>
      <c r="B3189">
        <v>1999</v>
      </c>
      <c r="C3189" s="2">
        <v>0</v>
      </c>
      <c r="D3189" s="6">
        <v>6.5389900000000001E-2</v>
      </c>
      <c r="E3189" s="6">
        <v>0.19869249999999999</v>
      </c>
      <c r="F3189" s="6">
        <v>2.9723699999999999E-2</v>
      </c>
      <c r="G3189" s="6">
        <v>0.54230509999999998</v>
      </c>
      <c r="H3189" s="6">
        <v>0.17540130000000001</v>
      </c>
      <c r="I3189" s="6"/>
    </row>
    <row r="3190" spans="1:9" x14ac:dyDescent="0.25">
      <c r="A3190">
        <v>548</v>
      </c>
      <c r="B3190">
        <v>2000</v>
      </c>
      <c r="C3190" s="2">
        <v>0</v>
      </c>
      <c r="D3190" s="6">
        <v>0.1430334</v>
      </c>
      <c r="E3190" s="6">
        <v>0.2088798</v>
      </c>
      <c r="F3190" s="6">
        <v>4.8690999999999998E-2</v>
      </c>
      <c r="G3190" s="6">
        <v>0.67509370000000002</v>
      </c>
      <c r="H3190" s="6">
        <v>0.20006119999999999</v>
      </c>
      <c r="I3190" s="6"/>
    </row>
    <row r="3191" spans="1:9" x14ac:dyDescent="0.25">
      <c r="A3191">
        <v>548</v>
      </c>
      <c r="B3191">
        <v>2001</v>
      </c>
      <c r="C3191" s="2">
        <v>0</v>
      </c>
      <c r="D3191" s="6">
        <v>0.13487979999999999</v>
      </c>
      <c r="E3191" s="6">
        <v>0.1661811</v>
      </c>
      <c r="F3191" s="6">
        <v>4.8693699999999999E-2</v>
      </c>
      <c r="G3191" s="6">
        <v>0.87403600000000004</v>
      </c>
      <c r="H3191" s="6">
        <v>0.19145809999999999</v>
      </c>
      <c r="I3191" s="6"/>
    </row>
    <row r="3192" spans="1:9" x14ac:dyDescent="0.25">
      <c r="A3192">
        <v>548</v>
      </c>
      <c r="B3192">
        <v>2002</v>
      </c>
      <c r="C3192" s="2">
        <v>0</v>
      </c>
      <c r="D3192" s="6">
        <v>0.1268367</v>
      </c>
      <c r="E3192" s="6">
        <v>5.30102E-2</v>
      </c>
      <c r="F3192" s="6">
        <v>4.4296599999999998E-2</v>
      </c>
      <c r="G3192" s="6">
        <v>0.85604880000000005</v>
      </c>
      <c r="H3192" s="6">
        <v>0.22744629999999999</v>
      </c>
      <c r="I3192" s="6"/>
    </row>
    <row r="3193" spans="1:9" x14ac:dyDescent="0.25">
      <c r="A3193">
        <v>548</v>
      </c>
      <c r="B3193">
        <v>2003</v>
      </c>
      <c r="C3193" s="2">
        <v>0</v>
      </c>
      <c r="D3193" s="6">
        <v>0.1529209</v>
      </c>
      <c r="E3193" s="6">
        <v>5.8891300000000001E-2</v>
      </c>
      <c r="F3193" s="6">
        <v>4.9767199999999998E-2</v>
      </c>
      <c r="G3193" s="6">
        <v>0.88680979999999998</v>
      </c>
      <c r="H3193" s="6">
        <v>0.24824869999999999</v>
      </c>
      <c r="I3193" s="6"/>
    </row>
    <row r="3194" spans="1:9" x14ac:dyDescent="0.25">
      <c r="A3194">
        <v>548</v>
      </c>
      <c r="B3194">
        <v>2004</v>
      </c>
      <c r="C3194" s="2">
        <v>0</v>
      </c>
      <c r="D3194" s="6">
        <v>0.10104340000000001</v>
      </c>
      <c r="E3194" s="6">
        <v>6.1967300000000003E-2</v>
      </c>
      <c r="F3194" s="6">
        <v>5.7065100000000001E-2</v>
      </c>
      <c r="G3194" s="6">
        <v>1.3181780000000001</v>
      </c>
      <c r="H3194" s="6">
        <v>0.26116279999999997</v>
      </c>
      <c r="I3194" s="6"/>
    </row>
    <row r="3195" spans="1:9" x14ac:dyDescent="0.25">
      <c r="A3195">
        <v>549</v>
      </c>
      <c r="B3195">
        <v>1998</v>
      </c>
      <c r="C3195" s="2">
        <v>0</v>
      </c>
      <c r="D3195" s="6">
        <v>9.3803700000000004E-2</v>
      </c>
      <c r="E3195" s="6">
        <v>7.6871599999999998E-2</v>
      </c>
      <c r="F3195" s="6">
        <v>4.2740599999999997E-2</v>
      </c>
      <c r="G3195" s="6">
        <v>0.62899269999999996</v>
      </c>
      <c r="H3195" s="6">
        <v>8.6754800000000007E-2</v>
      </c>
      <c r="I3195" s="6"/>
    </row>
    <row r="3196" spans="1:9" x14ac:dyDescent="0.25">
      <c r="A3196">
        <v>549</v>
      </c>
      <c r="B3196">
        <v>1999</v>
      </c>
      <c r="C3196" s="2">
        <v>0</v>
      </c>
      <c r="D3196" s="6">
        <v>0.12829160000000001</v>
      </c>
      <c r="E3196" s="6">
        <v>3.9783100000000002E-2</v>
      </c>
      <c r="F3196" s="6">
        <v>2.7478900000000001E-2</v>
      </c>
      <c r="G3196" s="6">
        <v>0.77615000000000001</v>
      </c>
      <c r="H3196" s="6">
        <v>6.2221199999999997E-2</v>
      </c>
      <c r="I3196" s="6"/>
    </row>
    <row r="3197" spans="1:9" x14ac:dyDescent="0.25">
      <c r="A3197">
        <v>550</v>
      </c>
      <c r="B3197">
        <v>1995</v>
      </c>
      <c r="C3197" s="2">
        <v>0</v>
      </c>
      <c r="D3197" s="6">
        <v>0.57699509999999998</v>
      </c>
      <c r="E3197" s="6">
        <v>0.92817130000000003</v>
      </c>
      <c r="F3197" s="6">
        <v>8.0116000000000007E-2</v>
      </c>
      <c r="G3197" s="6">
        <v>2.9481259999999998</v>
      </c>
      <c r="H3197" s="6">
        <v>0.47617959999999998</v>
      </c>
      <c r="I3197" s="6"/>
    </row>
    <row r="3198" spans="1:9" x14ac:dyDescent="0.25">
      <c r="A3198">
        <v>550</v>
      </c>
      <c r="B3198">
        <v>1996</v>
      </c>
      <c r="C3198" s="2">
        <v>0</v>
      </c>
      <c r="D3198" s="6">
        <v>0.55973580000000001</v>
      </c>
      <c r="E3198" s="6">
        <v>0.59918519999999997</v>
      </c>
      <c r="F3198" s="6">
        <v>4.37086E-2</v>
      </c>
      <c r="G3198" s="6">
        <v>1.696807</v>
      </c>
      <c r="H3198" s="6">
        <v>0.47680270000000002</v>
      </c>
      <c r="I3198" s="6"/>
    </row>
    <row r="3199" spans="1:9" x14ac:dyDescent="0.25">
      <c r="A3199">
        <v>550</v>
      </c>
      <c r="B3199">
        <v>1997</v>
      </c>
      <c r="C3199" s="2">
        <v>0</v>
      </c>
      <c r="D3199" s="6">
        <v>0.54255960000000003</v>
      </c>
      <c r="E3199" s="6">
        <v>0.6649119</v>
      </c>
      <c r="F3199" s="6">
        <v>4.7190999999999997E-2</v>
      </c>
      <c r="G3199" s="6">
        <v>1.3325450000000001</v>
      </c>
      <c r="H3199" s="6">
        <v>0.51840790000000003</v>
      </c>
      <c r="I3199" s="6"/>
    </row>
    <row r="3200" spans="1:9" x14ac:dyDescent="0.25">
      <c r="A3200">
        <v>550</v>
      </c>
      <c r="B3200">
        <v>1998</v>
      </c>
      <c r="C3200" s="2">
        <v>0</v>
      </c>
      <c r="D3200" s="6">
        <v>0.46091539999999998</v>
      </c>
      <c r="E3200" s="6">
        <v>0.6981503</v>
      </c>
      <c r="F3200" s="6">
        <v>2.50563E-2</v>
      </c>
      <c r="G3200" s="6">
        <v>0.71893569999999996</v>
      </c>
      <c r="H3200" s="6">
        <v>0.43558599999999997</v>
      </c>
      <c r="I3200" s="6"/>
    </row>
    <row r="3201" spans="1:9" x14ac:dyDescent="0.25">
      <c r="A3201">
        <v>550</v>
      </c>
      <c r="B3201">
        <v>1999</v>
      </c>
      <c r="C3201" s="2">
        <v>0</v>
      </c>
      <c r="D3201" s="6">
        <v>0.41854279999999999</v>
      </c>
      <c r="E3201" s="6">
        <v>0.76046599999999998</v>
      </c>
      <c r="F3201" s="6">
        <v>3.4291299999999997E-2</v>
      </c>
      <c r="G3201" s="6">
        <v>0.45932289999999998</v>
      </c>
      <c r="H3201" s="6">
        <v>0.42705700000000002</v>
      </c>
      <c r="I3201" s="6"/>
    </row>
    <row r="3202" spans="1:9" x14ac:dyDescent="0.25">
      <c r="A3202">
        <v>550</v>
      </c>
      <c r="B3202">
        <v>2000</v>
      </c>
      <c r="C3202" s="2">
        <v>0</v>
      </c>
      <c r="D3202" s="6">
        <v>0.52816490000000005</v>
      </c>
      <c r="E3202" s="6">
        <v>0.8860652</v>
      </c>
      <c r="F3202" s="6">
        <v>4.0131500000000001E-2</v>
      </c>
      <c r="G3202" s="6">
        <v>1.8514090000000001</v>
      </c>
      <c r="H3202" s="6">
        <v>0.45839780000000002</v>
      </c>
      <c r="I3202" s="6"/>
    </row>
    <row r="3203" spans="1:9" x14ac:dyDescent="0.25">
      <c r="A3203">
        <v>550</v>
      </c>
      <c r="B3203">
        <v>2001</v>
      </c>
      <c r="C3203" s="2">
        <v>0</v>
      </c>
      <c r="D3203" s="6">
        <v>0.58372690000000005</v>
      </c>
      <c r="E3203" s="6">
        <v>0.92919929999999995</v>
      </c>
      <c r="F3203" s="6">
        <v>4.3918499999999999E-2</v>
      </c>
      <c r="G3203" s="6">
        <v>1.93824</v>
      </c>
      <c r="H3203" s="6">
        <v>0.46188990000000002</v>
      </c>
      <c r="I3203" s="6"/>
    </row>
    <row r="3204" spans="1:9" x14ac:dyDescent="0.25">
      <c r="A3204">
        <v>550</v>
      </c>
      <c r="B3204">
        <v>2002</v>
      </c>
      <c r="C3204" s="2">
        <v>0</v>
      </c>
      <c r="D3204" s="6">
        <v>0.58861350000000001</v>
      </c>
      <c r="E3204" s="6">
        <v>0.86209829999999998</v>
      </c>
      <c r="F3204" s="6">
        <v>5.7775199999999999E-2</v>
      </c>
      <c r="G3204" s="6">
        <v>1.8521240000000001</v>
      </c>
      <c r="H3204" s="6">
        <v>0.44025219999999998</v>
      </c>
      <c r="I3204" s="6"/>
    </row>
    <row r="3205" spans="1:9" x14ac:dyDescent="0.25">
      <c r="A3205">
        <v>550</v>
      </c>
      <c r="B3205">
        <v>2003</v>
      </c>
      <c r="C3205" s="2">
        <v>0</v>
      </c>
      <c r="D3205" s="6">
        <v>0.59703399999999995</v>
      </c>
      <c r="E3205" s="6">
        <v>0.92967960000000005</v>
      </c>
      <c r="F3205" s="6">
        <v>3.8647800000000003E-2</v>
      </c>
      <c r="G3205" s="6">
        <v>2.4465240000000001</v>
      </c>
      <c r="H3205" s="6">
        <v>0.44492290000000001</v>
      </c>
      <c r="I3205" s="6"/>
    </row>
    <row r="3206" spans="1:9" x14ac:dyDescent="0.25">
      <c r="A3206">
        <v>550</v>
      </c>
      <c r="B3206">
        <v>2004</v>
      </c>
      <c r="C3206" s="2">
        <v>0</v>
      </c>
      <c r="D3206" s="6">
        <v>0.46448919999999999</v>
      </c>
      <c r="E3206" s="6">
        <v>0.85489199999999999</v>
      </c>
      <c r="F3206" s="6">
        <v>5.7559899999999997E-2</v>
      </c>
      <c r="G3206" s="6">
        <v>2.130274</v>
      </c>
      <c r="H3206" s="6">
        <v>0.42341119999999999</v>
      </c>
      <c r="I3206" s="6"/>
    </row>
    <row r="3207" spans="1:9" x14ac:dyDescent="0.25">
      <c r="A3207">
        <v>551</v>
      </c>
      <c r="B3207">
        <v>1998</v>
      </c>
      <c r="C3207" s="2">
        <v>0</v>
      </c>
      <c r="D3207" s="6">
        <v>0.1230701</v>
      </c>
      <c r="E3207" s="6">
        <v>0.45166200000000001</v>
      </c>
      <c r="F3207" s="6">
        <v>0.1044809</v>
      </c>
      <c r="G3207" s="6">
        <v>7.4189850000000002</v>
      </c>
      <c r="H3207" s="6">
        <v>0.27804719999999999</v>
      </c>
      <c r="I3207" s="6"/>
    </row>
    <row r="3208" spans="1:9" x14ac:dyDescent="0.25">
      <c r="A3208">
        <v>551</v>
      </c>
      <c r="B3208">
        <v>1999</v>
      </c>
      <c r="C3208" s="2">
        <v>0</v>
      </c>
      <c r="D3208" s="6">
        <v>8.1118300000000004E-2</v>
      </c>
      <c r="E3208" s="6">
        <v>0.27605410000000002</v>
      </c>
      <c r="F3208" s="6">
        <v>7.5411800000000001E-2</v>
      </c>
      <c r="G3208" s="6">
        <v>1.3222100000000001</v>
      </c>
      <c r="H3208" s="6">
        <v>0.18210009999999999</v>
      </c>
      <c r="I3208" s="6"/>
    </row>
    <row r="3209" spans="1:9" x14ac:dyDescent="0.25">
      <c r="A3209">
        <v>552</v>
      </c>
      <c r="B3209">
        <v>2001</v>
      </c>
      <c r="C3209" s="2">
        <v>0</v>
      </c>
      <c r="D3209" s="6">
        <v>8.7080900000000003E-2</v>
      </c>
      <c r="E3209" s="6">
        <v>0.15135599999999999</v>
      </c>
      <c r="F3209" s="6">
        <v>5.6688200000000001E-2</v>
      </c>
      <c r="G3209" s="6">
        <v>0.97298720000000005</v>
      </c>
      <c r="H3209" s="6">
        <v>0.6728227</v>
      </c>
      <c r="I3209" s="6"/>
    </row>
    <row r="3210" spans="1:9" x14ac:dyDescent="0.25">
      <c r="A3210">
        <v>552</v>
      </c>
      <c r="B3210">
        <v>2002</v>
      </c>
      <c r="C3210" s="2">
        <v>0</v>
      </c>
      <c r="D3210" s="6">
        <v>0.1105689</v>
      </c>
      <c r="E3210" s="6">
        <v>0.19960059999999999</v>
      </c>
      <c r="F3210" s="6">
        <v>2.6300400000000002E-2</v>
      </c>
      <c r="G3210" s="6">
        <v>0.88005409999999995</v>
      </c>
      <c r="H3210" s="6">
        <v>0.56788919999999998</v>
      </c>
      <c r="I3210" s="6"/>
    </row>
    <row r="3211" spans="1:9" x14ac:dyDescent="0.25">
      <c r="A3211">
        <v>552</v>
      </c>
      <c r="B3211">
        <v>2003</v>
      </c>
      <c r="C3211" s="2">
        <v>0</v>
      </c>
      <c r="D3211" s="6">
        <v>4.5984900000000002E-2</v>
      </c>
      <c r="E3211" s="6">
        <v>0.2298357</v>
      </c>
      <c r="F3211" s="6">
        <v>5.31907E-2</v>
      </c>
      <c r="G3211" s="6">
        <v>1.0779190000000001</v>
      </c>
      <c r="H3211" s="6">
        <v>0.53510029999999997</v>
      </c>
      <c r="I3211" s="6"/>
    </row>
    <row r="3212" spans="1:9" x14ac:dyDescent="0.25">
      <c r="A3212">
        <v>552</v>
      </c>
      <c r="B3212">
        <v>2004</v>
      </c>
      <c r="C3212" s="2">
        <v>0</v>
      </c>
      <c r="D3212" s="6">
        <v>6.3659800000000002E-2</v>
      </c>
      <c r="E3212" s="6">
        <v>0.2811304</v>
      </c>
      <c r="F3212" s="6">
        <v>5.4343599999999999E-2</v>
      </c>
      <c r="G3212" s="6">
        <v>1.177098</v>
      </c>
      <c r="H3212" s="6">
        <v>0.5807042</v>
      </c>
      <c r="I3212" s="6"/>
    </row>
    <row r="3213" spans="1:9" x14ac:dyDescent="0.25">
      <c r="A3213">
        <v>553</v>
      </c>
      <c r="B3213">
        <v>1995</v>
      </c>
      <c r="C3213" s="2">
        <v>0</v>
      </c>
      <c r="D3213" s="6">
        <v>4.8798000000000001E-3</v>
      </c>
      <c r="E3213" s="6">
        <v>-0.63809950000000004</v>
      </c>
      <c r="F3213" s="6">
        <v>3.9010000000000003E-2</v>
      </c>
      <c r="G3213" s="6">
        <v>0.35924109999999998</v>
      </c>
      <c r="H3213" s="6">
        <v>0.34768329999999997</v>
      </c>
      <c r="I3213" s="6"/>
    </row>
    <row r="3214" spans="1:9" x14ac:dyDescent="0.25">
      <c r="A3214">
        <v>553</v>
      </c>
      <c r="B3214">
        <v>1996</v>
      </c>
      <c r="C3214" s="2">
        <v>0</v>
      </c>
      <c r="D3214" s="6">
        <v>3.4955E-2</v>
      </c>
      <c r="E3214" s="6">
        <v>-0.67265889999999995</v>
      </c>
      <c r="F3214" s="6">
        <v>5.4128000000000003E-2</v>
      </c>
      <c r="G3214" s="6">
        <v>0.44117640000000002</v>
      </c>
      <c r="H3214" s="6">
        <v>0.39271679999999998</v>
      </c>
      <c r="I3214" s="6"/>
    </row>
    <row r="3215" spans="1:9" x14ac:dyDescent="0.25">
      <c r="A3215">
        <v>553</v>
      </c>
      <c r="B3215">
        <v>1997</v>
      </c>
      <c r="C3215" s="2">
        <v>0</v>
      </c>
      <c r="D3215" s="6">
        <v>-0.1153782</v>
      </c>
      <c r="E3215" s="6">
        <v>-1.365861</v>
      </c>
      <c r="F3215" s="6">
        <v>4.0900199999999998E-2</v>
      </c>
      <c r="G3215" s="6">
        <v>0.14600379999999999</v>
      </c>
      <c r="H3215" s="6">
        <v>0.37079810000000002</v>
      </c>
      <c r="I3215" s="6"/>
    </row>
    <row r="3216" spans="1:9" x14ac:dyDescent="0.25">
      <c r="A3216">
        <v>553</v>
      </c>
      <c r="B3216">
        <v>1998</v>
      </c>
      <c r="C3216" s="2">
        <v>0</v>
      </c>
      <c r="D3216" s="6">
        <v>-0.1133378</v>
      </c>
      <c r="E3216" s="6">
        <v>-1.5858760000000001</v>
      </c>
      <c r="F3216" s="6">
        <v>3.7358000000000001E-3</v>
      </c>
      <c r="G3216" s="6">
        <v>1.3561810000000001</v>
      </c>
      <c r="H3216" s="6">
        <v>0.3610643</v>
      </c>
      <c r="I3216" s="6"/>
    </row>
    <row r="3217" spans="1:9" x14ac:dyDescent="0.25">
      <c r="A3217">
        <v>554</v>
      </c>
      <c r="B3217">
        <v>1997</v>
      </c>
      <c r="C3217" s="2">
        <v>0</v>
      </c>
      <c r="D3217" s="6">
        <v>0.34195779999999998</v>
      </c>
      <c r="E3217" s="6">
        <v>0.1334458</v>
      </c>
      <c r="F3217" s="6">
        <v>6.1921700000000003E-2</v>
      </c>
      <c r="G3217" s="6">
        <v>1.8872070000000001</v>
      </c>
      <c r="H3217" s="6">
        <v>9.0270100000000006E-2</v>
      </c>
      <c r="I3217" s="6"/>
    </row>
    <row r="3218" spans="1:9" x14ac:dyDescent="0.25">
      <c r="A3218">
        <v>554</v>
      </c>
      <c r="B3218">
        <v>2000</v>
      </c>
      <c r="C3218" s="2">
        <v>0</v>
      </c>
      <c r="D3218" s="6">
        <v>0.18613830000000001</v>
      </c>
      <c r="E3218" s="6">
        <v>0.19379959999999999</v>
      </c>
      <c r="F3218" s="6">
        <v>2.2119699999999999E-2</v>
      </c>
      <c r="G3218" s="6">
        <v>0.90133580000000002</v>
      </c>
      <c r="H3218" s="6">
        <v>6.9690299999999997E-2</v>
      </c>
      <c r="I3218" s="6"/>
    </row>
    <row r="3219" spans="1:9" x14ac:dyDescent="0.25">
      <c r="A3219">
        <v>554</v>
      </c>
      <c r="B3219">
        <v>2001</v>
      </c>
      <c r="C3219" s="2">
        <v>0</v>
      </c>
      <c r="D3219" s="6">
        <v>5.75115E-2</v>
      </c>
      <c r="E3219" s="6">
        <v>0.2042002</v>
      </c>
      <c r="F3219" s="6">
        <v>4.6636999999999998E-2</v>
      </c>
      <c r="G3219" s="6">
        <v>0.68105959999999999</v>
      </c>
      <c r="H3219" s="6">
        <v>8.3447300000000002E-2</v>
      </c>
      <c r="I3219" s="6"/>
    </row>
    <row r="3220" spans="1:9" x14ac:dyDescent="0.25">
      <c r="A3220">
        <v>554</v>
      </c>
      <c r="B3220">
        <v>2003</v>
      </c>
      <c r="C3220" s="2">
        <v>0</v>
      </c>
      <c r="D3220" s="6">
        <v>7.1248900000000004E-2</v>
      </c>
      <c r="E3220" s="6">
        <v>0.16701250000000001</v>
      </c>
      <c r="F3220" s="6">
        <v>4.1095100000000002E-2</v>
      </c>
      <c r="G3220" s="6">
        <v>0.49145280000000002</v>
      </c>
      <c r="H3220" s="6">
        <v>8.3913600000000005E-2</v>
      </c>
      <c r="I3220" s="6"/>
    </row>
    <row r="3221" spans="1:9" x14ac:dyDescent="0.25">
      <c r="A3221">
        <v>555</v>
      </c>
      <c r="B3221">
        <v>1995</v>
      </c>
      <c r="C3221" s="2">
        <v>0</v>
      </c>
      <c r="D3221" s="6">
        <v>4.5559299999999997E-2</v>
      </c>
      <c r="E3221" s="6">
        <v>2.65052E-2</v>
      </c>
      <c r="F3221" s="6">
        <v>5.0433400000000003E-2</v>
      </c>
      <c r="G3221" s="6">
        <v>0.43023470000000003</v>
      </c>
      <c r="H3221" s="6">
        <v>0.1730729</v>
      </c>
      <c r="I3221" s="6"/>
    </row>
    <row r="3222" spans="1:9" x14ac:dyDescent="0.25">
      <c r="A3222">
        <v>555</v>
      </c>
      <c r="B3222">
        <v>1996</v>
      </c>
      <c r="C3222" s="2">
        <v>0</v>
      </c>
      <c r="D3222" s="6">
        <v>2.7701199999999999E-2</v>
      </c>
      <c r="E3222" s="6">
        <v>2.3847299999999998E-2</v>
      </c>
      <c r="F3222" s="6">
        <v>4.3039399999999998E-2</v>
      </c>
      <c r="G3222" s="6">
        <v>0.47020119999999999</v>
      </c>
      <c r="H3222" s="6">
        <v>0.17780009999999999</v>
      </c>
      <c r="I3222" s="6"/>
    </row>
    <row r="3223" spans="1:9" x14ac:dyDescent="0.25">
      <c r="A3223">
        <v>555</v>
      </c>
      <c r="B3223">
        <v>1997</v>
      </c>
      <c r="C3223" s="2">
        <v>0</v>
      </c>
      <c r="D3223" s="6">
        <v>4.5239099999999997E-2</v>
      </c>
      <c r="E3223" s="6">
        <v>1.38012E-2</v>
      </c>
      <c r="F3223" s="6">
        <v>7.0658700000000005E-2</v>
      </c>
      <c r="G3223" s="6">
        <v>0.61263389999999995</v>
      </c>
      <c r="H3223" s="6">
        <v>0.1887943</v>
      </c>
      <c r="I3223" s="6"/>
    </row>
    <row r="3224" spans="1:9" x14ac:dyDescent="0.25">
      <c r="A3224">
        <v>555</v>
      </c>
      <c r="B3224">
        <v>1998</v>
      </c>
      <c r="C3224" s="2">
        <v>0</v>
      </c>
      <c r="D3224" s="6">
        <v>1.58523E-2</v>
      </c>
      <c r="E3224" s="6">
        <v>-1.6218300000000001E-2</v>
      </c>
      <c r="F3224" s="6">
        <v>3.1976499999999998E-2</v>
      </c>
      <c r="G3224" s="6">
        <v>0.47477390000000003</v>
      </c>
      <c r="H3224" s="6">
        <v>0.11517230000000001</v>
      </c>
      <c r="I3224" s="6"/>
    </row>
    <row r="3225" spans="1:9" x14ac:dyDescent="0.25">
      <c r="A3225">
        <v>555</v>
      </c>
      <c r="B3225">
        <v>1999</v>
      </c>
      <c r="C3225" s="2">
        <v>0</v>
      </c>
      <c r="D3225" s="6">
        <v>2.7541599999999999E-2</v>
      </c>
      <c r="E3225" s="6">
        <v>1.4231499999999999E-2</v>
      </c>
      <c r="F3225" s="6">
        <v>6.5545099999999995E-2</v>
      </c>
      <c r="G3225" s="6">
        <v>0.4285176</v>
      </c>
      <c r="H3225" s="6">
        <v>0.22125110000000001</v>
      </c>
      <c r="I3225" s="6"/>
    </row>
    <row r="3226" spans="1:9" x14ac:dyDescent="0.25">
      <c r="A3226">
        <v>556</v>
      </c>
      <c r="B3226">
        <v>1995</v>
      </c>
      <c r="C3226" s="2">
        <v>0</v>
      </c>
      <c r="D3226" s="6">
        <v>0.11538470000000001</v>
      </c>
      <c r="E3226" s="6">
        <v>0.189137</v>
      </c>
      <c r="F3226" s="6">
        <v>5.0217999999999999E-2</v>
      </c>
      <c r="G3226" s="6">
        <v>0.72867360000000003</v>
      </c>
      <c r="H3226" s="6">
        <v>0.27092939999999999</v>
      </c>
      <c r="I3226" s="6"/>
    </row>
    <row r="3227" spans="1:9" x14ac:dyDescent="0.25">
      <c r="A3227">
        <v>556</v>
      </c>
      <c r="B3227">
        <v>1996</v>
      </c>
      <c r="C3227" s="2">
        <v>0</v>
      </c>
      <c r="D3227" s="6">
        <v>9.2629799999999998E-2</v>
      </c>
      <c r="E3227" s="6">
        <v>0.19683990000000001</v>
      </c>
      <c r="F3227" s="6">
        <v>3.9444399999999998E-2</v>
      </c>
      <c r="G3227" s="6">
        <v>0.89109850000000002</v>
      </c>
      <c r="H3227" s="6">
        <v>0.2602836</v>
      </c>
      <c r="I3227" s="6"/>
    </row>
    <row r="3228" spans="1:9" x14ac:dyDescent="0.25">
      <c r="A3228">
        <v>556</v>
      </c>
      <c r="B3228">
        <v>1997</v>
      </c>
      <c r="C3228" s="2">
        <v>0</v>
      </c>
      <c r="D3228" s="6">
        <v>0.13055459999999999</v>
      </c>
      <c r="E3228" s="6">
        <v>0.1985355</v>
      </c>
      <c r="F3228" s="6">
        <v>5.4291699999999998E-2</v>
      </c>
      <c r="G3228" s="6">
        <v>1.019587</v>
      </c>
      <c r="H3228" s="6">
        <v>0.27260519999999999</v>
      </c>
      <c r="I3228" s="6"/>
    </row>
    <row r="3229" spans="1:9" x14ac:dyDescent="0.25">
      <c r="A3229">
        <v>556</v>
      </c>
      <c r="B3229">
        <v>1998</v>
      </c>
      <c r="C3229" s="2">
        <v>0</v>
      </c>
      <c r="D3229" s="6">
        <v>9.7606799999999994E-2</v>
      </c>
      <c r="E3229" s="6">
        <v>0.21779090000000001</v>
      </c>
      <c r="F3229" s="6">
        <v>5.6508200000000001E-2</v>
      </c>
      <c r="G3229" s="6">
        <v>0.90502159999999998</v>
      </c>
      <c r="H3229" s="6">
        <v>0.2415253</v>
      </c>
      <c r="I3229" s="6"/>
    </row>
    <row r="3230" spans="1:9" x14ac:dyDescent="0.25">
      <c r="A3230">
        <v>556</v>
      </c>
      <c r="B3230">
        <v>1999</v>
      </c>
      <c r="C3230" s="2">
        <v>0</v>
      </c>
      <c r="D3230" s="6">
        <v>3.9755600000000002E-2</v>
      </c>
      <c r="E3230" s="6">
        <v>0.2238077</v>
      </c>
      <c r="F3230" s="6">
        <v>5.1474899999999997E-2</v>
      </c>
      <c r="G3230" s="6">
        <v>1.294319</v>
      </c>
      <c r="H3230" s="6">
        <v>0.27447199999999999</v>
      </c>
      <c r="I3230" s="6"/>
    </row>
    <row r="3231" spans="1:9" x14ac:dyDescent="0.25">
      <c r="A3231">
        <v>557</v>
      </c>
      <c r="B3231">
        <v>1995</v>
      </c>
      <c r="C3231" s="2">
        <v>0</v>
      </c>
      <c r="D3231" s="6">
        <v>0.76604019999999995</v>
      </c>
      <c r="E3231" s="6">
        <v>8.3312499999999998E-2</v>
      </c>
      <c r="F3231" s="6">
        <v>5.5524299999999999E-2</v>
      </c>
      <c r="G3231" s="6">
        <v>1.067863</v>
      </c>
      <c r="H3231" s="6">
        <v>0.37993090000000002</v>
      </c>
      <c r="I3231" s="6"/>
    </row>
    <row r="3232" spans="1:9" x14ac:dyDescent="0.25">
      <c r="A3232">
        <v>557</v>
      </c>
      <c r="B3232">
        <v>1996</v>
      </c>
      <c r="C3232" s="2">
        <v>0</v>
      </c>
      <c r="D3232" s="6">
        <v>0.75318390000000002</v>
      </c>
      <c r="E3232" s="6">
        <v>5.7469100000000002E-2</v>
      </c>
      <c r="F3232" s="6">
        <v>5.7751400000000001E-2</v>
      </c>
      <c r="G3232" s="6">
        <v>0.76538649999999997</v>
      </c>
      <c r="H3232" s="6">
        <v>0.40564850000000002</v>
      </c>
      <c r="I3232" s="6"/>
    </row>
    <row r="3233" spans="1:9" x14ac:dyDescent="0.25">
      <c r="A3233">
        <v>557</v>
      </c>
      <c r="B3233">
        <v>1997</v>
      </c>
      <c r="C3233" s="2">
        <v>0</v>
      </c>
      <c r="D3233" s="6">
        <v>0.7440544</v>
      </c>
      <c r="E3233" s="6">
        <v>9.3911300000000003E-2</v>
      </c>
      <c r="F3233" s="6">
        <v>7.0257799999999995E-2</v>
      </c>
      <c r="G3233" s="6">
        <v>1.024821</v>
      </c>
      <c r="H3233" s="6">
        <v>0.42312660000000002</v>
      </c>
      <c r="I3233" s="6"/>
    </row>
    <row r="3234" spans="1:9" x14ac:dyDescent="0.25">
      <c r="A3234">
        <v>557</v>
      </c>
      <c r="B3234">
        <v>1998</v>
      </c>
      <c r="C3234" s="2">
        <v>0</v>
      </c>
      <c r="D3234" s="6">
        <v>0.71747490000000003</v>
      </c>
      <c r="E3234" s="6">
        <v>8.7736900000000007E-2</v>
      </c>
      <c r="F3234" s="6">
        <v>5.3485999999999999E-2</v>
      </c>
      <c r="G3234" s="6">
        <v>0.4198171</v>
      </c>
      <c r="H3234" s="6">
        <v>0.38755679999999998</v>
      </c>
      <c r="I3234" s="6"/>
    </row>
    <row r="3235" spans="1:9" x14ac:dyDescent="0.25">
      <c r="A3235">
        <v>557</v>
      </c>
      <c r="B3235">
        <v>1999</v>
      </c>
      <c r="C3235" s="2">
        <v>0</v>
      </c>
      <c r="D3235" s="6">
        <v>0.69584630000000003</v>
      </c>
      <c r="E3235" s="6">
        <v>0.10151250000000001</v>
      </c>
      <c r="F3235" s="6">
        <v>6.4079899999999995E-2</v>
      </c>
      <c r="G3235" s="6">
        <v>0.71603779999999995</v>
      </c>
      <c r="H3235" s="6">
        <v>0.46618510000000002</v>
      </c>
      <c r="I3235" s="6"/>
    </row>
    <row r="3236" spans="1:9" x14ac:dyDescent="0.25">
      <c r="A3236">
        <v>557</v>
      </c>
      <c r="B3236">
        <v>2000</v>
      </c>
      <c r="C3236" s="2">
        <v>0</v>
      </c>
      <c r="D3236" s="6">
        <v>0.7365564</v>
      </c>
      <c r="E3236" s="6">
        <v>0.12640940000000001</v>
      </c>
      <c r="F3236" s="6">
        <v>6.5283400000000005E-2</v>
      </c>
      <c r="G3236" s="6">
        <v>0.62884059999999997</v>
      </c>
      <c r="H3236" s="6">
        <v>0.4222785</v>
      </c>
      <c r="I3236" s="6"/>
    </row>
    <row r="3237" spans="1:9" x14ac:dyDescent="0.25">
      <c r="A3237">
        <v>557</v>
      </c>
      <c r="B3237">
        <v>2001</v>
      </c>
      <c r="C3237" s="2">
        <v>0</v>
      </c>
      <c r="D3237" s="6">
        <v>0.68053490000000005</v>
      </c>
      <c r="E3237" s="6">
        <v>8.3685999999999997E-2</v>
      </c>
      <c r="F3237" s="6">
        <v>3.1368E-2</v>
      </c>
      <c r="G3237" s="6">
        <v>0.75484450000000003</v>
      </c>
      <c r="H3237" s="6">
        <v>0.42805110000000002</v>
      </c>
      <c r="I3237" s="6"/>
    </row>
    <row r="3238" spans="1:9" x14ac:dyDescent="0.25">
      <c r="A3238">
        <v>557</v>
      </c>
      <c r="B3238">
        <v>2002</v>
      </c>
      <c r="C3238" s="2">
        <v>0</v>
      </c>
      <c r="D3238" s="6">
        <v>0.72512540000000003</v>
      </c>
      <c r="E3238" s="6">
        <v>-5.6423000000000003E-3</v>
      </c>
      <c r="F3238" s="6">
        <v>3.8696500000000002E-2</v>
      </c>
      <c r="G3238" s="6">
        <v>0.54861499999999996</v>
      </c>
      <c r="H3238" s="6">
        <v>0.47313070000000002</v>
      </c>
      <c r="I3238" s="6"/>
    </row>
    <row r="3239" spans="1:9" x14ac:dyDescent="0.25">
      <c r="A3239">
        <v>557</v>
      </c>
      <c r="B3239">
        <v>2003</v>
      </c>
      <c r="C3239" s="2">
        <v>0</v>
      </c>
      <c r="D3239" s="6">
        <v>0.65391960000000005</v>
      </c>
      <c r="E3239" s="6">
        <v>4.2740500000000001E-2</v>
      </c>
      <c r="F3239" s="6">
        <v>5.1459699999999997E-2</v>
      </c>
      <c r="G3239" s="6">
        <v>0.67836609999999997</v>
      </c>
      <c r="H3239" s="6">
        <v>0.53624590000000005</v>
      </c>
      <c r="I3239" s="6"/>
    </row>
    <row r="3240" spans="1:9" x14ac:dyDescent="0.25">
      <c r="A3240">
        <v>558</v>
      </c>
      <c r="B3240">
        <v>1995</v>
      </c>
      <c r="C3240" s="2">
        <v>0</v>
      </c>
      <c r="D3240" s="6">
        <v>0.25429089999999999</v>
      </c>
      <c r="E3240" s="6">
        <v>0.32870719999999998</v>
      </c>
      <c r="F3240" s="6">
        <v>4.5104900000000003E-2</v>
      </c>
      <c r="G3240" s="6">
        <v>1.056489</v>
      </c>
      <c r="H3240" s="6">
        <v>0.22911329999999999</v>
      </c>
      <c r="I3240" s="6"/>
    </row>
    <row r="3241" spans="1:9" x14ac:dyDescent="0.25">
      <c r="A3241">
        <v>558</v>
      </c>
      <c r="B3241">
        <v>1996</v>
      </c>
      <c r="C3241" s="2">
        <v>0</v>
      </c>
      <c r="D3241" s="6">
        <v>0.285939</v>
      </c>
      <c r="E3241" s="6">
        <v>0.3856387</v>
      </c>
      <c r="F3241" s="6">
        <v>4.7522399999999999E-2</v>
      </c>
      <c r="G3241" s="6">
        <v>1.84663</v>
      </c>
      <c r="H3241" s="6">
        <v>0.22153970000000001</v>
      </c>
      <c r="I3241" s="6"/>
    </row>
    <row r="3242" spans="1:9" x14ac:dyDescent="0.25">
      <c r="A3242">
        <v>558</v>
      </c>
      <c r="B3242">
        <v>1997</v>
      </c>
      <c r="C3242" s="2">
        <v>0</v>
      </c>
      <c r="D3242" s="6">
        <v>0.27912229999999999</v>
      </c>
      <c r="E3242" s="6">
        <v>0.48431360000000001</v>
      </c>
      <c r="F3242" s="6">
        <v>3.9432700000000001E-2</v>
      </c>
      <c r="G3242" s="6">
        <v>1.775755</v>
      </c>
      <c r="H3242" s="6">
        <v>0.1904545</v>
      </c>
      <c r="I3242" s="6"/>
    </row>
    <row r="3243" spans="1:9" x14ac:dyDescent="0.25">
      <c r="A3243">
        <v>558</v>
      </c>
      <c r="B3243">
        <v>1998</v>
      </c>
      <c r="C3243" s="2">
        <v>0</v>
      </c>
      <c r="D3243" s="6">
        <v>0.20438490000000001</v>
      </c>
      <c r="E3243" s="6">
        <v>0.45567970000000002</v>
      </c>
      <c r="F3243" s="6">
        <v>2.5000999999999999E-2</v>
      </c>
      <c r="G3243" s="6">
        <v>1.1357330000000001</v>
      </c>
      <c r="H3243" s="6">
        <v>0.2013683</v>
      </c>
      <c r="I3243" s="6"/>
    </row>
    <row r="3244" spans="1:9" x14ac:dyDescent="0.25">
      <c r="A3244">
        <v>558</v>
      </c>
      <c r="B3244">
        <v>1999</v>
      </c>
      <c r="C3244" s="2">
        <v>0</v>
      </c>
      <c r="D3244" s="6">
        <v>0.15991830000000001</v>
      </c>
      <c r="E3244" s="6">
        <v>0.39845259999999999</v>
      </c>
      <c r="F3244" s="6">
        <v>3.4320299999999998E-2</v>
      </c>
      <c r="G3244" s="6">
        <v>1.565941</v>
      </c>
      <c r="H3244" s="6">
        <v>0.2533551</v>
      </c>
      <c r="I3244" s="6"/>
    </row>
    <row r="3245" spans="1:9" x14ac:dyDescent="0.25">
      <c r="A3245">
        <v>559</v>
      </c>
      <c r="B3245">
        <v>1995</v>
      </c>
      <c r="C3245" s="2">
        <v>0</v>
      </c>
      <c r="D3245" s="6">
        <v>0.31418629999999997</v>
      </c>
      <c r="E3245" s="6">
        <v>0.39109319999999997</v>
      </c>
      <c r="F3245" s="6">
        <v>7.7669199999999994E-2</v>
      </c>
      <c r="G3245" s="6">
        <v>1.5514699999999999</v>
      </c>
      <c r="H3245" s="6">
        <v>0.53341970000000005</v>
      </c>
      <c r="I3245" s="6"/>
    </row>
    <row r="3246" spans="1:9" x14ac:dyDescent="0.25">
      <c r="A3246">
        <v>559</v>
      </c>
      <c r="B3246">
        <v>1996</v>
      </c>
      <c r="C3246" s="2">
        <v>0</v>
      </c>
      <c r="D3246" s="6">
        <v>0.27729799999999999</v>
      </c>
      <c r="E3246" s="6">
        <v>0.19755900000000001</v>
      </c>
      <c r="F3246" s="6">
        <v>6.6762299999999997E-2</v>
      </c>
      <c r="G3246" s="6">
        <v>1.3638779999999999</v>
      </c>
      <c r="H3246" s="6">
        <v>0.43068079999999997</v>
      </c>
      <c r="I3246" s="6"/>
    </row>
    <row r="3247" spans="1:9" x14ac:dyDescent="0.25">
      <c r="A3247">
        <v>559</v>
      </c>
      <c r="B3247">
        <v>1997</v>
      </c>
      <c r="C3247" s="2">
        <v>0</v>
      </c>
      <c r="D3247" s="6">
        <v>0.2337881</v>
      </c>
      <c r="E3247" s="6">
        <v>0.20743130000000001</v>
      </c>
      <c r="F3247" s="6">
        <v>6.3237799999999997E-2</v>
      </c>
      <c r="G3247" s="6">
        <v>1.7906869999999999</v>
      </c>
      <c r="H3247" s="6">
        <v>0.45686389999999999</v>
      </c>
      <c r="I3247" s="6"/>
    </row>
    <row r="3248" spans="1:9" x14ac:dyDescent="0.25">
      <c r="A3248">
        <v>559</v>
      </c>
      <c r="B3248">
        <v>1998</v>
      </c>
      <c r="C3248" s="2">
        <v>0</v>
      </c>
      <c r="D3248" s="6">
        <v>3.9377299999999997E-2</v>
      </c>
      <c r="E3248" s="6">
        <v>0.1543274</v>
      </c>
      <c r="F3248" s="6">
        <v>3.5406600000000003E-2</v>
      </c>
      <c r="G3248" s="6">
        <v>1.459516</v>
      </c>
      <c r="H3248" s="6">
        <v>0.3781986</v>
      </c>
      <c r="I3248" s="6"/>
    </row>
    <row r="3249" spans="1:9" x14ac:dyDescent="0.25">
      <c r="A3249">
        <v>559</v>
      </c>
      <c r="B3249">
        <v>1999</v>
      </c>
      <c r="C3249" s="2">
        <v>0</v>
      </c>
      <c r="D3249" s="6">
        <v>9.4273200000000001E-2</v>
      </c>
      <c r="E3249" s="6">
        <v>-0.11486440000000001</v>
      </c>
      <c r="F3249" s="6">
        <v>-3.5434500000000001E-2</v>
      </c>
      <c r="G3249" s="6">
        <v>0.23453470000000001</v>
      </c>
      <c r="H3249" s="6">
        <v>0.384517</v>
      </c>
      <c r="I3249" s="6"/>
    </row>
    <row r="3250" spans="1:9" x14ac:dyDescent="0.25">
      <c r="A3250">
        <v>559</v>
      </c>
      <c r="B3250">
        <v>2000</v>
      </c>
      <c r="C3250" s="2">
        <v>0</v>
      </c>
      <c r="D3250" s="6">
        <v>0.26884789999999997</v>
      </c>
      <c r="E3250" s="6">
        <v>-0.36336190000000002</v>
      </c>
      <c r="F3250" s="6">
        <v>1.0729799999999999E-2</v>
      </c>
      <c r="G3250" s="6">
        <v>0.23812729999999999</v>
      </c>
      <c r="H3250" s="6">
        <v>0.55784889999999998</v>
      </c>
      <c r="I3250" s="6"/>
    </row>
    <row r="3251" spans="1:9" x14ac:dyDescent="0.25">
      <c r="A3251">
        <v>559</v>
      </c>
      <c r="B3251">
        <v>2001</v>
      </c>
      <c r="C3251" s="2">
        <v>0</v>
      </c>
      <c r="D3251" s="6">
        <v>0.27289269999999999</v>
      </c>
      <c r="E3251" s="6">
        <v>-0.58428219999999997</v>
      </c>
      <c r="F3251" s="6">
        <v>2.4110900000000001E-2</v>
      </c>
      <c r="G3251" s="6">
        <v>0.29829250000000002</v>
      </c>
      <c r="H3251" s="6">
        <v>0.659389</v>
      </c>
      <c r="I3251" s="6"/>
    </row>
    <row r="3252" spans="1:9" x14ac:dyDescent="0.25">
      <c r="A3252">
        <v>559</v>
      </c>
      <c r="B3252">
        <v>2002</v>
      </c>
      <c r="C3252" s="2">
        <v>0</v>
      </c>
      <c r="D3252" s="6">
        <v>0.30462590000000001</v>
      </c>
      <c r="E3252" s="6">
        <v>-0.64956999999999998</v>
      </c>
      <c r="F3252" s="6">
        <v>6.5391000000000005E-2</v>
      </c>
      <c r="G3252" s="6">
        <v>0.2313499</v>
      </c>
      <c r="H3252" s="6">
        <v>0.71138500000000005</v>
      </c>
      <c r="I3252" s="6"/>
    </row>
    <row r="3253" spans="1:9" x14ac:dyDescent="0.25">
      <c r="A3253">
        <v>559</v>
      </c>
      <c r="B3253">
        <v>2003</v>
      </c>
      <c r="C3253" s="2">
        <v>0</v>
      </c>
      <c r="D3253" s="6">
        <v>0.33331270000000002</v>
      </c>
      <c r="E3253" s="6">
        <v>-0.61359269999999999</v>
      </c>
      <c r="F3253" s="6">
        <v>6.2578999999999996E-2</v>
      </c>
      <c r="G3253" s="6">
        <v>0.48736350000000001</v>
      </c>
      <c r="H3253" s="6">
        <v>0.73475840000000003</v>
      </c>
      <c r="I3253" s="6"/>
    </row>
    <row r="3254" spans="1:9" x14ac:dyDescent="0.25">
      <c r="A3254">
        <v>559</v>
      </c>
      <c r="B3254">
        <v>2004</v>
      </c>
      <c r="C3254" s="2">
        <v>0</v>
      </c>
      <c r="D3254" s="6">
        <v>0.2659704</v>
      </c>
      <c r="E3254" s="6">
        <v>-0.60572280000000001</v>
      </c>
      <c r="F3254" s="6">
        <v>4.3556900000000003E-2</v>
      </c>
      <c r="G3254" s="6">
        <v>0.3499408</v>
      </c>
      <c r="H3254" s="6">
        <v>0.75646080000000004</v>
      </c>
      <c r="I3254" s="6"/>
    </row>
    <row r="3255" spans="1:9" x14ac:dyDescent="0.25">
      <c r="A3255">
        <v>560</v>
      </c>
      <c r="B3255">
        <v>1996</v>
      </c>
      <c r="C3255" s="2">
        <v>0</v>
      </c>
      <c r="D3255" s="6">
        <v>-4.2689600000000001E-2</v>
      </c>
      <c r="E3255" s="6">
        <v>0.38331549999999998</v>
      </c>
      <c r="F3255" s="6">
        <v>3.6498999999999997E-2</v>
      </c>
      <c r="G3255" s="6">
        <v>0.87458729999999996</v>
      </c>
      <c r="H3255" s="6">
        <v>0.64123770000000002</v>
      </c>
      <c r="I3255" s="6"/>
    </row>
    <row r="3256" spans="1:9" x14ac:dyDescent="0.25">
      <c r="A3256">
        <v>561</v>
      </c>
      <c r="B3256">
        <v>1995</v>
      </c>
      <c r="C3256" s="2">
        <v>0</v>
      </c>
      <c r="D3256" s="6">
        <v>3.8528399999999997E-2</v>
      </c>
      <c r="E3256" s="6">
        <v>0.17715939999999999</v>
      </c>
      <c r="F3256" s="6">
        <v>6.8450200000000003E-2</v>
      </c>
      <c r="G3256" s="6">
        <v>3.9920100000000001</v>
      </c>
      <c r="H3256" s="6">
        <v>0.31434069999999997</v>
      </c>
      <c r="I3256" s="6"/>
    </row>
    <row r="3257" spans="1:9" x14ac:dyDescent="0.25">
      <c r="A3257">
        <v>561</v>
      </c>
      <c r="B3257">
        <v>1996</v>
      </c>
      <c r="C3257" s="2">
        <v>0</v>
      </c>
      <c r="D3257" s="6">
        <v>3.8617699999999998E-2</v>
      </c>
      <c r="E3257" s="6">
        <v>0.1961136</v>
      </c>
      <c r="F3257" s="6">
        <v>7.9120599999999999E-2</v>
      </c>
      <c r="G3257" s="6">
        <v>3.2286109999999999</v>
      </c>
      <c r="H3257" s="6">
        <v>0.28507320000000003</v>
      </c>
      <c r="I3257" s="6"/>
    </row>
    <row r="3258" spans="1:9" x14ac:dyDescent="0.25">
      <c r="A3258">
        <v>561</v>
      </c>
      <c r="B3258">
        <v>1997</v>
      </c>
      <c r="C3258" s="2">
        <v>0</v>
      </c>
      <c r="D3258" s="6">
        <v>2.4091999999999999E-2</v>
      </c>
      <c r="E3258" s="6">
        <v>0.15894610000000001</v>
      </c>
      <c r="F3258" s="6">
        <v>5.0741700000000001E-2</v>
      </c>
      <c r="G3258" s="6">
        <v>2.651373</v>
      </c>
      <c r="H3258" s="6">
        <v>0.27475179999999999</v>
      </c>
      <c r="I3258" s="6"/>
    </row>
    <row r="3259" spans="1:9" x14ac:dyDescent="0.25">
      <c r="A3259">
        <v>561</v>
      </c>
      <c r="B3259">
        <v>1998</v>
      </c>
      <c r="C3259" s="2">
        <v>0</v>
      </c>
      <c r="D3259" s="6">
        <v>2.84698E-2</v>
      </c>
      <c r="E3259" s="6">
        <v>0.12997649999999999</v>
      </c>
      <c r="F3259" s="6">
        <v>5.35478E-2</v>
      </c>
      <c r="G3259" s="6">
        <v>2.8894790000000001</v>
      </c>
      <c r="H3259" s="6">
        <v>0.23852499999999999</v>
      </c>
      <c r="I3259" s="6"/>
    </row>
    <row r="3260" spans="1:9" x14ac:dyDescent="0.25">
      <c r="A3260">
        <v>562</v>
      </c>
      <c r="B3260">
        <v>1998</v>
      </c>
      <c r="C3260" s="2">
        <v>0</v>
      </c>
      <c r="D3260" s="6">
        <v>0.31346550000000001</v>
      </c>
      <c r="E3260" s="6">
        <v>0.53673769999999998</v>
      </c>
      <c r="F3260" s="6">
        <v>6.6702700000000004E-2</v>
      </c>
      <c r="G3260" s="6">
        <v>2.2328480000000002</v>
      </c>
      <c r="H3260" s="6">
        <v>0.28155639999999998</v>
      </c>
      <c r="I3260" s="6"/>
    </row>
    <row r="3261" spans="1:9" x14ac:dyDescent="0.25">
      <c r="A3261">
        <v>562</v>
      </c>
      <c r="B3261">
        <v>1999</v>
      </c>
      <c r="C3261" s="2">
        <v>0</v>
      </c>
      <c r="D3261" s="6">
        <v>0.26406550000000001</v>
      </c>
      <c r="E3261" s="6">
        <v>0.45145350000000001</v>
      </c>
      <c r="F3261" s="6">
        <v>6.3601900000000003E-2</v>
      </c>
      <c r="G3261" s="6">
        <v>3.1010689999999999</v>
      </c>
      <c r="H3261" s="6">
        <v>0.3251443</v>
      </c>
      <c r="I3261" s="6"/>
    </row>
    <row r="3262" spans="1:9" x14ac:dyDescent="0.25">
      <c r="A3262">
        <v>562</v>
      </c>
      <c r="B3262">
        <v>2001</v>
      </c>
      <c r="C3262" s="2">
        <v>0</v>
      </c>
      <c r="D3262" s="6">
        <v>0.2283763</v>
      </c>
      <c r="E3262" s="6">
        <v>0.55043920000000002</v>
      </c>
      <c r="F3262" s="6">
        <v>4.4510500000000001E-2</v>
      </c>
      <c r="G3262" s="6">
        <v>1.139138</v>
      </c>
      <c r="H3262" s="6">
        <v>0.27495190000000003</v>
      </c>
      <c r="I3262" s="6"/>
    </row>
    <row r="3263" spans="1:9" x14ac:dyDescent="0.25">
      <c r="A3263">
        <v>562</v>
      </c>
      <c r="B3263">
        <v>2002</v>
      </c>
      <c r="C3263" s="2">
        <v>0</v>
      </c>
      <c r="D3263" s="6">
        <v>0.23017650000000001</v>
      </c>
      <c r="E3263" s="6">
        <v>0.52084079999999999</v>
      </c>
      <c r="F3263" s="6">
        <v>6.1465800000000001E-2</v>
      </c>
      <c r="G3263" s="6">
        <v>1.288835</v>
      </c>
      <c r="H3263" s="6">
        <v>0.2777965</v>
      </c>
      <c r="I3263" s="6"/>
    </row>
    <row r="3264" spans="1:9" x14ac:dyDescent="0.25">
      <c r="A3264">
        <v>562</v>
      </c>
      <c r="B3264">
        <v>2003</v>
      </c>
      <c r="C3264" s="2">
        <v>0</v>
      </c>
      <c r="D3264" s="6">
        <v>0.25465850000000001</v>
      </c>
      <c r="E3264" s="6">
        <v>0.47440969999999999</v>
      </c>
      <c r="F3264" s="6">
        <v>6.2560599999999994E-2</v>
      </c>
      <c r="G3264" s="6">
        <v>2.0596519999999998</v>
      </c>
      <c r="H3264" s="6">
        <v>0.30907879999999999</v>
      </c>
      <c r="I3264" s="6"/>
    </row>
    <row r="3265" spans="1:9" x14ac:dyDescent="0.25">
      <c r="A3265">
        <v>563</v>
      </c>
      <c r="B3265">
        <v>2004</v>
      </c>
      <c r="C3265" s="2">
        <v>0</v>
      </c>
      <c r="D3265" s="6">
        <v>-4.4494699999999998E-2</v>
      </c>
      <c r="E3265" s="6">
        <v>7.2319999999999997E-3</v>
      </c>
      <c r="F3265" s="6">
        <v>3.6708600000000001E-2</v>
      </c>
      <c r="G3265" s="6">
        <v>0.59708499999999998</v>
      </c>
      <c r="H3265" s="6">
        <v>0.15873680000000001</v>
      </c>
      <c r="I3265" s="6"/>
    </row>
    <row r="3266" spans="1:9" x14ac:dyDescent="0.25">
      <c r="A3266">
        <v>564</v>
      </c>
      <c r="B3266">
        <v>1995</v>
      </c>
      <c r="C3266" s="2">
        <v>0</v>
      </c>
      <c r="D3266" s="6">
        <v>0.17017379999999999</v>
      </c>
      <c r="E3266" s="6">
        <v>0.44479340000000001</v>
      </c>
      <c r="F3266" s="6">
        <v>5.1094199999999999E-2</v>
      </c>
      <c r="G3266" s="6">
        <v>2.067866</v>
      </c>
      <c r="H3266" s="6">
        <v>0.26270900000000003</v>
      </c>
      <c r="I3266" s="6"/>
    </row>
    <row r="3267" spans="1:9" x14ac:dyDescent="0.25">
      <c r="A3267">
        <v>564</v>
      </c>
      <c r="B3267">
        <v>1996</v>
      </c>
      <c r="C3267" s="2">
        <v>0</v>
      </c>
      <c r="D3267" s="6">
        <v>0.16208310000000001</v>
      </c>
      <c r="E3267" s="6">
        <v>0.51533569999999995</v>
      </c>
      <c r="F3267" s="6">
        <v>6.7718600000000004E-2</v>
      </c>
      <c r="G3267" s="6">
        <v>2.3771450000000001</v>
      </c>
      <c r="H3267" s="6">
        <v>0.2854949</v>
      </c>
      <c r="I3267" s="6"/>
    </row>
    <row r="3268" spans="1:9" x14ac:dyDescent="0.25">
      <c r="A3268">
        <v>564</v>
      </c>
      <c r="B3268">
        <v>1997</v>
      </c>
      <c r="C3268" s="2">
        <v>0</v>
      </c>
      <c r="D3268" s="6">
        <v>0.1607712</v>
      </c>
      <c r="E3268" s="6">
        <v>0.58333089999999999</v>
      </c>
      <c r="F3268" s="6">
        <v>5.2708199999999997E-2</v>
      </c>
      <c r="G3268" s="6">
        <v>2.8006509999999998</v>
      </c>
      <c r="H3268" s="6">
        <v>0.26811109999999999</v>
      </c>
      <c r="I3268" s="6"/>
    </row>
    <row r="3269" spans="1:9" x14ac:dyDescent="0.25">
      <c r="A3269">
        <v>564</v>
      </c>
      <c r="B3269">
        <v>1998</v>
      </c>
      <c r="C3269" s="2">
        <v>0</v>
      </c>
      <c r="D3269" s="6">
        <v>0.1371666</v>
      </c>
      <c r="E3269" s="6">
        <v>0.33974599999999999</v>
      </c>
      <c r="F3269" s="6">
        <v>5.5356500000000003E-2</v>
      </c>
      <c r="G3269" s="6">
        <v>2.4378069999999998</v>
      </c>
      <c r="H3269" s="6">
        <v>0.26834000000000002</v>
      </c>
      <c r="I3269" s="6"/>
    </row>
    <row r="3270" spans="1:9" x14ac:dyDescent="0.25">
      <c r="A3270">
        <v>564</v>
      </c>
      <c r="B3270">
        <v>1999</v>
      </c>
      <c r="C3270" s="2">
        <v>0</v>
      </c>
      <c r="D3270" s="6">
        <v>1.5741999999999999E-2</v>
      </c>
      <c r="E3270" s="6">
        <v>0.1302517</v>
      </c>
      <c r="F3270" s="6">
        <v>6.0623499999999997E-2</v>
      </c>
      <c r="G3270" s="6">
        <v>1.182086</v>
      </c>
      <c r="H3270" s="6">
        <v>0.17596290000000001</v>
      </c>
      <c r="I3270" s="6"/>
    </row>
    <row r="3271" spans="1:9" x14ac:dyDescent="0.25">
      <c r="A3271">
        <v>564</v>
      </c>
      <c r="B3271">
        <v>2000</v>
      </c>
      <c r="C3271" s="2">
        <v>0</v>
      </c>
      <c r="D3271" s="6">
        <v>8.4708199999999997E-2</v>
      </c>
      <c r="E3271" s="6">
        <v>0.1567673</v>
      </c>
      <c r="F3271" s="6">
        <v>3.7345400000000001E-2</v>
      </c>
      <c r="G3271" s="6">
        <v>1.0677380000000001</v>
      </c>
      <c r="H3271" s="6">
        <v>0.1498516</v>
      </c>
      <c r="I3271" s="6"/>
    </row>
    <row r="3272" spans="1:9" x14ac:dyDescent="0.25">
      <c r="A3272">
        <v>564</v>
      </c>
      <c r="B3272">
        <v>2001</v>
      </c>
      <c r="C3272" s="2">
        <v>0</v>
      </c>
      <c r="D3272" s="6">
        <v>0.1065951</v>
      </c>
      <c r="E3272" s="6">
        <v>0.17856830000000001</v>
      </c>
      <c r="F3272" s="6">
        <v>5.0602000000000001E-2</v>
      </c>
      <c r="G3272" s="6">
        <v>1.202569</v>
      </c>
      <c r="H3272" s="6">
        <v>0.16015979999999999</v>
      </c>
      <c r="I3272" s="6"/>
    </row>
    <row r="3273" spans="1:9" x14ac:dyDescent="0.25">
      <c r="A3273">
        <v>564</v>
      </c>
      <c r="B3273">
        <v>2002</v>
      </c>
      <c r="C3273" s="2">
        <v>0</v>
      </c>
      <c r="D3273" s="6">
        <v>0.1161764</v>
      </c>
      <c r="E3273" s="6">
        <v>0.1238682</v>
      </c>
      <c r="F3273" s="6">
        <v>3.5769099999999998E-2</v>
      </c>
      <c r="G3273" s="6">
        <v>1.108997</v>
      </c>
      <c r="H3273" s="6">
        <v>0.18519530000000001</v>
      </c>
      <c r="I3273" s="6"/>
    </row>
    <row r="3274" spans="1:9" x14ac:dyDescent="0.25">
      <c r="A3274">
        <v>564</v>
      </c>
      <c r="B3274">
        <v>2003</v>
      </c>
      <c r="C3274" s="2">
        <v>0</v>
      </c>
      <c r="D3274" s="6">
        <v>0.12129429999999999</v>
      </c>
      <c r="E3274" s="6">
        <v>0.14681340000000001</v>
      </c>
      <c r="F3274" s="6">
        <v>5.0810300000000003E-2</v>
      </c>
      <c r="G3274" s="6">
        <v>1.5848770000000001</v>
      </c>
      <c r="H3274" s="6">
        <v>0.19504630000000001</v>
      </c>
      <c r="I3274" s="6"/>
    </row>
    <row r="3275" spans="1:9" x14ac:dyDescent="0.25">
      <c r="A3275">
        <v>564</v>
      </c>
      <c r="B3275">
        <v>2004</v>
      </c>
      <c r="C3275" s="2">
        <v>0</v>
      </c>
      <c r="D3275" s="6">
        <v>0.17928530000000001</v>
      </c>
      <c r="E3275" s="6">
        <v>0.16201019999999999</v>
      </c>
      <c r="F3275" s="6">
        <v>6.1024000000000002E-2</v>
      </c>
      <c r="G3275" s="6">
        <v>1.5866309999999999</v>
      </c>
      <c r="H3275" s="6">
        <v>0.2014483</v>
      </c>
      <c r="I3275" s="6"/>
    </row>
    <row r="3276" spans="1:9" x14ac:dyDescent="0.25">
      <c r="A3276">
        <v>565</v>
      </c>
      <c r="B3276">
        <v>1995</v>
      </c>
      <c r="C3276" s="2">
        <v>0</v>
      </c>
      <c r="D3276" s="6">
        <v>0.43758799999999998</v>
      </c>
      <c r="E3276" s="6">
        <v>9.7155500000000006E-2</v>
      </c>
      <c r="F3276" s="6">
        <v>3.6544E-2</v>
      </c>
      <c r="G3276" s="6">
        <v>0.34190389999999998</v>
      </c>
      <c r="H3276" s="6">
        <v>0.22189890000000001</v>
      </c>
      <c r="I3276" s="6"/>
    </row>
    <row r="3277" spans="1:9" x14ac:dyDescent="0.25">
      <c r="A3277">
        <v>565</v>
      </c>
      <c r="B3277">
        <v>1996</v>
      </c>
      <c r="C3277" s="2">
        <v>0</v>
      </c>
      <c r="D3277" s="6">
        <v>0.38082510000000003</v>
      </c>
      <c r="E3277" s="6">
        <v>0.1164351</v>
      </c>
      <c r="F3277" s="6">
        <v>4.0922E-2</v>
      </c>
      <c r="G3277" s="6">
        <v>0.65669599999999995</v>
      </c>
      <c r="H3277" s="6">
        <v>0.25455480000000003</v>
      </c>
      <c r="I3277" s="6"/>
    </row>
    <row r="3278" spans="1:9" x14ac:dyDescent="0.25">
      <c r="A3278">
        <v>566</v>
      </c>
      <c r="B3278">
        <v>1999</v>
      </c>
      <c r="C3278" s="2">
        <v>0</v>
      </c>
      <c r="D3278" s="6">
        <v>6.0112199999999998E-2</v>
      </c>
      <c r="E3278" s="6">
        <v>-1.11179E-2</v>
      </c>
      <c r="F3278" s="6">
        <v>5.8844800000000003E-2</v>
      </c>
      <c r="G3278" s="6">
        <v>0.40033099999999999</v>
      </c>
      <c r="H3278" s="6">
        <v>0.141543</v>
      </c>
      <c r="I3278" s="6"/>
    </row>
    <row r="3279" spans="1:9" x14ac:dyDescent="0.25">
      <c r="A3279">
        <v>567</v>
      </c>
      <c r="B3279">
        <v>1995</v>
      </c>
      <c r="C3279" s="2">
        <v>0</v>
      </c>
      <c r="D3279" s="6">
        <v>0.27681660000000002</v>
      </c>
      <c r="E3279" s="6">
        <v>4.5541100000000001E-2</v>
      </c>
      <c r="F3279" s="6">
        <v>3.7419399999999998E-2</v>
      </c>
      <c r="G3279" s="6">
        <v>2.2082869999999999</v>
      </c>
      <c r="H3279" s="6">
        <v>0.19443679999999999</v>
      </c>
      <c r="I3279" s="6"/>
    </row>
    <row r="3280" spans="1:9" x14ac:dyDescent="0.25">
      <c r="A3280">
        <v>567</v>
      </c>
      <c r="B3280">
        <v>1996</v>
      </c>
      <c r="C3280" s="2">
        <v>0</v>
      </c>
      <c r="D3280" s="6">
        <v>0.30452129999999999</v>
      </c>
      <c r="E3280" s="6">
        <v>0.13020599999999999</v>
      </c>
      <c r="F3280" s="6">
        <v>5.7123599999999997E-2</v>
      </c>
      <c r="G3280" s="6">
        <v>4.840408</v>
      </c>
      <c r="H3280" s="6">
        <v>0.21191489999999999</v>
      </c>
      <c r="I3280" s="6"/>
    </row>
    <row r="3281" spans="1:9" x14ac:dyDescent="0.25">
      <c r="A3281">
        <v>568</v>
      </c>
      <c r="B3281">
        <v>1996</v>
      </c>
      <c r="C3281" s="2">
        <v>0</v>
      </c>
      <c r="D3281" s="6">
        <v>9.5720600000000003E-2</v>
      </c>
      <c r="E3281" s="6">
        <v>0.58299319999999999</v>
      </c>
      <c r="F3281" s="6">
        <v>4.2210400000000002E-2</v>
      </c>
      <c r="G3281" s="6">
        <v>3.3010160000000002</v>
      </c>
      <c r="H3281" s="6">
        <v>0.33145259999999999</v>
      </c>
      <c r="I3281" s="6"/>
    </row>
    <row r="3282" spans="1:9" x14ac:dyDescent="0.25">
      <c r="A3282">
        <v>568</v>
      </c>
      <c r="B3282">
        <v>1997</v>
      </c>
      <c r="C3282" s="2">
        <v>0</v>
      </c>
      <c r="D3282" s="6">
        <v>0.14700930000000001</v>
      </c>
      <c r="E3282" s="6">
        <v>0.64490270000000005</v>
      </c>
      <c r="F3282" s="6">
        <v>5.0572800000000001E-2</v>
      </c>
      <c r="G3282" s="6">
        <v>4.3058969999999999</v>
      </c>
      <c r="H3282" s="6">
        <v>0.33235819999999999</v>
      </c>
      <c r="I3282" s="6"/>
    </row>
    <row r="3283" spans="1:9" x14ac:dyDescent="0.25">
      <c r="A3283">
        <v>569</v>
      </c>
      <c r="B3283">
        <v>2002</v>
      </c>
      <c r="C3283" s="2">
        <v>0</v>
      </c>
      <c r="D3283" s="6">
        <v>0.421099</v>
      </c>
      <c r="E3283" s="6">
        <v>0.70766059999999997</v>
      </c>
      <c r="F3283" s="6">
        <v>6.2501899999999999E-2</v>
      </c>
      <c r="G3283" s="6">
        <v>1.1132740000000001</v>
      </c>
      <c r="H3283" s="6">
        <v>0.3613903</v>
      </c>
      <c r="I3283" s="6"/>
    </row>
    <row r="3284" spans="1:9" x14ac:dyDescent="0.25">
      <c r="A3284">
        <v>569</v>
      </c>
      <c r="B3284">
        <v>2003</v>
      </c>
      <c r="C3284" s="2">
        <v>0</v>
      </c>
      <c r="D3284" s="6">
        <v>0.42035280000000003</v>
      </c>
      <c r="E3284" s="6">
        <v>0.69391780000000003</v>
      </c>
      <c r="F3284" s="6">
        <v>5.0381099999999998E-2</v>
      </c>
      <c r="G3284" s="6">
        <v>1.1401520000000001</v>
      </c>
      <c r="H3284" s="6">
        <v>0.33034930000000001</v>
      </c>
      <c r="I3284" s="6"/>
    </row>
    <row r="3285" spans="1:9" x14ac:dyDescent="0.25">
      <c r="A3285">
        <v>569</v>
      </c>
      <c r="B3285">
        <v>2004</v>
      </c>
      <c r="C3285" s="2">
        <v>0</v>
      </c>
      <c r="D3285" s="6">
        <v>0.39725640000000001</v>
      </c>
      <c r="E3285" s="6">
        <v>0.61065709999999995</v>
      </c>
      <c r="F3285" s="6">
        <v>4.73494E-2</v>
      </c>
      <c r="G3285" s="6">
        <v>0.94761629999999997</v>
      </c>
      <c r="H3285" s="6">
        <v>0.29372589999999998</v>
      </c>
      <c r="I3285" s="6"/>
    </row>
    <row r="3286" spans="1:9" x14ac:dyDescent="0.25">
      <c r="A3286">
        <v>570</v>
      </c>
      <c r="B3286">
        <v>1995</v>
      </c>
      <c r="C3286" s="2">
        <v>0</v>
      </c>
      <c r="D3286" s="6">
        <v>-1.0982799999999999E-2</v>
      </c>
      <c r="E3286" s="6">
        <v>0.13872309999999999</v>
      </c>
      <c r="F3286" s="6">
        <v>5.4686199999999997E-2</v>
      </c>
      <c r="G3286" s="6">
        <v>0.4570459</v>
      </c>
      <c r="H3286" s="6">
        <v>0.26478459999999998</v>
      </c>
      <c r="I3286" s="6"/>
    </row>
    <row r="3287" spans="1:9" x14ac:dyDescent="0.25">
      <c r="A3287">
        <v>570</v>
      </c>
      <c r="B3287">
        <v>1996</v>
      </c>
      <c r="C3287" s="2">
        <v>0</v>
      </c>
      <c r="D3287" s="6">
        <v>3.7365200000000001E-2</v>
      </c>
      <c r="E3287" s="6">
        <v>0.1571765</v>
      </c>
      <c r="F3287" s="6">
        <v>4.8821099999999999E-2</v>
      </c>
      <c r="G3287" s="6">
        <v>0.49944</v>
      </c>
      <c r="H3287" s="6">
        <v>0.24495529999999999</v>
      </c>
      <c r="I3287" s="6"/>
    </row>
    <row r="3288" spans="1:9" x14ac:dyDescent="0.25">
      <c r="A3288">
        <v>570</v>
      </c>
      <c r="B3288">
        <v>1997</v>
      </c>
      <c r="C3288" s="2">
        <v>0</v>
      </c>
      <c r="D3288" s="6">
        <v>2.0781999999999998E-2</v>
      </c>
      <c r="E3288" s="6">
        <v>0.1550328</v>
      </c>
      <c r="F3288" s="6">
        <v>6.0365799999999997E-2</v>
      </c>
      <c r="G3288" s="6">
        <v>0.56603570000000003</v>
      </c>
      <c r="H3288" s="6">
        <v>0.25750509999999999</v>
      </c>
      <c r="I3288" s="6"/>
    </row>
    <row r="3289" spans="1:9" x14ac:dyDescent="0.25">
      <c r="A3289">
        <v>570</v>
      </c>
      <c r="B3289">
        <v>1998</v>
      </c>
      <c r="C3289" s="2">
        <v>0</v>
      </c>
      <c r="D3289" s="6">
        <v>6.3069999999999999E-4</v>
      </c>
      <c r="E3289" s="6">
        <v>0.10505970000000001</v>
      </c>
      <c r="F3289" s="6">
        <v>4.3004500000000001E-2</v>
      </c>
      <c r="G3289" s="6">
        <v>0.41893520000000001</v>
      </c>
      <c r="H3289" s="6">
        <v>0.24637210000000001</v>
      </c>
      <c r="I3289" s="6"/>
    </row>
    <row r="3290" spans="1:9" x14ac:dyDescent="0.25">
      <c r="A3290">
        <v>570</v>
      </c>
      <c r="B3290">
        <v>1999</v>
      </c>
      <c r="C3290" s="2">
        <v>0</v>
      </c>
      <c r="D3290" s="6">
        <v>-4.9302E-3</v>
      </c>
      <c r="E3290" s="6">
        <v>0.15361929999999999</v>
      </c>
      <c r="F3290" s="6">
        <v>4.7790699999999998E-2</v>
      </c>
      <c r="G3290" s="6">
        <v>0.35647289999999998</v>
      </c>
      <c r="H3290" s="6">
        <v>0.24917539999999999</v>
      </c>
      <c r="I3290" s="6"/>
    </row>
    <row r="3291" spans="1:9" x14ac:dyDescent="0.25">
      <c r="A3291">
        <v>570</v>
      </c>
      <c r="B3291">
        <v>2000</v>
      </c>
      <c r="C3291" s="2">
        <v>0</v>
      </c>
      <c r="D3291" s="6">
        <v>-4.2013200000000001E-2</v>
      </c>
      <c r="E3291" s="6">
        <v>0.14478530000000001</v>
      </c>
      <c r="F3291" s="6">
        <v>5.3272300000000002E-2</v>
      </c>
      <c r="G3291" s="6">
        <v>0.26251970000000002</v>
      </c>
      <c r="H3291" s="6">
        <v>0.28115220000000002</v>
      </c>
      <c r="I3291" s="6"/>
    </row>
    <row r="3292" spans="1:9" x14ac:dyDescent="0.25">
      <c r="A3292">
        <v>570</v>
      </c>
      <c r="B3292">
        <v>2001</v>
      </c>
      <c r="C3292" s="2">
        <v>0</v>
      </c>
      <c r="D3292" s="6">
        <v>1.4702700000000001E-2</v>
      </c>
      <c r="E3292" s="6">
        <v>0.15818889999999999</v>
      </c>
      <c r="F3292" s="6">
        <v>3.7019400000000001E-2</v>
      </c>
      <c r="G3292" s="6">
        <v>0.3965591</v>
      </c>
      <c r="H3292" s="6">
        <v>0.27953430000000001</v>
      </c>
      <c r="I3292" s="6"/>
    </row>
    <row r="3293" spans="1:9" x14ac:dyDescent="0.25">
      <c r="A3293">
        <v>570</v>
      </c>
      <c r="B3293">
        <v>2002</v>
      </c>
      <c r="C3293" s="2">
        <v>0</v>
      </c>
      <c r="D3293" s="6">
        <v>6.2980300000000003E-2</v>
      </c>
      <c r="E3293" s="6">
        <v>0.1605598</v>
      </c>
      <c r="F3293" s="6">
        <v>3.3264700000000001E-2</v>
      </c>
      <c r="G3293" s="6">
        <v>0.41592790000000002</v>
      </c>
      <c r="H3293" s="6">
        <v>0.2765455</v>
      </c>
      <c r="I3293" s="6"/>
    </row>
    <row r="3294" spans="1:9" x14ac:dyDescent="0.25">
      <c r="A3294">
        <v>570</v>
      </c>
      <c r="B3294">
        <v>2003</v>
      </c>
      <c r="C3294" s="2">
        <v>0</v>
      </c>
      <c r="D3294" s="6">
        <v>4.0706899999999997E-2</v>
      </c>
      <c r="E3294" s="6">
        <v>0.18351229999999999</v>
      </c>
      <c r="F3294" s="6">
        <v>5.2087899999999999E-2</v>
      </c>
      <c r="G3294" s="6">
        <v>0.59982999999999997</v>
      </c>
      <c r="H3294" s="6">
        <v>0.26269809999999999</v>
      </c>
      <c r="I3294" s="6"/>
    </row>
    <row r="3295" spans="1:9" x14ac:dyDescent="0.25">
      <c r="A3295">
        <v>570</v>
      </c>
      <c r="B3295">
        <v>2004</v>
      </c>
      <c r="C3295" s="2">
        <v>0</v>
      </c>
      <c r="D3295" s="6">
        <v>6.3150999999999997E-3</v>
      </c>
      <c r="E3295" s="6">
        <v>0.17364789999999999</v>
      </c>
      <c r="F3295" s="6">
        <v>4.68055E-2</v>
      </c>
      <c r="G3295" s="6">
        <v>0.77019919999999997</v>
      </c>
      <c r="H3295" s="6">
        <v>0.26266460000000003</v>
      </c>
      <c r="I3295" s="6"/>
    </row>
    <row r="3296" spans="1:9" x14ac:dyDescent="0.25">
      <c r="A3296">
        <v>571</v>
      </c>
      <c r="B3296">
        <v>1995</v>
      </c>
      <c r="C3296" s="2">
        <v>0</v>
      </c>
      <c r="D3296" s="6">
        <v>0.16497970000000001</v>
      </c>
      <c r="E3296" s="6">
        <v>0.19675819999999999</v>
      </c>
      <c r="F3296" s="6">
        <v>1.6463499999999999E-2</v>
      </c>
      <c r="G3296" s="6">
        <v>0.56054040000000005</v>
      </c>
      <c r="H3296" s="6">
        <v>0.81455759999999999</v>
      </c>
      <c r="I3296" s="6"/>
    </row>
    <row r="3297" spans="1:9" x14ac:dyDescent="0.25">
      <c r="A3297">
        <v>571</v>
      </c>
      <c r="B3297">
        <v>1997</v>
      </c>
      <c r="C3297" s="2">
        <v>0</v>
      </c>
      <c r="D3297" s="6">
        <v>9.4015899999999999E-2</v>
      </c>
      <c r="E3297" s="6">
        <v>7.8600500000000004E-2</v>
      </c>
      <c r="F3297" s="6">
        <v>5.9579399999999998E-2</v>
      </c>
      <c r="G3297" s="6">
        <v>0.78018719999999997</v>
      </c>
      <c r="H3297" s="6">
        <v>0.72832509999999995</v>
      </c>
      <c r="I3297" s="6"/>
    </row>
    <row r="3298" spans="1:9" x14ac:dyDescent="0.25">
      <c r="A3298">
        <v>572</v>
      </c>
      <c r="B3298">
        <v>1995</v>
      </c>
      <c r="C3298" s="2">
        <v>0</v>
      </c>
      <c r="D3298" s="6">
        <v>0.31355709999999998</v>
      </c>
      <c r="E3298" s="6">
        <v>0.254884</v>
      </c>
      <c r="F3298" s="6">
        <v>6.7696400000000004E-2</v>
      </c>
      <c r="G3298" s="6">
        <v>1.1359790000000001</v>
      </c>
      <c r="H3298" s="6">
        <v>0.89715590000000001</v>
      </c>
      <c r="I3298" s="6"/>
    </row>
    <row r="3299" spans="1:9" x14ac:dyDescent="0.25">
      <c r="A3299">
        <v>572</v>
      </c>
      <c r="B3299">
        <v>1996</v>
      </c>
      <c r="C3299" s="2">
        <v>0</v>
      </c>
      <c r="D3299" s="6">
        <v>0.45925939999999998</v>
      </c>
      <c r="E3299" s="6">
        <v>0.26697769999999998</v>
      </c>
      <c r="F3299" s="6">
        <v>6.4249100000000003E-2</v>
      </c>
      <c r="G3299" s="6">
        <v>1.5143580000000001</v>
      </c>
      <c r="H3299" s="6">
        <v>1.0842689999999999</v>
      </c>
      <c r="I3299" s="6"/>
    </row>
    <row r="3300" spans="1:9" x14ac:dyDescent="0.25">
      <c r="A3300">
        <v>572</v>
      </c>
      <c r="B3300">
        <v>1997</v>
      </c>
      <c r="C3300" s="2">
        <v>0</v>
      </c>
      <c r="D3300" s="6">
        <v>0.44169000000000003</v>
      </c>
      <c r="E3300" s="6">
        <v>0.25839630000000002</v>
      </c>
      <c r="F3300" s="6">
        <v>6.0454300000000002E-2</v>
      </c>
      <c r="G3300" s="6">
        <v>1.5099100000000001</v>
      </c>
      <c r="H3300" s="6">
        <v>0.84916809999999998</v>
      </c>
      <c r="I3300" s="6"/>
    </row>
    <row r="3301" spans="1:9" x14ac:dyDescent="0.25">
      <c r="A3301">
        <v>572</v>
      </c>
      <c r="B3301">
        <v>1998</v>
      </c>
      <c r="C3301" s="2">
        <v>0</v>
      </c>
      <c r="D3301" s="6">
        <v>0.41567809999999999</v>
      </c>
      <c r="E3301" s="6">
        <v>0.3090328</v>
      </c>
      <c r="F3301" s="6">
        <v>6.4380300000000001E-2</v>
      </c>
      <c r="G3301" s="6">
        <v>1.9206540000000001</v>
      </c>
      <c r="H3301" s="6">
        <v>0.8541569</v>
      </c>
      <c r="I3301" s="6"/>
    </row>
    <row r="3302" spans="1:9" x14ac:dyDescent="0.25">
      <c r="A3302">
        <v>572</v>
      </c>
      <c r="B3302">
        <v>1999</v>
      </c>
      <c r="C3302" s="2">
        <v>0</v>
      </c>
      <c r="D3302" s="6">
        <v>0.41058990000000001</v>
      </c>
      <c r="E3302" s="6">
        <v>0.34401340000000002</v>
      </c>
      <c r="F3302" s="6">
        <v>4.827E-2</v>
      </c>
      <c r="G3302" s="6">
        <v>2.9759980000000001</v>
      </c>
      <c r="H3302" s="6">
        <v>0.82448949999999999</v>
      </c>
      <c r="I3302" s="6"/>
    </row>
    <row r="3303" spans="1:9" x14ac:dyDescent="0.25">
      <c r="A3303">
        <v>572</v>
      </c>
      <c r="B3303">
        <v>2000</v>
      </c>
      <c r="C3303" s="2">
        <v>0</v>
      </c>
      <c r="D3303" s="6">
        <v>0.39802510000000002</v>
      </c>
      <c r="E3303" s="6">
        <v>0.29308279999999998</v>
      </c>
      <c r="F3303" s="6">
        <v>5.8991300000000003E-2</v>
      </c>
      <c r="G3303" s="6">
        <v>2.8877570000000001</v>
      </c>
      <c r="H3303" s="6">
        <v>0.72456010000000004</v>
      </c>
      <c r="I3303" s="6"/>
    </row>
    <row r="3304" spans="1:9" x14ac:dyDescent="0.25">
      <c r="A3304">
        <v>573</v>
      </c>
      <c r="B3304">
        <v>1995</v>
      </c>
      <c r="C3304" s="2">
        <v>0</v>
      </c>
      <c r="D3304" s="6">
        <v>0.4157555</v>
      </c>
      <c r="E3304" s="6">
        <v>-0.22630320000000001</v>
      </c>
      <c r="F3304" s="6">
        <v>6.9212200000000001E-2</v>
      </c>
      <c r="G3304" s="6">
        <v>1.66205</v>
      </c>
      <c r="H3304" s="6">
        <v>0.22935320000000001</v>
      </c>
      <c r="I3304" s="6"/>
    </row>
    <row r="3305" spans="1:9" x14ac:dyDescent="0.25">
      <c r="A3305">
        <v>573</v>
      </c>
      <c r="B3305">
        <v>1996</v>
      </c>
      <c r="C3305" s="2">
        <v>0</v>
      </c>
      <c r="D3305" s="6">
        <v>0.41863359999999999</v>
      </c>
      <c r="E3305" s="6">
        <v>-3.9449199999999997E-2</v>
      </c>
      <c r="F3305" s="6">
        <v>6.5135999999999999E-2</v>
      </c>
      <c r="G3305" s="6">
        <v>1.4658659999999999</v>
      </c>
      <c r="H3305" s="6">
        <v>0.23782120000000001</v>
      </c>
      <c r="I3305" s="6"/>
    </row>
    <row r="3306" spans="1:9" x14ac:dyDescent="0.25">
      <c r="A3306">
        <v>573</v>
      </c>
      <c r="B3306">
        <v>1997</v>
      </c>
      <c r="C3306" s="2">
        <v>0</v>
      </c>
      <c r="D3306" s="6">
        <v>0.42748269999999999</v>
      </c>
      <c r="E3306" s="6">
        <v>5.3894200000000003E-2</v>
      </c>
      <c r="F3306" s="6">
        <v>6.2193499999999999E-2</v>
      </c>
      <c r="G3306" s="6">
        <v>3.3731460000000002</v>
      </c>
      <c r="H3306" s="6">
        <v>0.1990912</v>
      </c>
      <c r="I3306" s="6"/>
    </row>
    <row r="3307" spans="1:9" x14ac:dyDescent="0.25">
      <c r="A3307">
        <v>573</v>
      </c>
      <c r="B3307">
        <v>1998</v>
      </c>
      <c r="C3307" s="2">
        <v>0</v>
      </c>
      <c r="D3307" s="6">
        <v>0.20192969999999999</v>
      </c>
      <c r="E3307" s="6">
        <v>-0.2255617</v>
      </c>
      <c r="F3307" s="6">
        <v>6.2211500000000003E-2</v>
      </c>
      <c r="G3307" s="6">
        <v>2.2670409999999999</v>
      </c>
      <c r="H3307" s="6">
        <v>0.19880970000000001</v>
      </c>
      <c r="I3307" s="6"/>
    </row>
    <row r="3308" spans="1:9" x14ac:dyDescent="0.25">
      <c r="A3308">
        <v>573</v>
      </c>
      <c r="B3308">
        <v>1999</v>
      </c>
      <c r="C3308" s="2">
        <v>0</v>
      </c>
      <c r="D3308" s="6">
        <v>0.32722810000000002</v>
      </c>
      <c r="E3308" s="6">
        <v>-0.158221</v>
      </c>
      <c r="F3308" s="6">
        <v>7.9754800000000001E-2</v>
      </c>
      <c r="G3308" s="6">
        <v>2.5444300000000002</v>
      </c>
      <c r="H3308" s="6">
        <v>0.1640173</v>
      </c>
      <c r="I3308" s="6"/>
    </row>
    <row r="3309" spans="1:9" x14ac:dyDescent="0.25">
      <c r="A3309">
        <v>573</v>
      </c>
      <c r="B3309">
        <v>2000</v>
      </c>
      <c r="C3309" s="2">
        <v>0</v>
      </c>
      <c r="D3309" s="6">
        <v>0.315803</v>
      </c>
      <c r="E3309" s="6">
        <v>-0.1151406</v>
      </c>
      <c r="F3309" s="6">
        <v>3.4833900000000001E-2</v>
      </c>
      <c r="G3309" s="6">
        <v>3.4175170000000001</v>
      </c>
      <c r="H3309" s="6">
        <v>0.1725285</v>
      </c>
      <c r="I3309" s="6"/>
    </row>
    <row r="3310" spans="1:9" x14ac:dyDescent="0.25">
      <c r="A3310">
        <v>573</v>
      </c>
      <c r="B3310">
        <v>2001</v>
      </c>
      <c r="C3310" s="2">
        <v>0</v>
      </c>
      <c r="D3310" s="6">
        <v>0.39786120000000003</v>
      </c>
      <c r="E3310" s="6">
        <v>-9.2899999999999996E-2</v>
      </c>
      <c r="F3310" s="6">
        <v>6.7002199999999998E-2</v>
      </c>
      <c r="G3310" s="6">
        <v>2.9165930000000002</v>
      </c>
      <c r="H3310" s="6">
        <v>0.1374882</v>
      </c>
      <c r="I3310" s="6"/>
    </row>
    <row r="3311" spans="1:9" x14ac:dyDescent="0.25">
      <c r="A3311">
        <v>573</v>
      </c>
      <c r="B3311">
        <v>2002</v>
      </c>
      <c r="C3311" s="2">
        <v>0</v>
      </c>
      <c r="D3311" s="6">
        <v>0.31034319999999999</v>
      </c>
      <c r="E3311" s="6">
        <v>-0.1885677</v>
      </c>
      <c r="F3311" s="6">
        <v>4.21635E-2</v>
      </c>
      <c r="G3311" s="6">
        <v>1.1817230000000001</v>
      </c>
      <c r="H3311" s="6">
        <v>0.15378269999999999</v>
      </c>
      <c r="I3311" s="6"/>
    </row>
    <row r="3312" spans="1:9" x14ac:dyDescent="0.25">
      <c r="A3312">
        <v>573</v>
      </c>
      <c r="B3312">
        <v>2003</v>
      </c>
      <c r="C3312" s="2">
        <v>0</v>
      </c>
      <c r="D3312" s="6">
        <v>0.52467319999999995</v>
      </c>
      <c r="E3312" s="6">
        <v>-0.1628378</v>
      </c>
      <c r="F3312" s="6">
        <v>2.8163400000000002E-2</v>
      </c>
      <c r="G3312" s="6">
        <v>1.5547740000000001</v>
      </c>
      <c r="H3312" s="6">
        <v>0.10408530000000001</v>
      </c>
      <c r="I3312" s="6"/>
    </row>
    <row r="3313" spans="1:9" x14ac:dyDescent="0.25">
      <c r="A3313">
        <v>573</v>
      </c>
      <c r="B3313">
        <v>2004</v>
      </c>
      <c r="C3313" s="2">
        <v>0</v>
      </c>
      <c r="D3313" s="6">
        <v>0.41349429999999998</v>
      </c>
      <c r="E3313" s="6">
        <v>-0.33296829999999999</v>
      </c>
      <c r="F3313" s="6">
        <v>4.0139000000000001E-2</v>
      </c>
      <c r="G3313" s="6">
        <v>2.1563400000000001</v>
      </c>
      <c r="H3313" s="6">
        <v>0.14899599999999999</v>
      </c>
      <c r="I3313" s="6"/>
    </row>
    <row r="3314" spans="1:9" x14ac:dyDescent="0.25">
      <c r="A3314">
        <v>574</v>
      </c>
      <c r="B3314">
        <v>1996</v>
      </c>
      <c r="C3314" s="2">
        <v>0</v>
      </c>
      <c r="D3314" s="6">
        <v>0.40356979999999998</v>
      </c>
      <c r="E3314" s="6">
        <v>0.1845977</v>
      </c>
      <c r="F3314" s="6">
        <v>3.9898099999999999E-2</v>
      </c>
      <c r="G3314" s="6">
        <v>1.290689</v>
      </c>
      <c r="H3314" s="6">
        <v>0.66067229999999999</v>
      </c>
      <c r="I3314" s="6"/>
    </row>
    <row r="3315" spans="1:9" x14ac:dyDescent="0.25">
      <c r="A3315">
        <v>574</v>
      </c>
      <c r="B3315">
        <v>1997</v>
      </c>
      <c r="C3315" s="2">
        <v>0</v>
      </c>
      <c r="D3315" s="6">
        <v>0.34856470000000001</v>
      </c>
      <c r="E3315" s="6">
        <v>0.26955099999999999</v>
      </c>
      <c r="F3315" s="6">
        <v>4.52288E-2</v>
      </c>
      <c r="G3315" s="6">
        <v>1.9739899999999999</v>
      </c>
      <c r="H3315" s="6">
        <v>0.76908699999999997</v>
      </c>
      <c r="I3315" s="6"/>
    </row>
    <row r="3316" spans="1:9" x14ac:dyDescent="0.25">
      <c r="A3316">
        <v>574</v>
      </c>
      <c r="B3316">
        <v>1998</v>
      </c>
      <c r="C3316" s="2">
        <v>0</v>
      </c>
      <c r="D3316" s="6">
        <v>0.2681905</v>
      </c>
      <c r="E3316" s="6">
        <v>0.31496489999999999</v>
      </c>
      <c r="F3316" s="6">
        <v>2.23906E-2</v>
      </c>
      <c r="G3316" s="6">
        <v>1.239671</v>
      </c>
      <c r="H3316" s="6">
        <v>0.61087420000000003</v>
      </c>
      <c r="I3316" s="6"/>
    </row>
    <row r="3317" spans="1:9" x14ac:dyDescent="0.25">
      <c r="A3317">
        <v>575</v>
      </c>
      <c r="B3317">
        <v>1996</v>
      </c>
      <c r="C3317" s="2">
        <v>0</v>
      </c>
      <c r="D3317" s="6">
        <v>0.30982910000000002</v>
      </c>
      <c r="E3317" s="6">
        <v>1.9061600000000001E-2</v>
      </c>
      <c r="F3317" s="6">
        <v>3.7319900000000003E-2</v>
      </c>
      <c r="G3317" s="6">
        <v>2.4847389999999998</v>
      </c>
      <c r="H3317" s="6">
        <v>0.43126759999999997</v>
      </c>
      <c r="I3317" s="6"/>
    </row>
    <row r="3318" spans="1:9" x14ac:dyDescent="0.25">
      <c r="A3318">
        <v>575</v>
      </c>
      <c r="B3318">
        <v>1997</v>
      </c>
      <c r="C3318" s="2">
        <v>0</v>
      </c>
      <c r="D3318" s="6">
        <v>0.28378150000000002</v>
      </c>
      <c r="E3318" s="6">
        <v>9.6310000000000005E-4</v>
      </c>
      <c r="F3318" s="6">
        <v>3.9500599999999997E-2</v>
      </c>
      <c r="G3318" s="6">
        <v>1.04704</v>
      </c>
      <c r="H3318" s="6">
        <v>0.4090568</v>
      </c>
      <c r="I3318" s="6"/>
    </row>
    <row r="3319" spans="1:9" x14ac:dyDescent="0.25">
      <c r="A3319">
        <v>575</v>
      </c>
      <c r="B3319">
        <v>1998</v>
      </c>
      <c r="C3319" s="2">
        <v>0</v>
      </c>
      <c r="D3319" s="6">
        <v>4.1666300000000003E-2</v>
      </c>
      <c r="E3319" s="6">
        <v>-2.0238699999999998E-2</v>
      </c>
      <c r="F3319" s="6">
        <v>2.3908100000000002E-2</v>
      </c>
      <c r="G3319" s="6">
        <v>0.62447459999999999</v>
      </c>
      <c r="H3319" s="6">
        <v>0.21339060000000001</v>
      </c>
      <c r="I3319" s="6"/>
    </row>
    <row r="3320" spans="1:9" x14ac:dyDescent="0.25">
      <c r="A3320">
        <v>575</v>
      </c>
      <c r="B3320">
        <v>1999</v>
      </c>
      <c r="C3320" s="2">
        <v>0</v>
      </c>
      <c r="D3320" s="6">
        <v>0.11969059999999999</v>
      </c>
      <c r="E3320" s="6">
        <v>3.3086600000000001E-2</v>
      </c>
      <c r="F3320" s="6">
        <v>3.99669E-2</v>
      </c>
      <c r="G3320" s="6">
        <v>0.56373620000000002</v>
      </c>
      <c r="H3320" s="6">
        <v>0.25138290000000002</v>
      </c>
      <c r="I3320" s="6"/>
    </row>
    <row r="3321" spans="1:9" x14ac:dyDescent="0.25">
      <c r="A3321">
        <v>575</v>
      </c>
      <c r="B3321">
        <v>2000</v>
      </c>
      <c r="C3321" s="2">
        <v>0</v>
      </c>
      <c r="D3321" s="6">
        <v>0.1055856</v>
      </c>
      <c r="E3321" s="6">
        <v>-5.7558400000000003E-2</v>
      </c>
      <c r="F3321" s="6">
        <v>-1.77007E-2</v>
      </c>
      <c r="G3321" s="6">
        <v>0.49079610000000001</v>
      </c>
      <c r="H3321" s="6">
        <v>0.35145189999999998</v>
      </c>
      <c r="I3321" s="6"/>
    </row>
    <row r="3322" spans="1:9" x14ac:dyDescent="0.25">
      <c r="A3322">
        <v>576</v>
      </c>
      <c r="B3322">
        <v>1995</v>
      </c>
      <c r="C3322" s="2">
        <v>0</v>
      </c>
      <c r="D3322" s="6">
        <v>-4.36251E-2</v>
      </c>
      <c r="E3322" s="6">
        <v>4.60594E-2</v>
      </c>
      <c r="F3322" s="6">
        <v>7.1730199999999994E-2</v>
      </c>
      <c r="G3322" s="6">
        <v>1.275272</v>
      </c>
      <c r="H3322" s="6">
        <v>1.0237369999999999</v>
      </c>
      <c r="I3322" s="6"/>
    </row>
    <row r="3323" spans="1:9" x14ac:dyDescent="0.25">
      <c r="A3323">
        <v>576</v>
      </c>
      <c r="B3323">
        <v>1996</v>
      </c>
      <c r="C3323" s="2">
        <v>0</v>
      </c>
      <c r="D3323" s="6">
        <v>-4.1002499999999997E-2</v>
      </c>
      <c r="E3323" s="6">
        <v>0.1261563</v>
      </c>
      <c r="F3323" s="6">
        <v>7.4153999999999998E-2</v>
      </c>
      <c r="G3323" s="6">
        <v>2.1992240000000001</v>
      </c>
      <c r="H3323" s="6">
        <v>1.010149</v>
      </c>
      <c r="I3323" s="6"/>
    </row>
    <row r="3324" spans="1:9" x14ac:dyDescent="0.25">
      <c r="A3324">
        <v>576</v>
      </c>
      <c r="B3324">
        <v>1997</v>
      </c>
      <c r="C3324" s="2">
        <v>0</v>
      </c>
      <c r="D3324" s="6">
        <v>-3.1295900000000001E-2</v>
      </c>
      <c r="E3324" s="6">
        <v>0.1523333</v>
      </c>
      <c r="F3324" s="6">
        <v>7.7388100000000001E-2</v>
      </c>
      <c r="G3324" s="6">
        <v>2.395753</v>
      </c>
      <c r="H3324" s="6">
        <v>0.95045089999999999</v>
      </c>
      <c r="I3324" s="6"/>
    </row>
    <row r="3325" spans="1:9" x14ac:dyDescent="0.25">
      <c r="A3325">
        <v>576</v>
      </c>
      <c r="B3325">
        <v>1998</v>
      </c>
      <c r="C3325" s="2">
        <v>0</v>
      </c>
      <c r="D3325" s="6">
        <v>-2.07672E-2</v>
      </c>
      <c r="E3325" s="6">
        <v>0.1970749</v>
      </c>
      <c r="F3325" s="6">
        <v>6.9544999999999996E-2</v>
      </c>
      <c r="G3325" s="6">
        <v>3.592714</v>
      </c>
      <c r="H3325" s="6">
        <v>0.7324271</v>
      </c>
      <c r="I3325" s="6"/>
    </row>
    <row r="3326" spans="1:9" x14ac:dyDescent="0.25">
      <c r="A3326">
        <v>576</v>
      </c>
      <c r="B3326">
        <v>1999</v>
      </c>
      <c r="C3326" s="2">
        <v>0</v>
      </c>
      <c r="D3326" s="6">
        <v>-8.4241999999999997E-3</v>
      </c>
      <c r="E3326" s="6">
        <v>0.21652460000000001</v>
      </c>
      <c r="F3326" s="6">
        <v>6.8449599999999999E-2</v>
      </c>
      <c r="G3326" s="6">
        <v>1.7089240000000001</v>
      </c>
      <c r="H3326" s="6">
        <v>0.69350210000000001</v>
      </c>
      <c r="I3326" s="6"/>
    </row>
    <row r="3327" spans="1:9" x14ac:dyDescent="0.25">
      <c r="A3327">
        <v>576</v>
      </c>
      <c r="B3327">
        <v>2000</v>
      </c>
      <c r="C3327" s="2">
        <v>0</v>
      </c>
      <c r="D3327" s="6">
        <v>2.8186999999999999E-3</v>
      </c>
      <c r="E3327" s="6">
        <v>0.27161259999999998</v>
      </c>
      <c r="F3327" s="6">
        <v>6.2901399999999996E-2</v>
      </c>
      <c r="G3327" s="6">
        <v>2.9861879999999998</v>
      </c>
      <c r="H3327" s="6">
        <v>0.65525069999999996</v>
      </c>
      <c r="I3327" s="6"/>
    </row>
    <row r="3328" spans="1:9" x14ac:dyDescent="0.25">
      <c r="A3328">
        <v>576</v>
      </c>
      <c r="B3328">
        <v>2001</v>
      </c>
      <c r="C3328" s="2">
        <v>0</v>
      </c>
      <c r="D3328" s="6">
        <v>1.1727E-3</v>
      </c>
      <c r="E3328" s="6">
        <v>0.32480710000000002</v>
      </c>
      <c r="F3328" s="6">
        <v>8.5510900000000001E-2</v>
      </c>
      <c r="G3328" s="6">
        <v>1.837561</v>
      </c>
      <c r="H3328" s="6">
        <v>0.64700199999999997</v>
      </c>
      <c r="I3328" s="6"/>
    </row>
    <row r="3329" spans="1:9" x14ac:dyDescent="0.25">
      <c r="A3329">
        <v>576</v>
      </c>
      <c r="B3329">
        <v>2002</v>
      </c>
      <c r="C3329" s="2">
        <v>0</v>
      </c>
      <c r="D3329" s="6">
        <v>4.2164899999999998E-2</v>
      </c>
      <c r="E3329" s="6">
        <v>0.28019110000000003</v>
      </c>
      <c r="F3329" s="6">
        <v>6.3340400000000005E-2</v>
      </c>
      <c r="G3329" s="6">
        <v>0.85877780000000004</v>
      </c>
      <c r="H3329" s="6">
        <v>0.64628430000000003</v>
      </c>
      <c r="I3329" s="6"/>
    </row>
    <row r="3330" spans="1:9" x14ac:dyDescent="0.25">
      <c r="A3330">
        <v>576</v>
      </c>
      <c r="B3330">
        <v>2003</v>
      </c>
      <c r="C3330" s="2">
        <v>0</v>
      </c>
      <c r="D3330" s="6">
        <v>3.6643799999999997E-2</v>
      </c>
      <c r="E3330" s="6">
        <v>0.31076930000000003</v>
      </c>
      <c r="F3330" s="6">
        <v>5.5252299999999997E-2</v>
      </c>
      <c r="G3330" s="6">
        <v>0.87754259999999995</v>
      </c>
      <c r="H3330" s="6">
        <v>0.77682569999999995</v>
      </c>
      <c r="I3330" s="6"/>
    </row>
    <row r="3331" spans="1:9" x14ac:dyDescent="0.25">
      <c r="A3331">
        <v>576</v>
      </c>
      <c r="B3331">
        <v>2004</v>
      </c>
      <c r="C3331" s="2">
        <v>0</v>
      </c>
      <c r="D3331" s="6">
        <v>2.2890199999999999E-2</v>
      </c>
      <c r="E3331" s="6">
        <v>0.33059300000000003</v>
      </c>
      <c r="F3331" s="6">
        <v>4.8475200000000003E-2</v>
      </c>
      <c r="G3331" s="6">
        <v>0.82898749999999999</v>
      </c>
      <c r="H3331" s="6">
        <v>0.7664204</v>
      </c>
      <c r="I3331" s="6"/>
    </row>
    <row r="3332" spans="1:9" x14ac:dyDescent="0.25">
      <c r="A3332">
        <v>577</v>
      </c>
      <c r="B3332">
        <v>1995</v>
      </c>
      <c r="C3332" s="2">
        <v>1</v>
      </c>
      <c r="D3332" s="6">
        <v>0.41947109999999999</v>
      </c>
      <c r="E3332" s="6">
        <v>-0.15654470000000001</v>
      </c>
      <c r="F3332" s="6">
        <v>3.0897500000000001E-2</v>
      </c>
      <c r="G3332" s="6">
        <v>0.35354479999999999</v>
      </c>
      <c r="H3332" s="6">
        <v>0.53427619999999998</v>
      </c>
      <c r="I3332" s="6"/>
    </row>
    <row r="3333" spans="1:9" x14ac:dyDescent="0.25">
      <c r="A3333">
        <v>578</v>
      </c>
      <c r="B3333">
        <v>1995</v>
      </c>
      <c r="C3333" s="2">
        <v>0</v>
      </c>
      <c r="D3333" s="6">
        <v>0.42684450000000002</v>
      </c>
      <c r="E3333" s="6">
        <v>0.1798478</v>
      </c>
      <c r="F3333" s="6">
        <v>5.9582999999999997E-3</v>
      </c>
      <c r="G3333" s="6">
        <v>0.1890068</v>
      </c>
      <c r="H3333" s="6">
        <v>0.3104691</v>
      </c>
      <c r="I3333" s="6"/>
    </row>
    <row r="3334" spans="1:9" x14ac:dyDescent="0.25">
      <c r="A3334">
        <v>578</v>
      </c>
      <c r="B3334">
        <v>1996</v>
      </c>
      <c r="C3334" s="2">
        <v>0</v>
      </c>
      <c r="D3334" s="6">
        <v>0.58372590000000002</v>
      </c>
      <c r="E3334" s="6">
        <v>0.12425949999999999</v>
      </c>
      <c r="F3334" s="6">
        <v>6.6033999999999997E-3</v>
      </c>
      <c r="G3334" s="6">
        <v>0.37617040000000002</v>
      </c>
      <c r="H3334" s="6">
        <v>0.43979040000000003</v>
      </c>
      <c r="I3334" s="6"/>
    </row>
    <row r="3335" spans="1:9" x14ac:dyDescent="0.25">
      <c r="A3335">
        <v>579</v>
      </c>
      <c r="B3335">
        <v>1995</v>
      </c>
      <c r="C3335" s="2">
        <v>0</v>
      </c>
      <c r="D3335" s="6">
        <v>9.4093499999999997E-2</v>
      </c>
      <c r="E3335" s="6">
        <v>-0.1273533</v>
      </c>
      <c r="F3335" s="6">
        <v>3.0569599999999999E-2</v>
      </c>
      <c r="G3335" s="6">
        <v>1.6337269999999999</v>
      </c>
      <c r="H3335" s="6">
        <v>0.1480892</v>
      </c>
      <c r="I3335" s="6"/>
    </row>
    <row r="3336" spans="1:9" x14ac:dyDescent="0.25">
      <c r="A3336">
        <v>579</v>
      </c>
      <c r="B3336">
        <v>1996</v>
      </c>
      <c r="C3336" s="2">
        <v>0</v>
      </c>
      <c r="D3336" s="6">
        <v>1.45684E-2</v>
      </c>
      <c r="E3336" s="6">
        <v>-0.1186166</v>
      </c>
      <c r="F3336" s="6">
        <v>3.5596000000000003E-2</v>
      </c>
      <c r="G3336" s="6">
        <v>2.225444</v>
      </c>
      <c r="H3336" s="6">
        <v>0.17568110000000001</v>
      </c>
      <c r="I3336" s="6"/>
    </row>
    <row r="3337" spans="1:9" x14ac:dyDescent="0.25">
      <c r="A3337">
        <v>579</v>
      </c>
      <c r="B3337">
        <v>1997</v>
      </c>
      <c r="C3337" s="2">
        <v>0</v>
      </c>
      <c r="D3337" s="6">
        <v>-1.2167E-3</v>
      </c>
      <c r="E3337" s="6">
        <v>-0.32425349999999997</v>
      </c>
      <c r="F3337" s="6">
        <v>4.0749899999999999E-2</v>
      </c>
      <c r="G3337" s="6">
        <v>3.5023230000000001</v>
      </c>
      <c r="H3337" s="6">
        <v>0.14784630000000001</v>
      </c>
      <c r="I3337" s="6"/>
    </row>
    <row r="3338" spans="1:9" x14ac:dyDescent="0.25">
      <c r="A3338">
        <v>579</v>
      </c>
      <c r="B3338">
        <v>1998</v>
      </c>
      <c r="C3338" s="2">
        <v>0</v>
      </c>
      <c r="D3338" s="6">
        <v>2.4848000000000001E-3</v>
      </c>
      <c r="E3338" s="6">
        <v>-0.41607129999999998</v>
      </c>
      <c r="F3338" s="6">
        <v>-0.11181480000000001</v>
      </c>
      <c r="G3338" s="6">
        <v>1.473644</v>
      </c>
      <c r="H3338" s="6">
        <v>0.1049915</v>
      </c>
      <c r="I3338" s="6"/>
    </row>
    <row r="3339" spans="1:9" x14ac:dyDescent="0.25">
      <c r="A3339">
        <v>579</v>
      </c>
      <c r="B3339">
        <v>1999</v>
      </c>
      <c r="C3339" s="2">
        <v>0</v>
      </c>
      <c r="D3339" s="6">
        <v>-5.9642999999999996E-3</v>
      </c>
      <c r="E3339" s="6">
        <v>-0.2392301</v>
      </c>
      <c r="F3339" s="6">
        <v>4.54332E-2</v>
      </c>
      <c r="G3339" s="6">
        <v>1.354033</v>
      </c>
      <c r="H3339" s="6">
        <v>9.8438700000000004E-2</v>
      </c>
      <c r="I3339" s="6"/>
    </row>
    <row r="3340" spans="1:9" x14ac:dyDescent="0.25">
      <c r="A3340">
        <v>580</v>
      </c>
      <c r="B3340">
        <v>1999</v>
      </c>
      <c r="C3340" s="2">
        <v>0</v>
      </c>
      <c r="D3340" s="6">
        <v>-6.04436E-2</v>
      </c>
      <c r="E3340" s="6">
        <v>0.13814969999999999</v>
      </c>
      <c r="F3340" s="6">
        <v>6.7840499999999998E-2</v>
      </c>
      <c r="G3340" s="6">
        <v>2.249339</v>
      </c>
      <c r="H3340" s="6">
        <v>0.52713719999999997</v>
      </c>
      <c r="I3340" s="6"/>
    </row>
    <row r="3341" spans="1:9" x14ac:dyDescent="0.25">
      <c r="A3341">
        <v>580</v>
      </c>
      <c r="B3341">
        <v>2000</v>
      </c>
      <c r="C3341" s="2">
        <v>0</v>
      </c>
      <c r="D3341" s="6">
        <v>-3.56589E-2</v>
      </c>
      <c r="E3341" s="6">
        <v>0.1494086</v>
      </c>
      <c r="F3341" s="6">
        <v>6.5200800000000003E-2</v>
      </c>
      <c r="G3341" s="6">
        <v>1.634822</v>
      </c>
      <c r="H3341" s="6">
        <v>0.41511759999999998</v>
      </c>
      <c r="I3341" s="6"/>
    </row>
    <row r="3342" spans="1:9" x14ac:dyDescent="0.25">
      <c r="A3342">
        <v>580</v>
      </c>
      <c r="B3342">
        <v>2001</v>
      </c>
      <c r="C3342" s="2">
        <v>0</v>
      </c>
      <c r="D3342" s="6">
        <v>3.1663700000000003E-2</v>
      </c>
      <c r="E3342" s="6">
        <v>0.1432177</v>
      </c>
      <c r="F3342" s="6">
        <v>6.3390600000000005E-2</v>
      </c>
      <c r="G3342" s="6">
        <v>1.773741</v>
      </c>
      <c r="H3342" s="6">
        <v>0.41311569999999997</v>
      </c>
      <c r="I3342" s="6"/>
    </row>
    <row r="3343" spans="1:9" x14ac:dyDescent="0.25">
      <c r="A3343">
        <v>580</v>
      </c>
      <c r="B3343">
        <v>2002</v>
      </c>
      <c r="C3343" s="2">
        <v>0</v>
      </c>
      <c r="D3343" s="6">
        <v>8.6642999999999998E-3</v>
      </c>
      <c r="E3343" s="6">
        <v>0.14865220000000001</v>
      </c>
      <c r="F3343" s="6">
        <v>6.7582100000000006E-2</v>
      </c>
      <c r="G3343" s="6">
        <v>1.3858790000000001</v>
      </c>
      <c r="H3343" s="6">
        <v>0.3547034</v>
      </c>
      <c r="I3343" s="6"/>
    </row>
    <row r="3344" spans="1:9" x14ac:dyDescent="0.25">
      <c r="A3344">
        <v>580</v>
      </c>
      <c r="B3344">
        <v>2003</v>
      </c>
      <c r="C3344" s="2">
        <v>0</v>
      </c>
      <c r="D3344" s="6">
        <v>7.7670500000000003E-2</v>
      </c>
      <c r="E3344" s="6">
        <v>0.16484799999999999</v>
      </c>
      <c r="F3344" s="6">
        <v>6.9551299999999996E-2</v>
      </c>
      <c r="G3344" s="6">
        <v>1.177187</v>
      </c>
      <c r="H3344" s="6">
        <v>0.33594170000000001</v>
      </c>
      <c r="I3344" s="6"/>
    </row>
    <row r="3345" spans="1:9" x14ac:dyDescent="0.25">
      <c r="A3345">
        <v>580</v>
      </c>
      <c r="B3345">
        <v>2004</v>
      </c>
      <c r="C3345" s="2">
        <v>0</v>
      </c>
      <c r="D3345" s="6">
        <v>4.6979600000000003E-2</v>
      </c>
      <c r="E3345" s="6">
        <v>0.2383777</v>
      </c>
      <c r="F3345" s="6">
        <v>6.9153099999999995E-2</v>
      </c>
      <c r="G3345" s="6">
        <v>1.5547260000000001</v>
      </c>
      <c r="H3345" s="6">
        <v>0.38791779999999998</v>
      </c>
      <c r="I3345" s="6"/>
    </row>
    <row r="3346" spans="1:9" x14ac:dyDescent="0.25">
      <c r="A3346">
        <v>581</v>
      </c>
      <c r="B3346">
        <v>1995</v>
      </c>
      <c r="C3346" s="2">
        <v>0</v>
      </c>
      <c r="D3346" s="6">
        <v>1.5344699999999999E-2</v>
      </c>
      <c r="E3346" s="6">
        <v>0.1500127</v>
      </c>
      <c r="F3346" s="6">
        <v>3.9074699999999997E-2</v>
      </c>
      <c r="G3346" s="6">
        <v>1.0607880000000001</v>
      </c>
      <c r="H3346" s="6">
        <v>9.8844699999999994E-2</v>
      </c>
      <c r="I3346" s="6"/>
    </row>
    <row r="3347" spans="1:9" x14ac:dyDescent="0.25">
      <c r="A3347">
        <v>581</v>
      </c>
      <c r="B3347">
        <v>1996</v>
      </c>
      <c r="C3347" s="2">
        <v>0</v>
      </c>
      <c r="D3347" s="6">
        <v>9.7035999999999997E-3</v>
      </c>
      <c r="E3347" s="6">
        <v>0.1396763</v>
      </c>
      <c r="F3347" s="6">
        <v>4.4254099999999998E-2</v>
      </c>
      <c r="G3347" s="6">
        <v>0.9709333</v>
      </c>
      <c r="H3347" s="6">
        <v>0.12414409999999999</v>
      </c>
      <c r="I3347" s="6"/>
    </row>
    <row r="3348" spans="1:9" x14ac:dyDescent="0.25">
      <c r="A3348">
        <v>581</v>
      </c>
      <c r="B3348">
        <v>1997</v>
      </c>
      <c r="C3348" s="2">
        <v>0</v>
      </c>
      <c r="D3348" s="6">
        <v>3.7045099999999997E-2</v>
      </c>
      <c r="E3348" s="6">
        <v>0.15194440000000001</v>
      </c>
      <c r="F3348" s="6">
        <v>3.9661299999999997E-2</v>
      </c>
      <c r="G3348" s="6">
        <v>1.069917</v>
      </c>
      <c r="H3348" s="6">
        <v>0.1205807</v>
      </c>
      <c r="I3348" s="6"/>
    </row>
    <row r="3349" spans="1:9" x14ac:dyDescent="0.25">
      <c r="A3349">
        <v>581</v>
      </c>
      <c r="B3349">
        <v>1998</v>
      </c>
      <c r="C3349" s="2">
        <v>0</v>
      </c>
      <c r="D3349" s="6">
        <v>-2.7376000000000002E-3</v>
      </c>
      <c r="E3349" s="6">
        <v>0.1562779</v>
      </c>
      <c r="F3349" s="6">
        <v>4.5935400000000001E-2</v>
      </c>
      <c r="G3349" s="6">
        <v>1.0076270000000001</v>
      </c>
      <c r="H3349" s="6">
        <v>8.5986400000000004E-2</v>
      </c>
      <c r="I3349" s="6"/>
    </row>
    <row r="3350" spans="1:9" x14ac:dyDescent="0.25">
      <c r="A3350">
        <v>581</v>
      </c>
      <c r="B3350">
        <v>1999</v>
      </c>
      <c r="C3350" s="2">
        <v>0</v>
      </c>
      <c r="D3350" s="6">
        <v>-2.4103800000000002E-2</v>
      </c>
      <c r="E3350" s="6">
        <v>0.2164488</v>
      </c>
      <c r="F3350" s="6">
        <v>5.3505999999999998E-2</v>
      </c>
      <c r="G3350" s="6">
        <v>0.76170959999999999</v>
      </c>
      <c r="H3350" s="6">
        <v>0.12010949999999999</v>
      </c>
      <c r="I3350" s="6"/>
    </row>
    <row r="3351" spans="1:9" x14ac:dyDescent="0.25">
      <c r="A3351">
        <v>581</v>
      </c>
      <c r="B3351">
        <v>2000</v>
      </c>
      <c r="C3351" s="2">
        <v>0</v>
      </c>
      <c r="D3351" s="6">
        <v>8.7642399999999995E-2</v>
      </c>
      <c r="E3351" s="6">
        <v>0.16253719999999999</v>
      </c>
      <c r="F3351" s="6">
        <v>3.4013300000000003E-2</v>
      </c>
      <c r="G3351" s="6">
        <v>0.61923030000000001</v>
      </c>
      <c r="H3351" s="6">
        <v>0.1792492</v>
      </c>
      <c r="I3351" s="6"/>
    </row>
    <row r="3352" spans="1:9" x14ac:dyDescent="0.25">
      <c r="A3352">
        <v>581</v>
      </c>
      <c r="B3352">
        <v>2001</v>
      </c>
      <c r="C3352" s="2">
        <v>0</v>
      </c>
      <c r="D3352" s="6">
        <v>3.6879299999999997E-2</v>
      </c>
      <c r="E3352" s="6">
        <v>0.182171</v>
      </c>
      <c r="F3352" s="6">
        <v>4.4829899999999999E-2</v>
      </c>
      <c r="G3352" s="6">
        <v>0.5600366</v>
      </c>
      <c r="H3352" s="6">
        <v>0.13382269999999999</v>
      </c>
      <c r="I3352" s="6"/>
    </row>
    <row r="3353" spans="1:9" x14ac:dyDescent="0.25">
      <c r="A3353">
        <v>581</v>
      </c>
      <c r="B3353">
        <v>2002</v>
      </c>
      <c r="C3353" s="2">
        <v>0</v>
      </c>
      <c r="D3353" s="6">
        <v>1.5280500000000001E-2</v>
      </c>
      <c r="E3353" s="6">
        <v>0.1585162</v>
      </c>
      <c r="F3353" s="6">
        <v>5.5251500000000002E-2</v>
      </c>
      <c r="G3353" s="6">
        <v>0.62564019999999998</v>
      </c>
      <c r="H3353" s="6">
        <v>0.1386135</v>
      </c>
      <c r="I3353" s="6"/>
    </row>
    <row r="3354" spans="1:9" x14ac:dyDescent="0.25">
      <c r="A3354">
        <v>581</v>
      </c>
      <c r="B3354">
        <v>2003</v>
      </c>
      <c r="C3354" s="2">
        <v>0</v>
      </c>
      <c r="D3354" s="6">
        <v>2.1036699999999998E-2</v>
      </c>
      <c r="E3354" s="6">
        <v>0.16035469999999999</v>
      </c>
      <c r="F3354" s="6">
        <v>5.1674600000000001E-2</v>
      </c>
      <c r="G3354" s="6">
        <v>0.65922239999999999</v>
      </c>
      <c r="H3354" s="6">
        <v>0.13266049999999999</v>
      </c>
      <c r="I3354" s="6"/>
    </row>
    <row r="3355" spans="1:9" x14ac:dyDescent="0.25">
      <c r="A3355">
        <v>581</v>
      </c>
      <c r="B3355">
        <v>2004</v>
      </c>
      <c r="C3355" s="2">
        <v>0</v>
      </c>
      <c r="D3355" s="6">
        <v>1.7641400000000002E-2</v>
      </c>
      <c r="E3355" s="6">
        <v>0.1582876</v>
      </c>
      <c r="F3355" s="6">
        <v>3.06062E-2</v>
      </c>
      <c r="G3355" s="6">
        <v>0.70615859999999997</v>
      </c>
      <c r="H3355" s="6">
        <v>0.1596108</v>
      </c>
      <c r="I3355" s="6"/>
    </row>
    <row r="3356" spans="1:9" x14ac:dyDescent="0.25">
      <c r="A3356">
        <v>582</v>
      </c>
      <c r="B3356">
        <v>1995</v>
      </c>
      <c r="C3356" s="2">
        <v>0</v>
      </c>
      <c r="D3356" s="6">
        <v>0.19576560000000001</v>
      </c>
      <c r="E3356" s="6">
        <v>0.1160272</v>
      </c>
      <c r="F3356" s="6">
        <v>7.3962899999999998E-2</v>
      </c>
      <c r="G3356" s="6">
        <v>2.5559500000000002</v>
      </c>
      <c r="H3356" s="6">
        <v>0.25520900000000002</v>
      </c>
      <c r="I3356" s="6"/>
    </row>
    <row r="3357" spans="1:9" x14ac:dyDescent="0.25">
      <c r="A3357">
        <v>582</v>
      </c>
      <c r="B3357">
        <v>1996</v>
      </c>
      <c r="C3357" s="2">
        <v>0</v>
      </c>
      <c r="D3357" s="6">
        <v>0.20030439999999999</v>
      </c>
      <c r="E3357" s="6">
        <v>0.18116489999999999</v>
      </c>
      <c r="F3357" s="6">
        <v>7.2105799999999998E-2</v>
      </c>
      <c r="G3357" s="6">
        <v>3.293304</v>
      </c>
      <c r="H3357" s="6">
        <v>0.24298130000000001</v>
      </c>
      <c r="I3357" s="6"/>
    </row>
    <row r="3358" spans="1:9" x14ac:dyDescent="0.25">
      <c r="A3358">
        <v>582</v>
      </c>
      <c r="B3358">
        <v>1997</v>
      </c>
      <c r="C3358" s="2">
        <v>0</v>
      </c>
      <c r="D3358" s="6">
        <v>0.17897879999999999</v>
      </c>
      <c r="E3358" s="6">
        <v>0.23445830000000001</v>
      </c>
      <c r="F3358" s="6">
        <v>7.09616E-2</v>
      </c>
      <c r="G3358" s="6">
        <v>3.8550339999999998</v>
      </c>
      <c r="H3358" s="6">
        <v>0.23511960000000001</v>
      </c>
      <c r="I3358" s="6"/>
    </row>
    <row r="3359" spans="1:9" x14ac:dyDescent="0.25">
      <c r="A3359">
        <v>583</v>
      </c>
      <c r="B3359">
        <v>1995</v>
      </c>
      <c r="C3359" s="2">
        <v>0</v>
      </c>
      <c r="D3359" s="6">
        <v>-6.6325400000000007E-2</v>
      </c>
      <c r="E3359" s="6">
        <v>0.93291349999999995</v>
      </c>
      <c r="F3359" s="6">
        <v>9.2381699999999997E-2</v>
      </c>
      <c r="G3359" s="6">
        <v>6.5930809999999997</v>
      </c>
      <c r="H3359" s="6">
        <v>0.3079114</v>
      </c>
      <c r="I3359" s="6"/>
    </row>
    <row r="3360" spans="1:9" x14ac:dyDescent="0.25">
      <c r="A3360">
        <v>583</v>
      </c>
      <c r="B3360">
        <v>1996</v>
      </c>
      <c r="C3360" s="2">
        <v>0</v>
      </c>
      <c r="D3360" s="6">
        <v>-1.60392E-2</v>
      </c>
      <c r="E3360" s="6">
        <v>0.93895729999999999</v>
      </c>
      <c r="F3360" s="6">
        <v>9.4502000000000003E-2</v>
      </c>
      <c r="G3360" s="6">
        <v>7.1240360000000003</v>
      </c>
      <c r="H3360" s="6">
        <v>0.29318680000000003</v>
      </c>
      <c r="I3360" s="6"/>
    </row>
    <row r="3361" spans="1:9" x14ac:dyDescent="0.25">
      <c r="A3361">
        <v>583</v>
      </c>
      <c r="B3361">
        <v>1997</v>
      </c>
      <c r="C3361" s="2">
        <v>0</v>
      </c>
      <c r="D3361" s="6">
        <v>3.1858600000000001E-2</v>
      </c>
      <c r="E3361" s="6">
        <v>0.8557572</v>
      </c>
      <c r="F3361" s="6">
        <v>0.1045452</v>
      </c>
      <c r="G3361" s="6">
        <v>12.373989999999999</v>
      </c>
      <c r="H3361" s="6">
        <v>0.29277310000000001</v>
      </c>
      <c r="I3361" s="6"/>
    </row>
    <row r="3362" spans="1:9" x14ac:dyDescent="0.25">
      <c r="A3362">
        <v>583</v>
      </c>
      <c r="B3362">
        <v>1998</v>
      </c>
      <c r="C3362" s="2">
        <v>0</v>
      </c>
      <c r="D3362" s="6">
        <v>0.15683710000000001</v>
      </c>
      <c r="E3362" s="6">
        <v>0.86939</v>
      </c>
      <c r="F3362" s="6">
        <v>9.3288599999999999E-2</v>
      </c>
      <c r="G3362" s="6">
        <v>21.19228</v>
      </c>
      <c r="H3362" s="6">
        <v>0.29647859999999998</v>
      </c>
      <c r="I3362" s="6"/>
    </row>
    <row r="3363" spans="1:9" x14ac:dyDescent="0.25">
      <c r="A3363">
        <v>583</v>
      </c>
      <c r="B3363">
        <v>1999</v>
      </c>
      <c r="C3363" s="2">
        <v>0</v>
      </c>
      <c r="D3363" s="6">
        <v>0.20617820000000001</v>
      </c>
      <c r="E3363" s="6">
        <v>0.89207049999999999</v>
      </c>
      <c r="F3363" s="6">
        <v>9.2951199999999998E-2</v>
      </c>
      <c r="G3363" s="6">
        <v>14.81564</v>
      </c>
      <c r="H3363" s="6">
        <v>0.27888400000000002</v>
      </c>
      <c r="I3363" s="6"/>
    </row>
    <row r="3364" spans="1:9" x14ac:dyDescent="0.25">
      <c r="A3364">
        <v>583</v>
      </c>
      <c r="B3364">
        <v>2000</v>
      </c>
      <c r="C3364" s="2">
        <v>0</v>
      </c>
      <c r="D3364" s="6">
        <v>0.2179219</v>
      </c>
      <c r="E3364" s="6">
        <v>0.92123189999999999</v>
      </c>
      <c r="F3364" s="6">
        <v>0.113082</v>
      </c>
      <c r="G3364" s="6">
        <v>17.748380000000001</v>
      </c>
      <c r="H3364" s="6">
        <v>0.24481520000000001</v>
      </c>
      <c r="I3364" s="6"/>
    </row>
    <row r="3365" spans="1:9" x14ac:dyDescent="0.25">
      <c r="A3365">
        <v>583</v>
      </c>
      <c r="B3365">
        <v>2001</v>
      </c>
      <c r="C3365" s="2">
        <v>0</v>
      </c>
      <c r="D3365" s="6">
        <v>0.24173320000000001</v>
      </c>
      <c r="E3365" s="6">
        <v>0.88917259999999998</v>
      </c>
      <c r="F3365" s="6">
        <v>8.4196999999999994E-2</v>
      </c>
      <c r="G3365" s="6">
        <v>10.41367</v>
      </c>
      <c r="H3365" s="6">
        <v>0.23681360000000001</v>
      </c>
      <c r="I3365" s="6"/>
    </row>
    <row r="3366" spans="1:9" x14ac:dyDescent="0.25">
      <c r="A3366">
        <v>583</v>
      </c>
      <c r="B3366">
        <v>2002</v>
      </c>
      <c r="C3366" s="2">
        <v>0</v>
      </c>
      <c r="D3366" s="6">
        <v>0.29852780000000001</v>
      </c>
      <c r="E3366" s="6">
        <v>0.82960929999999999</v>
      </c>
      <c r="F3366" s="6">
        <v>6.8214800000000006E-2</v>
      </c>
      <c r="G3366" s="6">
        <v>5.4592109999999998</v>
      </c>
      <c r="H3366" s="6">
        <v>0.19775209999999999</v>
      </c>
      <c r="I3366" s="6"/>
    </row>
    <row r="3367" spans="1:9" x14ac:dyDescent="0.25">
      <c r="A3367">
        <v>583</v>
      </c>
      <c r="B3367">
        <v>2003</v>
      </c>
      <c r="C3367" s="2">
        <v>0</v>
      </c>
      <c r="D3367" s="6">
        <v>0.3404761</v>
      </c>
      <c r="E3367" s="6">
        <v>0.71352959999999999</v>
      </c>
      <c r="F3367" s="6">
        <v>3.7469799999999998E-2</v>
      </c>
      <c r="G3367" s="6">
        <v>3.323858</v>
      </c>
      <c r="H3367" s="6">
        <v>0.15817200000000001</v>
      </c>
      <c r="I3367" s="6"/>
    </row>
    <row r="3368" spans="1:9" x14ac:dyDescent="0.25">
      <c r="A3368">
        <v>583</v>
      </c>
      <c r="B3368">
        <v>2004</v>
      </c>
      <c r="C3368" s="2">
        <v>0</v>
      </c>
      <c r="D3368" s="6">
        <v>0.32905970000000001</v>
      </c>
      <c r="E3368" s="6">
        <v>0.62737719999999997</v>
      </c>
      <c r="F3368" s="6">
        <v>1.7831699999999999E-2</v>
      </c>
      <c r="G3368" s="6">
        <v>3.7182919999999999</v>
      </c>
      <c r="H3368" s="6">
        <v>0.1836324</v>
      </c>
      <c r="I3368" s="6"/>
    </row>
    <row r="3369" spans="1:9" x14ac:dyDescent="0.25">
      <c r="A3369">
        <v>584</v>
      </c>
      <c r="B3369">
        <v>1995</v>
      </c>
      <c r="C3369" s="2">
        <v>0</v>
      </c>
      <c r="D3369" s="6">
        <v>0.28414859999999997</v>
      </c>
      <c r="E3369" s="6">
        <v>0.22620129999999999</v>
      </c>
      <c r="F3369" s="6">
        <v>6.9597999999999993E-2</v>
      </c>
      <c r="G3369" s="6">
        <v>2.602392</v>
      </c>
      <c r="H3369" s="6">
        <v>0.45804489999999998</v>
      </c>
      <c r="I3369" s="6"/>
    </row>
    <row r="3370" spans="1:9" x14ac:dyDescent="0.25">
      <c r="A3370">
        <v>584</v>
      </c>
      <c r="B3370">
        <v>1996</v>
      </c>
      <c r="C3370" s="2">
        <v>0</v>
      </c>
      <c r="D3370" s="6">
        <v>0.3091641</v>
      </c>
      <c r="E3370" s="6">
        <v>0.19779169999999999</v>
      </c>
      <c r="F3370" s="6">
        <v>3.2172199999999998E-2</v>
      </c>
      <c r="G3370" s="6">
        <v>1.023331</v>
      </c>
      <c r="H3370" s="6">
        <v>0.3496089</v>
      </c>
      <c r="I3370" s="6"/>
    </row>
    <row r="3371" spans="1:9" x14ac:dyDescent="0.25">
      <c r="A3371">
        <v>584</v>
      </c>
      <c r="B3371">
        <v>1997</v>
      </c>
      <c r="C3371" s="2">
        <v>0</v>
      </c>
      <c r="D3371" s="6">
        <v>0.29052050000000001</v>
      </c>
      <c r="E3371" s="6">
        <v>0.2274591</v>
      </c>
      <c r="F3371" s="6">
        <v>7.3396199999999995E-2</v>
      </c>
      <c r="G3371" s="6">
        <v>1.4141570000000001</v>
      </c>
      <c r="H3371" s="6">
        <v>0.40716639999999998</v>
      </c>
      <c r="I3371" s="6"/>
    </row>
    <row r="3372" spans="1:9" x14ac:dyDescent="0.25">
      <c r="A3372">
        <v>584</v>
      </c>
      <c r="B3372">
        <v>1998</v>
      </c>
      <c r="C3372" s="2">
        <v>0</v>
      </c>
      <c r="D3372" s="6">
        <v>0.29918479999999997</v>
      </c>
      <c r="E3372" s="6">
        <v>0.25568930000000001</v>
      </c>
      <c r="F3372" s="6">
        <v>8.5171300000000005E-2</v>
      </c>
      <c r="G3372" s="6">
        <v>1.627807</v>
      </c>
      <c r="H3372" s="6">
        <v>0.43781710000000001</v>
      </c>
      <c r="I3372" s="6"/>
    </row>
    <row r="3373" spans="1:9" x14ac:dyDescent="0.25">
      <c r="A3373">
        <v>584</v>
      </c>
      <c r="B3373">
        <v>1999</v>
      </c>
      <c r="C3373" s="2">
        <v>0</v>
      </c>
      <c r="D3373" s="6">
        <v>0.28564460000000003</v>
      </c>
      <c r="E3373" s="6">
        <v>0.25599319999999998</v>
      </c>
      <c r="F3373" s="6">
        <v>7.7493099999999995E-2</v>
      </c>
      <c r="G3373" s="6">
        <v>1.5830139999999999</v>
      </c>
      <c r="H3373" s="6">
        <v>0.43592439999999999</v>
      </c>
      <c r="I3373" s="6"/>
    </row>
    <row r="3374" spans="1:9" x14ac:dyDescent="0.25">
      <c r="A3374">
        <v>584</v>
      </c>
      <c r="B3374">
        <v>2000</v>
      </c>
      <c r="C3374" s="2">
        <v>0</v>
      </c>
      <c r="D3374" s="6">
        <v>0.28921649999999999</v>
      </c>
      <c r="E3374" s="6">
        <v>0.1987506</v>
      </c>
      <c r="F3374" s="6">
        <v>8.2819599999999993E-2</v>
      </c>
      <c r="G3374" s="6">
        <v>1.3529169999999999</v>
      </c>
      <c r="H3374" s="6">
        <v>0.34755770000000002</v>
      </c>
      <c r="I3374" s="6"/>
    </row>
    <row r="3375" spans="1:9" x14ac:dyDescent="0.25">
      <c r="A3375">
        <v>584</v>
      </c>
      <c r="B3375">
        <v>2001</v>
      </c>
      <c r="C3375" s="2">
        <v>0</v>
      </c>
      <c r="D3375" s="6">
        <v>0.32508199999999998</v>
      </c>
      <c r="E3375" s="6">
        <v>0.2474508</v>
      </c>
      <c r="F3375" s="6">
        <v>8.8138900000000006E-2</v>
      </c>
      <c r="G3375" s="6">
        <v>1.9573149999999999</v>
      </c>
      <c r="H3375" s="6">
        <v>0.3640352</v>
      </c>
      <c r="I3375" s="6"/>
    </row>
    <row r="3376" spans="1:9" x14ac:dyDescent="0.25">
      <c r="A3376">
        <v>584</v>
      </c>
      <c r="B3376">
        <v>2002</v>
      </c>
      <c r="C3376" s="2">
        <v>0</v>
      </c>
      <c r="D3376" s="6">
        <v>0.25920300000000002</v>
      </c>
      <c r="E3376" s="6">
        <v>0.25443080000000001</v>
      </c>
      <c r="F3376" s="6">
        <v>7.1182599999999999E-2</v>
      </c>
      <c r="G3376" s="6">
        <v>1.1669959999999999</v>
      </c>
      <c r="H3376" s="6">
        <v>0.3387656</v>
      </c>
      <c r="I3376" s="6"/>
    </row>
    <row r="3377" spans="1:9" x14ac:dyDescent="0.25">
      <c r="A3377">
        <v>584</v>
      </c>
      <c r="B3377">
        <v>2003</v>
      </c>
      <c r="C3377" s="2">
        <v>0</v>
      </c>
      <c r="D3377" s="6">
        <v>0.30799530000000003</v>
      </c>
      <c r="E3377" s="6">
        <v>0.3019056</v>
      </c>
      <c r="F3377" s="6">
        <v>5.17151E-2</v>
      </c>
      <c r="G3377" s="6">
        <v>1.2248779999999999</v>
      </c>
      <c r="H3377" s="6">
        <v>0.3622264</v>
      </c>
      <c r="I3377" s="6"/>
    </row>
    <row r="3378" spans="1:9" x14ac:dyDescent="0.25">
      <c r="A3378">
        <v>585</v>
      </c>
      <c r="B3378">
        <v>1995</v>
      </c>
      <c r="C3378" s="2">
        <v>0</v>
      </c>
      <c r="D3378" s="6">
        <v>0.2153534</v>
      </c>
      <c r="E3378" s="6">
        <v>0.34901280000000001</v>
      </c>
      <c r="F3378" s="6">
        <v>0.1155482</v>
      </c>
      <c r="G3378" s="6">
        <v>1.552216</v>
      </c>
      <c r="H3378" s="6">
        <v>0.32311479999999998</v>
      </c>
      <c r="I3378" s="6"/>
    </row>
    <row r="3379" spans="1:9" x14ac:dyDescent="0.25">
      <c r="A3379">
        <v>585</v>
      </c>
      <c r="B3379">
        <v>1996</v>
      </c>
      <c r="C3379" s="2">
        <v>0</v>
      </c>
      <c r="D3379" s="6">
        <v>0.20965790000000001</v>
      </c>
      <c r="E3379" s="6">
        <v>0.33074409999999999</v>
      </c>
      <c r="F3379" s="6">
        <v>0.1273687</v>
      </c>
      <c r="G3379" s="6">
        <v>0.81711060000000002</v>
      </c>
      <c r="H3379" s="6">
        <v>0.35714980000000002</v>
      </c>
      <c r="I3379" s="6"/>
    </row>
    <row r="3380" spans="1:9" x14ac:dyDescent="0.25">
      <c r="A3380">
        <v>585</v>
      </c>
      <c r="B3380">
        <v>1997</v>
      </c>
      <c r="C3380" s="2">
        <v>0</v>
      </c>
      <c r="D3380" s="6">
        <v>0.33537050000000002</v>
      </c>
      <c r="E3380" s="6">
        <v>0.4685105</v>
      </c>
      <c r="F3380" s="6">
        <v>7.88885E-2</v>
      </c>
      <c r="G3380" s="6">
        <v>2.0769069999999998</v>
      </c>
      <c r="H3380" s="6">
        <v>0.33363870000000001</v>
      </c>
      <c r="I3380" s="6"/>
    </row>
    <row r="3381" spans="1:9" x14ac:dyDescent="0.25">
      <c r="A3381">
        <v>585</v>
      </c>
      <c r="B3381">
        <v>1998</v>
      </c>
      <c r="C3381" s="2">
        <v>0</v>
      </c>
      <c r="D3381" s="6">
        <v>0.26650459999999998</v>
      </c>
      <c r="E3381" s="6">
        <v>0.4136532</v>
      </c>
      <c r="F3381" s="6">
        <v>4.1357400000000002E-2</v>
      </c>
      <c r="G3381" s="6">
        <v>1.0888720000000001</v>
      </c>
      <c r="H3381" s="6">
        <v>0.3011315</v>
      </c>
      <c r="I3381" s="6"/>
    </row>
    <row r="3382" spans="1:9" x14ac:dyDescent="0.25">
      <c r="A3382">
        <v>586</v>
      </c>
      <c r="B3382">
        <v>2004</v>
      </c>
      <c r="C3382" s="2">
        <v>0</v>
      </c>
      <c r="D3382" s="6">
        <v>-3.7901499999999998E-2</v>
      </c>
      <c r="E3382" s="6">
        <v>0.29685349999999999</v>
      </c>
      <c r="F3382" s="6">
        <v>2.77851E-2</v>
      </c>
      <c r="G3382" s="6">
        <v>0.41161370000000003</v>
      </c>
      <c r="H3382" s="6">
        <v>0.1991531</v>
      </c>
      <c r="I3382" s="6"/>
    </row>
    <row r="3383" spans="1:9" x14ac:dyDescent="0.25">
      <c r="A3383">
        <v>587</v>
      </c>
      <c r="B3383">
        <v>1995</v>
      </c>
      <c r="C3383" s="2">
        <v>0</v>
      </c>
      <c r="D3383" s="6">
        <v>0.48960229999999999</v>
      </c>
      <c r="E3383" s="6">
        <v>0.37949929999999998</v>
      </c>
      <c r="F3383" s="6">
        <v>8.0890199999999995E-2</v>
      </c>
      <c r="G3383" s="6">
        <v>1.596867</v>
      </c>
      <c r="H3383" s="6">
        <v>0.65100880000000005</v>
      </c>
      <c r="I3383" s="6"/>
    </row>
    <row r="3384" spans="1:9" x14ac:dyDescent="0.25">
      <c r="A3384">
        <v>587</v>
      </c>
      <c r="B3384">
        <v>1996</v>
      </c>
      <c r="C3384" s="2">
        <v>0</v>
      </c>
      <c r="D3384" s="6">
        <v>0.38848339999999998</v>
      </c>
      <c r="E3384" s="6">
        <v>0.2967265</v>
      </c>
      <c r="F3384" s="6">
        <v>5.8426400000000003E-2</v>
      </c>
      <c r="G3384" s="6">
        <v>1.763671</v>
      </c>
      <c r="H3384" s="6">
        <v>0.4118579</v>
      </c>
      <c r="I3384" s="6"/>
    </row>
    <row r="3385" spans="1:9" x14ac:dyDescent="0.25">
      <c r="A3385">
        <v>587</v>
      </c>
      <c r="B3385">
        <v>1997</v>
      </c>
      <c r="C3385" s="2">
        <v>0</v>
      </c>
      <c r="D3385" s="6">
        <v>0.43275780000000003</v>
      </c>
      <c r="E3385" s="6">
        <v>0.31948579999999999</v>
      </c>
      <c r="F3385" s="6">
        <v>6.5560400000000005E-2</v>
      </c>
      <c r="G3385" s="6">
        <v>2.68275</v>
      </c>
      <c r="H3385" s="6">
        <v>0.314581</v>
      </c>
      <c r="I3385" s="6"/>
    </row>
    <row r="3386" spans="1:9" x14ac:dyDescent="0.25">
      <c r="A3386">
        <v>587</v>
      </c>
      <c r="B3386">
        <v>1998</v>
      </c>
      <c r="C3386" s="2">
        <v>0</v>
      </c>
      <c r="D3386" s="6">
        <v>0.42588100000000001</v>
      </c>
      <c r="E3386" s="6">
        <v>0.2643993</v>
      </c>
      <c r="F3386" s="6">
        <v>2.1570200000000001E-2</v>
      </c>
      <c r="G3386" s="6">
        <v>2.1791100000000001</v>
      </c>
      <c r="H3386" s="6">
        <v>0.31501299999999999</v>
      </c>
      <c r="I3386" s="6"/>
    </row>
    <row r="3387" spans="1:9" x14ac:dyDescent="0.25">
      <c r="A3387">
        <v>587</v>
      </c>
      <c r="B3387">
        <v>1999</v>
      </c>
      <c r="C3387" s="2">
        <v>0</v>
      </c>
      <c r="D3387" s="6">
        <v>0.27130749999999998</v>
      </c>
      <c r="E3387" s="6">
        <v>0.3585603</v>
      </c>
      <c r="F3387" s="6">
        <v>3.1047100000000001E-2</v>
      </c>
      <c r="G3387" s="6">
        <v>1.6775359999999999</v>
      </c>
      <c r="H3387" s="6">
        <v>0.25750489999999998</v>
      </c>
      <c r="I3387" s="6"/>
    </row>
    <row r="3388" spans="1:9" x14ac:dyDescent="0.25">
      <c r="A3388">
        <v>588</v>
      </c>
      <c r="B3388">
        <v>1995</v>
      </c>
      <c r="C3388" s="2">
        <v>0</v>
      </c>
      <c r="D3388" s="6">
        <v>0.15260309999999999</v>
      </c>
      <c r="E3388" s="6">
        <v>0.43364960000000002</v>
      </c>
      <c r="F3388" s="6">
        <v>4.0712600000000002E-2</v>
      </c>
      <c r="G3388" s="6">
        <v>1.1573599999999999</v>
      </c>
      <c r="H3388" s="6">
        <v>0.18858369999999999</v>
      </c>
      <c r="I3388" s="6"/>
    </row>
    <row r="3389" spans="1:9" x14ac:dyDescent="0.25">
      <c r="A3389">
        <v>588</v>
      </c>
      <c r="B3389">
        <v>1997</v>
      </c>
      <c r="C3389" s="2">
        <v>0</v>
      </c>
      <c r="D3389" s="6">
        <v>0.1967168</v>
      </c>
      <c r="E3389" s="6">
        <v>0.4454361</v>
      </c>
      <c r="F3389" s="6">
        <v>2.3474200000000001E-2</v>
      </c>
      <c r="G3389" s="6">
        <v>1.3120270000000001</v>
      </c>
      <c r="H3389" s="6">
        <v>6.9245500000000001E-2</v>
      </c>
      <c r="I3389" s="6"/>
    </row>
    <row r="3390" spans="1:9" x14ac:dyDescent="0.25">
      <c r="A3390">
        <v>588</v>
      </c>
      <c r="B3390">
        <v>1998</v>
      </c>
      <c r="C3390" s="2">
        <v>0</v>
      </c>
      <c r="D3390" s="6">
        <v>0.1438238</v>
      </c>
      <c r="E3390" s="6">
        <v>0.39838020000000002</v>
      </c>
      <c r="F3390" s="6">
        <v>2.4634099999999999E-2</v>
      </c>
      <c r="G3390" s="6">
        <v>1.136652</v>
      </c>
      <c r="H3390" s="6">
        <v>0.1194043</v>
      </c>
      <c r="I3390" s="6"/>
    </row>
    <row r="3391" spans="1:9" x14ac:dyDescent="0.25">
      <c r="A3391">
        <v>588</v>
      </c>
      <c r="B3391">
        <v>1999</v>
      </c>
      <c r="C3391" s="2">
        <v>0</v>
      </c>
      <c r="D3391" s="6">
        <v>5.0816E-2</v>
      </c>
      <c r="E3391" s="6">
        <v>0.26072810000000002</v>
      </c>
      <c r="F3391" s="6">
        <v>3.5834299999999999E-2</v>
      </c>
      <c r="G3391" s="6">
        <v>1.0098199999999999</v>
      </c>
      <c r="H3391" s="6">
        <v>0.1195581</v>
      </c>
      <c r="I3391" s="6"/>
    </row>
    <row r="3392" spans="1:9" x14ac:dyDescent="0.25">
      <c r="A3392">
        <v>588</v>
      </c>
      <c r="B3392">
        <v>2000</v>
      </c>
      <c r="C3392" s="2">
        <v>0</v>
      </c>
      <c r="D3392" s="6">
        <v>6.1120099999999997E-2</v>
      </c>
      <c r="E3392" s="6">
        <v>0.25539040000000002</v>
      </c>
      <c r="F3392" s="6">
        <v>3.25721E-2</v>
      </c>
      <c r="G3392" s="6">
        <v>1.2200610000000001</v>
      </c>
      <c r="H3392" s="6">
        <v>0.13151119999999999</v>
      </c>
      <c r="I3392" s="6"/>
    </row>
    <row r="3393" spans="1:9" x14ac:dyDescent="0.25">
      <c r="A3393">
        <v>589</v>
      </c>
      <c r="B3393">
        <v>1995</v>
      </c>
      <c r="C3393" s="2">
        <v>0</v>
      </c>
      <c r="D3393" s="6">
        <v>4.75533E-2</v>
      </c>
      <c r="E3393" s="6">
        <v>0.12555259999999999</v>
      </c>
      <c r="F3393" s="6">
        <v>3.4552600000000003E-2</v>
      </c>
      <c r="G3393" s="6">
        <v>1.0990200000000001</v>
      </c>
      <c r="H3393" s="6">
        <v>0.1074991</v>
      </c>
      <c r="I3393" s="6"/>
    </row>
    <row r="3394" spans="1:9" x14ac:dyDescent="0.25">
      <c r="A3394">
        <v>589</v>
      </c>
      <c r="B3394">
        <v>1996</v>
      </c>
      <c r="C3394" s="2">
        <v>0</v>
      </c>
      <c r="D3394" s="6">
        <v>2.8281799999999999E-2</v>
      </c>
      <c r="E3394" s="6">
        <v>0.1140007</v>
      </c>
      <c r="F3394" s="6">
        <v>5.24004E-2</v>
      </c>
      <c r="G3394" s="6">
        <v>1.5488949999999999</v>
      </c>
      <c r="H3394" s="6">
        <v>0.12718189999999999</v>
      </c>
      <c r="I3394" s="6"/>
    </row>
    <row r="3395" spans="1:9" x14ac:dyDescent="0.25">
      <c r="A3395">
        <v>589</v>
      </c>
      <c r="B3395">
        <v>1997</v>
      </c>
      <c r="C3395" s="2">
        <v>0</v>
      </c>
      <c r="D3395" s="6">
        <v>3.3825399999999999E-2</v>
      </c>
      <c r="E3395" s="6">
        <v>0.13809199999999999</v>
      </c>
      <c r="F3395" s="6">
        <v>5.6373800000000002E-2</v>
      </c>
      <c r="G3395" s="6">
        <v>1.782009</v>
      </c>
      <c r="H3395" s="6">
        <v>0.1240902</v>
      </c>
      <c r="I3395" s="6"/>
    </row>
    <row r="3396" spans="1:9" x14ac:dyDescent="0.25">
      <c r="A3396">
        <v>589</v>
      </c>
      <c r="B3396">
        <v>1998</v>
      </c>
      <c r="C3396" s="2">
        <v>0</v>
      </c>
      <c r="D3396" s="6">
        <v>-1.5994899999999999E-2</v>
      </c>
      <c r="E3396" s="6">
        <v>9.1336600000000004E-2</v>
      </c>
      <c r="F3396" s="6">
        <v>-0.21019099999999999</v>
      </c>
      <c r="G3396" s="6">
        <v>0.50486699999999995</v>
      </c>
      <c r="H3396" s="6">
        <v>0.11716219999999999</v>
      </c>
      <c r="I3396" s="6"/>
    </row>
    <row r="3397" spans="1:9" x14ac:dyDescent="0.25">
      <c r="A3397">
        <v>589</v>
      </c>
      <c r="B3397">
        <v>1999</v>
      </c>
      <c r="C3397" s="2">
        <v>0</v>
      </c>
      <c r="D3397" s="6">
        <v>9.0305999999999997E-3</v>
      </c>
      <c r="E3397" s="6">
        <v>-0.16882730000000001</v>
      </c>
      <c r="F3397" s="6">
        <v>5.6762199999999999E-2</v>
      </c>
      <c r="G3397" s="6">
        <v>0.71825059999999996</v>
      </c>
      <c r="H3397" s="6">
        <v>0.1246558</v>
      </c>
      <c r="I3397" s="6"/>
    </row>
    <row r="3398" spans="1:9" x14ac:dyDescent="0.25">
      <c r="A3398">
        <v>589</v>
      </c>
      <c r="B3398">
        <v>2000</v>
      </c>
      <c r="C3398" s="2">
        <v>0</v>
      </c>
      <c r="D3398" s="6">
        <v>1.6385500000000001E-2</v>
      </c>
      <c r="E3398" s="6">
        <v>-8.98336E-2</v>
      </c>
      <c r="F3398" s="6">
        <v>8.5164299999999998E-2</v>
      </c>
      <c r="G3398" s="6">
        <v>1.7152559999999999</v>
      </c>
      <c r="H3398" s="6">
        <v>0.1341502</v>
      </c>
      <c r="I3398" s="6"/>
    </row>
    <row r="3399" spans="1:9" x14ac:dyDescent="0.25">
      <c r="A3399">
        <v>589</v>
      </c>
      <c r="B3399">
        <v>2001</v>
      </c>
      <c r="C3399" s="2">
        <v>0</v>
      </c>
      <c r="D3399" s="6">
        <v>1.6442E-3</v>
      </c>
      <c r="E3399" s="6">
        <v>-4.5234000000000003E-3</v>
      </c>
      <c r="F3399" s="6">
        <v>3.8293000000000001E-2</v>
      </c>
      <c r="G3399" s="6">
        <v>1.690464</v>
      </c>
      <c r="H3399" s="6">
        <v>9.1414300000000004E-2</v>
      </c>
      <c r="I3399" s="6"/>
    </row>
    <row r="3400" spans="1:9" x14ac:dyDescent="0.25">
      <c r="A3400">
        <v>589</v>
      </c>
      <c r="B3400">
        <v>2002</v>
      </c>
      <c r="C3400" s="2">
        <v>0</v>
      </c>
      <c r="D3400" s="6">
        <v>1.04653E-2</v>
      </c>
      <c r="E3400" s="6">
        <v>1.0131599999999999E-2</v>
      </c>
      <c r="F3400" s="6">
        <v>7.2766700000000004E-2</v>
      </c>
      <c r="G3400" s="6">
        <v>1.540934</v>
      </c>
      <c r="H3400" s="6">
        <v>0.1165834</v>
      </c>
      <c r="I3400" s="6"/>
    </row>
    <row r="3401" spans="1:9" x14ac:dyDescent="0.25">
      <c r="A3401">
        <v>590</v>
      </c>
      <c r="B3401">
        <v>1995</v>
      </c>
      <c r="C3401" s="2">
        <v>0</v>
      </c>
      <c r="D3401" s="6">
        <v>0.11048910000000001</v>
      </c>
      <c r="E3401" s="6">
        <v>-7.1230100000000005E-2</v>
      </c>
      <c r="F3401" s="6">
        <v>9.8848900000000003E-2</v>
      </c>
      <c r="G3401" s="6">
        <v>3.5334720000000002</v>
      </c>
      <c r="H3401" s="6">
        <v>0.46629029999999999</v>
      </c>
      <c r="I3401" s="6"/>
    </row>
    <row r="3402" spans="1:9" x14ac:dyDescent="0.25">
      <c r="A3402">
        <v>590</v>
      </c>
      <c r="B3402">
        <v>1996</v>
      </c>
      <c r="C3402" s="2">
        <v>0</v>
      </c>
      <c r="D3402" s="6">
        <v>0.16818159999999999</v>
      </c>
      <c r="E3402" s="6">
        <v>7.8109399999999996E-2</v>
      </c>
      <c r="F3402" s="6">
        <v>0.10859439999999999</v>
      </c>
      <c r="G3402" s="6">
        <v>6.3452849999999996</v>
      </c>
      <c r="H3402" s="6">
        <v>0.4991023</v>
      </c>
      <c r="I3402" s="6"/>
    </row>
    <row r="3403" spans="1:9" x14ac:dyDescent="0.25">
      <c r="A3403">
        <v>590</v>
      </c>
      <c r="B3403">
        <v>1997</v>
      </c>
      <c r="C3403" s="2">
        <v>0</v>
      </c>
      <c r="D3403" s="6">
        <v>0.2090021</v>
      </c>
      <c r="E3403" s="6">
        <v>0.22445000000000001</v>
      </c>
      <c r="F3403" s="6">
        <v>0.1900568</v>
      </c>
      <c r="G3403" s="6">
        <v>10.95776</v>
      </c>
      <c r="H3403" s="6">
        <v>1.006103</v>
      </c>
      <c r="I3403" s="6"/>
    </row>
    <row r="3404" spans="1:9" x14ac:dyDescent="0.25">
      <c r="A3404">
        <v>590</v>
      </c>
      <c r="B3404">
        <v>1998</v>
      </c>
      <c r="C3404" s="2">
        <v>0</v>
      </c>
      <c r="D3404" s="6">
        <v>0.10743850000000001</v>
      </c>
      <c r="E3404" s="6">
        <v>7.2230000000000005E-4</v>
      </c>
      <c r="F3404" s="6">
        <v>7.0521200000000006E-2</v>
      </c>
      <c r="G3404" s="6">
        <v>2.3719299999999999</v>
      </c>
      <c r="H3404" s="6">
        <v>0.2115177</v>
      </c>
      <c r="I3404" s="6"/>
    </row>
    <row r="3405" spans="1:9" x14ac:dyDescent="0.25">
      <c r="A3405">
        <v>590</v>
      </c>
      <c r="B3405">
        <v>1999</v>
      </c>
      <c r="C3405" s="2">
        <v>0</v>
      </c>
      <c r="D3405" s="6">
        <v>9.6994300000000006E-2</v>
      </c>
      <c r="E3405" s="6">
        <v>2.4186200000000001E-2</v>
      </c>
      <c r="F3405" s="6">
        <v>6.6303899999999999E-2</v>
      </c>
      <c r="G3405" s="6">
        <v>2.8334109999999999</v>
      </c>
      <c r="H3405" s="6">
        <v>0.23570489999999999</v>
      </c>
      <c r="I3405" s="6"/>
    </row>
    <row r="3406" spans="1:9" x14ac:dyDescent="0.25">
      <c r="A3406">
        <v>590</v>
      </c>
      <c r="B3406">
        <v>2000</v>
      </c>
      <c r="C3406" s="2">
        <v>0</v>
      </c>
      <c r="D3406" s="6">
        <v>7.3366799999999996E-2</v>
      </c>
      <c r="E3406" s="6">
        <v>6.0584699999999998E-2</v>
      </c>
      <c r="F3406" s="6">
        <v>5.7647799999999999E-2</v>
      </c>
      <c r="G3406" s="6">
        <v>1.372204</v>
      </c>
      <c r="H3406" s="6">
        <v>0.2209624</v>
      </c>
      <c r="I3406" s="6"/>
    </row>
    <row r="3407" spans="1:9" x14ac:dyDescent="0.25">
      <c r="A3407">
        <v>590</v>
      </c>
      <c r="B3407">
        <v>2001</v>
      </c>
      <c r="C3407" s="2">
        <v>0</v>
      </c>
      <c r="D3407" s="6">
        <v>6.9333900000000004E-2</v>
      </c>
      <c r="E3407" s="6">
        <v>7.2180900000000006E-2</v>
      </c>
      <c r="F3407" s="6">
        <v>6.8508700000000006E-2</v>
      </c>
      <c r="G3407" s="6">
        <v>2.0570569999999999</v>
      </c>
      <c r="H3407" s="6">
        <v>0.226242</v>
      </c>
      <c r="I3407" s="6"/>
    </row>
    <row r="3408" spans="1:9" x14ac:dyDescent="0.25">
      <c r="A3408">
        <v>590</v>
      </c>
      <c r="B3408">
        <v>2002</v>
      </c>
      <c r="C3408" s="2">
        <v>0</v>
      </c>
      <c r="D3408" s="6">
        <v>1.5692000000000001E-2</v>
      </c>
      <c r="E3408" s="6">
        <v>-1.38643E-2</v>
      </c>
      <c r="F3408" s="6">
        <v>6.7399799999999996E-2</v>
      </c>
      <c r="G3408" s="6">
        <v>1.497139</v>
      </c>
      <c r="H3408" s="6">
        <v>0.24339849999999999</v>
      </c>
      <c r="I3408" s="6"/>
    </row>
    <row r="3409" spans="1:9" x14ac:dyDescent="0.25">
      <c r="A3409">
        <v>590</v>
      </c>
      <c r="B3409">
        <v>2003</v>
      </c>
      <c r="C3409" s="2">
        <v>0</v>
      </c>
      <c r="D3409" s="6">
        <v>7.4828699999999998E-2</v>
      </c>
      <c r="E3409" s="6">
        <v>4.3723699999999997E-2</v>
      </c>
      <c r="F3409" s="6">
        <v>6.5092800000000006E-2</v>
      </c>
      <c r="G3409" s="6">
        <v>1.309515</v>
      </c>
      <c r="H3409" s="6">
        <v>0.2318163</v>
      </c>
      <c r="I3409" s="6"/>
    </row>
    <row r="3410" spans="1:9" x14ac:dyDescent="0.25">
      <c r="A3410">
        <v>590</v>
      </c>
      <c r="B3410">
        <v>2004</v>
      </c>
      <c r="C3410" s="2">
        <v>0</v>
      </c>
      <c r="D3410" s="6">
        <v>8.8633600000000007E-2</v>
      </c>
      <c r="E3410" s="6">
        <v>0.1168141</v>
      </c>
      <c r="F3410" s="6">
        <v>6.1485199999999997E-2</v>
      </c>
      <c r="G3410" s="6">
        <v>1.289145</v>
      </c>
      <c r="H3410" s="6">
        <v>0.24848239999999999</v>
      </c>
      <c r="I3410" s="6"/>
    </row>
    <row r="3411" spans="1:9" x14ac:dyDescent="0.25">
      <c r="A3411">
        <v>591</v>
      </c>
      <c r="B3411">
        <v>1995</v>
      </c>
      <c r="C3411" s="2">
        <v>0</v>
      </c>
      <c r="D3411" s="6">
        <v>0.38266430000000001</v>
      </c>
      <c r="E3411" s="6">
        <v>9.4944299999999995E-2</v>
      </c>
      <c r="F3411" s="6">
        <v>5.0637399999999999E-2</v>
      </c>
      <c r="G3411" s="6">
        <v>0.554871</v>
      </c>
      <c r="H3411" s="6">
        <v>0.35656690000000002</v>
      </c>
      <c r="I3411" s="6"/>
    </row>
    <row r="3412" spans="1:9" x14ac:dyDescent="0.25">
      <c r="A3412">
        <v>591</v>
      </c>
      <c r="B3412">
        <v>1996</v>
      </c>
      <c r="C3412" s="2">
        <v>0</v>
      </c>
      <c r="D3412" s="6">
        <v>0.40853099999999998</v>
      </c>
      <c r="E3412" s="6">
        <v>0.1102697</v>
      </c>
      <c r="F3412" s="6">
        <v>6.4714099999999997E-2</v>
      </c>
      <c r="G3412" s="6">
        <v>0.6178247</v>
      </c>
      <c r="H3412" s="6">
        <v>0.36581019999999997</v>
      </c>
      <c r="I3412" s="6"/>
    </row>
    <row r="3413" spans="1:9" x14ac:dyDescent="0.25">
      <c r="A3413">
        <v>591</v>
      </c>
      <c r="B3413">
        <v>1997</v>
      </c>
      <c r="C3413" s="2">
        <v>0</v>
      </c>
      <c r="D3413" s="6">
        <v>0.4029199</v>
      </c>
      <c r="E3413" s="6">
        <v>0.1181104</v>
      </c>
      <c r="F3413" s="6">
        <v>6.7863999999999994E-2</v>
      </c>
      <c r="G3413" s="6">
        <v>0.57017779999999996</v>
      </c>
      <c r="H3413" s="6">
        <v>0.36778509999999998</v>
      </c>
      <c r="I3413" s="6"/>
    </row>
    <row r="3414" spans="1:9" x14ac:dyDescent="0.25">
      <c r="A3414">
        <v>591</v>
      </c>
      <c r="B3414">
        <v>1998</v>
      </c>
      <c r="C3414" s="2">
        <v>0</v>
      </c>
      <c r="D3414" s="6">
        <v>0.43291940000000001</v>
      </c>
      <c r="E3414" s="6">
        <v>0.1529259</v>
      </c>
      <c r="F3414" s="6">
        <v>5.9482800000000002E-2</v>
      </c>
      <c r="G3414" s="6">
        <v>0.55666800000000005</v>
      </c>
      <c r="H3414" s="6">
        <v>0.35732920000000001</v>
      </c>
      <c r="I3414" s="6"/>
    </row>
    <row r="3415" spans="1:9" x14ac:dyDescent="0.25">
      <c r="A3415">
        <v>591</v>
      </c>
      <c r="B3415">
        <v>1999</v>
      </c>
      <c r="C3415" s="2">
        <v>0</v>
      </c>
      <c r="D3415" s="6">
        <v>0.42488969999999998</v>
      </c>
      <c r="E3415" s="6">
        <v>0.1889276</v>
      </c>
      <c r="F3415" s="6">
        <v>6.0414799999999998E-2</v>
      </c>
      <c r="G3415" s="6">
        <v>0.40753539999999999</v>
      </c>
      <c r="H3415" s="6">
        <v>0.3654037</v>
      </c>
      <c r="I3415" s="6"/>
    </row>
    <row r="3416" spans="1:9" x14ac:dyDescent="0.25">
      <c r="A3416">
        <v>591</v>
      </c>
      <c r="B3416">
        <v>2000</v>
      </c>
      <c r="C3416" s="2">
        <v>0</v>
      </c>
      <c r="D3416" s="6">
        <v>0.37693939999999998</v>
      </c>
      <c r="E3416" s="6">
        <v>0.19685079999999999</v>
      </c>
      <c r="F3416" s="6">
        <v>8.0279400000000001E-2</v>
      </c>
      <c r="G3416" s="6">
        <v>0.43297629999999998</v>
      </c>
      <c r="H3416" s="6">
        <v>0.3749807</v>
      </c>
      <c r="I3416" s="6"/>
    </row>
    <row r="3417" spans="1:9" x14ac:dyDescent="0.25">
      <c r="A3417">
        <v>591</v>
      </c>
      <c r="B3417">
        <v>2001</v>
      </c>
      <c r="C3417" s="2">
        <v>0</v>
      </c>
      <c r="D3417" s="6">
        <v>0.4865582</v>
      </c>
      <c r="E3417" s="6">
        <v>0.17911859999999999</v>
      </c>
      <c r="F3417" s="6">
        <v>5.4146399999999997E-2</v>
      </c>
      <c r="G3417" s="6">
        <v>0.42446309999999998</v>
      </c>
      <c r="H3417" s="6">
        <v>0.3134747</v>
      </c>
      <c r="I3417" s="6"/>
    </row>
    <row r="3418" spans="1:9" x14ac:dyDescent="0.25">
      <c r="A3418">
        <v>591</v>
      </c>
      <c r="B3418">
        <v>2002</v>
      </c>
      <c r="C3418" s="2">
        <v>0</v>
      </c>
      <c r="D3418" s="6">
        <v>0.45162069999999999</v>
      </c>
      <c r="E3418" s="6">
        <v>0.175201</v>
      </c>
      <c r="F3418" s="6">
        <v>4.3331300000000003E-2</v>
      </c>
      <c r="G3418" s="6">
        <v>0.197293</v>
      </c>
      <c r="H3418" s="6">
        <v>0.28229029999999999</v>
      </c>
      <c r="I3418" s="6"/>
    </row>
    <row r="3419" spans="1:9" x14ac:dyDescent="0.25">
      <c r="A3419">
        <v>591</v>
      </c>
      <c r="B3419">
        <v>2003</v>
      </c>
      <c r="C3419" s="2">
        <v>0</v>
      </c>
      <c r="D3419" s="6">
        <v>0.1924816</v>
      </c>
      <c r="E3419" s="6">
        <v>0.4123329</v>
      </c>
      <c r="F3419" s="6">
        <v>7.1695200000000001E-2</v>
      </c>
      <c r="G3419" s="6">
        <v>0.60399380000000003</v>
      </c>
      <c r="H3419" s="6">
        <v>0.47528280000000001</v>
      </c>
      <c r="I3419" s="6"/>
    </row>
    <row r="3420" spans="1:9" x14ac:dyDescent="0.25">
      <c r="A3420">
        <v>591</v>
      </c>
      <c r="B3420">
        <v>2004</v>
      </c>
      <c r="C3420" s="2">
        <v>0</v>
      </c>
      <c r="D3420" s="6">
        <v>0.1710526</v>
      </c>
      <c r="E3420" s="6">
        <v>0.50965490000000002</v>
      </c>
      <c r="F3420" s="6">
        <v>6.32133E-2</v>
      </c>
      <c r="G3420" s="6">
        <v>0.66916640000000005</v>
      </c>
      <c r="H3420" s="6">
        <v>0.53410579999999996</v>
      </c>
      <c r="I3420" s="6"/>
    </row>
    <row r="3421" spans="1:9" x14ac:dyDescent="0.25">
      <c r="A3421">
        <v>592</v>
      </c>
      <c r="B3421">
        <v>1995</v>
      </c>
      <c r="C3421" s="2">
        <v>0</v>
      </c>
      <c r="D3421" s="6">
        <v>3.5441599999999997E-2</v>
      </c>
      <c r="E3421" s="6">
        <v>0.1020794</v>
      </c>
      <c r="F3421" s="6">
        <v>5.80583E-2</v>
      </c>
      <c r="G3421" s="6">
        <v>0.92801480000000003</v>
      </c>
      <c r="H3421" s="6">
        <v>0.11047940000000001</v>
      </c>
      <c r="I3421" s="6"/>
    </row>
    <row r="3422" spans="1:9" x14ac:dyDescent="0.25">
      <c r="A3422">
        <v>592</v>
      </c>
      <c r="B3422">
        <v>1996</v>
      </c>
      <c r="C3422" s="2">
        <v>0</v>
      </c>
      <c r="D3422" s="6">
        <v>4.1663100000000002E-2</v>
      </c>
      <c r="E3422" s="6">
        <v>0.1268736</v>
      </c>
      <c r="F3422" s="6">
        <v>4.0035099999999997E-2</v>
      </c>
      <c r="G3422" s="6">
        <v>1.033277</v>
      </c>
      <c r="H3422" s="6">
        <v>9.7584699999999996E-2</v>
      </c>
      <c r="I3422" s="6"/>
    </row>
    <row r="3423" spans="1:9" x14ac:dyDescent="0.25">
      <c r="A3423">
        <v>592</v>
      </c>
      <c r="B3423">
        <v>1997</v>
      </c>
      <c r="C3423" s="2">
        <v>0</v>
      </c>
      <c r="D3423" s="6">
        <v>6.1834100000000003E-2</v>
      </c>
      <c r="E3423" s="6">
        <v>0.1209982</v>
      </c>
      <c r="F3423" s="6">
        <v>6.1831200000000003E-2</v>
      </c>
      <c r="G3423" s="6">
        <v>1.2713300000000001</v>
      </c>
      <c r="H3423" s="6">
        <v>8.7783100000000003E-2</v>
      </c>
      <c r="I3423" s="6"/>
    </row>
    <row r="3424" spans="1:9" x14ac:dyDescent="0.25">
      <c r="A3424">
        <v>592</v>
      </c>
      <c r="B3424">
        <v>1998</v>
      </c>
      <c r="C3424" s="2">
        <v>0</v>
      </c>
      <c r="D3424" s="6">
        <v>7.59856E-2</v>
      </c>
      <c r="E3424" s="6">
        <v>0.12851770000000001</v>
      </c>
      <c r="F3424" s="6">
        <v>3.8415199999999997E-2</v>
      </c>
      <c r="G3424" s="6">
        <v>0.99216970000000004</v>
      </c>
      <c r="H3424" s="6">
        <v>9.0774199999999999E-2</v>
      </c>
      <c r="I3424" s="6"/>
    </row>
    <row r="3425" spans="1:9" x14ac:dyDescent="0.25">
      <c r="A3425">
        <v>592</v>
      </c>
      <c r="B3425">
        <v>1999</v>
      </c>
      <c r="C3425" s="2">
        <v>0</v>
      </c>
      <c r="D3425" s="6">
        <v>1.9137999999999999E-2</v>
      </c>
      <c r="E3425" s="6">
        <v>9.4253000000000003E-2</v>
      </c>
      <c r="F3425" s="6">
        <v>2.3900399999999999E-2</v>
      </c>
      <c r="G3425" s="6">
        <v>0.2055756</v>
      </c>
      <c r="H3425" s="6">
        <v>7.1799799999999997E-2</v>
      </c>
      <c r="I3425" s="6"/>
    </row>
    <row r="3426" spans="1:9" x14ac:dyDescent="0.25">
      <c r="A3426">
        <v>592</v>
      </c>
      <c r="B3426">
        <v>2000</v>
      </c>
      <c r="C3426" s="2">
        <v>0</v>
      </c>
      <c r="D3426" s="6">
        <v>4.47134E-2</v>
      </c>
      <c r="E3426" s="6">
        <v>-9.4888000000000004E-3</v>
      </c>
      <c r="F3426" s="6">
        <v>2.63684E-2</v>
      </c>
      <c r="G3426" s="6">
        <v>6.4169100000000007E-2</v>
      </c>
      <c r="H3426" s="6">
        <v>7.8213500000000005E-2</v>
      </c>
      <c r="I3426" s="6"/>
    </row>
    <row r="3427" spans="1:9" x14ac:dyDescent="0.25">
      <c r="A3427">
        <v>592</v>
      </c>
      <c r="B3427">
        <v>2001</v>
      </c>
      <c r="C3427" s="2">
        <v>0</v>
      </c>
      <c r="D3427" s="6">
        <v>4.6820899999999999E-2</v>
      </c>
      <c r="E3427" s="6">
        <v>-8.0237199999999995E-2</v>
      </c>
      <c r="F3427" s="6">
        <v>2.8888299999999999E-2</v>
      </c>
      <c r="G3427" s="6">
        <v>0.16573299999999999</v>
      </c>
      <c r="H3427" s="6">
        <v>7.8707799999999994E-2</v>
      </c>
      <c r="I3427" s="6"/>
    </row>
    <row r="3428" spans="1:9" x14ac:dyDescent="0.25">
      <c r="A3428">
        <v>592</v>
      </c>
      <c r="B3428">
        <v>2002</v>
      </c>
      <c r="C3428" s="2">
        <v>0</v>
      </c>
      <c r="D3428" s="6">
        <v>5.9881700000000003E-2</v>
      </c>
      <c r="E3428" s="6">
        <v>-8.7387500000000007E-2</v>
      </c>
      <c r="F3428" s="6">
        <v>2.58765E-2</v>
      </c>
      <c r="G3428" s="6">
        <v>0.12957640000000001</v>
      </c>
      <c r="H3428" s="6">
        <v>8.3374599999999993E-2</v>
      </c>
      <c r="I3428" s="6"/>
    </row>
    <row r="3429" spans="1:9" x14ac:dyDescent="0.25">
      <c r="A3429">
        <v>593</v>
      </c>
      <c r="B3429">
        <v>1995</v>
      </c>
      <c r="C3429" s="2">
        <v>0</v>
      </c>
      <c r="D3429" s="6">
        <v>0.2265353</v>
      </c>
      <c r="E3429" s="6">
        <v>0.2068459</v>
      </c>
      <c r="F3429" s="6">
        <v>0.1071242</v>
      </c>
      <c r="G3429" s="6">
        <v>0.35106379999999998</v>
      </c>
      <c r="H3429" s="6">
        <v>0.91352009999999995</v>
      </c>
      <c r="I3429" s="6"/>
    </row>
    <row r="3430" spans="1:9" x14ac:dyDescent="0.25">
      <c r="A3430">
        <v>593</v>
      </c>
      <c r="B3430">
        <v>1996</v>
      </c>
      <c r="C3430" s="2">
        <v>0</v>
      </c>
      <c r="D3430" s="6">
        <v>0.26937179999999999</v>
      </c>
      <c r="E3430" s="6">
        <v>0.21129619999999999</v>
      </c>
      <c r="F3430" s="6">
        <v>9.6218600000000001E-2</v>
      </c>
      <c r="G3430" s="6">
        <v>0.2818657</v>
      </c>
      <c r="H3430" s="6">
        <v>0.83254019999999995</v>
      </c>
      <c r="I3430" s="6"/>
    </row>
    <row r="3431" spans="1:9" x14ac:dyDescent="0.25">
      <c r="A3431">
        <v>593</v>
      </c>
      <c r="B3431">
        <v>1997</v>
      </c>
      <c r="C3431" s="2">
        <v>1</v>
      </c>
      <c r="D3431" s="6">
        <v>0.33965990000000001</v>
      </c>
      <c r="E3431" s="6">
        <v>0.17113719999999999</v>
      </c>
      <c r="F3431" s="6">
        <v>9.5745800000000006E-2</v>
      </c>
      <c r="G3431" s="6">
        <v>0.16033249999999999</v>
      </c>
      <c r="H3431" s="6">
        <v>0.77600309999999995</v>
      </c>
      <c r="I3431" s="6"/>
    </row>
    <row r="3432" spans="1:9" x14ac:dyDescent="0.25">
      <c r="A3432">
        <v>594</v>
      </c>
      <c r="B3432">
        <v>1998</v>
      </c>
      <c r="C3432" s="2">
        <v>0</v>
      </c>
      <c r="D3432" s="6">
        <v>-2.2472999999999998E-3</v>
      </c>
      <c r="E3432" s="6">
        <v>9.3627199999999994E-2</v>
      </c>
      <c r="F3432" s="6">
        <v>5.7150699999999999E-2</v>
      </c>
      <c r="G3432" s="6">
        <v>3.3877380000000001</v>
      </c>
      <c r="H3432" s="6">
        <v>0.43609229999999999</v>
      </c>
      <c r="I3432" s="6"/>
    </row>
    <row r="3433" spans="1:9" x14ac:dyDescent="0.25">
      <c r="A3433">
        <v>594</v>
      </c>
      <c r="B3433">
        <v>1999</v>
      </c>
      <c r="C3433" s="2">
        <v>0</v>
      </c>
      <c r="D3433" s="6">
        <v>6.7142199999999999E-2</v>
      </c>
      <c r="E3433" s="6">
        <v>9.7681299999999999E-2</v>
      </c>
      <c r="F3433" s="6">
        <v>6.5393099999999996E-2</v>
      </c>
      <c r="G3433" s="6">
        <v>1.4544649999999999</v>
      </c>
      <c r="H3433" s="6">
        <v>0.41868670000000002</v>
      </c>
      <c r="I3433" s="6"/>
    </row>
    <row r="3434" spans="1:9" x14ac:dyDescent="0.25">
      <c r="A3434">
        <v>594</v>
      </c>
      <c r="B3434">
        <v>2001</v>
      </c>
      <c r="C3434" s="2">
        <v>0</v>
      </c>
      <c r="D3434" s="6">
        <v>0.1130512</v>
      </c>
      <c r="E3434" s="6">
        <v>0.1241097</v>
      </c>
      <c r="F3434" s="6">
        <v>5.4771599999999997E-2</v>
      </c>
      <c r="G3434" s="6">
        <v>1.702213</v>
      </c>
      <c r="H3434" s="6">
        <v>0.25788240000000001</v>
      </c>
      <c r="I3434" s="6"/>
    </row>
    <row r="3435" spans="1:9" x14ac:dyDescent="0.25">
      <c r="A3435">
        <v>594</v>
      </c>
      <c r="B3435">
        <v>2002</v>
      </c>
      <c r="C3435" s="2">
        <v>0</v>
      </c>
      <c r="D3435" s="6">
        <v>4.5765100000000003E-2</v>
      </c>
      <c r="E3435" s="6">
        <v>0.13961670000000001</v>
      </c>
      <c r="F3435" s="6">
        <v>3.4277000000000002E-2</v>
      </c>
      <c r="G3435" s="6">
        <v>1.560449</v>
      </c>
      <c r="H3435" s="6">
        <v>0.25547379999999997</v>
      </c>
      <c r="I3435" s="6"/>
    </row>
    <row r="3436" spans="1:9" x14ac:dyDescent="0.25">
      <c r="A3436">
        <v>594</v>
      </c>
      <c r="B3436">
        <v>2003</v>
      </c>
      <c r="C3436" s="2">
        <v>0</v>
      </c>
      <c r="D3436" s="6">
        <v>4.9250500000000003E-2</v>
      </c>
      <c r="E3436" s="6">
        <v>1.8603700000000001E-2</v>
      </c>
      <c r="F3436" s="6">
        <v>4.5077100000000002E-2</v>
      </c>
      <c r="G3436" s="6">
        <v>1.635931</v>
      </c>
      <c r="H3436" s="6">
        <v>0.2952979</v>
      </c>
      <c r="I3436" s="6"/>
    </row>
    <row r="3437" spans="1:9" x14ac:dyDescent="0.25">
      <c r="A3437">
        <v>594</v>
      </c>
      <c r="B3437">
        <v>2004</v>
      </c>
      <c r="C3437" s="2">
        <v>0</v>
      </c>
      <c r="D3437" s="6">
        <v>3.9709999999999997E-3</v>
      </c>
      <c r="E3437" s="6">
        <v>8.7123000000000006E-2</v>
      </c>
      <c r="F3437" s="6">
        <v>5.2597600000000001E-2</v>
      </c>
      <c r="G3437" s="6">
        <v>1.8972800000000001</v>
      </c>
      <c r="H3437" s="6">
        <v>0.31694169999999999</v>
      </c>
      <c r="I3437" s="6"/>
    </row>
    <row r="3438" spans="1:9" x14ac:dyDescent="0.25">
      <c r="A3438">
        <v>595</v>
      </c>
      <c r="B3438">
        <v>1999</v>
      </c>
      <c r="C3438" s="2">
        <v>0</v>
      </c>
      <c r="D3438" s="6">
        <v>-1.4885000000000001E-2</v>
      </c>
      <c r="E3438" s="6">
        <v>2.1595999999999998E-3</v>
      </c>
      <c r="F3438" s="6">
        <v>7.8218999999999997E-3</v>
      </c>
      <c r="G3438" s="6">
        <v>0.1674612</v>
      </c>
      <c r="H3438" s="6">
        <v>0.12984709999999999</v>
      </c>
      <c r="I3438" s="6"/>
    </row>
    <row r="3439" spans="1:9" x14ac:dyDescent="0.25">
      <c r="A3439">
        <v>596</v>
      </c>
      <c r="B3439">
        <v>1995</v>
      </c>
      <c r="C3439" s="2">
        <v>0</v>
      </c>
      <c r="D3439" s="6">
        <v>0.32009539999999997</v>
      </c>
      <c r="E3439" s="6">
        <v>0.58632229999999996</v>
      </c>
      <c r="F3439" s="6">
        <v>7.47805E-2</v>
      </c>
      <c r="G3439" s="6">
        <v>3.7752680000000001</v>
      </c>
      <c r="H3439" s="6">
        <v>0.37263980000000002</v>
      </c>
      <c r="I3439" s="6"/>
    </row>
    <row r="3440" spans="1:9" x14ac:dyDescent="0.25">
      <c r="A3440">
        <v>596</v>
      </c>
      <c r="B3440">
        <v>1996</v>
      </c>
      <c r="C3440" s="2">
        <v>0</v>
      </c>
      <c r="D3440" s="6">
        <v>0.1389311</v>
      </c>
      <c r="E3440" s="6">
        <v>0.48350009999999999</v>
      </c>
      <c r="F3440" s="6">
        <v>6.5354099999999998E-2</v>
      </c>
      <c r="G3440" s="6">
        <v>3.0473690000000002</v>
      </c>
      <c r="H3440" s="6">
        <v>0.3415802</v>
      </c>
      <c r="I3440" s="6"/>
    </row>
    <row r="3441" spans="1:9" x14ac:dyDescent="0.25">
      <c r="A3441">
        <v>596</v>
      </c>
      <c r="B3441">
        <v>1997</v>
      </c>
      <c r="C3441" s="2">
        <v>0</v>
      </c>
      <c r="D3441" s="6">
        <v>0.13736390000000001</v>
      </c>
      <c r="E3441" s="6">
        <v>0.43305979999999999</v>
      </c>
      <c r="F3441" s="6">
        <v>5.8634499999999999E-2</v>
      </c>
      <c r="G3441" s="6">
        <v>1.982461</v>
      </c>
      <c r="H3441" s="6">
        <v>0.30415439999999999</v>
      </c>
      <c r="I3441" s="6"/>
    </row>
    <row r="3442" spans="1:9" x14ac:dyDescent="0.25">
      <c r="A3442">
        <v>596</v>
      </c>
      <c r="B3442">
        <v>1998</v>
      </c>
      <c r="C3442" s="2">
        <v>0</v>
      </c>
      <c r="D3442" s="6">
        <v>0.14342199999999999</v>
      </c>
      <c r="E3442" s="6">
        <v>0.44936739999999997</v>
      </c>
      <c r="F3442" s="6">
        <v>5.5180699999999999E-2</v>
      </c>
      <c r="G3442" s="6">
        <v>2.1885180000000002</v>
      </c>
      <c r="H3442" s="6">
        <v>0.29829129999999998</v>
      </c>
      <c r="I3442" s="6"/>
    </row>
    <row r="3443" spans="1:9" x14ac:dyDescent="0.25">
      <c r="A3443">
        <v>596</v>
      </c>
      <c r="B3443">
        <v>1999</v>
      </c>
      <c r="C3443" s="2">
        <v>0</v>
      </c>
      <c r="D3443" s="6">
        <v>0.13459679999999999</v>
      </c>
      <c r="E3443" s="6">
        <v>0.48270380000000002</v>
      </c>
      <c r="F3443" s="6">
        <v>5.6168500000000003E-2</v>
      </c>
      <c r="G3443" s="6">
        <v>1.5089669999999999</v>
      </c>
      <c r="H3443" s="6">
        <v>0.3112029</v>
      </c>
      <c r="I3443" s="6"/>
    </row>
    <row r="3444" spans="1:9" x14ac:dyDescent="0.25">
      <c r="A3444">
        <v>596</v>
      </c>
      <c r="B3444">
        <v>2000</v>
      </c>
      <c r="C3444" s="2">
        <v>0</v>
      </c>
      <c r="D3444" s="6">
        <v>0.1545483</v>
      </c>
      <c r="E3444" s="6">
        <v>0.50872240000000002</v>
      </c>
      <c r="F3444" s="6">
        <v>5.3782499999999997E-2</v>
      </c>
      <c r="G3444" s="6">
        <v>1.8755550000000001</v>
      </c>
      <c r="H3444" s="6">
        <v>0.34935640000000001</v>
      </c>
      <c r="I3444" s="6"/>
    </row>
    <row r="3445" spans="1:9" x14ac:dyDescent="0.25">
      <c r="A3445">
        <v>596</v>
      </c>
      <c r="B3445">
        <v>2001</v>
      </c>
      <c r="C3445" s="2">
        <v>0</v>
      </c>
      <c r="D3445" s="6">
        <v>0.1215816</v>
      </c>
      <c r="E3445" s="6">
        <v>0.57572520000000005</v>
      </c>
      <c r="F3445" s="6">
        <v>6.1349500000000001E-2</v>
      </c>
      <c r="G3445" s="6">
        <v>2.0256590000000001</v>
      </c>
      <c r="H3445" s="6">
        <v>0.3450357</v>
      </c>
      <c r="I3445" s="6"/>
    </row>
    <row r="3446" spans="1:9" x14ac:dyDescent="0.25">
      <c r="A3446">
        <v>596</v>
      </c>
      <c r="B3446">
        <v>2002</v>
      </c>
      <c r="C3446" s="2">
        <v>0</v>
      </c>
      <c r="D3446" s="6">
        <v>0.1426026</v>
      </c>
      <c r="E3446" s="6">
        <v>0.58138630000000002</v>
      </c>
      <c r="F3446" s="6">
        <v>5.6191499999999998E-2</v>
      </c>
      <c r="G3446" s="6">
        <v>2.0611630000000001</v>
      </c>
      <c r="H3446" s="6">
        <v>0.36677179999999998</v>
      </c>
      <c r="I3446" s="6"/>
    </row>
    <row r="3447" spans="1:9" x14ac:dyDescent="0.25">
      <c r="A3447">
        <v>596</v>
      </c>
      <c r="B3447">
        <v>2003</v>
      </c>
      <c r="C3447" s="2">
        <v>0</v>
      </c>
      <c r="D3447" s="6">
        <v>0.171848</v>
      </c>
      <c r="E3447" s="6">
        <v>0.61867510000000003</v>
      </c>
      <c r="F3447" s="6">
        <v>7.3023400000000002E-2</v>
      </c>
      <c r="G3447" s="6">
        <v>2.3223289999999999</v>
      </c>
      <c r="H3447" s="6">
        <v>0.38618770000000002</v>
      </c>
      <c r="I3447" s="6"/>
    </row>
    <row r="3448" spans="1:9" x14ac:dyDescent="0.25">
      <c r="A3448">
        <v>596</v>
      </c>
      <c r="B3448">
        <v>2004</v>
      </c>
      <c r="C3448" s="2">
        <v>0</v>
      </c>
      <c r="D3448" s="6">
        <v>9.4616800000000001E-2</v>
      </c>
      <c r="E3448" s="6">
        <v>0.60845139999999998</v>
      </c>
      <c r="F3448" s="6">
        <v>5.7946499999999998E-2</v>
      </c>
      <c r="G3448" s="6">
        <v>2.4303689999999998</v>
      </c>
      <c r="H3448" s="6">
        <v>0.3821486</v>
      </c>
      <c r="I3448" s="6"/>
    </row>
    <row r="3449" spans="1:9" x14ac:dyDescent="0.25">
      <c r="A3449">
        <v>597</v>
      </c>
      <c r="B3449">
        <v>1995</v>
      </c>
      <c r="C3449" s="2">
        <v>0</v>
      </c>
      <c r="D3449" s="6">
        <v>-0.10253</v>
      </c>
      <c r="E3449" s="6">
        <v>-0.3673419</v>
      </c>
      <c r="F3449" s="6">
        <v>2.5056800000000001E-2</v>
      </c>
      <c r="G3449" s="6">
        <v>0.73885639999999997</v>
      </c>
      <c r="H3449" s="6">
        <v>0.46953549999999999</v>
      </c>
      <c r="I3449" s="6"/>
    </row>
    <row r="3450" spans="1:9" x14ac:dyDescent="0.25">
      <c r="A3450">
        <v>597</v>
      </c>
      <c r="B3450">
        <v>1996</v>
      </c>
      <c r="C3450" s="2">
        <v>0</v>
      </c>
      <c r="D3450" s="6">
        <v>-0.1124554</v>
      </c>
      <c r="E3450" s="6">
        <v>-0.187941</v>
      </c>
      <c r="F3450" s="6">
        <v>5.43632E-2</v>
      </c>
      <c r="G3450" s="6">
        <v>0.51856069999999999</v>
      </c>
      <c r="H3450" s="6">
        <v>0.40573740000000003</v>
      </c>
      <c r="I3450" s="6"/>
    </row>
    <row r="3451" spans="1:9" x14ac:dyDescent="0.25">
      <c r="A3451">
        <v>597</v>
      </c>
      <c r="B3451">
        <v>1997</v>
      </c>
      <c r="C3451" s="2">
        <v>0</v>
      </c>
      <c r="D3451" s="6">
        <v>-1.7682300000000001E-2</v>
      </c>
      <c r="E3451" s="6">
        <v>-0.27847939999999999</v>
      </c>
      <c r="F3451" s="6">
        <v>2.9173000000000001E-2</v>
      </c>
      <c r="G3451" s="6">
        <v>0.3806813</v>
      </c>
      <c r="H3451" s="6">
        <v>0.45236589999999999</v>
      </c>
      <c r="I3451" s="6"/>
    </row>
    <row r="3452" spans="1:9" x14ac:dyDescent="0.25">
      <c r="A3452">
        <v>597</v>
      </c>
      <c r="B3452">
        <v>1998</v>
      </c>
      <c r="C3452" s="2">
        <v>0</v>
      </c>
      <c r="D3452" s="6">
        <v>-2.0284400000000001E-2</v>
      </c>
      <c r="E3452" s="6">
        <v>-0.55153419999999997</v>
      </c>
      <c r="F3452" s="6">
        <v>2.10815E-2</v>
      </c>
      <c r="G3452" s="6">
        <v>0.1892308</v>
      </c>
      <c r="H3452" s="6">
        <v>0.49368719999999999</v>
      </c>
      <c r="I3452" s="6"/>
    </row>
    <row r="3453" spans="1:9" x14ac:dyDescent="0.25">
      <c r="A3453">
        <v>597</v>
      </c>
      <c r="B3453">
        <v>1999</v>
      </c>
      <c r="C3453" s="2">
        <v>0</v>
      </c>
      <c r="D3453" s="6">
        <v>-5.7621899999999997E-2</v>
      </c>
      <c r="E3453" s="6">
        <v>-0.81086480000000005</v>
      </c>
      <c r="F3453" s="6">
        <v>4.1814700000000003E-2</v>
      </c>
      <c r="G3453" s="6">
        <v>0.1450389</v>
      </c>
      <c r="H3453" s="6">
        <v>0.57151130000000006</v>
      </c>
      <c r="I3453" s="6"/>
    </row>
    <row r="3454" spans="1:9" x14ac:dyDescent="0.25">
      <c r="A3454">
        <v>597</v>
      </c>
      <c r="B3454">
        <v>2000</v>
      </c>
      <c r="C3454" s="2">
        <v>0</v>
      </c>
      <c r="D3454" s="6">
        <v>-5.3938899999999998E-2</v>
      </c>
      <c r="E3454" s="6">
        <v>-0.77114159999999998</v>
      </c>
      <c r="F3454" s="6">
        <v>3.3874799999999997E-2</v>
      </c>
      <c r="G3454" s="6">
        <v>8.5573300000000005E-2</v>
      </c>
      <c r="H3454" s="6">
        <v>0.49658679999999999</v>
      </c>
      <c r="I3454" s="6"/>
    </row>
    <row r="3455" spans="1:9" x14ac:dyDescent="0.25">
      <c r="A3455">
        <v>598</v>
      </c>
      <c r="B3455">
        <v>1995</v>
      </c>
      <c r="C3455" s="2">
        <v>0</v>
      </c>
      <c r="D3455" s="6">
        <v>0.15421699999999999</v>
      </c>
      <c r="E3455" s="6">
        <v>0.15666840000000001</v>
      </c>
      <c r="F3455" s="6">
        <v>3.6065800000000002E-2</v>
      </c>
      <c r="G3455" s="6">
        <v>0.89793389999999995</v>
      </c>
      <c r="H3455" s="6">
        <v>0.1712428</v>
      </c>
      <c r="I3455" s="6"/>
    </row>
    <row r="3456" spans="1:9" x14ac:dyDescent="0.25">
      <c r="A3456">
        <v>598</v>
      </c>
      <c r="B3456">
        <v>1996</v>
      </c>
      <c r="C3456" s="2">
        <v>0</v>
      </c>
      <c r="D3456" s="6">
        <v>0.11539000000000001</v>
      </c>
      <c r="E3456" s="6">
        <v>0.15023130000000001</v>
      </c>
      <c r="F3456" s="6">
        <v>2.0193699999999998E-2</v>
      </c>
      <c r="G3456" s="6">
        <v>0.46495520000000001</v>
      </c>
      <c r="H3456" s="6">
        <v>0.15148120000000001</v>
      </c>
      <c r="I3456" s="6"/>
    </row>
    <row r="3457" spans="1:9" x14ac:dyDescent="0.25">
      <c r="A3457">
        <v>598</v>
      </c>
      <c r="B3457">
        <v>1997</v>
      </c>
      <c r="C3457" s="2">
        <v>0</v>
      </c>
      <c r="D3457" s="6">
        <v>9.9603999999999998E-2</v>
      </c>
      <c r="E3457" s="6">
        <v>9.68281E-2</v>
      </c>
      <c r="F3457" s="6">
        <v>3.8464699999999998E-2</v>
      </c>
      <c r="G3457" s="6">
        <v>0.77269109999999996</v>
      </c>
      <c r="H3457" s="6">
        <v>0.20490520000000001</v>
      </c>
      <c r="I3457" s="6"/>
    </row>
    <row r="3458" spans="1:9" x14ac:dyDescent="0.25">
      <c r="A3458">
        <v>599</v>
      </c>
      <c r="B3458">
        <v>1995</v>
      </c>
      <c r="C3458" s="2">
        <v>0</v>
      </c>
      <c r="D3458" s="6">
        <v>0.45551380000000002</v>
      </c>
      <c r="E3458" s="6">
        <v>3.2187500000000001E-2</v>
      </c>
      <c r="F3458" s="6">
        <v>6.9919899999999993E-2</v>
      </c>
      <c r="G3458" s="6">
        <v>2.3231660000000001</v>
      </c>
      <c r="H3458" s="6">
        <v>0.37040040000000002</v>
      </c>
      <c r="I3458" s="6"/>
    </row>
    <row r="3459" spans="1:9" x14ac:dyDescent="0.25">
      <c r="A3459">
        <v>599</v>
      </c>
      <c r="B3459">
        <v>1996</v>
      </c>
      <c r="C3459" s="2">
        <v>0</v>
      </c>
      <c r="D3459" s="6">
        <v>0.3675949</v>
      </c>
      <c r="E3459" s="6">
        <v>6.8884699999999993E-2</v>
      </c>
      <c r="F3459" s="6">
        <v>6.8971599999999994E-2</v>
      </c>
      <c r="G3459" s="6">
        <v>2.524089</v>
      </c>
      <c r="H3459" s="6">
        <v>0.34109250000000002</v>
      </c>
      <c r="I3459" s="6"/>
    </row>
    <row r="3460" spans="1:9" x14ac:dyDescent="0.25">
      <c r="A3460">
        <v>599</v>
      </c>
      <c r="B3460">
        <v>1997</v>
      </c>
      <c r="C3460" s="2">
        <v>0</v>
      </c>
      <c r="D3460" s="6">
        <v>0.37249589999999999</v>
      </c>
      <c r="E3460" s="6">
        <v>0.13775490000000001</v>
      </c>
      <c r="F3460" s="6">
        <v>9.2864299999999997E-2</v>
      </c>
      <c r="G3460" s="6">
        <v>2.6612580000000001</v>
      </c>
      <c r="H3460" s="6">
        <v>0.4530496</v>
      </c>
      <c r="I3460" s="6"/>
    </row>
    <row r="3461" spans="1:9" x14ac:dyDescent="0.25">
      <c r="A3461">
        <v>599</v>
      </c>
      <c r="B3461">
        <v>1998</v>
      </c>
      <c r="C3461" s="2">
        <v>0</v>
      </c>
      <c r="D3461" s="6">
        <v>0.1919391</v>
      </c>
      <c r="E3461" s="6">
        <v>0.17830180000000001</v>
      </c>
      <c r="F3461" s="6">
        <v>4.6155700000000001E-2</v>
      </c>
      <c r="G3461" s="6">
        <v>1.126868</v>
      </c>
      <c r="H3461" s="6">
        <v>0.3005044</v>
      </c>
      <c r="I3461" s="6"/>
    </row>
    <row r="3462" spans="1:9" x14ac:dyDescent="0.25">
      <c r="A3462">
        <v>599</v>
      </c>
      <c r="B3462">
        <v>1999</v>
      </c>
      <c r="C3462" s="2">
        <v>0</v>
      </c>
      <c r="D3462" s="6">
        <v>0.34863769999999999</v>
      </c>
      <c r="E3462" s="6">
        <v>0.1948638</v>
      </c>
      <c r="F3462" s="6">
        <v>3.4212600000000003E-2</v>
      </c>
      <c r="G3462" s="6">
        <v>2.1029770000000001</v>
      </c>
      <c r="H3462" s="6">
        <v>0.30423800000000001</v>
      </c>
      <c r="I3462" s="6"/>
    </row>
    <row r="3463" spans="1:9" x14ac:dyDescent="0.25">
      <c r="A3463">
        <v>599</v>
      </c>
      <c r="B3463">
        <v>2000</v>
      </c>
      <c r="C3463" s="2">
        <v>0</v>
      </c>
      <c r="D3463" s="6">
        <v>0.32245040000000003</v>
      </c>
      <c r="E3463" s="6">
        <v>0.1872048</v>
      </c>
      <c r="F3463" s="6">
        <v>5.5247999999999998E-2</v>
      </c>
      <c r="G3463" s="6">
        <v>2.561096</v>
      </c>
      <c r="H3463" s="6">
        <v>0.35615039999999998</v>
      </c>
      <c r="I3463" s="6"/>
    </row>
    <row r="3464" spans="1:9" x14ac:dyDescent="0.25">
      <c r="A3464">
        <v>599</v>
      </c>
      <c r="B3464">
        <v>2001</v>
      </c>
      <c r="C3464" s="2">
        <v>0</v>
      </c>
      <c r="D3464" s="6">
        <v>0.33206029999999997</v>
      </c>
      <c r="E3464" s="6">
        <v>0.22701350000000001</v>
      </c>
      <c r="F3464" s="6">
        <v>6.8768599999999999E-2</v>
      </c>
      <c r="G3464" s="6">
        <v>1.508143</v>
      </c>
      <c r="H3464" s="6">
        <v>0.35527769999999997</v>
      </c>
      <c r="I3464" s="6"/>
    </row>
    <row r="3465" spans="1:9" x14ac:dyDescent="0.25">
      <c r="A3465">
        <v>599</v>
      </c>
      <c r="B3465">
        <v>2002</v>
      </c>
      <c r="C3465" s="2">
        <v>0</v>
      </c>
      <c r="D3465" s="6">
        <v>0.33516859999999998</v>
      </c>
      <c r="E3465" s="6">
        <v>0.25776959999999999</v>
      </c>
      <c r="F3465" s="6">
        <v>4.5318299999999999E-2</v>
      </c>
      <c r="G3465" s="6">
        <v>1.9872430000000001</v>
      </c>
      <c r="H3465" s="6">
        <v>0.3189999</v>
      </c>
      <c r="I3465" s="6"/>
    </row>
    <row r="3466" spans="1:9" x14ac:dyDescent="0.25">
      <c r="A3466">
        <v>599</v>
      </c>
      <c r="B3466">
        <v>2003</v>
      </c>
      <c r="C3466" s="2">
        <v>0</v>
      </c>
      <c r="D3466" s="6">
        <v>0.36305199999999999</v>
      </c>
      <c r="E3466" s="6">
        <v>0.29403629999999997</v>
      </c>
      <c r="F3466" s="6">
        <v>6.2511700000000003E-2</v>
      </c>
      <c r="G3466" s="6">
        <v>2.2638989999999999</v>
      </c>
      <c r="H3466" s="6">
        <v>0.33317920000000001</v>
      </c>
      <c r="I3466" s="6"/>
    </row>
    <row r="3467" spans="1:9" x14ac:dyDescent="0.25">
      <c r="A3467">
        <v>599</v>
      </c>
      <c r="B3467">
        <v>2004</v>
      </c>
      <c r="C3467" s="2">
        <v>0</v>
      </c>
      <c r="D3467" s="6">
        <v>0.341111</v>
      </c>
      <c r="E3467" s="6">
        <v>0.30437769999999997</v>
      </c>
      <c r="F3467" s="6">
        <v>5.6264300000000003E-2</v>
      </c>
      <c r="G3467" s="6">
        <v>2.7196989999999999</v>
      </c>
      <c r="H3467" s="6">
        <v>0.3734035</v>
      </c>
      <c r="I3467" s="6"/>
    </row>
    <row r="3468" spans="1:9" x14ac:dyDescent="0.25">
      <c r="A3468">
        <v>600</v>
      </c>
      <c r="B3468">
        <v>1998</v>
      </c>
      <c r="C3468" s="2">
        <v>0</v>
      </c>
      <c r="D3468" s="6">
        <v>0.15220159999999999</v>
      </c>
      <c r="E3468" s="6">
        <v>0.22181300000000001</v>
      </c>
      <c r="F3468" s="6">
        <v>6.0370199999999999E-2</v>
      </c>
      <c r="G3468" s="6">
        <v>0.82329859999999999</v>
      </c>
      <c r="H3468" s="6">
        <v>0.5894315</v>
      </c>
      <c r="I3468" s="6"/>
    </row>
    <row r="3469" spans="1:9" x14ac:dyDescent="0.25">
      <c r="A3469">
        <v>600</v>
      </c>
      <c r="B3469">
        <v>1999</v>
      </c>
      <c r="C3469" s="2">
        <v>0</v>
      </c>
      <c r="D3469" s="6">
        <v>0.2299774</v>
      </c>
      <c r="E3469" s="6">
        <v>0.15421360000000001</v>
      </c>
      <c r="F3469" s="6">
        <v>4.5948099999999999E-2</v>
      </c>
      <c r="G3469" s="6">
        <v>0.56094319999999998</v>
      </c>
      <c r="H3469" s="6">
        <v>0.47674450000000002</v>
      </c>
      <c r="I3469" s="6"/>
    </row>
    <row r="3470" spans="1:9" x14ac:dyDescent="0.25">
      <c r="A3470">
        <v>600</v>
      </c>
      <c r="B3470">
        <v>2000</v>
      </c>
      <c r="C3470" s="2">
        <v>0</v>
      </c>
      <c r="D3470" s="6">
        <v>0.2349366</v>
      </c>
      <c r="E3470" s="6">
        <v>0.21798229999999999</v>
      </c>
      <c r="F3470" s="6">
        <v>7.4420299999999995E-2</v>
      </c>
      <c r="G3470" s="6">
        <v>0.86171350000000002</v>
      </c>
      <c r="H3470" s="6">
        <v>0.49186770000000002</v>
      </c>
      <c r="I3470" s="6"/>
    </row>
    <row r="3471" spans="1:9" x14ac:dyDescent="0.25">
      <c r="A3471">
        <v>600</v>
      </c>
      <c r="B3471">
        <v>2001</v>
      </c>
      <c r="C3471" s="2">
        <v>0</v>
      </c>
      <c r="D3471" s="6">
        <v>0.2334002</v>
      </c>
      <c r="E3471" s="6">
        <v>0.24633720000000001</v>
      </c>
      <c r="F3471" s="6">
        <v>3.7582299999999999E-2</v>
      </c>
      <c r="G3471" s="6">
        <v>0.96673589999999998</v>
      </c>
      <c r="H3471" s="6">
        <v>0.52645869999999995</v>
      </c>
      <c r="I3471" s="6"/>
    </row>
    <row r="3472" spans="1:9" x14ac:dyDescent="0.25">
      <c r="A3472">
        <v>600</v>
      </c>
      <c r="B3472">
        <v>2002</v>
      </c>
      <c r="C3472" s="2">
        <v>0</v>
      </c>
      <c r="D3472" s="6">
        <v>0.22423019999999999</v>
      </c>
      <c r="E3472" s="6">
        <v>0.2249746</v>
      </c>
      <c r="F3472" s="6">
        <v>3.9901600000000002E-2</v>
      </c>
      <c r="G3472" s="6">
        <v>0.77607729999999997</v>
      </c>
      <c r="H3472" s="6">
        <v>0.45091819999999999</v>
      </c>
      <c r="I3472" s="6"/>
    </row>
    <row r="3473" spans="1:9" x14ac:dyDescent="0.25">
      <c r="A3473">
        <v>600</v>
      </c>
      <c r="B3473">
        <v>2003</v>
      </c>
      <c r="C3473" s="2">
        <v>0</v>
      </c>
      <c r="D3473" s="6">
        <v>0.2529247</v>
      </c>
      <c r="E3473" s="6">
        <v>0.25318410000000002</v>
      </c>
      <c r="F3473" s="6">
        <v>4.8273099999999999E-2</v>
      </c>
      <c r="G3473" s="6">
        <v>0.96076519999999999</v>
      </c>
      <c r="H3473" s="6">
        <v>0.54357529999999998</v>
      </c>
      <c r="I3473" s="6"/>
    </row>
    <row r="3474" spans="1:9" x14ac:dyDescent="0.25">
      <c r="A3474">
        <v>600</v>
      </c>
      <c r="B3474">
        <v>2004</v>
      </c>
      <c r="C3474" s="2">
        <v>0</v>
      </c>
      <c r="D3474" s="6">
        <v>0.27142579999999999</v>
      </c>
      <c r="E3474" s="6">
        <v>0.27294740000000001</v>
      </c>
      <c r="F3474" s="6">
        <v>7.1070400000000006E-2</v>
      </c>
      <c r="G3474" s="6">
        <v>0.9206934</v>
      </c>
      <c r="H3474" s="6">
        <v>0.53597640000000002</v>
      </c>
      <c r="I3474" s="6"/>
    </row>
    <row r="3475" spans="1:9" x14ac:dyDescent="0.25">
      <c r="A3475">
        <v>601</v>
      </c>
      <c r="B3475">
        <v>1995</v>
      </c>
      <c r="C3475" s="2">
        <v>0</v>
      </c>
      <c r="D3475" s="6">
        <v>0.48378650000000001</v>
      </c>
      <c r="E3475" s="6">
        <v>0.57513599999999998</v>
      </c>
      <c r="F3475" s="6">
        <v>6.9229700000000005E-2</v>
      </c>
      <c r="G3475" s="6">
        <v>3.0307140000000001</v>
      </c>
      <c r="H3475" s="6">
        <v>0.29191499999999998</v>
      </c>
      <c r="I3475" s="6"/>
    </row>
    <row r="3476" spans="1:9" x14ac:dyDescent="0.25">
      <c r="A3476">
        <v>601</v>
      </c>
      <c r="B3476">
        <v>1996</v>
      </c>
      <c r="C3476" s="2">
        <v>0</v>
      </c>
      <c r="D3476" s="6">
        <v>0.46939649999999999</v>
      </c>
      <c r="E3476" s="6">
        <v>0.5590503</v>
      </c>
      <c r="F3476" s="6">
        <v>7.0991499999999999E-2</v>
      </c>
      <c r="G3476" s="6">
        <v>3.1654010000000001</v>
      </c>
      <c r="H3476" s="6">
        <v>0.30530380000000001</v>
      </c>
      <c r="I3476" s="6"/>
    </row>
    <row r="3477" spans="1:9" x14ac:dyDescent="0.25">
      <c r="A3477">
        <v>601</v>
      </c>
      <c r="B3477">
        <v>1997</v>
      </c>
      <c r="C3477" s="2">
        <v>0</v>
      </c>
      <c r="D3477" s="6">
        <v>0.43928739999999999</v>
      </c>
      <c r="E3477" s="6">
        <v>0.58618400000000004</v>
      </c>
      <c r="F3477" s="6">
        <v>8.93877E-2</v>
      </c>
      <c r="G3477" s="6">
        <v>3.5588829999999998</v>
      </c>
      <c r="H3477" s="6">
        <v>0.34548479999999998</v>
      </c>
      <c r="I3477" s="6"/>
    </row>
    <row r="3478" spans="1:9" x14ac:dyDescent="0.25">
      <c r="A3478">
        <v>601</v>
      </c>
      <c r="B3478">
        <v>1998</v>
      </c>
      <c r="C3478" s="2">
        <v>0</v>
      </c>
      <c r="D3478" s="6">
        <v>0.41588399999999998</v>
      </c>
      <c r="E3478" s="6">
        <v>0.54919300000000004</v>
      </c>
      <c r="F3478" s="6">
        <v>4.0804399999999998E-2</v>
      </c>
      <c r="G3478" s="6">
        <v>2.2843610000000001</v>
      </c>
      <c r="H3478" s="6">
        <v>0.32950639999999998</v>
      </c>
      <c r="I3478" s="6"/>
    </row>
    <row r="3479" spans="1:9" x14ac:dyDescent="0.25">
      <c r="A3479">
        <v>601</v>
      </c>
      <c r="B3479">
        <v>1999</v>
      </c>
      <c r="C3479" s="2">
        <v>0</v>
      </c>
      <c r="D3479" s="6">
        <v>0.38575009999999998</v>
      </c>
      <c r="E3479" s="6">
        <v>0.45288489999999998</v>
      </c>
      <c r="F3479" s="6">
        <v>6.5635899999999997E-2</v>
      </c>
      <c r="G3479" s="6">
        <v>1.1922950000000001</v>
      </c>
      <c r="H3479" s="6">
        <v>0.32005050000000002</v>
      </c>
      <c r="I3479" s="6"/>
    </row>
    <row r="3480" spans="1:9" x14ac:dyDescent="0.25">
      <c r="A3480">
        <v>601</v>
      </c>
      <c r="B3480">
        <v>2000</v>
      </c>
      <c r="C3480" s="2">
        <v>0</v>
      </c>
      <c r="D3480" s="6">
        <v>0.35043960000000002</v>
      </c>
      <c r="E3480" s="6">
        <v>0.4920833</v>
      </c>
      <c r="F3480" s="6">
        <v>5.9267100000000003E-2</v>
      </c>
      <c r="G3480" s="6">
        <v>1.3814649999999999</v>
      </c>
      <c r="H3480" s="6">
        <v>0.30826310000000001</v>
      </c>
      <c r="I3480" s="6"/>
    </row>
    <row r="3481" spans="1:9" x14ac:dyDescent="0.25">
      <c r="A3481">
        <v>601</v>
      </c>
      <c r="B3481">
        <v>2001</v>
      </c>
      <c r="C3481" s="2">
        <v>0</v>
      </c>
      <c r="D3481" s="6">
        <v>0.32635370000000002</v>
      </c>
      <c r="E3481" s="6">
        <v>0.47053109999999998</v>
      </c>
      <c r="F3481" s="6">
        <v>6.8081600000000006E-2</v>
      </c>
      <c r="G3481" s="6">
        <v>1.67343</v>
      </c>
      <c r="H3481" s="6">
        <v>0.30761670000000002</v>
      </c>
      <c r="I3481" s="6"/>
    </row>
    <row r="3482" spans="1:9" x14ac:dyDescent="0.25">
      <c r="A3482">
        <v>601</v>
      </c>
      <c r="B3482">
        <v>2002</v>
      </c>
      <c r="C3482" s="2">
        <v>0</v>
      </c>
      <c r="D3482" s="6">
        <v>0.27138079999999998</v>
      </c>
      <c r="E3482" s="6">
        <v>0.49264249999999998</v>
      </c>
      <c r="F3482" s="6">
        <v>5.8458200000000002E-2</v>
      </c>
      <c r="G3482" s="6">
        <v>1.4508369999999999</v>
      </c>
      <c r="H3482" s="6">
        <v>0.31561929999999999</v>
      </c>
      <c r="I3482" s="6"/>
    </row>
    <row r="3483" spans="1:9" x14ac:dyDescent="0.25">
      <c r="A3483">
        <v>601</v>
      </c>
      <c r="B3483">
        <v>2003</v>
      </c>
      <c r="C3483" s="2">
        <v>0</v>
      </c>
      <c r="D3483" s="6">
        <v>0.28055799999999997</v>
      </c>
      <c r="E3483" s="6">
        <v>0.55675960000000002</v>
      </c>
      <c r="F3483" s="6">
        <v>4.8100900000000002E-2</v>
      </c>
      <c r="G3483" s="6">
        <v>1.6995690000000001</v>
      </c>
      <c r="H3483" s="6">
        <v>0.32314749999999998</v>
      </c>
      <c r="I3483" s="6"/>
    </row>
    <row r="3484" spans="1:9" x14ac:dyDescent="0.25">
      <c r="A3484">
        <v>601</v>
      </c>
      <c r="B3484">
        <v>2004</v>
      </c>
      <c r="C3484" s="2">
        <v>0</v>
      </c>
      <c r="D3484" s="6">
        <v>0.26410149999999999</v>
      </c>
      <c r="E3484" s="6">
        <v>0.57184919999999995</v>
      </c>
      <c r="F3484" s="6">
        <v>7.1655899999999995E-2</v>
      </c>
      <c r="G3484" s="6">
        <v>1.7162500000000001</v>
      </c>
      <c r="H3484" s="6">
        <v>0.30392000000000002</v>
      </c>
      <c r="I3484" s="6"/>
    </row>
    <row r="3485" spans="1:9" x14ac:dyDescent="0.25">
      <c r="A3485">
        <v>602</v>
      </c>
      <c r="B3485">
        <v>1995</v>
      </c>
      <c r="C3485" s="2">
        <v>0</v>
      </c>
      <c r="D3485" s="6">
        <v>-2.06965E-2</v>
      </c>
      <c r="E3485" s="6">
        <v>0.42752309999999999</v>
      </c>
      <c r="F3485" s="6">
        <v>4.2485299999999997E-2</v>
      </c>
      <c r="G3485" s="6">
        <v>1.5242469999999999</v>
      </c>
      <c r="H3485" s="6">
        <v>0.18859680000000001</v>
      </c>
      <c r="I3485" s="6"/>
    </row>
    <row r="3486" spans="1:9" x14ac:dyDescent="0.25">
      <c r="A3486">
        <v>602</v>
      </c>
      <c r="B3486">
        <v>1996</v>
      </c>
      <c r="C3486" s="2">
        <v>0</v>
      </c>
      <c r="D3486" s="6">
        <v>-3.8346000000000001E-3</v>
      </c>
      <c r="E3486" s="6">
        <v>0.43083070000000001</v>
      </c>
      <c r="F3486" s="6">
        <v>4.59935E-2</v>
      </c>
      <c r="G3486" s="6">
        <v>2.0636540000000001</v>
      </c>
      <c r="H3486" s="6">
        <v>0.27987990000000001</v>
      </c>
      <c r="I3486" s="6"/>
    </row>
    <row r="3487" spans="1:9" x14ac:dyDescent="0.25">
      <c r="A3487">
        <v>602</v>
      </c>
      <c r="B3487">
        <v>1997</v>
      </c>
      <c r="C3487" s="2">
        <v>0</v>
      </c>
      <c r="D3487" s="6">
        <v>-3.6203399999999997E-2</v>
      </c>
      <c r="E3487" s="6">
        <v>0.39030670000000001</v>
      </c>
      <c r="F3487" s="6">
        <v>4.1092299999999998E-2</v>
      </c>
      <c r="G3487" s="6">
        <v>1.424831</v>
      </c>
      <c r="H3487" s="6">
        <v>0.3233065</v>
      </c>
      <c r="I3487" s="6"/>
    </row>
    <row r="3488" spans="1:9" x14ac:dyDescent="0.25">
      <c r="A3488">
        <v>602</v>
      </c>
      <c r="B3488">
        <v>1998</v>
      </c>
      <c r="C3488" s="2">
        <v>0</v>
      </c>
      <c r="D3488" s="6">
        <v>-0.1436624</v>
      </c>
      <c r="E3488" s="6">
        <v>0.29986180000000001</v>
      </c>
      <c r="F3488" s="6">
        <v>3.9427799999999999E-2</v>
      </c>
      <c r="G3488" s="6">
        <v>1.0159769999999999</v>
      </c>
      <c r="H3488" s="6">
        <v>0.19612669999999999</v>
      </c>
      <c r="I3488" s="6"/>
    </row>
    <row r="3489" spans="1:9" x14ac:dyDescent="0.25">
      <c r="A3489">
        <v>603</v>
      </c>
      <c r="B3489">
        <v>1995</v>
      </c>
      <c r="C3489" s="2">
        <v>0</v>
      </c>
      <c r="D3489" s="6">
        <v>0.146843</v>
      </c>
      <c r="E3489" s="6">
        <v>0.32555899999999999</v>
      </c>
      <c r="F3489" s="6">
        <v>7.0921499999999998E-2</v>
      </c>
      <c r="G3489" s="6">
        <v>2.0230450000000002</v>
      </c>
      <c r="H3489" s="6">
        <v>0.34495910000000002</v>
      </c>
      <c r="I3489" s="6"/>
    </row>
    <row r="3490" spans="1:9" x14ac:dyDescent="0.25">
      <c r="A3490">
        <v>603</v>
      </c>
      <c r="B3490">
        <v>1996</v>
      </c>
      <c r="C3490" s="2">
        <v>0</v>
      </c>
      <c r="D3490" s="6">
        <v>0.14406769999999999</v>
      </c>
      <c r="E3490" s="6">
        <v>0.33975640000000001</v>
      </c>
      <c r="F3490" s="6">
        <v>6.8923399999999996E-2</v>
      </c>
      <c r="G3490" s="6">
        <v>1.6345160000000001</v>
      </c>
      <c r="H3490" s="6">
        <v>0.32929710000000001</v>
      </c>
      <c r="I3490" s="6"/>
    </row>
    <row r="3491" spans="1:9" x14ac:dyDescent="0.25">
      <c r="A3491">
        <v>603</v>
      </c>
      <c r="B3491">
        <v>1997</v>
      </c>
      <c r="C3491" s="2">
        <v>0</v>
      </c>
      <c r="D3491" s="6">
        <v>0.22355649999999999</v>
      </c>
      <c r="E3491" s="6">
        <v>0.32432620000000001</v>
      </c>
      <c r="F3491" s="6">
        <v>7.3292499999999997E-2</v>
      </c>
      <c r="G3491" s="6">
        <v>2.5323579999999999</v>
      </c>
      <c r="H3491" s="6">
        <v>0.3715676</v>
      </c>
      <c r="I3491" s="6"/>
    </row>
    <row r="3492" spans="1:9" x14ac:dyDescent="0.25">
      <c r="A3492">
        <v>603</v>
      </c>
      <c r="B3492">
        <v>1998</v>
      </c>
      <c r="C3492" s="2">
        <v>0</v>
      </c>
      <c r="D3492" s="6">
        <v>0.1445922</v>
      </c>
      <c r="E3492" s="6">
        <v>0.20777080000000001</v>
      </c>
      <c r="F3492" s="6">
        <v>5.5022099999999997E-2</v>
      </c>
      <c r="G3492" s="6">
        <v>2.4311560000000001</v>
      </c>
      <c r="H3492" s="6">
        <v>0.34790500000000002</v>
      </c>
      <c r="I3492" s="6"/>
    </row>
    <row r="3493" spans="1:9" x14ac:dyDescent="0.25">
      <c r="A3493">
        <v>603</v>
      </c>
      <c r="B3493">
        <v>1999</v>
      </c>
      <c r="C3493" s="2">
        <v>0</v>
      </c>
      <c r="D3493" s="6">
        <v>0.1468942</v>
      </c>
      <c r="E3493" s="6">
        <v>0.23044139999999999</v>
      </c>
      <c r="F3493" s="6">
        <v>7.3794899999999997E-2</v>
      </c>
      <c r="G3493" s="6">
        <v>1.6832240000000001</v>
      </c>
      <c r="H3493" s="6">
        <v>0.35377819999999999</v>
      </c>
      <c r="I3493" s="6"/>
    </row>
    <row r="3494" spans="1:9" x14ac:dyDescent="0.25">
      <c r="A3494">
        <v>603</v>
      </c>
      <c r="B3494">
        <v>2000</v>
      </c>
      <c r="C3494" s="2">
        <v>0</v>
      </c>
      <c r="D3494" s="6">
        <v>0.16399929999999999</v>
      </c>
      <c r="E3494" s="6">
        <v>0.2668799</v>
      </c>
      <c r="F3494" s="6">
        <v>7.2931099999999999E-2</v>
      </c>
      <c r="G3494" s="6">
        <v>1.542842</v>
      </c>
      <c r="H3494" s="6">
        <v>0.3292119</v>
      </c>
      <c r="I3494" s="6"/>
    </row>
    <row r="3495" spans="1:9" x14ac:dyDescent="0.25">
      <c r="A3495">
        <v>603</v>
      </c>
      <c r="B3495">
        <v>2001</v>
      </c>
      <c r="C3495" s="2">
        <v>0</v>
      </c>
      <c r="D3495" s="6">
        <v>0.1299198</v>
      </c>
      <c r="E3495" s="6">
        <v>0.24304609999999999</v>
      </c>
      <c r="F3495" s="6">
        <v>5.67936E-2</v>
      </c>
      <c r="G3495" s="6">
        <v>1.6723460000000001</v>
      </c>
      <c r="H3495" s="6">
        <v>0.31190509999999999</v>
      </c>
      <c r="I3495" s="6"/>
    </row>
    <row r="3496" spans="1:9" x14ac:dyDescent="0.25">
      <c r="A3496">
        <v>603</v>
      </c>
      <c r="B3496">
        <v>2002</v>
      </c>
      <c r="C3496" s="2">
        <v>0</v>
      </c>
      <c r="D3496" s="6">
        <v>5.9275899999999999E-2</v>
      </c>
      <c r="E3496" s="6">
        <v>0.25898349999999998</v>
      </c>
      <c r="F3496" s="6">
        <v>4.5228299999999999E-2</v>
      </c>
      <c r="G3496" s="6">
        <v>1.467881</v>
      </c>
      <c r="H3496" s="6">
        <v>0.32032310000000003</v>
      </c>
      <c r="I3496" s="6"/>
    </row>
    <row r="3497" spans="1:9" x14ac:dyDescent="0.25">
      <c r="A3497">
        <v>603</v>
      </c>
      <c r="B3497">
        <v>2003</v>
      </c>
      <c r="C3497" s="2">
        <v>0</v>
      </c>
      <c r="D3497" s="6">
        <v>5.79958E-2</v>
      </c>
      <c r="E3497" s="6">
        <v>0.2850608</v>
      </c>
      <c r="F3497" s="6">
        <v>6.5995200000000004E-2</v>
      </c>
      <c r="G3497" s="6">
        <v>1.6114329999999999</v>
      </c>
      <c r="H3497" s="6">
        <v>0.31435809999999997</v>
      </c>
      <c r="I3497" s="6"/>
    </row>
    <row r="3498" spans="1:9" x14ac:dyDescent="0.25">
      <c r="A3498">
        <v>603</v>
      </c>
      <c r="B3498">
        <v>2004</v>
      </c>
      <c r="C3498" s="2">
        <v>0</v>
      </c>
      <c r="D3498" s="6">
        <v>0.1152717</v>
      </c>
      <c r="E3498" s="6">
        <v>0.27251409999999998</v>
      </c>
      <c r="F3498" s="6">
        <v>4.7673399999999998E-2</v>
      </c>
      <c r="G3498" s="6">
        <v>1.57165</v>
      </c>
      <c r="H3498" s="6">
        <v>0.318602</v>
      </c>
      <c r="I3498" s="6"/>
    </row>
    <row r="3499" spans="1:9" x14ac:dyDescent="0.25">
      <c r="A3499">
        <v>604</v>
      </c>
      <c r="B3499">
        <v>1995</v>
      </c>
      <c r="C3499" s="2">
        <v>0</v>
      </c>
      <c r="D3499" s="6">
        <v>0.1864188</v>
      </c>
      <c r="E3499" s="6">
        <v>0.10226780000000001</v>
      </c>
      <c r="F3499" s="6">
        <v>4.6249499999999999E-2</v>
      </c>
      <c r="G3499" s="6">
        <v>0.65733039999999998</v>
      </c>
      <c r="H3499" s="6">
        <v>0.2423796</v>
      </c>
      <c r="I3499" s="6"/>
    </row>
    <row r="3500" spans="1:9" x14ac:dyDescent="0.25">
      <c r="A3500">
        <v>604</v>
      </c>
      <c r="B3500">
        <v>1996</v>
      </c>
      <c r="C3500" s="2">
        <v>0</v>
      </c>
      <c r="D3500" s="6">
        <v>0.17597560000000001</v>
      </c>
      <c r="E3500" s="6">
        <v>0.1475757</v>
      </c>
      <c r="F3500" s="6">
        <v>4.79119E-2</v>
      </c>
      <c r="G3500" s="6">
        <v>0.80330829999999998</v>
      </c>
      <c r="H3500" s="6">
        <v>0.2343625</v>
      </c>
      <c r="I3500" s="6"/>
    </row>
    <row r="3501" spans="1:9" x14ac:dyDescent="0.25">
      <c r="A3501">
        <v>604</v>
      </c>
      <c r="B3501">
        <v>1997</v>
      </c>
      <c r="C3501" s="2">
        <v>0</v>
      </c>
      <c r="D3501" s="6">
        <v>0.21735370000000001</v>
      </c>
      <c r="E3501" s="6">
        <v>0.16532250000000001</v>
      </c>
      <c r="F3501" s="6">
        <v>3.6569600000000001E-2</v>
      </c>
      <c r="G3501" s="6">
        <v>1.0328120000000001</v>
      </c>
      <c r="H3501" s="6">
        <v>0.27561000000000002</v>
      </c>
      <c r="I3501" s="6"/>
    </row>
    <row r="3502" spans="1:9" x14ac:dyDescent="0.25">
      <c r="A3502">
        <v>604</v>
      </c>
      <c r="B3502">
        <v>1998</v>
      </c>
      <c r="C3502" s="2">
        <v>0</v>
      </c>
      <c r="D3502" s="6">
        <v>0.20773469999999999</v>
      </c>
      <c r="E3502" s="6">
        <v>0.16804140000000001</v>
      </c>
      <c r="F3502" s="6">
        <v>2.0016800000000001E-2</v>
      </c>
      <c r="G3502" s="6">
        <v>1.026265</v>
      </c>
      <c r="H3502" s="6">
        <v>0.22985749999999999</v>
      </c>
      <c r="I3502" s="6"/>
    </row>
    <row r="3503" spans="1:9" x14ac:dyDescent="0.25">
      <c r="A3503">
        <v>604</v>
      </c>
      <c r="B3503">
        <v>2000</v>
      </c>
      <c r="C3503" s="2">
        <v>0</v>
      </c>
      <c r="D3503" s="6">
        <v>0.1442262</v>
      </c>
      <c r="E3503" s="6">
        <v>0.14507890000000001</v>
      </c>
      <c r="F3503" s="6">
        <v>2.6510599999999999E-2</v>
      </c>
      <c r="G3503" s="6">
        <v>1.518861</v>
      </c>
      <c r="H3503" s="6">
        <v>0.22311329999999999</v>
      </c>
      <c r="I3503" s="6"/>
    </row>
    <row r="3504" spans="1:9" x14ac:dyDescent="0.25">
      <c r="A3504">
        <v>604</v>
      </c>
      <c r="B3504">
        <v>2001</v>
      </c>
      <c r="C3504" s="2">
        <v>0</v>
      </c>
      <c r="D3504" s="6">
        <v>0.1381445</v>
      </c>
      <c r="E3504" s="6">
        <v>0.1472435</v>
      </c>
      <c r="F3504" s="6">
        <v>3.2829299999999999E-2</v>
      </c>
      <c r="G3504" s="6">
        <v>1.10005</v>
      </c>
      <c r="H3504" s="6">
        <v>0.24610570000000001</v>
      </c>
      <c r="I3504" s="6"/>
    </row>
    <row r="3505" spans="1:9" x14ac:dyDescent="0.25">
      <c r="A3505">
        <v>604</v>
      </c>
      <c r="B3505">
        <v>2002</v>
      </c>
      <c r="C3505" s="2">
        <v>0</v>
      </c>
      <c r="D3505" s="6">
        <v>0.1191363</v>
      </c>
      <c r="E3505" s="6">
        <v>0.1454502</v>
      </c>
      <c r="F3505" s="6">
        <v>3.3014700000000001E-2</v>
      </c>
      <c r="G3505" s="6">
        <v>0.67252049999999997</v>
      </c>
      <c r="H3505" s="6">
        <v>0.2378255</v>
      </c>
      <c r="I3505" s="6"/>
    </row>
    <row r="3506" spans="1:9" x14ac:dyDescent="0.25">
      <c r="A3506">
        <v>604</v>
      </c>
      <c r="B3506">
        <v>2003</v>
      </c>
      <c r="C3506" s="2">
        <v>0</v>
      </c>
      <c r="D3506" s="6">
        <v>6.92831E-2</v>
      </c>
      <c r="E3506" s="6">
        <v>0.12669749999999999</v>
      </c>
      <c r="F3506" s="6">
        <v>1.7898799999999999E-2</v>
      </c>
      <c r="G3506" s="6">
        <v>0.63692720000000003</v>
      </c>
      <c r="H3506" s="6">
        <v>0.24263760000000001</v>
      </c>
      <c r="I3506" s="6"/>
    </row>
    <row r="3507" spans="1:9" x14ac:dyDescent="0.25">
      <c r="A3507">
        <v>604</v>
      </c>
      <c r="B3507">
        <v>2004</v>
      </c>
      <c r="C3507" s="2">
        <v>0</v>
      </c>
      <c r="D3507" s="6">
        <v>0.11392620000000001</v>
      </c>
      <c r="E3507" s="6">
        <v>0.14548910000000001</v>
      </c>
      <c r="F3507" s="6">
        <v>2.65507E-2</v>
      </c>
      <c r="G3507" s="6">
        <v>0.624552</v>
      </c>
      <c r="H3507" s="6">
        <v>0.19178039999999999</v>
      </c>
      <c r="I3507" s="6"/>
    </row>
    <row r="3508" spans="1:9" x14ac:dyDescent="0.25">
      <c r="A3508">
        <v>605</v>
      </c>
      <c r="B3508">
        <v>1995</v>
      </c>
      <c r="C3508" s="2">
        <v>0</v>
      </c>
      <c r="D3508" s="6">
        <v>0.11444509999999999</v>
      </c>
      <c r="E3508" s="6">
        <v>0.1202177</v>
      </c>
      <c r="F3508" s="6">
        <v>7.81274E-2</v>
      </c>
      <c r="G3508" s="6">
        <v>0.68567409999999995</v>
      </c>
      <c r="H3508" s="6">
        <v>0.2056374</v>
      </c>
      <c r="I3508" s="6"/>
    </row>
    <row r="3509" spans="1:9" x14ac:dyDescent="0.25">
      <c r="A3509">
        <v>605</v>
      </c>
      <c r="B3509">
        <v>1996</v>
      </c>
      <c r="C3509" s="2">
        <v>0</v>
      </c>
      <c r="D3509" s="6">
        <v>0.14706279999999999</v>
      </c>
      <c r="E3509" s="6">
        <v>0.17449600000000001</v>
      </c>
      <c r="F3509" s="6">
        <v>8.8418099999999999E-2</v>
      </c>
      <c r="G3509" s="6">
        <v>1.408118</v>
      </c>
      <c r="H3509" s="6">
        <v>0.21652370000000001</v>
      </c>
      <c r="I3509" s="6"/>
    </row>
    <row r="3510" spans="1:9" x14ac:dyDescent="0.25">
      <c r="A3510">
        <v>605</v>
      </c>
      <c r="B3510">
        <v>1997</v>
      </c>
      <c r="C3510" s="2">
        <v>0</v>
      </c>
      <c r="D3510" s="6">
        <v>0.19128200000000001</v>
      </c>
      <c r="E3510" s="6">
        <v>0.22805329999999999</v>
      </c>
      <c r="F3510" s="6">
        <v>8.1871200000000005E-2</v>
      </c>
      <c r="G3510" s="6">
        <v>2.8817620000000002</v>
      </c>
      <c r="H3510" s="6">
        <v>0.33108900000000002</v>
      </c>
      <c r="I3510" s="6"/>
    </row>
    <row r="3511" spans="1:9" x14ac:dyDescent="0.25">
      <c r="A3511">
        <v>605</v>
      </c>
      <c r="B3511">
        <v>1998</v>
      </c>
      <c r="C3511" s="2">
        <v>0</v>
      </c>
      <c r="D3511" s="6">
        <v>0.22009500000000001</v>
      </c>
      <c r="E3511" s="6">
        <v>0.34464879999999998</v>
      </c>
      <c r="F3511" s="6">
        <v>9.7459599999999993E-2</v>
      </c>
      <c r="G3511" s="6">
        <v>3.8621159999999999</v>
      </c>
      <c r="H3511" s="6">
        <v>0.25114209999999998</v>
      </c>
      <c r="I3511" s="6"/>
    </row>
    <row r="3512" spans="1:9" x14ac:dyDescent="0.25">
      <c r="A3512">
        <v>605</v>
      </c>
      <c r="B3512">
        <v>1999</v>
      </c>
      <c r="C3512" s="2">
        <v>0</v>
      </c>
      <c r="D3512" s="6">
        <v>0.1374997</v>
      </c>
      <c r="E3512" s="6">
        <v>0.44835199999999997</v>
      </c>
      <c r="F3512" s="6">
        <v>8.7221400000000004E-2</v>
      </c>
      <c r="G3512" s="6">
        <v>3.138242</v>
      </c>
      <c r="H3512" s="6">
        <v>0.26148349999999998</v>
      </c>
      <c r="I3512" s="6"/>
    </row>
    <row r="3513" spans="1:9" x14ac:dyDescent="0.25">
      <c r="A3513">
        <v>606</v>
      </c>
      <c r="B3513">
        <v>1998</v>
      </c>
      <c r="C3513" s="2">
        <v>0</v>
      </c>
      <c r="D3513" s="6">
        <v>6.6646499999999997E-2</v>
      </c>
      <c r="E3513" s="6">
        <v>4.3162600000000002E-2</v>
      </c>
      <c r="F3513" s="6">
        <v>6.04296E-2</v>
      </c>
      <c r="G3513" s="6">
        <v>0.79527619999999999</v>
      </c>
      <c r="H3513" s="6">
        <v>0.41068700000000002</v>
      </c>
      <c r="I3513" s="6"/>
    </row>
    <row r="3514" spans="1:9" x14ac:dyDescent="0.25">
      <c r="A3514">
        <v>606</v>
      </c>
      <c r="B3514">
        <v>1999</v>
      </c>
      <c r="C3514" s="2">
        <v>0</v>
      </c>
      <c r="D3514" s="6">
        <v>-0.33408189999999999</v>
      </c>
      <c r="E3514" s="6">
        <v>3.1808299999999998E-2</v>
      </c>
      <c r="F3514" s="6">
        <v>5.6999099999999997E-2</v>
      </c>
      <c r="G3514" s="6">
        <v>0.34456290000000001</v>
      </c>
      <c r="H3514" s="6">
        <v>0.15707399999999999</v>
      </c>
      <c r="I3514" s="6"/>
    </row>
    <row r="3515" spans="1:9" x14ac:dyDescent="0.25">
      <c r="A3515">
        <v>606</v>
      </c>
      <c r="B3515">
        <v>2000</v>
      </c>
      <c r="C3515" s="2">
        <v>0</v>
      </c>
      <c r="D3515" s="6">
        <v>-3.8449999999999998E-2</v>
      </c>
      <c r="E3515" s="6">
        <v>2.3484600000000001E-2</v>
      </c>
      <c r="F3515" s="6">
        <v>5.8215000000000003E-2</v>
      </c>
      <c r="G3515" s="6">
        <v>0.42702119999999999</v>
      </c>
      <c r="H3515" s="6">
        <v>0.20552819999999999</v>
      </c>
      <c r="I3515" s="6"/>
    </row>
    <row r="3516" spans="1:9" x14ac:dyDescent="0.25">
      <c r="A3516">
        <v>606</v>
      </c>
      <c r="B3516">
        <v>2001</v>
      </c>
      <c r="C3516" s="2">
        <v>0</v>
      </c>
      <c r="D3516" s="6">
        <v>-3.3004199999999997E-2</v>
      </c>
      <c r="E3516" s="6">
        <v>9.1795000000000002E-3</v>
      </c>
      <c r="F3516" s="6">
        <v>2.5929799999999999E-2</v>
      </c>
      <c r="G3516" s="6">
        <v>0.29479309999999997</v>
      </c>
      <c r="H3516" s="6">
        <v>0.18395439999999999</v>
      </c>
      <c r="I3516" s="6"/>
    </row>
    <row r="3517" spans="1:9" x14ac:dyDescent="0.25">
      <c r="A3517">
        <v>606</v>
      </c>
      <c r="B3517">
        <v>2002</v>
      </c>
      <c r="C3517" s="2">
        <v>0</v>
      </c>
      <c r="D3517" s="6">
        <v>-1.6816999999999999E-2</v>
      </c>
      <c r="E3517" s="6">
        <v>-4.5910999999999999E-3</v>
      </c>
      <c r="F3517" s="6">
        <v>4.61885E-2</v>
      </c>
      <c r="G3517" s="6">
        <v>0.18037149999999999</v>
      </c>
      <c r="H3517" s="6">
        <v>0.19894719999999999</v>
      </c>
      <c r="I3517" s="6"/>
    </row>
    <row r="3518" spans="1:9" x14ac:dyDescent="0.25">
      <c r="A3518">
        <v>606</v>
      </c>
      <c r="B3518">
        <v>2003</v>
      </c>
      <c r="C3518" s="2">
        <v>0</v>
      </c>
      <c r="D3518" s="6">
        <v>8.2727700000000001E-2</v>
      </c>
      <c r="E3518" s="6">
        <v>-4.1012699999999999E-2</v>
      </c>
      <c r="F3518" s="6">
        <v>4.75837E-2</v>
      </c>
      <c r="G3518" s="6">
        <v>0.21556030000000001</v>
      </c>
      <c r="H3518" s="6">
        <v>0.17210619999999999</v>
      </c>
      <c r="I3518" s="6"/>
    </row>
    <row r="3519" spans="1:9" x14ac:dyDescent="0.25">
      <c r="A3519">
        <v>606</v>
      </c>
      <c r="B3519">
        <v>2004</v>
      </c>
      <c r="C3519" s="2">
        <v>0</v>
      </c>
      <c r="D3519" s="6">
        <v>9.3719700000000003E-2</v>
      </c>
      <c r="E3519" s="6">
        <v>-5.7528900000000001E-2</v>
      </c>
      <c r="F3519" s="6">
        <v>5.8604299999999998E-2</v>
      </c>
      <c r="G3519" s="6">
        <v>0.2426189</v>
      </c>
      <c r="H3519" s="6">
        <v>0.204126</v>
      </c>
      <c r="I3519" s="6"/>
    </row>
    <row r="3520" spans="1:9" x14ac:dyDescent="0.25">
      <c r="A3520">
        <v>607</v>
      </c>
      <c r="B3520">
        <v>1999</v>
      </c>
      <c r="C3520" s="2">
        <v>0</v>
      </c>
      <c r="D3520" s="6">
        <v>-8.6381799999999995E-2</v>
      </c>
      <c r="E3520" s="6">
        <v>0.1251813</v>
      </c>
      <c r="F3520" s="6">
        <v>3.3266400000000002E-2</v>
      </c>
      <c r="G3520" s="6">
        <v>0.33156429999999998</v>
      </c>
      <c r="H3520" s="6">
        <v>8.3767499999999995E-2</v>
      </c>
      <c r="I3520" s="6"/>
    </row>
    <row r="3521" spans="1:9" x14ac:dyDescent="0.25">
      <c r="A3521">
        <v>607</v>
      </c>
      <c r="B3521">
        <v>2000</v>
      </c>
      <c r="C3521" s="2">
        <v>0</v>
      </c>
      <c r="D3521" s="6">
        <v>-0.1245246</v>
      </c>
      <c r="E3521" s="6">
        <v>4.43191E-2</v>
      </c>
      <c r="F3521" s="6">
        <v>-7.6562900000000003E-2</v>
      </c>
      <c r="G3521" s="6">
        <v>0.18025379999999999</v>
      </c>
      <c r="H3521" s="6">
        <v>6.3264100000000004E-2</v>
      </c>
      <c r="I3521" s="6"/>
    </row>
    <row r="3522" spans="1:9" x14ac:dyDescent="0.25">
      <c r="A3522">
        <v>607</v>
      </c>
      <c r="B3522">
        <v>2001</v>
      </c>
      <c r="C3522" s="2">
        <v>0</v>
      </c>
      <c r="D3522" s="6">
        <v>-3.64909E-2</v>
      </c>
      <c r="E3522" s="6">
        <v>6.8083599999999994E-2</v>
      </c>
      <c r="F3522" s="6">
        <v>0.1348587</v>
      </c>
      <c r="G3522" s="6">
        <v>0.18493770000000001</v>
      </c>
      <c r="H3522" s="6">
        <v>9.2816200000000001E-2</v>
      </c>
      <c r="I3522" s="6"/>
    </row>
    <row r="3523" spans="1:9" x14ac:dyDescent="0.25">
      <c r="A3523">
        <v>607</v>
      </c>
      <c r="B3523">
        <v>2002</v>
      </c>
      <c r="C3523" s="2">
        <v>0</v>
      </c>
      <c r="D3523" s="6">
        <v>-9.7030999999999992E-3</v>
      </c>
      <c r="E3523" s="6">
        <v>9.9390300000000001E-2</v>
      </c>
      <c r="F3523" s="6">
        <v>3.4395500000000002E-2</v>
      </c>
      <c r="G3523" s="6">
        <v>0.16811770000000001</v>
      </c>
      <c r="H3523" s="6">
        <v>9.0604500000000004E-2</v>
      </c>
      <c r="I3523" s="6"/>
    </row>
    <row r="3524" spans="1:9" x14ac:dyDescent="0.25">
      <c r="A3524">
        <v>607</v>
      </c>
      <c r="B3524">
        <v>2003</v>
      </c>
      <c r="C3524" s="2">
        <v>0</v>
      </c>
      <c r="D3524" s="6">
        <v>-4.6522999999999998E-3</v>
      </c>
      <c r="E3524" s="6">
        <v>0.13836670000000001</v>
      </c>
      <c r="F3524" s="6">
        <v>4.4607500000000001E-2</v>
      </c>
      <c r="G3524" s="6">
        <v>0.28290090000000001</v>
      </c>
      <c r="H3524" s="6">
        <v>8.3183999999999994E-2</v>
      </c>
      <c r="I3524" s="6"/>
    </row>
    <row r="3525" spans="1:9" x14ac:dyDescent="0.25">
      <c r="A3525">
        <v>607</v>
      </c>
      <c r="B3525">
        <v>2004</v>
      </c>
      <c r="C3525" s="2">
        <v>0</v>
      </c>
      <c r="D3525" s="6">
        <v>6.6321599999999994E-2</v>
      </c>
      <c r="E3525" s="6">
        <v>0.1559372</v>
      </c>
      <c r="F3525" s="6">
        <v>3.44309E-2</v>
      </c>
      <c r="G3525" s="6">
        <v>0.42451</v>
      </c>
      <c r="H3525" s="6">
        <v>0.1031242</v>
      </c>
      <c r="I3525" s="6"/>
    </row>
    <row r="3526" spans="1:9" x14ac:dyDescent="0.25">
      <c r="A3526">
        <v>608</v>
      </c>
      <c r="B3526">
        <v>1997</v>
      </c>
      <c r="C3526" s="2">
        <v>0</v>
      </c>
      <c r="D3526" s="6">
        <v>-2.2073700000000002E-2</v>
      </c>
      <c r="E3526" s="6">
        <v>0.13781479999999999</v>
      </c>
      <c r="F3526" s="6">
        <v>4.2392399999999997E-2</v>
      </c>
      <c r="G3526" s="6">
        <v>0.74458590000000002</v>
      </c>
      <c r="H3526" s="6">
        <v>0.1223863</v>
      </c>
      <c r="I3526" s="6"/>
    </row>
    <row r="3527" spans="1:9" x14ac:dyDescent="0.25">
      <c r="A3527">
        <v>608</v>
      </c>
      <c r="B3527">
        <v>1998</v>
      </c>
      <c r="C3527" s="2">
        <v>0</v>
      </c>
      <c r="D3527" s="6">
        <v>-2.3962000000000001E-2</v>
      </c>
      <c r="E3527" s="6">
        <v>0.1369196</v>
      </c>
      <c r="F3527" s="6">
        <v>2.9426500000000001E-2</v>
      </c>
      <c r="G3527" s="6">
        <v>0.80728520000000004</v>
      </c>
      <c r="H3527" s="6">
        <v>9.5844899999999997E-2</v>
      </c>
      <c r="I3527" s="6"/>
    </row>
    <row r="3528" spans="1:9" x14ac:dyDescent="0.25">
      <c r="A3528">
        <v>608</v>
      </c>
      <c r="B3528">
        <v>1999</v>
      </c>
      <c r="C3528" s="2">
        <v>0</v>
      </c>
      <c r="D3528" s="6">
        <v>-6.5946400000000002E-2</v>
      </c>
      <c r="E3528" s="6">
        <v>0.14164860000000001</v>
      </c>
      <c r="F3528" s="6">
        <v>4.0127099999999999E-2</v>
      </c>
      <c r="G3528" s="6">
        <v>0.5745711</v>
      </c>
      <c r="H3528" s="6">
        <v>9.8589399999999994E-2</v>
      </c>
      <c r="I3528" s="6"/>
    </row>
    <row r="3529" spans="1:9" x14ac:dyDescent="0.25">
      <c r="A3529">
        <v>608</v>
      </c>
      <c r="B3529">
        <v>2000</v>
      </c>
      <c r="C3529" s="2">
        <v>0</v>
      </c>
      <c r="D3529" s="6">
        <v>-3.4359E-3</v>
      </c>
      <c r="E3529" s="6">
        <v>0.182035</v>
      </c>
      <c r="F3529" s="6">
        <v>3.3757099999999998E-2</v>
      </c>
      <c r="G3529" s="6">
        <v>1.0915349999999999</v>
      </c>
      <c r="H3529" s="6">
        <v>0.1080651</v>
      </c>
      <c r="I3529" s="6"/>
    </row>
    <row r="3530" spans="1:9" x14ac:dyDescent="0.25">
      <c r="A3530">
        <v>608</v>
      </c>
      <c r="B3530">
        <v>2001</v>
      </c>
      <c r="C3530" s="2">
        <v>0</v>
      </c>
      <c r="D3530" s="6">
        <v>-2.10587E-2</v>
      </c>
      <c r="E3530" s="6">
        <v>0.17532439999999999</v>
      </c>
      <c r="F3530" s="6">
        <v>3.2849900000000001E-2</v>
      </c>
      <c r="G3530" s="6">
        <v>0.84591179999999999</v>
      </c>
      <c r="H3530" s="6">
        <v>0.10699649999999999</v>
      </c>
      <c r="I3530" s="6"/>
    </row>
    <row r="3531" spans="1:9" x14ac:dyDescent="0.25">
      <c r="A3531">
        <v>608</v>
      </c>
      <c r="B3531">
        <v>2002</v>
      </c>
      <c r="C3531" s="2">
        <v>0</v>
      </c>
      <c r="D3531" s="6">
        <v>-2.5787899999999999E-2</v>
      </c>
      <c r="E3531" s="6">
        <v>0.1871227</v>
      </c>
      <c r="F3531" s="6">
        <v>3.8020600000000002E-2</v>
      </c>
      <c r="G3531" s="6">
        <v>0.91142809999999996</v>
      </c>
      <c r="H3531" s="6">
        <v>0.1048945</v>
      </c>
      <c r="I3531" s="6"/>
    </row>
    <row r="3532" spans="1:9" x14ac:dyDescent="0.25">
      <c r="A3532">
        <v>608</v>
      </c>
      <c r="B3532">
        <v>2003</v>
      </c>
      <c r="C3532" s="2">
        <v>0</v>
      </c>
      <c r="D3532" s="6">
        <v>4.4263999999999996E-3</v>
      </c>
      <c r="E3532" s="6">
        <v>0.1864469</v>
      </c>
      <c r="F3532" s="6">
        <v>4.4072600000000003E-2</v>
      </c>
      <c r="G3532" s="6">
        <v>0.9122555</v>
      </c>
      <c r="H3532" s="6">
        <v>0.1110449</v>
      </c>
      <c r="I3532" s="6"/>
    </row>
    <row r="3533" spans="1:9" x14ac:dyDescent="0.25">
      <c r="A3533">
        <v>608</v>
      </c>
      <c r="B3533">
        <v>2004</v>
      </c>
      <c r="C3533" s="2">
        <v>0</v>
      </c>
      <c r="D3533" s="6">
        <v>2.4864000000000001E-2</v>
      </c>
      <c r="E3533" s="6">
        <v>0.17983170000000001</v>
      </c>
      <c r="F3533" s="6">
        <v>3.6069900000000002E-2</v>
      </c>
      <c r="G3533" s="6">
        <v>0.96381329999999998</v>
      </c>
      <c r="H3533" s="6">
        <v>0.1061556</v>
      </c>
      <c r="I3533" s="6"/>
    </row>
    <row r="3534" spans="1:9" x14ac:dyDescent="0.25">
      <c r="A3534">
        <v>609</v>
      </c>
      <c r="B3534">
        <v>1995</v>
      </c>
      <c r="C3534" s="2">
        <v>0</v>
      </c>
      <c r="D3534" s="6">
        <v>7.7140799999999995E-2</v>
      </c>
      <c r="E3534" s="6">
        <v>5.4256499999999999E-2</v>
      </c>
      <c r="F3534" s="6">
        <v>3.1534699999999999E-2</v>
      </c>
      <c r="G3534" s="6">
        <v>0.29492020000000002</v>
      </c>
      <c r="H3534" s="6">
        <v>0.1010564</v>
      </c>
      <c r="I3534" s="6"/>
    </row>
    <row r="3535" spans="1:9" x14ac:dyDescent="0.25">
      <c r="A3535">
        <v>609</v>
      </c>
      <c r="B3535">
        <v>1996</v>
      </c>
      <c r="C3535" s="2">
        <v>0</v>
      </c>
      <c r="D3535" s="6">
        <v>8.6761000000000008E-3</v>
      </c>
      <c r="E3535" s="6">
        <v>5.9485000000000003E-2</v>
      </c>
      <c r="F3535" s="6">
        <v>4.0456100000000002E-2</v>
      </c>
      <c r="G3535" s="6">
        <v>0.52416320000000005</v>
      </c>
      <c r="H3535" s="6">
        <v>0.1244561</v>
      </c>
      <c r="I3535" s="6"/>
    </row>
    <row r="3536" spans="1:9" x14ac:dyDescent="0.25">
      <c r="A3536">
        <v>609</v>
      </c>
      <c r="B3536">
        <v>1997</v>
      </c>
      <c r="C3536" s="2">
        <v>0</v>
      </c>
      <c r="D3536" s="6">
        <v>1.37065E-2</v>
      </c>
      <c r="E3536" s="6">
        <v>6.2887200000000004E-2</v>
      </c>
      <c r="F3536" s="6">
        <v>3.0427900000000001E-2</v>
      </c>
      <c r="G3536" s="6">
        <v>0.57106049999999997</v>
      </c>
      <c r="H3536" s="6">
        <v>0.122751</v>
      </c>
      <c r="I3536" s="6"/>
    </row>
    <row r="3537" spans="1:9" x14ac:dyDescent="0.25">
      <c r="A3537">
        <v>609</v>
      </c>
      <c r="B3537">
        <v>1998</v>
      </c>
      <c r="C3537" s="2">
        <v>0</v>
      </c>
      <c r="D3537" s="6">
        <v>1.45302E-2</v>
      </c>
      <c r="E3537" s="6">
        <v>3.87956E-2</v>
      </c>
      <c r="F3537" s="6">
        <v>3.1900199999999997E-2</v>
      </c>
      <c r="G3537" s="6">
        <v>0.85357550000000004</v>
      </c>
      <c r="H3537" s="6">
        <v>0.1334515</v>
      </c>
      <c r="I3537" s="6"/>
    </row>
    <row r="3538" spans="1:9" x14ac:dyDescent="0.25">
      <c r="A3538">
        <v>609</v>
      </c>
      <c r="B3538">
        <v>1999</v>
      </c>
      <c r="C3538" s="2">
        <v>0</v>
      </c>
      <c r="D3538" s="6">
        <v>-1.6808900000000002E-2</v>
      </c>
      <c r="E3538" s="6">
        <v>2.1377400000000001E-2</v>
      </c>
      <c r="F3538" s="6">
        <v>2.4628799999999999E-2</v>
      </c>
      <c r="G3538" s="6">
        <v>0.84779380000000004</v>
      </c>
      <c r="H3538" s="6">
        <v>0.119183</v>
      </c>
      <c r="I3538" s="6"/>
    </row>
    <row r="3539" spans="1:9" x14ac:dyDescent="0.25">
      <c r="A3539">
        <v>609</v>
      </c>
      <c r="B3539">
        <v>2000</v>
      </c>
      <c r="C3539" s="2">
        <v>0</v>
      </c>
      <c r="D3539" s="6">
        <v>0.1091138</v>
      </c>
      <c r="E3539" s="6">
        <v>8.4858699999999995E-2</v>
      </c>
      <c r="F3539" s="6">
        <v>3.7728699999999997E-2</v>
      </c>
      <c r="G3539" s="6">
        <v>0.64231870000000002</v>
      </c>
      <c r="H3539" s="6">
        <v>0.1056477</v>
      </c>
      <c r="I3539" s="6"/>
    </row>
    <row r="3540" spans="1:9" x14ac:dyDescent="0.25">
      <c r="A3540">
        <v>609</v>
      </c>
      <c r="B3540">
        <v>2001</v>
      </c>
      <c r="C3540" s="2">
        <v>0</v>
      </c>
      <c r="D3540" s="6">
        <v>3.1630100000000001E-2</v>
      </c>
      <c r="E3540" s="6">
        <v>4.2808300000000001E-2</v>
      </c>
      <c r="F3540" s="6">
        <v>2.2432400000000002E-2</v>
      </c>
      <c r="G3540" s="6">
        <v>0.51087680000000002</v>
      </c>
      <c r="H3540" s="6">
        <v>0.12012589999999999</v>
      </c>
      <c r="I3540" s="6"/>
    </row>
    <row r="3541" spans="1:9" x14ac:dyDescent="0.25">
      <c r="A3541">
        <v>609</v>
      </c>
      <c r="B3541">
        <v>2002</v>
      </c>
      <c r="C3541" s="2">
        <v>0</v>
      </c>
      <c r="D3541" s="6">
        <v>-3.0049900000000001E-2</v>
      </c>
      <c r="E3541" s="6">
        <v>1.48585E-2</v>
      </c>
      <c r="F3541" s="6">
        <v>3.7839499999999998E-2</v>
      </c>
      <c r="G3541" s="6">
        <v>0.50663360000000002</v>
      </c>
      <c r="H3541" s="6">
        <v>8.3335000000000006E-2</v>
      </c>
      <c r="I3541" s="6"/>
    </row>
    <row r="3542" spans="1:9" x14ac:dyDescent="0.25">
      <c r="A3542">
        <v>609</v>
      </c>
      <c r="B3542">
        <v>2003</v>
      </c>
      <c r="C3542" s="2">
        <v>0</v>
      </c>
      <c r="D3542" s="6">
        <v>-0.15976660000000001</v>
      </c>
      <c r="E3542" s="6">
        <v>1.6281899999999998E-2</v>
      </c>
      <c r="F3542" s="6">
        <v>2.9515199999999998E-2</v>
      </c>
      <c r="G3542" s="6">
        <v>0.35474820000000001</v>
      </c>
      <c r="H3542" s="6">
        <v>7.0882000000000001E-2</v>
      </c>
      <c r="I3542" s="6"/>
    </row>
    <row r="3543" spans="1:9" x14ac:dyDescent="0.25">
      <c r="A3543">
        <v>609</v>
      </c>
      <c r="B3543">
        <v>2004</v>
      </c>
      <c r="C3543" s="2">
        <v>0</v>
      </c>
      <c r="D3543" s="6">
        <v>1.9897100000000001E-2</v>
      </c>
      <c r="E3543" s="6">
        <v>4.1970500000000001E-2</v>
      </c>
      <c r="F3543" s="6">
        <v>3.7522899999999998E-2</v>
      </c>
      <c r="G3543" s="6">
        <v>0.50576310000000002</v>
      </c>
      <c r="H3543" s="6">
        <v>8.0189499999999997E-2</v>
      </c>
      <c r="I3543" s="6"/>
    </row>
    <row r="3544" spans="1:9" x14ac:dyDescent="0.25">
      <c r="A3544">
        <v>610</v>
      </c>
      <c r="B3544">
        <v>1995</v>
      </c>
      <c r="C3544" s="2">
        <v>0</v>
      </c>
      <c r="D3544" s="6">
        <v>-0.13154560000000001</v>
      </c>
      <c r="E3544" s="6">
        <v>-0.68042630000000004</v>
      </c>
      <c r="F3544" s="6">
        <v>3.5405100000000002E-2</v>
      </c>
      <c r="G3544" s="6">
        <v>0.49933460000000002</v>
      </c>
      <c r="H3544" s="6">
        <v>0.69377500000000003</v>
      </c>
      <c r="I3544" s="6"/>
    </row>
    <row r="3545" spans="1:9" x14ac:dyDescent="0.25">
      <c r="A3545">
        <v>610</v>
      </c>
      <c r="B3545">
        <v>1996</v>
      </c>
      <c r="C3545" s="2">
        <v>0</v>
      </c>
      <c r="D3545" s="6">
        <v>-0.13372319999999999</v>
      </c>
      <c r="E3545" s="6">
        <v>-0.65769140000000004</v>
      </c>
      <c r="F3545" s="6">
        <v>3.1723099999999997E-2</v>
      </c>
      <c r="G3545" s="6">
        <v>0.46114830000000001</v>
      </c>
      <c r="H3545" s="6">
        <v>0.75907119999999995</v>
      </c>
      <c r="I3545" s="6"/>
    </row>
    <row r="3546" spans="1:9" x14ac:dyDescent="0.25">
      <c r="A3546">
        <v>610</v>
      </c>
      <c r="B3546">
        <v>1997</v>
      </c>
      <c r="C3546" s="2">
        <v>0</v>
      </c>
      <c r="D3546" s="6">
        <v>-0.11940149999999999</v>
      </c>
      <c r="E3546" s="6">
        <v>-0.60560610000000004</v>
      </c>
      <c r="F3546" s="6">
        <v>1.8099500000000001E-2</v>
      </c>
      <c r="G3546" s="6">
        <v>0.33939710000000001</v>
      </c>
      <c r="H3546" s="6">
        <v>0.74023720000000004</v>
      </c>
      <c r="I3546" s="6"/>
    </row>
    <row r="3547" spans="1:9" x14ac:dyDescent="0.25">
      <c r="A3547">
        <v>610</v>
      </c>
      <c r="B3547">
        <v>1998</v>
      </c>
      <c r="C3547" s="2">
        <v>0</v>
      </c>
      <c r="D3547" s="6">
        <v>-6.1882899999999998E-2</v>
      </c>
      <c r="E3547" s="6">
        <v>-0.4922762</v>
      </c>
      <c r="F3547" s="6">
        <v>3.00594E-2</v>
      </c>
      <c r="G3547" s="6">
        <v>0.28594389999999997</v>
      </c>
      <c r="H3547" s="6">
        <v>0.6709001</v>
      </c>
      <c r="I3547" s="6"/>
    </row>
    <row r="3548" spans="1:9" x14ac:dyDescent="0.25">
      <c r="A3548">
        <v>610</v>
      </c>
      <c r="B3548">
        <v>1999</v>
      </c>
      <c r="C3548" s="2">
        <v>0</v>
      </c>
      <c r="D3548" s="6">
        <v>-8.5673399999999997E-2</v>
      </c>
      <c r="E3548" s="6">
        <v>-0.41143770000000002</v>
      </c>
      <c r="F3548" s="6">
        <v>5.4256899999999997E-2</v>
      </c>
      <c r="G3548" s="6">
        <v>0.2649994</v>
      </c>
      <c r="H3548" s="6">
        <v>0.7289099</v>
      </c>
      <c r="I3548" s="6"/>
    </row>
    <row r="3549" spans="1:9" x14ac:dyDescent="0.25">
      <c r="A3549">
        <v>610</v>
      </c>
      <c r="B3549">
        <v>2000</v>
      </c>
      <c r="C3549" s="2">
        <v>0</v>
      </c>
      <c r="D3549" s="6">
        <v>-3.9843999999999997E-2</v>
      </c>
      <c r="E3549" s="6">
        <v>-0.36734529999999999</v>
      </c>
      <c r="F3549" s="6">
        <v>4.3784799999999999E-2</v>
      </c>
      <c r="G3549" s="6">
        <v>0.38166539999999999</v>
      </c>
      <c r="H3549" s="6">
        <v>0.76081810000000005</v>
      </c>
      <c r="I3549" s="6"/>
    </row>
    <row r="3550" spans="1:9" x14ac:dyDescent="0.25">
      <c r="A3550">
        <v>610</v>
      </c>
      <c r="B3550">
        <v>2001</v>
      </c>
      <c r="C3550" s="2">
        <v>0</v>
      </c>
      <c r="D3550" s="6">
        <v>-2.0712499999999998E-2</v>
      </c>
      <c r="E3550" s="6">
        <v>-0.3179883</v>
      </c>
      <c r="F3550" s="6">
        <v>4.9202200000000001E-2</v>
      </c>
      <c r="G3550" s="6">
        <v>0.48343700000000001</v>
      </c>
      <c r="H3550" s="6">
        <v>0.81235000000000002</v>
      </c>
      <c r="I3550" s="6"/>
    </row>
    <row r="3551" spans="1:9" x14ac:dyDescent="0.25">
      <c r="A3551">
        <v>610</v>
      </c>
      <c r="B3551">
        <v>2002</v>
      </c>
      <c r="C3551" s="2">
        <v>0</v>
      </c>
      <c r="D3551" s="6">
        <v>-1.22647E-2</v>
      </c>
      <c r="E3551" s="6">
        <v>-0.3013557</v>
      </c>
      <c r="F3551" s="6">
        <v>3.5212599999999997E-2</v>
      </c>
      <c r="G3551" s="6">
        <v>0.29704770000000003</v>
      </c>
      <c r="H3551" s="6">
        <v>0.84453250000000002</v>
      </c>
      <c r="I3551" s="6"/>
    </row>
    <row r="3552" spans="1:9" x14ac:dyDescent="0.25">
      <c r="A3552">
        <v>610</v>
      </c>
      <c r="B3552">
        <v>2003</v>
      </c>
      <c r="C3552" s="2">
        <v>0</v>
      </c>
      <c r="D3552" s="6">
        <v>-2.8196200000000001E-2</v>
      </c>
      <c r="E3552" s="6">
        <v>-0.25228390000000001</v>
      </c>
      <c r="F3552" s="6">
        <v>4.3996199999999999E-2</v>
      </c>
      <c r="G3552" s="6">
        <v>0.62033439999999995</v>
      </c>
      <c r="H3552" s="6">
        <v>0.83712209999999998</v>
      </c>
      <c r="I3552" s="6"/>
    </row>
    <row r="3553" spans="1:9" x14ac:dyDescent="0.25">
      <c r="A3553">
        <v>610</v>
      </c>
      <c r="B3553">
        <v>2004</v>
      </c>
      <c r="C3553" s="2">
        <v>0</v>
      </c>
      <c r="D3553" s="6">
        <v>-7.4080199999999999E-2</v>
      </c>
      <c r="E3553" s="6">
        <v>-0.21990000000000001</v>
      </c>
      <c r="F3553" s="6">
        <v>4.7175599999999998E-2</v>
      </c>
      <c r="G3553" s="6">
        <v>0.97484700000000002</v>
      </c>
      <c r="H3553" s="6">
        <v>0.97031780000000001</v>
      </c>
      <c r="I3553" s="6"/>
    </row>
    <row r="3554" spans="1:9" x14ac:dyDescent="0.25">
      <c r="A3554">
        <v>611</v>
      </c>
      <c r="B3554">
        <v>1995</v>
      </c>
      <c r="C3554" s="2">
        <v>0</v>
      </c>
      <c r="D3554" s="6">
        <v>-1.3871E-2</v>
      </c>
      <c r="E3554" s="6">
        <v>0.37303350000000002</v>
      </c>
      <c r="F3554" s="6">
        <v>5.20744E-2</v>
      </c>
      <c r="G3554" s="6">
        <v>1.855639</v>
      </c>
      <c r="H3554" s="6">
        <v>0.26588909999999999</v>
      </c>
      <c r="I3554" s="6"/>
    </row>
    <row r="3555" spans="1:9" x14ac:dyDescent="0.25">
      <c r="A3555">
        <v>611</v>
      </c>
      <c r="B3555">
        <v>1996</v>
      </c>
      <c r="C3555" s="2">
        <v>0</v>
      </c>
      <c r="D3555" s="6">
        <v>4.1166000000000001E-2</v>
      </c>
      <c r="E3555" s="6">
        <v>0.37575979999999998</v>
      </c>
      <c r="F3555" s="6">
        <v>5.1291900000000001E-2</v>
      </c>
      <c r="G3555" s="6">
        <v>1.5647249999999999</v>
      </c>
      <c r="H3555" s="6">
        <v>0.2547662</v>
      </c>
      <c r="I3555" s="6"/>
    </row>
    <row r="3556" spans="1:9" x14ac:dyDescent="0.25">
      <c r="A3556">
        <v>611</v>
      </c>
      <c r="B3556">
        <v>1997</v>
      </c>
      <c r="C3556" s="2">
        <v>0</v>
      </c>
      <c r="D3556" s="6">
        <v>2.3441900000000002E-2</v>
      </c>
      <c r="E3556" s="6">
        <v>0.4146937</v>
      </c>
      <c r="F3556" s="6">
        <v>6.9986099999999996E-2</v>
      </c>
      <c r="G3556" s="6">
        <v>2.4680840000000002</v>
      </c>
      <c r="H3556" s="6">
        <v>0.25143070000000001</v>
      </c>
      <c r="I3556" s="6"/>
    </row>
    <row r="3557" spans="1:9" x14ac:dyDescent="0.25">
      <c r="A3557">
        <v>611</v>
      </c>
      <c r="B3557">
        <v>1998</v>
      </c>
      <c r="C3557" s="2">
        <v>0</v>
      </c>
      <c r="D3557" s="6">
        <v>-3.35132E-2</v>
      </c>
      <c r="E3557" s="6">
        <v>0.45752419999999999</v>
      </c>
      <c r="F3557" s="6">
        <v>5.44339E-2</v>
      </c>
      <c r="G3557" s="6">
        <v>3.3219590000000001</v>
      </c>
      <c r="H3557" s="6">
        <v>0.25344709999999998</v>
      </c>
      <c r="I3557" s="6"/>
    </row>
    <row r="3558" spans="1:9" x14ac:dyDescent="0.25">
      <c r="A3558">
        <v>611</v>
      </c>
      <c r="B3558">
        <v>1999</v>
      </c>
      <c r="C3558" s="2">
        <v>0</v>
      </c>
      <c r="D3558" s="6">
        <v>-2.8036700000000001E-2</v>
      </c>
      <c r="E3558" s="6">
        <v>0.44199500000000003</v>
      </c>
      <c r="F3558" s="6">
        <v>4.9966999999999998E-2</v>
      </c>
      <c r="G3558" s="6">
        <v>2.9114930000000001</v>
      </c>
      <c r="H3558" s="6">
        <v>0.24111879999999999</v>
      </c>
      <c r="I3558" s="6"/>
    </row>
    <row r="3559" spans="1:9" x14ac:dyDescent="0.25">
      <c r="A3559">
        <v>611</v>
      </c>
      <c r="B3559">
        <v>2000</v>
      </c>
      <c r="C3559" s="2">
        <v>0</v>
      </c>
      <c r="D3559" s="6">
        <v>-3.6276599999999999E-2</v>
      </c>
      <c r="E3559" s="6">
        <v>0.46971350000000001</v>
      </c>
      <c r="F3559" s="6">
        <v>6.99679E-2</v>
      </c>
      <c r="G3559" s="6">
        <v>5.2523119999999999</v>
      </c>
      <c r="H3559" s="6">
        <v>0.24743999999999999</v>
      </c>
      <c r="I3559" s="6"/>
    </row>
    <row r="3560" spans="1:9" x14ac:dyDescent="0.25">
      <c r="A3560">
        <v>611</v>
      </c>
      <c r="B3560">
        <v>2001</v>
      </c>
      <c r="C3560" s="2">
        <v>0</v>
      </c>
      <c r="D3560" s="6">
        <v>5.6452500000000003E-2</v>
      </c>
      <c r="E3560" s="6">
        <v>0.39586179999999999</v>
      </c>
      <c r="F3560" s="6">
        <v>4.1840299999999997E-2</v>
      </c>
      <c r="G3560" s="6">
        <v>2.8817699999999999</v>
      </c>
      <c r="H3560" s="6">
        <v>0.16739699999999999</v>
      </c>
      <c r="I3560" s="6"/>
    </row>
    <row r="3561" spans="1:9" x14ac:dyDescent="0.25">
      <c r="A3561">
        <v>611</v>
      </c>
      <c r="B3561">
        <v>2002</v>
      </c>
      <c r="C3561" s="2">
        <v>0</v>
      </c>
      <c r="D3561" s="6">
        <v>0.12805520000000001</v>
      </c>
      <c r="E3561" s="6">
        <v>0.40815040000000002</v>
      </c>
      <c r="F3561" s="6">
        <v>4.0582699999999999E-2</v>
      </c>
      <c r="G3561" s="6">
        <v>2.4108239999999999</v>
      </c>
      <c r="H3561" s="6">
        <v>0.19480829999999999</v>
      </c>
      <c r="I3561" s="6"/>
    </row>
    <row r="3562" spans="1:9" x14ac:dyDescent="0.25">
      <c r="A3562">
        <v>611</v>
      </c>
      <c r="B3562">
        <v>2003</v>
      </c>
      <c r="C3562" s="2">
        <v>0</v>
      </c>
      <c r="D3562" s="6">
        <v>9.8109199999999994E-2</v>
      </c>
      <c r="E3562" s="6">
        <v>0.4480421</v>
      </c>
      <c r="F3562" s="6">
        <v>3.9952599999999998E-2</v>
      </c>
      <c r="G3562" s="6">
        <v>2.659116</v>
      </c>
      <c r="H3562" s="6">
        <v>0.18607699999999999</v>
      </c>
      <c r="I3562" s="6"/>
    </row>
    <row r="3563" spans="1:9" x14ac:dyDescent="0.25">
      <c r="A3563">
        <v>611</v>
      </c>
      <c r="B3563">
        <v>2004</v>
      </c>
      <c r="C3563" s="2">
        <v>0</v>
      </c>
      <c r="D3563" s="6">
        <v>2.2756800000000001E-2</v>
      </c>
      <c r="E3563" s="6">
        <v>0.41883500000000001</v>
      </c>
      <c r="F3563" s="6">
        <v>4.8783199999999999E-2</v>
      </c>
      <c r="G3563" s="6">
        <v>2.2080479999999998</v>
      </c>
      <c r="H3563" s="6">
        <v>0.1876999</v>
      </c>
      <c r="I3563" s="6"/>
    </row>
    <row r="3564" spans="1:9" x14ac:dyDescent="0.25">
      <c r="A3564">
        <v>612</v>
      </c>
      <c r="B3564">
        <v>1995</v>
      </c>
      <c r="C3564" s="2">
        <v>0</v>
      </c>
      <c r="D3564" s="6">
        <v>2.2369799999999999E-2</v>
      </c>
      <c r="E3564" s="6">
        <v>3.6093199999999999E-2</v>
      </c>
      <c r="F3564" s="6">
        <v>3.8993E-2</v>
      </c>
      <c r="G3564" s="6">
        <v>0.40940759999999998</v>
      </c>
      <c r="H3564" s="6">
        <v>0.13338459999999999</v>
      </c>
      <c r="I3564" s="6"/>
    </row>
    <row r="3565" spans="1:9" x14ac:dyDescent="0.25">
      <c r="A3565">
        <v>612</v>
      </c>
      <c r="B3565">
        <v>1996</v>
      </c>
      <c r="C3565" s="2">
        <v>0</v>
      </c>
      <c r="D3565" s="6">
        <v>-4.4327800000000001E-2</v>
      </c>
      <c r="E3565" s="6">
        <v>1.9957599999999999E-2</v>
      </c>
      <c r="F3565" s="6">
        <v>7.3155499999999998E-2</v>
      </c>
      <c r="G3565" s="6">
        <v>0.4746879</v>
      </c>
      <c r="H3565" s="6">
        <v>0.16417709999999999</v>
      </c>
      <c r="I3565" s="6"/>
    </row>
    <row r="3566" spans="1:9" x14ac:dyDescent="0.25">
      <c r="A3566">
        <v>612</v>
      </c>
      <c r="B3566">
        <v>1997</v>
      </c>
      <c r="C3566" s="2">
        <v>0</v>
      </c>
      <c r="D3566" s="6">
        <v>9.0489000000000003E-3</v>
      </c>
      <c r="E3566" s="6">
        <v>3.29056E-2</v>
      </c>
      <c r="F3566" s="6">
        <v>7.7175099999999996E-2</v>
      </c>
      <c r="G3566" s="6">
        <v>0.40277020000000002</v>
      </c>
      <c r="H3566" s="6">
        <v>0.15375330000000001</v>
      </c>
      <c r="I3566" s="6"/>
    </row>
    <row r="3567" spans="1:9" x14ac:dyDescent="0.25">
      <c r="A3567">
        <v>612</v>
      </c>
      <c r="B3567">
        <v>1998</v>
      </c>
      <c r="C3567" s="2">
        <v>0</v>
      </c>
      <c r="D3567" s="6">
        <v>2.4845900000000001E-2</v>
      </c>
      <c r="E3567" s="6">
        <v>4.2906399999999997E-2</v>
      </c>
      <c r="F3567" s="6">
        <v>6.7617099999999999E-2</v>
      </c>
      <c r="G3567" s="6">
        <v>0.63625069999999995</v>
      </c>
      <c r="H3567" s="6">
        <v>0.19991100000000001</v>
      </c>
      <c r="I3567" s="6"/>
    </row>
    <row r="3568" spans="1:9" x14ac:dyDescent="0.25">
      <c r="A3568">
        <v>612</v>
      </c>
      <c r="B3568">
        <v>1999</v>
      </c>
      <c r="C3568" s="2">
        <v>0</v>
      </c>
      <c r="D3568" s="6">
        <v>1.5595299999999999E-2</v>
      </c>
      <c r="E3568" s="6">
        <v>5.7675999999999998E-2</v>
      </c>
      <c r="F3568" s="6">
        <v>5.66013E-2</v>
      </c>
      <c r="G3568" s="6">
        <v>0.52242319999999998</v>
      </c>
      <c r="H3568" s="6">
        <v>0.16421259999999999</v>
      </c>
      <c r="I3568" s="6"/>
    </row>
    <row r="3569" spans="1:9" x14ac:dyDescent="0.25">
      <c r="A3569">
        <v>612</v>
      </c>
      <c r="B3569">
        <v>2000</v>
      </c>
      <c r="C3569" s="2">
        <v>0</v>
      </c>
      <c r="D3569" s="6">
        <v>-1.0216299999999999E-2</v>
      </c>
      <c r="E3569" s="6">
        <v>4.1475600000000001E-2</v>
      </c>
      <c r="F3569" s="6">
        <v>5.7278000000000003E-2</v>
      </c>
      <c r="G3569" s="6">
        <v>0.43062980000000001</v>
      </c>
      <c r="H3569" s="6">
        <v>0.17679039999999999</v>
      </c>
      <c r="I3569" s="6"/>
    </row>
    <row r="3570" spans="1:9" x14ac:dyDescent="0.25">
      <c r="A3570">
        <v>612</v>
      </c>
      <c r="B3570">
        <v>2001</v>
      </c>
      <c r="C3570" s="2">
        <v>0</v>
      </c>
      <c r="D3570" s="6">
        <v>-7.0484500000000005E-2</v>
      </c>
      <c r="E3570" s="6">
        <v>5.4219000000000003E-2</v>
      </c>
      <c r="F3570" s="6">
        <v>6.3299300000000003E-2</v>
      </c>
      <c r="G3570" s="6">
        <v>0.4268516</v>
      </c>
      <c r="H3570" s="6">
        <v>0.19058800000000001</v>
      </c>
      <c r="I3570" s="6"/>
    </row>
    <row r="3571" spans="1:9" x14ac:dyDescent="0.25">
      <c r="A3571">
        <v>612</v>
      </c>
      <c r="B3571">
        <v>2002</v>
      </c>
      <c r="C3571" s="2">
        <v>0</v>
      </c>
      <c r="D3571" s="6">
        <v>1.0057E-3</v>
      </c>
      <c r="E3571" s="6">
        <v>5.6660500000000003E-2</v>
      </c>
      <c r="F3571" s="6">
        <v>5.0184399999999997E-2</v>
      </c>
      <c r="G3571" s="6">
        <v>0.46638750000000001</v>
      </c>
      <c r="H3571" s="6">
        <v>0.17062469999999999</v>
      </c>
      <c r="I3571" s="6"/>
    </row>
    <row r="3572" spans="1:9" x14ac:dyDescent="0.25">
      <c r="A3572">
        <v>612</v>
      </c>
      <c r="B3572">
        <v>2003</v>
      </c>
      <c r="C3572" s="2">
        <v>0</v>
      </c>
      <c r="D3572" s="6">
        <v>1.38957E-2</v>
      </c>
      <c r="E3572" s="6">
        <v>5.3414099999999999E-2</v>
      </c>
      <c r="F3572" s="6">
        <v>6.3169100000000006E-2</v>
      </c>
      <c r="G3572" s="6">
        <v>0.42118870000000003</v>
      </c>
      <c r="H3572" s="6">
        <v>0.1609631</v>
      </c>
      <c r="I3572" s="6"/>
    </row>
    <row r="3573" spans="1:9" x14ac:dyDescent="0.25">
      <c r="A3573">
        <v>612</v>
      </c>
      <c r="B3573">
        <v>2004</v>
      </c>
      <c r="C3573" s="2">
        <v>0</v>
      </c>
      <c r="D3573" s="6">
        <v>2.9066999999999999E-3</v>
      </c>
      <c r="E3573" s="6">
        <v>6.5823199999999998E-2</v>
      </c>
      <c r="F3573" s="6">
        <v>5.4986100000000003E-2</v>
      </c>
      <c r="G3573" s="6">
        <v>0.44040889999999999</v>
      </c>
      <c r="H3573" s="6">
        <v>0.19428100000000001</v>
      </c>
      <c r="I3573" s="6"/>
    </row>
    <row r="3574" spans="1:9" x14ac:dyDescent="0.25">
      <c r="A3574">
        <v>613</v>
      </c>
      <c r="B3574">
        <v>1995</v>
      </c>
      <c r="C3574" s="2">
        <v>0</v>
      </c>
      <c r="D3574" s="6">
        <v>-3.2726600000000002E-2</v>
      </c>
      <c r="E3574" s="6">
        <v>3.6854100000000001E-2</v>
      </c>
      <c r="F3574" s="6">
        <v>7.5854699999999997E-2</v>
      </c>
      <c r="G3574" s="6">
        <v>2.2449469999999998</v>
      </c>
      <c r="H3574" s="6">
        <v>0.1885899</v>
      </c>
      <c r="I3574" s="6"/>
    </row>
    <row r="3575" spans="1:9" x14ac:dyDescent="0.25">
      <c r="A3575">
        <v>613</v>
      </c>
      <c r="B3575">
        <v>1997</v>
      </c>
      <c r="C3575" s="2">
        <v>0</v>
      </c>
      <c r="D3575" s="6">
        <v>-4.1873599999999997E-2</v>
      </c>
      <c r="E3575" s="6">
        <v>3.5026399999999999E-2</v>
      </c>
      <c r="F3575" s="6">
        <v>6.9459099999999996E-2</v>
      </c>
      <c r="G3575" s="6">
        <v>2.1166649999999998</v>
      </c>
      <c r="H3575" s="6">
        <v>0.20364380000000001</v>
      </c>
      <c r="I3575" s="6"/>
    </row>
    <row r="3576" spans="1:9" x14ac:dyDescent="0.25">
      <c r="A3576">
        <v>613</v>
      </c>
      <c r="B3576">
        <v>1998</v>
      </c>
      <c r="C3576" s="2">
        <v>0</v>
      </c>
      <c r="D3576" s="6">
        <v>-1.6864899999999999E-2</v>
      </c>
      <c r="E3576" s="6">
        <v>0.1038741</v>
      </c>
      <c r="F3576" s="6">
        <v>6.5206100000000003E-2</v>
      </c>
      <c r="G3576" s="6">
        <v>3.277685</v>
      </c>
      <c r="H3576" s="6">
        <v>0.18547739999999999</v>
      </c>
      <c r="I3576" s="6"/>
    </row>
    <row r="3577" spans="1:9" x14ac:dyDescent="0.25">
      <c r="A3577">
        <v>613</v>
      </c>
      <c r="B3577">
        <v>1999</v>
      </c>
      <c r="C3577" s="2">
        <v>0</v>
      </c>
      <c r="D3577" s="6">
        <v>-6.00616E-2</v>
      </c>
      <c r="E3577" s="6">
        <v>0.19026650000000001</v>
      </c>
      <c r="F3577" s="6">
        <v>5.3033200000000003E-2</v>
      </c>
      <c r="G3577" s="6">
        <v>2.9745979999999999</v>
      </c>
      <c r="H3577" s="6">
        <v>0.19736719999999999</v>
      </c>
      <c r="I3577" s="6"/>
    </row>
    <row r="3578" spans="1:9" x14ac:dyDescent="0.25">
      <c r="A3578">
        <v>613</v>
      </c>
      <c r="B3578">
        <v>2000</v>
      </c>
      <c r="C3578" s="2">
        <v>0</v>
      </c>
      <c r="D3578" s="6">
        <v>-5.4101700000000003E-2</v>
      </c>
      <c r="E3578" s="6">
        <v>0.2021926</v>
      </c>
      <c r="F3578" s="6">
        <v>5.6684999999999999E-2</v>
      </c>
      <c r="G3578" s="6">
        <v>2.3993769999999999</v>
      </c>
      <c r="H3578" s="6">
        <v>0.142178</v>
      </c>
      <c r="I3578" s="6"/>
    </row>
    <row r="3579" spans="1:9" x14ac:dyDescent="0.25">
      <c r="A3579">
        <v>613</v>
      </c>
      <c r="B3579">
        <v>2001</v>
      </c>
      <c r="C3579" s="2">
        <v>0</v>
      </c>
      <c r="D3579" s="6">
        <v>-8.9431899999999995E-2</v>
      </c>
      <c r="E3579" s="6">
        <v>0.23508370000000001</v>
      </c>
      <c r="F3579" s="6">
        <v>5.9466100000000001E-2</v>
      </c>
      <c r="G3579" s="6">
        <v>2.0822790000000002</v>
      </c>
      <c r="H3579" s="6">
        <v>0.15041109999999999</v>
      </c>
      <c r="I3579" s="6"/>
    </row>
    <row r="3580" spans="1:9" x14ac:dyDescent="0.25">
      <c r="A3580">
        <v>613</v>
      </c>
      <c r="B3580">
        <v>2002</v>
      </c>
      <c r="C3580" s="2">
        <v>0</v>
      </c>
      <c r="D3580" s="6">
        <v>1.52891E-2</v>
      </c>
      <c r="E3580" s="6">
        <v>0.2486969</v>
      </c>
      <c r="F3580" s="6">
        <v>5.3202199999999998E-2</v>
      </c>
      <c r="G3580" s="6">
        <v>1.49542</v>
      </c>
      <c r="H3580" s="6">
        <v>0.15353420000000001</v>
      </c>
      <c r="I3580" s="6"/>
    </row>
    <row r="3581" spans="1:9" x14ac:dyDescent="0.25">
      <c r="A3581">
        <v>613</v>
      </c>
      <c r="B3581">
        <v>2003</v>
      </c>
      <c r="C3581" s="2">
        <v>0</v>
      </c>
      <c r="D3581" s="6">
        <v>2.61587E-2</v>
      </c>
      <c r="E3581" s="6">
        <v>0.28882229999999998</v>
      </c>
      <c r="F3581" s="6">
        <v>3.11729E-2</v>
      </c>
      <c r="G3581" s="6">
        <v>1.418229</v>
      </c>
      <c r="H3581" s="6">
        <v>0.13618230000000001</v>
      </c>
      <c r="I3581" s="6"/>
    </row>
    <row r="3582" spans="1:9" x14ac:dyDescent="0.25">
      <c r="A3582">
        <v>613</v>
      </c>
      <c r="B3582">
        <v>2004</v>
      </c>
      <c r="C3582" s="2">
        <v>0</v>
      </c>
      <c r="D3582" s="6">
        <v>-6.8545499999999995E-2</v>
      </c>
      <c r="E3582" s="6">
        <v>0.29928080000000001</v>
      </c>
      <c r="F3582" s="6">
        <v>3.9164499999999998E-2</v>
      </c>
      <c r="G3582" s="6">
        <v>1.2730669999999999</v>
      </c>
      <c r="H3582" s="6">
        <v>0.1073691</v>
      </c>
      <c r="I3582" s="6"/>
    </row>
    <row r="3583" spans="1:9" x14ac:dyDescent="0.25">
      <c r="A3583">
        <v>614</v>
      </c>
      <c r="B3583">
        <v>1995</v>
      </c>
      <c r="C3583" s="2">
        <v>0</v>
      </c>
      <c r="D3583" s="6">
        <v>6.9751300000000002E-2</v>
      </c>
      <c r="E3583" s="6">
        <v>0.38789119999999999</v>
      </c>
      <c r="F3583" s="6">
        <v>3.6217800000000001E-2</v>
      </c>
      <c r="G3583" s="6">
        <v>0.88557149999999996</v>
      </c>
      <c r="H3583" s="6">
        <v>0.10576969999999999</v>
      </c>
      <c r="I3583" s="6"/>
    </row>
    <row r="3584" spans="1:9" x14ac:dyDescent="0.25">
      <c r="A3584">
        <v>614</v>
      </c>
      <c r="B3584">
        <v>1996</v>
      </c>
      <c r="C3584" s="2">
        <v>0</v>
      </c>
      <c r="D3584" s="6">
        <v>7.8202300000000002E-2</v>
      </c>
      <c r="E3584" s="6">
        <v>0.34956199999999998</v>
      </c>
      <c r="F3584" s="6">
        <v>4.9530900000000003E-2</v>
      </c>
      <c r="G3584" s="6">
        <v>0.85751690000000003</v>
      </c>
      <c r="H3584" s="6">
        <v>0.13308039999999999</v>
      </c>
      <c r="I3584" s="6"/>
    </row>
    <row r="3585" spans="1:9" x14ac:dyDescent="0.25">
      <c r="A3585">
        <v>614</v>
      </c>
      <c r="B3585">
        <v>1997</v>
      </c>
      <c r="C3585" s="2">
        <v>0</v>
      </c>
      <c r="D3585" s="6">
        <v>9.2496599999999998E-2</v>
      </c>
      <c r="E3585" s="6">
        <v>0.3489273</v>
      </c>
      <c r="F3585" s="6">
        <v>5.8543699999999997E-2</v>
      </c>
      <c r="G3585" s="6">
        <v>0.67897660000000004</v>
      </c>
      <c r="H3585" s="6">
        <v>0.152561</v>
      </c>
      <c r="I3585" s="6"/>
    </row>
    <row r="3586" spans="1:9" x14ac:dyDescent="0.25">
      <c r="A3586">
        <v>614</v>
      </c>
      <c r="B3586">
        <v>1998</v>
      </c>
      <c r="C3586" s="2">
        <v>0</v>
      </c>
      <c r="D3586" s="6">
        <v>7.0106600000000005E-2</v>
      </c>
      <c r="E3586" s="6">
        <v>0.32272669999999998</v>
      </c>
      <c r="F3586" s="6">
        <v>4.7430899999999998E-2</v>
      </c>
      <c r="G3586" s="6">
        <v>0.42802050000000003</v>
      </c>
      <c r="H3586" s="6">
        <v>0.13209480000000001</v>
      </c>
      <c r="I3586" s="6"/>
    </row>
    <row r="3587" spans="1:9" x14ac:dyDescent="0.25">
      <c r="A3587">
        <v>614</v>
      </c>
      <c r="B3587">
        <v>1999</v>
      </c>
      <c r="C3587" s="2">
        <v>0</v>
      </c>
      <c r="D3587" s="6">
        <v>4.4956599999999999E-2</v>
      </c>
      <c r="E3587" s="6">
        <v>0.3171909</v>
      </c>
      <c r="F3587" s="6">
        <v>6.1511499999999997E-2</v>
      </c>
      <c r="G3587" s="6">
        <v>0.38403369999999998</v>
      </c>
      <c r="H3587" s="6">
        <v>0.16354679999999999</v>
      </c>
      <c r="I3587" s="6"/>
    </row>
    <row r="3588" spans="1:9" x14ac:dyDescent="0.25">
      <c r="A3588">
        <v>614</v>
      </c>
      <c r="B3588">
        <v>2000</v>
      </c>
      <c r="C3588" s="2">
        <v>0</v>
      </c>
      <c r="D3588" s="6">
        <v>-0.1440854</v>
      </c>
      <c r="E3588" s="6">
        <v>0.23315520000000001</v>
      </c>
      <c r="F3588" s="6">
        <v>6.7397899999999997E-2</v>
      </c>
      <c r="G3588" s="6">
        <v>0.49774410000000002</v>
      </c>
      <c r="H3588" s="6">
        <v>0.18511639999999999</v>
      </c>
      <c r="I3588" s="6"/>
    </row>
    <row r="3589" spans="1:9" x14ac:dyDescent="0.25">
      <c r="A3589">
        <v>614</v>
      </c>
      <c r="B3589">
        <v>2001</v>
      </c>
      <c r="C3589" s="2">
        <v>0</v>
      </c>
      <c r="D3589" s="6">
        <v>5.1743200000000003E-2</v>
      </c>
      <c r="E3589" s="6">
        <v>0.27194580000000002</v>
      </c>
      <c r="F3589" s="6">
        <v>5.6479099999999997E-2</v>
      </c>
      <c r="G3589" s="6">
        <v>0.5045655</v>
      </c>
      <c r="H3589" s="6">
        <v>0.12546930000000001</v>
      </c>
      <c r="I3589" s="6"/>
    </row>
    <row r="3590" spans="1:9" x14ac:dyDescent="0.25">
      <c r="A3590">
        <v>614</v>
      </c>
      <c r="B3590">
        <v>2002</v>
      </c>
      <c r="C3590" s="2">
        <v>0</v>
      </c>
      <c r="D3590" s="6">
        <v>2.4863199999999998E-2</v>
      </c>
      <c r="E3590" s="6">
        <v>0.28313319999999997</v>
      </c>
      <c r="F3590" s="6">
        <v>4.3860799999999998E-2</v>
      </c>
      <c r="G3590" s="6">
        <v>0.54396529999999998</v>
      </c>
      <c r="H3590" s="6">
        <v>0.1274612</v>
      </c>
      <c r="I3590" s="6"/>
    </row>
    <row r="3591" spans="1:9" x14ac:dyDescent="0.25">
      <c r="A3591">
        <v>614</v>
      </c>
      <c r="B3591">
        <v>2003</v>
      </c>
      <c r="C3591" s="2">
        <v>0</v>
      </c>
      <c r="D3591" s="6">
        <v>5.4361100000000002E-2</v>
      </c>
      <c r="E3591" s="6">
        <v>0.29902649999999997</v>
      </c>
      <c r="F3591" s="6">
        <v>7.5509800000000002E-2</v>
      </c>
      <c r="G3591" s="6">
        <v>1.576357</v>
      </c>
      <c r="H3591" s="6">
        <v>0.12543219999999999</v>
      </c>
      <c r="I3591" s="6"/>
    </row>
    <row r="3592" spans="1:9" x14ac:dyDescent="0.25">
      <c r="A3592">
        <v>614</v>
      </c>
      <c r="B3592">
        <v>2004</v>
      </c>
      <c r="C3592" s="2">
        <v>0</v>
      </c>
      <c r="D3592" s="6">
        <v>4.1775399999999997E-2</v>
      </c>
      <c r="E3592" s="6">
        <v>0.31290489999999999</v>
      </c>
      <c r="F3592" s="6">
        <v>8.8006899999999999E-2</v>
      </c>
      <c r="G3592" s="6">
        <v>2.6553749999999998</v>
      </c>
      <c r="H3592" s="6">
        <v>0.1494277</v>
      </c>
      <c r="I3592" s="6"/>
    </row>
    <row r="3593" spans="1:9" x14ac:dyDescent="0.25">
      <c r="A3593">
        <v>615</v>
      </c>
      <c r="B3593">
        <v>1995</v>
      </c>
      <c r="C3593" s="2">
        <v>0</v>
      </c>
      <c r="D3593" s="6">
        <v>2.4184600000000001E-2</v>
      </c>
      <c r="E3593" s="6">
        <v>0.23262360000000001</v>
      </c>
      <c r="F3593" s="6">
        <v>7.9702499999999996E-2</v>
      </c>
      <c r="G3593" s="6">
        <v>1.131731</v>
      </c>
      <c r="H3593" s="6">
        <v>0.16146550000000001</v>
      </c>
      <c r="I3593" s="6"/>
    </row>
    <row r="3594" spans="1:9" x14ac:dyDescent="0.25">
      <c r="A3594">
        <v>615</v>
      </c>
      <c r="B3594">
        <v>1996</v>
      </c>
      <c r="C3594" s="2">
        <v>0</v>
      </c>
      <c r="D3594" s="6">
        <v>-8.8082000000000004E-3</v>
      </c>
      <c r="E3594" s="6">
        <v>0.21232970000000001</v>
      </c>
      <c r="F3594" s="6">
        <v>7.0344500000000004E-2</v>
      </c>
      <c r="G3594" s="6">
        <v>1.09321</v>
      </c>
      <c r="H3594" s="6">
        <v>0.1605946</v>
      </c>
      <c r="I3594" s="6"/>
    </row>
    <row r="3595" spans="1:9" x14ac:dyDescent="0.25">
      <c r="A3595">
        <v>616</v>
      </c>
      <c r="B3595">
        <v>1995</v>
      </c>
      <c r="C3595" s="2">
        <v>0</v>
      </c>
      <c r="D3595" s="6">
        <v>0.1064782</v>
      </c>
      <c r="E3595" s="6">
        <v>8.0794000000000005E-2</v>
      </c>
      <c r="F3595" s="6">
        <v>5.8535700000000003E-2</v>
      </c>
      <c r="G3595" s="6">
        <v>0.15136269999999999</v>
      </c>
      <c r="H3595" s="6">
        <v>0.53770180000000001</v>
      </c>
      <c r="I3595" s="6"/>
    </row>
    <row r="3596" spans="1:9" x14ac:dyDescent="0.25">
      <c r="A3596">
        <v>616</v>
      </c>
      <c r="B3596">
        <v>1996</v>
      </c>
      <c r="C3596" s="2">
        <v>0</v>
      </c>
      <c r="D3596" s="6">
        <v>0.19317309999999999</v>
      </c>
      <c r="E3596" s="6">
        <v>9.3138799999999994E-2</v>
      </c>
      <c r="F3596" s="6">
        <v>5.9603099999999999E-2</v>
      </c>
      <c r="G3596" s="6">
        <v>0.281615</v>
      </c>
      <c r="H3596" s="6">
        <v>0.60676070000000004</v>
      </c>
      <c r="I3596" s="6"/>
    </row>
    <row r="3597" spans="1:9" x14ac:dyDescent="0.25">
      <c r="A3597">
        <v>616</v>
      </c>
      <c r="B3597">
        <v>1997</v>
      </c>
      <c r="C3597" s="2">
        <v>0</v>
      </c>
      <c r="D3597" s="6">
        <v>0.28723029999999999</v>
      </c>
      <c r="E3597" s="6">
        <v>8.6664900000000003E-2</v>
      </c>
      <c r="F3597" s="6">
        <v>4.7043500000000002E-2</v>
      </c>
      <c r="G3597" s="6">
        <v>0.32304929999999998</v>
      </c>
      <c r="H3597" s="6">
        <v>0.66716399999999998</v>
      </c>
      <c r="I3597" s="6"/>
    </row>
    <row r="3598" spans="1:9" x14ac:dyDescent="0.25">
      <c r="A3598">
        <v>616</v>
      </c>
      <c r="B3598">
        <v>1998</v>
      </c>
      <c r="C3598" s="2">
        <v>0</v>
      </c>
      <c r="D3598" s="6">
        <v>0.24381610000000001</v>
      </c>
      <c r="E3598" s="6">
        <v>8.4020200000000003E-2</v>
      </c>
      <c r="F3598" s="6">
        <v>2.7362000000000001E-2</v>
      </c>
      <c r="G3598" s="6">
        <v>0.1128875</v>
      </c>
      <c r="H3598" s="6">
        <v>0.40513860000000002</v>
      </c>
      <c r="I3598" s="6"/>
    </row>
    <row r="3599" spans="1:9" x14ac:dyDescent="0.25">
      <c r="A3599">
        <v>616</v>
      </c>
      <c r="B3599">
        <v>1999</v>
      </c>
      <c r="C3599" s="2">
        <v>0</v>
      </c>
      <c r="D3599" s="6">
        <v>0.27625860000000002</v>
      </c>
      <c r="E3599" s="6">
        <v>9.2591400000000004E-2</v>
      </c>
      <c r="F3599" s="6">
        <v>4.9429899999999999E-2</v>
      </c>
      <c r="G3599" s="6">
        <v>9.4060099999999994E-2</v>
      </c>
      <c r="H3599" s="6">
        <v>0.4547426</v>
      </c>
      <c r="I3599" s="6"/>
    </row>
    <row r="3600" spans="1:9" x14ac:dyDescent="0.25">
      <c r="A3600">
        <v>616</v>
      </c>
      <c r="B3600">
        <v>2000</v>
      </c>
      <c r="C3600" s="2">
        <v>0</v>
      </c>
      <c r="D3600" s="6">
        <v>0.31829020000000002</v>
      </c>
      <c r="E3600" s="6">
        <v>0.13087969999999999</v>
      </c>
      <c r="F3600" s="6">
        <v>5.1798200000000003E-2</v>
      </c>
      <c r="G3600" s="6">
        <v>0.32544050000000002</v>
      </c>
      <c r="H3600" s="6">
        <v>0.44428679999999998</v>
      </c>
      <c r="I3600" s="6"/>
    </row>
    <row r="3601" spans="1:9" x14ac:dyDescent="0.25">
      <c r="A3601">
        <v>616</v>
      </c>
      <c r="B3601">
        <v>2001</v>
      </c>
      <c r="C3601" s="2">
        <v>0</v>
      </c>
      <c r="D3601" s="6">
        <v>0.31422620000000001</v>
      </c>
      <c r="E3601" s="6">
        <v>0.16743259999999999</v>
      </c>
      <c r="F3601" s="6">
        <v>6.17802E-2</v>
      </c>
      <c r="G3601" s="6">
        <v>0.59270610000000001</v>
      </c>
      <c r="H3601" s="6">
        <v>0.43736340000000001</v>
      </c>
      <c r="I3601" s="6"/>
    </row>
    <row r="3602" spans="1:9" x14ac:dyDescent="0.25">
      <c r="A3602">
        <v>616</v>
      </c>
      <c r="B3602">
        <v>2002</v>
      </c>
      <c r="C3602" s="2">
        <v>0</v>
      </c>
      <c r="D3602" s="6">
        <v>0.27278989999999997</v>
      </c>
      <c r="E3602" s="6">
        <v>0.2104193</v>
      </c>
      <c r="F3602" s="6">
        <v>6.3880699999999999E-2</v>
      </c>
      <c r="G3602" s="6">
        <v>0.44196150000000001</v>
      </c>
      <c r="H3602" s="6">
        <v>0.3551899</v>
      </c>
      <c r="I3602" s="6"/>
    </row>
    <row r="3603" spans="1:9" x14ac:dyDescent="0.25">
      <c r="A3603">
        <v>616</v>
      </c>
      <c r="B3603">
        <v>2003</v>
      </c>
      <c r="C3603" s="2">
        <v>0</v>
      </c>
      <c r="D3603" s="6">
        <v>0.2401461</v>
      </c>
      <c r="E3603" s="6">
        <v>0.1805167</v>
      </c>
      <c r="F3603" s="6">
        <v>3.39408E-2</v>
      </c>
      <c r="G3603" s="6">
        <v>0.44559470000000001</v>
      </c>
      <c r="H3603" s="6">
        <v>0.26884780000000003</v>
      </c>
      <c r="I3603" s="6"/>
    </row>
    <row r="3604" spans="1:9" x14ac:dyDescent="0.25">
      <c r="A3604">
        <v>617</v>
      </c>
      <c r="B3604">
        <v>1999</v>
      </c>
      <c r="C3604" s="2">
        <v>0</v>
      </c>
      <c r="D3604" s="6">
        <v>0.40141850000000001</v>
      </c>
      <c r="E3604" s="6">
        <v>0.36276330000000001</v>
      </c>
      <c r="F3604" s="6">
        <v>-1.2010699999999999E-2</v>
      </c>
      <c r="G3604" s="6">
        <v>0.62756020000000001</v>
      </c>
      <c r="H3604" s="6">
        <v>0.18074989999999999</v>
      </c>
      <c r="I3604" s="6"/>
    </row>
    <row r="3605" spans="1:9" x14ac:dyDescent="0.25">
      <c r="A3605">
        <v>617</v>
      </c>
      <c r="B3605">
        <v>2000</v>
      </c>
      <c r="C3605" s="2">
        <v>0</v>
      </c>
      <c r="D3605" s="6">
        <v>0.37121969999999999</v>
      </c>
      <c r="E3605" s="6">
        <v>0.38582949999999999</v>
      </c>
      <c r="F3605" s="6">
        <v>2.5599899999999998E-2</v>
      </c>
      <c r="G3605" s="6">
        <v>0.28366350000000001</v>
      </c>
      <c r="H3605" s="6">
        <v>0.23996609999999999</v>
      </c>
      <c r="I3605" s="6"/>
    </row>
    <row r="3606" spans="1:9" x14ac:dyDescent="0.25">
      <c r="A3606">
        <v>617</v>
      </c>
      <c r="B3606">
        <v>2001</v>
      </c>
      <c r="C3606" s="2">
        <v>0</v>
      </c>
      <c r="D3606" s="6">
        <v>0.47456930000000003</v>
      </c>
      <c r="E3606" s="6">
        <v>0.36952459999999998</v>
      </c>
      <c r="F3606" s="6">
        <v>1.8059599999999999E-2</v>
      </c>
      <c r="G3606" s="6">
        <v>0.56773660000000004</v>
      </c>
      <c r="H3606" s="6">
        <v>0.2268385</v>
      </c>
      <c r="I3606" s="6"/>
    </row>
    <row r="3607" spans="1:9" x14ac:dyDescent="0.25">
      <c r="A3607">
        <v>617</v>
      </c>
      <c r="B3607">
        <v>2002</v>
      </c>
      <c r="C3607" s="2">
        <v>0</v>
      </c>
      <c r="D3607" s="6">
        <v>0.31368639999999998</v>
      </c>
      <c r="E3607" s="6">
        <v>0.32737769999999999</v>
      </c>
      <c r="F3607" s="6">
        <v>4.5504799999999998E-2</v>
      </c>
      <c r="G3607" s="6">
        <v>0.5168121</v>
      </c>
      <c r="H3607" s="6">
        <v>0.24167839999999999</v>
      </c>
      <c r="I3607" s="6"/>
    </row>
    <row r="3608" spans="1:9" x14ac:dyDescent="0.25">
      <c r="A3608">
        <v>617</v>
      </c>
      <c r="B3608">
        <v>2003</v>
      </c>
      <c r="C3608" s="2">
        <v>0</v>
      </c>
      <c r="D3608" s="6">
        <v>0.30928919999999999</v>
      </c>
      <c r="E3608" s="6">
        <v>0.24485170000000001</v>
      </c>
      <c r="F3608" s="6">
        <v>2.6652200000000001E-2</v>
      </c>
      <c r="G3608" s="6">
        <v>0.52892950000000005</v>
      </c>
      <c r="H3608" s="6">
        <v>0.25888719999999998</v>
      </c>
      <c r="I3608" s="6"/>
    </row>
    <row r="3609" spans="1:9" x14ac:dyDescent="0.25">
      <c r="A3609">
        <v>617</v>
      </c>
      <c r="B3609">
        <v>2004</v>
      </c>
      <c r="C3609" s="2">
        <v>0</v>
      </c>
      <c r="D3609" s="6">
        <v>0.32353340000000003</v>
      </c>
      <c r="E3609" s="6">
        <v>0.2296774</v>
      </c>
      <c r="F3609" s="6">
        <v>6.8021000000000002E-3</v>
      </c>
      <c r="G3609" s="6">
        <v>0.73939480000000002</v>
      </c>
      <c r="H3609" s="6">
        <v>0.3078591</v>
      </c>
      <c r="I3609" s="6"/>
    </row>
    <row r="3610" spans="1:9" x14ac:dyDescent="0.25">
      <c r="A3610">
        <v>618</v>
      </c>
      <c r="B3610">
        <v>1995</v>
      </c>
      <c r="C3610" s="2">
        <v>0</v>
      </c>
      <c r="D3610" s="6">
        <v>0.34911730000000002</v>
      </c>
      <c r="E3610" s="6">
        <v>0.39633750000000001</v>
      </c>
      <c r="F3610" s="6">
        <v>6.4956399999999997E-2</v>
      </c>
      <c r="G3610" s="6">
        <v>2.4692440000000002</v>
      </c>
      <c r="H3610" s="6">
        <v>0.43444519999999998</v>
      </c>
      <c r="I3610" s="6"/>
    </row>
    <row r="3611" spans="1:9" x14ac:dyDescent="0.25">
      <c r="A3611">
        <v>618</v>
      </c>
      <c r="B3611">
        <v>1996</v>
      </c>
      <c r="C3611" s="2">
        <v>0</v>
      </c>
      <c r="D3611" s="6">
        <v>0.35333059999999999</v>
      </c>
      <c r="E3611" s="6">
        <v>0.42044799999999999</v>
      </c>
      <c r="F3611" s="6">
        <v>8.2797800000000005E-2</v>
      </c>
      <c r="G3611" s="6">
        <v>2.7519</v>
      </c>
      <c r="H3611" s="6">
        <v>0.44701590000000002</v>
      </c>
      <c r="I3611" s="6"/>
    </row>
    <row r="3612" spans="1:9" x14ac:dyDescent="0.25">
      <c r="A3612">
        <v>618</v>
      </c>
      <c r="B3612">
        <v>1997</v>
      </c>
      <c r="C3612" s="2">
        <v>0</v>
      </c>
      <c r="D3612" s="6">
        <v>0.25437300000000002</v>
      </c>
      <c r="E3612" s="6">
        <v>0.3086372</v>
      </c>
      <c r="F3612" s="6">
        <v>6.4825599999999997E-2</v>
      </c>
      <c r="G3612" s="6">
        <v>3.6593369999999998</v>
      </c>
      <c r="H3612" s="6">
        <v>0.42639490000000002</v>
      </c>
      <c r="I3612" s="6"/>
    </row>
    <row r="3613" spans="1:9" x14ac:dyDescent="0.25">
      <c r="A3613">
        <v>618</v>
      </c>
      <c r="B3613">
        <v>1998</v>
      </c>
      <c r="C3613" s="2">
        <v>0</v>
      </c>
      <c r="D3613" s="6">
        <v>0.23510519999999999</v>
      </c>
      <c r="E3613" s="6">
        <v>0.30799090000000001</v>
      </c>
      <c r="F3613" s="6">
        <v>6.3584500000000002E-2</v>
      </c>
      <c r="G3613" s="6">
        <v>1.981382</v>
      </c>
      <c r="H3613" s="6">
        <v>0.38394869999999998</v>
      </c>
      <c r="I3613" s="6"/>
    </row>
    <row r="3614" spans="1:9" x14ac:dyDescent="0.25">
      <c r="A3614">
        <v>618</v>
      </c>
      <c r="B3614">
        <v>1999</v>
      </c>
      <c r="C3614" s="2">
        <v>0</v>
      </c>
      <c r="D3614" s="6">
        <v>0.2352629</v>
      </c>
      <c r="E3614" s="6">
        <v>0.36767240000000001</v>
      </c>
      <c r="F3614" s="6">
        <v>6.0595700000000002E-2</v>
      </c>
      <c r="G3614" s="6">
        <v>2.3590420000000001</v>
      </c>
      <c r="H3614" s="6">
        <v>0.39380579999999998</v>
      </c>
      <c r="I3614" s="6"/>
    </row>
    <row r="3615" spans="1:9" x14ac:dyDescent="0.25">
      <c r="A3615">
        <v>618</v>
      </c>
      <c r="B3615">
        <v>2000</v>
      </c>
      <c r="C3615" s="2">
        <v>0</v>
      </c>
      <c r="D3615" s="6">
        <v>0.23811640000000001</v>
      </c>
      <c r="E3615" s="6">
        <v>0.41483560000000003</v>
      </c>
      <c r="F3615" s="6">
        <v>8.0760200000000004E-2</v>
      </c>
      <c r="G3615" s="6">
        <v>2.357901</v>
      </c>
      <c r="H3615" s="6">
        <v>0.37899149999999998</v>
      </c>
      <c r="I3615" s="6"/>
    </row>
    <row r="3616" spans="1:9" x14ac:dyDescent="0.25">
      <c r="A3616">
        <v>618</v>
      </c>
      <c r="B3616">
        <v>2001</v>
      </c>
      <c r="C3616" s="2">
        <v>0</v>
      </c>
      <c r="D3616" s="6">
        <v>0.17852799999999999</v>
      </c>
      <c r="E3616" s="6">
        <v>0.54402220000000001</v>
      </c>
      <c r="F3616" s="6">
        <v>8.2282300000000003E-2</v>
      </c>
      <c r="G3616" s="6">
        <v>3.2878029999999998</v>
      </c>
      <c r="H3616" s="6">
        <v>0.33888360000000001</v>
      </c>
      <c r="I3616" s="6"/>
    </row>
    <row r="3617" spans="1:9" x14ac:dyDescent="0.25">
      <c r="A3617">
        <v>618</v>
      </c>
      <c r="B3617">
        <v>2002</v>
      </c>
      <c r="C3617" s="2">
        <v>0</v>
      </c>
      <c r="D3617" s="6">
        <v>0.2440872</v>
      </c>
      <c r="E3617" s="6">
        <v>0.49788680000000002</v>
      </c>
      <c r="F3617" s="6">
        <v>5.7183199999999997E-2</v>
      </c>
      <c r="G3617" s="6">
        <v>2.1640809999999999</v>
      </c>
      <c r="H3617" s="6">
        <v>0.28962379999999999</v>
      </c>
      <c r="I3617" s="6"/>
    </row>
    <row r="3618" spans="1:9" x14ac:dyDescent="0.25">
      <c r="A3618">
        <v>618</v>
      </c>
      <c r="B3618">
        <v>2003</v>
      </c>
      <c r="C3618" s="2">
        <v>0</v>
      </c>
      <c r="D3618" s="6">
        <v>0.2121596</v>
      </c>
      <c r="E3618" s="6">
        <v>0.49035139999999999</v>
      </c>
      <c r="F3618" s="6">
        <v>6.4847000000000002E-2</v>
      </c>
      <c r="G3618" s="6">
        <v>1.994019</v>
      </c>
      <c r="H3618" s="6">
        <v>0.32162600000000002</v>
      </c>
      <c r="I3618" s="6"/>
    </row>
    <row r="3619" spans="1:9" x14ac:dyDescent="0.25">
      <c r="A3619">
        <v>618</v>
      </c>
      <c r="B3619">
        <v>2004</v>
      </c>
      <c r="C3619" s="2">
        <v>0</v>
      </c>
      <c r="D3619" s="6">
        <v>0.2154536</v>
      </c>
      <c r="E3619" s="6">
        <v>0.54311149999999997</v>
      </c>
      <c r="F3619" s="6">
        <v>6.4734E-2</v>
      </c>
      <c r="G3619" s="6">
        <v>2.5056910000000001</v>
      </c>
      <c r="H3619" s="6">
        <v>0.30652620000000003</v>
      </c>
      <c r="I3619" s="6"/>
    </row>
    <row r="3620" spans="1:9" x14ac:dyDescent="0.25">
      <c r="A3620">
        <v>619</v>
      </c>
      <c r="B3620">
        <v>1995</v>
      </c>
      <c r="C3620" s="2">
        <v>0</v>
      </c>
      <c r="D3620" s="6">
        <v>0.34776459999999998</v>
      </c>
      <c r="E3620" s="6">
        <v>2.8606699999999999E-2</v>
      </c>
      <c r="F3620" s="6">
        <v>8.1103400000000006E-2</v>
      </c>
      <c r="G3620" s="6">
        <v>3.311404</v>
      </c>
      <c r="H3620" s="6">
        <v>0.25483749999999999</v>
      </c>
      <c r="I3620" s="6"/>
    </row>
    <row r="3621" spans="1:9" x14ac:dyDescent="0.25">
      <c r="A3621">
        <v>620</v>
      </c>
      <c r="B3621">
        <v>1995</v>
      </c>
      <c r="C3621" s="2">
        <v>0</v>
      </c>
      <c r="D3621" s="6">
        <v>-0.115107</v>
      </c>
      <c r="E3621" s="6">
        <v>2.9238900000000002E-2</v>
      </c>
      <c r="F3621" s="6">
        <v>3.7574299999999998E-2</v>
      </c>
      <c r="G3621" s="6">
        <v>0.59971540000000001</v>
      </c>
      <c r="H3621" s="6">
        <v>0.47764040000000002</v>
      </c>
      <c r="I3621" s="6"/>
    </row>
    <row r="3622" spans="1:9" x14ac:dyDescent="0.25">
      <c r="A3622">
        <v>621</v>
      </c>
      <c r="B3622">
        <v>1995</v>
      </c>
      <c r="C3622" s="2">
        <v>0</v>
      </c>
      <c r="D3622" s="6">
        <v>0.25682339999999998</v>
      </c>
      <c r="E3622" s="6">
        <v>-0.1999059</v>
      </c>
      <c r="F3622" s="6">
        <v>4.2226600000000003E-2</v>
      </c>
      <c r="G3622" s="6">
        <v>1.397186</v>
      </c>
      <c r="H3622" s="6">
        <v>0.34109929999999999</v>
      </c>
      <c r="I3622" s="6"/>
    </row>
    <row r="3623" spans="1:9" x14ac:dyDescent="0.25">
      <c r="A3623">
        <v>622</v>
      </c>
      <c r="B3623">
        <v>1995</v>
      </c>
      <c r="C3623" s="2">
        <v>0</v>
      </c>
      <c r="D3623" s="6">
        <v>0.24322669999999999</v>
      </c>
      <c r="E3623" s="6">
        <v>0.14765919999999999</v>
      </c>
      <c r="F3623" s="6">
        <v>6.7526000000000003E-2</v>
      </c>
      <c r="G3623" s="6">
        <v>0.82455080000000003</v>
      </c>
      <c r="H3623" s="6">
        <v>0.62291969999999997</v>
      </c>
      <c r="I3623" s="6"/>
    </row>
    <row r="3624" spans="1:9" x14ac:dyDescent="0.25">
      <c r="A3624">
        <v>623</v>
      </c>
      <c r="B3624">
        <v>1995</v>
      </c>
      <c r="C3624" s="2">
        <v>0</v>
      </c>
      <c r="D3624" s="6">
        <v>0.20264599999999999</v>
      </c>
      <c r="E3624" s="6">
        <v>0.24530750000000001</v>
      </c>
      <c r="F3624" s="6">
        <v>3.7505999999999998E-2</v>
      </c>
      <c r="G3624" s="6">
        <v>0.3104073</v>
      </c>
      <c r="H3624" s="6">
        <v>0.26125029999999999</v>
      </c>
      <c r="I3624" s="6"/>
    </row>
    <row r="3625" spans="1:9" x14ac:dyDescent="0.25">
      <c r="A3625">
        <v>623</v>
      </c>
      <c r="B3625">
        <v>1996</v>
      </c>
      <c r="C3625" s="2">
        <v>0</v>
      </c>
      <c r="D3625" s="6">
        <v>0.22311549999999999</v>
      </c>
      <c r="E3625" s="6">
        <v>0.26335350000000002</v>
      </c>
      <c r="F3625" s="6">
        <v>5.7480299999999998E-2</v>
      </c>
      <c r="G3625" s="6">
        <v>0.450268</v>
      </c>
      <c r="H3625" s="6">
        <v>0.27493119999999999</v>
      </c>
      <c r="I3625" s="6"/>
    </row>
    <row r="3626" spans="1:9" x14ac:dyDescent="0.25">
      <c r="A3626">
        <v>623</v>
      </c>
      <c r="B3626">
        <v>1997</v>
      </c>
      <c r="C3626" s="2">
        <v>0</v>
      </c>
      <c r="D3626" s="6">
        <v>0.23801620000000001</v>
      </c>
      <c r="E3626" s="6">
        <v>0.28070260000000002</v>
      </c>
      <c r="F3626" s="6">
        <v>3.9550099999999998E-2</v>
      </c>
      <c r="G3626" s="6">
        <v>0.68309770000000003</v>
      </c>
      <c r="H3626" s="6">
        <v>0.29040050000000001</v>
      </c>
      <c r="I3626" s="6"/>
    </row>
    <row r="3627" spans="1:9" x14ac:dyDescent="0.25">
      <c r="A3627">
        <v>623</v>
      </c>
      <c r="B3627">
        <v>1998</v>
      </c>
      <c r="C3627" s="2">
        <v>0</v>
      </c>
      <c r="D3627" s="6">
        <v>0.2575923</v>
      </c>
      <c r="E3627" s="6">
        <v>0.30009950000000002</v>
      </c>
      <c r="F3627" s="6">
        <v>3.11741E-2</v>
      </c>
      <c r="G3627" s="6">
        <v>0.71655219999999997</v>
      </c>
      <c r="H3627" s="6">
        <v>0.30612990000000001</v>
      </c>
      <c r="I3627" s="6"/>
    </row>
    <row r="3628" spans="1:9" x14ac:dyDescent="0.25">
      <c r="A3628">
        <v>623</v>
      </c>
      <c r="B3628">
        <v>1999</v>
      </c>
      <c r="C3628" s="2">
        <v>0</v>
      </c>
      <c r="D3628" s="6">
        <v>0.2533474</v>
      </c>
      <c r="E3628" s="6">
        <v>0.2966782</v>
      </c>
      <c r="F3628" s="6">
        <v>3.5922999999999997E-2</v>
      </c>
      <c r="G3628" s="6">
        <v>0.60530720000000005</v>
      </c>
      <c r="H3628" s="6">
        <v>0.29531499999999999</v>
      </c>
      <c r="I3628" s="6"/>
    </row>
    <row r="3629" spans="1:9" x14ac:dyDescent="0.25">
      <c r="A3629">
        <v>623</v>
      </c>
      <c r="B3629">
        <v>2000</v>
      </c>
      <c r="C3629" s="2">
        <v>0</v>
      </c>
      <c r="D3629" s="6">
        <v>0.2472163</v>
      </c>
      <c r="E3629" s="6">
        <v>0.29377819999999999</v>
      </c>
      <c r="F3629" s="6">
        <v>4.9697499999999999E-2</v>
      </c>
      <c r="G3629" s="6">
        <v>0.4435212</v>
      </c>
      <c r="H3629" s="6">
        <v>0.30451410000000001</v>
      </c>
      <c r="I3629" s="6"/>
    </row>
    <row r="3630" spans="1:9" x14ac:dyDescent="0.25">
      <c r="A3630">
        <v>623</v>
      </c>
      <c r="B3630">
        <v>2001</v>
      </c>
      <c r="C3630" s="2">
        <v>0</v>
      </c>
      <c r="D3630" s="6">
        <v>0.3014481</v>
      </c>
      <c r="E3630" s="6">
        <v>0.2753891</v>
      </c>
      <c r="F3630" s="6">
        <v>2.4592800000000001E-2</v>
      </c>
      <c r="G3630" s="6">
        <v>0.4465286</v>
      </c>
      <c r="H3630" s="6">
        <v>0.27191539999999997</v>
      </c>
      <c r="I3630" s="6"/>
    </row>
    <row r="3631" spans="1:9" x14ac:dyDescent="0.25">
      <c r="A3631">
        <v>623</v>
      </c>
      <c r="B3631">
        <v>2002</v>
      </c>
      <c r="C3631" s="2">
        <v>0</v>
      </c>
      <c r="D3631" s="6">
        <v>0.29213670000000003</v>
      </c>
      <c r="E3631" s="6">
        <v>0.17451130000000001</v>
      </c>
      <c r="F3631" s="6">
        <v>3.4021599999999999E-2</v>
      </c>
      <c r="G3631" s="6">
        <v>0.3563714</v>
      </c>
      <c r="H3631" s="6">
        <v>0.25983450000000002</v>
      </c>
      <c r="I3631" s="6"/>
    </row>
    <row r="3632" spans="1:9" x14ac:dyDescent="0.25">
      <c r="A3632">
        <v>623</v>
      </c>
      <c r="B3632">
        <v>2004</v>
      </c>
      <c r="C3632" s="2">
        <v>0</v>
      </c>
      <c r="D3632" s="6">
        <v>0.36555209999999999</v>
      </c>
      <c r="E3632" s="6">
        <v>0.25389390000000001</v>
      </c>
      <c r="F3632" s="6">
        <v>4.5864000000000002E-2</v>
      </c>
      <c r="G3632" s="6">
        <v>0.53665300000000005</v>
      </c>
      <c r="H3632" s="6">
        <v>0.26364850000000001</v>
      </c>
      <c r="I3632" s="6"/>
    </row>
    <row r="3633" spans="1:9" x14ac:dyDescent="0.25">
      <c r="A3633">
        <v>624</v>
      </c>
      <c r="B3633">
        <v>1995</v>
      </c>
      <c r="C3633" s="2">
        <v>0</v>
      </c>
      <c r="D3633" s="6">
        <v>2.1335E-2</v>
      </c>
      <c r="E3633" s="6">
        <v>0.31518420000000003</v>
      </c>
      <c r="F3633" s="6">
        <v>4.1044600000000001E-2</v>
      </c>
      <c r="G3633" s="6">
        <v>0.61519800000000002</v>
      </c>
      <c r="H3633" s="6">
        <v>0.42465009999999997</v>
      </c>
      <c r="I3633" s="6"/>
    </row>
    <row r="3634" spans="1:9" x14ac:dyDescent="0.25">
      <c r="A3634">
        <v>624</v>
      </c>
      <c r="B3634">
        <v>1996</v>
      </c>
      <c r="C3634" s="2">
        <v>0</v>
      </c>
      <c r="D3634" s="6">
        <v>-2.6633799999999999E-2</v>
      </c>
      <c r="E3634" s="6">
        <v>0.2886146</v>
      </c>
      <c r="F3634" s="6">
        <v>2.0030599999999999E-2</v>
      </c>
      <c r="G3634" s="6">
        <v>0.53859210000000002</v>
      </c>
      <c r="H3634" s="6">
        <v>0.54913860000000003</v>
      </c>
      <c r="I3634" s="6"/>
    </row>
    <row r="3635" spans="1:9" x14ac:dyDescent="0.25">
      <c r="A3635">
        <v>624</v>
      </c>
      <c r="B3635">
        <v>1997</v>
      </c>
      <c r="C3635" s="2">
        <v>0</v>
      </c>
      <c r="D3635" s="6">
        <v>-2.6603700000000001E-2</v>
      </c>
      <c r="E3635" s="6">
        <v>0.34201369999999998</v>
      </c>
      <c r="F3635" s="6">
        <v>3.16402E-2</v>
      </c>
      <c r="G3635" s="6">
        <v>0.95814969999999999</v>
      </c>
      <c r="H3635" s="6">
        <v>0.49280170000000001</v>
      </c>
      <c r="I3635" s="6"/>
    </row>
    <row r="3636" spans="1:9" x14ac:dyDescent="0.25">
      <c r="A3636">
        <v>624</v>
      </c>
      <c r="B3636">
        <v>1998</v>
      </c>
      <c r="C3636" s="2">
        <v>0</v>
      </c>
      <c r="D3636" s="6">
        <v>-1.7530199999999999E-2</v>
      </c>
      <c r="E3636" s="6">
        <v>0.3706738</v>
      </c>
      <c r="F3636" s="6">
        <v>4.8782800000000001E-2</v>
      </c>
      <c r="G3636" s="6">
        <v>1.0486</v>
      </c>
      <c r="H3636" s="6">
        <v>0.3717898</v>
      </c>
      <c r="I3636" s="6"/>
    </row>
    <row r="3637" spans="1:9" x14ac:dyDescent="0.25">
      <c r="A3637">
        <v>624</v>
      </c>
      <c r="B3637">
        <v>1999</v>
      </c>
      <c r="C3637" s="2">
        <v>0</v>
      </c>
      <c r="D3637" s="6">
        <v>-2.8759900000000001E-2</v>
      </c>
      <c r="E3637" s="6">
        <v>0.33244030000000002</v>
      </c>
      <c r="F3637" s="6">
        <v>2.3721200000000001E-2</v>
      </c>
      <c r="G3637" s="6">
        <v>0.58566680000000004</v>
      </c>
      <c r="H3637" s="6">
        <v>0.54588510000000001</v>
      </c>
      <c r="I3637" s="6"/>
    </row>
    <row r="3638" spans="1:9" x14ac:dyDescent="0.25">
      <c r="A3638">
        <v>624</v>
      </c>
      <c r="B3638">
        <v>2000</v>
      </c>
      <c r="C3638" s="2">
        <v>0</v>
      </c>
      <c r="D3638" s="6">
        <v>4.1812200000000001E-2</v>
      </c>
      <c r="E3638" s="6">
        <v>0.3869785</v>
      </c>
      <c r="F3638" s="6">
        <v>6.7379099999999997E-2</v>
      </c>
      <c r="G3638" s="6">
        <v>0.79729410000000001</v>
      </c>
      <c r="H3638" s="6">
        <v>0.63090999999999997</v>
      </c>
      <c r="I3638" s="6"/>
    </row>
    <row r="3639" spans="1:9" x14ac:dyDescent="0.25">
      <c r="A3639">
        <v>624</v>
      </c>
      <c r="B3639">
        <v>2001</v>
      </c>
      <c r="C3639" s="2">
        <v>0</v>
      </c>
      <c r="D3639" s="6">
        <v>-2.0617099999999999E-2</v>
      </c>
      <c r="E3639" s="6">
        <v>0.41246189999999999</v>
      </c>
      <c r="F3639" s="6">
        <v>4.11283E-2</v>
      </c>
      <c r="G3639" s="6">
        <v>0.71600209999999997</v>
      </c>
      <c r="H3639" s="6">
        <v>0.45742939999999999</v>
      </c>
      <c r="I3639" s="6"/>
    </row>
    <row r="3640" spans="1:9" x14ac:dyDescent="0.25">
      <c r="A3640">
        <v>624</v>
      </c>
      <c r="B3640">
        <v>2002</v>
      </c>
      <c r="C3640" s="2">
        <v>0</v>
      </c>
      <c r="D3640" s="6">
        <v>4.50049E-2</v>
      </c>
      <c r="E3640" s="6">
        <v>0.31621840000000001</v>
      </c>
      <c r="F3640" s="6">
        <v>6.7466200000000004E-2</v>
      </c>
      <c r="G3640" s="6">
        <v>0.52409609999999995</v>
      </c>
      <c r="H3640" s="6">
        <v>0.60082400000000002</v>
      </c>
      <c r="I3640" s="6"/>
    </row>
    <row r="3641" spans="1:9" x14ac:dyDescent="0.25">
      <c r="A3641">
        <v>624</v>
      </c>
      <c r="B3641">
        <v>2003</v>
      </c>
      <c r="C3641" s="2">
        <v>0</v>
      </c>
      <c r="D3641" s="6">
        <v>3.11157E-2</v>
      </c>
      <c r="E3641" s="6">
        <v>0.3572053</v>
      </c>
      <c r="F3641" s="6">
        <v>3.6897899999999997E-2</v>
      </c>
      <c r="G3641" s="6">
        <v>0.76752909999999996</v>
      </c>
      <c r="H3641" s="6">
        <v>0.60799449999999999</v>
      </c>
      <c r="I3641" s="6"/>
    </row>
    <row r="3642" spans="1:9" x14ac:dyDescent="0.25">
      <c r="A3642">
        <v>624</v>
      </c>
      <c r="B3642">
        <v>2004</v>
      </c>
      <c r="C3642" s="2">
        <v>0</v>
      </c>
      <c r="D3642" s="6">
        <v>-3.0570199999999999E-2</v>
      </c>
      <c r="E3642" s="6">
        <v>0.36474800000000002</v>
      </c>
      <c r="F3642" s="6">
        <v>6.5530699999999997E-2</v>
      </c>
      <c r="G3642" s="6">
        <v>0.96015200000000001</v>
      </c>
      <c r="H3642" s="6">
        <v>0.85902420000000002</v>
      </c>
      <c r="I3642" s="6"/>
    </row>
    <row r="3643" spans="1:9" x14ac:dyDescent="0.25">
      <c r="A3643">
        <v>625</v>
      </c>
      <c r="B3643">
        <v>1995</v>
      </c>
      <c r="C3643" s="2">
        <v>0</v>
      </c>
      <c r="D3643" s="6">
        <v>0.2253975</v>
      </c>
      <c r="E3643" s="6">
        <v>0.41559810000000003</v>
      </c>
      <c r="F3643" s="6">
        <v>8.1810999999999995E-2</v>
      </c>
      <c r="G3643" s="6">
        <v>1.994113</v>
      </c>
      <c r="H3643" s="6">
        <v>0.27647339999999998</v>
      </c>
      <c r="I3643" s="6"/>
    </row>
    <row r="3644" spans="1:9" x14ac:dyDescent="0.25">
      <c r="A3644">
        <v>625</v>
      </c>
      <c r="B3644">
        <v>1996</v>
      </c>
      <c r="C3644" s="2">
        <v>0</v>
      </c>
      <c r="D3644" s="6">
        <v>0.28130129999999998</v>
      </c>
      <c r="E3644" s="6">
        <v>0.44795960000000001</v>
      </c>
      <c r="F3644" s="6">
        <v>9.03312E-2</v>
      </c>
      <c r="G3644" s="6">
        <v>2.4030330000000002</v>
      </c>
      <c r="H3644" s="6">
        <v>0.28880990000000001</v>
      </c>
      <c r="I3644" s="6"/>
    </row>
    <row r="3645" spans="1:9" x14ac:dyDescent="0.25">
      <c r="A3645">
        <v>625</v>
      </c>
      <c r="B3645">
        <v>1997</v>
      </c>
      <c r="C3645" s="2">
        <v>0</v>
      </c>
      <c r="D3645" s="6">
        <v>0.26913789999999999</v>
      </c>
      <c r="E3645" s="6">
        <v>0.51131800000000005</v>
      </c>
      <c r="F3645" s="6">
        <v>9.0575100000000006E-2</v>
      </c>
      <c r="G3645" s="6">
        <v>2.5490539999999999</v>
      </c>
      <c r="H3645" s="6">
        <v>0.30306349999999999</v>
      </c>
      <c r="I3645" s="6"/>
    </row>
    <row r="3646" spans="1:9" x14ac:dyDescent="0.25">
      <c r="A3646">
        <v>625</v>
      </c>
      <c r="B3646">
        <v>1998</v>
      </c>
      <c r="C3646" s="2">
        <v>0</v>
      </c>
      <c r="D3646" s="6">
        <v>0.23044990000000001</v>
      </c>
      <c r="E3646" s="6">
        <v>0.56157670000000004</v>
      </c>
      <c r="F3646" s="6">
        <v>8.6639099999999997E-2</v>
      </c>
      <c r="G3646" s="6">
        <v>2.2849849999999998</v>
      </c>
      <c r="H3646" s="6">
        <v>0.32115149999999998</v>
      </c>
      <c r="I3646" s="6"/>
    </row>
    <row r="3647" spans="1:9" x14ac:dyDescent="0.25">
      <c r="A3647">
        <v>626</v>
      </c>
      <c r="B3647">
        <v>1995</v>
      </c>
      <c r="C3647" s="2">
        <v>0</v>
      </c>
      <c r="D3647" s="6">
        <v>7.05485E-2</v>
      </c>
      <c r="E3647" s="6">
        <v>0.3436226</v>
      </c>
      <c r="F3647" s="6">
        <v>4.9752699999999997E-2</v>
      </c>
      <c r="G3647" s="6">
        <v>0.75069520000000001</v>
      </c>
      <c r="H3647" s="6">
        <v>0.94984939999999995</v>
      </c>
      <c r="I3647" s="6"/>
    </row>
    <row r="3648" spans="1:9" x14ac:dyDescent="0.25">
      <c r="A3648">
        <v>626</v>
      </c>
      <c r="B3648">
        <v>1996</v>
      </c>
      <c r="C3648" s="2">
        <v>0</v>
      </c>
      <c r="D3648" s="6">
        <v>9.0094199999999999E-2</v>
      </c>
      <c r="E3648" s="6">
        <v>0.36763970000000001</v>
      </c>
      <c r="F3648" s="6">
        <v>5.46629E-2</v>
      </c>
      <c r="G3648" s="6">
        <v>0.73480000000000001</v>
      </c>
      <c r="H3648" s="6">
        <v>0.94726909999999998</v>
      </c>
      <c r="I3648" s="6"/>
    </row>
    <row r="3649" spans="1:9" x14ac:dyDescent="0.25">
      <c r="A3649">
        <v>626</v>
      </c>
      <c r="B3649">
        <v>1997</v>
      </c>
      <c r="C3649" s="2">
        <v>0</v>
      </c>
      <c r="D3649" s="6">
        <v>7.1322399999999994E-2</v>
      </c>
      <c r="E3649" s="6">
        <v>0.42188360000000003</v>
      </c>
      <c r="F3649" s="6">
        <v>5.7741000000000001E-2</v>
      </c>
      <c r="G3649" s="6">
        <v>1.026918</v>
      </c>
      <c r="H3649" s="6">
        <v>1.0667420000000001</v>
      </c>
      <c r="I3649" s="6"/>
    </row>
    <row r="3650" spans="1:9" x14ac:dyDescent="0.25">
      <c r="A3650">
        <v>626</v>
      </c>
      <c r="B3650">
        <v>1998</v>
      </c>
      <c r="C3650" s="2">
        <v>0</v>
      </c>
      <c r="D3650" s="6">
        <v>3.8820599999999997E-2</v>
      </c>
      <c r="E3650" s="6">
        <v>0.42521150000000002</v>
      </c>
      <c r="F3650" s="6">
        <v>5.2589499999999997E-2</v>
      </c>
      <c r="G3650" s="6">
        <v>1.0029490000000001</v>
      </c>
      <c r="H3650" s="6">
        <v>1.0107269999999999</v>
      </c>
      <c r="I3650" s="6"/>
    </row>
    <row r="3651" spans="1:9" x14ac:dyDescent="0.25">
      <c r="A3651">
        <v>626</v>
      </c>
      <c r="B3651">
        <v>1999</v>
      </c>
      <c r="C3651" s="2">
        <v>0</v>
      </c>
      <c r="D3651" s="6">
        <v>-2.83174E-2</v>
      </c>
      <c r="E3651" s="6">
        <v>0.30623489999999998</v>
      </c>
      <c r="F3651" s="6">
        <v>4.9108199999999998E-2</v>
      </c>
      <c r="G3651" s="6">
        <v>0.52572909999999995</v>
      </c>
      <c r="H3651" s="6">
        <v>0.87578869999999998</v>
      </c>
      <c r="I3651" s="6"/>
    </row>
    <row r="3652" spans="1:9" x14ac:dyDescent="0.25">
      <c r="A3652">
        <v>626</v>
      </c>
      <c r="B3652">
        <v>2000</v>
      </c>
      <c r="C3652" s="2">
        <v>0</v>
      </c>
      <c r="D3652" s="6">
        <v>-1.7588900000000001E-2</v>
      </c>
      <c r="E3652" s="6">
        <v>0.31424489999999999</v>
      </c>
      <c r="F3652" s="6">
        <v>4.6289799999999999E-2</v>
      </c>
      <c r="G3652" s="6">
        <v>0.4355926</v>
      </c>
      <c r="H3652" s="6">
        <v>0.89454460000000002</v>
      </c>
      <c r="I3652" s="6"/>
    </row>
    <row r="3653" spans="1:9" x14ac:dyDescent="0.25">
      <c r="A3653">
        <v>626</v>
      </c>
      <c r="B3653">
        <v>2001</v>
      </c>
      <c r="C3653" s="2">
        <v>0</v>
      </c>
      <c r="D3653" s="6">
        <v>3.9399999999999998E-4</v>
      </c>
      <c r="E3653" s="6">
        <v>0.37160149999999997</v>
      </c>
      <c r="F3653" s="6">
        <v>4.6068600000000001E-2</v>
      </c>
      <c r="G3653" s="6">
        <v>0.91368499999999997</v>
      </c>
      <c r="H3653" s="6">
        <v>0.8059887</v>
      </c>
      <c r="I3653" s="6"/>
    </row>
    <row r="3654" spans="1:9" x14ac:dyDescent="0.25">
      <c r="A3654">
        <v>626</v>
      </c>
      <c r="B3654">
        <v>2002</v>
      </c>
      <c r="C3654" s="2">
        <v>0</v>
      </c>
      <c r="D3654" s="6">
        <v>4.3217800000000001E-2</v>
      </c>
      <c r="E3654" s="6">
        <v>0.3794032</v>
      </c>
      <c r="F3654" s="6">
        <v>6.1462799999999998E-2</v>
      </c>
      <c r="G3654" s="6">
        <v>0.50690579999999996</v>
      </c>
      <c r="H3654" s="6">
        <v>0.81670339999999997</v>
      </c>
      <c r="I3654" s="6"/>
    </row>
    <row r="3655" spans="1:9" x14ac:dyDescent="0.25">
      <c r="A3655">
        <v>626</v>
      </c>
      <c r="B3655">
        <v>2003</v>
      </c>
      <c r="C3655" s="2">
        <v>0</v>
      </c>
      <c r="D3655" s="6">
        <v>5.7882400000000001E-2</v>
      </c>
      <c r="E3655" s="6">
        <v>0.39911829999999998</v>
      </c>
      <c r="F3655" s="6">
        <v>6.3931799999999997E-2</v>
      </c>
      <c r="G3655" s="6">
        <v>0.99121230000000005</v>
      </c>
      <c r="H3655" s="6">
        <v>0.84329109999999996</v>
      </c>
      <c r="I3655" s="6"/>
    </row>
    <row r="3656" spans="1:9" x14ac:dyDescent="0.25">
      <c r="A3656">
        <v>626</v>
      </c>
      <c r="B3656">
        <v>2004</v>
      </c>
      <c r="C3656" s="2">
        <v>0</v>
      </c>
      <c r="D3656" s="6">
        <v>0.1105198</v>
      </c>
      <c r="E3656" s="6">
        <v>0.44781300000000002</v>
      </c>
      <c r="F3656" s="6">
        <v>6.5311999999999995E-2</v>
      </c>
      <c r="G3656" s="6">
        <v>1.163176</v>
      </c>
      <c r="H3656" s="6">
        <v>0.75942560000000003</v>
      </c>
      <c r="I3656" s="6"/>
    </row>
    <row r="3657" spans="1:9" x14ac:dyDescent="0.25">
      <c r="A3657">
        <v>627</v>
      </c>
      <c r="B3657">
        <v>1996</v>
      </c>
      <c r="C3657" s="2">
        <v>0</v>
      </c>
      <c r="D3657" s="6">
        <v>0.241124</v>
      </c>
      <c r="E3657" s="6">
        <v>0.160798</v>
      </c>
      <c r="F3657" s="6">
        <v>7.5188400000000002E-2</v>
      </c>
      <c r="G3657" s="6">
        <v>2.7380640000000001</v>
      </c>
      <c r="H3657" s="6">
        <v>9.9312200000000003E-2</v>
      </c>
      <c r="I3657" s="6"/>
    </row>
    <row r="3658" spans="1:9" x14ac:dyDescent="0.25">
      <c r="A3658">
        <v>627</v>
      </c>
      <c r="B3658">
        <v>1997</v>
      </c>
      <c r="C3658" s="2">
        <v>0</v>
      </c>
      <c r="D3658" s="6">
        <v>2.4102100000000001E-2</v>
      </c>
      <c r="E3658" s="6">
        <v>8.7559100000000001E-2</v>
      </c>
      <c r="F3658" s="6">
        <v>6.9399500000000003E-2</v>
      </c>
      <c r="G3658" s="6">
        <v>1.9589989999999999</v>
      </c>
      <c r="H3658" s="6">
        <v>9.4811000000000006E-2</v>
      </c>
      <c r="I3658" s="6"/>
    </row>
    <row r="3659" spans="1:9" x14ac:dyDescent="0.25">
      <c r="A3659">
        <v>627</v>
      </c>
      <c r="B3659">
        <v>1998</v>
      </c>
      <c r="C3659" s="2">
        <v>0</v>
      </c>
      <c r="D3659" s="6">
        <v>5.4075600000000001E-2</v>
      </c>
      <c r="E3659" s="6">
        <v>-3.7486899999999997E-2</v>
      </c>
      <c r="F3659" s="6">
        <v>5.6572299999999999E-2</v>
      </c>
      <c r="G3659" s="6">
        <v>0.434888</v>
      </c>
      <c r="H3659" s="6">
        <v>9.6695299999999998E-2</v>
      </c>
      <c r="I3659" s="6"/>
    </row>
    <row r="3660" spans="1:9" x14ac:dyDescent="0.25">
      <c r="A3660">
        <v>627</v>
      </c>
      <c r="B3660">
        <v>1999</v>
      </c>
      <c r="C3660" s="2">
        <v>0</v>
      </c>
      <c r="D3660" s="6">
        <v>7.1010500000000004E-2</v>
      </c>
      <c r="E3660" s="6">
        <v>3.4716E-3</v>
      </c>
      <c r="F3660" s="6">
        <v>6.2749799999999994E-2</v>
      </c>
      <c r="G3660" s="6">
        <v>0.90971440000000003</v>
      </c>
      <c r="H3660" s="6">
        <v>9.3597899999999998E-2</v>
      </c>
      <c r="I3660" s="6"/>
    </row>
    <row r="3661" spans="1:9" x14ac:dyDescent="0.25">
      <c r="A3661">
        <v>627</v>
      </c>
      <c r="B3661">
        <v>2000</v>
      </c>
      <c r="C3661" s="2">
        <v>0</v>
      </c>
      <c r="D3661" s="6">
        <v>-1.9810899999999999E-2</v>
      </c>
      <c r="E3661" s="6">
        <v>0.1267421</v>
      </c>
      <c r="F3661" s="6">
        <v>9.3412200000000001E-2</v>
      </c>
      <c r="G3661" s="6">
        <v>3.3881429999999999</v>
      </c>
      <c r="H3661" s="6">
        <v>0.13831479999999999</v>
      </c>
      <c r="I3661" s="6"/>
    </row>
    <row r="3662" spans="1:9" x14ac:dyDescent="0.25">
      <c r="A3662">
        <v>627</v>
      </c>
      <c r="B3662">
        <v>2001</v>
      </c>
      <c r="C3662" s="2">
        <v>0</v>
      </c>
      <c r="D3662" s="6">
        <v>-1.6893999999999999E-2</v>
      </c>
      <c r="E3662" s="6">
        <v>5.56631E-2</v>
      </c>
      <c r="F3662" s="6">
        <v>3.8875300000000002E-2</v>
      </c>
      <c r="G3662" s="6">
        <v>1.4235930000000001</v>
      </c>
      <c r="H3662" s="6">
        <v>6.8312899999999996E-2</v>
      </c>
      <c r="I3662" s="6"/>
    </row>
    <row r="3663" spans="1:9" x14ac:dyDescent="0.25">
      <c r="A3663">
        <v>627</v>
      </c>
      <c r="B3663">
        <v>2002</v>
      </c>
      <c r="C3663" s="2">
        <v>0</v>
      </c>
      <c r="D3663" s="6">
        <v>1.1302E-2</v>
      </c>
      <c r="E3663" s="6">
        <v>7.4583800000000006E-2</v>
      </c>
      <c r="F3663" s="6">
        <v>4.3577299999999999E-2</v>
      </c>
      <c r="G3663" s="6">
        <v>0.6787512</v>
      </c>
      <c r="H3663" s="6">
        <v>6.9777800000000001E-2</v>
      </c>
      <c r="I3663" s="6"/>
    </row>
    <row r="3664" spans="1:9" x14ac:dyDescent="0.25">
      <c r="A3664">
        <v>627</v>
      </c>
      <c r="B3664">
        <v>2003</v>
      </c>
      <c r="C3664" s="2">
        <v>0</v>
      </c>
      <c r="D3664" s="6">
        <v>-6.9779000000000004E-3</v>
      </c>
      <c r="E3664" s="6">
        <v>0.1039529</v>
      </c>
      <c r="F3664" s="6">
        <v>4.9554300000000003E-2</v>
      </c>
      <c r="G3664" s="6">
        <v>1.0249299999999999</v>
      </c>
      <c r="H3664" s="6">
        <v>7.5859499999999996E-2</v>
      </c>
      <c r="I3664" s="6"/>
    </row>
    <row r="3665" spans="1:9" x14ac:dyDescent="0.25">
      <c r="A3665">
        <v>627</v>
      </c>
      <c r="B3665">
        <v>2004</v>
      </c>
      <c r="C3665" s="2">
        <v>0</v>
      </c>
      <c r="D3665" s="6">
        <v>2.0575800000000002E-2</v>
      </c>
      <c r="E3665" s="6">
        <v>0.174789</v>
      </c>
      <c r="F3665" s="6">
        <v>8.5997000000000004E-2</v>
      </c>
      <c r="G3665" s="6">
        <v>1.6007530000000001</v>
      </c>
      <c r="H3665" s="6">
        <v>0.13994219999999999</v>
      </c>
      <c r="I3665" s="6"/>
    </row>
    <row r="3666" spans="1:9" x14ac:dyDescent="0.25">
      <c r="A3666">
        <v>628</v>
      </c>
      <c r="B3666">
        <v>1995</v>
      </c>
      <c r="C3666" s="2">
        <v>0</v>
      </c>
      <c r="D3666" s="6">
        <v>0.31222879999999997</v>
      </c>
      <c r="E3666" s="6">
        <v>0.4691207</v>
      </c>
      <c r="F3666" s="6">
        <v>6.73406E-2</v>
      </c>
      <c r="G3666" s="6">
        <v>3.2261350000000002</v>
      </c>
      <c r="H3666" s="6">
        <v>1.053749</v>
      </c>
      <c r="I3666" s="6"/>
    </row>
    <row r="3667" spans="1:9" x14ac:dyDescent="0.25">
      <c r="A3667">
        <v>628</v>
      </c>
      <c r="B3667">
        <v>1996</v>
      </c>
      <c r="C3667" s="2">
        <v>0</v>
      </c>
      <c r="D3667" s="6">
        <v>0.29758879999999999</v>
      </c>
      <c r="E3667" s="6">
        <v>0.4978514</v>
      </c>
      <c r="F3667" s="6">
        <v>6.9784499999999999E-2</v>
      </c>
      <c r="G3667" s="6">
        <v>3.3641640000000002</v>
      </c>
      <c r="H3667" s="6">
        <v>1.0937220000000001</v>
      </c>
      <c r="I3667" s="6"/>
    </row>
    <row r="3668" spans="1:9" x14ac:dyDescent="0.25">
      <c r="A3668">
        <v>628</v>
      </c>
      <c r="B3668">
        <v>1997</v>
      </c>
      <c r="C3668" s="2">
        <v>0</v>
      </c>
      <c r="D3668" s="6">
        <v>0.2803911</v>
      </c>
      <c r="E3668" s="6">
        <v>0.54174920000000004</v>
      </c>
      <c r="F3668" s="6">
        <v>6.6996600000000003E-2</v>
      </c>
      <c r="G3668" s="6">
        <v>3.120924</v>
      </c>
      <c r="H3668" s="6">
        <v>1.113583</v>
      </c>
      <c r="I3668" s="6"/>
    </row>
    <row r="3669" spans="1:9" x14ac:dyDescent="0.25">
      <c r="A3669">
        <v>628</v>
      </c>
      <c r="B3669">
        <v>1998</v>
      </c>
      <c r="C3669" s="2">
        <v>0</v>
      </c>
      <c r="D3669" s="6">
        <v>0.25517980000000001</v>
      </c>
      <c r="E3669" s="6">
        <v>0.51290769999999997</v>
      </c>
      <c r="F3669" s="6">
        <v>6.46066E-2</v>
      </c>
      <c r="G3669" s="6">
        <v>3.594986</v>
      </c>
      <c r="H3669" s="6">
        <v>1.0889359999999999</v>
      </c>
      <c r="I3669" s="6"/>
    </row>
    <row r="3670" spans="1:9" x14ac:dyDescent="0.25">
      <c r="A3670">
        <v>628</v>
      </c>
      <c r="B3670">
        <v>1999</v>
      </c>
      <c r="C3670" s="2">
        <v>0</v>
      </c>
      <c r="D3670" s="6">
        <v>0.27308650000000001</v>
      </c>
      <c r="E3670" s="6">
        <v>0.53574580000000005</v>
      </c>
      <c r="F3670" s="6">
        <v>8.3574800000000005E-2</v>
      </c>
      <c r="G3670" s="6">
        <v>3.7259679999999999</v>
      </c>
      <c r="H3670" s="6">
        <v>1.211681</v>
      </c>
      <c r="I3670" s="6"/>
    </row>
    <row r="3671" spans="1:9" x14ac:dyDescent="0.25">
      <c r="A3671">
        <v>628</v>
      </c>
      <c r="B3671">
        <v>2000</v>
      </c>
      <c r="C3671" s="2">
        <v>0</v>
      </c>
      <c r="D3671" s="6">
        <v>0.22527929999999999</v>
      </c>
      <c r="E3671" s="6">
        <v>0.52021200000000001</v>
      </c>
      <c r="F3671" s="6">
        <v>6.8674899999999997E-2</v>
      </c>
      <c r="G3671" s="6">
        <v>4.6227390000000002</v>
      </c>
      <c r="H3671" s="6">
        <v>1.13195</v>
      </c>
      <c r="I3671" s="6"/>
    </row>
    <row r="3672" spans="1:9" x14ac:dyDescent="0.25">
      <c r="A3672">
        <v>628</v>
      </c>
      <c r="B3672">
        <v>2001</v>
      </c>
      <c r="C3672" s="2">
        <v>0</v>
      </c>
      <c r="D3672" s="6">
        <v>0.18068909999999999</v>
      </c>
      <c r="E3672" s="6">
        <v>0.47508980000000001</v>
      </c>
      <c r="F3672" s="6">
        <v>9.3819E-2</v>
      </c>
      <c r="G3672" s="6">
        <v>5.5351020000000002</v>
      </c>
      <c r="H3672" s="6">
        <v>1.09491</v>
      </c>
      <c r="I3672" s="6"/>
    </row>
    <row r="3673" spans="1:9" x14ac:dyDescent="0.25">
      <c r="A3673">
        <v>628</v>
      </c>
      <c r="B3673">
        <v>2002</v>
      </c>
      <c r="C3673" s="2">
        <v>0</v>
      </c>
      <c r="D3673" s="6">
        <v>0.19293479999999999</v>
      </c>
      <c r="E3673" s="6">
        <v>0.49561939999999999</v>
      </c>
      <c r="F3673" s="6">
        <v>7.3752200000000004E-2</v>
      </c>
      <c r="G3673" s="6">
        <v>4.7019169999999999</v>
      </c>
      <c r="H3673" s="6">
        <v>1.0957079999999999</v>
      </c>
      <c r="I3673" s="6"/>
    </row>
    <row r="3674" spans="1:9" x14ac:dyDescent="0.25">
      <c r="A3674">
        <v>628</v>
      </c>
      <c r="B3674">
        <v>2003</v>
      </c>
      <c r="C3674" s="2">
        <v>0</v>
      </c>
      <c r="D3674" s="6">
        <v>0.15794340000000001</v>
      </c>
      <c r="E3674" s="6">
        <v>0.49028080000000002</v>
      </c>
      <c r="F3674" s="6">
        <v>9.6851699999999999E-2</v>
      </c>
      <c r="G3674" s="6">
        <v>4.1621579999999998</v>
      </c>
      <c r="H3674" s="6">
        <v>1.0404340000000001</v>
      </c>
      <c r="I3674" s="6"/>
    </row>
    <row r="3675" spans="1:9" x14ac:dyDescent="0.25">
      <c r="A3675">
        <v>628</v>
      </c>
      <c r="B3675">
        <v>2004</v>
      </c>
      <c r="C3675" s="2">
        <v>0</v>
      </c>
      <c r="D3675" s="6">
        <v>0.1163602</v>
      </c>
      <c r="E3675" s="6">
        <v>0.55142930000000001</v>
      </c>
      <c r="F3675" s="6">
        <v>0.1007907</v>
      </c>
      <c r="G3675" s="6">
        <v>4.375051</v>
      </c>
      <c r="H3675" s="6">
        <v>1.061733</v>
      </c>
      <c r="I3675" s="6"/>
    </row>
    <row r="3676" spans="1:9" x14ac:dyDescent="0.25">
      <c r="A3676">
        <v>629</v>
      </c>
      <c r="B3676">
        <v>1995</v>
      </c>
      <c r="C3676" s="2">
        <v>0</v>
      </c>
      <c r="D3676" s="6">
        <v>0.45088270000000003</v>
      </c>
      <c r="E3676" s="6">
        <v>0.23848829999999999</v>
      </c>
      <c r="F3676" s="6">
        <v>4.77536E-2</v>
      </c>
      <c r="G3676" s="6">
        <v>5.8184769999999997</v>
      </c>
      <c r="H3676" s="6">
        <v>0.35592430000000003</v>
      </c>
      <c r="I3676" s="6"/>
    </row>
    <row r="3677" spans="1:9" x14ac:dyDescent="0.25">
      <c r="A3677">
        <v>629</v>
      </c>
      <c r="B3677">
        <v>1996</v>
      </c>
      <c r="C3677" s="2">
        <v>0</v>
      </c>
      <c r="D3677" s="6">
        <v>0.44299290000000002</v>
      </c>
      <c r="E3677" s="6">
        <v>0.26654329999999998</v>
      </c>
      <c r="F3677" s="6">
        <v>7.7143400000000001E-2</v>
      </c>
      <c r="G3677" s="6">
        <v>2.6339809999999999</v>
      </c>
      <c r="H3677" s="6">
        <v>0.38717590000000002</v>
      </c>
      <c r="I3677" s="6"/>
    </row>
    <row r="3678" spans="1:9" x14ac:dyDescent="0.25">
      <c r="A3678">
        <v>630</v>
      </c>
      <c r="B3678">
        <v>1995</v>
      </c>
      <c r="C3678" s="2">
        <v>0</v>
      </c>
      <c r="D3678" s="6">
        <v>-5.0547099999999998E-2</v>
      </c>
      <c r="E3678" s="6">
        <v>0.2635458</v>
      </c>
      <c r="F3678" s="6">
        <v>6.1919599999999998E-2</v>
      </c>
      <c r="G3678" s="6">
        <v>1.3646860000000001</v>
      </c>
      <c r="H3678" s="6">
        <v>0.1232781</v>
      </c>
      <c r="I3678" s="6"/>
    </row>
    <row r="3679" spans="1:9" x14ac:dyDescent="0.25">
      <c r="A3679">
        <v>630</v>
      </c>
      <c r="B3679">
        <v>1996</v>
      </c>
      <c r="C3679" s="2">
        <v>0</v>
      </c>
      <c r="D3679" s="6">
        <v>-4.9220899999999998E-2</v>
      </c>
      <c r="E3679" s="6">
        <v>0.26455770000000001</v>
      </c>
      <c r="F3679" s="6">
        <v>6.0198099999999997E-2</v>
      </c>
      <c r="G3679" s="6">
        <v>1.2790090000000001</v>
      </c>
      <c r="H3679" s="6">
        <v>0.1309736</v>
      </c>
      <c r="I3679" s="6"/>
    </row>
    <row r="3680" spans="1:9" x14ac:dyDescent="0.25">
      <c r="A3680">
        <v>630</v>
      </c>
      <c r="B3680">
        <v>1997</v>
      </c>
      <c r="C3680" s="2">
        <v>0</v>
      </c>
      <c r="D3680" s="6">
        <v>-6.0512799999999999E-2</v>
      </c>
      <c r="E3680" s="6">
        <v>0.29259030000000003</v>
      </c>
      <c r="F3680" s="6">
        <v>5.35548E-2</v>
      </c>
      <c r="G3680" s="6">
        <v>1.4933419999999999</v>
      </c>
      <c r="H3680" s="6">
        <v>0.15900400000000001</v>
      </c>
      <c r="I3680" s="6"/>
    </row>
    <row r="3681" spans="1:9" x14ac:dyDescent="0.25">
      <c r="A3681">
        <v>630</v>
      </c>
      <c r="B3681">
        <v>1998</v>
      </c>
      <c r="C3681" s="2">
        <v>0</v>
      </c>
      <c r="D3681" s="6">
        <v>-2.1177000000000001E-2</v>
      </c>
      <c r="E3681" s="6">
        <v>0.27046589999999998</v>
      </c>
      <c r="F3681" s="6">
        <v>3.8010500000000003E-2</v>
      </c>
      <c r="G3681" s="6">
        <v>1.411516</v>
      </c>
      <c r="H3681" s="6">
        <v>0.1334506</v>
      </c>
      <c r="I3681" s="6"/>
    </row>
    <row r="3682" spans="1:9" x14ac:dyDescent="0.25">
      <c r="A3682">
        <v>630</v>
      </c>
      <c r="B3682">
        <v>1999</v>
      </c>
      <c r="C3682" s="2">
        <v>0</v>
      </c>
      <c r="D3682" s="6">
        <v>-0.14350499999999999</v>
      </c>
      <c r="E3682" s="6">
        <v>0.26438450000000002</v>
      </c>
      <c r="F3682" s="6">
        <v>4.8529900000000001E-2</v>
      </c>
      <c r="G3682" s="6">
        <v>0.74967600000000001</v>
      </c>
      <c r="H3682" s="6">
        <v>0.13535849999999999</v>
      </c>
      <c r="I3682" s="6"/>
    </row>
    <row r="3683" spans="1:9" x14ac:dyDescent="0.25">
      <c r="A3683">
        <v>630</v>
      </c>
      <c r="B3683">
        <v>2000</v>
      </c>
      <c r="C3683" s="2">
        <v>0</v>
      </c>
      <c r="D3683" s="6">
        <v>-0.15092710000000001</v>
      </c>
      <c r="E3683" s="6">
        <v>0.24287819999999999</v>
      </c>
      <c r="F3683" s="6">
        <v>3.5946400000000003E-2</v>
      </c>
      <c r="G3683" s="6">
        <v>1.021191</v>
      </c>
      <c r="H3683" s="6">
        <v>0.13419149999999999</v>
      </c>
      <c r="I3683" s="6"/>
    </row>
    <row r="3684" spans="1:9" x14ac:dyDescent="0.25">
      <c r="A3684">
        <v>630</v>
      </c>
      <c r="B3684">
        <v>2001</v>
      </c>
      <c r="C3684" s="2">
        <v>0</v>
      </c>
      <c r="D3684" s="6">
        <v>-0.14577039999999999</v>
      </c>
      <c r="E3684" s="6">
        <v>0.22283900000000001</v>
      </c>
      <c r="F3684" s="6">
        <v>4.2775199999999999E-2</v>
      </c>
      <c r="G3684" s="6">
        <v>0.80055620000000005</v>
      </c>
      <c r="H3684" s="6">
        <v>0.115908</v>
      </c>
      <c r="I3684" s="6"/>
    </row>
    <row r="3685" spans="1:9" x14ac:dyDescent="0.25">
      <c r="A3685">
        <v>630</v>
      </c>
      <c r="B3685">
        <v>2002</v>
      </c>
      <c r="C3685" s="2">
        <v>0</v>
      </c>
      <c r="D3685" s="6">
        <v>5.1099600000000002E-2</v>
      </c>
      <c r="E3685" s="6">
        <v>0.1843467</v>
      </c>
      <c r="F3685" s="6">
        <v>3.37994E-2</v>
      </c>
      <c r="G3685" s="6">
        <v>0.47021079999999998</v>
      </c>
      <c r="H3685" s="6">
        <v>0.112371</v>
      </c>
      <c r="I3685" s="6"/>
    </row>
    <row r="3686" spans="1:9" x14ac:dyDescent="0.25">
      <c r="A3686">
        <v>630</v>
      </c>
      <c r="B3686">
        <v>2003</v>
      </c>
      <c r="C3686" s="2">
        <v>0</v>
      </c>
      <c r="D3686" s="6">
        <v>-0.11759310000000001</v>
      </c>
      <c r="E3686" s="6">
        <v>5.7730299999999998E-2</v>
      </c>
      <c r="F3686" s="6">
        <v>3.2225400000000001E-2</v>
      </c>
      <c r="G3686" s="6">
        <v>0.31637510000000002</v>
      </c>
      <c r="H3686" s="6">
        <v>8.9597099999999999E-2</v>
      </c>
      <c r="I3686" s="6"/>
    </row>
    <row r="3687" spans="1:9" x14ac:dyDescent="0.25">
      <c r="A3687">
        <v>630</v>
      </c>
      <c r="B3687">
        <v>2004</v>
      </c>
      <c r="C3687" s="2">
        <v>0</v>
      </c>
      <c r="D3687" s="6">
        <v>-0.1206009</v>
      </c>
      <c r="E3687" s="6">
        <v>-1.6187400000000001E-2</v>
      </c>
      <c r="F3687" s="6">
        <v>2.16819E-2</v>
      </c>
      <c r="G3687" s="6">
        <v>0.38757619999999998</v>
      </c>
      <c r="H3687" s="6">
        <v>8.94258E-2</v>
      </c>
      <c r="I3687" s="6"/>
    </row>
    <row r="3688" spans="1:9" x14ac:dyDescent="0.25">
      <c r="A3688">
        <v>631</v>
      </c>
      <c r="B3688">
        <v>1995</v>
      </c>
      <c r="C3688" s="2">
        <v>0</v>
      </c>
      <c r="D3688" s="6">
        <v>9.3932500000000002E-2</v>
      </c>
      <c r="E3688" s="6">
        <v>0.32687579999999999</v>
      </c>
      <c r="F3688" s="6">
        <v>5.7868999999999997E-2</v>
      </c>
      <c r="G3688" s="6">
        <v>1.376017</v>
      </c>
      <c r="H3688" s="6">
        <v>0.42468070000000002</v>
      </c>
      <c r="I3688" s="6"/>
    </row>
    <row r="3689" spans="1:9" x14ac:dyDescent="0.25">
      <c r="A3689">
        <v>631</v>
      </c>
      <c r="B3689">
        <v>1996</v>
      </c>
      <c r="C3689" s="2">
        <v>0</v>
      </c>
      <c r="D3689" s="6">
        <v>0.14396719999999999</v>
      </c>
      <c r="E3689" s="6">
        <v>0.37684699999999999</v>
      </c>
      <c r="F3689" s="6">
        <v>6.8886100000000006E-2</v>
      </c>
      <c r="G3689" s="6">
        <v>1.6167640000000001</v>
      </c>
      <c r="H3689" s="6">
        <v>0.43923289999999998</v>
      </c>
      <c r="I3689" s="6"/>
    </row>
    <row r="3690" spans="1:9" x14ac:dyDescent="0.25">
      <c r="A3690">
        <v>631</v>
      </c>
      <c r="B3690">
        <v>1997</v>
      </c>
      <c r="C3690" s="2">
        <v>0</v>
      </c>
      <c r="D3690" s="6">
        <v>-2.57317E-2</v>
      </c>
      <c r="E3690" s="6">
        <v>0.2940373</v>
      </c>
      <c r="F3690" s="6">
        <v>4.9537999999999999E-2</v>
      </c>
      <c r="G3690" s="6">
        <v>1.392784</v>
      </c>
      <c r="H3690" s="6">
        <v>0.461787</v>
      </c>
      <c r="I3690" s="6"/>
    </row>
    <row r="3691" spans="1:9" x14ac:dyDescent="0.25">
      <c r="A3691">
        <v>631</v>
      </c>
      <c r="B3691">
        <v>1998</v>
      </c>
      <c r="C3691" s="2">
        <v>0</v>
      </c>
      <c r="D3691" s="6">
        <v>-1.45045E-2</v>
      </c>
      <c r="E3691" s="6">
        <v>0.30978230000000001</v>
      </c>
      <c r="F3691" s="6">
        <v>6.4573199999999997E-2</v>
      </c>
      <c r="G3691" s="6">
        <v>1.3035099999999999</v>
      </c>
      <c r="H3691" s="6">
        <v>0.431392</v>
      </c>
      <c r="I3691" s="6"/>
    </row>
    <row r="3692" spans="1:9" x14ac:dyDescent="0.25">
      <c r="A3692">
        <v>631</v>
      </c>
      <c r="B3692">
        <v>1999</v>
      </c>
      <c r="C3692" s="2">
        <v>0</v>
      </c>
      <c r="D3692" s="6">
        <v>-5.9856800000000002E-2</v>
      </c>
      <c r="E3692" s="6">
        <v>0.18269969999999999</v>
      </c>
      <c r="F3692" s="6">
        <v>4.88368E-2</v>
      </c>
      <c r="G3692" s="6">
        <v>0.42774669999999998</v>
      </c>
      <c r="H3692" s="6">
        <v>0.28108450000000001</v>
      </c>
      <c r="I3692" s="6"/>
    </row>
    <row r="3693" spans="1:9" x14ac:dyDescent="0.25">
      <c r="A3693">
        <v>631</v>
      </c>
      <c r="B3693">
        <v>2000</v>
      </c>
      <c r="C3693" s="2">
        <v>0</v>
      </c>
      <c r="D3693" s="6">
        <v>-7.5242500000000004E-2</v>
      </c>
      <c r="E3693" s="6">
        <v>0.1884807</v>
      </c>
      <c r="F3693" s="6">
        <v>4.76327E-2</v>
      </c>
      <c r="G3693" s="6">
        <v>0.36953770000000002</v>
      </c>
      <c r="H3693" s="6">
        <v>0.27838220000000002</v>
      </c>
      <c r="I3693" s="6"/>
    </row>
    <row r="3694" spans="1:9" x14ac:dyDescent="0.25">
      <c r="A3694">
        <v>631</v>
      </c>
      <c r="B3694">
        <v>2001</v>
      </c>
      <c r="C3694" s="2">
        <v>0</v>
      </c>
      <c r="D3694" s="6">
        <v>-9.1328999999999994E-2</v>
      </c>
      <c r="E3694" s="6">
        <v>0.17593239999999999</v>
      </c>
      <c r="F3694" s="6">
        <v>2.4376999999999999E-2</v>
      </c>
      <c r="G3694" s="6">
        <v>0.39960449999999997</v>
      </c>
      <c r="H3694" s="6">
        <v>0.31888739999999999</v>
      </c>
      <c r="I3694" s="6"/>
    </row>
    <row r="3695" spans="1:9" x14ac:dyDescent="0.25">
      <c r="A3695">
        <v>632</v>
      </c>
      <c r="B3695">
        <v>1995</v>
      </c>
      <c r="C3695" s="2">
        <v>0</v>
      </c>
      <c r="D3695" s="6">
        <v>0.30487560000000002</v>
      </c>
      <c r="E3695" s="6">
        <v>-8.05786E-2</v>
      </c>
      <c r="F3695" s="6">
        <v>6.2530600000000006E-2</v>
      </c>
      <c r="G3695" s="6">
        <v>0.3004637</v>
      </c>
      <c r="H3695" s="6">
        <v>0.31699529999999998</v>
      </c>
      <c r="I3695" s="6"/>
    </row>
    <row r="3696" spans="1:9" x14ac:dyDescent="0.25">
      <c r="A3696">
        <v>632</v>
      </c>
      <c r="B3696">
        <v>1996</v>
      </c>
      <c r="C3696" s="2">
        <v>0</v>
      </c>
      <c r="D3696" s="6">
        <v>0.41958990000000002</v>
      </c>
      <c r="E3696" s="6">
        <v>-4.6381600000000002E-2</v>
      </c>
      <c r="F3696" s="6">
        <v>5.1080500000000001E-2</v>
      </c>
      <c r="G3696" s="6">
        <v>0.54750670000000001</v>
      </c>
      <c r="H3696" s="6">
        <v>0.42530590000000001</v>
      </c>
      <c r="I3696" s="6"/>
    </row>
    <row r="3697" spans="1:9" x14ac:dyDescent="0.25">
      <c r="A3697">
        <v>633</v>
      </c>
      <c r="B3697">
        <v>1995</v>
      </c>
      <c r="C3697" s="2">
        <v>0</v>
      </c>
      <c r="D3697" s="6">
        <v>2.89886E-2</v>
      </c>
      <c r="E3697" s="6">
        <v>1.106948</v>
      </c>
      <c r="F3697" s="6">
        <v>0.12284689999999999</v>
      </c>
      <c r="G3697" s="6">
        <v>5.5284269999999998</v>
      </c>
      <c r="H3697" s="6">
        <v>0.40691349999999998</v>
      </c>
      <c r="I3697" s="6"/>
    </row>
    <row r="3698" spans="1:9" x14ac:dyDescent="0.25">
      <c r="A3698">
        <v>633</v>
      </c>
      <c r="B3698">
        <v>1996</v>
      </c>
      <c r="C3698" s="2">
        <v>0</v>
      </c>
      <c r="D3698" s="6">
        <v>-1.8978600000000002E-2</v>
      </c>
      <c r="E3698" s="6">
        <v>1.1170929999999999</v>
      </c>
      <c r="F3698" s="6">
        <v>0.13703850000000001</v>
      </c>
      <c r="G3698" s="6">
        <v>4.8289840000000002</v>
      </c>
      <c r="H3698" s="6">
        <v>0.40242529999999999</v>
      </c>
      <c r="I3698" s="6"/>
    </row>
    <row r="3699" spans="1:9" x14ac:dyDescent="0.25">
      <c r="A3699">
        <v>634</v>
      </c>
      <c r="B3699">
        <v>1995</v>
      </c>
      <c r="C3699" s="2">
        <v>0</v>
      </c>
      <c r="D3699" s="6">
        <v>0.4253325</v>
      </c>
      <c r="E3699" s="6">
        <v>0.89146720000000002</v>
      </c>
      <c r="F3699" s="6">
        <v>8.02065E-2</v>
      </c>
      <c r="G3699" s="6">
        <v>2.3111959999999998</v>
      </c>
      <c r="H3699" s="6">
        <v>0.79637069999999999</v>
      </c>
      <c r="I3699" s="6"/>
    </row>
    <row r="3700" spans="1:9" x14ac:dyDescent="0.25">
      <c r="A3700">
        <v>634</v>
      </c>
      <c r="B3700">
        <v>1996</v>
      </c>
      <c r="C3700" s="2">
        <v>0</v>
      </c>
      <c r="D3700" s="6">
        <v>0.32877269999999997</v>
      </c>
      <c r="E3700" s="6">
        <v>0.87023450000000002</v>
      </c>
      <c r="F3700" s="6">
        <v>2.76882E-2</v>
      </c>
      <c r="G3700" s="6">
        <v>1.942375</v>
      </c>
      <c r="H3700" s="6">
        <v>0.82165160000000004</v>
      </c>
      <c r="I3700" s="6"/>
    </row>
    <row r="3701" spans="1:9" x14ac:dyDescent="0.25">
      <c r="A3701">
        <v>634</v>
      </c>
      <c r="B3701">
        <v>1997</v>
      </c>
      <c r="C3701" s="2">
        <v>0</v>
      </c>
      <c r="D3701" s="6">
        <v>0.35494700000000001</v>
      </c>
      <c r="E3701" s="6">
        <v>0.75133749999999999</v>
      </c>
      <c r="F3701" s="6">
        <v>0.105489</v>
      </c>
      <c r="G3701" s="6">
        <v>3.1572770000000001</v>
      </c>
      <c r="H3701" s="6">
        <v>0.7661036</v>
      </c>
      <c r="I3701" s="6"/>
    </row>
    <row r="3702" spans="1:9" x14ac:dyDescent="0.25">
      <c r="A3702">
        <v>634</v>
      </c>
      <c r="B3702">
        <v>1998</v>
      </c>
      <c r="C3702" s="2">
        <v>0</v>
      </c>
      <c r="D3702" s="6">
        <v>0.243897</v>
      </c>
      <c r="E3702" s="6">
        <v>0.85761259999999995</v>
      </c>
      <c r="F3702" s="6">
        <v>7.2894799999999996E-2</v>
      </c>
      <c r="G3702" s="6">
        <v>3.6037949999999999</v>
      </c>
      <c r="H3702" s="6">
        <v>0.64025969999999999</v>
      </c>
      <c r="I3702" s="6"/>
    </row>
    <row r="3703" spans="1:9" x14ac:dyDescent="0.25">
      <c r="A3703">
        <v>634</v>
      </c>
      <c r="B3703">
        <v>1999</v>
      </c>
      <c r="C3703" s="2">
        <v>0</v>
      </c>
      <c r="D3703" s="6">
        <v>0.22879569999999999</v>
      </c>
      <c r="E3703" s="6">
        <v>0.66534079999999995</v>
      </c>
      <c r="F3703" s="6">
        <v>0.13535459999999999</v>
      </c>
      <c r="G3703" s="6">
        <v>7.3879970000000004</v>
      </c>
      <c r="H3703" s="6">
        <v>0.68042230000000004</v>
      </c>
      <c r="I3703" s="6"/>
    </row>
    <row r="3704" spans="1:9" x14ac:dyDescent="0.25">
      <c r="A3704">
        <v>634</v>
      </c>
      <c r="B3704">
        <v>2000</v>
      </c>
      <c r="C3704" s="2">
        <v>0</v>
      </c>
      <c r="D3704" s="6">
        <v>0.27145079999999999</v>
      </c>
      <c r="E3704" s="6">
        <v>0.67217729999999998</v>
      </c>
      <c r="F3704" s="6">
        <v>0.13172729999999999</v>
      </c>
      <c r="G3704" s="6">
        <v>4.7293120000000002</v>
      </c>
      <c r="H3704" s="6">
        <v>0.64528969999999997</v>
      </c>
      <c r="I3704" s="6"/>
    </row>
    <row r="3705" spans="1:9" x14ac:dyDescent="0.25">
      <c r="A3705">
        <v>634</v>
      </c>
      <c r="B3705">
        <v>2001</v>
      </c>
      <c r="C3705" s="2">
        <v>0</v>
      </c>
      <c r="D3705" s="6">
        <v>0.42604069999999999</v>
      </c>
      <c r="E3705" s="6">
        <v>0.82185920000000001</v>
      </c>
      <c r="F3705" s="6">
        <v>0.1070609</v>
      </c>
      <c r="G3705" s="6">
        <v>3.7084570000000001</v>
      </c>
      <c r="H3705" s="6">
        <v>0.69878910000000005</v>
      </c>
      <c r="I3705" s="6"/>
    </row>
    <row r="3706" spans="1:9" x14ac:dyDescent="0.25">
      <c r="A3706">
        <v>634</v>
      </c>
      <c r="B3706">
        <v>2002</v>
      </c>
      <c r="C3706" s="2">
        <v>0</v>
      </c>
      <c r="D3706" s="6">
        <v>0.40677760000000002</v>
      </c>
      <c r="E3706" s="6">
        <v>0.93276130000000002</v>
      </c>
      <c r="F3706" s="6">
        <v>0.1132344</v>
      </c>
      <c r="G3706" s="6">
        <v>2.1306820000000002</v>
      </c>
      <c r="H3706" s="6">
        <v>0.6934631</v>
      </c>
      <c r="I3706" s="6"/>
    </row>
    <row r="3707" spans="1:9" x14ac:dyDescent="0.25">
      <c r="A3707">
        <v>634</v>
      </c>
      <c r="B3707">
        <v>2003</v>
      </c>
      <c r="C3707" s="2">
        <v>0</v>
      </c>
      <c r="D3707" s="6">
        <v>0.39327000000000001</v>
      </c>
      <c r="E3707" s="6">
        <v>0.57551010000000002</v>
      </c>
      <c r="F3707" s="6">
        <v>0.1151529</v>
      </c>
      <c r="G3707" s="6">
        <v>3.4351150000000001</v>
      </c>
      <c r="H3707" s="6">
        <v>0.67950429999999995</v>
      </c>
      <c r="I3707" s="6"/>
    </row>
    <row r="3708" spans="1:9" x14ac:dyDescent="0.25">
      <c r="A3708">
        <v>634</v>
      </c>
      <c r="B3708">
        <v>2004</v>
      </c>
      <c r="C3708" s="2">
        <v>0</v>
      </c>
      <c r="D3708" s="6">
        <v>0.35181420000000002</v>
      </c>
      <c r="E3708" s="6">
        <v>0.63799890000000004</v>
      </c>
      <c r="F3708" s="6">
        <v>0.1059705</v>
      </c>
      <c r="G3708" s="6">
        <v>3.3085909999999998</v>
      </c>
      <c r="H3708" s="6">
        <v>0.66465289999999999</v>
      </c>
      <c r="I3708" s="6"/>
    </row>
    <row r="3709" spans="1:9" x14ac:dyDescent="0.25">
      <c r="A3709">
        <v>635</v>
      </c>
      <c r="B3709">
        <v>1995</v>
      </c>
      <c r="C3709" s="2">
        <v>0</v>
      </c>
      <c r="D3709" s="6">
        <v>0.30556450000000002</v>
      </c>
      <c r="E3709" s="6">
        <v>0.37382070000000001</v>
      </c>
      <c r="F3709" s="6">
        <v>6.7276600000000006E-2</v>
      </c>
      <c r="G3709" s="6">
        <v>1.9325589999999999</v>
      </c>
      <c r="H3709" s="6">
        <v>0.41654649999999999</v>
      </c>
      <c r="I3709" s="6"/>
    </row>
    <row r="3710" spans="1:9" x14ac:dyDescent="0.25">
      <c r="A3710">
        <v>635</v>
      </c>
      <c r="B3710">
        <v>1996</v>
      </c>
      <c r="C3710" s="2">
        <v>0</v>
      </c>
      <c r="D3710" s="6">
        <v>0.3614716</v>
      </c>
      <c r="E3710" s="6">
        <v>0.43220029999999998</v>
      </c>
      <c r="F3710" s="6">
        <v>5.63957E-2</v>
      </c>
      <c r="G3710" s="6">
        <v>3.5364059999999999</v>
      </c>
      <c r="H3710" s="6">
        <v>0.43274069999999998</v>
      </c>
      <c r="I3710" s="6"/>
    </row>
    <row r="3711" spans="1:9" x14ac:dyDescent="0.25">
      <c r="A3711">
        <v>635</v>
      </c>
      <c r="B3711">
        <v>1997</v>
      </c>
      <c r="C3711" s="2">
        <v>0</v>
      </c>
      <c r="D3711" s="6">
        <v>0.32042559999999998</v>
      </c>
      <c r="E3711" s="6">
        <v>0.44205030000000001</v>
      </c>
      <c r="F3711" s="6">
        <v>8.2234199999999993E-2</v>
      </c>
      <c r="G3711" s="6">
        <v>3.2951990000000002</v>
      </c>
      <c r="H3711" s="6">
        <v>0.44218390000000002</v>
      </c>
      <c r="I3711" s="6"/>
    </row>
    <row r="3712" spans="1:9" x14ac:dyDescent="0.25">
      <c r="A3712">
        <v>635</v>
      </c>
      <c r="B3712">
        <v>1998</v>
      </c>
      <c r="C3712" s="2">
        <v>0</v>
      </c>
      <c r="D3712" s="6">
        <v>0.2086963</v>
      </c>
      <c r="E3712" s="6">
        <v>0.37836059999999999</v>
      </c>
      <c r="F3712" s="6">
        <v>3.3303600000000003E-2</v>
      </c>
      <c r="G3712" s="6">
        <v>1.4985679999999999</v>
      </c>
      <c r="H3712" s="6">
        <v>0.29147849999999997</v>
      </c>
      <c r="I3712" s="6"/>
    </row>
    <row r="3713" spans="1:9" x14ac:dyDescent="0.25">
      <c r="A3713">
        <v>635</v>
      </c>
      <c r="B3713">
        <v>1999</v>
      </c>
      <c r="C3713" s="2">
        <v>0</v>
      </c>
      <c r="D3713" s="6">
        <v>0.53062240000000005</v>
      </c>
      <c r="E3713" s="6">
        <v>0.53410299999999999</v>
      </c>
      <c r="F3713" s="6">
        <v>6.7467700000000005E-2</v>
      </c>
      <c r="G3713" s="6">
        <v>4.653905</v>
      </c>
      <c r="H3713" s="6">
        <v>0.23604330000000001</v>
      </c>
      <c r="I3713" s="6"/>
    </row>
    <row r="3714" spans="1:9" x14ac:dyDescent="0.25">
      <c r="A3714">
        <v>635</v>
      </c>
      <c r="B3714">
        <v>2000</v>
      </c>
      <c r="C3714" s="2">
        <v>0</v>
      </c>
      <c r="D3714" s="6">
        <v>0.4394208</v>
      </c>
      <c r="E3714" s="6">
        <v>0.55543629999999999</v>
      </c>
      <c r="F3714" s="6">
        <v>6.03391E-2</v>
      </c>
      <c r="G3714" s="6">
        <v>4.5538230000000004</v>
      </c>
      <c r="H3714" s="6">
        <v>0.2277479</v>
      </c>
      <c r="I3714" s="6"/>
    </row>
    <row r="3715" spans="1:9" x14ac:dyDescent="0.25">
      <c r="A3715">
        <v>635</v>
      </c>
      <c r="B3715">
        <v>2002</v>
      </c>
      <c r="C3715" s="2">
        <v>0</v>
      </c>
      <c r="D3715" s="6">
        <v>0.28755710000000001</v>
      </c>
      <c r="E3715" s="6">
        <v>0.42576019999999998</v>
      </c>
      <c r="F3715" s="6">
        <v>4.2625499999999997E-2</v>
      </c>
      <c r="G3715" s="6">
        <v>2.9534720000000001</v>
      </c>
      <c r="H3715" s="6">
        <v>0.19560669999999999</v>
      </c>
      <c r="I3715" s="6"/>
    </row>
    <row r="3716" spans="1:9" x14ac:dyDescent="0.25">
      <c r="A3716">
        <v>636</v>
      </c>
      <c r="B3716">
        <v>1995</v>
      </c>
      <c r="C3716" s="2">
        <v>0</v>
      </c>
      <c r="D3716" s="6">
        <v>-7.4404600000000001E-2</v>
      </c>
      <c r="E3716" s="6">
        <v>-0.33512380000000003</v>
      </c>
      <c r="F3716" s="6">
        <v>2.8033200000000001E-2</v>
      </c>
      <c r="G3716" s="6">
        <v>0.38277090000000003</v>
      </c>
      <c r="H3716" s="6">
        <v>0.30368840000000002</v>
      </c>
      <c r="I3716" s="6"/>
    </row>
    <row r="3717" spans="1:9" x14ac:dyDescent="0.25">
      <c r="A3717">
        <v>637</v>
      </c>
      <c r="B3717">
        <v>2001</v>
      </c>
      <c r="C3717" s="2">
        <v>0</v>
      </c>
      <c r="D3717" s="6">
        <v>0.2447772</v>
      </c>
      <c r="E3717" s="6">
        <v>0.37962770000000001</v>
      </c>
      <c r="F3717" s="6">
        <v>1.50492E-2</v>
      </c>
      <c r="G3717" s="6">
        <v>0.83514980000000005</v>
      </c>
      <c r="H3717" s="6">
        <v>0.21430450000000001</v>
      </c>
      <c r="I3717" s="6"/>
    </row>
    <row r="3718" spans="1:9" x14ac:dyDescent="0.25">
      <c r="A3718">
        <v>637</v>
      </c>
      <c r="B3718">
        <v>2002</v>
      </c>
      <c r="C3718" s="2">
        <v>0</v>
      </c>
      <c r="D3718" s="6">
        <v>0.26176260000000001</v>
      </c>
      <c r="E3718" s="6">
        <v>0.2232459</v>
      </c>
      <c r="F3718" s="6">
        <v>1.7884400000000002E-2</v>
      </c>
      <c r="G3718" s="6">
        <v>0.33154260000000002</v>
      </c>
      <c r="H3718" s="6">
        <v>0.26167560000000001</v>
      </c>
      <c r="I3718" s="6"/>
    </row>
    <row r="3719" spans="1:9" x14ac:dyDescent="0.25">
      <c r="A3719">
        <v>637</v>
      </c>
      <c r="B3719">
        <v>2003</v>
      </c>
      <c r="C3719" s="2">
        <v>0</v>
      </c>
      <c r="D3719" s="6">
        <v>0.2073624</v>
      </c>
      <c r="E3719" s="6">
        <v>0.1061247</v>
      </c>
      <c r="F3719" s="6">
        <v>3.8275000000000002E-3</v>
      </c>
      <c r="G3719" s="6">
        <v>0.65788670000000005</v>
      </c>
      <c r="H3719" s="6">
        <v>0.30282559999999997</v>
      </c>
      <c r="I3719" s="6"/>
    </row>
    <row r="3720" spans="1:9" x14ac:dyDescent="0.25">
      <c r="A3720">
        <v>637</v>
      </c>
      <c r="B3720">
        <v>2004</v>
      </c>
      <c r="C3720" s="2">
        <v>0</v>
      </c>
      <c r="D3720" s="6">
        <v>0.33442300000000003</v>
      </c>
      <c r="E3720" s="6">
        <v>3.2928800000000001E-2</v>
      </c>
      <c r="F3720" s="6">
        <v>4.3844399999999999E-2</v>
      </c>
      <c r="G3720" s="6">
        <v>1.1328990000000001</v>
      </c>
      <c r="H3720" s="6">
        <v>0.37726520000000002</v>
      </c>
      <c r="I3720" s="6"/>
    </row>
    <row r="3721" spans="1:9" x14ac:dyDescent="0.25">
      <c r="A3721">
        <v>638</v>
      </c>
      <c r="B3721">
        <v>1995</v>
      </c>
      <c r="C3721" s="2">
        <v>0</v>
      </c>
      <c r="D3721" s="6">
        <v>-2.1566599999999998E-2</v>
      </c>
      <c r="E3721" s="6">
        <v>9.3962199999999996E-2</v>
      </c>
      <c r="F3721" s="6">
        <v>4.6651900000000003E-2</v>
      </c>
      <c r="G3721" s="6">
        <v>1.3395250000000001</v>
      </c>
      <c r="H3721" s="6">
        <v>0.1069454</v>
      </c>
      <c r="I3721" s="6"/>
    </row>
    <row r="3722" spans="1:9" x14ac:dyDescent="0.25">
      <c r="A3722">
        <v>638</v>
      </c>
      <c r="B3722">
        <v>1996</v>
      </c>
      <c r="C3722" s="2">
        <v>0</v>
      </c>
      <c r="D3722" s="6">
        <v>-1.1298900000000001E-2</v>
      </c>
      <c r="E3722" s="6">
        <v>9.6801300000000007E-2</v>
      </c>
      <c r="F3722" s="6">
        <v>2.7940300000000001E-2</v>
      </c>
      <c r="G3722" s="6">
        <v>1.0654170000000001</v>
      </c>
      <c r="H3722" s="6">
        <v>9.8070500000000005E-2</v>
      </c>
      <c r="I3722" s="6"/>
    </row>
    <row r="3723" spans="1:9" x14ac:dyDescent="0.25">
      <c r="A3723">
        <v>638</v>
      </c>
      <c r="B3723">
        <v>1997</v>
      </c>
      <c r="C3723" s="2">
        <v>0</v>
      </c>
      <c r="D3723" s="6">
        <v>-7.2556200000000001E-2</v>
      </c>
      <c r="E3723" s="6">
        <v>8.3795900000000006E-2</v>
      </c>
      <c r="F3723" s="6">
        <v>1.8086399999999999E-2</v>
      </c>
      <c r="G3723" s="6">
        <v>0.98007599999999995</v>
      </c>
      <c r="H3723" s="6">
        <v>0.10187300000000001</v>
      </c>
      <c r="I3723" s="6"/>
    </row>
    <row r="3724" spans="1:9" x14ac:dyDescent="0.25">
      <c r="A3724">
        <v>638</v>
      </c>
      <c r="B3724">
        <v>1998</v>
      </c>
      <c r="C3724" s="2">
        <v>0</v>
      </c>
      <c r="D3724" s="6">
        <v>-8.6125999999999998E-3</v>
      </c>
      <c r="E3724" s="6">
        <v>0.10336099999999999</v>
      </c>
      <c r="F3724" s="6">
        <v>4.4680600000000001E-2</v>
      </c>
      <c r="G3724" s="6">
        <v>0.78542330000000005</v>
      </c>
      <c r="H3724" s="6">
        <v>0.1140529</v>
      </c>
      <c r="I3724" s="6"/>
    </row>
    <row r="3725" spans="1:9" x14ac:dyDescent="0.25">
      <c r="A3725">
        <v>638</v>
      </c>
      <c r="B3725">
        <v>1999</v>
      </c>
      <c r="C3725" s="2">
        <v>0</v>
      </c>
      <c r="D3725" s="6">
        <v>5.8979999999999998E-2</v>
      </c>
      <c r="E3725" s="6">
        <v>0.16020499999999999</v>
      </c>
      <c r="F3725" s="6">
        <v>3.9514899999999999E-2</v>
      </c>
      <c r="G3725" s="6">
        <v>2.4254820000000001</v>
      </c>
      <c r="H3725" s="6">
        <v>0.1297238</v>
      </c>
      <c r="I3725" s="6"/>
    </row>
    <row r="3726" spans="1:9" x14ac:dyDescent="0.25">
      <c r="A3726">
        <v>638</v>
      </c>
      <c r="B3726">
        <v>2000</v>
      </c>
      <c r="C3726" s="2">
        <v>0</v>
      </c>
      <c r="D3726" s="6">
        <v>-2.2951300000000001E-2</v>
      </c>
      <c r="E3726" s="6">
        <v>0.32976490000000003</v>
      </c>
      <c r="F3726" s="6">
        <v>4.3641399999999997E-2</v>
      </c>
      <c r="G3726" s="6">
        <v>1.02902</v>
      </c>
      <c r="H3726" s="6">
        <v>0.10065689999999999</v>
      </c>
      <c r="I3726" s="6"/>
    </row>
    <row r="3727" spans="1:9" x14ac:dyDescent="0.25">
      <c r="A3727">
        <v>638</v>
      </c>
      <c r="B3727">
        <v>2001</v>
      </c>
      <c r="C3727" s="2">
        <v>0</v>
      </c>
      <c r="D3727" s="6">
        <v>5.3027999999999999E-3</v>
      </c>
      <c r="E3727" s="6">
        <v>0.28153489999999998</v>
      </c>
      <c r="F3727" s="6">
        <v>5.1349800000000001E-2</v>
      </c>
      <c r="G3727" s="6">
        <v>1.0583499999999999</v>
      </c>
      <c r="H3727" s="6">
        <v>9.9168800000000001E-2</v>
      </c>
      <c r="I3727" s="6"/>
    </row>
    <row r="3728" spans="1:9" x14ac:dyDescent="0.25">
      <c r="A3728">
        <v>638</v>
      </c>
      <c r="B3728">
        <v>2002</v>
      </c>
      <c r="C3728" s="2">
        <v>0</v>
      </c>
      <c r="D3728" s="6">
        <v>0.1175905</v>
      </c>
      <c r="E3728" s="6">
        <v>0.19426969999999999</v>
      </c>
      <c r="F3728" s="6">
        <v>4.6663999999999997E-2</v>
      </c>
      <c r="G3728" s="6">
        <v>0.41218369999999999</v>
      </c>
      <c r="H3728" s="6">
        <v>0.12533849999999999</v>
      </c>
      <c r="I3728" s="6"/>
    </row>
    <row r="3729" spans="1:9" x14ac:dyDescent="0.25">
      <c r="A3729">
        <v>638</v>
      </c>
      <c r="B3729">
        <v>2003</v>
      </c>
      <c r="C3729" s="2">
        <v>0</v>
      </c>
      <c r="D3729" s="6">
        <v>0.1131679</v>
      </c>
      <c r="E3729" s="6">
        <v>0.2020332</v>
      </c>
      <c r="F3729" s="6">
        <v>4.7703799999999998E-2</v>
      </c>
      <c r="G3729" s="6">
        <v>0.47513640000000001</v>
      </c>
      <c r="H3729" s="6">
        <v>0.1291446</v>
      </c>
      <c r="I3729" s="6"/>
    </row>
    <row r="3730" spans="1:9" x14ac:dyDescent="0.25">
      <c r="A3730">
        <v>638</v>
      </c>
      <c r="B3730">
        <v>2004</v>
      </c>
      <c r="C3730" s="2">
        <v>0</v>
      </c>
      <c r="D3730" s="6">
        <v>0.12835569999999999</v>
      </c>
      <c r="E3730" s="6">
        <v>0.19362799999999999</v>
      </c>
      <c r="F3730" s="6">
        <v>2.39948E-2</v>
      </c>
      <c r="G3730" s="6">
        <v>0.53647840000000002</v>
      </c>
      <c r="H3730" s="6">
        <v>0.1169029</v>
      </c>
      <c r="I3730" s="6"/>
    </row>
    <row r="3731" spans="1:9" x14ac:dyDescent="0.25">
      <c r="A3731">
        <v>639</v>
      </c>
      <c r="B3731">
        <v>1995</v>
      </c>
      <c r="C3731" s="2">
        <v>0</v>
      </c>
      <c r="D3731" s="6">
        <v>0.51519110000000001</v>
      </c>
      <c r="E3731" s="6">
        <v>0.22067580000000001</v>
      </c>
      <c r="F3731" s="6">
        <v>6.0201400000000002E-2</v>
      </c>
      <c r="G3731" s="6">
        <v>1.5293110000000001</v>
      </c>
      <c r="H3731" s="6">
        <v>0.40363569999999999</v>
      </c>
      <c r="I3731" s="6"/>
    </row>
    <row r="3732" spans="1:9" x14ac:dyDescent="0.25">
      <c r="A3732">
        <v>639</v>
      </c>
      <c r="B3732">
        <v>1996</v>
      </c>
      <c r="C3732" s="2">
        <v>0</v>
      </c>
      <c r="D3732" s="6">
        <v>0.51336459999999995</v>
      </c>
      <c r="E3732" s="6">
        <v>0.22350619999999999</v>
      </c>
      <c r="F3732" s="6">
        <v>4.38944E-2</v>
      </c>
      <c r="G3732" s="6">
        <v>1.1439790000000001</v>
      </c>
      <c r="H3732" s="6">
        <v>0.3818472</v>
      </c>
      <c r="I3732" s="6"/>
    </row>
    <row r="3733" spans="1:9" x14ac:dyDescent="0.25">
      <c r="A3733">
        <v>639</v>
      </c>
      <c r="B3733">
        <v>1997</v>
      </c>
      <c r="C3733" s="2">
        <v>0</v>
      </c>
      <c r="D3733" s="6">
        <v>0.51854940000000005</v>
      </c>
      <c r="E3733" s="6">
        <v>0.23731910000000001</v>
      </c>
      <c r="F3733" s="6">
        <v>5.8676499999999999E-2</v>
      </c>
      <c r="G3733" s="6">
        <v>1.9104239999999999</v>
      </c>
      <c r="H3733" s="6">
        <v>0.36445319999999998</v>
      </c>
      <c r="I3733" s="6"/>
    </row>
    <row r="3734" spans="1:9" x14ac:dyDescent="0.25">
      <c r="A3734">
        <v>639</v>
      </c>
      <c r="B3734">
        <v>1999</v>
      </c>
      <c r="C3734" s="2">
        <v>0</v>
      </c>
      <c r="D3734" s="6">
        <v>0.22444810000000001</v>
      </c>
      <c r="E3734" s="6">
        <v>0.3718188</v>
      </c>
      <c r="F3734" s="6">
        <v>-4.7021300000000002E-2</v>
      </c>
      <c r="G3734" s="6">
        <v>0.94471950000000005</v>
      </c>
      <c r="H3734" s="6">
        <v>0.17381489999999999</v>
      </c>
      <c r="I3734" s="6"/>
    </row>
    <row r="3735" spans="1:9" x14ac:dyDescent="0.25">
      <c r="A3735">
        <v>640</v>
      </c>
      <c r="B3735">
        <v>1995</v>
      </c>
      <c r="C3735" s="2">
        <v>0</v>
      </c>
      <c r="D3735" s="6">
        <v>6.6071999999999997E-3</v>
      </c>
      <c r="E3735" s="6">
        <v>9.1035999999999999E-3</v>
      </c>
      <c r="F3735" s="6">
        <v>4.6302400000000001E-2</v>
      </c>
      <c r="G3735" s="6">
        <v>0.8817623</v>
      </c>
      <c r="H3735" s="6">
        <v>0.20627570000000001</v>
      </c>
      <c r="I3735" s="6"/>
    </row>
    <row r="3736" spans="1:9" x14ac:dyDescent="0.25">
      <c r="A3736">
        <v>640</v>
      </c>
      <c r="B3736">
        <v>1996</v>
      </c>
      <c r="C3736" s="2">
        <v>0</v>
      </c>
      <c r="D3736" s="6">
        <v>7.6810900000000001E-2</v>
      </c>
      <c r="E3736" s="6">
        <v>3.6445699999999998E-2</v>
      </c>
      <c r="F3736" s="6">
        <v>4.1408E-2</v>
      </c>
      <c r="G3736" s="6">
        <v>1.602333</v>
      </c>
      <c r="H3736" s="6">
        <v>0.23290920000000001</v>
      </c>
      <c r="I3736" s="6"/>
    </row>
    <row r="3737" spans="1:9" x14ac:dyDescent="0.25">
      <c r="A3737">
        <v>640</v>
      </c>
      <c r="B3737">
        <v>1997</v>
      </c>
      <c r="C3737" s="2">
        <v>0</v>
      </c>
      <c r="D3737" s="6">
        <v>9.9738499999999994E-2</v>
      </c>
      <c r="E3737" s="6">
        <v>3.07984E-2</v>
      </c>
      <c r="F3737" s="6">
        <v>6.4551700000000004E-2</v>
      </c>
      <c r="G3737" s="6">
        <v>1.1691229999999999</v>
      </c>
      <c r="H3737" s="6">
        <v>0.2433912</v>
      </c>
      <c r="I3737" s="6"/>
    </row>
    <row r="3738" spans="1:9" x14ac:dyDescent="0.25">
      <c r="A3738">
        <v>640</v>
      </c>
      <c r="B3738">
        <v>1998</v>
      </c>
      <c r="C3738" s="2">
        <v>0</v>
      </c>
      <c r="D3738" s="6">
        <v>1.5500000000000001E-5</v>
      </c>
      <c r="E3738" s="6">
        <v>4.1055599999999998E-2</v>
      </c>
      <c r="F3738" s="6">
        <v>2.62814E-2</v>
      </c>
      <c r="G3738" s="6">
        <v>0.94703570000000004</v>
      </c>
      <c r="H3738" s="6">
        <v>0.1177638</v>
      </c>
      <c r="I3738" s="6"/>
    </row>
    <row r="3739" spans="1:9" x14ac:dyDescent="0.25">
      <c r="A3739">
        <v>640</v>
      </c>
      <c r="B3739">
        <v>1999</v>
      </c>
      <c r="C3739" s="2">
        <v>0</v>
      </c>
      <c r="D3739" s="6">
        <v>0.21505920000000001</v>
      </c>
      <c r="E3739" s="6">
        <v>-0.67550010000000005</v>
      </c>
      <c r="F3739" s="6">
        <v>2.3349999999999998E-3</v>
      </c>
      <c r="G3739" s="6">
        <v>0.1489048</v>
      </c>
      <c r="H3739" s="6">
        <v>0.3028633</v>
      </c>
      <c r="I3739" s="6"/>
    </row>
    <row r="3740" spans="1:9" x14ac:dyDescent="0.25">
      <c r="A3740">
        <v>640</v>
      </c>
      <c r="B3740">
        <v>2000</v>
      </c>
      <c r="C3740" s="2">
        <v>0</v>
      </c>
      <c r="D3740" s="6">
        <v>0.1150351</v>
      </c>
      <c r="E3740" s="6">
        <v>-0.71386119999999997</v>
      </c>
      <c r="F3740" s="6">
        <v>1.8871700000000002E-2</v>
      </c>
      <c r="G3740" s="6">
        <v>5.6809600000000002E-2</v>
      </c>
      <c r="H3740" s="6">
        <v>0.32155620000000001</v>
      </c>
      <c r="I3740" s="6"/>
    </row>
    <row r="3741" spans="1:9" x14ac:dyDescent="0.25">
      <c r="A3741">
        <v>640</v>
      </c>
      <c r="B3741">
        <v>2001</v>
      </c>
      <c r="C3741" s="2">
        <v>0</v>
      </c>
      <c r="D3741" s="6">
        <v>5.6054699999999999E-2</v>
      </c>
      <c r="E3741" s="6">
        <v>-0.87932569999999999</v>
      </c>
      <c r="F3741" s="6">
        <v>4.7067299999999999E-2</v>
      </c>
      <c r="G3741" s="6">
        <v>6.3392500000000004E-2</v>
      </c>
      <c r="H3741" s="6">
        <v>0.30948710000000001</v>
      </c>
      <c r="I3741" s="6"/>
    </row>
    <row r="3742" spans="1:9" x14ac:dyDescent="0.25">
      <c r="A3742">
        <v>640</v>
      </c>
      <c r="B3742">
        <v>2002</v>
      </c>
      <c r="C3742" s="2">
        <v>0</v>
      </c>
      <c r="D3742" s="6">
        <v>-6.0860000000000005E-4</v>
      </c>
      <c r="E3742" s="6">
        <v>-1.0082169999999999</v>
      </c>
      <c r="F3742" s="6">
        <v>4.0484100000000002E-2</v>
      </c>
      <c r="G3742" s="6">
        <v>9.4299800000000003E-2</v>
      </c>
      <c r="H3742" s="6">
        <v>0.37811440000000002</v>
      </c>
      <c r="I3742" s="6"/>
    </row>
    <row r="3743" spans="1:9" x14ac:dyDescent="0.25">
      <c r="A3743">
        <v>640</v>
      </c>
      <c r="B3743">
        <v>2003</v>
      </c>
      <c r="C3743" s="2">
        <v>0</v>
      </c>
      <c r="D3743" s="6">
        <v>0.1055958</v>
      </c>
      <c r="E3743" s="6">
        <v>-0.85370900000000005</v>
      </c>
      <c r="F3743" s="6">
        <v>3.01856E-2</v>
      </c>
      <c r="G3743" s="6">
        <v>0.13332550000000001</v>
      </c>
      <c r="H3743" s="6">
        <v>0.35886509999999999</v>
      </c>
      <c r="I3743" s="6"/>
    </row>
    <row r="3744" spans="1:9" x14ac:dyDescent="0.25">
      <c r="A3744">
        <v>640</v>
      </c>
      <c r="B3744">
        <v>2004</v>
      </c>
      <c r="C3744" s="2">
        <v>0</v>
      </c>
      <c r="D3744" s="6">
        <v>8.6841399999999999E-2</v>
      </c>
      <c r="E3744" s="6">
        <v>-0.72196479999999996</v>
      </c>
      <c r="F3744" s="6">
        <v>4.5983000000000003E-2</v>
      </c>
      <c r="G3744" s="6">
        <v>0.28551599999999999</v>
      </c>
      <c r="H3744" s="6">
        <v>0.36534119999999998</v>
      </c>
      <c r="I3744" s="6"/>
    </row>
    <row r="3745" spans="1:9" x14ac:dyDescent="0.25">
      <c r="A3745">
        <v>641</v>
      </c>
      <c r="B3745">
        <v>1995</v>
      </c>
      <c r="C3745" s="2">
        <v>0</v>
      </c>
      <c r="D3745" s="6">
        <v>0.17506630000000001</v>
      </c>
      <c r="E3745" s="6">
        <v>9.9902099999999994E-2</v>
      </c>
      <c r="F3745" s="6">
        <v>6.5521200000000002E-2</v>
      </c>
      <c r="G3745" s="6">
        <v>0.74054589999999998</v>
      </c>
      <c r="H3745" s="6">
        <v>0.46381240000000001</v>
      </c>
      <c r="I3745" s="6"/>
    </row>
    <row r="3746" spans="1:9" x14ac:dyDescent="0.25">
      <c r="A3746">
        <v>641</v>
      </c>
      <c r="B3746">
        <v>1996</v>
      </c>
      <c r="C3746" s="2">
        <v>0</v>
      </c>
      <c r="D3746" s="6">
        <v>0.1958926</v>
      </c>
      <c r="E3746" s="6">
        <v>0.22058249999999999</v>
      </c>
      <c r="F3746" s="6">
        <v>4.5453399999999998E-2</v>
      </c>
      <c r="G3746" s="6">
        <v>1.3582350000000001</v>
      </c>
      <c r="H3746" s="6">
        <v>0.43328090000000002</v>
      </c>
      <c r="I3746" s="6"/>
    </row>
    <row r="3747" spans="1:9" x14ac:dyDescent="0.25">
      <c r="A3747">
        <v>641</v>
      </c>
      <c r="B3747">
        <v>1997</v>
      </c>
      <c r="C3747" s="2">
        <v>0</v>
      </c>
      <c r="D3747" s="6">
        <v>0.15435370000000001</v>
      </c>
      <c r="E3747" s="6">
        <v>0.24344640000000001</v>
      </c>
      <c r="F3747" s="6">
        <v>3.0991100000000001E-2</v>
      </c>
      <c r="G3747" s="6">
        <v>1.398882</v>
      </c>
      <c r="H3747" s="6">
        <v>0.429956</v>
      </c>
      <c r="I3747" s="6"/>
    </row>
    <row r="3748" spans="1:9" x14ac:dyDescent="0.25">
      <c r="A3748">
        <v>641</v>
      </c>
      <c r="B3748">
        <v>1999</v>
      </c>
      <c r="C3748" s="2">
        <v>0</v>
      </c>
      <c r="D3748" s="6">
        <v>0.2404231</v>
      </c>
      <c r="E3748" s="6">
        <v>0.15651680000000001</v>
      </c>
      <c r="F3748" s="6">
        <v>1.59802E-2</v>
      </c>
      <c r="G3748" s="6">
        <v>0.45494129999999999</v>
      </c>
      <c r="H3748" s="6">
        <v>0.6182725</v>
      </c>
      <c r="I3748" s="6"/>
    </row>
    <row r="3749" spans="1:9" x14ac:dyDescent="0.25">
      <c r="A3749">
        <v>641</v>
      </c>
      <c r="B3749">
        <v>2000</v>
      </c>
      <c r="C3749" s="2">
        <v>0</v>
      </c>
      <c r="D3749" s="6">
        <v>0.17998140000000001</v>
      </c>
      <c r="E3749" s="6">
        <v>0.2068905</v>
      </c>
      <c r="F3749" s="6">
        <v>7.0315600000000006E-2</v>
      </c>
      <c r="G3749" s="6">
        <v>0.44708100000000001</v>
      </c>
      <c r="H3749" s="6">
        <v>0.9593062</v>
      </c>
      <c r="I3749" s="6"/>
    </row>
    <row r="3750" spans="1:9" x14ac:dyDescent="0.25">
      <c r="A3750">
        <v>641</v>
      </c>
      <c r="B3750">
        <v>2001</v>
      </c>
      <c r="C3750" s="2">
        <v>0</v>
      </c>
      <c r="D3750" s="6">
        <v>0.1667003</v>
      </c>
      <c r="E3750" s="6">
        <v>0.14901780000000001</v>
      </c>
      <c r="F3750" s="6">
        <v>2.9059700000000001E-2</v>
      </c>
      <c r="G3750" s="6">
        <v>0.31198049999999999</v>
      </c>
      <c r="H3750" s="6">
        <v>0.50393239999999995</v>
      </c>
      <c r="I3750" s="6"/>
    </row>
    <row r="3751" spans="1:9" x14ac:dyDescent="0.25">
      <c r="A3751">
        <v>641</v>
      </c>
      <c r="B3751">
        <v>2002</v>
      </c>
      <c r="C3751" s="2">
        <v>0</v>
      </c>
      <c r="D3751" s="6">
        <v>0.1424832</v>
      </c>
      <c r="E3751" s="6">
        <v>7.0993700000000007E-2</v>
      </c>
      <c r="F3751" s="6">
        <v>4.5248799999999999E-2</v>
      </c>
      <c r="G3751" s="6">
        <v>0.14039070000000001</v>
      </c>
      <c r="H3751" s="6">
        <v>0.55720979999999998</v>
      </c>
      <c r="I3751" s="6"/>
    </row>
    <row r="3752" spans="1:9" x14ac:dyDescent="0.25">
      <c r="A3752">
        <v>641</v>
      </c>
      <c r="B3752">
        <v>2003</v>
      </c>
      <c r="C3752" s="2">
        <v>0</v>
      </c>
      <c r="D3752" s="6">
        <v>0.12619849999999999</v>
      </c>
      <c r="E3752" s="6">
        <v>0.10174560000000001</v>
      </c>
      <c r="F3752" s="6">
        <v>4.0038999999999998E-2</v>
      </c>
      <c r="G3752" s="6">
        <v>0.384799</v>
      </c>
      <c r="H3752" s="6">
        <v>0.61096569999999994</v>
      </c>
      <c r="I3752" s="6"/>
    </row>
    <row r="3753" spans="1:9" x14ac:dyDescent="0.25">
      <c r="A3753">
        <v>641</v>
      </c>
      <c r="B3753">
        <v>2004</v>
      </c>
      <c r="C3753" s="2">
        <v>0</v>
      </c>
      <c r="D3753" s="6">
        <v>0.12772149999999999</v>
      </c>
      <c r="E3753" s="6">
        <v>0.1869651</v>
      </c>
      <c r="F3753" s="6">
        <v>3.74718E-2</v>
      </c>
      <c r="G3753" s="6">
        <v>0.80269029999999997</v>
      </c>
      <c r="H3753" s="6">
        <v>0.85816879999999995</v>
      </c>
      <c r="I3753" s="6"/>
    </row>
    <row r="3754" spans="1:9" x14ac:dyDescent="0.25">
      <c r="A3754">
        <v>642</v>
      </c>
      <c r="B3754">
        <v>1995</v>
      </c>
      <c r="C3754" s="2">
        <v>0</v>
      </c>
      <c r="D3754" s="6">
        <v>7.9613299999999998E-2</v>
      </c>
      <c r="E3754" s="6">
        <v>0.33366299999999999</v>
      </c>
      <c r="F3754" s="6">
        <v>-1.0291099999999999E-2</v>
      </c>
      <c r="G3754" s="6">
        <v>1.37896</v>
      </c>
      <c r="H3754" s="6">
        <v>0.39808379999999999</v>
      </c>
      <c r="I3754" s="6"/>
    </row>
    <row r="3755" spans="1:9" x14ac:dyDescent="0.25">
      <c r="A3755">
        <v>642</v>
      </c>
      <c r="B3755">
        <v>1996</v>
      </c>
      <c r="C3755" s="2">
        <v>0</v>
      </c>
      <c r="D3755" s="6">
        <v>8.0268500000000007E-2</v>
      </c>
      <c r="E3755" s="6">
        <v>0.33680840000000001</v>
      </c>
      <c r="F3755" s="6">
        <v>5.12817E-2</v>
      </c>
      <c r="G3755" s="6">
        <v>1.5799989999999999</v>
      </c>
      <c r="H3755" s="6">
        <v>0.48906280000000002</v>
      </c>
      <c r="I3755" s="6"/>
    </row>
    <row r="3756" spans="1:9" x14ac:dyDescent="0.25">
      <c r="A3756">
        <v>642</v>
      </c>
      <c r="B3756">
        <v>1997</v>
      </c>
      <c r="C3756" s="2">
        <v>0</v>
      </c>
      <c r="D3756" s="6">
        <v>4.4870899999999998E-2</v>
      </c>
      <c r="E3756" s="6">
        <v>0.36048439999999998</v>
      </c>
      <c r="F3756" s="6">
        <v>5.5878799999999999E-2</v>
      </c>
      <c r="G3756" s="6">
        <v>1.7796289999999999</v>
      </c>
      <c r="H3756" s="6">
        <v>0.43163970000000002</v>
      </c>
      <c r="I3756" s="6"/>
    </row>
    <row r="3757" spans="1:9" x14ac:dyDescent="0.25">
      <c r="A3757">
        <v>642</v>
      </c>
      <c r="B3757">
        <v>1998</v>
      </c>
      <c r="C3757" s="2">
        <v>0</v>
      </c>
      <c r="D3757" s="6">
        <v>3.9954799999999999E-2</v>
      </c>
      <c r="E3757" s="6">
        <v>0.36029670000000003</v>
      </c>
      <c r="F3757" s="6">
        <v>3.4406399999999997E-2</v>
      </c>
      <c r="G3757" s="6">
        <v>1.7135769999999999</v>
      </c>
      <c r="H3757" s="6">
        <v>0.30522949999999999</v>
      </c>
      <c r="I3757" s="6"/>
    </row>
    <row r="3758" spans="1:9" x14ac:dyDescent="0.25">
      <c r="A3758">
        <v>642</v>
      </c>
      <c r="B3758">
        <v>1999</v>
      </c>
      <c r="C3758" s="2">
        <v>0</v>
      </c>
      <c r="D3758" s="6">
        <v>4.7805199999999999E-2</v>
      </c>
      <c r="E3758" s="6">
        <v>0.36077340000000002</v>
      </c>
      <c r="F3758" s="6">
        <v>4.3733000000000001E-2</v>
      </c>
      <c r="G3758" s="6">
        <v>1.7955650000000001</v>
      </c>
      <c r="H3758" s="6">
        <v>0.3791948</v>
      </c>
      <c r="I3758" s="6"/>
    </row>
    <row r="3759" spans="1:9" x14ac:dyDescent="0.25">
      <c r="A3759">
        <v>642</v>
      </c>
      <c r="B3759">
        <v>2000</v>
      </c>
      <c r="C3759" s="2">
        <v>0</v>
      </c>
      <c r="D3759" s="6">
        <v>5.9954300000000002E-2</v>
      </c>
      <c r="E3759" s="6">
        <v>0.38045899999999999</v>
      </c>
      <c r="F3759" s="6">
        <v>5.7125599999999999E-2</v>
      </c>
      <c r="G3759" s="6">
        <v>1.997115</v>
      </c>
      <c r="H3759" s="6">
        <v>0.49472830000000001</v>
      </c>
      <c r="I3759" s="6"/>
    </row>
    <row r="3760" spans="1:9" x14ac:dyDescent="0.25">
      <c r="A3760">
        <v>643</v>
      </c>
      <c r="B3760">
        <v>1999</v>
      </c>
      <c r="C3760" s="2">
        <v>0</v>
      </c>
      <c r="D3760" s="6">
        <v>-5.4603999999999998E-3</v>
      </c>
      <c r="E3760" s="6">
        <v>0.17324249999999999</v>
      </c>
      <c r="F3760" s="6">
        <v>4.0230200000000001E-2</v>
      </c>
      <c r="G3760" s="6">
        <v>0.48307840000000002</v>
      </c>
      <c r="H3760" s="6">
        <v>0.30532239999999999</v>
      </c>
      <c r="I3760" s="6"/>
    </row>
    <row r="3761" spans="1:9" x14ac:dyDescent="0.25">
      <c r="A3761">
        <v>643</v>
      </c>
      <c r="B3761">
        <v>2000</v>
      </c>
      <c r="C3761" s="2">
        <v>0</v>
      </c>
      <c r="D3761" s="6">
        <v>-2.6470799999999999E-2</v>
      </c>
      <c r="E3761" s="6">
        <v>0.1857142</v>
      </c>
      <c r="F3761" s="6">
        <v>3.6605499999999999E-2</v>
      </c>
      <c r="G3761" s="6">
        <v>0.4667733</v>
      </c>
      <c r="H3761" s="6">
        <v>0.27915180000000001</v>
      </c>
      <c r="I3761" s="6"/>
    </row>
    <row r="3762" spans="1:9" x14ac:dyDescent="0.25">
      <c r="A3762">
        <v>643</v>
      </c>
      <c r="B3762">
        <v>2001</v>
      </c>
      <c r="C3762" s="2">
        <v>0</v>
      </c>
      <c r="D3762" s="6">
        <v>-6.5504900000000005E-2</v>
      </c>
      <c r="E3762" s="6">
        <v>0.16499929999999999</v>
      </c>
      <c r="F3762" s="6">
        <v>-2.5936000000000002E-3</v>
      </c>
      <c r="G3762" s="6">
        <v>0.20949760000000001</v>
      </c>
      <c r="H3762" s="6">
        <v>0.20617920000000001</v>
      </c>
      <c r="I3762" s="6"/>
    </row>
    <row r="3763" spans="1:9" x14ac:dyDescent="0.25">
      <c r="A3763">
        <v>643</v>
      </c>
      <c r="B3763">
        <v>2002</v>
      </c>
      <c r="C3763" s="2">
        <v>0</v>
      </c>
      <c r="D3763" s="6">
        <v>-3.2517600000000001E-2</v>
      </c>
      <c r="E3763" s="6">
        <v>6.8325700000000003E-2</v>
      </c>
      <c r="F3763" s="6">
        <v>1.26283E-2</v>
      </c>
      <c r="G3763" s="6">
        <v>7.8523099999999998E-2</v>
      </c>
      <c r="H3763" s="6">
        <v>0.22494249999999999</v>
      </c>
      <c r="I3763" s="6"/>
    </row>
    <row r="3764" spans="1:9" x14ac:dyDescent="0.25">
      <c r="A3764">
        <v>643</v>
      </c>
      <c r="B3764">
        <v>2003</v>
      </c>
      <c r="C3764" s="2">
        <v>0</v>
      </c>
      <c r="D3764" s="6">
        <v>8.6999E-3</v>
      </c>
      <c r="E3764" s="6">
        <v>8.4249500000000005E-2</v>
      </c>
      <c r="F3764" s="6">
        <v>3.3212800000000001E-2</v>
      </c>
      <c r="G3764" s="6">
        <v>0.15488669999999999</v>
      </c>
      <c r="H3764" s="6">
        <v>0.241954</v>
      </c>
      <c r="I3764" s="6"/>
    </row>
    <row r="3765" spans="1:9" x14ac:dyDescent="0.25">
      <c r="A3765">
        <v>643</v>
      </c>
      <c r="B3765">
        <v>2004</v>
      </c>
      <c r="C3765" s="2">
        <v>0</v>
      </c>
      <c r="D3765" s="6">
        <v>-8.9219E-3</v>
      </c>
      <c r="E3765" s="6">
        <v>2.3255899999999999E-2</v>
      </c>
      <c r="F3765" s="6">
        <v>2.69538E-2</v>
      </c>
      <c r="G3765" s="6">
        <v>0.1256989</v>
      </c>
      <c r="H3765" s="6">
        <v>0.26919969999999999</v>
      </c>
      <c r="I3765" s="6"/>
    </row>
    <row r="3766" spans="1:9" x14ac:dyDescent="0.25">
      <c r="A3766">
        <v>644</v>
      </c>
      <c r="B3766">
        <v>1995</v>
      </c>
      <c r="C3766" s="2">
        <v>0</v>
      </c>
      <c r="D3766" s="6">
        <v>0.28838429999999998</v>
      </c>
      <c r="E3766" s="6">
        <v>0.2772927</v>
      </c>
      <c r="F3766" s="6">
        <v>9.0475899999999998E-2</v>
      </c>
      <c r="G3766" s="6">
        <v>1.851078</v>
      </c>
      <c r="H3766" s="6">
        <v>0.35577530000000002</v>
      </c>
      <c r="I3766" s="6"/>
    </row>
    <row r="3767" spans="1:9" x14ac:dyDescent="0.25">
      <c r="A3767">
        <v>644</v>
      </c>
      <c r="B3767">
        <v>1996</v>
      </c>
      <c r="C3767" s="2">
        <v>0</v>
      </c>
      <c r="D3767" s="6">
        <v>0.3303836</v>
      </c>
      <c r="E3767" s="6">
        <v>0.34449380000000002</v>
      </c>
      <c r="F3767" s="6">
        <v>8.0733100000000002E-2</v>
      </c>
      <c r="G3767" s="6">
        <v>1.2982229999999999</v>
      </c>
      <c r="H3767" s="6">
        <v>0.3679694</v>
      </c>
      <c r="I3767" s="6"/>
    </row>
    <row r="3768" spans="1:9" x14ac:dyDescent="0.25">
      <c r="A3768">
        <v>644</v>
      </c>
      <c r="B3768">
        <v>1997</v>
      </c>
      <c r="C3768" s="2">
        <v>0</v>
      </c>
      <c r="D3768" s="6">
        <v>0.2247798</v>
      </c>
      <c r="E3768" s="6">
        <v>0.3337851</v>
      </c>
      <c r="F3768" s="6">
        <v>8.6459599999999998E-2</v>
      </c>
      <c r="G3768" s="6">
        <v>2.0134789999999998</v>
      </c>
      <c r="H3768" s="6">
        <v>0.33007229999999999</v>
      </c>
      <c r="I3768" s="6"/>
    </row>
    <row r="3769" spans="1:9" x14ac:dyDescent="0.25">
      <c r="A3769">
        <v>644</v>
      </c>
      <c r="B3769">
        <v>1998</v>
      </c>
      <c r="C3769" s="2">
        <v>0</v>
      </c>
      <c r="D3769" s="6">
        <v>0.1424213</v>
      </c>
      <c r="E3769" s="6">
        <v>0.31287599999999999</v>
      </c>
      <c r="F3769" s="6">
        <v>4.4859400000000001E-2</v>
      </c>
      <c r="G3769" s="6">
        <v>1.1171759999999999</v>
      </c>
      <c r="H3769" s="6">
        <v>0.22102869999999999</v>
      </c>
      <c r="I3769" s="6"/>
    </row>
    <row r="3770" spans="1:9" x14ac:dyDescent="0.25">
      <c r="A3770">
        <v>644</v>
      </c>
      <c r="B3770">
        <v>1999</v>
      </c>
      <c r="C3770" s="2">
        <v>0</v>
      </c>
      <c r="D3770" s="6">
        <v>0.14159939999999999</v>
      </c>
      <c r="E3770" s="6">
        <v>0.30041889999999999</v>
      </c>
      <c r="F3770" s="6">
        <v>5.0450599999999998E-2</v>
      </c>
      <c r="G3770" s="6">
        <v>0.56504679999999996</v>
      </c>
      <c r="H3770" s="6">
        <v>0.2016319</v>
      </c>
      <c r="I3770" s="6"/>
    </row>
    <row r="3771" spans="1:9" x14ac:dyDescent="0.25">
      <c r="A3771">
        <v>644</v>
      </c>
      <c r="B3771">
        <v>2000</v>
      </c>
      <c r="C3771" s="2">
        <v>0</v>
      </c>
      <c r="D3771" s="6">
        <v>0.13811850000000001</v>
      </c>
      <c r="E3771" s="6">
        <v>0.3160676</v>
      </c>
      <c r="F3771" s="6">
        <v>4.0139800000000003E-2</v>
      </c>
      <c r="G3771" s="6">
        <v>0.62351630000000002</v>
      </c>
      <c r="H3771" s="6">
        <v>0.21817990000000001</v>
      </c>
      <c r="I3771" s="6"/>
    </row>
    <row r="3772" spans="1:9" x14ac:dyDescent="0.25">
      <c r="A3772">
        <v>644</v>
      </c>
      <c r="B3772">
        <v>2001</v>
      </c>
      <c r="C3772" s="2">
        <v>0</v>
      </c>
      <c r="D3772" s="6">
        <v>0.13731280000000001</v>
      </c>
      <c r="E3772" s="6">
        <v>0.34088499999999999</v>
      </c>
      <c r="F3772" s="6">
        <v>6.4322000000000004E-2</v>
      </c>
      <c r="G3772" s="6">
        <v>0.82015780000000005</v>
      </c>
      <c r="H3772" s="6">
        <v>0.2219325</v>
      </c>
      <c r="I3772" s="6"/>
    </row>
    <row r="3773" spans="1:9" x14ac:dyDescent="0.25">
      <c r="A3773">
        <v>644</v>
      </c>
      <c r="B3773">
        <v>2002</v>
      </c>
      <c r="C3773" s="2">
        <v>0</v>
      </c>
      <c r="D3773" s="6">
        <v>0.14780979999999999</v>
      </c>
      <c r="E3773" s="6">
        <v>0.345995</v>
      </c>
      <c r="F3773" s="6">
        <v>1.8068600000000001E-2</v>
      </c>
      <c r="G3773" s="6">
        <v>0.4975058</v>
      </c>
      <c r="H3773" s="6">
        <v>0.2486129</v>
      </c>
      <c r="I3773" s="6"/>
    </row>
    <row r="3774" spans="1:9" x14ac:dyDescent="0.25">
      <c r="A3774">
        <v>644</v>
      </c>
      <c r="B3774">
        <v>2003</v>
      </c>
      <c r="C3774" s="2">
        <v>0</v>
      </c>
      <c r="D3774" s="6">
        <v>0.2798139</v>
      </c>
      <c r="E3774" s="6">
        <v>0.31769219999999998</v>
      </c>
      <c r="F3774" s="6">
        <v>7.6353599999999994E-2</v>
      </c>
      <c r="G3774" s="6">
        <v>0.68987270000000001</v>
      </c>
      <c r="H3774" s="6">
        <v>0.28923969999999999</v>
      </c>
      <c r="I3774" s="6"/>
    </row>
    <row r="3775" spans="1:9" x14ac:dyDescent="0.25">
      <c r="A3775">
        <v>645</v>
      </c>
      <c r="B3775">
        <v>1995</v>
      </c>
      <c r="C3775" s="2">
        <v>0</v>
      </c>
      <c r="D3775" s="6">
        <v>0.27011059999999998</v>
      </c>
      <c r="E3775" s="6">
        <v>0.33441779999999999</v>
      </c>
      <c r="F3775" s="6">
        <v>6.2741599999999995E-2</v>
      </c>
      <c r="G3775" s="6">
        <v>1.9227639999999999</v>
      </c>
      <c r="H3775" s="6">
        <v>0.4296239</v>
      </c>
      <c r="I3775" s="6"/>
    </row>
    <row r="3776" spans="1:9" x14ac:dyDescent="0.25">
      <c r="A3776">
        <v>645</v>
      </c>
      <c r="B3776">
        <v>1996</v>
      </c>
      <c r="C3776" s="2">
        <v>0</v>
      </c>
      <c r="D3776" s="6">
        <v>0.24523339999999999</v>
      </c>
      <c r="E3776" s="6">
        <v>0.3328025</v>
      </c>
      <c r="F3776" s="6">
        <v>3.2010700000000003E-2</v>
      </c>
      <c r="G3776" s="6">
        <v>2.3198910000000001</v>
      </c>
      <c r="H3776" s="6">
        <v>0.29501080000000002</v>
      </c>
      <c r="I3776" s="6"/>
    </row>
    <row r="3777" spans="1:9" x14ac:dyDescent="0.25">
      <c r="A3777">
        <v>645</v>
      </c>
      <c r="B3777">
        <v>1997</v>
      </c>
      <c r="C3777" s="2">
        <v>0</v>
      </c>
      <c r="D3777" s="6">
        <v>0.37270639999999999</v>
      </c>
      <c r="E3777" s="6">
        <v>0.44337579999999999</v>
      </c>
      <c r="F3777" s="6">
        <v>5.3031000000000002E-2</v>
      </c>
      <c r="G3777" s="6">
        <v>3.5749360000000001</v>
      </c>
      <c r="H3777" s="6">
        <v>0.2383846</v>
      </c>
      <c r="I3777" s="6"/>
    </row>
    <row r="3778" spans="1:9" x14ac:dyDescent="0.25">
      <c r="A3778">
        <v>645</v>
      </c>
      <c r="B3778">
        <v>1998</v>
      </c>
      <c r="C3778" s="2">
        <v>0</v>
      </c>
      <c r="D3778" s="6">
        <v>0.26380029999999999</v>
      </c>
      <c r="E3778" s="6">
        <v>0.47626109999999999</v>
      </c>
      <c r="F3778" s="6">
        <v>5.0919899999999997E-2</v>
      </c>
      <c r="G3778" s="6">
        <v>7.1079020000000002</v>
      </c>
      <c r="H3778" s="6">
        <v>0.21553520000000001</v>
      </c>
      <c r="I3778" s="6"/>
    </row>
    <row r="3779" spans="1:9" x14ac:dyDescent="0.25">
      <c r="A3779">
        <v>645</v>
      </c>
      <c r="B3779">
        <v>1999</v>
      </c>
      <c r="C3779" s="2">
        <v>0</v>
      </c>
      <c r="D3779" s="6">
        <v>0.26150610000000002</v>
      </c>
      <c r="E3779" s="6">
        <v>0.53135259999999995</v>
      </c>
      <c r="F3779" s="6">
        <v>6.3347799999999996E-2</v>
      </c>
      <c r="G3779" s="6">
        <v>13.18305</v>
      </c>
      <c r="H3779" s="6">
        <v>0.1992042</v>
      </c>
      <c r="I3779" s="6"/>
    </row>
    <row r="3780" spans="1:9" x14ac:dyDescent="0.25">
      <c r="A3780">
        <v>645</v>
      </c>
      <c r="B3780">
        <v>2000</v>
      </c>
      <c r="C3780" s="2">
        <v>0</v>
      </c>
      <c r="D3780" s="6">
        <v>0.3149325</v>
      </c>
      <c r="E3780" s="6">
        <v>0.59083209999999997</v>
      </c>
      <c r="F3780" s="6">
        <v>7.9648300000000005E-2</v>
      </c>
      <c r="G3780" s="6">
        <v>16.01388</v>
      </c>
      <c r="H3780" s="6">
        <v>0.19251589999999999</v>
      </c>
      <c r="I3780" s="6"/>
    </row>
    <row r="3781" spans="1:9" x14ac:dyDescent="0.25">
      <c r="A3781">
        <v>645</v>
      </c>
      <c r="B3781">
        <v>2001</v>
      </c>
      <c r="C3781" s="2">
        <v>0</v>
      </c>
      <c r="D3781" s="6">
        <v>0.30424390000000001</v>
      </c>
      <c r="E3781" s="6">
        <v>0.62268869999999998</v>
      </c>
      <c r="F3781" s="6">
        <v>1.82405E-2</v>
      </c>
      <c r="G3781" s="6">
        <v>12.463480000000001</v>
      </c>
      <c r="H3781" s="6">
        <v>0.1397439</v>
      </c>
      <c r="I3781" s="6"/>
    </row>
    <row r="3782" spans="1:9" x14ac:dyDescent="0.25">
      <c r="A3782">
        <v>645</v>
      </c>
      <c r="B3782">
        <v>2002</v>
      </c>
      <c r="C3782" s="2">
        <v>0</v>
      </c>
      <c r="D3782" s="6">
        <v>0.3132781</v>
      </c>
      <c r="E3782" s="6">
        <v>0.59021500000000005</v>
      </c>
      <c r="F3782" s="6">
        <v>3.4065699999999997E-2</v>
      </c>
      <c r="G3782" s="6">
        <v>6.6206779999999998</v>
      </c>
      <c r="H3782" s="6">
        <v>0.1728614</v>
      </c>
      <c r="I3782" s="6"/>
    </row>
    <row r="3783" spans="1:9" x14ac:dyDescent="0.25">
      <c r="A3783">
        <v>645</v>
      </c>
      <c r="B3783">
        <v>2003</v>
      </c>
      <c r="C3783" s="2">
        <v>0</v>
      </c>
      <c r="D3783" s="6">
        <v>0.38327689999999998</v>
      </c>
      <c r="E3783" s="6">
        <v>0.62261619999999995</v>
      </c>
      <c r="F3783" s="6">
        <v>6.0821600000000003E-2</v>
      </c>
      <c r="G3783" s="6">
        <v>13.97195</v>
      </c>
      <c r="H3783" s="6">
        <v>0.21630940000000001</v>
      </c>
      <c r="I3783" s="6"/>
    </row>
    <row r="3784" spans="1:9" x14ac:dyDescent="0.25">
      <c r="A3784">
        <v>645</v>
      </c>
      <c r="B3784">
        <v>2004</v>
      </c>
      <c r="C3784" s="2">
        <v>0</v>
      </c>
      <c r="D3784" s="6">
        <v>0.53690470000000001</v>
      </c>
      <c r="E3784" s="6">
        <v>0.70948670000000003</v>
      </c>
      <c r="F3784" s="6">
        <v>6.29609E-2</v>
      </c>
      <c r="G3784" s="6">
        <v>13.18197</v>
      </c>
      <c r="H3784" s="6">
        <v>0.23680480000000001</v>
      </c>
      <c r="I3784" s="6"/>
    </row>
    <row r="3785" spans="1:9" x14ac:dyDescent="0.25">
      <c r="A3785">
        <v>646</v>
      </c>
      <c r="B3785">
        <v>1998</v>
      </c>
      <c r="C3785" s="2">
        <v>0</v>
      </c>
      <c r="D3785" s="6">
        <v>-5.9847699999999997E-2</v>
      </c>
      <c r="E3785" s="6">
        <v>7.0029900000000006E-2</v>
      </c>
      <c r="F3785" s="6">
        <v>4.6042E-2</v>
      </c>
      <c r="G3785" s="6">
        <v>0.45212629999999998</v>
      </c>
      <c r="H3785" s="6">
        <v>0.14251920000000001</v>
      </c>
      <c r="I3785" s="6"/>
    </row>
    <row r="3786" spans="1:9" x14ac:dyDescent="0.25">
      <c r="A3786">
        <v>646</v>
      </c>
      <c r="B3786">
        <v>1999</v>
      </c>
      <c r="C3786" s="2">
        <v>0</v>
      </c>
      <c r="D3786" s="6">
        <v>-9.0907299999999996E-2</v>
      </c>
      <c r="E3786" s="6">
        <v>7.3994199999999996E-2</v>
      </c>
      <c r="F3786" s="6">
        <v>3.5249900000000001E-2</v>
      </c>
      <c r="G3786" s="6">
        <v>0.34033059999999998</v>
      </c>
      <c r="H3786" s="6">
        <v>0.1426404</v>
      </c>
      <c r="I3786" s="6"/>
    </row>
    <row r="3787" spans="1:9" x14ac:dyDescent="0.25">
      <c r="A3787">
        <v>646</v>
      </c>
      <c r="B3787">
        <v>2000</v>
      </c>
      <c r="C3787" s="2">
        <v>0</v>
      </c>
      <c r="D3787" s="6">
        <v>-7.6828099999999996E-2</v>
      </c>
      <c r="E3787" s="6">
        <v>6.0937199999999997E-2</v>
      </c>
      <c r="F3787" s="6">
        <v>3.72298E-2</v>
      </c>
      <c r="G3787" s="6">
        <v>0.32808389999999998</v>
      </c>
      <c r="H3787" s="6">
        <v>0.18449960000000001</v>
      </c>
      <c r="I3787" s="6"/>
    </row>
    <row r="3788" spans="1:9" x14ac:dyDescent="0.25">
      <c r="A3788">
        <v>646</v>
      </c>
      <c r="B3788">
        <v>2002</v>
      </c>
      <c r="C3788" s="2">
        <v>0</v>
      </c>
      <c r="D3788" s="6">
        <v>-7.8629000000000008E-3</v>
      </c>
      <c r="E3788" s="6">
        <v>-8.8228000000000001E-2</v>
      </c>
      <c r="F3788" s="6">
        <v>3.4123800000000003E-2</v>
      </c>
      <c r="G3788" s="6">
        <v>0.25465130000000002</v>
      </c>
      <c r="H3788" s="6">
        <v>0.10257810000000001</v>
      </c>
      <c r="I3788" s="6"/>
    </row>
    <row r="3789" spans="1:9" x14ac:dyDescent="0.25">
      <c r="A3789">
        <v>646</v>
      </c>
      <c r="B3789">
        <v>2003</v>
      </c>
      <c r="C3789" s="2">
        <v>0</v>
      </c>
      <c r="D3789" s="6">
        <v>1.76048E-2</v>
      </c>
      <c r="E3789" s="6">
        <v>-5.1024699999999999E-2</v>
      </c>
      <c r="F3789" s="6">
        <v>3.1599299999999997E-2</v>
      </c>
      <c r="G3789" s="6">
        <v>0.31660369999999999</v>
      </c>
      <c r="H3789" s="6">
        <v>9.8746100000000003E-2</v>
      </c>
      <c r="I3789" s="6"/>
    </row>
    <row r="3790" spans="1:9" x14ac:dyDescent="0.25">
      <c r="A3790">
        <v>646</v>
      </c>
      <c r="B3790">
        <v>2004</v>
      </c>
      <c r="C3790" s="2">
        <v>0</v>
      </c>
      <c r="D3790" s="6">
        <v>-9.1059000000000001E-3</v>
      </c>
      <c r="E3790" s="6">
        <v>-8.0537800000000007E-2</v>
      </c>
      <c r="F3790" s="6">
        <v>4.85458E-2</v>
      </c>
      <c r="G3790" s="6">
        <v>0.8699498</v>
      </c>
      <c r="H3790" s="6">
        <v>0.1292037</v>
      </c>
      <c r="I3790" s="6"/>
    </row>
    <row r="3791" spans="1:9" x14ac:dyDescent="0.25">
      <c r="A3791">
        <v>647</v>
      </c>
      <c r="B3791">
        <v>1995</v>
      </c>
      <c r="C3791" s="2">
        <v>0</v>
      </c>
      <c r="D3791" s="6">
        <v>6.5278100000000006E-2</v>
      </c>
      <c r="E3791" s="6">
        <v>-0.28255409999999997</v>
      </c>
      <c r="F3791" s="6">
        <v>6.6016699999999998E-2</v>
      </c>
      <c r="G3791" s="6">
        <v>0.27736329999999998</v>
      </c>
      <c r="H3791" s="6">
        <v>0.58875299999999997</v>
      </c>
      <c r="I3791" s="6"/>
    </row>
    <row r="3792" spans="1:9" x14ac:dyDescent="0.25">
      <c r="A3792">
        <v>647</v>
      </c>
      <c r="B3792">
        <v>1996</v>
      </c>
      <c r="C3792" s="2">
        <v>0</v>
      </c>
      <c r="D3792" s="6">
        <v>0.27020080000000002</v>
      </c>
      <c r="E3792" s="6">
        <v>-0.37780930000000001</v>
      </c>
      <c r="F3792" s="6">
        <v>5.5365999999999999E-2</v>
      </c>
      <c r="G3792" s="6">
        <v>0.19903499999999999</v>
      </c>
      <c r="H3792" s="6">
        <v>0.4998358</v>
      </c>
      <c r="I3792" s="6"/>
    </row>
    <row r="3793" spans="1:9" x14ac:dyDescent="0.25">
      <c r="A3793">
        <v>647</v>
      </c>
      <c r="B3793">
        <v>1997</v>
      </c>
      <c r="C3793" s="2">
        <v>1</v>
      </c>
      <c r="D3793" s="6">
        <v>0.29284559999999998</v>
      </c>
      <c r="E3793" s="6">
        <v>-0.44408720000000002</v>
      </c>
      <c r="F3793" s="6">
        <v>6.3220499999999999E-2</v>
      </c>
      <c r="G3793" s="6">
        <v>0.40916530000000001</v>
      </c>
      <c r="H3793" s="6">
        <v>0.53672520000000001</v>
      </c>
      <c r="I3793" s="6"/>
    </row>
    <row r="3794" spans="1:9" x14ac:dyDescent="0.25">
      <c r="A3794">
        <v>648</v>
      </c>
      <c r="B3794">
        <v>1995</v>
      </c>
      <c r="C3794" s="2">
        <v>0</v>
      </c>
      <c r="D3794" s="6">
        <v>0.38436310000000001</v>
      </c>
      <c r="E3794" s="6">
        <v>0.1798109</v>
      </c>
      <c r="F3794" s="6">
        <v>6.0933899999999999E-2</v>
      </c>
      <c r="G3794" s="6">
        <v>1.896501</v>
      </c>
      <c r="H3794" s="6">
        <v>0.2178745</v>
      </c>
      <c r="I3794" s="6"/>
    </row>
    <row r="3795" spans="1:9" x14ac:dyDescent="0.25">
      <c r="A3795">
        <v>648</v>
      </c>
      <c r="B3795">
        <v>1996</v>
      </c>
      <c r="C3795" s="2">
        <v>0</v>
      </c>
      <c r="D3795" s="6">
        <v>0.4606497</v>
      </c>
      <c r="E3795" s="6">
        <v>0.19294500000000001</v>
      </c>
      <c r="F3795" s="6">
        <v>4.8865400000000003E-2</v>
      </c>
      <c r="G3795" s="6">
        <v>1.855289</v>
      </c>
      <c r="H3795" s="6">
        <v>0.18124779999999999</v>
      </c>
      <c r="I3795" s="6"/>
    </row>
    <row r="3796" spans="1:9" x14ac:dyDescent="0.25">
      <c r="A3796">
        <v>648</v>
      </c>
      <c r="B3796">
        <v>1997</v>
      </c>
      <c r="C3796" s="2">
        <v>0</v>
      </c>
      <c r="D3796" s="6">
        <v>0.3770983</v>
      </c>
      <c r="E3796" s="6">
        <v>0.19619300000000001</v>
      </c>
      <c r="F3796" s="6">
        <v>5.4261299999999998E-2</v>
      </c>
      <c r="G3796" s="6">
        <v>1.8621780000000001</v>
      </c>
      <c r="H3796" s="6">
        <v>0.19344410000000001</v>
      </c>
      <c r="I3796" s="6"/>
    </row>
    <row r="3797" spans="1:9" x14ac:dyDescent="0.25">
      <c r="A3797">
        <v>648</v>
      </c>
      <c r="B3797">
        <v>1998</v>
      </c>
      <c r="C3797" s="2">
        <v>0</v>
      </c>
      <c r="D3797" s="6">
        <v>0.36676769999999997</v>
      </c>
      <c r="E3797" s="6">
        <v>0.2122339</v>
      </c>
      <c r="F3797" s="6">
        <v>3.6586E-2</v>
      </c>
      <c r="G3797" s="6">
        <v>0.68333290000000002</v>
      </c>
      <c r="H3797" s="6">
        <v>0.1851411</v>
      </c>
      <c r="I3797" s="6"/>
    </row>
    <row r="3798" spans="1:9" x14ac:dyDescent="0.25">
      <c r="A3798">
        <v>648</v>
      </c>
      <c r="B3798">
        <v>1999</v>
      </c>
      <c r="C3798" s="2">
        <v>0</v>
      </c>
      <c r="D3798" s="6">
        <v>0.31420389999999998</v>
      </c>
      <c r="E3798" s="6">
        <v>0.21333940000000001</v>
      </c>
      <c r="F3798" s="6">
        <v>3.3157399999999997E-2</v>
      </c>
      <c r="G3798" s="6">
        <v>0.79392739999999995</v>
      </c>
      <c r="H3798" s="6">
        <v>0.15403359999999999</v>
      </c>
      <c r="I3798" s="6"/>
    </row>
    <row r="3799" spans="1:9" x14ac:dyDescent="0.25">
      <c r="A3799">
        <v>648</v>
      </c>
      <c r="B3799">
        <v>2000</v>
      </c>
      <c r="C3799" s="2">
        <v>0</v>
      </c>
      <c r="D3799" s="6">
        <v>0.39518700000000001</v>
      </c>
      <c r="E3799" s="6">
        <v>0.22503899999999999</v>
      </c>
      <c r="F3799" s="6">
        <v>3.7066300000000003E-2</v>
      </c>
      <c r="G3799" s="6">
        <v>2.2502580000000001</v>
      </c>
      <c r="H3799" s="6">
        <v>0.14605029999999999</v>
      </c>
      <c r="I3799" s="6"/>
    </row>
    <row r="3800" spans="1:9" x14ac:dyDescent="0.25">
      <c r="A3800">
        <v>648</v>
      </c>
      <c r="B3800">
        <v>2001</v>
      </c>
      <c r="C3800" s="2">
        <v>0</v>
      </c>
      <c r="D3800" s="6">
        <v>0.25405139999999998</v>
      </c>
      <c r="E3800" s="6">
        <v>0.1325268</v>
      </c>
      <c r="F3800" s="6">
        <v>4.2586499999999999E-2</v>
      </c>
      <c r="G3800" s="6">
        <v>2.2406280000000001</v>
      </c>
      <c r="H3800" s="6">
        <v>0.18105879999999999</v>
      </c>
      <c r="I3800" s="6"/>
    </row>
    <row r="3801" spans="1:9" x14ac:dyDescent="0.25">
      <c r="A3801">
        <v>648</v>
      </c>
      <c r="B3801">
        <v>2002</v>
      </c>
      <c r="C3801" s="2">
        <v>0</v>
      </c>
      <c r="D3801" s="6">
        <v>0.2179546</v>
      </c>
      <c r="E3801" s="6">
        <v>0.25008560000000002</v>
      </c>
      <c r="F3801" s="6">
        <v>4.1457300000000002E-2</v>
      </c>
      <c r="G3801" s="6">
        <v>2.136406</v>
      </c>
      <c r="H3801" s="6">
        <v>0.1897848</v>
      </c>
      <c r="I3801" s="6"/>
    </row>
    <row r="3802" spans="1:9" x14ac:dyDescent="0.25">
      <c r="A3802">
        <v>648</v>
      </c>
      <c r="B3802">
        <v>2003</v>
      </c>
      <c r="C3802" s="2">
        <v>0</v>
      </c>
      <c r="D3802" s="6">
        <v>0.24215590000000001</v>
      </c>
      <c r="E3802" s="6">
        <v>0.36864780000000003</v>
      </c>
      <c r="F3802" s="6">
        <v>6.2930399999999997E-2</v>
      </c>
      <c r="G3802" s="6">
        <v>4.1104510000000003</v>
      </c>
      <c r="H3802" s="6">
        <v>0.1871186</v>
      </c>
      <c r="I3802" s="6"/>
    </row>
    <row r="3803" spans="1:9" x14ac:dyDescent="0.25">
      <c r="A3803">
        <v>648</v>
      </c>
      <c r="B3803">
        <v>2004</v>
      </c>
      <c r="C3803" s="2">
        <v>0</v>
      </c>
      <c r="D3803" s="6">
        <v>0.27898679999999998</v>
      </c>
      <c r="E3803" s="6">
        <v>0.46665580000000001</v>
      </c>
      <c r="F3803" s="6">
        <v>5.5586799999999999E-2</v>
      </c>
      <c r="G3803" s="6">
        <v>5.3396210000000002</v>
      </c>
      <c r="H3803" s="6">
        <v>0.18983810000000001</v>
      </c>
      <c r="I3803" s="6"/>
    </row>
    <row r="3804" spans="1:9" x14ac:dyDescent="0.25">
      <c r="A3804">
        <v>649</v>
      </c>
      <c r="B3804">
        <v>1995</v>
      </c>
      <c r="C3804" s="2">
        <v>0</v>
      </c>
      <c r="D3804" s="6">
        <v>0.35175709999999999</v>
      </c>
      <c r="E3804" s="6">
        <v>0.14451449999999999</v>
      </c>
      <c r="F3804" s="6">
        <v>3.3826500000000002E-2</v>
      </c>
      <c r="G3804" s="6">
        <v>4.6728209999999999</v>
      </c>
      <c r="H3804" s="6">
        <v>0.16790089999999999</v>
      </c>
      <c r="I3804" s="6"/>
    </row>
    <row r="3805" spans="1:9" x14ac:dyDescent="0.25">
      <c r="A3805">
        <v>649</v>
      </c>
      <c r="B3805">
        <v>1996</v>
      </c>
      <c r="C3805" s="2">
        <v>0</v>
      </c>
      <c r="D3805" s="6">
        <v>0.49584089999999997</v>
      </c>
      <c r="E3805" s="6">
        <v>0.1892606</v>
      </c>
      <c r="F3805" s="6">
        <v>6.11202E-2</v>
      </c>
      <c r="G3805" s="6">
        <v>2.8825090000000002</v>
      </c>
      <c r="H3805" s="6">
        <v>0.21065410000000001</v>
      </c>
      <c r="I3805" s="6"/>
    </row>
    <row r="3806" spans="1:9" x14ac:dyDescent="0.25">
      <c r="A3806">
        <v>649</v>
      </c>
      <c r="B3806">
        <v>1997</v>
      </c>
      <c r="C3806" s="2">
        <v>0</v>
      </c>
      <c r="D3806" s="6">
        <v>0.62597979999999998</v>
      </c>
      <c r="E3806" s="6">
        <v>0.24551590000000001</v>
      </c>
      <c r="F3806" s="6">
        <v>4.4768099999999998E-2</v>
      </c>
      <c r="G3806" s="6">
        <v>1.973004</v>
      </c>
      <c r="H3806" s="6">
        <v>0.1967129</v>
      </c>
      <c r="I3806" s="6"/>
    </row>
    <row r="3807" spans="1:9" x14ac:dyDescent="0.25">
      <c r="A3807">
        <v>649</v>
      </c>
      <c r="B3807">
        <v>1998</v>
      </c>
      <c r="C3807" s="2">
        <v>0</v>
      </c>
      <c r="D3807" s="6">
        <v>0.45457370000000002</v>
      </c>
      <c r="E3807" s="6">
        <v>0.27892280000000003</v>
      </c>
      <c r="F3807" s="6">
        <v>4.84261E-2</v>
      </c>
      <c r="G3807" s="6">
        <v>1.3276760000000001</v>
      </c>
      <c r="H3807" s="6">
        <v>0.17285819999999999</v>
      </c>
      <c r="I3807" s="6"/>
    </row>
    <row r="3808" spans="1:9" x14ac:dyDescent="0.25">
      <c r="A3808">
        <v>649</v>
      </c>
      <c r="B3808">
        <v>1999</v>
      </c>
      <c r="C3808" s="2">
        <v>0</v>
      </c>
      <c r="D3808" s="6">
        <v>0.38348989999999999</v>
      </c>
      <c r="E3808" s="6">
        <v>0.28320659999999998</v>
      </c>
      <c r="F3808" s="6">
        <v>5.0260699999999998E-2</v>
      </c>
      <c r="G3808" s="6">
        <v>1.122101</v>
      </c>
      <c r="H3808" s="6">
        <v>0.2416797</v>
      </c>
      <c r="I3808" s="6"/>
    </row>
    <row r="3809" spans="1:9" x14ac:dyDescent="0.25">
      <c r="A3809">
        <v>650</v>
      </c>
      <c r="B3809">
        <v>1995</v>
      </c>
      <c r="C3809" s="2">
        <v>0</v>
      </c>
      <c r="D3809" s="6">
        <v>0.2153089</v>
      </c>
      <c r="E3809" s="6">
        <v>0.3538191</v>
      </c>
      <c r="F3809" s="6">
        <v>5.2981599999999997E-2</v>
      </c>
      <c r="G3809" s="6">
        <v>2.2678579999999999</v>
      </c>
      <c r="H3809" s="6">
        <v>0.28692289999999998</v>
      </c>
      <c r="I3809" s="6"/>
    </row>
    <row r="3810" spans="1:9" x14ac:dyDescent="0.25">
      <c r="A3810">
        <v>650</v>
      </c>
      <c r="B3810">
        <v>1996</v>
      </c>
      <c r="C3810" s="2">
        <v>0</v>
      </c>
      <c r="D3810" s="6">
        <v>0.25978620000000002</v>
      </c>
      <c r="E3810" s="6">
        <v>0.30307679999999998</v>
      </c>
      <c r="F3810" s="6">
        <v>7.4061699999999994E-2</v>
      </c>
      <c r="G3810" s="6">
        <v>1.891019</v>
      </c>
      <c r="H3810" s="6">
        <v>0.27731169999999999</v>
      </c>
      <c r="I3810" s="6"/>
    </row>
    <row r="3811" spans="1:9" x14ac:dyDescent="0.25">
      <c r="A3811">
        <v>650</v>
      </c>
      <c r="B3811">
        <v>1997</v>
      </c>
      <c r="C3811" s="2">
        <v>0</v>
      </c>
      <c r="D3811" s="6">
        <v>0.2170976</v>
      </c>
      <c r="E3811" s="6">
        <v>0.34846510000000003</v>
      </c>
      <c r="F3811" s="6">
        <v>6.1284699999999998E-2</v>
      </c>
      <c r="G3811" s="6">
        <v>2.4913189999999998</v>
      </c>
      <c r="H3811" s="6">
        <v>0.30764449999999999</v>
      </c>
      <c r="I3811" s="6"/>
    </row>
    <row r="3812" spans="1:9" x14ac:dyDescent="0.25">
      <c r="A3812">
        <v>650</v>
      </c>
      <c r="B3812">
        <v>1998</v>
      </c>
      <c r="C3812" s="2">
        <v>0</v>
      </c>
      <c r="D3812" s="6">
        <v>0.21052129999999999</v>
      </c>
      <c r="E3812" s="6">
        <v>0.31097730000000001</v>
      </c>
      <c r="F3812" s="6">
        <v>5.3675599999999997E-2</v>
      </c>
      <c r="G3812" s="6">
        <v>1.679171</v>
      </c>
      <c r="H3812" s="6">
        <v>0.26614860000000001</v>
      </c>
      <c r="I3812" s="6"/>
    </row>
    <row r="3813" spans="1:9" x14ac:dyDescent="0.25">
      <c r="A3813">
        <v>650</v>
      </c>
      <c r="B3813">
        <v>1999</v>
      </c>
      <c r="C3813" s="2">
        <v>0</v>
      </c>
      <c r="D3813" s="6">
        <v>0.2755978</v>
      </c>
      <c r="E3813" s="6">
        <v>0.31117549999999999</v>
      </c>
      <c r="F3813" s="6">
        <v>3.69279E-2</v>
      </c>
      <c r="G3813" s="6">
        <v>1.2210639999999999</v>
      </c>
      <c r="H3813" s="6">
        <v>0.1859142</v>
      </c>
      <c r="I3813" s="6"/>
    </row>
    <row r="3814" spans="1:9" x14ac:dyDescent="0.25">
      <c r="A3814">
        <v>650</v>
      </c>
      <c r="B3814">
        <v>2000</v>
      </c>
      <c r="C3814" s="2">
        <v>0</v>
      </c>
      <c r="D3814" s="6">
        <v>0.29684559999999999</v>
      </c>
      <c r="E3814" s="6">
        <v>0.28485660000000002</v>
      </c>
      <c r="F3814" s="6">
        <v>5.3460000000000001E-3</v>
      </c>
      <c r="G3814" s="6">
        <v>0.83061510000000005</v>
      </c>
      <c r="H3814" s="6">
        <v>0.2454151</v>
      </c>
      <c r="I3814" s="6"/>
    </row>
    <row r="3815" spans="1:9" x14ac:dyDescent="0.25">
      <c r="A3815">
        <v>650</v>
      </c>
      <c r="B3815">
        <v>2001</v>
      </c>
      <c r="C3815" s="2">
        <v>0</v>
      </c>
      <c r="D3815" s="6">
        <v>0.2689184</v>
      </c>
      <c r="E3815" s="6">
        <v>0.21589059999999999</v>
      </c>
      <c r="F3815" s="6">
        <v>2.1628999999999999E-2</v>
      </c>
      <c r="G3815" s="6">
        <v>1.1656770000000001</v>
      </c>
      <c r="H3815" s="6">
        <v>0.23254649999999999</v>
      </c>
      <c r="I3815" s="6"/>
    </row>
    <row r="3816" spans="1:9" x14ac:dyDescent="0.25">
      <c r="A3816">
        <v>650</v>
      </c>
      <c r="B3816">
        <v>2002</v>
      </c>
      <c r="C3816" s="2">
        <v>0</v>
      </c>
      <c r="D3816" s="6">
        <v>0.27719460000000001</v>
      </c>
      <c r="E3816" s="6">
        <v>0.2055013</v>
      </c>
      <c r="F3816" s="6">
        <v>3.7210199999999999E-2</v>
      </c>
      <c r="G3816" s="6">
        <v>1.0190490000000001</v>
      </c>
      <c r="H3816" s="6">
        <v>0.2389947</v>
      </c>
      <c r="I3816" s="6"/>
    </row>
    <row r="3817" spans="1:9" x14ac:dyDescent="0.25">
      <c r="A3817">
        <v>650</v>
      </c>
      <c r="B3817">
        <v>2003</v>
      </c>
      <c r="C3817" s="2">
        <v>0</v>
      </c>
      <c r="D3817" s="6">
        <v>0.28077560000000001</v>
      </c>
      <c r="E3817" s="6">
        <v>0.23558670000000001</v>
      </c>
      <c r="F3817" s="6">
        <v>3.9328700000000001E-2</v>
      </c>
      <c r="G3817" s="6">
        <v>1.298041</v>
      </c>
      <c r="H3817" s="6">
        <v>0.2358556</v>
      </c>
      <c r="I3817" s="6"/>
    </row>
    <row r="3818" spans="1:9" x14ac:dyDescent="0.25">
      <c r="A3818">
        <v>650</v>
      </c>
      <c r="B3818">
        <v>2004</v>
      </c>
      <c r="C3818" s="2">
        <v>0</v>
      </c>
      <c r="D3818" s="6">
        <v>0.3525237</v>
      </c>
      <c r="E3818" s="6">
        <v>0.3366247</v>
      </c>
      <c r="F3818" s="6">
        <v>4.5640600000000003E-2</v>
      </c>
      <c r="G3818" s="6">
        <v>2.1581009999999998</v>
      </c>
      <c r="H3818" s="6">
        <v>0.254251</v>
      </c>
      <c r="I3818" s="6"/>
    </row>
    <row r="3819" spans="1:9" x14ac:dyDescent="0.25">
      <c r="A3819">
        <v>651</v>
      </c>
      <c r="B3819">
        <v>1995</v>
      </c>
      <c r="C3819" s="2">
        <v>0</v>
      </c>
      <c r="D3819" s="6">
        <v>0.5734745</v>
      </c>
      <c r="E3819" s="6">
        <v>0.28466130000000001</v>
      </c>
      <c r="F3819" s="6">
        <v>0.1115867</v>
      </c>
      <c r="G3819" s="6">
        <v>15.24217</v>
      </c>
      <c r="H3819" s="6">
        <v>0.46313759999999998</v>
      </c>
      <c r="I3819" s="6"/>
    </row>
    <row r="3820" spans="1:9" x14ac:dyDescent="0.25">
      <c r="A3820">
        <v>651</v>
      </c>
      <c r="B3820">
        <v>1996</v>
      </c>
      <c r="C3820" s="2">
        <v>0</v>
      </c>
      <c r="D3820" s="6">
        <v>0.58457579999999998</v>
      </c>
      <c r="E3820" s="6">
        <v>0.35723759999999999</v>
      </c>
      <c r="F3820" s="6">
        <v>5.6193899999999998E-2</v>
      </c>
      <c r="G3820" s="6">
        <v>11.592029999999999</v>
      </c>
      <c r="H3820" s="6">
        <v>0.63549169999999999</v>
      </c>
      <c r="I3820" s="6"/>
    </row>
    <row r="3821" spans="1:9" x14ac:dyDescent="0.25">
      <c r="A3821">
        <v>652</v>
      </c>
      <c r="B3821">
        <v>1998</v>
      </c>
      <c r="C3821" s="2">
        <v>0</v>
      </c>
      <c r="D3821" s="6">
        <v>0.1109241</v>
      </c>
      <c r="E3821" s="6">
        <v>2.5371999999999999E-2</v>
      </c>
      <c r="F3821" s="6">
        <v>3.3308999999999999E-3</v>
      </c>
      <c r="G3821" s="6">
        <v>0.96979219999999999</v>
      </c>
      <c r="H3821" s="6">
        <v>3.8671999999999998E-2</v>
      </c>
      <c r="I3821" s="6"/>
    </row>
    <row r="3822" spans="1:9" x14ac:dyDescent="0.25">
      <c r="A3822">
        <v>652</v>
      </c>
      <c r="B3822">
        <v>1999</v>
      </c>
      <c r="C3822" s="2">
        <v>0</v>
      </c>
      <c r="D3822" s="6">
        <v>4.9209900000000001E-2</v>
      </c>
      <c r="E3822" s="6">
        <v>1.8275300000000001E-2</v>
      </c>
      <c r="F3822" s="6">
        <v>1.4199099999999999E-2</v>
      </c>
      <c r="G3822" s="6">
        <v>0.92376380000000002</v>
      </c>
      <c r="H3822" s="6">
        <v>4.6821799999999997E-2</v>
      </c>
      <c r="I3822" s="6"/>
    </row>
    <row r="3823" spans="1:9" x14ac:dyDescent="0.25">
      <c r="A3823">
        <v>652</v>
      </c>
      <c r="B3823">
        <v>2000</v>
      </c>
      <c r="C3823" s="2">
        <v>0</v>
      </c>
      <c r="D3823" s="6">
        <v>3.1446000000000002E-2</v>
      </c>
      <c r="E3823" s="6">
        <v>-6.4811000000000001E-3</v>
      </c>
      <c r="F3823" s="6">
        <v>1.3047400000000001E-2</v>
      </c>
      <c r="G3823" s="6">
        <v>0.54744060000000005</v>
      </c>
      <c r="H3823" s="6">
        <v>5.2873400000000001E-2</v>
      </c>
      <c r="I3823" s="6"/>
    </row>
    <row r="3824" spans="1:9" x14ac:dyDescent="0.25">
      <c r="A3824">
        <v>652</v>
      </c>
      <c r="B3824">
        <v>2001</v>
      </c>
      <c r="C3824" s="2">
        <v>0</v>
      </c>
      <c r="D3824" s="6">
        <v>2.2020100000000001E-2</v>
      </c>
      <c r="E3824" s="6">
        <v>-4.0448600000000001E-2</v>
      </c>
      <c r="F3824" s="6">
        <v>1.16738E-2</v>
      </c>
      <c r="G3824" s="6">
        <v>0.59671909999999995</v>
      </c>
      <c r="H3824" s="6">
        <v>4.6036000000000001E-2</v>
      </c>
      <c r="I3824" s="6"/>
    </row>
    <row r="3825" spans="1:9" x14ac:dyDescent="0.25">
      <c r="A3825">
        <v>652</v>
      </c>
      <c r="B3825">
        <v>2003</v>
      </c>
      <c r="C3825" s="2">
        <v>0</v>
      </c>
      <c r="D3825" s="6">
        <v>5.1689100000000002E-2</v>
      </c>
      <c r="E3825" s="6">
        <v>-4.9215700000000001E-2</v>
      </c>
      <c r="F3825" s="6">
        <v>1.12222E-2</v>
      </c>
      <c r="G3825" s="6">
        <v>0.26556800000000003</v>
      </c>
      <c r="H3825" s="6">
        <v>4.9212699999999998E-2</v>
      </c>
      <c r="I3825" s="6"/>
    </row>
    <row r="3826" spans="1:9" x14ac:dyDescent="0.25">
      <c r="A3826">
        <v>652</v>
      </c>
      <c r="B3826">
        <v>2004</v>
      </c>
      <c r="C3826" s="2">
        <v>0</v>
      </c>
      <c r="D3826" s="6">
        <v>3.3171199999999998E-2</v>
      </c>
      <c r="E3826" s="6">
        <v>-0.23159360000000001</v>
      </c>
      <c r="F3826" s="6">
        <v>1.6516800000000002E-2</v>
      </c>
      <c r="G3826" s="6">
        <v>0.2261495</v>
      </c>
      <c r="H3826" s="6">
        <v>5.70979E-2</v>
      </c>
      <c r="I3826" s="6"/>
    </row>
    <row r="3827" spans="1:9" x14ac:dyDescent="0.25">
      <c r="A3827">
        <v>653</v>
      </c>
      <c r="B3827">
        <v>1995</v>
      </c>
      <c r="C3827" s="2">
        <v>0</v>
      </c>
      <c r="D3827" s="6">
        <v>8.0810499999999993E-2</v>
      </c>
      <c r="E3827" s="6">
        <v>0.28246359999999998</v>
      </c>
      <c r="F3827" s="6">
        <v>5.5818899999999998E-2</v>
      </c>
      <c r="G3827" s="6">
        <v>1.806257</v>
      </c>
      <c r="H3827" s="6">
        <v>0.28303780000000001</v>
      </c>
      <c r="I3827" s="6"/>
    </row>
    <row r="3828" spans="1:9" x14ac:dyDescent="0.25">
      <c r="A3828">
        <v>653</v>
      </c>
      <c r="B3828">
        <v>1996</v>
      </c>
      <c r="C3828" s="2">
        <v>0</v>
      </c>
      <c r="D3828" s="6">
        <v>5.6362500000000003E-2</v>
      </c>
      <c r="E3828" s="6">
        <v>0.1882422</v>
      </c>
      <c r="F3828" s="6">
        <v>5.7769599999999997E-2</v>
      </c>
      <c r="G3828" s="6">
        <v>2.4371330000000002</v>
      </c>
      <c r="H3828" s="6">
        <v>0.27255370000000001</v>
      </c>
      <c r="I3828" s="6"/>
    </row>
    <row r="3829" spans="1:9" x14ac:dyDescent="0.25">
      <c r="A3829">
        <v>653</v>
      </c>
      <c r="B3829">
        <v>1997</v>
      </c>
      <c r="C3829" s="2">
        <v>0</v>
      </c>
      <c r="D3829" s="6">
        <v>-7.3838999999999997E-3</v>
      </c>
      <c r="E3829" s="6">
        <v>0.15244060000000001</v>
      </c>
      <c r="F3829" s="6">
        <v>5.9520799999999999E-2</v>
      </c>
      <c r="G3829" s="6">
        <v>2.164873</v>
      </c>
      <c r="H3829" s="6">
        <v>0.24781210000000001</v>
      </c>
      <c r="I3829" s="6"/>
    </row>
    <row r="3830" spans="1:9" x14ac:dyDescent="0.25">
      <c r="A3830">
        <v>653</v>
      </c>
      <c r="B3830">
        <v>1998</v>
      </c>
      <c r="C3830" s="2">
        <v>0</v>
      </c>
      <c r="D3830" s="6">
        <v>0.19025139999999999</v>
      </c>
      <c r="E3830" s="6">
        <v>0.42448170000000002</v>
      </c>
      <c r="F3830" s="6">
        <v>5.4173800000000001E-2</v>
      </c>
      <c r="G3830" s="6">
        <v>1.101404</v>
      </c>
      <c r="H3830" s="6">
        <v>0.20694760000000001</v>
      </c>
      <c r="I3830" s="6"/>
    </row>
    <row r="3831" spans="1:9" x14ac:dyDescent="0.25">
      <c r="A3831">
        <v>653</v>
      </c>
      <c r="B3831">
        <v>1999</v>
      </c>
      <c r="C3831" s="2">
        <v>0</v>
      </c>
      <c r="D3831" s="6">
        <v>4.2163800000000001E-2</v>
      </c>
      <c r="E3831" s="6">
        <v>0.4840372</v>
      </c>
      <c r="F3831" s="6">
        <v>6.7505200000000001E-2</v>
      </c>
      <c r="G3831" s="6">
        <v>0.83350999999999997</v>
      </c>
      <c r="H3831" s="6">
        <v>0.22710250000000001</v>
      </c>
      <c r="I3831" s="6"/>
    </row>
    <row r="3832" spans="1:9" x14ac:dyDescent="0.25">
      <c r="A3832">
        <v>654</v>
      </c>
      <c r="B3832">
        <v>1995</v>
      </c>
      <c r="C3832" s="2">
        <v>0</v>
      </c>
      <c r="D3832" s="6">
        <v>0.16489780000000001</v>
      </c>
      <c r="E3832" s="6">
        <v>0.28357060000000001</v>
      </c>
      <c r="F3832" s="6">
        <v>6.0625499999999999E-2</v>
      </c>
      <c r="G3832" s="6">
        <v>1.1084890000000001</v>
      </c>
      <c r="H3832" s="6">
        <v>0.32126120000000002</v>
      </c>
      <c r="I3832" s="6"/>
    </row>
    <row r="3833" spans="1:9" x14ac:dyDescent="0.25">
      <c r="A3833">
        <v>654</v>
      </c>
      <c r="B3833">
        <v>1996</v>
      </c>
      <c r="C3833" s="2">
        <v>0</v>
      </c>
      <c r="D3833" s="6">
        <v>0.15953100000000001</v>
      </c>
      <c r="E3833" s="6">
        <v>0.33043080000000002</v>
      </c>
      <c r="F3833" s="6">
        <v>5.5039100000000001E-2</v>
      </c>
      <c r="G3833" s="6">
        <v>1.2696609999999999</v>
      </c>
      <c r="H3833" s="6">
        <v>0.33031060000000001</v>
      </c>
      <c r="I3833" s="6"/>
    </row>
    <row r="3834" spans="1:9" x14ac:dyDescent="0.25">
      <c r="A3834">
        <v>654</v>
      </c>
      <c r="B3834">
        <v>1997</v>
      </c>
      <c r="C3834" s="2">
        <v>0</v>
      </c>
      <c r="D3834" s="6">
        <v>0.15486459999999999</v>
      </c>
      <c r="E3834" s="6">
        <v>0.33270379999999999</v>
      </c>
      <c r="F3834" s="6">
        <v>6.3465800000000003E-2</v>
      </c>
      <c r="G3834" s="6">
        <v>1.7001850000000001</v>
      </c>
      <c r="H3834" s="6">
        <v>0.31955339999999999</v>
      </c>
      <c r="I3834" s="6"/>
    </row>
    <row r="3835" spans="1:9" x14ac:dyDescent="0.25">
      <c r="A3835">
        <v>654</v>
      </c>
      <c r="B3835">
        <v>1998</v>
      </c>
      <c r="C3835" s="2">
        <v>0</v>
      </c>
      <c r="D3835" s="6">
        <v>0.18911929999999999</v>
      </c>
      <c r="E3835" s="6">
        <v>0.34894639999999999</v>
      </c>
      <c r="F3835" s="6">
        <v>4.2663100000000002E-2</v>
      </c>
      <c r="G3835" s="6">
        <v>0.87311490000000003</v>
      </c>
      <c r="H3835" s="6">
        <v>0.30135269999999997</v>
      </c>
      <c r="I3835" s="6"/>
    </row>
    <row r="3836" spans="1:9" x14ac:dyDescent="0.25">
      <c r="A3836">
        <v>654</v>
      </c>
      <c r="B3836">
        <v>1999</v>
      </c>
      <c r="C3836" s="2">
        <v>0</v>
      </c>
      <c r="D3836" s="6">
        <v>0.1318202</v>
      </c>
      <c r="E3836" s="6">
        <v>0.35365239999999998</v>
      </c>
      <c r="F3836" s="6">
        <v>4.1074699999999999E-2</v>
      </c>
      <c r="G3836" s="6">
        <v>0.95451699999999995</v>
      </c>
      <c r="H3836" s="6">
        <v>0.2888288</v>
      </c>
      <c r="I3836" s="6"/>
    </row>
    <row r="3837" spans="1:9" x14ac:dyDescent="0.25">
      <c r="A3837">
        <v>654</v>
      </c>
      <c r="B3837">
        <v>2000</v>
      </c>
      <c r="C3837" s="2">
        <v>0</v>
      </c>
      <c r="D3837" s="6">
        <v>0.1469249</v>
      </c>
      <c r="E3837" s="6">
        <v>0.31143670000000001</v>
      </c>
      <c r="F3837" s="6">
        <v>3.8603600000000002E-2</v>
      </c>
      <c r="G3837" s="6">
        <v>0.60224690000000003</v>
      </c>
      <c r="H3837" s="6">
        <v>0.27474700000000002</v>
      </c>
      <c r="I3837" s="6"/>
    </row>
    <row r="3838" spans="1:9" x14ac:dyDescent="0.25">
      <c r="A3838">
        <v>654</v>
      </c>
      <c r="B3838">
        <v>2001</v>
      </c>
      <c r="C3838" s="2">
        <v>0</v>
      </c>
      <c r="D3838" s="6">
        <v>9.0191999999999994E-2</v>
      </c>
      <c r="E3838" s="6">
        <v>0.23697689999999999</v>
      </c>
      <c r="F3838" s="6">
        <v>3.1344799999999999E-2</v>
      </c>
      <c r="G3838" s="6">
        <v>0.58681059999999996</v>
      </c>
      <c r="H3838" s="6">
        <v>0.2655208</v>
      </c>
      <c r="I3838" s="6"/>
    </row>
    <row r="3839" spans="1:9" x14ac:dyDescent="0.25">
      <c r="A3839">
        <v>654</v>
      </c>
      <c r="B3839">
        <v>2002</v>
      </c>
      <c r="C3839" s="2">
        <v>0</v>
      </c>
      <c r="D3839" s="6">
        <v>0.1572298</v>
      </c>
      <c r="E3839" s="6">
        <v>0.13265399999999999</v>
      </c>
      <c r="F3839" s="6">
        <v>3.4085400000000002E-2</v>
      </c>
      <c r="G3839" s="6">
        <v>0.59713570000000005</v>
      </c>
      <c r="H3839" s="6">
        <v>0.26115500000000003</v>
      </c>
      <c r="I3839" s="6"/>
    </row>
    <row r="3840" spans="1:9" x14ac:dyDescent="0.25">
      <c r="A3840">
        <v>654</v>
      </c>
      <c r="B3840">
        <v>2003</v>
      </c>
      <c r="C3840" s="2">
        <v>0</v>
      </c>
      <c r="D3840" s="6">
        <v>0.12518180000000001</v>
      </c>
      <c r="E3840" s="6">
        <v>0.14371610000000001</v>
      </c>
      <c r="F3840" s="6">
        <v>5.8825599999999999E-2</v>
      </c>
      <c r="G3840" s="6">
        <v>0.72915779999999997</v>
      </c>
      <c r="H3840" s="6">
        <v>0.30858720000000001</v>
      </c>
      <c r="I3840" s="6"/>
    </row>
    <row r="3841" spans="1:9" x14ac:dyDescent="0.25">
      <c r="A3841">
        <v>654</v>
      </c>
      <c r="B3841">
        <v>2004</v>
      </c>
      <c r="C3841" s="2">
        <v>0</v>
      </c>
      <c r="D3841" s="6">
        <v>0.1982573</v>
      </c>
      <c r="E3841" s="6">
        <v>0.17036290000000001</v>
      </c>
      <c r="F3841" s="6">
        <v>4.3255599999999998E-2</v>
      </c>
      <c r="G3841" s="6">
        <v>0.91668810000000001</v>
      </c>
      <c r="H3841" s="6">
        <v>0.32874160000000002</v>
      </c>
      <c r="I3841" s="6"/>
    </row>
    <row r="3842" spans="1:9" x14ac:dyDescent="0.25">
      <c r="A3842">
        <v>655</v>
      </c>
      <c r="B3842">
        <v>1999</v>
      </c>
      <c r="C3842" s="2">
        <v>0</v>
      </c>
      <c r="D3842" s="6">
        <v>0.24731259999999999</v>
      </c>
      <c r="E3842" s="6">
        <v>5.7849600000000001E-2</v>
      </c>
      <c r="F3842" s="6">
        <v>5.8618000000000003E-2</v>
      </c>
      <c r="G3842" s="6">
        <v>5.5973550000000003</v>
      </c>
      <c r="H3842" s="6">
        <v>0.46683550000000001</v>
      </c>
      <c r="I3842" s="6"/>
    </row>
    <row r="3843" spans="1:9" x14ac:dyDescent="0.25">
      <c r="A3843">
        <v>655</v>
      </c>
      <c r="B3843">
        <v>2000</v>
      </c>
      <c r="C3843" s="2">
        <v>0</v>
      </c>
      <c r="D3843" s="6">
        <v>0.31136000000000003</v>
      </c>
      <c r="E3843" s="6">
        <v>2.3109999999999999E-2</v>
      </c>
      <c r="F3843" s="6">
        <v>3.4239699999999998E-2</v>
      </c>
      <c r="G3843" s="6">
        <v>1.1384840000000001</v>
      </c>
      <c r="H3843" s="6">
        <v>0.33291270000000001</v>
      </c>
      <c r="I3843" s="6"/>
    </row>
    <row r="3844" spans="1:9" x14ac:dyDescent="0.25">
      <c r="A3844">
        <v>655</v>
      </c>
      <c r="B3844">
        <v>2001</v>
      </c>
      <c r="C3844" s="2">
        <v>0</v>
      </c>
      <c r="D3844" s="6">
        <v>0.21906149999999999</v>
      </c>
      <c r="E3844" s="6">
        <v>9.6560000000000005E-4</v>
      </c>
      <c r="F3844" s="6">
        <v>4.2535400000000001E-2</v>
      </c>
      <c r="G3844" s="6">
        <v>1.830846</v>
      </c>
      <c r="H3844" s="6">
        <v>0.2347234</v>
      </c>
      <c r="I3844" s="6"/>
    </row>
    <row r="3845" spans="1:9" x14ac:dyDescent="0.25">
      <c r="A3845">
        <v>655</v>
      </c>
      <c r="B3845">
        <v>2002</v>
      </c>
      <c r="C3845" s="2">
        <v>0</v>
      </c>
      <c r="D3845" s="6">
        <v>0.27261839999999998</v>
      </c>
      <c r="E3845" s="6">
        <v>-0.21627179999999999</v>
      </c>
      <c r="F3845" s="6">
        <v>5.1053000000000001E-2</v>
      </c>
      <c r="G3845" s="6">
        <v>0.84227450000000004</v>
      </c>
      <c r="H3845" s="6">
        <v>0.32795659999999999</v>
      </c>
      <c r="I3845" s="6"/>
    </row>
    <row r="3846" spans="1:9" x14ac:dyDescent="0.25">
      <c r="A3846">
        <v>655</v>
      </c>
      <c r="B3846">
        <v>2003</v>
      </c>
      <c r="C3846" s="2">
        <v>0</v>
      </c>
      <c r="D3846" s="6">
        <v>0.2837324</v>
      </c>
      <c r="E3846" s="6">
        <v>-0.2047667</v>
      </c>
      <c r="F3846" s="6">
        <v>5.8444500000000003E-2</v>
      </c>
      <c r="G3846" s="6">
        <v>1.9666189999999999</v>
      </c>
      <c r="H3846" s="6">
        <v>0.41311969999999998</v>
      </c>
      <c r="I3846" s="6"/>
    </row>
    <row r="3847" spans="1:9" x14ac:dyDescent="0.25">
      <c r="A3847">
        <v>655</v>
      </c>
      <c r="B3847">
        <v>2004</v>
      </c>
      <c r="C3847" s="2">
        <v>0</v>
      </c>
      <c r="D3847" s="6">
        <v>0.2826612</v>
      </c>
      <c r="E3847" s="6">
        <v>-0.23105880000000001</v>
      </c>
      <c r="F3847" s="6">
        <v>5.7327400000000001E-2</v>
      </c>
      <c r="G3847" s="6">
        <v>1.3877299999999999</v>
      </c>
      <c r="H3847" s="6">
        <v>0.4308187</v>
      </c>
      <c r="I3847" s="6"/>
    </row>
    <row r="3848" spans="1:9" x14ac:dyDescent="0.25">
      <c r="A3848">
        <v>656</v>
      </c>
      <c r="B3848">
        <v>1996</v>
      </c>
      <c r="C3848" s="2">
        <v>0</v>
      </c>
      <c r="D3848" s="6">
        <v>0.22049659999999999</v>
      </c>
      <c r="E3848" s="6">
        <v>2.8423799999999999E-2</v>
      </c>
      <c r="F3848" s="6">
        <v>5.55275E-2</v>
      </c>
      <c r="G3848" s="6">
        <v>0.28201379999999998</v>
      </c>
      <c r="H3848" s="6">
        <v>0.42148400000000003</v>
      </c>
      <c r="I3848" s="6"/>
    </row>
    <row r="3849" spans="1:9" x14ac:dyDescent="0.25">
      <c r="A3849">
        <v>656</v>
      </c>
      <c r="B3849">
        <v>1997</v>
      </c>
      <c r="C3849" s="2">
        <v>0</v>
      </c>
      <c r="D3849" s="6">
        <v>0.16582640000000001</v>
      </c>
      <c r="E3849" s="6">
        <v>-8.9271999999999997E-3</v>
      </c>
      <c r="F3849" s="6">
        <v>7.9461400000000001E-2</v>
      </c>
      <c r="G3849" s="6">
        <v>0.60370349999999995</v>
      </c>
      <c r="H3849" s="6">
        <v>0.39543879999999998</v>
      </c>
      <c r="I3849" s="6"/>
    </row>
    <row r="3850" spans="1:9" x14ac:dyDescent="0.25">
      <c r="A3850">
        <v>656</v>
      </c>
      <c r="B3850">
        <v>2001</v>
      </c>
      <c r="C3850" s="2">
        <v>1</v>
      </c>
      <c r="D3850" s="6">
        <v>-0.4376198</v>
      </c>
      <c r="E3850" s="6">
        <v>-8.6269100000000001E-2</v>
      </c>
      <c r="F3850" s="6">
        <v>2.98175E-2</v>
      </c>
      <c r="G3850" s="6">
        <v>5.42411E-2</v>
      </c>
      <c r="H3850" s="6">
        <v>0.33397559999999998</v>
      </c>
      <c r="I3850" s="6"/>
    </row>
    <row r="3851" spans="1:9" x14ac:dyDescent="0.25">
      <c r="A3851">
        <v>657</v>
      </c>
      <c r="B3851">
        <v>1995</v>
      </c>
      <c r="C3851" s="2">
        <v>0</v>
      </c>
      <c r="D3851" s="6">
        <v>0.38952219999999999</v>
      </c>
      <c r="E3851" s="6">
        <v>0.31598470000000001</v>
      </c>
      <c r="F3851" s="6">
        <v>5.6628499999999998E-2</v>
      </c>
      <c r="G3851" s="6">
        <v>1.2512639999999999</v>
      </c>
      <c r="H3851" s="6">
        <v>0.45771450000000002</v>
      </c>
      <c r="I3851" s="6"/>
    </row>
    <row r="3852" spans="1:9" x14ac:dyDescent="0.25">
      <c r="A3852">
        <v>657</v>
      </c>
      <c r="B3852">
        <v>1996</v>
      </c>
      <c r="C3852" s="2">
        <v>0</v>
      </c>
      <c r="D3852" s="6">
        <v>0.43159629999999999</v>
      </c>
      <c r="E3852" s="6">
        <v>0.37050480000000002</v>
      </c>
      <c r="F3852" s="6">
        <v>5.69466E-2</v>
      </c>
      <c r="G3852" s="6">
        <v>1.3592169999999999</v>
      </c>
      <c r="H3852" s="6">
        <v>0.42527300000000001</v>
      </c>
      <c r="I3852" s="6"/>
    </row>
    <row r="3853" spans="1:9" x14ac:dyDescent="0.25">
      <c r="A3853">
        <v>657</v>
      </c>
      <c r="B3853">
        <v>1997</v>
      </c>
      <c r="C3853" s="2">
        <v>0</v>
      </c>
      <c r="D3853" s="6">
        <v>0.38445210000000002</v>
      </c>
      <c r="E3853" s="6">
        <v>0.32347819999999999</v>
      </c>
      <c r="F3853" s="6">
        <v>5.2701900000000003E-2</v>
      </c>
      <c r="G3853" s="6">
        <v>1.270548</v>
      </c>
      <c r="H3853" s="6">
        <v>0.3916886</v>
      </c>
      <c r="I3853" s="6"/>
    </row>
    <row r="3854" spans="1:9" x14ac:dyDescent="0.25">
      <c r="A3854">
        <v>657</v>
      </c>
      <c r="B3854">
        <v>1998</v>
      </c>
      <c r="C3854" s="2">
        <v>0</v>
      </c>
      <c r="D3854" s="6">
        <v>0.34351520000000002</v>
      </c>
      <c r="E3854" s="6">
        <v>0.30337649999999999</v>
      </c>
      <c r="F3854" s="6">
        <v>1.1199600000000001E-2</v>
      </c>
      <c r="G3854" s="6">
        <v>0.66589039999999999</v>
      </c>
      <c r="H3854" s="6">
        <v>0.34663369999999999</v>
      </c>
      <c r="I3854" s="6"/>
    </row>
    <row r="3855" spans="1:9" x14ac:dyDescent="0.25">
      <c r="A3855">
        <v>657</v>
      </c>
      <c r="B3855">
        <v>1999</v>
      </c>
      <c r="C3855" s="2">
        <v>0</v>
      </c>
      <c r="D3855" s="6">
        <v>0.32147629999999999</v>
      </c>
      <c r="E3855" s="6">
        <v>0.29815330000000001</v>
      </c>
      <c r="F3855" s="6">
        <v>3.3201000000000001E-2</v>
      </c>
      <c r="G3855" s="6">
        <v>0.9248577</v>
      </c>
      <c r="H3855" s="6">
        <v>0.37999230000000001</v>
      </c>
      <c r="I3855" s="6"/>
    </row>
    <row r="3856" spans="1:9" x14ac:dyDescent="0.25">
      <c r="A3856">
        <v>657</v>
      </c>
      <c r="B3856">
        <v>2000</v>
      </c>
      <c r="C3856" s="2">
        <v>0</v>
      </c>
      <c r="D3856" s="6">
        <v>0.33756370000000002</v>
      </c>
      <c r="E3856" s="6">
        <v>0.36018230000000001</v>
      </c>
      <c r="F3856" s="6">
        <v>4.2756500000000003E-2</v>
      </c>
      <c r="G3856" s="6">
        <v>0.98400209999999999</v>
      </c>
      <c r="H3856" s="6">
        <v>0.3774419</v>
      </c>
      <c r="I3856" s="6"/>
    </row>
    <row r="3857" spans="1:9" x14ac:dyDescent="0.25">
      <c r="A3857">
        <v>657</v>
      </c>
      <c r="B3857">
        <v>2001</v>
      </c>
      <c r="C3857" s="2">
        <v>0</v>
      </c>
      <c r="D3857" s="6">
        <v>0.37123810000000002</v>
      </c>
      <c r="E3857" s="6">
        <v>0.38891429999999999</v>
      </c>
      <c r="F3857" s="6">
        <v>3.6050800000000001E-2</v>
      </c>
      <c r="G3857" s="6">
        <v>1.112843</v>
      </c>
      <c r="H3857" s="6">
        <v>0.3837701</v>
      </c>
      <c r="I3857" s="6"/>
    </row>
    <row r="3858" spans="1:9" x14ac:dyDescent="0.25">
      <c r="A3858">
        <v>657</v>
      </c>
      <c r="B3858">
        <v>2002</v>
      </c>
      <c r="C3858" s="2">
        <v>0</v>
      </c>
      <c r="D3858" s="6">
        <v>0.39577370000000001</v>
      </c>
      <c r="E3858" s="6">
        <v>0.41370440000000003</v>
      </c>
      <c r="F3858" s="6">
        <v>4.1404400000000001E-2</v>
      </c>
      <c r="G3858" s="6">
        <v>1.6561650000000001</v>
      </c>
      <c r="H3858" s="6">
        <v>0.35131869999999998</v>
      </c>
      <c r="I3858" s="6"/>
    </row>
    <row r="3859" spans="1:9" x14ac:dyDescent="0.25">
      <c r="A3859">
        <v>657</v>
      </c>
      <c r="B3859">
        <v>2003</v>
      </c>
      <c r="C3859" s="2">
        <v>0</v>
      </c>
      <c r="D3859" s="6">
        <v>0.42528519999999997</v>
      </c>
      <c r="E3859" s="6">
        <v>0.46449600000000002</v>
      </c>
      <c r="F3859" s="6">
        <v>3.5409499999999997E-2</v>
      </c>
      <c r="G3859" s="6">
        <v>2.4972530000000002</v>
      </c>
      <c r="H3859" s="6">
        <v>0.36136849999999998</v>
      </c>
      <c r="I3859" s="6"/>
    </row>
    <row r="3860" spans="1:9" x14ac:dyDescent="0.25">
      <c r="A3860">
        <v>657</v>
      </c>
      <c r="B3860">
        <v>2004</v>
      </c>
      <c r="C3860" s="2">
        <v>0</v>
      </c>
      <c r="D3860" s="6">
        <v>0.3705463</v>
      </c>
      <c r="E3860" s="6">
        <v>0.43004710000000002</v>
      </c>
      <c r="F3860" s="6">
        <v>3.8887600000000001E-2</v>
      </c>
      <c r="G3860" s="6">
        <v>2.9491499999999999</v>
      </c>
      <c r="H3860" s="6">
        <v>0.38343699999999997</v>
      </c>
      <c r="I3860" s="6"/>
    </row>
    <row r="3861" spans="1:9" x14ac:dyDescent="0.25">
      <c r="A3861">
        <v>658</v>
      </c>
      <c r="B3861">
        <v>1995</v>
      </c>
      <c r="C3861" s="2">
        <v>0</v>
      </c>
      <c r="D3861" s="6">
        <v>0.15075740000000001</v>
      </c>
      <c r="E3861" s="6">
        <v>4.0994599999999999E-2</v>
      </c>
      <c r="F3861" s="6">
        <v>6.3284800000000002E-2</v>
      </c>
      <c r="G3861" s="6">
        <v>1.0691269999999999</v>
      </c>
      <c r="H3861" s="6">
        <v>0.94862469999999999</v>
      </c>
      <c r="I3861" s="6"/>
    </row>
    <row r="3862" spans="1:9" x14ac:dyDescent="0.25">
      <c r="A3862">
        <v>658</v>
      </c>
      <c r="B3862">
        <v>1996</v>
      </c>
      <c r="C3862" s="2">
        <v>0</v>
      </c>
      <c r="D3862" s="6">
        <v>3.6292199999999997E-2</v>
      </c>
      <c r="E3862" s="6">
        <v>5.3259000000000001E-2</v>
      </c>
      <c r="F3862" s="6">
        <v>5.7877100000000001E-2</v>
      </c>
      <c r="G3862" s="6">
        <v>1.4257120000000001</v>
      </c>
      <c r="H3862" s="6">
        <v>0.81404810000000005</v>
      </c>
      <c r="I3862" s="6"/>
    </row>
    <row r="3863" spans="1:9" x14ac:dyDescent="0.25">
      <c r="A3863">
        <v>658</v>
      </c>
      <c r="B3863">
        <v>1997</v>
      </c>
      <c r="C3863" s="2">
        <v>0</v>
      </c>
      <c r="D3863" s="6">
        <v>8.2682500000000006E-2</v>
      </c>
      <c r="E3863" s="6">
        <v>7.4876600000000001E-2</v>
      </c>
      <c r="F3863" s="6">
        <v>6.5093799999999993E-2</v>
      </c>
      <c r="G3863" s="6">
        <v>1.508067</v>
      </c>
      <c r="H3863" s="6">
        <v>0.68533160000000004</v>
      </c>
      <c r="I3863" s="6"/>
    </row>
    <row r="3864" spans="1:9" x14ac:dyDescent="0.25">
      <c r="A3864">
        <v>658</v>
      </c>
      <c r="B3864">
        <v>1998</v>
      </c>
      <c r="C3864" s="2">
        <v>0</v>
      </c>
      <c r="D3864" s="6">
        <v>5.2423499999999998E-2</v>
      </c>
      <c r="E3864" s="6">
        <v>9.7991200000000001E-2</v>
      </c>
      <c r="F3864" s="6">
        <v>4.5409699999999997E-2</v>
      </c>
      <c r="G3864" s="6">
        <v>1.025887</v>
      </c>
      <c r="H3864" s="6">
        <v>0.52885579999999999</v>
      </c>
      <c r="I3864" s="6"/>
    </row>
    <row r="3865" spans="1:9" x14ac:dyDescent="0.25">
      <c r="A3865">
        <v>658</v>
      </c>
      <c r="B3865">
        <v>1999</v>
      </c>
      <c r="C3865" s="2">
        <v>0</v>
      </c>
      <c r="D3865" s="6">
        <v>4.39067E-2</v>
      </c>
      <c r="E3865" s="6">
        <v>0.15905540000000001</v>
      </c>
      <c r="F3865" s="6">
        <v>5.5765099999999998E-2</v>
      </c>
      <c r="G3865" s="6">
        <v>1.0371809999999999</v>
      </c>
      <c r="H3865" s="6">
        <v>0.70338699999999998</v>
      </c>
      <c r="I3865" s="6"/>
    </row>
    <row r="3866" spans="1:9" x14ac:dyDescent="0.25">
      <c r="A3866">
        <v>658</v>
      </c>
      <c r="B3866">
        <v>2000</v>
      </c>
      <c r="C3866" s="2">
        <v>0</v>
      </c>
      <c r="D3866" s="6">
        <v>4.0164199999999997E-2</v>
      </c>
      <c r="E3866" s="6">
        <v>0.16718189999999999</v>
      </c>
      <c r="F3866" s="6">
        <v>8.0224100000000007E-2</v>
      </c>
      <c r="G3866" s="6">
        <v>0.80854300000000001</v>
      </c>
      <c r="H3866" s="6">
        <v>0.85887650000000004</v>
      </c>
      <c r="I3866" s="6"/>
    </row>
    <row r="3867" spans="1:9" x14ac:dyDescent="0.25">
      <c r="A3867">
        <v>659</v>
      </c>
      <c r="B3867">
        <v>1995</v>
      </c>
      <c r="C3867" s="2">
        <v>0</v>
      </c>
      <c r="D3867" s="6">
        <v>0.49663220000000002</v>
      </c>
      <c r="E3867" s="6">
        <v>-5.46122E-2</v>
      </c>
      <c r="F3867" s="6">
        <v>4.0950800000000002E-2</v>
      </c>
      <c r="G3867" s="6">
        <v>0.1263782</v>
      </c>
      <c r="H3867" s="6">
        <v>0.2478563</v>
      </c>
      <c r="I3867" s="6"/>
    </row>
    <row r="3868" spans="1:9" x14ac:dyDescent="0.25">
      <c r="A3868">
        <v>659</v>
      </c>
      <c r="B3868">
        <v>1996</v>
      </c>
      <c r="C3868" s="2">
        <v>0</v>
      </c>
      <c r="D3868" s="6">
        <v>0.33053199999999999</v>
      </c>
      <c r="E3868" s="6">
        <v>-0.63661259999999997</v>
      </c>
      <c r="F3868" s="6">
        <v>-7.1128800000000006E-2</v>
      </c>
      <c r="G3868" s="6">
        <v>9.6516599999999994E-2</v>
      </c>
      <c r="H3868" s="6">
        <v>0.25634669999999998</v>
      </c>
      <c r="I3868" s="6"/>
    </row>
    <row r="3869" spans="1:9" x14ac:dyDescent="0.25">
      <c r="A3869">
        <v>660</v>
      </c>
      <c r="B3869">
        <v>1995</v>
      </c>
      <c r="C3869" s="2">
        <v>0</v>
      </c>
      <c r="D3869" s="6">
        <v>7.3360300000000003E-2</v>
      </c>
      <c r="E3869" s="6">
        <v>0.57290059999999998</v>
      </c>
      <c r="F3869" s="6">
        <v>0.1196808</v>
      </c>
      <c r="G3869" s="6">
        <v>1.845796</v>
      </c>
      <c r="H3869" s="6">
        <v>0.7106249</v>
      </c>
      <c r="I3869" s="6"/>
    </row>
    <row r="3870" spans="1:9" x14ac:dyDescent="0.25">
      <c r="A3870">
        <v>660</v>
      </c>
      <c r="B3870">
        <v>1996</v>
      </c>
      <c r="C3870" s="2">
        <v>0</v>
      </c>
      <c r="D3870" s="6">
        <v>0.1138454</v>
      </c>
      <c r="E3870" s="6">
        <v>0.54409090000000004</v>
      </c>
      <c r="F3870" s="6">
        <v>0.11838220000000001</v>
      </c>
      <c r="G3870" s="6">
        <v>1.9051629999999999</v>
      </c>
      <c r="H3870" s="6">
        <v>0.6093674</v>
      </c>
      <c r="I3870" s="6"/>
    </row>
    <row r="3871" spans="1:9" x14ac:dyDescent="0.25">
      <c r="A3871">
        <v>660</v>
      </c>
      <c r="B3871">
        <v>1997</v>
      </c>
      <c r="C3871" s="2">
        <v>0</v>
      </c>
      <c r="D3871" s="6">
        <v>9.61037E-2</v>
      </c>
      <c r="E3871" s="6">
        <v>0.58391360000000003</v>
      </c>
      <c r="F3871" s="6">
        <v>9.3679100000000001E-2</v>
      </c>
      <c r="G3871" s="6">
        <v>2.1636410000000001</v>
      </c>
      <c r="H3871" s="6">
        <v>0.65809720000000005</v>
      </c>
      <c r="I3871" s="6"/>
    </row>
    <row r="3872" spans="1:9" x14ac:dyDescent="0.25">
      <c r="A3872">
        <v>660</v>
      </c>
      <c r="B3872">
        <v>1998</v>
      </c>
      <c r="C3872" s="2">
        <v>0</v>
      </c>
      <c r="D3872" s="6">
        <v>3.9014199999999999E-2</v>
      </c>
      <c r="E3872" s="6">
        <v>0.57786079999999995</v>
      </c>
      <c r="F3872" s="6">
        <v>9.9363999999999994E-2</v>
      </c>
      <c r="G3872" s="6">
        <v>0.91641300000000003</v>
      </c>
      <c r="H3872" s="6">
        <v>0.66336479999999998</v>
      </c>
      <c r="I3872" s="6"/>
    </row>
    <row r="3873" spans="1:9" x14ac:dyDescent="0.25">
      <c r="A3873">
        <v>660</v>
      </c>
      <c r="B3873">
        <v>1999</v>
      </c>
      <c r="C3873" s="2">
        <v>0</v>
      </c>
      <c r="D3873" s="6">
        <v>4.4594300000000003E-2</v>
      </c>
      <c r="E3873" s="6">
        <v>0.57112909999999995</v>
      </c>
      <c r="F3873" s="6">
        <v>9.5399200000000003E-2</v>
      </c>
      <c r="G3873" s="6">
        <v>0.56237320000000002</v>
      </c>
      <c r="H3873" s="6">
        <v>0.62886140000000001</v>
      </c>
      <c r="I3873" s="6"/>
    </row>
    <row r="3874" spans="1:9" x14ac:dyDescent="0.25">
      <c r="A3874">
        <v>660</v>
      </c>
      <c r="B3874">
        <v>2000</v>
      </c>
      <c r="C3874" s="2">
        <v>0</v>
      </c>
      <c r="D3874" s="6">
        <v>9.1989100000000004E-2</v>
      </c>
      <c r="E3874" s="6">
        <v>0.64267949999999996</v>
      </c>
      <c r="F3874" s="6">
        <v>8.7404999999999997E-2</v>
      </c>
      <c r="G3874" s="6">
        <v>1.1769259999999999</v>
      </c>
      <c r="H3874" s="6">
        <v>0.61461160000000004</v>
      </c>
      <c r="I3874" s="6"/>
    </row>
    <row r="3875" spans="1:9" x14ac:dyDescent="0.25">
      <c r="A3875">
        <v>660</v>
      </c>
      <c r="B3875">
        <v>2001</v>
      </c>
      <c r="C3875" s="2">
        <v>0</v>
      </c>
      <c r="D3875" s="6">
        <v>9.7299399999999994E-2</v>
      </c>
      <c r="E3875" s="6">
        <v>0.6390884</v>
      </c>
      <c r="F3875" s="6">
        <v>9.1645799999999999E-2</v>
      </c>
      <c r="G3875" s="6">
        <v>0.85557499999999997</v>
      </c>
      <c r="H3875" s="6">
        <v>0.62091909999999995</v>
      </c>
      <c r="I3875" s="6"/>
    </row>
    <row r="3876" spans="1:9" x14ac:dyDescent="0.25">
      <c r="A3876">
        <v>660</v>
      </c>
      <c r="B3876">
        <v>2002</v>
      </c>
      <c r="C3876" s="2">
        <v>0</v>
      </c>
      <c r="D3876" s="6">
        <v>0.1448701</v>
      </c>
      <c r="E3876" s="6">
        <v>0.57807330000000001</v>
      </c>
      <c r="F3876" s="6">
        <v>8.2820900000000003E-2</v>
      </c>
      <c r="G3876" s="6">
        <v>0.4000128</v>
      </c>
      <c r="H3876" s="6">
        <v>0.54586869999999998</v>
      </c>
      <c r="I3876" s="6"/>
    </row>
    <row r="3877" spans="1:9" x14ac:dyDescent="0.25">
      <c r="A3877">
        <v>660</v>
      </c>
      <c r="B3877">
        <v>2003</v>
      </c>
      <c r="C3877" s="2">
        <v>0</v>
      </c>
      <c r="D3877" s="6">
        <v>0.22080060000000001</v>
      </c>
      <c r="E3877" s="6">
        <v>0.58589999999999998</v>
      </c>
      <c r="F3877" s="6">
        <v>6.0719299999999997E-2</v>
      </c>
      <c r="G3877" s="6">
        <v>0.5343059</v>
      </c>
      <c r="H3877" s="6">
        <v>0.52325429999999995</v>
      </c>
      <c r="I3877" s="6"/>
    </row>
    <row r="3878" spans="1:9" x14ac:dyDescent="0.25">
      <c r="A3878">
        <v>660</v>
      </c>
      <c r="B3878">
        <v>2004</v>
      </c>
      <c r="C3878" s="2">
        <v>0</v>
      </c>
      <c r="D3878" s="6">
        <v>0.20395189999999999</v>
      </c>
      <c r="E3878" s="6">
        <v>0.5950685</v>
      </c>
      <c r="F3878" s="6">
        <v>6.4264799999999997E-2</v>
      </c>
      <c r="G3878" s="6">
        <v>0.87303220000000004</v>
      </c>
      <c r="H3878" s="6">
        <v>0.51327679999999998</v>
      </c>
      <c r="I3878" s="6"/>
    </row>
    <row r="3879" spans="1:9" x14ac:dyDescent="0.25">
      <c r="A3879">
        <v>661</v>
      </c>
      <c r="B3879">
        <v>1995</v>
      </c>
      <c r="C3879" s="2">
        <v>0</v>
      </c>
      <c r="D3879" s="6">
        <v>0.30033480000000001</v>
      </c>
      <c r="E3879" s="6">
        <v>0.1629697</v>
      </c>
      <c r="F3879" s="6">
        <v>8.1096000000000001E-2</v>
      </c>
      <c r="G3879" s="6">
        <v>0.65075810000000001</v>
      </c>
      <c r="H3879" s="6">
        <v>0.51878939999999996</v>
      </c>
      <c r="I3879" s="6"/>
    </row>
    <row r="3880" spans="1:9" x14ac:dyDescent="0.25">
      <c r="A3880">
        <v>661</v>
      </c>
      <c r="B3880">
        <v>1996</v>
      </c>
      <c r="C3880" s="2">
        <v>0</v>
      </c>
      <c r="D3880" s="6">
        <v>0.21082400000000001</v>
      </c>
      <c r="E3880" s="6">
        <v>0.1723518</v>
      </c>
      <c r="F3880" s="6">
        <v>5.3144299999999998E-2</v>
      </c>
      <c r="G3880" s="6">
        <v>1.0372729999999999</v>
      </c>
      <c r="H3880" s="6">
        <v>0.47592960000000001</v>
      </c>
      <c r="I3880" s="6"/>
    </row>
    <row r="3881" spans="1:9" x14ac:dyDescent="0.25">
      <c r="A3881">
        <v>661</v>
      </c>
      <c r="B3881">
        <v>1997</v>
      </c>
      <c r="C3881" s="2">
        <v>0</v>
      </c>
      <c r="D3881" s="6">
        <v>0.2712502</v>
      </c>
      <c r="E3881" s="6">
        <v>0.21163499999999999</v>
      </c>
      <c r="F3881" s="6">
        <v>6.4347699999999994E-2</v>
      </c>
      <c r="G3881" s="6">
        <v>1.7109859999999999</v>
      </c>
      <c r="H3881" s="6">
        <v>0.50173699999999999</v>
      </c>
      <c r="I3881" s="6"/>
    </row>
    <row r="3882" spans="1:9" x14ac:dyDescent="0.25">
      <c r="A3882">
        <v>662</v>
      </c>
      <c r="B3882">
        <v>1995</v>
      </c>
      <c r="C3882" s="2">
        <v>1</v>
      </c>
      <c r="D3882" s="6">
        <v>1.9329E-3</v>
      </c>
      <c r="E3882" s="6">
        <v>1.2974599999999999E-2</v>
      </c>
      <c r="F3882" s="6">
        <v>2.6978100000000001E-2</v>
      </c>
      <c r="G3882" s="6">
        <v>0.19003719999999999</v>
      </c>
      <c r="H3882" s="6">
        <v>0.31408019999999998</v>
      </c>
      <c r="I3882" s="6"/>
    </row>
    <row r="3883" spans="1:9" x14ac:dyDescent="0.25">
      <c r="A3883">
        <v>663</v>
      </c>
      <c r="B3883">
        <v>1995</v>
      </c>
      <c r="C3883" s="2">
        <v>0</v>
      </c>
      <c r="D3883" s="6">
        <v>-1.1590000000000001E-3</v>
      </c>
      <c r="E3883" s="6">
        <v>0.15213699999999999</v>
      </c>
      <c r="F3883" s="6">
        <v>3.6579199999999999E-2</v>
      </c>
      <c r="G3883" s="6">
        <v>0.57695669999999999</v>
      </c>
      <c r="H3883" s="6">
        <v>0.18781880000000001</v>
      </c>
      <c r="I3883" s="6"/>
    </row>
    <row r="3884" spans="1:9" x14ac:dyDescent="0.25">
      <c r="A3884">
        <v>663</v>
      </c>
      <c r="B3884">
        <v>1996</v>
      </c>
      <c r="C3884" s="2">
        <v>0</v>
      </c>
      <c r="D3884" s="6">
        <v>1.0987E-3</v>
      </c>
      <c r="E3884" s="6">
        <v>0.14224249999999999</v>
      </c>
      <c r="F3884" s="6">
        <v>4.5139899999999997E-2</v>
      </c>
      <c r="G3884" s="6">
        <v>0.63401770000000002</v>
      </c>
      <c r="H3884" s="6">
        <v>0.28133249999999999</v>
      </c>
      <c r="I3884" s="6"/>
    </row>
    <row r="3885" spans="1:9" x14ac:dyDescent="0.25">
      <c r="A3885">
        <v>663</v>
      </c>
      <c r="B3885">
        <v>1997</v>
      </c>
      <c r="C3885" s="2">
        <v>0</v>
      </c>
      <c r="D3885" s="6">
        <v>-1.5108399999999999E-2</v>
      </c>
      <c r="E3885" s="6">
        <v>0.13553509999999999</v>
      </c>
      <c r="F3885" s="6">
        <v>5.6465599999999998E-2</v>
      </c>
      <c r="G3885" s="6">
        <v>0.72408039999999996</v>
      </c>
      <c r="H3885" s="6">
        <v>0.35372189999999998</v>
      </c>
      <c r="I3885" s="6"/>
    </row>
    <row r="3886" spans="1:9" x14ac:dyDescent="0.25">
      <c r="A3886">
        <v>663</v>
      </c>
      <c r="B3886">
        <v>1998</v>
      </c>
      <c r="C3886" s="2">
        <v>0</v>
      </c>
      <c r="D3886" s="6">
        <v>6.0762000000000004E-3</v>
      </c>
      <c r="E3886" s="6">
        <v>6.3076699999999999E-2</v>
      </c>
      <c r="F3886" s="6">
        <v>4.1519E-2</v>
      </c>
      <c r="G3886" s="6">
        <v>0.60424239999999996</v>
      </c>
      <c r="H3886" s="6">
        <v>0.15934190000000001</v>
      </c>
      <c r="I3886" s="6"/>
    </row>
    <row r="3887" spans="1:9" x14ac:dyDescent="0.25">
      <c r="A3887">
        <v>663</v>
      </c>
      <c r="B3887">
        <v>1999</v>
      </c>
      <c r="C3887" s="2">
        <v>0</v>
      </c>
      <c r="D3887" s="6">
        <v>1.9911999999999998E-3</v>
      </c>
      <c r="E3887" s="6">
        <v>3.8006499999999999E-2</v>
      </c>
      <c r="F3887" s="6">
        <v>4.3255799999999997E-2</v>
      </c>
      <c r="G3887" s="6">
        <v>0.34682489999999999</v>
      </c>
      <c r="H3887" s="6">
        <v>0.16381090000000001</v>
      </c>
      <c r="I3887" s="6"/>
    </row>
    <row r="3888" spans="1:9" x14ac:dyDescent="0.25">
      <c r="A3888">
        <v>663</v>
      </c>
      <c r="B3888">
        <v>2000</v>
      </c>
      <c r="C3888" s="2">
        <v>0</v>
      </c>
      <c r="D3888" s="6">
        <v>-3.8306999999999998E-3</v>
      </c>
      <c r="E3888" s="6">
        <v>4.5005299999999998E-2</v>
      </c>
      <c r="F3888" s="6">
        <v>5.9922499999999997E-2</v>
      </c>
      <c r="G3888" s="6">
        <v>0.455982</v>
      </c>
      <c r="H3888" s="6">
        <v>7.9822199999999996E-2</v>
      </c>
      <c r="I3888" s="6"/>
    </row>
    <row r="3889" spans="1:9" x14ac:dyDescent="0.25">
      <c r="A3889">
        <v>663</v>
      </c>
      <c r="B3889">
        <v>2001</v>
      </c>
      <c r="C3889" s="2">
        <v>0</v>
      </c>
      <c r="D3889" s="6">
        <v>-1.79589E-2</v>
      </c>
      <c r="E3889" s="6">
        <v>5.1655800000000002E-2</v>
      </c>
      <c r="F3889" s="6">
        <v>6.8220600000000006E-2</v>
      </c>
      <c r="G3889" s="6">
        <v>0.73878010000000005</v>
      </c>
      <c r="H3889" s="6">
        <v>8.6204199999999995E-2</v>
      </c>
      <c r="I3889" s="6"/>
    </row>
    <row r="3890" spans="1:9" x14ac:dyDescent="0.25">
      <c r="A3890">
        <v>663</v>
      </c>
      <c r="B3890">
        <v>2002</v>
      </c>
      <c r="C3890" s="2">
        <v>0</v>
      </c>
      <c r="D3890" s="6">
        <v>-1.8987899999999999E-2</v>
      </c>
      <c r="E3890" s="6">
        <v>7.7060299999999998E-2</v>
      </c>
      <c r="F3890" s="6">
        <v>6.5902199999999994E-2</v>
      </c>
      <c r="G3890" s="6">
        <v>0.85475900000000005</v>
      </c>
      <c r="H3890" s="6">
        <v>9.9262799999999998E-2</v>
      </c>
      <c r="I3890" s="6"/>
    </row>
    <row r="3891" spans="1:9" x14ac:dyDescent="0.25">
      <c r="A3891">
        <v>663</v>
      </c>
      <c r="B3891">
        <v>2003</v>
      </c>
      <c r="C3891" s="2">
        <v>0</v>
      </c>
      <c r="D3891" s="6">
        <v>-2.12001E-2</v>
      </c>
      <c r="E3891" s="6">
        <v>8.9116399999999998E-2</v>
      </c>
      <c r="F3891" s="6">
        <v>6.6211199999999998E-2</v>
      </c>
      <c r="G3891" s="6">
        <v>1.0373190000000001</v>
      </c>
      <c r="H3891" s="6">
        <v>0.109086</v>
      </c>
      <c r="I3891" s="6"/>
    </row>
    <row r="3892" spans="1:9" x14ac:dyDescent="0.25">
      <c r="A3892">
        <v>663</v>
      </c>
      <c r="B3892">
        <v>2004</v>
      </c>
      <c r="C3892" s="2">
        <v>0</v>
      </c>
      <c r="D3892" s="6">
        <v>-3.0038200000000001E-2</v>
      </c>
      <c r="E3892" s="6">
        <v>9.4251399999999999E-2</v>
      </c>
      <c r="F3892" s="6">
        <v>5.4623699999999997E-2</v>
      </c>
      <c r="G3892" s="6">
        <v>1.029606</v>
      </c>
      <c r="H3892" s="6">
        <v>0.1030083</v>
      </c>
      <c r="I3892" s="6"/>
    </row>
    <row r="3893" spans="1:9" x14ac:dyDescent="0.25">
      <c r="A3893">
        <v>664</v>
      </c>
      <c r="B3893">
        <v>1995</v>
      </c>
      <c r="C3893" s="2">
        <v>0</v>
      </c>
      <c r="D3893" s="6">
        <v>0.31875369999999997</v>
      </c>
      <c r="E3893" s="6">
        <v>0.10628609999999999</v>
      </c>
      <c r="F3893" s="6">
        <v>5.09731E-2</v>
      </c>
      <c r="G3893" s="6">
        <v>0.967858</v>
      </c>
      <c r="H3893" s="6">
        <v>0.33075480000000002</v>
      </c>
      <c r="I3893" s="6"/>
    </row>
    <row r="3894" spans="1:9" x14ac:dyDescent="0.25">
      <c r="A3894">
        <v>664</v>
      </c>
      <c r="B3894">
        <v>1996</v>
      </c>
      <c r="C3894" s="2">
        <v>0</v>
      </c>
      <c r="D3894" s="6">
        <v>0.28769909999999999</v>
      </c>
      <c r="E3894" s="6">
        <v>0.18085290000000001</v>
      </c>
      <c r="F3894" s="6">
        <v>7.3274900000000004E-2</v>
      </c>
      <c r="G3894" s="6">
        <v>1.2331110000000001</v>
      </c>
      <c r="H3894" s="6">
        <v>0.3551723</v>
      </c>
      <c r="I3894" s="6"/>
    </row>
    <row r="3895" spans="1:9" x14ac:dyDescent="0.25">
      <c r="A3895">
        <v>664</v>
      </c>
      <c r="B3895">
        <v>1997</v>
      </c>
      <c r="C3895" s="2">
        <v>0</v>
      </c>
      <c r="D3895" s="6">
        <v>0.26533309999999999</v>
      </c>
      <c r="E3895" s="6">
        <v>0.1996685</v>
      </c>
      <c r="F3895" s="6">
        <v>7.3049199999999995E-2</v>
      </c>
      <c r="G3895" s="6">
        <v>1.4279379999999999</v>
      </c>
      <c r="H3895" s="6">
        <v>0.3470858</v>
      </c>
      <c r="I3895" s="6"/>
    </row>
    <row r="3896" spans="1:9" x14ac:dyDescent="0.25">
      <c r="A3896">
        <v>665</v>
      </c>
      <c r="B3896">
        <v>1995</v>
      </c>
      <c r="C3896" s="2">
        <v>0</v>
      </c>
      <c r="D3896" s="6">
        <v>2.8889700000000001E-2</v>
      </c>
      <c r="E3896" s="6">
        <v>0.65788139999999995</v>
      </c>
      <c r="F3896" s="6">
        <v>5.7877400000000002E-2</v>
      </c>
      <c r="G3896" s="6">
        <v>2.0242800000000001</v>
      </c>
      <c r="H3896" s="6">
        <v>0.22442770000000001</v>
      </c>
      <c r="I3896" s="6"/>
    </row>
    <row r="3897" spans="1:9" x14ac:dyDescent="0.25">
      <c r="A3897">
        <v>665</v>
      </c>
      <c r="B3897">
        <v>1996</v>
      </c>
      <c r="C3897" s="2">
        <v>0</v>
      </c>
      <c r="D3897" s="6">
        <v>8.9709499999999998E-2</v>
      </c>
      <c r="E3897" s="6">
        <v>0.65047880000000002</v>
      </c>
      <c r="F3897" s="6">
        <v>7.3361399999999993E-2</v>
      </c>
      <c r="G3897" s="6">
        <v>2.2805070000000001</v>
      </c>
      <c r="H3897" s="6">
        <v>0.1818681</v>
      </c>
      <c r="I3897" s="6"/>
    </row>
    <row r="3898" spans="1:9" x14ac:dyDescent="0.25">
      <c r="A3898">
        <v>665</v>
      </c>
      <c r="B3898">
        <v>1997</v>
      </c>
      <c r="C3898" s="2">
        <v>0</v>
      </c>
      <c r="D3898" s="6">
        <v>5.6647400000000001E-2</v>
      </c>
      <c r="E3898" s="6">
        <v>0.59209509999999999</v>
      </c>
      <c r="F3898" s="6">
        <v>6.7046999999999995E-2</v>
      </c>
      <c r="G3898" s="6">
        <v>2.6466949999999998</v>
      </c>
      <c r="H3898" s="6">
        <v>0.17916979999999999</v>
      </c>
      <c r="I3898" s="6"/>
    </row>
    <row r="3899" spans="1:9" x14ac:dyDescent="0.25">
      <c r="A3899">
        <v>665</v>
      </c>
      <c r="B3899">
        <v>1998</v>
      </c>
      <c r="C3899" s="2">
        <v>0</v>
      </c>
      <c r="D3899" s="6">
        <v>5.0860599999999999E-2</v>
      </c>
      <c r="E3899" s="6">
        <v>0.61990400000000001</v>
      </c>
      <c r="F3899" s="6">
        <v>6.1019799999999999E-2</v>
      </c>
      <c r="G3899" s="6">
        <v>2.2167699999999999</v>
      </c>
      <c r="H3899" s="6">
        <v>0.15328639999999999</v>
      </c>
      <c r="I3899" s="6"/>
    </row>
    <row r="3900" spans="1:9" x14ac:dyDescent="0.25">
      <c r="A3900">
        <v>665</v>
      </c>
      <c r="B3900">
        <v>1999</v>
      </c>
      <c r="C3900" s="2">
        <v>0</v>
      </c>
      <c r="D3900" s="6">
        <v>0.16587499999999999</v>
      </c>
      <c r="E3900" s="6">
        <v>0.55451289999999998</v>
      </c>
      <c r="F3900" s="6">
        <v>6.1989500000000003E-2</v>
      </c>
      <c r="G3900" s="6">
        <v>2.4808530000000002</v>
      </c>
      <c r="H3900" s="6">
        <v>0.13239300000000001</v>
      </c>
      <c r="I3900" s="6"/>
    </row>
    <row r="3901" spans="1:9" x14ac:dyDescent="0.25">
      <c r="A3901">
        <v>665</v>
      </c>
      <c r="B3901">
        <v>2000</v>
      </c>
      <c r="C3901" s="2">
        <v>0</v>
      </c>
      <c r="D3901" s="6">
        <v>3.2528700000000001E-2</v>
      </c>
      <c r="E3901" s="6">
        <v>0.32217879999999999</v>
      </c>
      <c r="F3901" s="6">
        <v>4.5192700000000002E-2</v>
      </c>
      <c r="G3901" s="6">
        <v>1.5180530000000001</v>
      </c>
      <c r="H3901" s="6">
        <v>0.11981700000000001</v>
      </c>
      <c r="I3901" s="6"/>
    </row>
    <row r="3902" spans="1:9" x14ac:dyDescent="0.25">
      <c r="A3902">
        <v>665</v>
      </c>
      <c r="B3902">
        <v>2001</v>
      </c>
      <c r="C3902" s="2">
        <v>0</v>
      </c>
      <c r="D3902" s="6">
        <v>2.1841699999999999E-2</v>
      </c>
      <c r="E3902" s="6">
        <v>0.3256619</v>
      </c>
      <c r="F3902" s="6">
        <v>3.6734000000000003E-2</v>
      </c>
      <c r="G3902" s="6">
        <v>1.295812</v>
      </c>
      <c r="H3902" s="6">
        <v>0.1146036</v>
      </c>
      <c r="I3902" s="6"/>
    </row>
    <row r="3903" spans="1:9" x14ac:dyDescent="0.25">
      <c r="A3903">
        <v>665</v>
      </c>
      <c r="B3903">
        <v>2002</v>
      </c>
      <c r="C3903" s="2">
        <v>0</v>
      </c>
      <c r="D3903" s="6">
        <v>7.3459499999999997E-2</v>
      </c>
      <c r="E3903" s="6">
        <v>0.35601260000000001</v>
      </c>
      <c r="F3903" s="6">
        <v>6.4715700000000001E-2</v>
      </c>
      <c r="G3903" s="6">
        <v>1.7647969999999999</v>
      </c>
      <c r="H3903" s="6">
        <v>0.13786480000000001</v>
      </c>
      <c r="I3903" s="6"/>
    </row>
    <row r="3904" spans="1:9" x14ac:dyDescent="0.25">
      <c r="A3904">
        <v>665</v>
      </c>
      <c r="B3904">
        <v>2003</v>
      </c>
      <c r="C3904" s="2">
        <v>0</v>
      </c>
      <c r="D3904" s="6">
        <v>4.9121999999999999E-2</v>
      </c>
      <c r="E3904" s="6">
        <v>0.2302968</v>
      </c>
      <c r="F3904" s="6">
        <v>5.03271E-2</v>
      </c>
      <c r="G3904" s="6">
        <v>2.25563</v>
      </c>
      <c r="H3904" s="6">
        <v>0.13663819999999999</v>
      </c>
      <c r="I3904" s="6"/>
    </row>
    <row r="3905" spans="1:9" x14ac:dyDescent="0.25">
      <c r="A3905">
        <v>665</v>
      </c>
      <c r="B3905">
        <v>2004</v>
      </c>
      <c r="C3905" s="2">
        <v>0</v>
      </c>
      <c r="D3905" s="6">
        <v>2.9633400000000001E-2</v>
      </c>
      <c r="E3905" s="6">
        <v>0.23276189999999999</v>
      </c>
      <c r="F3905" s="6">
        <v>6.2002500000000002E-2</v>
      </c>
      <c r="G3905" s="6">
        <v>1.8589910000000001</v>
      </c>
      <c r="H3905" s="6">
        <v>0.13388059999999999</v>
      </c>
      <c r="I3905" s="6"/>
    </row>
    <row r="3906" spans="1:9" x14ac:dyDescent="0.25">
      <c r="A3906">
        <v>666</v>
      </c>
      <c r="B3906">
        <v>1995</v>
      </c>
      <c r="C3906" s="2">
        <v>0</v>
      </c>
      <c r="D3906" s="6">
        <v>0.60681870000000004</v>
      </c>
      <c r="E3906" s="6">
        <v>0.32845809999999998</v>
      </c>
      <c r="F3906" s="6">
        <v>6.88222E-2</v>
      </c>
      <c r="G3906" s="6">
        <v>0.45791019999999999</v>
      </c>
      <c r="H3906" s="6">
        <v>0.39256740000000001</v>
      </c>
      <c r="I3906" s="6"/>
    </row>
    <row r="3907" spans="1:9" x14ac:dyDescent="0.25">
      <c r="A3907">
        <v>666</v>
      </c>
      <c r="B3907">
        <v>1996</v>
      </c>
      <c r="C3907" s="2">
        <v>0</v>
      </c>
      <c r="D3907" s="6">
        <v>0.57685059999999999</v>
      </c>
      <c r="E3907" s="6">
        <v>0.34935579999999999</v>
      </c>
      <c r="F3907" s="6">
        <v>7.4544299999999994E-2</v>
      </c>
      <c r="G3907" s="6">
        <v>0.72110529999999995</v>
      </c>
      <c r="H3907" s="6">
        <v>0.41292259999999997</v>
      </c>
      <c r="I3907" s="6"/>
    </row>
    <row r="3908" spans="1:9" x14ac:dyDescent="0.25">
      <c r="A3908">
        <v>666</v>
      </c>
      <c r="B3908">
        <v>1997</v>
      </c>
      <c r="C3908" s="2">
        <v>0</v>
      </c>
      <c r="D3908" s="6">
        <v>0.57250520000000005</v>
      </c>
      <c r="E3908" s="6">
        <v>0.31161270000000002</v>
      </c>
      <c r="F3908" s="6">
        <v>2.7837000000000001E-2</v>
      </c>
      <c r="G3908" s="6">
        <v>0.38440780000000002</v>
      </c>
      <c r="H3908" s="6">
        <v>0.35170259999999998</v>
      </c>
      <c r="I3908" s="6"/>
    </row>
    <row r="3909" spans="1:9" x14ac:dyDescent="0.25">
      <c r="A3909">
        <v>666</v>
      </c>
      <c r="B3909">
        <v>1998</v>
      </c>
      <c r="C3909" s="2">
        <v>1</v>
      </c>
      <c r="D3909" s="6">
        <v>0.56660189999999999</v>
      </c>
      <c r="E3909" s="6">
        <v>0.26413320000000001</v>
      </c>
      <c r="F3909" s="6">
        <v>-7.7575999999999999E-3</v>
      </c>
      <c r="G3909" s="6">
        <v>0.11414729999999999</v>
      </c>
      <c r="H3909" s="6">
        <v>0.25460759999999999</v>
      </c>
      <c r="I3909" s="6"/>
    </row>
    <row r="3910" spans="1:9" x14ac:dyDescent="0.25">
      <c r="A3910">
        <v>667</v>
      </c>
      <c r="B3910">
        <v>1995</v>
      </c>
      <c r="C3910" s="2">
        <v>0</v>
      </c>
      <c r="D3910" s="6">
        <v>0.1555957</v>
      </c>
      <c r="E3910" s="6">
        <v>-0.17900669999999999</v>
      </c>
      <c r="F3910" s="6">
        <v>5.1309300000000002E-2</v>
      </c>
      <c r="G3910" s="6">
        <v>1.3828860000000001</v>
      </c>
      <c r="H3910" s="6">
        <v>0.2400215</v>
      </c>
      <c r="I3910" s="6"/>
    </row>
    <row r="3911" spans="1:9" x14ac:dyDescent="0.25">
      <c r="A3911">
        <v>668</v>
      </c>
      <c r="B3911">
        <v>2000</v>
      </c>
      <c r="C3911" s="2">
        <v>0</v>
      </c>
      <c r="D3911" s="6">
        <v>6.4049200000000001E-2</v>
      </c>
      <c r="E3911" s="6">
        <v>0.22494020000000001</v>
      </c>
      <c r="F3911" s="6">
        <v>7.0870000000000002E-2</v>
      </c>
      <c r="G3911" s="6">
        <v>3.7742460000000002</v>
      </c>
      <c r="H3911" s="6">
        <v>0.21488099999999999</v>
      </c>
      <c r="I3911" s="6"/>
    </row>
    <row r="3912" spans="1:9" x14ac:dyDescent="0.25">
      <c r="A3912">
        <v>668</v>
      </c>
      <c r="B3912">
        <v>2002</v>
      </c>
      <c r="C3912" s="2">
        <v>0</v>
      </c>
      <c r="D3912" s="6">
        <v>3.5927599999999997E-2</v>
      </c>
      <c r="E3912" s="6">
        <v>3.3428600000000003E-2</v>
      </c>
      <c r="F3912" s="6">
        <v>5.88037E-2</v>
      </c>
      <c r="G3912" s="6">
        <v>0.72281640000000003</v>
      </c>
      <c r="H3912" s="6">
        <v>0.16459699999999999</v>
      </c>
      <c r="I3912" s="6"/>
    </row>
    <row r="3913" spans="1:9" x14ac:dyDescent="0.25">
      <c r="A3913">
        <v>668</v>
      </c>
      <c r="B3913">
        <v>2003</v>
      </c>
      <c r="C3913" s="2">
        <v>0</v>
      </c>
      <c r="D3913" s="6">
        <v>0.1270867</v>
      </c>
      <c r="E3913" s="6">
        <v>6.2338400000000002E-2</v>
      </c>
      <c r="F3913" s="6">
        <v>4.2108699999999999E-2</v>
      </c>
      <c r="G3913" s="6">
        <v>1.133175</v>
      </c>
      <c r="H3913" s="6">
        <v>0.18643599999999999</v>
      </c>
      <c r="I3913" s="6"/>
    </row>
    <row r="3914" spans="1:9" x14ac:dyDescent="0.25">
      <c r="A3914">
        <v>668</v>
      </c>
      <c r="B3914">
        <v>2004</v>
      </c>
      <c r="C3914" s="2">
        <v>0</v>
      </c>
      <c r="D3914" s="6">
        <v>0.145013</v>
      </c>
      <c r="E3914" s="6">
        <v>0.119309</v>
      </c>
      <c r="F3914" s="6">
        <v>6.0656599999999998E-2</v>
      </c>
      <c r="G3914" s="6">
        <v>1.8857999999999999</v>
      </c>
      <c r="H3914" s="6">
        <v>0.18860260000000001</v>
      </c>
      <c r="I3914" s="6"/>
    </row>
    <row r="3915" spans="1:9" x14ac:dyDescent="0.25">
      <c r="A3915">
        <v>669</v>
      </c>
      <c r="B3915">
        <v>1995</v>
      </c>
      <c r="C3915" s="2">
        <v>0</v>
      </c>
      <c r="D3915" s="6">
        <v>0.1966349</v>
      </c>
      <c r="E3915" s="6">
        <v>0.3003229</v>
      </c>
      <c r="F3915" s="6">
        <v>5.2935099999999999E-2</v>
      </c>
      <c r="G3915" s="6">
        <v>1.3284320000000001</v>
      </c>
      <c r="H3915" s="6">
        <v>0.36255789999999999</v>
      </c>
      <c r="I3915" s="6"/>
    </row>
    <row r="3916" spans="1:9" x14ac:dyDescent="0.25">
      <c r="A3916">
        <v>669</v>
      </c>
      <c r="B3916">
        <v>1996</v>
      </c>
      <c r="C3916" s="2">
        <v>0</v>
      </c>
      <c r="D3916" s="6">
        <v>0.26364739999999998</v>
      </c>
      <c r="E3916" s="6">
        <v>0.31152259999999998</v>
      </c>
      <c r="F3916" s="6">
        <v>4.1327700000000002E-2</v>
      </c>
      <c r="G3916" s="6">
        <v>1.317979</v>
      </c>
      <c r="H3916" s="6">
        <v>0.40526420000000002</v>
      </c>
      <c r="I3916" s="6"/>
    </row>
    <row r="3917" spans="1:9" x14ac:dyDescent="0.25">
      <c r="A3917">
        <v>669</v>
      </c>
      <c r="B3917">
        <v>1997</v>
      </c>
      <c r="C3917" s="2">
        <v>0</v>
      </c>
      <c r="D3917" s="6">
        <v>0.2388651</v>
      </c>
      <c r="E3917" s="6">
        <v>0.34148020000000001</v>
      </c>
      <c r="F3917" s="6">
        <v>4.2698600000000003E-2</v>
      </c>
      <c r="G3917" s="6">
        <v>1.818217</v>
      </c>
      <c r="H3917" s="6">
        <v>0.39567619999999998</v>
      </c>
      <c r="I3917" s="6"/>
    </row>
    <row r="3918" spans="1:9" x14ac:dyDescent="0.25">
      <c r="A3918">
        <v>669</v>
      </c>
      <c r="B3918">
        <v>1998</v>
      </c>
      <c r="C3918" s="2">
        <v>0</v>
      </c>
      <c r="D3918" s="6">
        <v>0.2187306</v>
      </c>
      <c r="E3918" s="6">
        <v>0.30940260000000003</v>
      </c>
      <c r="F3918" s="6">
        <v>6.7370600000000003E-2</v>
      </c>
      <c r="G3918" s="6">
        <v>0.80551850000000003</v>
      </c>
      <c r="H3918" s="6">
        <v>0.41237020000000002</v>
      </c>
      <c r="I3918" s="6"/>
    </row>
    <row r="3919" spans="1:9" x14ac:dyDescent="0.25">
      <c r="A3919">
        <v>669</v>
      </c>
      <c r="B3919">
        <v>1999</v>
      </c>
      <c r="C3919" s="2">
        <v>0</v>
      </c>
      <c r="D3919" s="6">
        <v>0.18209069999999999</v>
      </c>
      <c r="E3919" s="6">
        <v>0.34173300000000001</v>
      </c>
      <c r="F3919" s="6">
        <v>5.3069199999999997E-2</v>
      </c>
      <c r="G3919" s="6">
        <v>0.73938899999999996</v>
      </c>
      <c r="H3919" s="6">
        <v>0.39722800000000003</v>
      </c>
      <c r="I3919" s="6"/>
    </row>
    <row r="3920" spans="1:9" x14ac:dyDescent="0.25">
      <c r="A3920">
        <v>669</v>
      </c>
      <c r="B3920">
        <v>2000</v>
      </c>
      <c r="C3920" s="2">
        <v>0</v>
      </c>
      <c r="D3920" s="6">
        <v>0.17734259999999999</v>
      </c>
      <c r="E3920" s="6">
        <v>0.37924229999999998</v>
      </c>
      <c r="F3920" s="6">
        <v>4.8243899999999999E-2</v>
      </c>
      <c r="G3920" s="6">
        <v>0.48350549999999998</v>
      </c>
      <c r="H3920" s="6">
        <v>0.38698939999999998</v>
      </c>
      <c r="I3920" s="6"/>
    </row>
    <row r="3921" spans="1:9" x14ac:dyDescent="0.25">
      <c r="A3921">
        <v>669</v>
      </c>
      <c r="B3921">
        <v>2001</v>
      </c>
      <c r="C3921" s="2">
        <v>0</v>
      </c>
      <c r="D3921" s="6">
        <v>0.1083047</v>
      </c>
      <c r="E3921" s="6">
        <v>0.19401409999999999</v>
      </c>
      <c r="F3921" s="6">
        <v>4.9445000000000003E-2</v>
      </c>
      <c r="G3921" s="6">
        <v>0.18837319999999999</v>
      </c>
      <c r="H3921" s="6">
        <v>0.49842389999999998</v>
      </c>
      <c r="I3921" s="6"/>
    </row>
    <row r="3922" spans="1:9" x14ac:dyDescent="0.25">
      <c r="A3922">
        <v>669</v>
      </c>
      <c r="B3922">
        <v>2002</v>
      </c>
      <c r="C3922" s="2">
        <v>0</v>
      </c>
      <c r="D3922" s="6">
        <v>0.129381</v>
      </c>
      <c r="E3922" s="6">
        <v>0.23182069999999999</v>
      </c>
      <c r="F3922" s="6">
        <v>4.7999300000000002E-2</v>
      </c>
      <c r="G3922" s="6">
        <v>0.46818120000000002</v>
      </c>
      <c r="H3922" s="6">
        <v>0.58349629999999997</v>
      </c>
      <c r="I3922" s="6"/>
    </row>
    <row r="3923" spans="1:9" x14ac:dyDescent="0.25">
      <c r="A3923">
        <v>669</v>
      </c>
      <c r="B3923">
        <v>2003</v>
      </c>
      <c r="C3923" s="2">
        <v>0</v>
      </c>
      <c r="D3923" s="6">
        <v>0.12718599999999999</v>
      </c>
      <c r="E3923" s="6">
        <v>0.25119039999999998</v>
      </c>
      <c r="F3923" s="6">
        <v>6.6786999999999999E-2</v>
      </c>
      <c r="G3923" s="6">
        <v>0.5559596</v>
      </c>
      <c r="H3923" s="6">
        <v>0.66101129999999997</v>
      </c>
      <c r="I3923" s="6"/>
    </row>
    <row r="3924" spans="1:9" x14ac:dyDescent="0.25">
      <c r="A3924">
        <v>669</v>
      </c>
      <c r="B3924">
        <v>2004</v>
      </c>
      <c r="C3924" s="2">
        <v>0</v>
      </c>
      <c r="D3924" s="6">
        <v>0.1438815</v>
      </c>
      <c r="E3924" s="6">
        <v>0.28507880000000002</v>
      </c>
      <c r="F3924" s="6">
        <v>4.9930200000000001E-2</v>
      </c>
      <c r="G3924" s="6">
        <v>0.69383220000000001</v>
      </c>
      <c r="H3924" s="6">
        <v>0.69481000000000004</v>
      </c>
      <c r="I3924" s="6"/>
    </row>
    <row r="3925" spans="1:9" x14ac:dyDescent="0.25">
      <c r="A3925">
        <v>670</v>
      </c>
      <c r="B3925">
        <v>1995</v>
      </c>
      <c r="C3925" s="2">
        <v>0</v>
      </c>
      <c r="D3925" s="6">
        <v>-8.9232199999999998E-2</v>
      </c>
      <c r="E3925" s="6">
        <v>-6.8004099999999998E-2</v>
      </c>
      <c r="F3925" s="6">
        <v>3.4661200000000003E-2</v>
      </c>
      <c r="G3925" s="6">
        <v>0.21738250000000001</v>
      </c>
      <c r="H3925" s="6">
        <v>0.35862050000000001</v>
      </c>
      <c r="I3925" s="6"/>
    </row>
    <row r="3926" spans="1:9" x14ac:dyDescent="0.25">
      <c r="A3926">
        <v>679</v>
      </c>
      <c r="B3926">
        <v>1996</v>
      </c>
      <c r="C3926" s="2">
        <v>0</v>
      </c>
      <c r="D3926" s="6">
        <v>0.14355119999999999</v>
      </c>
      <c r="E3926" s="6">
        <v>0.21360390000000001</v>
      </c>
      <c r="F3926" s="6">
        <v>6.0999499999999998E-2</v>
      </c>
      <c r="G3926" s="6">
        <v>1.9537800000000001</v>
      </c>
      <c r="H3926" s="6">
        <v>0.29715429999999998</v>
      </c>
      <c r="I3926" s="6"/>
    </row>
    <row r="3927" spans="1:9" x14ac:dyDescent="0.25">
      <c r="A3927">
        <v>681</v>
      </c>
      <c r="B3927">
        <v>1997</v>
      </c>
      <c r="C3927" s="2">
        <v>0</v>
      </c>
      <c r="D3927" s="6">
        <v>0.1359679</v>
      </c>
      <c r="E3927" s="6">
        <v>0.22067899999999999</v>
      </c>
      <c r="F3927" s="6">
        <v>5.5926999999999998E-2</v>
      </c>
      <c r="G3927" s="6">
        <v>1.9508589999999999</v>
      </c>
      <c r="H3927" s="6">
        <v>0.30445339999999999</v>
      </c>
      <c r="I3927" s="6"/>
    </row>
    <row r="3928" spans="1:9" x14ac:dyDescent="0.25">
      <c r="A3928">
        <v>685</v>
      </c>
      <c r="B3928">
        <v>1998</v>
      </c>
      <c r="C3928" s="2">
        <v>0</v>
      </c>
      <c r="D3928" s="6">
        <v>0.14608699999999999</v>
      </c>
      <c r="E3928" s="6">
        <v>0.19928100000000001</v>
      </c>
      <c r="F3928" s="6">
        <v>4.8778000000000002E-2</v>
      </c>
      <c r="G3928" s="6">
        <v>1.928847</v>
      </c>
      <c r="H3928" s="6">
        <v>0.30067329999999998</v>
      </c>
      <c r="I3928" s="6"/>
    </row>
    <row r="3929" spans="1:9" x14ac:dyDescent="0.25">
      <c r="A3929">
        <v>688</v>
      </c>
      <c r="B3929">
        <v>1999</v>
      </c>
      <c r="C3929" s="2">
        <v>0</v>
      </c>
      <c r="D3929" s="6">
        <v>0.13202259999999999</v>
      </c>
      <c r="E3929" s="6">
        <v>0.2173947</v>
      </c>
      <c r="F3929" s="6">
        <v>5.1502199999999998E-2</v>
      </c>
      <c r="G3929" s="6">
        <v>1.9469749999999999</v>
      </c>
      <c r="H3929" s="6">
        <v>0.30388660000000001</v>
      </c>
      <c r="I3929" s="6"/>
    </row>
    <row r="3930" spans="1:9" x14ac:dyDescent="0.25">
      <c r="A3930">
        <v>693</v>
      </c>
      <c r="B3930">
        <v>2000</v>
      </c>
      <c r="C3930" s="2">
        <v>0</v>
      </c>
      <c r="D3930" s="6">
        <v>0.14463280000000001</v>
      </c>
      <c r="E3930" s="6">
        <v>0.21273339999999999</v>
      </c>
      <c r="F3930" s="6">
        <v>5.31019E-2</v>
      </c>
      <c r="G3930" s="6">
        <v>1.939859</v>
      </c>
      <c r="H3930" s="6">
        <v>0.30380420000000002</v>
      </c>
      <c r="I3930" s="6"/>
    </row>
    <row r="3931" spans="1:9" x14ac:dyDescent="0.25">
      <c r="A3931">
        <v>696</v>
      </c>
      <c r="B3931">
        <v>2001</v>
      </c>
      <c r="C3931" s="2">
        <v>0</v>
      </c>
      <c r="D3931" s="6">
        <v>0.13990349999999999</v>
      </c>
      <c r="E3931" s="6">
        <v>0.20298769999999999</v>
      </c>
      <c r="F3931" s="6">
        <v>4.71467E-2</v>
      </c>
      <c r="G3931" s="6">
        <v>1.9485980000000001</v>
      </c>
      <c r="H3931" s="6">
        <v>0.31259540000000002</v>
      </c>
      <c r="I3931" s="6"/>
    </row>
    <row r="3932" spans="1:9" x14ac:dyDescent="0.25">
      <c r="A3932">
        <v>698</v>
      </c>
      <c r="B3932">
        <v>1995</v>
      </c>
      <c r="C3932" s="2">
        <v>0</v>
      </c>
      <c r="D3932" s="6">
        <v>0.14515130000000001</v>
      </c>
      <c r="E3932" s="6">
        <v>0.22559209999999999</v>
      </c>
      <c r="F3932" s="6">
        <v>6.59912E-2</v>
      </c>
      <c r="G3932" s="6">
        <v>1.956664</v>
      </c>
      <c r="H3932" s="6">
        <v>0.2902518</v>
      </c>
      <c r="I3932" s="6"/>
    </row>
    <row r="3933" spans="1:9" x14ac:dyDescent="0.25">
      <c r="A3933">
        <v>702</v>
      </c>
      <c r="B3933">
        <v>1996</v>
      </c>
      <c r="C3933" s="2">
        <v>0</v>
      </c>
      <c r="D3933" s="6">
        <v>0.14776980000000001</v>
      </c>
      <c r="E3933" s="6">
        <v>0.22349359999999999</v>
      </c>
      <c r="F3933" s="6">
        <v>5.6393699999999998E-2</v>
      </c>
      <c r="G3933" s="6">
        <v>1.947249</v>
      </c>
      <c r="H3933" s="6">
        <v>0.3097491</v>
      </c>
      <c r="I3933" s="6"/>
    </row>
    <row r="3934" spans="1:9" x14ac:dyDescent="0.25">
      <c r="A3934">
        <v>707</v>
      </c>
      <c r="B3934">
        <v>1995</v>
      </c>
      <c r="C3934" s="2">
        <v>1</v>
      </c>
      <c r="D3934" s="6">
        <v>0.14155239999999999</v>
      </c>
      <c r="E3934" s="6">
        <v>0.1941908</v>
      </c>
      <c r="F3934" s="6">
        <v>5.1926300000000002E-2</v>
      </c>
      <c r="G3934" s="6">
        <v>1.93926</v>
      </c>
      <c r="H3934" s="6">
        <v>0.30579329999999999</v>
      </c>
      <c r="I3934" s="6"/>
    </row>
    <row r="3935" spans="1:9" x14ac:dyDescent="0.25">
      <c r="A3935">
        <v>708</v>
      </c>
      <c r="B3935">
        <v>1997</v>
      </c>
      <c r="C3935" s="2">
        <v>1</v>
      </c>
      <c r="D3935" s="6">
        <v>0.1314583</v>
      </c>
      <c r="E3935" s="6">
        <v>0.20124300000000001</v>
      </c>
      <c r="F3935" s="6">
        <v>5.6275899999999997E-2</v>
      </c>
      <c r="G3935" s="6">
        <v>1.958129</v>
      </c>
      <c r="H3935" s="6">
        <v>0.29107889999999997</v>
      </c>
      <c r="I3935" s="6"/>
    </row>
    <row r="3936" spans="1:9" x14ac:dyDescent="0.25">
      <c r="A3936">
        <v>711</v>
      </c>
      <c r="B3936">
        <v>1998</v>
      </c>
      <c r="C3936" s="2">
        <v>0</v>
      </c>
      <c r="D3936" s="6">
        <v>0.13414999999999999</v>
      </c>
      <c r="E3936" s="6">
        <v>0.20429900000000001</v>
      </c>
      <c r="F3936" s="6">
        <v>5.5028300000000002E-2</v>
      </c>
      <c r="G3936" s="6">
        <v>1.9469479999999999</v>
      </c>
      <c r="H3936" s="6">
        <v>0.3051296</v>
      </c>
      <c r="I3936" s="6"/>
    </row>
    <row r="3937" spans="1:9" x14ac:dyDescent="0.25">
      <c r="A3937">
        <v>713</v>
      </c>
      <c r="B3937">
        <v>1999</v>
      </c>
      <c r="C3937" s="2">
        <v>0</v>
      </c>
      <c r="D3937" s="6">
        <v>0.1353444</v>
      </c>
      <c r="E3937" s="6">
        <v>0.19993749999999999</v>
      </c>
      <c r="F3937" s="6">
        <v>5.9255299999999997E-2</v>
      </c>
      <c r="G3937" s="6">
        <v>1.9364140000000001</v>
      </c>
      <c r="H3937" s="6">
        <v>0.29605100000000001</v>
      </c>
      <c r="I3937" s="6"/>
    </row>
    <row r="3938" spans="1:9" x14ac:dyDescent="0.25">
      <c r="A3938">
        <v>717</v>
      </c>
      <c r="B3938">
        <v>2000</v>
      </c>
      <c r="C3938" s="2">
        <v>0</v>
      </c>
      <c r="D3938" s="6">
        <v>0.1458729</v>
      </c>
      <c r="E3938" s="6">
        <v>0.2145765</v>
      </c>
      <c r="F3938" s="6">
        <v>5.1818099999999999E-2</v>
      </c>
      <c r="G3938" s="6">
        <v>1.9546680000000001</v>
      </c>
      <c r="H3938" s="6">
        <v>0.30999060000000001</v>
      </c>
      <c r="I3938" s="6"/>
    </row>
    <row r="3939" spans="1:9" x14ac:dyDescent="0.25">
      <c r="A3939">
        <v>720</v>
      </c>
      <c r="B3939">
        <v>2001</v>
      </c>
      <c r="C3939" s="2">
        <v>0</v>
      </c>
      <c r="D3939" s="6">
        <v>0.1431682</v>
      </c>
      <c r="E3939" s="6">
        <v>0.2048228</v>
      </c>
      <c r="F3939" s="6">
        <v>4.7232299999999998E-2</v>
      </c>
      <c r="G3939" s="6">
        <v>1.9407620000000001</v>
      </c>
      <c r="H3939" s="6">
        <v>0.30494250000000001</v>
      </c>
      <c r="I3939" s="6"/>
    </row>
    <row r="3940" spans="1:9" x14ac:dyDescent="0.25">
      <c r="A3940">
        <v>724</v>
      </c>
      <c r="B3940">
        <v>2002</v>
      </c>
      <c r="C3940" s="2">
        <v>0</v>
      </c>
      <c r="D3940" s="6">
        <v>0.13668859999999999</v>
      </c>
      <c r="E3940" s="6">
        <v>0.21900810000000001</v>
      </c>
      <c r="F3940" s="6">
        <v>5.4834300000000002E-2</v>
      </c>
      <c r="G3940" s="6">
        <v>1.9432430000000001</v>
      </c>
      <c r="H3940" s="6">
        <v>0.30032370000000003</v>
      </c>
      <c r="I3940" s="6"/>
    </row>
    <row r="3941" spans="1:9" x14ac:dyDescent="0.25">
      <c r="A3941">
        <v>726</v>
      </c>
      <c r="B3941">
        <v>2003</v>
      </c>
      <c r="C3941" s="2">
        <v>0</v>
      </c>
      <c r="D3941" s="6">
        <v>0.15657389999999999</v>
      </c>
      <c r="E3941" s="6">
        <v>0.20817840000000001</v>
      </c>
      <c r="F3941" s="6">
        <v>4.8032499999999999E-2</v>
      </c>
      <c r="G3941" s="6">
        <v>1.9511000000000001</v>
      </c>
      <c r="H3941" s="6">
        <v>0.30927559999999998</v>
      </c>
      <c r="I3941" s="6"/>
    </row>
    <row r="3942" spans="1:9" x14ac:dyDescent="0.25">
      <c r="A3942">
        <v>731</v>
      </c>
      <c r="B3942">
        <v>2004</v>
      </c>
      <c r="C3942" s="2">
        <v>0</v>
      </c>
      <c r="D3942" s="6">
        <v>0.13558519999999999</v>
      </c>
      <c r="E3942" s="6">
        <v>0.2031847</v>
      </c>
      <c r="F3942" s="6">
        <v>5.5071799999999997E-2</v>
      </c>
      <c r="G3942" s="6">
        <v>1.949773</v>
      </c>
      <c r="H3942" s="6">
        <v>0.30626759999999997</v>
      </c>
      <c r="I3942" s="6"/>
    </row>
    <row r="3943" spans="1:9" x14ac:dyDescent="0.25">
      <c r="A3943">
        <v>736</v>
      </c>
      <c r="B3943">
        <v>1995</v>
      </c>
      <c r="C3943" s="2">
        <v>0</v>
      </c>
      <c r="D3943" s="6">
        <v>0.14642839999999999</v>
      </c>
      <c r="E3943" s="6">
        <v>0.21399009999999999</v>
      </c>
      <c r="F3943" s="6">
        <v>4.3559300000000002E-2</v>
      </c>
      <c r="G3943" s="6">
        <v>1.952196</v>
      </c>
      <c r="H3943" s="6">
        <v>0.29956470000000002</v>
      </c>
      <c r="I3943" s="6"/>
    </row>
    <row r="3944" spans="1:9" x14ac:dyDescent="0.25">
      <c r="A3944">
        <v>739</v>
      </c>
      <c r="B3944">
        <v>1996</v>
      </c>
      <c r="C3944" s="2">
        <v>0</v>
      </c>
      <c r="D3944" s="6">
        <v>0.1430225</v>
      </c>
      <c r="E3944" s="6">
        <v>0.21240829999999999</v>
      </c>
      <c r="F3944" s="6">
        <v>5.0385800000000001E-2</v>
      </c>
      <c r="G3944" s="6">
        <v>1.953301</v>
      </c>
      <c r="H3944" s="6">
        <v>0.29507670000000003</v>
      </c>
      <c r="I3944" s="6"/>
    </row>
    <row r="3945" spans="1:9" x14ac:dyDescent="0.25">
      <c r="A3945">
        <v>741</v>
      </c>
      <c r="B3945">
        <v>1997</v>
      </c>
      <c r="C3945" s="2">
        <v>0</v>
      </c>
      <c r="D3945" s="6">
        <v>0.14752299999999999</v>
      </c>
      <c r="E3945" s="6">
        <v>0.19846140000000001</v>
      </c>
      <c r="F3945" s="6">
        <v>6.0432100000000002E-2</v>
      </c>
      <c r="G3945" s="6">
        <v>1.950167</v>
      </c>
      <c r="H3945" s="6">
        <v>0.3205617</v>
      </c>
      <c r="I3945" s="6"/>
    </row>
    <row r="3946" spans="1:9" x14ac:dyDescent="0.25">
      <c r="A3946">
        <v>746</v>
      </c>
      <c r="B3946">
        <v>1998</v>
      </c>
      <c r="C3946" s="2">
        <v>0</v>
      </c>
      <c r="D3946" s="6">
        <v>0.14339389999999999</v>
      </c>
      <c r="E3946" s="6">
        <v>0.21496970000000001</v>
      </c>
      <c r="F3946" s="6">
        <v>6.3999299999999995E-2</v>
      </c>
      <c r="G3946" s="6">
        <v>1.9545250000000001</v>
      </c>
      <c r="H3946" s="6">
        <v>0.31569380000000002</v>
      </c>
      <c r="I3946" s="6"/>
    </row>
    <row r="3947" spans="1:9" x14ac:dyDescent="0.25">
      <c r="A3947">
        <v>749</v>
      </c>
      <c r="B3947">
        <v>1999</v>
      </c>
      <c r="C3947" s="2">
        <v>0</v>
      </c>
      <c r="D3947" s="6">
        <v>0.1452764</v>
      </c>
      <c r="E3947" s="6">
        <v>0.21004120000000001</v>
      </c>
      <c r="F3947" s="6">
        <v>4.5979800000000001E-2</v>
      </c>
      <c r="G3947" s="6">
        <v>1.9336089999999999</v>
      </c>
      <c r="H3947" s="6">
        <v>0.2934872</v>
      </c>
      <c r="I3947" s="6"/>
    </row>
    <row r="3948" spans="1:9" x14ac:dyDescent="0.25">
      <c r="A3948">
        <v>753</v>
      </c>
      <c r="B3948">
        <v>2000</v>
      </c>
      <c r="C3948" s="2">
        <v>1</v>
      </c>
      <c r="D3948" s="6">
        <v>0.13188820000000001</v>
      </c>
      <c r="E3948" s="6">
        <v>0.19840169999999999</v>
      </c>
      <c r="F3948" s="6">
        <v>5.8866500000000002E-2</v>
      </c>
      <c r="G3948" s="6">
        <v>1.9349289999999999</v>
      </c>
      <c r="H3948" s="6">
        <v>0.29821110000000001</v>
      </c>
      <c r="I3948" s="6"/>
    </row>
    <row r="3949" spans="1:9" x14ac:dyDescent="0.25">
      <c r="A3949">
        <v>755</v>
      </c>
      <c r="B3949">
        <v>2001</v>
      </c>
      <c r="C3949" s="2">
        <v>1</v>
      </c>
      <c r="D3949" s="6">
        <v>0.1432234</v>
      </c>
      <c r="E3949" s="6">
        <v>0.2077426</v>
      </c>
      <c r="F3949" s="6">
        <v>5.0890600000000001E-2</v>
      </c>
      <c r="G3949" s="6">
        <v>1.9377470000000001</v>
      </c>
      <c r="H3949" s="6">
        <v>0.2972052</v>
      </c>
      <c r="I3949" s="6"/>
    </row>
    <row r="3950" spans="1:9" x14ac:dyDescent="0.25">
      <c r="A3950">
        <v>758</v>
      </c>
      <c r="B3950">
        <v>1995</v>
      </c>
      <c r="C3950" s="2">
        <v>0</v>
      </c>
      <c r="D3950" s="6">
        <v>0.14257139999999999</v>
      </c>
      <c r="E3950" s="6">
        <v>0.2003595</v>
      </c>
      <c r="F3950" s="6">
        <v>5.2894999999999998E-2</v>
      </c>
      <c r="G3950" s="6">
        <v>1.9478530000000001</v>
      </c>
      <c r="H3950" s="6">
        <v>0.30542239999999998</v>
      </c>
      <c r="I3950" s="6"/>
    </row>
    <row r="3951" spans="1:9" x14ac:dyDescent="0.25">
      <c r="A3951">
        <v>761</v>
      </c>
      <c r="B3951">
        <v>1996</v>
      </c>
      <c r="C3951" s="2">
        <v>0</v>
      </c>
      <c r="D3951" s="6">
        <v>0.12596640000000001</v>
      </c>
      <c r="E3951" s="6">
        <v>0.2041586</v>
      </c>
      <c r="F3951" s="6">
        <v>5.5144899999999997E-2</v>
      </c>
      <c r="G3951" s="6">
        <v>1.933079</v>
      </c>
      <c r="H3951" s="6">
        <v>0.30207990000000001</v>
      </c>
      <c r="I3951" s="6"/>
    </row>
    <row r="3952" spans="1:9" x14ac:dyDescent="0.25">
      <c r="A3952">
        <v>763</v>
      </c>
      <c r="B3952">
        <v>1997</v>
      </c>
      <c r="C3952" s="2">
        <v>0</v>
      </c>
      <c r="D3952" s="6">
        <v>0.1554779</v>
      </c>
      <c r="E3952" s="6">
        <v>0.21272540000000001</v>
      </c>
      <c r="F3952" s="6">
        <v>3.5658000000000002E-2</v>
      </c>
      <c r="G3952" s="6">
        <v>1.9589209999999999</v>
      </c>
      <c r="H3952" s="6">
        <v>0.30232700000000001</v>
      </c>
      <c r="I3952" s="6"/>
    </row>
    <row r="3953" spans="1:9" x14ac:dyDescent="0.25">
      <c r="A3953">
        <v>766</v>
      </c>
      <c r="B3953">
        <v>1998</v>
      </c>
      <c r="C3953" s="2">
        <v>0</v>
      </c>
      <c r="D3953" s="6">
        <v>0.1454075</v>
      </c>
      <c r="E3953" s="6">
        <v>0.2096489</v>
      </c>
      <c r="F3953" s="6">
        <v>4.6843900000000001E-2</v>
      </c>
      <c r="G3953" s="6">
        <v>1.94295</v>
      </c>
      <c r="H3953" s="6">
        <v>0.30142799999999997</v>
      </c>
      <c r="I3953" s="6"/>
    </row>
    <row r="3954" spans="1:9" x14ac:dyDescent="0.25">
      <c r="A3954">
        <v>768</v>
      </c>
      <c r="B3954">
        <v>1999</v>
      </c>
      <c r="C3954" s="2">
        <v>0</v>
      </c>
      <c r="D3954" s="6">
        <v>0.15052299999999999</v>
      </c>
      <c r="E3954" s="6">
        <v>0.20291480000000001</v>
      </c>
      <c r="F3954" s="6">
        <v>4.8780299999999999E-2</v>
      </c>
      <c r="G3954" s="6">
        <v>1.9561329999999999</v>
      </c>
      <c r="H3954" s="6">
        <v>0.3051159</v>
      </c>
      <c r="I3954" s="6"/>
    </row>
    <row r="3955" spans="1:9" x14ac:dyDescent="0.25">
      <c r="A3955">
        <v>769</v>
      </c>
      <c r="B3955">
        <v>2000</v>
      </c>
      <c r="C3955" s="2">
        <v>0</v>
      </c>
      <c r="D3955" s="6">
        <v>0.13490630000000001</v>
      </c>
      <c r="E3955" s="6">
        <v>0.21192530000000001</v>
      </c>
      <c r="F3955" s="6">
        <v>5.0885199999999998E-2</v>
      </c>
      <c r="G3955" s="6">
        <v>1.9528399999999999</v>
      </c>
      <c r="H3955" s="6">
        <v>0.30244460000000001</v>
      </c>
      <c r="I3955" s="6"/>
    </row>
    <row r="3956" spans="1:9" x14ac:dyDescent="0.25">
      <c r="A3956">
        <v>772</v>
      </c>
      <c r="B3956">
        <v>2001</v>
      </c>
      <c r="C3956" s="2">
        <v>0</v>
      </c>
      <c r="D3956" s="6">
        <v>0.13777410000000001</v>
      </c>
      <c r="E3956" s="6">
        <v>0.19869729999999999</v>
      </c>
      <c r="F3956" s="6">
        <v>4.8187899999999999E-2</v>
      </c>
      <c r="G3956" s="6">
        <v>1.937425</v>
      </c>
      <c r="H3956" s="6">
        <v>0.31094250000000001</v>
      </c>
      <c r="I3956" s="6"/>
    </row>
    <row r="3957" spans="1:9" x14ac:dyDescent="0.25">
      <c r="A3957">
        <v>774</v>
      </c>
      <c r="B3957">
        <v>2002</v>
      </c>
      <c r="C3957" s="2">
        <v>0</v>
      </c>
      <c r="D3957" s="6">
        <v>0.1448535</v>
      </c>
      <c r="E3957" s="6">
        <v>0.2102736</v>
      </c>
      <c r="F3957" s="6">
        <v>4.2152200000000001E-2</v>
      </c>
      <c r="G3957" s="6">
        <v>1.9476869999999999</v>
      </c>
      <c r="H3957" s="6">
        <v>0.30723210000000001</v>
      </c>
      <c r="I3957" s="6"/>
    </row>
    <row r="3958" spans="1:9" x14ac:dyDescent="0.25">
      <c r="A3958">
        <v>777</v>
      </c>
      <c r="B3958">
        <v>2003</v>
      </c>
      <c r="C3958" s="2">
        <v>0</v>
      </c>
      <c r="D3958" s="6">
        <v>0.1401106</v>
      </c>
      <c r="E3958" s="6">
        <v>0.22347539999999999</v>
      </c>
      <c r="F3958" s="6">
        <v>5.8520200000000001E-2</v>
      </c>
      <c r="G3958" s="6">
        <v>1.9434340000000001</v>
      </c>
      <c r="H3958" s="6">
        <v>0.30637999999999999</v>
      </c>
      <c r="I3958" s="6"/>
    </row>
    <row r="3959" spans="1:9" x14ac:dyDescent="0.25">
      <c r="A3959">
        <v>781</v>
      </c>
      <c r="B3959">
        <v>2004</v>
      </c>
      <c r="C3959" s="2">
        <v>0</v>
      </c>
      <c r="D3959" s="6">
        <v>0.1461161</v>
      </c>
      <c r="E3959" s="6">
        <v>0.22368689999999999</v>
      </c>
      <c r="F3959" s="6">
        <v>4.4920000000000002E-2</v>
      </c>
      <c r="G3959" s="6">
        <v>1.9385060000000001</v>
      </c>
      <c r="H3959" s="6">
        <v>0.3134923</v>
      </c>
      <c r="I3959" s="6"/>
    </row>
    <row r="3960" spans="1:9" x14ac:dyDescent="0.25">
      <c r="A3960">
        <v>782</v>
      </c>
      <c r="B3960">
        <v>1995</v>
      </c>
      <c r="C3960" s="2">
        <v>0</v>
      </c>
      <c r="D3960" s="6">
        <v>0.14116590000000001</v>
      </c>
      <c r="E3960" s="6">
        <v>0.21814720000000001</v>
      </c>
      <c r="F3960" s="6">
        <v>5.56088E-2</v>
      </c>
      <c r="G3960" s="6">
        <v>1.950674</v>
      </c>
      <c r="H3960" s="6">
        <v>0.30534719999999999</v>
      </c>
      <c r="I3960" s="6"/>
    </row>
    <row r="3961" spans="1:9" x14ac:dyDescent="0.25">
      <c r="A3961">
        <v>782</v>
      </c>
      <c r="B3961">
        <v>1996</v>
      </c>
      <c r="C3961" s="2">
        <v>0</v>
      </c>
      <c r="D3961" s="6">
        <v>0.13940459999999999</v>
      </c>
      <c r="E3961" s="6">
        <v>0.21400259999999999</v>
      </c>
      <c r="F3961" s="6">
        <v>6.0391399999999998E-2</v>
      </c>
      <c r="G3961" s="6">
        <v>1.9438070000000001</v>
      </c>
      <c r="H3961" s="6">
        <v>0.29832379999999997</v>
      </c>
      <c r="I3961" s="6"/>
    </row>
    <row r="3962" spans="1:9" x14ac:dyDescent="0.25">
      <c r="A3962">
        <v>786</v>
      </c>
      <c r="B3962">
        <v>1997</v>
      </c>
      <c r="C3962" s="2">
        <v>0</v>
      </c>
      <c r="D3962" s="6">
        <v>0.1551786</v>
      </c>
      <c r="E3962" s="6">
        <v>0.2172222</v>
      </c>
      <c r="F3962" s="6">
        <v>4.5847300000000001E-2</v>
      </c>
      <c r="G3962" s="6">
        <v>1.9520649999999999</v>
      </c>
      <c r="H3962" s="6">
        <v>0.31807809999999997</v>
      </c>
      <c r="I3962" s="6"/>
    </row>
    <row r="3963" spans="1:9" x14ac:dyDescent="0.25">
      <c r="A3963">
        <v>787</v>
      </c>
      <c r="B3963">
        <v>1998</v>
      </c>
      <c r="C3963" s="2">
        <v>0</v>
      </c>
      <c r="D3963" s="6">
        <v>0.14006350000000001</v>
      </c>
      <c r="E3963" s="6">
        <v>0.21141470000000001</v>
      </c>
      <c r="F3963" s="6">
        <v>4.7954400000000001E-2</v>
      </c>
      <c r="G3963" s="6">
        <v>1.9386030000000001</v>
      </c>
      <c r="H3963" s="6">
        <v>0.29797050000000003</v>
      </c>
      <c r="I3963" s="6"/>
    </row>
    <row r="3964" spans="1:9" x14ac:dyDescent="0.25">
      <c r="A3964">
        <v>791</v>
      </c>
      <c r="B3964">
        <v>1995</v>
      </c>
      <c r="C3964" s="2">
        <v>0</v>
      </c>
      <c r="D3964" s="6">
        <v>0.14648739999999999</v>
      </c>
      <c r="E3964" s="6">
        <v>0.19967589999999999</v>
      </c>
      <c r="F3964" s="6">
        <v>6.1320300000000001E-2</v>
      </c>
      <c r="G3964" s="6">
        <v>1.9317329999999999</v>
      </c>
      <c r="H3964" s="6">
        <v>0.31004660000000001</v>
      </c>
      <c r="I3964" s="6"/>
    </row>
    <row r="3965" spans="1:9" x14ac:dyDescent="0.25">
      <c r="A3965">
        <v>791</v>
      </c>
      <c r="B3965">
        <v>1997</v>
      </c>
      <c r="C3965" s="2">
        <v>1</v>
      </c>
      <c r="D3965" s="6">
        <v>0.38147160000000002</v>
      </c>
      <c r="E3965" s="6">
        <v>9.2574400000000001E-2</v>
      </c>
      <c r="F3965" s="6">
        <v>5.6434900000000003E-2</v>
      </c>
      <c r="G3965" s="6">
        <v>6.197883</v>
      </c>
      <c r="H3965" s="6">
        <v>0.28487440000000003</v>
      </c>
      <c r="I3965" s="6"/>
    </row>
    <row r="3966" spans="1:9" x14ac:dyDescent="0.25">
      <c r="A3966">
        <v>793</v>
      </c>
      <c r="B3966">
        <v>1998</v>
      </c>
      <c r="C3966" s="2">
        <v>1</v>
      </c>
      <c r="D3966" s="6">
        <v>0.1737504</v>
      </c>
      <c r="E3966" s="6">
        <v>-0.2126392</v>
      </c>
      <c r="F3966" s="6">
        <v>-1.4288199999999999E-2</v>
      </c>
      <c r="G3966" s="6">
        <v>0.25286120000000001</v>
      </c>
      <c r="H3966" s="6">
        <v>0.18170049999999999</v>
      </c>
      <c r="I3966" s="6"/>
    </row>
    <row r="3967" spans="1:9" x14ac:dyDescent="0.25">
      <c r="A3967">
        <v>794</v>
      </c>
      <c r="B3967">
        <v>1999</v>
      </c>
      <c r="C3967" s="2">
        <v>1</v>
      </c>
      <c r="D3967" s="6">
        <v>0.146596</v>
      </c>
      <c r="E3967" s="6">
        <v>-0.35101759999999999</v>
      </c>
      <c r="F3967" s="6">
        <v>1.9618099999999999E-2</v>
      </c>
      <c r="G3967" s="6">
        <v>0.1599351</v>
      </c>
      <c r="H3967" s="6">
        <v>0.22808210000000001</v>
      </c>
      <c r="I3967" s="6"/>
    </row>
    <row r="3968" spans="1:9" x14ac:dyDescent="0.25">
      <c r="A3968">
        <v>795</v>
      </c>
      <c r="B3968">
        <v>2001</v>
      </c>
      <c r="C3968" s="2">
        <v>1</v>
      </c>
      <c r="D3968" s="6">
        <v>0.2492964</v>
      </c>
      <c r="E3968" s="6">
        <v>-0.82125309999999996</v>
      </c>
      <c r="F3968" s="6">
        <v>-1.05019E-2</v>
      </c>
      <c r="G3968" s="6">
        <v>4.57112E-2</v>
      </c>
      <c r="H3968" s="6">
        <v>0.2077814</v>
      </c>
      <c r="I3968" s="6"/>
    </row>
    <row r="3969" spans="1:9" x14ac:dyDescent="0.25">
      <c r="A3969">
        <v>796</v>
      </c>
      <c r="B3969">
        <v>1998</v>
      </c>
      <c r="C3969" s="2">
        <v>1</v>
      </c>
      <c r="D3969" s="6">
        <v>-2.0411229999999998</v>
      </c>
      <c r="E3969" s="6">
        <v>-2.4018609999999998</v>
      </c>
      <c r="F3969" s="6">
        <v>-0.59182129999999999</v>
      </c>
      <c r="G3969" s="6">
        <v>8.2829600000000003E-2</v>
      </c>
      <c r="H3969" s="6">
        <v>0.1204012</v>
      </c>
      <c r="I3969" s="6"/>
    </row>
    <row r="3970" spans="1:9" x14ac:dyDescent="0.25">
      <c r="A3970">
        <v>797</v>
      </c>
      <c r="B3970">
        <v>1999</v>
      </c>
      <c r="C3970" s="2">
        <v>1</v>
      </c>
      <c r="D3970" s="6">
        <v>9.7675100000000001E-2</v>
      </c>
      <c r="E3970" s="6">
        <v>-2.2580209999999998</v>
      </c>
      <c r="F3970" s="6">
        <v>6.6624900000000001E-2</v>
      </c>
      <c r="G3970" s="6">
        <v>4.5649700000000001E-2</v>
      </c>
      <c r="H3970" s="6">
        <v>0.152202</v>
      </c>
      <c r="I3970" s="6"/>
    </row>
    <row r="3971" spans="1:9" x14ac:dyDescent="0.25">
      <c r="A3971">
        <v>798</v>
      </c>
      <c r="B3971">
        <v>2000</v>
      </c>
      <c r="C3971" s="2">
        <v>1</v>
      </c>
      <c r="D3971" s="6">
        <v>0.20525060000000001</v>
      </c>
      <c r="E3971" s="6">
        <v>-2.0273180000000002</v>
      </c>
      <c r="F3971" s="6">
        <v>9.6336699999999997E-2</v>
      </c>
      <c r="G3971" s="6">
        <v>9.9910799999999994E-2</v>
      </c>
      <c r="H3971" s="6">
        <v>0.14711089999999999</v>
      </c>
      <c r="I3971" s="6"/>
    </row>
    <row r="3972" spans="1:9" x14ac:dyDescent="0.25">
      <c r="A3972">
        <v>799</v>
      </c>
      <c r="B3972">
        <v>2001</v>
      </c>
      <c r="C3972" s="2">
        <v>1</v>
      </c>
      <c r="D3972" s="6">
        <v>4.3944499999999997E-2</v>
      </c>
      <c r="E3972" s="6">
        <v>-1.508527</v>
      </c>
      <c r="F3972" s="6">
        <v>3.7106699999999999E-2</v>
      </c>
      <c r="G3972" s="6">
        <v>3.7465100000000001E-2</v>
      </c>
      <c r="H3972" s="6">
        <v>4.7139300000000002E-2</v>
      </c>
      <c r="I3972" s="6"/>
    </row>
    <row r="3973" spans="1:9" x14ac:dyDescent="0.25">
      <c r="A3973">
        <v>800</v>
      </c>
      <c r="B3973">
        <v>2002</v>
      </c>
      <c r="C3973" s="2">
        <v>1</v>
      </c>
      <c r="D3973" s="6">
        <v>-0.2525732</v>
      </c>
      <c r="E3973" s="6">
        <v>-1.382541</v>
      </c>
      <c r="F3973" s="6">
        <v>3.3042500000000002E-2</v>
      </c>
      <c r="G3973" s="6">
        <v>4.6837700000000003E-2</v>
      </c>
      <c r="H3973" s="6">
        <v>4.1728599999999998E-2</v>
      </c>
      <c r="I3973" s="6"/>
    </row>
    <row r="3974" spans="1:9" x14ac:dyDescent="0.25">
      <c r="A3974">
        <v>801</v>
      </c>
      <c r="B3974">
        <v>1998</v>
      </c>
      <c r="C3974" s="2">
        <v>1</v>
      </c>
      <c r="D3974" s="6">
        <v>0.32361960000000001</v>
      </c>
      <c r="E3974" s="6">
        <v>0.1141382</v>
      </c>
      <c r="F3974" s="6">
        <v>3.1479399999999998E-2</v>
      </c>
      <c r="G3974" s="6">
        <v>5.5736000000000001E-2</v>
      </c>
      <c r="H3974" s="6">
        <v>0.76675749999999998</v>
      </c>
      <c r="I3974" s="6"/>
    </row>
    <row r="3975" spans="1:9" x14ac:dyDescent="0.25">
      <c r="A3975">
        <v>802</v>
      </c>
      <c r="B3975">
        <v>1999</v>
      </c>
      <c r="C3975" s="2">
        <v>1</v>
      </c>
      <c r="D3975" s="6">
        <v>-2.0382E-3</v>
      </c>
      <c r="E3975" s="6">
        <v>-0.23680109999999999</v>
      </c>
      <c r="F3975" s="6">
        <v>-2.27902E-2</v>
      </c>
      <c r="G3975" s="6">
        <v>0.4122499</v>
      </c>
      <c r="H3975" s="6">
        <v>0.3472654</v>
      </c>
      <c r="I3975" s="6"/>
    </row>
    <row r="3976" spans="1:9" x14ac:dyDescent="0.25">
      <c r="A3976">
        <v>803</v>
      </c>
      <c r="B3976">
        <v>1997</v>
      </c>
      <c r="C3976" s="2">
        <v>1</v>
      </c>
      <c r="D3976" s="6">
        <v>3.06512E-2</v>
      </c>
      <c r="E3976" s="6">
        <v>-0.3071643</v>
      </c>
      <c r="F3976" s="6">
        <v>4.9164899999999997E-2</v>
      </c>
      <c r="G3976" s="6">
        <v>0.3450511</v>
      </c>
      <c r="H3976" s="6">
        <v>0.165355</v>
      </c>
      <c r="I3976" s="6"/>
    </row>
    <row r="3977" spans="1:9" x14ac:dyDescent="0.25">
      <c r="A3977">
        <v>804</v>
      </c>
      <c r="B3977">
        <v>1998</v>
      </c>
      <c r="C3977" s="2">
        <v>1</v>
      </c>
      <c r="D3977" s="6">
        <v>3.0484399999999998E-2</v>
      </c>
      <c r="E3977" s="6">
        <v>-0.3930804</v>
      </c>
      <c r="F3977" s="6">
        <v>4.1598599999999999E-2</v>
      </c>
      <c r="G3977" s="6">
        <v>0.1243332</v>
      </c>
      <c r="H3977" s="6">
        <v>0.16745409999999999</v>
      </c>
      <c r="I3977" s="6"/>
    </row>
    <row r="3978" spans="1:9" x14ac:dyDescent="0.25">
      <c r="A3978">
        <v>805</v>
      </c>
      <c r="B3978">
        <v>1999</v>
      </c>
      <c r="C3978" s="2">
        <v>1</v>
      </c>
      <c r="D3978" s="6">
        <v>4.9805500000000003E-2</v>
      </c>
      <c r="E3978" s="6">
        <v>-0.91765739999999996</v>
      </c>
      <c r="F3978" s="6">
        <v>4.3266899999999997E-2</v>
      </c>
      <c r="G3978" s="6">
        <v>4.7632500000000001E-2</v>
      </c>
      <c r="H3978" s="6">
        <v>0.232243</v>
      </c>
      <c r="I3978" s="6"/>
    </row>
    <row r="3979" spans="1:9" x14ac:dyDescent="0.25">
      <c r="A3979">
        <v>806</v>
      </c>
      <c r="B3979">
        <v>2000</v>
      </c>
      <c r="C3979" s="2">
        <v>1</v>
      </c>
      <c r="D3979" s="6">
        <v>2.0341100000000001E-2</v>
      </c>
      <c r="E3979" s="6">
        <v>-0.98977139999999997</v>
      </c>
      <c r="F3979" s="6">
        <v>4.7659100000000003E-2</v>
      </c>
      <c r="G3979" s="6">
        <v>3.1556599999999997E-2</v>
      </c>
      <c r="H3979" s="6">
        <v>0.20943929999999999</v>
      </c>
      <c r="I3979" s="6"/>
    </row>
    <row r="3980" spans="1:9" x14ac:dyDescent="0.25">
      <c r="A3980">
        <v>809</v>
      </c>
      <c r="B3980">
        <v>2001</v>
      </c>
      <c r="C3980" s="2">
        <v>1</v>
      </c>
      <c r="D3980" s="6">
        <v>0.13586200000000001</v>
      </c>
      <c r="E3980" s="6">
        <v>-0.30496040000000002</v>
      </c>
      <c r="F3980" s="6">
        <v>5.32725E-2</v>
      </c>
      <c r="G3980" s="6">
        <v>4.9464500000000002E-2</v>
      </c>
      <c r="H3980" s="6">
        <v>0.20796619999999999</v>
      </c>
      <c r="I3980" s="6"/>
    </row>
    <row r="3981" spans="1:9" x14ac:dyDescent="0.25">
      <c r="A3981">
        <v>810</v>
      </c>
      <c r="B3981">
        <v>1999</v>
      </c>
      <c r="C3981" s="2">
        <v>1</v>
      </c>
      <c r="D3981" s="6">
        <v>0.17956050000000001</v>
      </c>
      <c r="E3981" s="6">
        <v>-2.22626E-2</v>
      </c>
      <c r="F3981" s="6">
        <v>2.50937E-2</v>
      </c>
      <c r="G3981" s="6">
        <v>0.27645599999999998</v>
      </c>
      <c r="H3981" s="6">
        <v>0.64183299999999999</v>
      </c>
      <c r="I3981" s="6"/>
    </row>
    <row r="3982" spans="1:9" x14ac:dyDescent="0.25">
      <c r="A3982">
        <v>811</v>
      </c>
      <c r="B3982">
        <v>2001</v>
      </c>
      <c r="C3982" s="2">
        <v>1</v>
      </c>
      <c r="D3982" s="6">
        <v>3.3396000000000002E-2</v>
      </c>
      <c r="E3982" s="6">
        <v>-0.30283339999999997</v>
      </c>
      <c r="F3982" s="6">
        <v>1.0686000000000001E-3</v>
      </c>
      <c r="G3982" s="6">
        <v>0.24321580000000001</v>
      </c>
      <c r="H3982" s="6">
        <v>0.8027976</v>
      </c>
      <c r="I3982" s="6"/>
    </row>
    <row r="3983" spans="1:9" x14ac:dyDescent="0.25">
      <c r="A3983">
        <v>812</v>
      </c>
      <c r="B3983">
        <v>1997</v>
      </c>
      <c r="C3983" s="2">
        <v>1</v>
      </c>
      <c r="D3983" s="6">
        <v>-0.13360340000000001</v>
      </c>
      <c r="E3983" s="6">
        <v>-0.30906080000000002</v>
      </c>
      <c r="F3983" s="6">
        <v>3.85736E-2</v>
      </c>
      <c r="G3983" s="6">
        <v>0.1660616</v>
      </c>
      <c r="H3983" s="6">
        <v>0.52703420000000001</v>
      </c>
      <c r="I3983" s="6"/>
    </row>
    <row r="3984" spans="1:9" x14ac:dyDescent="0.25">
      <c r="A3984">
        <v>813</v>
      </c>
      <c r="B3984">
        <v>1999</v>
      </c>
      <c r="C3984" s="2">
        <v>1</v>
      </c>
      <c r="D3984" s="6">
        <v>0.39794200000000002</v>
      </c>
      <c r="E3984" s="6">
        <v>-4.4470500000000003E-2</v>
      </c>
      <c r="F3984" s="6">
        <v>6.5156599999999995E-2</v>
      </c>
      <c r="G3984" s="6">
        <v>5.6160799999999997E-2</v>
      </c>
      <c r="H3984" s="6">
        <v>0.76280650000000005</v>
      </c>
      <c r="I3984" s="6"/>
    </row>
    <row r="3985" spans="1:9" x14ac:dyDescent="0.25">
      <c r="A3985">
        <v>814</v>
      </c>
      <c r="B3985">
        <v>1997</v>
      </c>
      <c r="C3985" s="2">
        <v>1</v>
      </c>
      <c r="D3985" s="6">
        <v>-7.8245099999999998E-2</v>
      </c>
      <c r="E3985" s="6">
        <v>-0.1172523</v>
      </c>
      <c r="F3985" s="6">
        <v>3.62472E-2</v>
      </c>
      <c r="G3985" s="6">
        <v>0.22578960000000001</v>
      </c>
      <c r="H3985" s="6">
        <v>0.31974970000000003</v>
      </c>
      <c r="I3985" s="6"/>
    </row>
    <row r="3986" spans="1:9" x14ac:dyDescent="0.25">
      <c r="A3986">
        <v>815</v>
      </c>
      <c r="B3986">
        <v>1998</v>
      </c>
      <c r="C3986" s="2">
        <v>1</v>
      </c>
      <c r="D3986" s="6">
        <v>-0.1218887</v>
      </c>
      <c r="E3986" s="6">
        <v>-0.1943018</v>
      </c>
      <c r="F3986" s="6">
        <v>2.1767100000000001E-2</v>
      </c>
      <c r="G3986" s="6">
        <v>0.14646219999999999</v>
      </c>
      <c r="H3986" s="6">
        <v>0.3162027</v>
      </c>
      <c r="I3986" s="6"/>
    </row>
    <row r="3987" spans="1:9" x14ac:dyDescent="0.25">
      <c r="A3987">
        <v>816</v>
      </c>
      <c r="B3987">
        <v>1999</v>
      </c>
      <c r="C3987" s="2">
        <v>1</v>
      </c>
      <c r="D3987" s="6">
        <v>-0.18463109999999999</v>
      </c>
      <c r="E3987" s="6">
        <v>-0.38685039999999998</v>
      </c>
      <c r="F3987" s="6">
        <v>-8.7665E-3</v>
      </c>
      <c r="G3987" s="6">
        <v>9.9530400000000005E-2</v>
      </c>
      <c r="H3987" s="6">
        <v>0.4123231</v>
      </c>
      <c r="I3987" s="6"/>
    </row>
    <row r="3988" spans="1:9" x14ac:dyDescent="0.25">
      <c r="A3988">
        <v>817</v>
      </c>
      <c r="B3988">
        <v>2001</v>
      </c>
      <c r="C3988" s="2">
        <v>1</v>
      </c>
      <c r="D3988" s="6">
        <v>0.22941810000000001</v>
      </c>
      <c r="E3988" s="6">
        <v>-1.871837</v>
      </c>
      <c r="F3988" s="6">
        <v>3.5006999999999998E-3</v>
      </c>
      <c r="G3988" s="6">
        <v>0.21097830000000001</v>
      </c>
      <c r="H3988" s="6">
        <v>0.10642699999999999</v>
      </c>
      <c r="I3988" s="6"/>
    </row>
    <row r="3989" spans="1:9" x14ac:dyDescent="0.25">
      <c r="A3989">
        <v>818</v>
      </c>
      <c r="B3989">
        <v>1998</v>
      </c>
      <c r="C3989" s="2">
        <v>1</v>
      </c>
      <c r="D3989" s="6">
        <v>-0.21106430000000001</v>
      </c>
      <c r="E3989" s="6">
        <v>-0.85387860000000004</v>
      </c>
      <c r="F3989" s="6">
        <v>4.7360100000000002E-2</v>
      </c>
      <c r="G3989" s="6">
        <v>6.8954799999999997E-2</v>
      </c>
      <c r="H3989" s="6">
        <v>0.54774279999999997</v>
      </c>
      <c r="I3989" s="6"/>
    </row>
    <row r="3990" spans="1:9" x14ac:dyDescent="0.25">
      <c r="A3990">
        <v>819</v>
      </c>
      <c r="B3990">
        <v>1996</v>
      </c>
      <c r="C3990" s="2">
        <v>1</v>
      </c>
      <c r="D3990" s="6">
        <v>-0.12149160000000001</v>
      </c>
      <c r="E3990" s="6">
        <v>-9.0418700000000005E-2</v>
      </c>
      <c r="F3990" s="6">
        <v>-1.38338E-2</v>
      </c>
      <c r="G3990" s="6">
        <v>0.13589999999999999</v>
      </c>
      <c r="H3990" s="6">
        <v>0.33792460000000002</v>
      </c>
      <c r="I3990" s="6"/>
    </row>
    <row r="3991" spans="1:9" x14ac:dyDescent="0.25">
      <c r="A3991">
        <v>820</v>
      </c>
      <c r="B3991">
        <v>1996</v>
      </c>
      <c r="C3991" s="2">
        <v>1</v>
      </c>
      <c r="D3991" s="6">
        <v>0.24432619999999999</v>
      </c>
      <c r="E3991" s="6">
        <v>-0.28897800000000001</v>
      </c>
      <c r="F3991" s="6">
        <v>5.9090200000000002E-2</v>
      </c>
      <c r="G3991" s="6">
        <v>2.1270380000000002</v>
      </c>
      <c r="H3991" s="6">
        <v>0.21375340000000001</v>
      </c>
      <c r="I3991" s="6"/>
    </row>
    <row r="3992" spans="1:9" x14ac:dyDescent="0.25">
      <c r="A3992">
        <v>821</v>
      </c>
      <c r="B3992">
        <v>2000</v>
      </c>
      <c r="C3992" s="2">
        <v>1</v>
      </c>
      <c r="D3992" s="6">
        <v>0.1710874</v>
      </c>
      <c r="E3992" s="6">
        <v>-0.26302160000000002</v>
      </c>
      <c r="F3992" s="6">
        <v>2.55669E-2</v>
      </c>
      <c r="G3992" s="6">
        <v>3.0750400000000001E-2</v>
      </c>
      <c r="H3992" s="6">
        <v>0.18894</v>
      </c>
      <c r="I3992" s="6"/>
    </row>
    <row r="3993" spans="1:9" x14ac:dyDescent="0.25">
      <c r="A3993">
        <v>822</v>
      </c>
      <c r="B3993">
        <v>1998</v>
      </c>
      <c r="C3993" s="2">
        <v>1</v>
      </c>
      <c r="D3993" s="6">
        <v>-0.89924099999999996</v>
      </c>
      <c r="E3993" s="6">
        <v>-0.52081789999999994</v>
      </c>
      <c r="F3993" s="6">
        <v>3.6022100000000001E-2</v>
      </c>
      <c r="G3993" s="6">
        <v>2.72822E-2</v>
      </c>
      <c r="H3993" s="6">
        <v>0.58721610000000002</v>
      </c>
      <c r="I3993" s="6"/>
    </row>
    <row r="3994" spans="1:9" x14ac:dyDescent="0.25">
      <c r="A3994">
        <v>823</v>
      </c>
      <c r="B3994">
        <v>1997</v>
      </c>
      <c r="C3994" s="2">
        <v>1</v>
      </c>
      <c r="D3994" s="6">
        <v>0.2993577</v>
      </c>
      <c r="E3994" s="6">
        <v>3.3068599999999997E-2</v>
      </c>
      <c r="F3994" s="6">
        <v>2.79341E-2</v>
      </c>
      <c r="G3994" s="6">
        <v>3.9038799999999999E-2</v>
      </c>
      <c r="H3994" s="6">
        <v>0.57052159999999996</v>
      </c>
      <c r="I3994" s="6"/>
    </row>
    <row r="3995" spans="1:9" x14ac:dyDescent="0.25">
      <c r="A3995">
        <v>824</v>
      </c>
      <c r="B3995">
        <v>1996</v>
      </c>
      <c r="C3995" s="2">
        <v>1</v>
      </c>
      <c r="D3995" s="6">
        <v>0.41329719999999998</v>
      </c>
      <c r="E3995" s="6">
        <v>-0.2284214</v>
      </c>
      <c r="F3995" s="6">
        <v>5.8405600000000002E-2</v>
      </c>
      <c r="G3995" s="6">
        <v>0.30966680000000002</v>
      </c>
      <c r="H3995" s="6">
        <v>0.52742920000000004</v>
      </c>
      <c r="I3995" s="6"/>
    </row>
    <row r="3996" spans="1:9" x14ac:dyDescent="0.25">
      <c r="A3996">
        <v>825</v>
      </c>
      <c r="B3996">
        <v>1998</v>
      </c>
      <c r="C3996" s="2">
        <v>1</v>
      </c>
      <c r="D3996" s="6">
        <v>0.18551980000000001</v>
      </c>
      <c r="E3996" s="6">
        <v>0.12534680000000001</v>
      </c>
      <c r="F3996" s="6">
        <v>7.14944E-2</v>
      </c>
      <c r="G3996" s="6">
        <v>5.2221400000000001E-2</v>
      </c>
      <c r="H3996" s="6">
        <v>0.81546289999999999</v>
      </c>
      <c r="I3996" s="6"/>
    </row>
    <row r="3997" spans="1:9" x14ac:dyDescent="0.25">
      <c r="A3997">
        <v>826</v>
      </c>
      <c r="B3997">
        <v>1997</v>
      </c>
      <c r="C3997" s="2">
        <v>1</v>
      </c>
      <c r="D3997" s="6">
        <v>2.8727599999999999E-2</v>
      </c>
      <c r="E3997" s="6">
        <v>-1.846117</v>
      </c>
      <c r="F3997" s="6">
        <v>3.3956E-2</v>
      </c>
      <c r="G3997" s="6">
        <v>3.4679799999999997E-2</v>
      </c>
      <c r="H3997" s="6">
        <v>0.67804419999999999</v>
      </c>
      <c r="I3997" s="6"/>
    </row>
    <row r="3998" spans="1:9" x14ac:dyDescent="0.25">
      <c r="A3998">
        <v>827</v>
      </c>
      <c r="B3998">
        <v>2000</v>
      </c>
      <c r="C3998" s="2">
        <v>1</v>
      </c>
      <c r="D3998" s="6">
        <v>0.1721674</v>
      </c>
      <c r="E3998" s="6">
        <v>-6.8613499999999994E-2</v>
      </c>
      <c r="F3998" s="6">
        <v>-4.6987000000000001E-3</v>
      </c>
      <c r="G3998" s="6">
        <v>4.35187E-2</v>
      </c>
      <c r="H3998" s="6">
        <v>0.23529910000000001</v>
      </c>
      <c r="I3998" s="6"/>
    </row>
    <row r="3999" spans="1:9" x14ac:dyDescent="0.25">
      <c r="A3999">
        <v>828</v>
      </c>
      <c r="B3999">
        <v>1996</v>
      </c>
      <c r="C3999" s="2">
        <v>1</v>
      </c>
      <c r="D3999" s="6">
        <v>5.5884999999999997E-3</v>
      </c>
      <c r="E3999" s="6">
        <v>-0.26006790000000002</v>
      </c>
      <c r="F3999" s="6">
        <v>3.6877600000000003E-2</v>
      </c>
      <c r="G3999" s="6">
        <v>0.2982553</v>
      </c>
      <c r="H3999" s="6">
        <v>0.14810000000000001</v>
      </c>
      <c r="I3999" s="6"/>
    </row>
    <row r="4000" spans="1:9" x14ac:dyDescent="0.25">
      <c r="A4000">
        <v>829</v>
      </c>
      <c r="B4000">
        <v>2001</v>
      </c>
      <c r="C4000" s="2">
        <v>1</v>
      </c>
      <c r="D4000" s="6">
        <v>-0.99423019999999995</v>
      </c>
      <c r="E4000" s="6">
        <v>-0.43353180000000002</v>
      </c>
      <c r="F4000" s="6">
        <v>-2.4369999999999999E-4</v>
      </c>
      <c r="G4000" s="6">
        <v>3.5502199999999998E-2</v>
      </c>
      <c r="H4000" s="6">
        <v>0.33046740000000002</v>
      </c>
      <c r="I4000" s="6"/>
    </row>
    <row r="4001" spans="1:9" x14ac:dyDescent="0.25">
      <c r="A4001">
        <v>830</v>
      </c>
      <c r="B4001">
        <v>2002</v>
      </c>
      <c r="C4001" s="2">
        <v>1</v>
      </c>
      <c r="D4001" s="6">
        <v>6.5566100000000002E-2</v>
      </c>
      <c r="E4001" s="6">
        <v>-0.1137388</v>
      </c>
      <c r="F4001" s="6">
        <v>3.6023600000000003E-2</v>
      </c>
      <c r="G4001" s="6">
        <v>3.76323E-2</v>
      </c>
      <c r="H4001" s="6">
        <v>0.11636009999999999</v>
      </c>
      <c r="I4001" s="6"/>
    </row>
    <row r="4002" spans="1:9" x14ac:dyDescent="0.25">
      <c r="C4002" s="2"/>
      <c r="D4002" s="6"/>
      <c r="E4002" s="6"/>
      <c r="F4002" s="6"/>
      <c r="G4002" s="6"/>
      <c r="H4002" s="6"/>
    </row>
    <row r="4003" spans="1:9" x14ac:dyDescent="0.25">
      <c r="C4003" s="2"/>
      <c r="D4003" s="6"/>
      <c r="E4003" s="6"/>
      <c r="F4003" s="6"/>
      <c r="G4003" s="6"/>
      <c r="H4003" s="6"/>
    </row>
    <row r="4004" spans="1:9" x14ac:dyDescent="0.25">
      <c r="C4004" s="2"/>
      <c r="D4004" s="6"/>
      <c r="E4004" s="6"/>
      <c r="F4004" s="6"/>
      <c r="G4004" s="6"/>
      <c r="H4004" s="6"/>
    </row>
    <row r="4005" spans="1:9" x14ac:dyDescent="0.25">
      <c r="C4005" s="2"/>
      <c r="D4005" s="6"/>
      <c r="E4005" s="6"/>
      <c r="F4005" s="6"/>
      <c r="G4005" s="6"/>
      <c r="H4005" s="6"/>
    </row>
    <row r="4006" spans="1:9" x14ac:dyDescent="0.25">
      <c r="C4006" s="2"/>
      <c r="D4006" s="6"/>
      <c r="E4006" s="6"/>
      <c r="F4006" s="6"/>
      <c r="G4006" s="6"/>
      <c r="H4006" s="6"/>
    </row>
    <row r="4007" spans="1:9" x14ac:dyDescent="0.25">
      <c r="C4007" s="2"/>
      <c r="D4007" s="6"/>
      <c r="E4007" s="6"/>
      <c r="F4007" s="6"/>
      <c r="G4007" s="6"/>
      <c r="H4007" s="6"/>
    </row>
    <row r="4008" spans="1:9" x14ac:dyDescent="0.25">
      <c r="C4008" s="2"/>
      <c r="D4008" s="6"/>
      <c r="E4008" s="6"/>
      <c r="F4008" s="6"/>
      <c r="G4008" s="6"/>
      <c r="H4008" s="6"/>
    </row>
    <row r="4009" spans="1:9" x14ac:dyDescent="0.25">
      <c r="C4009" s="2"/>
      <c r="D4009" s="6"/>
      <c r="E4009" s="6"/>
      <c r="F4009" s="6"/>
      <c r="G4009" s="6"/>
      <c r="H4009" s="6"/>
    </row>
    <row r="4010" spans="1:9" x14ac:dyDescent="0.25">
      <c r="C4010" s="2"/>
      <c r="D4010" s="6"/>
      <c r="E4010" s="6"/>
      <c r="F4010" s="6"/>
      <c r="G4010" s="6"/>
      <c r="H4010" s="6"/>
    </row>
    <row r="4011" spans="1:9" x14ac:dyDescent="0.25">
      <c r="C4011" s="2"/>
      <c r="D4011" s="6"/>
      <c r="E4011" s="6"/>
      <c r="F4011" s="6"/>
      <c r="G4011" s="6"/>
      <c r="H4011" s="6"/>
    </row>
    <row r="4012" spans="1:9" x14ac:dyDescent="0.25">
      <c r="C4012" s="2"/>
      <c r="D4012" s="6"/>
      <c r="E4012" s="6"/>
      <c r="F4012" s="6"/>
      <c r="G4012" s="6"/>
      <c r="H4012" s="6"/>
    </row>
    <row r="4013" spans="1:9" x14ac:dyDescent="0.25">
      <c r="C4013" s="2"/>
      <c r="D4013" s="6"/>
      <c r="E4013" s="6"/>
      <c r="F4013" s="6"/>
      <c r="G4013" s="6"/>
      <c r="H4013" s="6"/>
    </row>
    <row r="4014" spans="1:9" x14ac:dyDescent="0.25">
      <c r="C4014" s="2"/>
      <c r="D4014" s="6"/>
      <c r="E4014" s="6"/>
      <c r="F4014" s="6"/>
      <c r="G4014" s="6"/>
      <c r="H4014" s="6"/>
    </row>
    <row r="4015" spans="1:9" x14ac:dyDescent="0.25">
      <c r="C4015" s="2"/>
      <c r="D4015" s="6"/>
      <c r="E4015" s="6"/>
      <c r="F4015" s="6"/>
      <c r="G4015" s="6"/>
      <c r="H4015" s="6"/>
    </row>
    <row r="4016" spans="1:9" x14ac:dyDescent="0.25">
      <c r="C4016" s="2"/>
      <c r="D4016" s="6"/>
      <c r="E4016" s="6"/>
      <c r="F4016" s="6"/>
      <c r="G4016" s="6"/>
      <c r="H4016" s="6"/>
    </row>
    <row r="4017" spans="3:8" x14ac:dyDescent="0.25">
      <c r="C4017" s="2"/>
      <c r="D4017" s="6"/>
      <c r="E4017" s="6"/>
      <c r="F4017" s="6"/>
      <c r="G4017" s="6"/>
      <c r="H4017" s="6"/>
    </row>
    <row r="4018" spans="3:8" x14ac:dyDescent="0.25">
      <c r="C4018" s="2"/>
      <c r="D4018" s="6"/>
      <c r="E4018" s="6"/>
      <c r="F4018" s="6"/>
      <c r="G4018" s="6"/>
      <c r="H4018" s="6"/>
    </row>
    <row r="4019" spans="3:8" x14ac:dyDescent="0.25">
      <c r="C4019" s="2"/>
      <c r="D4019" s="6"/>
      <c r="E4019" s="6"/>
      <c r="F4019" s="6"/>
      <c r="G4019" s="6"/>
      <c r="H4019" s="6"/>
    </row>
    <row r="4020" spans="3:8" x14ac:dyDescent="0.25">
      <c r="C4020" s="2"/>
      <c r="D4020" s="6"/>
      <c r="E4020" s="6"/>
      <c r="F4020" s="6"/>
      <c r="G4020" s="6"/>
      <c r="H4020" s="6"/>
    </row>
    <row r="4021" spans="3:8" x14ac:dyDescent="0.25">
      <c r="C4021" s="2"/>
      <c r="D4021" s="6"/>
      <c r="E4021" s="6"/>
      <c r="F4021" s="6"/>
      <c r="G4021" s="6"/>
      <c r="H4021" s="6"/>
    </row>
    <row r="4022" spans="3:8" x14ac:dyDescent="0.25">
      <c r="C4022" s="2"/>
      <c r="D4022" s="6"/>
      <c r="E4022" s="6"/>
      <c r="F4022" s="6"/>
      <c r="G4022" s="6"/>
      <c r="H4022" s="6"/>
    </row>
    <row r="4023" spans="3:8" x14ac:dyDescent="0.25">
      <c r="C4023" s="2"/>
      <c r="D4023" s="6"/>
      <c r="E4023" s="6"/>
      <c r="F4023" s="6"/>
      <c r="G4023" s="6"/>
      <c r="H4023" s="6"/>
    </row>
    <row r="4024" spans="3:8" x14ac:dyDescent="0.25">
      <c r="C4024" s="2"/>
      <c r="D4024" s="6"/>
      <c r="E4024" s="6"/>
      <c r="F4024" s="6"/>
      <c r="G4024" s="6"/>
      <c r="H4024" s="6"/>
    </row>
    <row r="4025" spans="3:8" x14ac:dyDescent="0.25">
      <c r="C4025" s="2"/>
      <c r="D4025" s="6"/>
      <c r="E4025" s="6"/>
      <c r="F4025" s="6"/>
      <c r="G4025" s="6"/>
      <c r="H4025" s="6"/>
    </row>
    <row r="4026" spans="3:8" x14ac:dyDescent="0.25">
      <c r="C4026" s="2"/>
      <c r="D4026" s="6"/>
      <c r="E4026" s="6"/>
      <c r="F4026" s="6"/>
      <c r="G4026" s="6"/>
      <c r="H4026" s="6"/>
    </row>
    <row r="4027" spans="3:8" x14ac:dyDescent="0.25">
      <c r="C4027" s="2"/>
      <c r="D4027" s="6"/>
      <c r="E4027" s="6"/>
      <c r="F4027" s="6"/>
      <c r="G4027" s="6"/>
      <c r="H4027" s="6"/>
    </row>
    <row r="4028" spans="3:8" x14ac:dyDescent="0.25">
      <c r="C4028" s="2"/>
      <c r="D4028" s="6"/>
      <c r="E4028" s="6"/>
      <c r="F4028" s="6"/>
      <c r="G4028" s="6"/>
      <c r="H4028" s="6"/>
    </row>
    <row r="4029" spans="3:8" x14ac:dyDescent="0.25">
      <c r="C4029" s="2"/>
      <c r="D4029" s="6"/>
      <c r="E4029" s="6"/>
      <c r="F4029" s="6"/>
      <c r="G4029" s="6"/>
      <c r="H4029" s="6"/>
    </row>
    <row r="4030" spans="3:8" x14ac:dyDescent="0.25">
      <c r="C4030" s="2"/>
      <c r="D4030" s="6"/>
      <c r="E4030" s="6"/>
      <c r="F4030" s="6"/>
      <c r="G4030" s="6"/>
      <c r="H4030" s="6"/>
    </row>
    <row r="4031" spans="3:8" x14ac:dyDescent="0.25">
      <c r="C4031" s="2"/>
      <c r="D4031" s="6"/>
      <c r="E4031" s="6"/>
      <c r="F4031" s="6"/>
      <c r="G4031" s="6"/>
      <c r="H4031" s="6"/>
    </row>
    <row r="4032" spans="3:8" x14ac:dyDescent="0.25">
      <c r="C4032" s="2"/>
      <c r="D4032" s="6"/>
      <c r="E4032" s="6"/>
      <c r="F4032" s="6"/>
      <c r="G4032" s="6"/>
      <c r="H4032" s="6"/>
    </row>
    <row r="4033" spans="3:8" x14ac:dyDescent="0.25">
      <c r="C4033" s="2"/>
      <c r="D4033" s="6"/>
      <c r="E4033" s="6"/>
      <c r="F4033" s="6"/>
      <c r="G4033" s="6"/>
      <c r="H4033" s="6"/>
    </row>
    <row r="4034" spans="3:8" x14ac:dyDescent="0.25">
      <c r="C4034" s="2"/>
      <c r="D4034" s="6"/>
      <c r="E4034" s="6"/>
      <c r="F4034" s="6"/>
      <c r="G4034" s="6"/>
      <c r="H4034" s="6"/>
    </row>
    <row r="4035" spans="3:8" x14ac:dyDescent="0.25">
      <c r="C4035" s="2"/>
      <c r="D4035" s="6"/>
      <c r="E4035" s="6"/>
      <c r="F4035" s="6"/>
      <c r="G4035" s="6"/>
      <c r="H4035" s="6"/>
    </row>
    <row r="4036" spans="3:8" x14ac:dyDescent="0.25">
      <c r="C4036" s="2"/>
      <c r="D4036" s="6"/>
      <c r="E4036" s="6"/>
      <c r="F4036" s="6"/>
      <c r="G4036" s="6"/>
      <c r="H4036" s="6"/>
    </row>
    <row r="4037" spans="3:8" x14ac:dyDescent="0.25">
      <c r="C4037" s="2"/>
      <c r="D4037" s="6"/>
      <c r="E4037" s="6"/>
      <c r="F4037" s="6"/>
      <c r="G4037" s="6"/>
      <c r="H4037" s="6"/>
    </row>
    <row r="4038" spans="3:8" x14ac:dyDescent="0.25">
      <c r="C4038" s="2"/>
      <c r="D4038" s="6"/>
      <c r="E4038" s="6"/>
      <c r="F4038" s="6"/>
      <c r="G4038" s="6"/>
      <c r="H4038" s="6"/>
    </row>
    <row r="4039" spans="3:8" x14ac:dyDescent="0.25">
      <c r="C4039" s="2"/>
      <c r="D4039" s="6"/>
      <c r="E4039" s="6"/>
      <c r="F4039" s="6"/>
      <c r="G4039" s="6"/>
      <c r="H4039" s="6"/>
    </row>
    <row r="4040" spans="3:8" x14ac:dyDescent="0.25">
      <c r="C4040" s="2"/>
      <c r="D4040" s="6"/>
      <c r="E4040" s="6"/>
      <c r="F4040" s="6"/>
      <c r="G4040" s="6"/>
      <c r="H4040" s="6"/>
    </row>
    <row r="4041" spans="3:8" x14ac:dyDescent="0.25">
      <c r="C4041" s="2"/>
      <c r="D4041" s="6"/>
      <c r="E4041" s="6"/>
      <c r="F4041" s="6"/>
      <c r="G4041" s="6"/>
      <c r="H4041" s="6"/>
    </row>
    <row r="4042" spans="3:8" x14ac:dyDescent="0.25">
      <c r="C4042" s="2"/>
      <c r="D4042" s="6"/>
      <c r="E4042" s="6"/>
      <c r="F4042" s="6"/>
      <c r="G4042" s="6"/>
      <c r="H4042" s="6"/>
    </row>
    <row r="4043" spans="3:8" x14ac:dyDescent="0.25">
      <c r="C4043" s="2"/>
      <c r="D4043" s="6"/>
      <c r="E4043" s="6"/>
      <c r="F4043" s="6"/>
      <c r="G4043" s="6"/>
      <c r="H4043" s="6"/>
    </row>
    <row r="4044" spans="3:8" x14ac:dyDescent="0.25">
      <c r="C4044" s="2"/>
      <c r="D4044" s="6"/>
      <c r="E4044" s="6"/>
      <c r="F4044" s="6"/>
      <c r="G4044" s="6"/>
      <c r="H4044" s="6"/>
    </row>
    <row r="4045" spans="3:8" x14ac:dyDescent="0.25">
      <c r="C4045" s="2"/>
      <c r="D4045" s="6"/>
      <c r="E4045" s="6"/>
      <c r="F4045" s="6"/>
      <c r="G4045" s="6"/>
      <c r="H4045" s="6"/>
    </row>
    <row r="4046" spans="3:8" x14ac:dyDescent="0.25">
      <c r="C4046" s="2"/>
      <c r="D4046" s="6"/>
      <c r="E4046" s="6"/>
      <c r="F4046" s="6"/>
      <c r="G4046" s="6"/>
      <c r="H4046" s="6"/>
    </row>
    <row r="4047" spans="3:8" x14ac:dyDescent="0.25">
      <c r="C4047" s="2"/>
      <c r="D4047" s="6"/>
      <c r="E4047" s="6"/>
      <c r="F4047" s="6"/>
      <c r="G4047" s="6"/>
      <c r="H4047" s="6"/>
    </row>
    <row r="4048" spans="3:8" x14ac:dyDescent="0.25">
      <c r="C4048" s="2"/>
      <c r="D4048" s="6"/>
      <c r="E4048" s="6"/>
      <c r="F4048" s="6"/>
      <c r="G4048" s="6"/>
      <c r="H4048" s="6"/>
    </row>
    <row r="4049" spans="3:8" x14ac:dyDescent="0.25">
      <c r="C4049" s="2"/>
      <c r="D4049" s="6"/>
      <c r="E4049" s="6"/>
      <c r="F4049" s="6"/>
      <c r="G4049" s="6"/>
      <c r="H4049" s="6"/>
    </row>
    <row r="4050" spans="3:8" x14ac:dyDescent="0.25">
      <c r="C4050" s="2"/>
      <c r="D4050" s="6"/>
      <c r="E4050" s="6"/>
      <c r="F4050" s="6"/>
      <c r="G4050" s="6"/>
      <c r="H4050" s="6"/>
    </row>
    <row r="4051" spans="3:8" x14ac:dyDescent="0.25">
      <c r="C4051" s="2"/>
      <c r="D4051" s="6"/>
      <c r="E4051" s="6"/>
      <c r="F4051" s="6"/>
      <c r="G4051" s="6"/>
      <c r="H4051" s="6"/>
    </row>
    <row r="4052" spans="3:8" x14ac:dyDescent="0.25">
      <c r="C4052" s="2"/>
      <c r="D4052" s="6"/>
      <c r="E4052" s="6"/>
      <c r="F4052" s="6"/>
      <c r="G4052" s="6"/>
      <c r="H4052" s="6"/>
    </row>
    <row r="4053" spans="3:8" x14ac:dyDescent="0.25">
      <c r="C4053" s="2"/>
      <c r="D4053" s="6"/>
      <c r="E4053" s="6"/>
      <c r="F4053" s="6"/>
      <c r="G4053" s="6"/>
      <c r="H4053" s="6"/>
    </row>
    <row r="4054" spans="3:8" x14ac:dyDescent="0.25">
      <c r="C4054" s="2"/>
      <c r="D4054" s="6"/>
      <c r="E4054" s="6"/>
      <c r="F4054" s="6"/>
      <c r="G4054" s="6"/>
      <c r="H4054" s="6"/>
    </row>
    <row r="4055" spans="3:8" x14ac:dyDescent="0.25">
      <c r="C4055" s="2"/>
      <c r="D4055" s="6"/>
      <c r="E4055" s="6"/>
      <c r="F4055" s="6"/>
      <c r="G4055" s="6"/>
      <c r="H4055" s="6"/>
    </row>
    <row r="4056" spans="3:8" x14ac:dyDescent="0.25">
      <c r="C4056" s="2"/>
      <c r="D4056" s="6"/>
      <c r="E4056" s="6"/>
      <c r="F4056" s="6"/>
      <c r="G4056" s="6"/>
      <c r="H4056" s="6"/>
    </row>
    <row r="4057" spans="3:8" x14ac:dyDescent="0.25">
      <c r="C4057" s="2"/>
      <c r="D4057" s="6"/>
      <c r="E4057" s="6"/>
      <c r="F4057" s="6"/>
      <c r="G4057" s="6"/>
      <c r="H4057" s="6"/>
    </row>
    <row r="4058" spans="3:8" x14ac:dyDescent="0.25">
      <c r="C4058" s="2"/>
      <c r="D4058" s="6"/>
      <c r="E4058" s="6"/>
      <c r="F4058" s="6"/>
      <c r="G4058" s="6"/>
      <c r="H4058" s="6"/>
    </row>
    <row r="4059" spans="3:8" x14ac:dyDescent="0.25">
      <c r="C4059" s="2"/>
      <c r="D4059" s="6"/>
      <c r="E4059" s="6"/>
      <c r="F4059" s="6"/>
      <c r="G4059" s="6"/>
      <c r="H4059" s="6"/>
    </row>
    <row r="4060" spans="3:8" x14ac:dyDescent="0.25">
      <c r="C4060" s="2"/>
      <c r="D4060" s="6"/>
      <c r="E4060" s="6"/>
      <c r="F4060" s="6"/>
      <c r="G4060" s="6"/>
      <c r="H4060" s="6"/>
    </row>
    <row r="4061" spans="3:8" x14ac:dyDescent="0.25">
      <c r="C4061" s="2"/>
      <c r="D4061" s="6"/>
      <c r="E4061" s="6"/>
      <c r="F4061" s="6"/>
      <c r="G4061" s="6"/>
      <c r="H4061" s="6"/>
    </row>
    <row r="4062" spans="3:8" x14ac:dyDescent="0.25">
      <c r="C4062" s="2"/>
      <c r="D4062" s="6"/>
      <c r="E4062" s="6"/>
      <c r="F4062" s="6"/>
      <c r="G4062" s="6"/>
      <c r="H4062" s="6"/>
    </row>
    <row r="4063" spans="3:8" x14ac:dyDescent="0.25">
      <c r="C4063" s="2"/>
      <c r="D4063" s="6"/>
      <c r="E4063" s="6"/>
      <c r="F4063" s="6"/>
      <c r="G4063" s="6"/>
      <c r="H4063" s="6"/>
    </row>
    <row r="4064" spans="3:8" x14ac:dyDescent="0.25">
      <c r="C4064" s="2"/>
      <c r="D4064" s="6"/>
      <c r="E4064" s="6"/>
      <c r="F4064" s="6"/>
      <c r="G4064" s="6"/>
      <c r="H4064" s="6"/>
    </row>
    <row r="4065" spans="3:8" x14ac:dyDescent="0.25">
      <c r="C4065" s="2"/>
      <c r="D4065" s="6"/>
      <c r="E4065" s="6"/>
      <c r="F4065" s="6"/>
      <c r="G4065" s="6"/>
      <c r="H4065" s="6"/>
    </row>
    <row r="4066" spans="3:8" x14ac:dyDescent="0.25">
      <c r="C4066" s="2"/>
      <c r="D4066" s="6"/>
      <c r="E4066" s="6"/>
      <c r="F4066" s="6"/>
      <c r="G4066" s="6"/>
      <c r="H4066" s="6"/>
    </row>
    <row r="4067" spans="3:8" x14ac:dyDescent="0.25">
      <c r="C4067" s="2"/>
      <c r="D4067" s="6"/>
      <c r="E4067" s="6"/>
      <c r="F4067" s="6"/>
      <c r="G4067" s="6"/>
      <c r="H4067" s="6"/>
    </row>
    <row r="4068" spans="3:8" x14ac:dyDescent="0.25">
      <c r="C4068" s="2"/>
      <c r="D4068" s="6"/>
      <c r="E4068" s="6"/>
      <c r="F4068" s="6"/>
      <c r="G4068" s="6"/>
      <c r="H4068" s="6"/>
    </row>
    <row r="4069" spans="3:8" x14ac:dyDescent="0.25">
      <c r="C4069" s="2"/>
      <c r="D4069" s="6"/>
      <c r="E4069" s="6"/>
      <c r="F4069" s="6"/>
      <c r="G4069" s="6"/>
      <c r="H4069" s="6"/>
    </row>
    <row r="4070" spans="3:8" x14ac:dyDescent="0.25">
      <c r="C4070" s="2"/>
      <c r="D4070" s="6"/>
      <c r="E4070" s="6"/>
      <c r="F4070" s="6"/>
      <c r="G4070" s="6"/>
      <c r="H4070" s="6"/>
    </row>
    <row r="4071" spans="3:8" x14ac:dyDescent="0.25">
      <c r="C4071" s="2"/>
      <c r="D4071" s="6"/>
      <c r="E4071" s="6"/>
      <c r="F4071" s="6"/>
      <c r="G4071" s="6"/>
      <c r="H4071" s="6"/>
    </row>
    <row r="4072" spans="3:8" x14ac:dyDescent="0.25">
      <c r="C4072" s="2"/>
      <c r="D4072" s="6"/>
      <c r="E4072" s="6"/>
      <c r="F4072" s="6"/>
      <c r="G4072" s="6"/>
      <c r="H4072" s="6"/>
    </row>
    <row r="4073" spans="3:8" x14ac:dyDescent="0.25">
      <c r="C4073" s="2"/>
      <c r="D4073" s="6"/>
      <c r="E4073" s="6"/>
      <c r="F4073" s="6"/>
      <c r="G4073" s="6"/>
      <c r="H4073" s="6"/>
    </row>
    <row r="4074" spans="3:8" x14ac:dyDescent="0.25">
      <c r="C4074" s="2"/>
      <c r="D4074" s="6"/>
      <c r="E4074" s="6"/>
      <c r="F4074" s="6"/>
      <c r="G4074" s="6"/>
      <c r="H4074" s="6"/>
    </row>
    <row r="4075" spans="3:8" x14ac:dyDescent="0.25">
      <c r="C4075" s="2"/>
      <c r="D4075" s="6"/>
      <c r="E4075" s="6"/>
      <c r="F4075" s="6"/>
      <c r="G4075" s="6"/>
      <c r="H4075" s="6"/>
    </row>
    <row r="4076" spans="3:8" x14ac:dyDescent="0.25">
      <c r="C4076" s="2"/>
      <c r="D4076" s="6"/>
      <c r="E4076" s="6"/>
      <c r="F4076" s="6"/>
      <c r="G4076" s="6"/>
      <c r="H4076" s="6"/>
    </row>
    <row r="4077" spans="3:8" x14ac:dyDescent="0.25">
      <c r="C4077" s="2"/>
      <c r="D4077" s="6"/>
      <c r="E4077" s="6"/>
      <c r="F4077" s="6"/>
      <c r="G4077" s="6"/>
      <c r="H4077" s="6"/>
    </row>
    <row r="4078" spans="3:8" x14ac:dyDescent="0.25">
      <c r="C4078" s="2"/>
      <c r="D4078" s="6"/>
      <c r="E4078" s="6"/>
      <c r="F4078" s="6"/>
      <c r="G4078" s="6"/>
      <c r="H4078" s="6"/>
    </row>
    <row r="4079" spans="3:8" x14ac:dyDescent="0.25">
      <c r="C4079" s="2"/>
      <c r="D4079" s="6"/>
      <c r="E4079" s="6"/>
      <c r="F4079" s="6"/>
      <c r="G4079" s="6"/>
      <c r="H4079" s="6"/>
    </row>
    <row r="4080" spans="3:8" x14ac:dyDescent="0.25">
      <c r="C4080" s="2"/>
      <c r="D4080" s="6"/>
      <c r="E4080" s="6"/>
      <c r="F4080" s="6"/>
      <c r="G4080" s="6"/>
      <c r="H4080" s="6"/>
    </row>
    <row r="4081" spans="3:8" x14ac:dyDescent="0.25">
      <c r="C4081" s="2"/>
      <c r="D4081" s="6"/>
      <c r="E4081" s="6"/>
      <c r="F4081" s="6"/>
      <c r="G4081" s="6"/>
      <c r="H4081" s="6"/>
    </row>
    <row r="4082" spans="3:8" x14ac:dyDescent="0.25">
      <c r="C4082" s="2"/>
      <c r="D4082" s="6"/>
      <c r="E4082" s="6"/>
      <c r="F4082" s="6"/>
      <c r="G4082" s="6"/>
      <c r="H4082" s="6"/>
    </row>
    <row r="4083" spans="3:8" x14ac:dyDescent="0.25">
      <c r="C4083" s="2"/>
      <c r="D4083" s="6"/>
      <c r="E4083" s="6"/>
      <c r="F4083" s="6"/>
      <c r="G4083" s="6"/>
      <c r="H4083" s="6"/>
    </row>
    <row r="4084" spans="3:8" x14ac:dyDescent="0.25">
      <c r="C4084" s="2"/>
      <c r="D4084" s="6"/>
      <c r="E4084" s="6"/>
      <c r="F4084" s="6"/>
      <c r="G4084" s="6"/>
      <c r="H4084" s="6"/>
    </row>
    <row r="4085" spans="3:8" x14ac:dyDescent="0.25">
      <c r="C4085" s="2"/>
      <c r="D4085" s="6"/>
      <c r="E4085" s="6"/>
      <c r="F4085" s="6"/>
      <c r="G4085" s="6"/>
      <c r="H4085" s="6"/>
    </row>
    <row r="4086" spans="3:8" x14ac:dyDescent="0.25">
      <c r="C4086" s="2"/>
      <c r="D4086" s="6"/>
      <c r="E4086" s="6"/>
      <c r="F4086" s="6"/>
      <c r="G4086" s="6"/>
      <c r="H4086" s="6"/>
    </row>
    <row r="4087" spans="3:8" x14ac:dyDescent="0.25">
      <c r="C4087" s="2"/>
      <c r="D4087" s="6"/>
      <c r="E4087" s="6"/>
      <c r="F4087" s="6"/>
      <c r="G4087" s="6"/>
      <c r="H4087" s="6"/>
    </row>
    <row r="4088" spans="3:8" x14ac:dyDescent="0.25">
      <c r="C4088" s="2"/>
      <c r="D4088" s="6"/>
      <c r="E4088" s="6"/>
      <c r="F4088" s="6"/>
      <c r="G4088" s="6"/>
      <c r="H4088" s="6"/>
    </row>
    <row r="4089" spans="3:8" x14ac:dyDescent="0.25">
      <c r="C4089" s="2"/>
      <c r="D4089" s="6"/>
      <c r="E4089" s="6"/>
      <c r="F4089" s="6"/>
      <c r="G4089" s="6"/>
      <c r="H4089" s="6"/>
    </row>
    <row r="4090" spans="3:8" x14ac:dyDescent="0.25">
      <c r="C4090" s="2"/>
      <c r="D4090" s="6"/>
      <c r="E4090" s="6"/>
      <c r="F4090" s="6"/>
      <c r="G4090" s="6"/>
      <c r="H4090" s="6"/>
    </row>
    <row r="4091" spans="3:8" x14ac:dyDescent="0.25">
      <c r="C4091" s="2"/>
      <c r="D4091" s="6"/>
      <c r="E4091" s="6"/>
      <c r="F4091" s="6"/>
      <c r="G4091" s="6"/>
      <c r="H4091" s="6"/>
    </row>
    <row r="4092" spans="3:8" x14ac:dyDescent="0.25">
      <c r="C4092" s="2"/>
      <c r="D4092" s="6"/>
      <c r="E4092" s="6"/>
      <c r="F4092" s="6"/>
      <c r="G4092" s="6"/>
      <c r="H4092" s="6"/>
    </row>
    <row r="4093" spans="3:8" x14ac:dyDescent="0.25">
      <c r="C4093" s="2"/>
      <c r="D4093" s="6"/>
      <c r="E4093" s="6"/>
      <c r="F4093" s="6"/>
      <c r="G4093" s="6"/>
      <c r="H4093" s="6"/>
    </row>
    <row r="4094" spans="3:8" x14ac:dyDescent="0.25">
      <c r="C4094" s="2"/>
      <c r="D4094" s="6"/>
      <c r="E4094" s="6"/>
      <c r="F4094" s="6"/>
      <c r="G4094" s="6"/>
      <c r="H4094" s="6"/>
    </row>
    <row r="4095" spans="3:8" x14ac:dyDescent="0.25">
      <c r="C4095" s="2"/>
      <c r="D4095" s="6"/>
      <c r="E4095" s="6"/>
      <c r="F4095" s="6"/>
      <c r="G4095" s="6"/>
      <c r="H4095" s="6"/>
    </row>
    <row r="4096" spans="3:8" x14ac:dyDescent="0.25">
      <c r="C4096" s="2"/>
      <c r="D4096" s="6"/>
      <c r="E4096" s="6"/>
      <c r="F4096" s="6"/>
      <c r="G4096" s="6"/>
      <c r="H4096" s="6"/>
    </row>
    <row r="4097" spans="3:8" x14ac:dyDescent="0.25">
      <c r="C4097" s="2"/>
      <c r="D4097" s="6"/>
      <c r="E4097" s="6"/>
      <c r="F4097" s="6"/>
      <c r="G4097" s="6"/>
      <c r="H4097" s="6"/>
    </row>
    <row r="4098" spans="3:8" x14ac:dyDescent="0.25">
      <c r="C4098" s="2"/>
      <c r="D4098" s="6"/>
      <c r="E4098" s="6"/>
      <c r="F4098" s="6"/>
      <c r="G4098" s="6"/>
      <c r="H4098" s="6"/>
    </row>
    <row r="4099" spans="3:8" x14ac:dyDescent="0.25">
      <c r="C4099" s="2"/>
      <c r="D4099" s="6"/>
      <c r="E4099" s="6"/>
      <c r="F4099" s="6"/>
      <c r="G4099" s="6"/>
      <c r="H4099" s="6"/>
    </row>
    <row r="4100" spans="3:8" x14ac:dyDescent="0.25">
      <c r="C4100" s="2"/>
      <c r="D4100" s="6"/>
      <c r="E4100" s="6"/>
      <c r="F4100" s="6"/>
      <c r="G4100" s="6"/>
      <c r="H4100" s="6"/>
    </row>
    <row r="4101" spans="3:8" x14ac:dyDescent="0.25">
      <c r="C4101" s="2"/>
      <c r="D4101" s="6"/>
      <c r="E4101" s="6"/>
      <c r="F4101" s="6"/>
      <c r="G4101" s="6"/>
      <c r="H4101" s="6"/>
    </row>
    <row r="4102" spans="3:8" x14ac:dyDescent="0.25">
      <c r="C4102" s="2"/>
      <c r="D4102" s="6"/>
      <c r="E4102" s="6"/>
      <c r="F4102" s="6"/>
      <c r="G4102" s="6"/>
      <c r="H4102" s="6"/>
    </row>
    <row r="4103" spans="3:8" x14ac:dyDescent="0.25">
      <c r="C4103" s="2"/>
      <c r="D4103" s="6"/>
      <c r="E4103" s="6"/>
      <c r="F4103" s="6"/>
      <c r="G4103" s="6"/>
      <c r="H4103" s="6"/>
    </row>
    <row r="4104" spans="3:8" x14ac:dyDescent="0.25">
      <c r="C4104" s="2"/>
      <c r="D4104" s="6"/>
      <c r="E4104" s="6"/>
      <c r="F4104" s="6"/>
      <c r="G4104" s="6"/>
      <c r="H4104" s="6"/>
    </row>
    <row r="4105" spans="3:8" x14ac:dyDescent="0.25">
      <c r="C4105" s="2"/>
      <c r="D4105" s="6"/>
      <c r="E4105" s="6"/>
      <c r="F4105" s="6"/>
      <c r="G4105" s="6"/>
      <c r="H4105" s="6"/>
    </row>
    <row r="4106" spans="3:8" x14ac:dyDescent="0.25">
      <c r="C4106" s="2"/>
      <c r="D4106" s="6"/>
      <c r="E4106" s="6"/>
      <c r="F4106" s="6"/>
      <c r="G4106" s="6"/>
      <c r="H4106" s="6"/>
    </row>
    <row r="4107" spans="3:8" x14ac:dyDescent="0.25">
      <c r="C4107" s="2"/>
      <c r="D4107" s="6"/>
      <c r="E4107" s="6"/>
      <c r="F4107" s="6"/>
      <c r="G4107" s="6"/>
      <c r="H4107" s="6"/>
    </row>
    <row r="4108" spans="3:8" x14ac:dyDescent="0.25">
      <c r="C4108" s="2"/>
      <c r="D4108" s="6"/>
      <c r="E4108" s="6"/>
      <c r="F4108" s="6"/>
      <c r="G4108" s="6"/>
      <c r="H4108" s="6"/>
    </row>
    <row r="4109" spans="3:8" x14ac:dyDescent="0.25">
      <c r="C4109" s="2"/>
      <c r="D4109" s="6"/>
      <c r="E4109" s="6"/>
      <c r="F4109" s="6"/>
      <c r="G4109" s="6"/>
      <c r="H4109" s="6"/>
    </row>
    <row r="4110" spans="3:8" x14ac:dyDescent="0.25">
      <c r="C4110" s="2"/>
      <c r="D4110" s="6"/>
      <c r="E4110" s="6"/>
      <c r="F4110" s="6"/>
      <c r="G4110" s="6"/>
      <c r="H4110" s="6"/>
    </row>
    <row r="4111" spans="3:8" x14ac:dyDescent="0.25">
      <c r="C4111" s="2"/>
      <c r="D4111" s="6"/>
      <c r="E4111" s="6"/>
      <c r="F4111" s="6"/>
      <c r="G4111" s="6"/>
      <c r="H4111" s="6"/>
    </row>
    <row r="4112" spans="3:8" x14ac:dyDescent="0.25">
      <c r="C4112" s="2"/>
      <c r="D4112" s="6"/>
      <c r="E4112" s="6"/>
      <c r="F4112" s="6"/>
      <c r="G4112" s="6"/>
      <c r="H4112" s="6"/>
    </row>
    <row r="4113" spans="3:8" x14ac:dyDescent="0.25">
      <c r="C4113" s="2"/>
      <c r="D4113" s="6"/>
      <c r="E4113" s="6"/>
      <c r="F4113" s="6"/>
      <c r="G4113" s="6"/>
      <c r="H4113" s="6"/>
    </row>
    <row r="4114" spans="3:8" x14ac:dyDescent="0.25">
      <c r="C4114" s="2"/>
      <c r="D4114" s="6"/>
      <c r="E4114" s="6"/>
      <c r="F4114" s="6"/>
      <c r="G4114" s="6"/>
      <c r="H4114" s="6"/>
    </row>
    <row r="4115" spans="3:8" x14ac:dyDescent="0.25">
      <c r="C4115" s="2"/>
      <c r="D4115" s="6"/>
      <c r="E4115" s="6"/>
      <c r="F4115" s="6"/>
      <c r="G4115" s="6"/>
      <c r="H4115" s="6"/>
    </row>
    <row r="4116" spans="3:8" x14ac:dyDescent="0.25">
      <c r="C4116" s="2"/>
      <c r="D4116" s="6"/>
      <c r="E4116" s="6"/>
      <c r="F4116" s="6"/>
      <c r="G4116" s="6"/>
      <c r="H4116" s="6"/>
    </row>
    <row r="4117" spans="3:8" x14ac:dyDescent="0.25">
      <c r="C4117" s="2"/>
      <c r="D4117" s="6"/>
      <c r="E4117" s="6"/>
      <c r="F4117" s="6"/>
      <c r="G4117" s="6"/>
      <c r="H4117" s="6"/>
    </row>
    <row r="4118" spans="3:8" x14ac:dyDescent="0.25">
      <c r="C4118" s="2"/>
      <c r="D4118" s="6"/>
      <c r="E4118" s="6"/>
      <c r="F4118" s="6"/>
      <c r="G4118" s="6"/>
      <c r="H4118" s="6"/>
    </row>
    <row r="4119" spans="3:8" x14ac:dyDescent="0.25">
      <c r="C4119" s="2"/>
      <c r="D4119" s="6"/>
      <c r="E4119" s="6"/>
      <c r="F4119" s="6"/>
      <c r="G4119" s="6"/>
      <c r="H4119" s="6"/>
    </row>
    <row r="4120" spans="3:8" x14ac:dyDescent="0.25">
      <c r="C4120" s="2"/>
      <c r="D4120" s="6"/>
      <c r="E4120" s="6"/>
      <c r="F4120" s="6"/>
      <c r="G4120" s="6"/>
      <c r="H4120" s="6"/>
    </row>
    <row r="4121" spans="3:8" x14ac:dyDescent="0.25">
      <c r="C4121" s="2"/>
      <c r="D4121" s="6"/>
      <c r="E4121" s="6"/>
      <c r="F4121" s="6"/>
      <c r="G4121" s="6"/>
      <c r="H4121" s="6"/>
    </row>
    <row r="4122" spans="3:8" x14ac:dyDescent="0.25">
      <c r="C4122" s="2"/>
      <c r="D4122" s="6"/>
      <c r="E4122" s="6"/>
      <c r="F4122" s="6"/>
      <c r="G4122" s="6"/>
      <c r="H4122" s="6"/>
    </row>
    <row r="4123" spans="3:8" x14ac:dyDescent="0.25">
      <c r="C4123" s="2"/>
      <c r="D4123" s="6"/>
      <c r="E4123" s="6"/>
      <c r="F4123" s="6"/>
      <c r="G4123" s="6"/>
      <c r="H4123" s="6"/>
    </row>
    <row r="4124" spans="3:8" x14ac:dyDescent="0.25">
      <c r="C4124" s="2"/>
      <c r="D4124" s="6"/>
      <c r="E4124" s="6"/>
      <c r="F4124" s="6"/>
      <c r="G4124" s="6"/>
      <c r="H4124" s="6"/>
    </row>
    <row r="4125" spans="3:8" x14ac:dyDescent="0.25">
      <c r="C4125" s="2"/>
      <c r="D4125" s="6"/>
      <c r="E4125" s="6"/>
      <c r="F4125" s="6"/>
      <c r="G4125" s="6"/>
      <c r="H4125" s="6"/>
    </row>
    <row r="4126" spans="3:8" x14ac:dyDescent="0.25">
      <c r="C4126" s="2"/>
      <c r="D4126" s="6"/>
      <c r="E4126" s="6"/>
      <c r="F4126" s="6"/>
      <c r="G4126" s="6"/>
      <c r="H4126" s="6"/>
    </row>
    <row r="4127" spans="3:8" x14ac:dyDescent="0.25">
      <c r="C4127" s="2"/>
      <c r="D4127" s="6"/>
      <c r="E4127" s="6"/>
      <c r="F4127" s="6"/>
      <c r="G4127" s="6"/>
      <c r="H4127" s="6"/>
    </row>
    <row r="4128" spans="3:8" x14ac:dyDescent="0.25">
      <c r="C4128" s="2"/>
      <c r="D4128" s="6"/>
      <c r="E4128" s="6"/>
      <c r="F4128" s="6"/>
      <c r="G4128" s="6"/>
      <c r="H4128" s="6"/>
    </row>
    <row r="4129" spans="3:8" x14ac:dyDescent="0.25">
      <c r="C4129" s="2"/>
      <c r="D4129" s="6"/>
      <c r="E4129" s="6"/>
      <c r="F4129" s="6"/>
      <c r="G4129" s="6"/>
      <c r="H4129" s="6"/>
    </row>
    <row r="4130" spans="3:8" x14ac:dyDescent="0.25">
      <c r="C4130" s="2"/>
      <c r="D4130" s="6"/>
      <c r="E4130" s="6"/>
      <c r="F4130" s="6"/>
      <c r="G4130" s="6"/>
      <c r="H4130" s="6"/>
    </row>
    <row r="4131" spans="3:8" x14ac:dyDescent="0.25">
      <c r="C4131" s="2"/>
      <c r="D4131" s="6"/>
      <c r="E4131" s="6"/>
      <c r="F4131" s="6"/>
      <c r="G4131" s="6"/>
      <c r="H4131" s="6"/>
    </row>
    <row r="4132" spans="3:8" x14ac:dyDescent="0.25">
      <c r="C4132" s="2"/>
      <c r="D4132" s="6"/>
      <c r="E4132" s="6"/>
      <c r="F4132" s="6"/>
      <c r="G4132" s="6"/>
      <c r="H4132" s="6"/>
    </row>
    <row r="4133" spans="3:8" x14ac:dyDescent="0.25">
      <c r="C4133" s="2"/>
      <c r="D4133" s="6"/>
      <c r="E4133" s="6"/>
      <c r="F4133" s="6"/>
      <c r="G4133" s="6"/>
      <c r="H4133" s="6"/>
    </row>
    <row r="4134" spans="3:8" x14ac:dyDescent="0.25">
      <c r="C4134" s="2"/>
      <c r="D4134" s="6"/>
      <c r="E4134" s="6"/>
      <c r="F4134" s="6"/>
      <c r="G4134" s="6"/>
      <c r="H4134" s="6"/>
    </row>
    <row r="4135" spans="3:8" x14ac:dyDescent="0.25">
      <c r="C4135" s="2"/>
      <c r="D4135" s="6"/>
      <c r="E4135" s="6"/>
      <c r="F4135" s="6"/>
      <c r="G4135" s="6"/>
      <c r="H4135" s="6"/>
    </row>
    <row r="4136" spans="3:8" x14ac:dyDescent="0.25">
      <c r="C4136" s="2"/>
      <c r="D4136" s="6"/>
      <c r="E4136" s="6"/>
      <c r="F4136" s="6"/>
      <c r="G4136" s="6"/>
      <c r="H4136" s="6"/>
    </row>
    <row r="4137" spans="3:8" x14ac:dyDescent="0.25">
      <c r="C4137" s="2"/>
      <c r="D4137" s="6"/>
      <c r="E4137" s="6"/>
      <c r="F4137" s="6"/>
      <c r="G4137" s="6"/>
      <c r="H4137" s="6"/>
    </row>
    <row r="4138" spans="3:8" x14ac:dyDescent="0.25">
      <c r="C4138" s="2"/>
      <c r="D4138" s="6"/>
      <c r="E4138" s="6"/>
      <c r="F4138" s="6"/>
      <c r="G4138" s="6"/>
      <c r="H4138" s="6"/>
    </row>
    <row r="4139" spans="3:8" x14ac:dyDescent="0.25">
      <c r="C4139" s="2"/>
      <c r="D4139" s="6"/>
      <c r="E4139" s="6"/>
      <c r="F4139" s="6"/>
      <c r="G4139" s="6"/>
      <c r="H4139" s="6"/>
    </row>
    <row r="4140" spans="3:8" x14ac:dyDescent="0.25">
      <c r="C4140" s="2"/>
      <c r="D4140" s="6"/>
      <c r="E4140" s="6"/>
      <c r="F4140" s="6"/>
      <c r="G4140" s="6"/>
      <c r="H4140" s="6"/>
    </row>
    <row r="4141" spans="3:8" x14ac:dyDescent="0.25">
      <c r="C4141" s="2"/>
      <c r="D4141" s="6"/>
      <c r="E4141" s="6"/>
      <c r="F4141" s="6"/>
      <c r="G4141" s="6"/>
      <c r="H4141" s="6"/>
    </row>
    <row r="4142" spans="3:8" x14ac:dyDescent="0.25">
      <c r="C4142" s="2"/>
      <c r="D4142" s="6"/>
      <c r="E4142" s="6"/>
      <c r="F4142" s="6"/>
      <c r="G4142" s="6"/>
      <c r="H4142" s="6"/>
    </row>
    <row r="4143" spans="3:8" x14ac:dyDescent="0.25">
      <c r="C4143" s="2"/>
      <c r="D4143" s="6"/>
      <c r="E4143" s="6"/>
      <c r="F4143" s="6"/>
      <c r="G4143" s="6"/>
      <c r="H4143" s="6"/>
    </row>
    <row r="4144" spans="3:8" x14ac:dyDescent="0.25">
      <c r="C4144" s="2"/>
      <c r="D4144" s="6"/>
      <c r="E4144" s="6"/>
      <c r="F4144" s="6"/>
      <c r="G4144" s="6"/>
      <c r="H4144" s="6"/>
    </row>
    <row r="4145" spans="3:8" x14ac:dyDescent="0.25">
      <c r="C4145" s="2"/>
      <c r="D4145" s="6"/>
      <c r="E4145" s="6"/>
      <c r="F4145" s="6"/>
      <c r="G4145" s="6"/>
      <c r="H4145" s="6"/>
    </row>
    <row r="4146" spans="3:8" x14ac:dyDescent="0.25">
      <c r="C4146" s="2"/>
      <c r="D4146" s="6"/>
      <c r="E4146" s="6"/>
      <c r="F4146" s="6"/>
      <c r="G4146" s="6"/>
      <c r="H4146" s="6"/>
    </row>
    <row r="4147" spans="3:8" x14ac:dyDescent="0.25">
      <c r="C4147" s="2"/>
      <c r="D4147" s="6"/>
      <c r="E4147" s="6"/>
      <c r="F4147" s="6"/>
      <c r="G4147" s="6"/>
      <c r="H4147" s="6"/>
    </row>
    <row r="4148" spans="3:8" x14ac:dyDescent="0.25">
      <c r="C4148" s="2"/>
      <c r="D4148" s="6"/>
      <c r="E4148" s="6"/>
      <c r="F4148" s="6"/>
      <c r="G4148" s="6"/>
      <c r="H4148" s="6"/>
    </row>
    <row r="4149" spans="3:8" x14ac:dyDescent="0.25">
      <c r="C4149" s="2"/>
      <c r="D4149" s="6"/>
      <c r="E4149" s="6"/>
      <c r="F4149" s="6"/>
      <c r="G4149" s="6"/>
      <c r="H4149" s="6"/>
    </row>
    <row r="4150" spans="3:8" x14ac:dyDescent="0.25">
      <c r="C4150" s="2"/>
      <c r="D4150" s="6"/>
      <c r="E4150" s="6"/>
      <c r="F4150" s="6"/>
      <c r="G4150" s="6"/>
      <c r="H4150" s="6"/>
    </row>
    <row r="4151" spans="3:8" x14ac:dyDescent="0.25">
      <c r="C4151" s="2"/>
      <c r="D4151" s="6"/>
      <c r="E4151" s="6"/>
      <c r="F4151" s="6"/>
      <c r="G4151" s="6"/>
      <c r="H4151" s="6"/>
    </row>
    <row r="4152" spans="3:8" x14ac:dyDescent="0.25">
      <c r="C4152" s="2"/>
      <c r="D4152" s="6"/>
      <c r="E4152" s="6"/>
      <c r="F4152" s="6"/>
      <c r="G4152" s="6"/>
      <c r="H4152" s="6"/>
    </row>
    <row r="4153" spans="3:8" x14ac:dyDescent="0.25">
      <c r="C4153" s="2"/>
      <c r="D4153" s="6"/>
      <c r="E4153" s="6"/>
      <c r="F4153" s="6"/>
      <c r="G4153" s="6"/>
      <c r="H4153" s="6"/>
    </row>
    <row r="4154" spans="3:8" x14ac:dyDescent="0.25">
      <c r="C4154" s="2"/>
      <c r="D4154" s="6"/>
      <c r="E4154" s="6"/>
      <c r="F4154" s="6"/>
      <c r="G4154" s="6"/>
      <c r="H4154" s="6"/>
    </row>
    <row r="4155" spans="3:8" x14ac:dyDescent="0.25">
      <c r="C4155" s="2"/>
      <c r="D4155" s="6"/>
      <c r="E4155" s="6"/>
      <c r="F4155" s="6"/>
      <c r="G4155" s="6"/>
      <c r="H4155" s="6"/>
    </row>
    <row r="4156" spans="3:8" x14ac:dyDescent="0.25">
      <c r="C4156" s="2"/>
      <c r="D4156" s="6"/>
      <c r="E4156" s="6"/>
      <c r="F4156" s="6"/>
      <c r="G4156" s="6"/>
      <c r="H4156" s="6"/>
    </row>
    <row r="4157" spans="3:8" x14ac:dyDescent="0.25">
      <c r="C4157" s="2"/>
      <c r="D4157" s="6"/>
      <c r="E4157" s="6"/>
      <c r="F4157" s="6"/>
      <c r="G4157" s="6"/>
      <c r="H4157" s="6"/>
    </row>
    <row r="4158" spans="3:8" x14ac:dyDescent="0.25">
      <c r="C4158" s="2"/>
      <c r="D4158" s="6"/>
      <c r="E4158" s="6"/>
      <c r="F4158" s="6"/>
      <c r="G4158" s="6"/>
      <c r="H4158" s="6"/>
    </row>
    <row r="4159" spans="3:8" x14ac:dyDescent="0.25">
      <c r="C4159" s="2"/>
      <c r="D4159" s="6"/>
      <c r="E4159" s="6"/>
      <c r="F4159" s="6"/>
      <c r="G4159" s="6"/>
      <c r="H4159" s="6"/>
    </row>
    <row r="4160" spans="3:8" x14ac:dyDescent="0.25">
      <c r="C4160" s="2"/>
      <c r="D4160" s="6"/>
      <c r="E4160" s="6"/>
      <c r="F4160" s="6"/>
      <c r="G4160" s="6"/>
      <c r="H4160" s="6"/>
    </row>
    <row r="4161" spans="3:8" x14ac:dyDescent="0.25">
      <c r="C4161" s="2"/>
      <c r="D4161" s="6"/>
      <c r="E4161" s="6"/>
      <c r="F4161" s="6"/>
      <c r="G4161" s="6"/>
      <c r="H4161" s="6"/>
    </row>
    <row r="4162" spans="3:8" x14ac:dyDescent="0.25">
      <c r="C4162" s="2"/>
      <c r="D4162" s="6"/>
      <c r="E4162" s="6"/>
      <c r="F4162" s="6"/>
      <c r="G4162" s="6"/>
      <c r="H4162" s="6"/>
    </row>
    <row r="4163" spans="3:8" x14ac:dyDescent="0.25">
      <c r="C4163" s="2"/>
      <c r="D4163" s="6"/>
      <c r="E4163" s="6"/>
      <c r="F4163" s="6"/>
      <c r="G4163" s="6"/>
      <c r="H4163" s="6"/>
    </row>
    <row r="4164" spans="3:8" x14ac:dyDescent="0.25">
      <c r="C4164" s="2"/>
      <c r="D4164" s="6"/>
      <c r="E4164" s="6"/>
      <c r="F4164" s="6"/>
      <c r="G4164" s="6"/>
      <c r="H4164" s="6"/>
    </row>
    <row r="4165" spans="3:8" x14ac:dyDescent="0.25">
      <c r="C4165" s="2"/>
      <c r="D4165" s="6"/>
      <c r="E4165" s="6"/>
      <c r="F4165" s="6"/>
      <c r="G4165" s="6"/>
      <c r="H4165" s="6"/>
    </row>
    <row r="4166" spans="3:8" x14ac:dyDescent="0.25">
      <c r="C4166" s="2"/>
      <c r="D4166" s="6"/>
      <c r="E4166" s="6"/>
      <c r="F4166" s="6"/>
      <c r="G4166" s="6"/>
      <c r="H4166" s="6"/>
    </row>
    <row r="4167" spans="3:8" x14ac:dyDescent="0.25">
      <c r="C4167" s="2"/>
      <c r="D4167" s="6"/>
      <c r="E4167" s="6"/>
      <c r="F4167" s="6"/>
      <c r="G4167" s="6"/>
      <c r="H4167" s="6"/>
    </row>
    <row r="4168" spans="3:8" x14ac:dyDescent="0.25">
      <c r="C4168" s="2"/>
      <c r="D4168" s="6"/>
      <c r="E4168" s="6"/>
      <c r="F4168" s="6"/>
      <c r="G4168" s="6"/>
      <c r="H4168" s="6"/>
    </row>
    <row r="4169" spans="3:8" x14ac:dyDescent="0.25">
      <c r="C4169" s="2"/>
      <c r="D4169" s="6"/>
      <c r="E4169" s="6"/>
      <c r="F4169" s="6"/>
      <c r="G4169" s="6"/>
      <c r="H4169" s="6"/>
    </row>
    <row r="4170" spans="3:8" x14ac:dyDescent="0.25">
      <c r="C4170" s="2"/>
      <c r="D4170" s="6"/>
      <c r="E4170" s="6"/>
      <c r="F4170" s="6"/>
      <c r="G4170" s="6"/>
      <c r="H4170" s="6"/>
    </row>
    <row r="4171" spans="3:8" x14ac:dyDescent="0.25">
      <c r="C4171" s="2"/>
      <c r="D4171" s="6"/>
      <c r="E4171" s="6"/>
      <c r="F4171" s="6"/>
      <c r="G4171" s="6"/>
      <c r="H4171" s="6"/>
    </row>
    <row r="4172" spans="3:8" x14ac:dyDescent="0.25">
      <c r="C4172" s="2"/>
      <c r="D4172" s="6"/>
      <c r="E4172" s="6"/>
      <c r="F4172" s="6"/>
      <c r="G4172" s="6"/>
      <c r="H4172" s="6"/>
    </row>
    <row r="4173" spans="3:8" x14ac:dyDescent="0.25">
      <c r="C4173" s="2"/>
      <c r="D4173" s="6"/>
      <c r="E4173" s="6"/>
      <c r="F4173" s="6"/>
      <c r="G4173" s="6"/>
      <c r="H4173" s="6"/>
    </row>
    <row r="4174" spans="3:8" x14ac:dyDescent="0.25">
      <c r="C4174" s="2"/>
      <c r="D4174" s="6"/>
      <c r="E4174" s="6"/>
      <c r="F4174" s="6"/>
      <c r="G4174" s="6"/>
      <c r="H4174" s="6"/>
    </row>
    <row r="4175" spans="3:8" x14ac:dyDescent="0.25">
      <c r="C4175" s="2"/>
      <c r="D4175" s="6"/>
      <c r="E4175" s="6"/>
      <c r="F4175" s="6"/>
      <c r="G4175" s="6"/>
      <c r="H4175" s="6"/>
    </row>
    <row r="4176" spans="3:8" x14ac:dyDescent="0.25">
      <c r="C4176" s="2"/>
      <c r="D4176" s="6"/>
      <c r="E4176" s="6"/>
      <c r="F4176" s="6"/>
      <c r="G4176" s="6"/>
      <c r="H4176" s="6"/>
    </row>
    <row r="4177" spans="3:8" x14ac:dyDescent="0.25">
      <c r="C4177" s="2"/>
      <c r="D4177" s="6"/>
      <c r="E4177" s="6"/>
      <c r="F4177" s="6"/>
      <c r="G4177" s="6"/>
      <c r="H4177" s="6"/>
    </row>
    <row r="4178" spans="3:8" x14ac:dyDescent="0.25">
      <c r="C4178" s="2"/>
      <c r="D4178" s="6"/>
      <c r="E4178" s="6"/>
      <c r="F4178" s="6"/>
      <c r="G4178" s="6"/>
      <c r="H4178" s="6"/>
    </row>
    <row r="4179" spans="3:8" x14ac:dyDescent="0.25">
      <c r="C4179" s="2"/>
      <c r="D4179" s="6"/>
      <c r="E4179" s="6"/>
      <c r="F4179" s="6"/>
      <c r="G4179" s="6"/>
      <c r="H4179" s="6"/>
    </row>
    <row r="4180" spans="3:8" x14ac:dyDescent="0.25">
      <c r="C4180" s="2"/>
      <c r="D4180" s="6"/>
      <c r="E4180" s="6"/>
      <c r="F4180" s="6"/>
      <c r="G4180" s="6"/>
      <c r="H4180" s="6"/>
    </row>
    <row r="4181" spans="3:8" x14ac:dyDescent="0.25">
      <c r="C4181" s="2"/>
      <c r="D4181" s="6"/>
      <c r="E4181" s="6"/>
      <c r="F4181" s="6"/>
      <c r="G4181" s="6"/>
      <c r="H4181" s="6"/>
    </row>
    <row r="4182" spans="3:8" x14ac:dyDescent="0.25">
      <c r="C4182" s="2"/>
      <c r="D4182" s="6"/>
      <c r="E4182" s="6"/>
      <c r="F4182" s="6"/>
      <c r="G4182" s="6"/>
      <c r="H4182" s="6"/>
    </row>
    <row r="4183" spans="3:8" x14ac:dyDescent="0.25">
      <c r="C4183" s="2"/>
      <c r="D4183" s="6"/>
      <c r="E4183" s="6"/>
      <c r="F4183" s="6"/>
      <c r="G4183" s="6"/>
      <c r="H4183" s="6"/>
    </row>
    <row r="4184" spans="3:8" x14ac:dyDescent="0.25">
      <c r="C4184" s="2"/>
      <c r="D4184" s="6"/>
      <c r="E4184" s="6"/>
      <c r="F4184" s="6"/>
      <c r="G4184" s="6"/>
      <c r="H4184" s="6"/>
    </row>
    <row r="4185" spans="3:8" x14ac:dyDescent="0.25">
      <c r="C4185" s="2"/>
      <c r="D4185" s="6"/>
      <c r="E4185" s="6"/>
      <c r="F4185" s="6"/>
      <c r="G4185" s="6"/>
      <c r="H4185" s="6"/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4001"/>
  <sheetViews>
    <sheetView workbookViewId="0"/>
  </sheetViews>
  <sheetFormatPr defaultRowHeight="13.2" x14ac:dyDescent="0.25"/>
  <cols>
    <col min="4" max="4" width="17.33203125" customWidth="1"/>
  </cols>
  <sheetData>
    <row r="1" spans="1:6" x14ac:dyDescent="0.25">
      <c r="A1" s="10" t="s">
        <v>3</v>
      </c>
      <c r="B1" s="10" t="s">
        <v>39</v>
      </c>
      <c r="C1" s="10"/>
      <c r="D1" s="24"/>
      <c r="E1" s="8"/>
      <c r="F1" s="8"/>
    </row>
    <row r="2" spans="1:6" x14ac:dyDescent="0.25">
      <c r="A2" s="25" t="e">
        <f>#REF!</f>
        <v>#REF!</v>
      </c>
      <c r="B2" s="26" t="e">
        <f>MAX(MIN(A2,E$4),E$3)</f>
        <v>#REF!</v>
      </c>
      <c r="C2" s="26"/>
      <c r="D2" s="27" t="s">
        <v>40</v>
      </c>
      <c r="E2" s="28">
        <v>0.02</v>
      </c>
      <c r="F2" s="27"/>
    </row>
    <row r="3" spans="1:6" ht="13.5" customHeight="1" x14ac:dyDescent="0.25">
      <c r="A3" s="25" t="e">
        <f>#REF!</f>
        <v>#REF!</v>
      </c>
      <c r="B3" s="26" t="e">
        <f>MAX(MIN(A3,E$4),E$3)</f>
        <v>#REF!</v>
      </c>
      <c r="C3" s="26"/>
      <c r="D3" s="27" t="s">
        <v>41</v>
      </c>
      <c r="E3" s="29" t="e">
        <f>PERCENTILE(A2:A4001,E2)</f>
        <v>#REF!</v>
      </c>
      <c r="F3" s="7" t="s">
        <v>42</v>
      </c>
    </row>
    <row r="4" spans="1:6" ht="13.5" customHeight="1" x14ac:dyDescent="0.25">
      <c r="A4" s="25" t="e">
        <f>#REF!</f>
        <v>#REF!</v>
      </c>
      <c r="B4" s="26" t="e">
        <f>MAX(MIN(A4,E$4),E$3)</f>
        <v>#REF!</v>
      </c>
      <c r="C4" s="26"/>
      <c r="D4" s="27" t="s">
        <v>43</v>
      </c>
      <c r="E4" s="29" t="e">
        <f>PERCENTILE(A2:A4001,1-E2)</f>
        <v>#REF!</v>
      </c>
      <c r="F4" s="7" t="s">
        <v>44</v>
      </c>
    </row>
    <row r="5" spans="1:6" x14ac:dyDescent="0.25">
      <c r="A5" s="25" t="e">
        <f>#REF!</f>
        <v>#REF!</v>
      </c>
      <c r="B5" s="26" t="e">
        <f t="shared" ref="B5:B65" si="0">MAX(MIN(A5,E$4),E$3)</f>
        <v>#REF!</v>
      </c>
      <c r="C5" s="26"/>
      <c r="D5" s="27"/>
      <c r="E5" s="27"/>
      <c r="F5" s="27"/>
    </row>
    <row r="6" spans="1:6" x14ac:dyDescent="0.25">
      <c r="A6" s="25" t="e">
        <f>#REF!</f>
        <v>#REF!</v>
      </c>
      <c r="B6" s="26" t="e">
        <f t="shared" si="0"/>
        <v>#REF!</v>
      </c>
      <c r="C6" s="30" t="s">
        <v>45</v>
      </c>
    </row>
    <row r="7" spans="1:6" x14ac:dyDescent="0.25">
      <c r="A7" s="25" t="e">
        <f>#REF!</f>
        <v>#REF!</v>
      </c>
      <c r="B7" s="26" t="e">
        <f t="shared" si="0"/>
        <v>#REF!</v>
      </c>
      <c r="C7" s="26"/>
      <c r="D7" s="8"/>
      <c r="E7" s="8"/>
      <c r="F7" s="8"/>
    </row>
    <row r="8" spans="1:6" x14ac:dyDescent="0.25">
      <c r="A8" s="25" t="e">
        <f>#REF!</f>
        <v>#REF!</v>
      </c>
      <c r="B8" s="26" t="e">
        <f t="shared" si="0"/>
        <v>#REF!</v>
      </c>
      <c r="C8" s="26"/>
      <c r="D8" s="8"/>
      <c r="E8" s="8"/>
      <c r="F8" s="8"/>
    </row>
    <row r="9" spans="1:6" x14ac:dyDescent="0.25">
      <c r="A9" s="25" t="e">
        <f>#REF!</f>
        <v>#REF!</v>
      </c>
      <c r="B9" s="26" t="e">
        <f t="shared" si="0"/>
        <v>#REF!</v>
      </c>
      <c r="C9" s="26"/>
    </row>
    <row r="10" spans="1:6" x14ac:dyDescent="0.25">
      <c r="A10" s="25" t="e">
        <f>#REF!</f>
        <v>#REF!</v>
      </c>
      <c r="B10" s="26" t="e">
        <f t="shared" si="0"/>
        <v>#REF!</v>
      </c>
      <c r="C10" s="26"/>
    </row>
    <row r="11" spans="1:6" x14ac:dyDescent="0.25">
      <c r="A11" s="25" t="e">
        <f>#REF!</f>
        <v>#REF!</v>
      </c>
      <c r="B11" s="26" t="e">
        <f t="shared" si="0"/>
        <v>#REF!</v>
      </c>
      <c r="C11" s="26"/>
    </row>
    <row r="12" spans="1:6" x14ac:dyDescent="0.25">
      <c r="A12" s="25" t="e">
        <f>#REF!</f>
        <v>#REF!</v>
      </c>
      <c r="B12" s="26" t="e">
        <f t="shared" si="0"/>
        <v>#REF!</v>
      </c>
      <c r="C12" s="26"/>
    </row>
    <row r="13" spans="1:6" x14ac:dyDescent="0.25">
      <c r="A13" s="25" t="e">
        <f>#REF!</f>
        <v>#REF!</v>
      </c>
      <c r="B13" s="26" t="e">
        <f t="shared" si="0"/>
        <v>#REF!</v>
      </c>
      <c r="C13" s="26"/>
    </row>
    <row r="14" spans="1:6" x14ac:dyDescent="0.25">
      <c r="A14" s="25" t="e">
        <f>#REF!</f>
        <v>#REF!</v>
      </c>
      <c r="B14" s="26" t="e">
        <f t="shared" si="0"/>
        <v>#REF!</v>
      </c>
      <c r="C14" s="26"/>
    </row>
    <row r="15" spans="1:6" x14ac:dyDescent="0.25">
      <c r="A15" s="25" t="e">
        <f>#REF!</f>
        <v>#REF!</v>
      </c>
      <c r="B15" s="26" t="e">
        <f t="shared" si="0"/>
        <v>#REF!</v>
      </c>
      <c r="C15" s="26"/>
    </row>
    <row r="16" spans="1:6" x14ac:dyDescent="0.25">
      <c r="A16" s="25" t="e">
        <f>#REF!</f>
        <v>#REF!</v>
      </c>
      <c r="B16" s="26" t="e">
        <f t="shared" si="0"/>
        <v>#REF!</v>
      </c>
      <c r="C16" s="26"/>
    </row>
    <row r="17" spans="1:3" x14ac:dyDescent="0.25">
      <c r="A17" s="25" t="e">
        <f>#REF!</f>
        <v>#REF!</v>
      </c>
      <c r="B17" s="26" t="e">
        <f t="shared" si="0"/>
        <v>#REF!</v>
      </c>
      <c r="C17" s="26"/>
    </row>
    <row r="18" spans="1:3" x14ac:dyDescent="0.25">
      <c r="A18" s="25" t="e">
        <f>#REF!</f>
        <v>#REF!</v>
      </c>
      <c r="B18" s="26" t="e">
        <f t="shared" si="0"/>
        <v>#REF!</v>
      </c>
      <c r="C18" s="26"/>
    </row>
    <row r="19" spans="1:3" x14ac:dyDescent="0.25">
      <c r="A19" s="25" t="e">
        <f>#REF!</f>
        <v>#REF!</v>
      </c>
      <c r="B19" s="26" t="e">
        <f t="shared" si="0"/>
        <v>#REF!</v>
      </c>
      <c r="C19" s="26"/>
    </row>
    <row r="20" spans="1:3" x14ac:dyDescent="0.25">
      <c r="A20" s="25" t="e">
        <f>#REF!</f>
        <v>#REF!</v>
      </c>
      <c r="B20" s="26" t="e">
        <f t="shared" si="0"/>
        <v>#REF!</v>
      </c>
      <c r="C20" s="26"/>
    </row>
    <row r="21" spans="1:3" x14ac:dyDescent="0.25">
      <c r="A21" s="25" t="e">
        <f>#REF!</f>
        <v>#REF!</v>
      </c>
      <c r="B21" s="26" t="e">
        <f t="shared" si="0"/>
        <v>#REF!</v>
      </c>
      <c r="C21" s="26"/>
    </row>
    <row r="22" spans="1:3" x14ac:dyDescent="0.25">
      <c r="A22" s="25" t="e">
        <f>#REF!</f>
        <v>#REF!</v>
      </c>
      <c r="B22" s="26" t="e">
        <f t="shared" si="0"/>
        <v>#REF!</v>
      </c>
      <c r="C22" s="26"/>
    </row>
    <row r="23" spans="1:3" x14ac:dyDescent="0.25">
      <c r="A23" s="25" t="e">
        <f>#REF!</f>
        <v>#REF!</v>
      </c>
      <c r="B23" s="26" t="e">
        <f t="shared" si="0"/>
        <v>#REF!</v>
      </c>
      <c r="C23" s="26"/>
    </row>
    <row r="24" spans="1:3" x14ac:dyDescent="0.25">
      <c r="A24" s="25" t="e">
        <f>#REF!</f>
        <v>#REF!</v>
      </c>
      <c r="B24" s="26" t="e">
        <f t="shared" si="0"/>
        <v>#REF!</v>
      </c>
      <c r="C24" s="26"/>
    </row>
    <row r="25" spans="1:3" x14ac:dyDescent="0.25">
      <c r="A25" s="25" t="e">
        <f>#REF!</f>
        <v>#REF!</v>
      </c>
      <c r="B25" s="26" t="e">
        <f t="shared" si="0"/>
        <v>#REF!</v>
      </c>
      <c r="C25" s="26"/>
    </row>
    <row r="26" spans="1:3" x14ac:dyDescent="0.25">
      <c r="A26" s="25" t="e">
        <f>#REF!</f>
        <v>#REF!</v>
      </c>
      <c r="B26" s="26" t="e">
        <f t="shared" si="0"/>
        <v>#REF!</v>
      </c>
      <c r="C26" s="26"/>
    </row>
    <row r="27" spans="1:3" x14ac:dyDescent="0.25">
      <c r="A27" s="25" t="e">
        <f>#REF!</f>
        <v>#REF!</v>
      </c>
      <c r="B27" s="26" t="e">
        <f t="shared" si="0"/>
        <v>#REF!</v>
      </c>
      <c r="C27" s="26"/>
    </row>
    <row r="28" spans="1:3" x14ac:dyDescent="0.25">
      <c r="A28" s="25" t="e">
        <f>#REF!</f>
        <v>#REF!</v>
      </c>
      <c r="B28" s="26" t="e">
        <f t="shared" si="0"/>
        <v>#REF!</v>
      </c>
      <c r="C28" s="26"/>
    </row>
    <row r="29" spans="1:3" x14ac:dyDescent="0.25">
      <c r="A29" s="25" t="e">
        <f>#REF!</f>
        <v>#REF!</v>
      </c>
      <c r="B29" s="26" t="e">
        <f t="shared" si="0"/>
        <v>#REF!</v>
      </c>
      <c r="C29" s="26"/>
    </row>
    <row r="30" spans="1:3" x14ac:dyDescent="0.25">
      <c r="A30" s="25" t="e">
        <f>#REF!</f>
        <v>#REF!</v>
      </c>
      <c r="B30" s="26" t="e">
        <f t="shared" si="0"/>
        <v>#REF!</v>
      </c>
      <c r="C30" s="26"/>
    </row>
    <row r="31" spans="1:3" x14ac:dyDescent="0.25">
      <c r="A31" s="25" t="e">
        <f>#REF!</f>
        <v>#REF!</v>
      </c>
      <c r="B31" s="26" t="e">
        <f t="shared" si="0"/>
        <v>#REF!</v>
      </c>
      <c r="C31" s="26"/>
    </row>
    <row r="32" spans="1:3" x14ac:dyDescent="0.25">
      <c r="A32" s="25" t="e">
        <f>#REF!</f>
        <v>#REF!</v>
      </c>
      <c r="B32" s="26" t="e">
        <f t="shared" si="0"/>
        <v>#REF!</v>
      </c>
      <c r="C32" s="26"/>
    </row>
    <row r="33" spans="1:3" x14ac:dyDescent="0.25">
      <c r="A33" s="25" t="e">
        <f>#REF!</f>
        <v>#REF!</v>
      </c>
      <c r="B33" s="26" t="e">
        <f t="shared" si="0"/>
        <v>#REF!</v>
      </c>
      <c r="C33" s="26"/>
    </row>
    <row r="34" spans="1:3" x14ac:dyDescent="0.25">
      <c r="A34" s="25" t="e">
        <f>#REF!</f>
        <v>#REF!</v>
      </c>
      <c r="B34" s="26" t="e">
        <f t="shared" si="0"/>
        <v>#REF!</v>
      </c>
      <c r="C34" s="26"/>
    </row>
    <row r="35" spans="1:3" x14ac:dyDescent="0.25">
      <c r="A35" s="25" t="e">
        <f>#REF!</f>
        <v>#REF!</v>
      </c>
      <c r="B35" s="26" t="e">
        <f t="shared" si="0"/>
        <v>#REF!</v>
      </c>
      <c r="C35" s="26"/>
    </row>
    <row r="36" spans="1:3" x14ac:dyDescent="0.25">
      <c r="A36" s="25" t="e">
        <f>#REF!</f>
        <v>#REF!</v>
      </c>
      <c r="B36" s="26" t="e">
        <f t="shared" si="0"/>
        <v>#REF!</v>
      </c>
      <c r="C36" s="26"/>
    </row>
    <row r="37" spans="1:3" x14ac:dyDescent="0.25">
      <c r="A37" s="25" t="e">
        <f>#REF!</f>
        <v>#REF!</v>
      </c>
      <c r="B37" s="26" t="e">
        <f t="shared" si="0"/>
        <v>#REF!</v>
      </c>
      <c r="C37" s="26"/>
    </row>
    <row r="38" spans="1:3" x14ac:dyDescent="0.25">
      <c r="A38" s="25" t="e">
        <f>#REF!</f>
        <v>#REF!</v>
      </c>
      <c r="B38" s="26" t="e">
        <f t="shared" si="0"/>
        <v>#REF!</v>
      </c>
      <c r="C38" s="26"/>
    </row>
    <row r="39" spans="1:3" x14ac:dyDescent="0.25">
      <c r="A39" s="25" t="e">
        <f>#REF!</f>
        <v>#REF!</v>
      </c>
      <c r="B39" s="26" t="e">
        <f t="shared" si="0"/>
        <v>#REF!</v>
      </c>
      <c r="C39" s="26"/>
    </row>
    <row r="40" spans="1:3" x14ac:dyDescent="0.25">
      <c r="A40" s="25" t="e">
        <f>#REF!</f>
        <v>#REF!</v>
      </c>
      <c r="B40" s="26" t="e">
        <f t="shared" si="0"/>
        <v>#REF!</v>
      </c>
      <c r="C40" s="26"/>
    </row>
    <row r="41" spans="1:3" x14ac:dyDescent="0.25">
      <c r="A41" s="25" t="e">
        <f>#REF!</f>
        <v>#REF!</v>
      </c>
      <c r="B41" s="26" t="e">
        <f t="shared" si="0"/>
        <v>#REF!</v>
      </c>
      <c r="C41" s="26"/>
    </row>
    <row r="42" spans="1:3" x14ac:dyDescent="0.25">
      <c r="A42" s="25" t="e">
        <f>#REF!</f>
        <v>#REF!</v>
      </c>
      <c r="B42" s="26" t="e">
        <f t="shared" si="0"/>
        <v>#REF!</v>
      </c>
      <c r="C42" s="26"/>
    </row>
    <row r="43" spans="1:3" x14ac:dyDescent="0.25">
      <c r="A43" s="25" t="e">
        <f>#REF!</f>
        <v>#REF!</v>
      </c>
      <c r="B43" s="26" t="e">
        <f t="shared" si="0"/>
        <v>#REF!</v>
      </c>
      <c r="C43" s="26"/>
    </row>
    <row r="44" spans="1:3" x14ac:dyDescent="0.25">
      <c r="A44" s="25" t="e">
        <f>#REF!</f>
        <v>#REF!</v>
      </c>
      <c r="B44" s="26" t="e">
        <f t="shared" si="0"/>
        <v>#REF!</v>
      </c>
      <c r="C44" s="26"/>
    </row>
    <row r="45" spans="1:3" x14ac:dyDescent="0.25">
      <c r="A45" s="25" t="e">
        <f>#REF!</f>
        <v>#REF!</v>
      </c>
      <c r="B45" s="26" t="e">
        <f t="shared" si="0"/>
        <v>#REF!</v>
      </c>
      <c r="C45" s="26"/>
    </row>
    <row r="46" spans="1:3" x14ac:dyDescent="0.25">
      <c r="A46" s="25" t="e">
        <f>#REF!</f>
        <v>#REF!</v>
      </c>
      <c r="B46" s="26" t="e">
        <f t="shared" si="0"/>
        <v>#REF!</v>
      </c>
      <c r="C46" s="26"/>
    </row>
    <row r="47" spans="1:3" x14ac:dyDescent="0.25">
      <c r="A47" s="25" t="e">
        <f>#REF!</f>
        <v>#REF!</v>
      </c>
      <c r="B47" s="26" t="e">
        <f t="shared" si="0"/>
        <v>#REF!</v>
      </c>
      <c r="C47" s="26"/>
    </row>
    <row r="48" spans="1:3" x14ac:dyDescent="0.25">
      <c r="A48" s="25" t="e">
        <f>#REF!</f>
        <v>#REF!</v>
      </c>
      <c r="B48" s="26" t="e">
        <f t="shared" si="0"/>
        <v>#REF!</v>
      </c>
      <c r="C48" s="26"/>
    </row>
    <row r="49" spans="1:3" x14ac:dyDescent="0.25">
      <c r="A49" s="25" t="e">
        <f>#REF!</f>
        <v>#REF!</v>
      </c>
      <c r="B49" s="26" t="e">
        <f t="shared" si="0"/>
        <v>#REF!</v>
      </c>
      <c r="C49" s="26"/>
    </row>
    <row r="50" spans="1:3" x14ac:dyDescent="0.25">
      <c r="A50" s="25" t="e">
        <f>#REF!</f>
        <v>#REF!</v>
      </c>
      <c r="B50" s="26" t="e">
        <f t="shared" si="0"/>
        <v>#REF!</v>
      </c>
      <c r="C50" s="26"/>
    </row>
    <row r="51" spans="1:3" x14ac:dyDescent="0.25">
      <c r="A51" s="25" t="e">
        <f>#REF!</f>
        <v>#REF!</v>
      </c>
      <c r="B51" s="26" t="e">
        <f t="shared" si="0"/>
        <v>#REF!</v>
      </c>
      <c r="C51" s="26"/>
    </row>
    <row r="52" spans="1:3" x14ac:dyDescent="0.25">
      <c r="A52" s="25" t="e">
        <f>#REF!</f>
        <v>#REF!</v>
      </c>
      <c r="B52" s="26" t="e">
        <f t="shared" si="0"/>
        <v>#REF!</v>
      </c>
      <c r="C52" s="26"/>
    </row>
    <row r="53" spans="1:3" x14ac:dyDescent="0.25">
      <c r="A53" s="25" t="e">
        <f>#REF!</f>
        <v>#REF!</v>
      </c>
      <c r="B53" s="26" t="e">
        <f t="shared" si="0"/>
        <v>#REF!</v>
      </c>
      <c r="C53" s="26"/>
    </row>
    <row r="54" spans="1:3" x14ac:dyDescent="0.25">
      <c r="A54" s="25" t="e">
        <f>#REF!</f>
        <v>#REF!</v>
      </c>
      <c r="B54" s="26" t="e">
        <f t="shared" si="0"/>
        <v>#REF!</v>
      </c>
      <c r="C54" s="26"/>
    </row>
    <row r="55" spans="1:3" x14ac:dyDescent="0.25">
      <c r="A55" s="25" t="e">
        <f>#REF!</f>
        <v>#REF!</v>
      </c>
      <c r="B55" s="26" t="e">
        <f t="shared" si="0"/>
        <v>#REF!</v>
      </c>
      <c r="C55" s="26"/>
    </row>
    <row r="56" spans="1:3" x14ac:dyDescent="0.25">
      <c r="A56" s="25" t="e">
        <f>#REF!</f>
        <v>#REF!</v>
      </c>
      <c r="B56" s="26" t="e">
        <f t="shared" si="0"/>
        <v>#REF!</v>
      </c>
      <c r="C56" s="26"/>
    </row>
    <row r="57" spans="1:3" x14ac:dyDescent="0.25">
      <c r="A57" s="25" t="e">
        <f>#REF!</f>
        <v>#REF!</v>
      </c>
      <c r="B57" s="26" t="e">
        <f t="shared" si="0"/>
        <v>#REF!</v>
      </c>
      <c r="C57" s="26"/>
    </row>
    <row r="58" spans="1:3" x14ac:dyDescent="0.25">
      <c r="A58" s="25" t="e">
        <f>#REF!</f>
        <v>#REF!</v>
      </c>
      <c r="B58" s="26" t="e">
        <f t="shared" si="0"/>
        <v>#REF!</v>
      </c>
      <c r="C58" s="26"/>
    </row>
    <row r="59" spans="1:3" x14ac:dyDescent="0.25">
      <c r="A59" s="25" t="e">
        <f>#REF!</f>
        <v>#REF!</v>
      </c>
      <c r="B59" s="26" t="e">
        <f t="shared" si="0"/>
        <v>#REF!</v>
      </c>
      <c r="C59" s="26"/>
    </row>
    <row r="60" spans="1:3" x14ac:dyDescent="0.25">
      <c r="A60" s="25" t="e">
        <f>#REF!</f>
        <v>#REF!</v>
      </c>
      <c r="B60" s="26" t="e">
        <f t="shared" si="0"/>
        <v>#REF!</v>
      </c>
      <c r="C60" s="26"/>
    </row>
    <row r="61" spans="1:3" x14ac:dyDescent="0.25">
      <c r="A61" s="25" t="e">
        <f>#REF!</f>
        <v>#REF!</v>
      </c>
      <c r="B61" s="26" t="e">
        <f t="shared" si="0"/>
        <v>#REF!</v>
      </c>
      <c r="C61" s="26"/>
    </row>
    <row r="62" spans="1:3" x14ac:dyDescent="0.25">
      <c r="A62" s="25" t="e">
        <f>#REF!</f>
        <v>#REF!</v>
      </c>
      <c r="B62" s="26" t="e">
        <f t="shared" si="0"/>
        <v>#REF!</v>
      </c>
      <c r="C62" s="26"/>
    </row>
    <row r="63" spans="1:3" x14ac:dyDescent="0.25">
      <c r="A63" s="25" t="e">
        <f>#REF!</f>
        <v>#REF!</v>
      </c>
      <c r="B63" s="26" t="e">
        <f t="shared" si="0"/>
        <v>#REF!</v>
      </c>
      <c r="C63" s="26"/>
    </row>
    <row r="64" spans="1:3" x14ac:dyDescent="0.25">
      <c r="A64" s="25" t="e">
        <f>#REF!</f>
        <v>#REF!</v>
      </c>
      <c r="B64" s="26" t="e">
        <f t="shared" si="0"/>
        <v>#REF!</v>
      </c>
      <c r="C64" s="26"/>
    </row>
    <row r="65" spans="1:3" x14ac:dyDescent="0.25">
      <c r="A65" s="25" t="e">
        <f>#REF!</f>
        <v>#REF!</v>
      </c>
      <c r="B65" s="26" t="e">
        <f t="shared" si="0"/>
        <v>#REF!</v>
      </c>
      <c r="C65" s="26"/>
    </row>
    <row r="66" spans="1:3" x14ac:dyDescent="0.25">
      <c r="A66" s="25" t="e">
        <f>#REF!</f>
        <v>#REF!</v>
      </c>
      <c r="B66" s="26" t="e">
        <f t="shared" ref="B66:B129" si="1">MAX(MIN(A66,E$4),E$3)</f>
        <v>#REF!</v>
      </c>
      <c r="C66" s="26"/>
    </row>
    <row r="67" spans="1:3" x14ac:dyDescent="0.25">
      <c r="A67" s="25" t="e">
        <f>#REF!</f>
        <v>#REF!</v>
      </c>
      <c r="B67" s="26" t="e">
        <f t="shared" si="1"/>
        <v>#REF!</v>
      </c>
      <c r="C67" s="26"/>
    </row>
    <row r="68" spans="1:3" x14ac:dyDescent="0.25">
      <c r="A68" s="25" t="e">
        <f>#REF!</f>
        <v>#REF!</v>
      </c>
      <c r="B68" s="26" t="e">
        <f t="shared" si="1"/>
        <v>#REF!</v>
      </c>
      <c r="C68" s="26"/>
    </row>
    <row r="69" spans="1:3" x14ac:dyDescent="0.25">
      <c r="A69" s="25" t="e">
        <f>#REF!</f>
        <v>#REF!</v>
      </c>
      <c r="B69" s="26" t="e">
        <f t="shared" si="1"/>
        <v>#REF!</v>
      </c>
      <c r="C69" s="26"/>
    </row>
    <row r="70" spans="1:3" x14ac:dyDescent="0.25">
      <c r="A70" s="25" t="e">
        <f>#REF!</f>
        <v>#REF!</v>
      </c>
      <c r="B70" s="26" t="e">
        <f t="shared" si="1"/>
        <v>#REF!</v>
      </c>
      <c r="C70" s="26"/>
    </row>
    <row r="71" spans="1:3" x14ac:dyDescent="0.25">
      <c r="A71" s="25" t="e">
        <f>#REF!</f>
        <v>#REF!</v>
      </c>
      <c r="B71" s="26" t="e">
        <f t="shared" si="1"/>
        <v>#REF!</v>
      </c>
      <c r="C71" s="26"/>
    </row>
    <row r="72" spans="1:3" x14ac:dyDescent="0.25">
      <c r="A72" s="25" t="e">
        <f>#REF!</f>
        <v>#REF!</v>
      </c>
      <c r="B72" s="26" t="e">
        <f t="shared" si="1"/>
        <v>#REF!</v>
      </c>
      <c r="C72" s="26"/>
    </row>
    <row r="73" spans="1:3" x14ac:dyDescent="0.25">
      <c r="A73" s="25" t="e">
        <f>#REF!</f>
        <v>#REF!</v>
      </c>
      <c r="B73" s="26" t="e">
        <f t="shared" si="1"/>
        <v>#REF!</v>
      </c>
      <c r="C73" s="26"/>
    </row>
    <row r="74" spans="1:3" x14ac:dyDescent="0.25">
      <c r="A74" s="25" t="e">
        <f>#REF!</f>
        <v>#REF!</v>
      </c>
      <c r="B74" s="26" t="e">
        <f t="shared" si="1"/>
        <v>#REF!</v>
      </c>
      <c r="C74" s="26"/>
    </row>
    <row r="75" spans="1:3" x14ac:dyDescent="0.25">
      <c r="A75" s="25" t="e">
        <f>#REF!</f>
        <v>#REF!</v>
      </c>
      <c r="B75" s="26" t="e">
        <f t="shared" si="1"/>
        <v>#REF!</v>
      </c>
      <c r="C75" s="26"/>
    </row>
    <row r="76" spans="1:3" x14ac:dyDescent="0.25">
      <c r="A76" s="25" t="e">
        <f>#REF!</f>
        <v>#REF!</v>
      </c>
      <c r="B76" s="26" t="e">
        <f t="shared" si="1"/>
        <v>#REF!</v>
      </c>
      <c r="C76" s="26"/>
    </row>
    <row r="77" spans="1:3" x14ac:dyDescent="0.25">
      <c r="A77" s="25" t="e">
        <f>#REF!</f>
        <v>#REF!</v>
      </c>
      <c r="B77" s="26" t="e">
        <f t="shared" si="1"/>
        <v>#REF!</v>
      </c>
      <c r="C77" s="26"/>
    </row>
    <row r="78" spans="1:3" x14ac:dyDescent="0.25">
      <c r="A78" s="25" t="e">
        <f>#REF!</f>
        <v>#REF!</v>
      </c>
      <c r="B78" s="26" t="e">
        <f t="shared" si="1"/>
        <v>#REF!</v>
      </c>
      <c r="C78" s="26"/>
    </row>
    <row r="79" spans="1:3" x14ac:dyDescent="0.25">
      <c r="A79" s="25" t="e">
        <f>#REF!</f>
        <v>#REF!</v>
      </c>
      <c r="B79" s="26" t="e">
        <f t="shared" si="1"/>
        <v>#REF!</v>
      </c>
      <c r="C79" s="26"/>
    </row>
    <row r="80" spans="1:3" x14ac:dyDescent="0.25">
      <c r="A80" s="25" t="e">
        <f>#REF!</f>
        <v>#REF!</v>
      </c>
      <c r="B80" s="26" t="e">
        <f t="shared" si="1"/>
        <v>#REF!</v>
      </c>
      <c r="C80" s="26"/>
    </row>
    <row r="81" spans="1:3" x14ac:dyDescent="0.25">
      <c r="A81" s="25" t="e">
        <f>#REF!</f>
        <v>#REF!</v>
      </c>
      <c r="B81" s="26" t="e">
        <f t="shared" si="1"/>
        <v>#REF!</v>
      </c>
      <c r="C81" s="26"/>
    </row>
    <row r="82" spans="1:3" x14ac:dyDescent="0.25">
      <c r="A82" s="25" t="e">
        <f>#REF!</f>
        <v>#REF!</v>
      </c>
      <c r="B82" s="26" t="e">
        <f t="shared" si="1"/>
        <v>#REF!</v>
      </c>
      <c r="C82" s="26"/>
    </row>
    <row r="83" spans="1:3" x14ac:dyDescent="0.25">
      <c r="A83" s="25" t="e">
        <f>#REF!</f>
        <v>#REF!</v>
      </c>
      <c r="B83" s="26" t="e">
        <f t="shared" si="1"/>
        <v>#REF!</v>
      </c>
      <c r="C83" s="26"/>
    </row>
    <row r="84" spans="1:3" x14ac:dyDescent="0.25">
      <c r="A84" s="25" t="e">
        <f>#REF!</f>
        <v>#REF!</v>
      </c>
      <c r="B84" s="26" t="e">
        <f t="shared" si="1"/>
        <v>#REF!</v>
      </c>
      <c r="C84" s="26"/>
    </row>
    <row r="85" spans="1:3" x14ac:dyDescent="0.25">
      <c r="A85" s="25" t="e">
        <f>#REF!</f>
        <v>#REF!</v>
      </c>
      <c r="B85" s="26" t="e">
        <f t="shared" si="1"/>
        <v>#REF!</v>
      </c>
      <c r="C85" s="26"/>
    </row>
    <row r="86" spans="1:3" x14ac:dyDescent="0.25">
      <c r="A86" s="25" t="e">
        <f>#REF!</f>
        <v>#REF!</v>
      </c>
      <c r="B86" s="26" t="e">
        <f t="shared" si="1"/>
        <v>#REF!</v>
      </c>
      <c r="C86" s="26"/>
    </row>
    <row r="87" spans="1:3" x14ac:dyDescent="0.25">
      <c r="A87" s="25" t="e">
        <f>#REF!</f>
        <v>#REF!</v>
      </c>
      <c r="B87" s="26" t="e">
        <f t="shared" si="1"/>
        <v>#REF!</v>
      </c>
      <c r="C87" s="26"/>
    </row>
    <row r="88" spans="1:3" x14ac:dyDescent="0.25">
      <c r="A88" s="25" t="e">
        <f>#REF!</f>
        <v>#REF!</v>
      </c>
      <c r="B88" s="26" t="e">
        <f t="shared" si="1"/>
        <v>#REF!</v>
      </c>
      <c r="C88" s="26"/>
    </row>
    <row r="89" spans="1:3" x14ac:dyDescent="0.25">
      <c r="A89" s="25" t="e">
        <f>#REF!</f>
        <v>#REF!</v>
      </c>
      <c r="B89" s="26" t="e">
        <f t="shared" si="1"/>
        <v>#REF!</v>
      </c>
      <c r="C89" s="26"/>
    </row>
    <row r="90" spans="1:3" x14ac:dyDescent="0.25">
      <c r="A90" s="25" t="e">
        <f>#REF!</f>
        <v>#REF!</v>
      </c>
      <c r="B90" s="26" t="e">
        <f t="shared" si="1"/>
        <v>#REF!</v>
      </c>
      <c r="C90" s="26"/>
    </row>
    <row r="91" spans="1:3" x14ac:dyDescent="0.25">
      <c r="A91" s="25" t="e">
        <f>#REF!</f>
        <v>#REF!</v>
      </c>
      <c r="B91" s="26" t="e">
        <f t="shared" si="1"/>
        <v>#REF!</v>
      </c>
      <c r="C91" s="26"/>
    </row>
    <row r="92" spans="1:3" x14ac:dyDescent="0.25">
      <c r="A92" s="25" t="e">
        <f>#REF!</f>
        <v>#REF!</v>
      </c>
      <c r="B92" s="26" t="e">
        <f t="shared" si="1"/>
        <v>#REF!</v>
      </c>
      <c r="C92" s="26"/>
    </row>
    <row r="93" spans="1:3" x14ac:dyDescent="0.25">
      <c r="A93" s="25" t="e">
        <f>#REF!</f>
        <v>#REF!</v>
      </c>
      <c r="B93" s="26" t="e">
        <f t="shared" si="1"/>
        <v>#REF!</v>
      </c>
      <c r="C93" s="26"/>
    </row>
    <row r="94" spans="1:3" x14ac:dyDescent="0.25">
      <c r="A94" s="25" t="e">
        <f>#REF!</f>
        <v>#REF!</v>
      </c>
      <c r="B94" s="26" t="e">
        <f t="shared" si="1"/>
        <v>#REF!</v>
      </c>
      <c r="C94" s="26"/>
    </row>
    <row r="95" spans="1:3" x14ac:dyDescent="0.25">
      <c r="A95" s="25" t="e">
        <f>#REF!</f>
        <v>#REF!</v>
      </c>
      <c r="B95" s="26" t="e">
        <f t="shared" si="1"/>
        <v>#REF!</v>
      </c>
      <c r="C95" s="26"/>
    </row>
    <row r="96" spans="1:3" x14ac:dyDescent="0.25">
      <c r="A96" s="25" t="e">
        <f>#REF!</f>
        <v>#REF!</v>
      </c>
      <c r="B96" s="26" t="e">
        <f t="shared" si="1"/>
        <v>#REF!</v>
      </c>
      <c r="C96" s="26"/>
    </row>
    <row r="97" spans="1:3" x14ac:dyDescent="0.25">
      <c r="A97" s="25" t="e">
        <f>#REF!</f>
        <v>#REF!</v>
      </c>
      <c r="B97" s="26" t="e">
        <f t="shared" si="1"/>
        <v>#REF!</v>
      </c>
      <c r="C97" s="26"/>
    </row>
    <row r="98" spans="1:3" x14ac:dyDescent="0.25">
      <c r="A98" s="25" t="e">
        <f>#REF!</f>
        <v>#REF!</v>
      </c>
      <c r="B98" s="26" t="e">
        <f t="shared" si="1"/>
        <v>#REF!</v>
      </c>
      <c r="C98" s="26"/>
    </row>
    <row r="99" spans="1:3" x14ac:dyDescent="0.25">
      <c r="A99" s="25" t="e">
        <f>#REF!</f>
        <v>#REF!</v>
      </c>
      <c r="B99" s="26" t="e">
        <f t="shared" si="1"/>
        <v>#REF!</v>
      </c>
      <c r="C99" s="26"/>
    </row>
    <row r="100" spans="1:3" x14ac:dyDescent="0.25">
      <c r="A100" s="25" t="e">
        <f>#REF!</f>
        <v>#REF!</v>
      </c>
      <c r="B100" s="26" t="e">
        <f t="shared" si="1"/>
        <v>#REF!</v>
      </c>
      <c r="C100" s="26"/>
    </row>
    <row r="101" spans="1:3" x14ac:dyDescent="0.25">
      <c r="A101" s="25" t="e">
        <f>#REF!</f>
        <v>#REF!</v>
      </c>
      <c r="B101" s="26" t="e">
        <f t="shared" si="1"/>
        <v>#REF!</v>
      </c>
      <c r="C101" s="26"/>
    </row>
    <row r="102" spans="1:3" x14ac:dyDescent="0.25">
      <c r="A102" s="25" t="e">
        <f>#REF!</f>
        <v>#REF!</v>
      </c>
      <c r="B102" s="26" t="e">
        <f t="shared" si="1"/>
        <v>#REF!</v>
      </c>
      <c r="C102" s="26"/>
    </row>
    <row r="103" spans="1:3" x14ac:dyDescent="0.25">
      <c r="A103" s="25" t="e">
        <f>#REF!</f>
        <v>#REF!</v>
      </c>
      <c r="B103" s="26" t="e">
        <f t="shared" si="1"/>
        <v>#REF!</v>
      </c>
      <c r="C103" s="26"/>
    </row>
    <row r="104" spans="1:3" x14ac:dyDescent="0.25">
      <c r="A104" s="25" t="e">
        <f>#REF!</f>
        <v>#REF!</v>
      </c>
      <c r="B104" s="26" t="e">
        <f t="shared" si="1"/>
        <v>#REF!</v>
      </c>
      <c r="C104" s="26"/>
    </row>
    <row r="105" spans="1:3" x14ac:dyDescent="0.25">
      <c r="A105" s="25" t="e">
        <f>#REF!</f>
        <v>#REF!</v>
      </c>
      <c r="B105" s="26" t="e">
        <f t="shared" si="1"/>
        <v>#REF!</v>
      </c>
      <c r="C105" s="26"/>
    </row>
    <row r="106" spans="1:3" x14ac:dyDescent="0.25">
      <c r="A106" s="25" t="e">
        <f>#REF!</f>
        <v>#REF!</v>
      </c>
      <c r="B106" s="26" t="e">
        <f t="shared" si="1"/>
        <v>#REF!</v>
      </c>
      <c r="C106" s="26"/>
    </row>
    <row r="107" spans="1:3" x14ac:dyDescent="0.25">
      <c r="A107" s="25" t="e">
        <f>#REF!</f>
        <v>#REF!</v>
      </c>
      <c r="B107" s="26" t="e">
        <f t="shared" si="1"/>
        <v>#REF!</v>
      </c>
      <c r="C107" s="26"/>
    </row>
    <row r="108" spans="1:3" x14ac:dyDescent="0.25">
      <c r="A108" s="25" t="e">
        <f>#REF!</f>
        <v>#REF!</v>
      </c>
      <c r="B108" s="26" t="e">
        <f t="shared" si="1"/>
        <v>#REF!</v>
      </c>
      <c r="C108" s="26"/>
    </row>
    <row r="109" spans="1:3" x14ac:dyDescent="0.25">
      <c r="A109" s="25" t="e">
        <f>#REF!</f>
        <v>#REF!</v>
      </c>
      <c r="B109" s="26" t="e">
        <f t="shared" si="1"/>
        <v>#REF!</v>
      </c>
      <c r="C109" s="26"/>
    </row>
    <row r="110" spans="1:3" x14ac:dyDescent="0.25">
      <c r="A110" s="25" t="e">
        <f>#REF!</f>
        <v>#REF!</v>
      </c>
      <c r="B110" s="26" t="e">
        <f t="shared" si="1"/>
        <v>#REF!</v>
      </c>
      <c r="C110" s="26"/>
    </row>
    <row r="111" spans="1:3" x14ac:dyDescent="0.25">
      <c r="A111" s="25" t="e">
        <f>#REF!</f>
        <v>#REF!</v>
      </c>
      <c r="B111" s="26" t="e">
        <f t="shared" si="1"/>
        <v>#REF!</v>
      </c>
      <c r="C111" s="26"/>
    </row>
    <row r="112" spans="1:3" x14ac:dyDescent="0.25">
      <c r="A112" s="25" t="e">
        <f>#REF!</f>
        <v>#REF!</v>
      </c>
      <c r="B112" s="26" t="e">
        <f t="shared" si="1"/>
        <v>#REF!</v>
      </c>
      <c r="C112" s="26"/>
    </row>
    <row r="113" spans="1:3" x14ac:dyDescent="0.25">
      <c r="A113" s="25" t="e">
        <f>#REF!</f>
        <v>#REF!</v>
      </c>
      <c r="B113" s="26" t="e">
        <f t="shared" si="1"/>
        <v>#REF!</v>
      </c>
      <c r="C113" s="26"/>
    </row>
    <row r="114" spans="1:3" x14ac:dyDescent="0.25">
      <c r="A114" s="25" t="e">
        <f>#REF!</f>
        <v>#REF!</v>
      </c>
      <c r="B114" s="26" t="e">
        <f t="shared" si="1"/>
        <v>#REF!</v>
      </c>
      <c r="C114" s="26"/>
    </row>
    <row r="115" spans="1:3" x14ac:dyDescent="0.25">
      <c r="A115" s="25" t="e">
        <f>#REF!</f>
        <v>#REF!</v>
      </c>
      <c r="B115" s="26" t="e">
        <f t="shared" si="1"/>
        <v>#REF!</v>
      </c>
      <c r="C115" s="26"/>
    </row>
    <row r="116" spans="1:3" x14ac:dyDescent="0.25">
      <c r="A116" s="25" t="e">
        <f>#REF!</f>
        <v>#REF!</v>
      </c>
      <c r="B116" s="26" t="e">
        <f t="shared" si="1"/>
        <v>#REF!</v>
      </c>
      <c r="C116" s="26"/>
    </row>
    <row r="117" spans="1:3" x14ac:dyDescent="0.25">
      <c r="A117" s="25" t="e">
        <f>#REF!</f>
        <v>#REF!</v>
      </c>
      <c r="B117" s="26" t="e">
        <f t="shared" si="1"/>
        <v>#REF!</v>
      </c>
      <c r="C117" s="26"/>
    </row>
    <row r="118" spans="1:3" x14ac:dyDescent="0.25">
      <c r="A118" s="25" t="e">
        <f>#REF!</f>
        <v>#REF!</v>
      </c>
      <c r="B118" s="26" t="e">
        <f t="shared" si="1"/>
        <v>#REF!</v>
      </c>
      <c r="C118" s="26"/>
    </row>
    <row r="119" spans="1:3" x14ac:dyDescent="0.25">
      <c r="A119" s="25" t="e">
        <f>#REF!</f>
        <v>#REF!</v>
      </c>
      <c r="B119" s="26" t="e">
        <f t="shared" si="1"/>
        <v>#REF!</v>
      </c>
      <c r="C119" s="26"/>
    </row>
    <row r="120" spans="1:3" x14ac:dyDescent="0.25">
      <c r="A120" s="25" t="e">
        <f>#REF!</f>
        <v>#REF!</v>
      </c>
      <c r="B120" s="26" t="e">
        <f t="shared" si="1"/>
        <v>#REF!</v>
      </c>
      <c r="C120" s="26"/>
    </row>
    <row r="121" spans="1:3" x14ac:dyDescent="0.25">
      <c r="A121" s="25" t="e">
        <f>#REF!</f>
        <v>#REF!</v>
      </c>
      <c r="B121" s="26" t="e">
        <f t="shared" si="1"/>
        <v>#REF!</v>
      </c>
      <c r="C121" s="26"/>
    </row>
    <row r="122" spans="1:3" x14ac:dyDescent="0.25">
      <c r="A122" s="25" t="e">
        <f>#REF!</f>
        <v>#REF!</v>
      </c>
      <c r="B122" s="26" t="e">
        <f t="shared" si="1"/>
        <v>#REF!</v>
      </c>
      <c r="C122" s="26"/>
    </row>
    <row r="123" spans="1:3" x14ac:dyDescent="0.25">
      <c r="A123" s="25" t="e">
        <f>#REF!</f>
        <v>#REF!</v>
      </c>
      <c r="B123" s="26" t="e">
        <f t="shared" si="1"/>
        <v>#REF!</v>
      </c>
      <c r="C123" s="26"/>
    </row>
    <row r="124" spans="1:3" x14ac:dyDescent="0.25">
      <c r="A124" s="25" t="e">
        <f>#REF!</f>
        <v>#REF!</v>
      </c>
      <c r="B124" s="26" t="e">
        <f t="shared" si="1"/>
        <v>#REF!</v>
      </c>
      <c r="C124" s="26"/>
    </row>
    <row r="125" spans="1:3" x14ac:dyDescent="0.25">
      <c r="A125" s="25" t="e">
        <f>#REF!</f>
        <v>#REF!</v>
      </c>
      <c r="B125" s="26" t="e">
        <f t="shared" si="1"/>
        <v>#REF!</v>
      </c>
      <c r="C125" s="26"/>
    </row>
    <row r="126" spans="1:3" x14ac:dyDescent="0.25">
      <c r="A126" s="25" t="e">
        <f>#REF!</f>
        <v>#REF!</v>
      </c>
      <c r="B126" s="26" t="e">
        <f t="shared" si="1"/>
        <v>#REF!</v>
      </c>
      <c r="C126" s="26"/>
    </row>
    <row r="127" spans="1:3" x14ac:dyDescent="0.25">
      <c r="A127" s="25" t="e">
        <f>#REF!</f>
        <v>#REF!</v>
      </c>
      <c r="B127" s="26" t="e">
        <f t="shared" si="1"/>
        <v>#REF!</v>
      </c>
      <c r="C127" s="26"/>
    </row>
    <row r="128" spans="1:3" x14ac:dyDescent="0.25">
      <c r="A128" s="25" t="e">
        <f>#REF!</f>
        <v>#REF!</v>
      </c>
      <c r="B128" s="26" t="e">
        <f t="shared" si="1"/>
        <v>#REF!</v>
      </c>
      <c r="C128" s="26"/>
    </row>
    <row r="129" spans="1:3" x14ac:dyDescent="0.25">
      <c r="A129" s="25" t="e">
        <f>#REF!</f>
        <v>#REF!</v>
      </c>
      <c r="B129" s="26" t="e">
        <f t="shared" si="1"/>
        <v>#REF!</v>
      </c>
      <c r="C129" s="26"/>
    </row>
    <row r="130" spans="1:3" x14ac:dyDescent="0.25">
      <c r="A130" s="25" t="e">
        <f>#REF!</f>
        <v>#REF!</v>
      </c>
      <c r="B130" s="26" t="e">
        <f t="shared" ref="B130:B193" si="2">MAX(MIN(A130,E$4),E$3)</f>
        <v>#REF!</v>
      </c>
      <c r="C130" s="26"/>
    </row>
    <row r="131" spans="1:3" x14ac:dyDescent="0.25">
      <c r="A131" s="25" t="e">
        <f>#REF!</f>
        <v>#REF!</v>
      </c>
      <c r="B131" s="26" t="e">
        <f t="shared" si="2"/>
        <v>#REF!</v>
      </c>
      <c r="C131" s="26"/>
    </row>
    <row r="132" spans="1:3" x14ac:dyDescent="0.25">
      <c r="A132" s="25" t="e">
        <f>#REF!</f>
        <v>#REF!</v>
      </c>
      <c r="B132" s="26" t="e">
        <f t="shared" si="2"/>
        <v>#REF!</v>
      </c>
      <c r="C132" s="26"/>
    </row>
    <row r="133" spans="1:3" x14ac:dyDescent="0.25">
      <c r="A133" s="25" t="e">
        <f>#REF!</f>
        <v>#REF!</v>
      </c>
      <c r="B133" s="26" t="e">
        <f t="shared" si="2"/>
        <v>#REF!</v>
      </c>
      <c r="C133" s="26"/>
    </row>
    <row r="134" spans="1:3" x14ac:dyDescent="0.25">
      <c r="A134" s="25" t="e">
        <f>#REF!</f>
        <v>#REF!</v>
      </c>
      <c r="B134" s="26" t="e">
        <f t="shared" si="2"/>
        <v>#REF!</v>
      </c>
      <c r="C134" s="26"/>
    </row>
    <row r="135" spans="1:3" x14ac:dyDescent="0.25">
      <c r="A135" s="25" t="e">
        <f>#REF!</f>
        <v>#REF!</v>
      </c>
      <c r="B135" s="26" t="e">
        <f t="shared" si="2"/>
        <v>#REF!</v>
      </c>
      <c r="C135" s="26"/>
    </row>
    <row r="136" spans="1:3" x14ac:dyDescent="0.25">
      <c r="A136" s="25" t="e">
        <f>#REF!</f>
        <v>#REF!</v>
      </c>
      <c r="B136" s="26" t="e">
        <f t="shared" si="2"/>
        <v>#REF!</v>
      </c>
      <c r="C136" s="26"/>
    </row>
    <row r="137" spans="1:3" x14ac:dyDescent="0.25">
      <c r="A137" s="25" t="e">
        <f>#REF!</f>
        <v>#REF!</v>
      </c>
      <c r="B137" s="26" t="e">
        <f t="shared" si="2"/>
        <v>#REF!</v>
      </c>
      <c r="C137" s="26"/>
    </row>
    <row r="138" spans="1:3" x14ac:dyDescent="0.25">
      <c r="A138" s="25" t="e">
        <f>#REF!</f>
        <v>#REF!</v>
      </c>
      <c r="B138" s="26" t="e">
        <f t="shared" si="2"/>
        <v>#REF!</v>
      </c>
      <c r="C138" s="26"/>
    </row>
    <row r="139" spans="1:3" x14ac:dyDescent="0.25">
      <c r="A139" s="25" t="e">
        <f>#REF!</f>
        <v>#REF!</v>
      </c>
      <c r="B139" s="26" t="e">
        <f t="shared" si="2"/>
        <v>#REF!</v>
      </c>
      <c r="C139" s="26"/>
    </row>
    <row r="140" spans="1:3" x14ac:dyDescent="0.25">
      <c r="A140" s="25" t="e">
        <f>#REF!</f>
        <v>#REF!</v>
      </c>
      <c r="B140" s="26" t="e">
        <f t="shared" si="2"/>
        <v>#REF!</v>
      </c>
      <c r="C140" s="26"/>
    </row>
    <row r="141" spans="1:3" x14ac:dyDescent="0.25">
      <c r="A141" s="25" t="e">
        <f>#REF!</f>
        <v>#REF!</v>
      </c>
      <c r="B141" s="26" t="e">
        <f t="shared" si="2"/>
        <v>#REF!</v>
      </c>
      <c r="C141" s="26"/>
    </row>
    <row r="142" spans="1:3" x14ac:dyDescent="0.25">
      <c r="A142" s="25" t="e">
        <f>#REF!</f>
        <v>#REF!</v>
      </c>
      <c r="B142" s="26" t="e">
        <f t="shared" si="2"/>
        <v>#REF!</v>
      </c>
      <c r="C142" s="26"/>
    </row>
    <row r="143" spans="1:3" x14ac:dyDescent="0.25">
      <c r="A143" s="25" t="e">
        <f>#REF!</f>
        <v>#REF!</v>
      </c>
      <c r="B143" s="26" t="e">
        <f t="shared" si="2"/>
        <v>#REF!</v>
      </c>
      <c r="C143" s="26"/>
    </row>
    <row r="144" spans="1:3" x14ac:dyDescent="0.25">
      <c r="A144" s="25" t="e">
        <f>#REF!</f>
        <v>#REF!</v>
      </c>
      <c r="B144" s="26" t="e">
        <f t="shared" si="2"/>
        <v>#REF!</v>
      </c>
      <c r="C144" s="26"/>
    </row>
    <row r="145" spans="1:3" x14ac:dyDescent="0.25">
      <c r="A145" s="25" t="e">
        <f>#REF!</f>
        <v>#REF!</v>
      </c>
      <c r="B145" s="26" t="e">
        <f t="shared" si="2"/>
        <v>#REF!</v>
      </c>
      <c r="C145" s="26"/>
    </row>
    <row r="146" spans="1:3" x14ac:dyDescent="0.25">
      <c r="A146" s="25" t="e">
        <f>#REF!</f>
        <v>#REF!</v>
      </c>
      <c r="B146" s="26" t="e">
        <f t="shared" si="2"/>
        <v>#REF!</v>
      </c>
      <c r="C146" s="26"/>
    </row>
    <row r="147" spans="1:3" x14ac:dyDescent="0.25">
      <c r="A147" s="25" t="e">
        <f>#REF!</f>
        <v>#REF!</v>
      </c>
      <c r="B147" s="26" t="e">
        <f t="shared" si="2"/>
        <v>#REF!</v>
      </c>
      <c r="C147" s="26"/>
    </row>
    <row r="148" spans="1:3" x14ac:dyDescent="0.25">
      <c r="A148" s="25" t="e">
        <f>#REF!</f>
        <v>#REF!</v>
      </c>
      <c r="B148" s="26" t="e">
        <f t="shared" si="2"/>
        <v>#REF!</v>
      </c>
      <c r="C148" s="26"/>
    </row>
    <row r="149" spans="1:3" x14ac:dyDescent="0.25">
      <c r="A149" s="25" t="e">
        <f>#REF!</f>
        <v>#REF!</v>
      </c>
      <c r="B149" s="26" t="e">
        <f t="shared" si="2"/>
        <v>#REF!</v>
      </c>
      <c r="C149" s="26"/>
    </row>
    <row r="150" spans="1:3" x14ac:dyDescent="0.25">
      <c r="A150" s="25" t="e">
        <f>#REF!</f>
        <v>#REF!</v>
      </c>
      <c r="B150" s="26" t="e">
        <f t="shared" si="2"/>
        <v>#REF!</v>
      </c>
      <c r="C150" s="26"/>
    </row>
    <row r="151" spans="1:3" x14ac:dyDescent="0.25">
      <c r="A151" s="25" t="e">
        <f>#REF!</f>
        <v>#REF!</v>
      </c>
      <c r="B151" s="26" t="e">
        <f t="shared" si="2"/>
        <v>#REF!</v>
      </c>
      <c r="C151" s="26"/>
    </row>
    <row r="152" spans="1:3" x14ac:dyDescent="0.25">
      <c r="A152" s="25" t="e">
        <f>#REF!</f>
        <v>#REF!</v>
      </c>
      <c r="B152" s="26" t="e">
        <f t="shared" si="2"/>
        <v>#REF!</v>
      </c>
      <c r="C152" s="26"/>
    </row>
    <row r="153" spans="1:3" x14ac:dyDescent="0.25">
      <c r="A153" s="25" t="e">
        <f>#REF!</f>
        <v>#REF!</v>
      </c>
      <c r="B153" s="26" t="e">
        <f t="shared" si="2"/>
        <v>#REF!</v>
      </c>
      <c r="C153" s="26"/>
    </row>
    <row r="154" spans="1:3" x14ac:dyDescent="0.25">
      <c r="A154" s="25" t="e">
        <f>#REF!</f>
        <v>#REF!</v>
      </c>
      <c r="B154" s="26" t="e">
        <f t="shared" si="2"/>
        <v>#REF!</v>
      </c>
      <c r="C154" s="26"/>
    </row>
    <row r="155" spans="1:3" x14ac:dyDescent="0.25">
      <c r="A155" s="25" t="e">
        <f>#REF!</f>
        <v>#REF!</v>
      </c>
      <c r="B155" s="26" t="e">
        <f t="shared" si="2"/>
        <v>#REF!</v>
      </c>
      <c r="C155" s="26"/>
    </row>
    <row r="156" spans="1:3" x14ac:dyDescent="0.25">
      <c r="A156" s="25" t="e">
        <f>#REF!</f>
        <v>#REF!</v>
      </c>
      <c r="B156" s="26" t="e">
        <f t="shared" si="2"/>
        <v>#REF!</v>
      </c>
      <c r="C156" s="26"/>
    </row>
    <row r="157" spans="1:3" x14ac:dyDescent="0.25">
      <c r="A157" s="25" t="e">
        <f>#REF!</f>
        <v>#REF!</v>
      </c>
      <c r="B157" s="26" t="e">
        <f t="shared" si="2"/>
        <v>#REF!</v>
      </c>
      <c r="C157" s="26"/>
    </row>
    <row r="158" spans="1:3" x14ac:dyDescent="0.25">
      <c r="A158" s="25" t="e">
        <f>#REF!</f>
        <v>#REF!</v>
      </c>
      <c r="B158" s="26" t="e">
        <f t="shared" si="2"/>
        <v>#REF!</v>
      </c>
      <c r="C158" s="26"/>
    </row>
    <row r="159" spans="1:3" x14ac:dyDescent="0.25">
      <c r="A159" s="25" t="e">
        <f>#REF!</f>
        <v>#REF!</v>
      </c>
      <c r="B159" s="26" t="e">
        <f t="shared" si="2"/>
        <v>#REF!</v>
      </c>
      <c r="C159" s="26"/>
    </row>
    <row r="160" spans="1:3" x14ac:dyDescent="0.25">
      <c r="A160" s="25" t="e">
        <f>#REF!</f>
        <v>#REF!</v>
      </c>
      <c r="B160" s="26" t="e">
        <f t="shared" si="2"/>
        <v>#REF!</v>
      </c>
      <c r="C160" s="26"/>
    </row>
    <row r="161" spans="1:3" x14ac:dyDescent="0.25">
      <c r="A161" s="25" t="e">
        <f>#REF!</f>
        <v>#REF!</v>
      </c>
      <c r="B161" s="26" t="e">
        <f t="shared" si="2"/>
        <v>#REF!</v>
      </c>
      <c r="C161" s="26"/>
    </row>
    <row r="162" spans="1:3" x14ac:dyDescent="0.25">
      <c r="A162" s="25" t="e">
        <f>#REF!</f>
        <v>#REF!</v>
      </c>
      <c r="B162" s="26" t="e">
        <f t="shared" si="2"/>
        <v>#REF!</v>
      </c>
      <c r="C162" s="26"/>
    </row>
    <row r="163" spans="1:3" x14ac:dyDescent="0.25">
      <c r="A163" s="25" t="e">
        <f>#REF!</f>
        <v>#REF!</v>
      </c>
      <c r="B163" s="26" t="e">
        <f t="shared" si="2"/>
        <v>#REF!</v>
      </c>
      <c r="C163" s="26"/>
    </row>
    <row r="164" spans="1:3" x14ac:dyDescent="0.25">
      <c r="A164" s="25" t="e">
        <f>#REF!</f>
        <v>#REF!</v>
      </c>
      <c r="B164" s="26" t="e">
        <f t="shared" si="2"/>
        <v>#REF!</v>
      </c>
      <c r="C164" s="26"/>
    </row>
    <row r="165" spans="1:3" x14ac:dyDescent="0.25">
      <c r="A165" s="25" t="e">
        <f>#REF!</f>
        <v>#REF!</v>
      </c>
      <c r="B165" s="26" t="e">
        <f t="shared" si="2"/>
        <v>#REF!</v>
      </c>
      <c r="C165" s="26"/>
    </row>
    <row r="166" spans="1:3" x14ac:dyDescent="0.25">
      <c r="A166" s="25" t="e">
        <f>#REF!</f>
        <v>#REF!</v>
      </c>
      <c r="B166" s="26" t="e">
        <f t="shared" si="2"/>
        <v>#REF!</v>
      </c>
      <c r="C166" s="26"/>
    </row>
    <row r="167" spans="1:3" x14ac:dyDescent="0.25">
      <c r="A167" s="25" t="e">
        <f>#REF!</f>
        <v>#REF!</v>
      </c>
      <c r="B167" s="26" t="e">
        <f t="shared" si="2"/>
        <v>#REF!</v>
      </c>
      <c r="C167" s="26"/>
    </row>
    <row r="168" spans="1:3" x14ac:dyDescent="0.25">
      <c r="A168" s="25" t="e">
        <f>#REF!</f>
        <v>#REF!</v>
      </c>
      <c r="B168" s="26" t="e">
        <f t="shared" si="2"/>
        <v>#REF!</v>
      </c>
      <c r="C168" s="26"/>
    </row>
    <row r="169" spans="1:3" x14ac:dyDescent="0.25">
      <c r="A169" s="25" t="e">
        <f>#REF!</f>
        <v>#REF!</v>
      </c>
      <c r="B169" s="26" t="e">
        <f t="shared" si="2"/>
        <v>#REF!</v>
      </c>
      <c r="C169" s="26"/>
    </row>
    <row r="170" spans="1:3" x14ac:dyDescent="0.25">
      <c r="A170" s="25" t="e">
        <f>#REF!</f>
        <v>#REF!</v>
      </c>
      <c r="B170" s="26" t="e">
        <f t="shared" si="2"/>
        <v>#REF!</v>
      </c>
      <c r="C170" s="26"/>
    </row>
    <row r="171" spans="1:3" x14ac:dyDescent="0.25">
      <c r="A171" s="25" t="e">
        <f>#REF!</f>
        <v>#REF!</v>
      </c>
      <c r="B171" s="26" t="e">
        <f t="shared" si="2"/>
        <v>#REF!</v>
      </c>
      <c r="C171" s="26"/>
    </row>
    <row r="172" spans="1:3" x14ac:dyDescent="0.25">
      <c r="A172" s="25" t="e">
        <f>#REF!</f>
        <v>#REF!</v>
      </c>
      <c r="B172" s="26" t="e">
        <f t="shared" si="2"/>
        <v>#REF!</v>
      </c>
      <c r="C172" s="26"/>
    </row>
    <row r="173" spans="1:3" x14ac:dyDescent="0.25">
      <c r="A173" s="25" t="e">
        <f>#REF!</f>
        <v>#REF!</v>
      </c>
      <c r="B173" s="26" t="e">
        <f t="shared" si="2"/>
        <v>#REF!</v>
      </c>
      <c r="C173" s="26"/>
    </row>
    <row r="174" spans="1:3" x14ac:dyDescent="0.25">
      <c r="A174" s="25" t="e">
        <f>#REF!</f>
        <v>#REF!</v>
      </c>
      <c r="B174" s="26" t="e">
        <f t="shared" si="2"/>
        <v>#REF!</v>
      </c>
      <c r="C174" s="26"/>
    </row>
    <row r="175" spans="1:3" x14ac:dyDescent="0.25">
      <c r="A175" s="25" t="e">
        <f>#REF!</f>
        <v>#REF!</v>
      </c>
      <c r="B175" s="26" t="e">
        <f t="shared" si="2"/>
        <v>#REF!</v>
      </c>
      <c r="C175" s="26"/>
    </row>
    <row r="176" spans="1:3" x14ac:dyDescent="0.25">
      <c r="A176" s="25" t="e">
        <f>#REF!</f>
        <v>#REF!</v>
      </c>
      <c r="B176" s="26" t="e">
        <f t="shared" si="2"/>
        <v>#REF!</v>
      </c>
      <c r="C176" s="26"/>
    </row>
    <row r="177" spans="1:3" x14ac:dyDescent="0.25">
      <c r="A177" s="25" t="e">
        <f>#REF!</f>
        <v>#REF!</v>
      </c>
      <c r="B177" s="26" t="e">
        <f t="shared" si="2"/>
        <v>#REF!</v>
      </c>
      <c r="C177" s="26"/>
    </row>
    <row r="178" spans="1:3" x14ac:dyDescent="0.25">
      <c r="A178" s="25" t="e">
        <f>#REF!</f>
        <v>#REF!</v>
      </c>
      <c r="B178" s="26" t="e">
        <f t="shared" si="2"/>
        <v>#REF!</v>
      </c>
      <c r="C178" s="26"/>
    </row>
    <row r="179" spans="1:3" x14ac:dyDescent="0.25">
      <c r="A179" s="25" t="e">
        <f>#REF!</f>
        <v>#REF!</v>
      </c>
      <c r="B179" s="26" t="e">
        <f t="shared" si="2"/>
        <v>#REF!</v>
      </c>
      <c r="C179" s="26"/>
    </row>
    <row r="180" spans="1:3" x14ac:dyDescent="0.25">
      <c r="A180" s="25" t="e">
        <f>#REF!</f>
        <v>#REF!</v>
      </c>
      <c r="B180" s="26" t="e">
        <f t="shared" si="2"/>
        <v>#REF!</v>
      </c>
      <c r="C180" s="26"/>
    </row>
    <row r="181" spans="1:3" x14ac:dyDescent="0.25">
      <c r="A181" s="25" t="e">
        <f>#REF!</f>
        <v>#REF!</v>
      </c>
      <c r="B181" s="26" t="e">
        <f t="shared" si="2"/>
        <v>#REF!</v>
      </c>
      <c r="C181" s="26"/>
    </row>
    <row r="182" spans="1:3" x14ac:dyDescent="0.25">
      <c r="A182" s="25" t="e">
        <f>#REF!</f>
        <v>#REF!</v>
      </c>
      <c r="B182" s="26" t="e">
        <f t="shared" si="2"/>
        <v>#REF!</v>
      </c>
      <c r="C182" s="26"/>
    </row>
    <row r="183" spans="1:3" x14ac:dyDescent="0.25">
      <c r="A183" s="25" t="e">
        <f>#REF!</f>
        <v>#REF!</v>
      </c>
      <c r="B183" s="26" t="e">
        <f t="shared" si="2"/>
        <v>#REF!</v>
      </c>
      <c r="C183" s="26"/>
    </row>
    <row r="184" spans="1:3" x14ac:dyDescent="0.25">
      <c r="A184" s="25" t="e">
        <f>#REF!</f>
        <v>#REF!</v>
      </c>
      <c r="B184" s="26" t="e">
        <f t="shared" si="2"/>
        <v>#REF!</v>
      </c>
      <c r="C184" s="26"/>
    </row>
    <row r="185" spans="1:3" x14ac:dyDescent="0.25">
      <c r="A185" s="25" t="e">
        <f>#REF!</f>
        <v>#REF!</v>
      </c>
      <c r="B185" s="26" t="e">
        <f t="shared" si="2"/>
        <v>#REF!</v>
      </c>
      <c r="C185" s="26"/>
    </row>
    <row r="186" spans="1:3" x14ac:dyDescent="0.25">
      <c r="A186" s="25" t="e">
        <f>#REF!</f>
        <v>#REF!</v>
      </c>
      <c r="B186" s="26" t="e">
        <f t="shared" si="2"/>
        <v>#REF!</v>
      </c>
      <c r="C186" s="26"/>
    </row>
    <row r="187" spans="1:3" x14ac:dyDescent="0.25">
      <c r="A187" s="25" t="e">
        <f>#REF!</f>
        <v>#REF!</v>
      </c>
      <c r="B187" s="26" t="e">
        <f t="shared" si="2"/>
        <v>#REF!</v>
      </c>
      <c r="C187" s="26"/>
    </row>
    <row r="188" spans="1:3" x14ac:dyDescent="0.25">
      <c r="A188" s="25" t="e">
        <f>#REF!</f>
        <v>#REF!</v>
      </c>
      <c r="B188" s="26" t="e">
        <f t="shared" si="2"/>
        <v>#REF!</v>
      </c>
      <c r="C188" s="26"/>
    </row>
    <row r="189" spans="1:3" x14ac:dyDescent="0.25">
      <c r="A189" s="25" t="e">
        <f>#REF!</f>
        <v>#REF!</v>
      </c>
      <c r="B189" s="26" t="e">
        <f t="shared" si="2"/>
        <v>#REF!</v>
      </c>
      <c r="C189" s="26"/>
    </row>
    <row r="190" spans="1:3" x14ac:dyDescent="0.25">
      <c r="A190" s="25" t="e">
        <f>#REF!</f>
        <v>#REF!</v>
      </c>
      <c r="B190" s="26" t="e">
        <f t="shared" si="2"/>
        <v>#REF!</v>
      </c>
      <c r="C190" s="26"/>
    </row>
    <row r="191" spans="1:3" x14ac:dyDescent="0.25">
      <c r="A191" s="25" t="e">
        <f>#REF!</f>
        <v>#REF!</v>
      </c>
      <c r="B191" s="26" t="e">
        <f t="shared" si="2"/>
        <v>#REF!</v>
      </c>
      <c r="C191" s="26"/>
    </row>
    <row r="192" spans="1:3" x14ac:dyDescent="0.25">
      <c r="A192" s="25" t="e">
        <f>#REF!</f>
        <v>#REF!</v>
      </c>
      <c r="B192" s="26" t="e">
        <f t="shared" si="2"/>
        <v>#REF!</v>
      </c>
      <c r="C192" s="26"/>
    </row>
    <row r="193" spans="1:3" x14ac:dyDescent="0.25">
      <c r="A193" s="25" t="e">
        <f>#REF!</f>
        <v>#REF!</v>
      </c>
      <c r="B193" s="26" t="e">
        <f t="shared" si="2"/>
        <v>#REF!</v>
      </c>
      <c r="C193" s="26"/>
    </row>
    <row r="194" spans="1:3" x14ac:dyDescent="0.25">
      <c r="A194" s="25" t="e">
        <f>#REF!</f>
        <v>#REF!</v>
      </c>
      <c r="B194" s="26" t="e">
        <f t="shared" ref="B194:B257" si="3">MAX(MIN(A194,E$4),E$3)</f>
        <v>#REF!</v>
      </c>
      <c r="C194" s="26"/>
    </row>
    <row r="195" spans="1:3" x14ac:dyDescent="0.25">
      <c r="A195" s="25" t="e">
        <f>#REF!</f>
        <v>#REF!</v>
      </c>
      <c r="B195" s="26" t="e">
        <f t="shared" si="3"/>
        <v>#REF!</v>
      </c>
      <c r="C195" s="26"/>
    </row>
    <row r="196" spans="1:3" x14ac:dyDescent="0.25">
      <c r="A196" s="25" t="e">
        <f>#REF!</f>
        <v>#REF!</v>
      </c>
      <c r="B196" s="26" t="e">
        <f t="shared" si="3"/>
        <v>#REF!</v>
      </c>
      <c r="C196" s="26"/>
    </row>
    <row r="197" spans="1:3" x14ac:dyDescent="0.25">
      <c r="A197" s="25" t="e">
        <f>#REF!</f>
        <v>#REF!</v>
      </c>
      <c r="B197" s="26" t="e">
        <f t="shared" si="3"/>
        <v>#REF!</v>
      </c>
      <c r="C197" s="26"/>
    </row>
    <row r="198" spans="1:3" x14ac:dyDescent="0.25">
      <c r="A198" s="25" t="e">
        <f>#REF!</f>
        <v>#REF!</v>
      </c>
      <c r="B198" s="26" t="e">
        <f t="shared" si="3"/>
        <v>#REF!</v>
      </c>
      <c r="C198" s="26"/>
    </row>
    <row r="199" spans="1:3" x14ac:dyDescent="0.25">
      <c r="A199" s="25" t="e">
        <f>#REF!</f>
        <v>#REF!</v>
      </c>
      <c r="B199" s="26" t="e">
        <f t="shared" si="3"/>
        <v>#REF!</v>
      </c>
      <c r="C199" s="26"/>
    </row>
    <row r="200" spans="1:3" x14ac:dyDescent="0.25">
      <c r="A200" s="25" t="e">
        <f>#REF!</f>
        <v>#REF!</v>
      </c>
      <c r="B200" s="26" t="e">
        <f t="shared" si="3"/>
        <v>#REF!</v>
      </c>
      <c r="C200" s="26"/>
    </row>
    <row r="201" spans="1:3" x14ac:dyDescent="0.25">
      <c r="A201" s="25" t="e">
        <f>#REF!</f>
        <v>#REF!</v>
      </c>
      <c r="B201" s="26" t="e">
        <f t="shared" si="3"/>
        <v>#REF!</v>
      </c>
      <c r="C201" s="26"/>
    </row>
    <row r="202" spans="1:3" x14ac:dyDescent="0.25">
      <c r="A202" s="25" t="e">
        <f>#REF!</f>
        <v>#REF!</v>
      </c>
      <c r="B202" s="26" t="e">
        <f t="shared" si="3"/>
        <v>#REF!</v>
      </c>
      <c r="C202" s="26"/>
    </row>
    <row r="203" spans="1:3" x14ac:dyDescent="0.25">
      <c r="A203" s="25" t="e">
        <f>#REF!</f>
        <v>#REF!</v>
      </c>
      <c r="B203" s="26" t="e">
        <f t="shared" si="3"/>
        <v>#REF!</v>
      </c>
      <c r="C203" s="26"/>
    </row>
    <row r="204" spans="1:3" x14ac:dyDescent="0.25">
      <c r="A204" s="25" t="e">
        <f>#REF!</f>
        <v>#REF!</v>
      </c>
      <c r="B204" s="26" t="e">
        <f t="shared" si="3"/>
        <v>#REF!</v>
      </c>
      <c r="C204" s="26"/>
    </row>
    <row r="205" spans="1:3" x14ac:dyDescent="0.25">
      <c r="A205" s="25" t="e">
        <f>#REF!</f>
        <v>#REF!</v>
      </c>
      <c r="B205" s="26" t="e">
        <f t="shared" si="3"/>
        <v>#REF!</v>
      </c>
      <c r="C205" s="26"/>
    </row>
    <row r="206" spans="1:3" x14ac:dyDescent="0.25">
      <c r="A206" s="25" t="e">
        <f>#REF!</f>
        <v>#REF!</v>
      </c>
      <c r="B206" s="26" t="e">
        <f t="shared" si="3"/>
        <v>#REF!</v>
      </c>
      <c r="C206" s="26"/>
    </row>
    <row r="207" spans="1:3" x14ac:dyDescent="0.25">
      <c r="A207" s="25" t="e">
        <f>#REF!</f>
        <v>#REF!</v>
      </c>
      <c r="B207" s="26" t="e">
        <f t="shared" si="3"/>
        <v>#REF!</v>
      </c>
      <c r="C207" s="26"/>
    </row>
    <row r="208" spans="1:3" x14ac:dyDescent="0.25">
      <c r="A208" s="25" t="e">
        <f>#REF!</f>
        <v>#REF!</v>
      </c>
      <c r="B208" s="26" t="e">
        <f t="shared" si="3"/>
        <v>#REF!</v>
      </c>
      <c r="C208" s="26"/>
    </row>
    <row r="209" spans="1:3" x14ac:dyDescent="0.25">
      <c r="A209" s="25" t="e">
        <f>#REF!</f>
        <v>#REF!</v>
      </c>
      <c r="B209" s="26" t="e">
        <f t="shared" si="3"/>
        <v>#REF!</v>
      </c>
      <c r="C209" s="26"/>
    </row>
    <row r="210" spans="1:3" x14ac:dyDescent="0.25">
      <c r="A210" s="25" t="e">
        <f>#REF!</f>
        <v>#REF!</v>
      </c>
      <c r="B210" s="26" t="e">
        <f t="shared" si="3"/>
        <v>#REF!</v>
      </c>
      <c r="C210" s="26"/>
    </row>
    <row r="211" spans="1:3" x14ac:dyDescent="0.25">
      <c r="A211" s="25" t="e">
        <f>#REF!</f>
        <v>#REF!</v>
      </c>
      <c r="B211" s="26" t="e">
        <f t="shared" si="3"/>
        <v>#REF!</v>
      </c>
      <c r="C211" s="26"/>
    </row>
    <row r="212" spans="1:3" x14ac:dyDescent="0.25">
      <c r="A212" s="25" t="e">
        <f>#REF!</f>
        <v>#REF!</v>
      </c>
      <c r="B212" s="26" t="e">
        <f t="shared" si="3"/>
        <v>#REF!</v>
      </c>
      <c r="C212" s="26"/>
    </row>
    <row r="213" spans="1:3" x14ac:dyDescent="0.25">
      <c r="A213" s="25" t="e">
        <f>#REF!</f>
        <v>#REF!</v>
      </c>
      <c r="B213" s="26" t="e">
        <f t="shared" si="3"/>
        <v>#REF!</v>
      </c>
      <c r="C213" s="26"/>
    </row>
    <row r="214" spans="1:3" x14ac:dyDescent="0.25">
      <c r="A214" s="25" t="e">
        <f>#REF!</f>
        <v>#REF!</v>
      </c>
      <c r="B214" s="26" t="e">
        <f t="shared" si="3"/>
        <v>#REF!</v>
      </c>
      <c r="C214" s="26"/>
    </row>
    <row r="215" spans="1:3" x14ac:dyDescent="0.25">
      <c r="A215" s="25" t="e">
        <f>#REF!</f>
        <v>#REF!</v>
      </c>
      <c r="B215" s="26" t="e">
        <f t="shared" si="3"/>
        <v>#REF!</v>
      </c>
      <c r="C215" s="26"/>
    </row>
    <row r="216" spans="1:3" x14ac:dyDescent="0.25">
      <c r="A216" s="25" t="e">
        <f>#REF!</f>
        <v>#REF!</v>
      </c>
      <c r="B216" s="26" t="e">
        <f t="shared" si="3"/>
        <v>#REF!</v>
      </c>
      <c r="C216" s="26"/>
    </row>
    <row r="217" spans="1:3" x14ac:dyDescent="0.25">
      <c r="A217" s="25" t="e">
        <f>#REF!</f>
        <v>#REF!</v>
      </c>
      <c r="B217" s="26" t="e">
        <f t="shared" si="3"/>
        <v>#REF!</v>
      </c>
      <c r="C217" s="26"/>
    </row>
    <row r="218" spans="1:3" x14ac:dyDescent="0.25">
      <c r="A218" s="25" t="e">
        <f>#REF!</f>
        <v>#REF!</v>
      </c>
      <c r="B218" s="26" t="e">
        <f t="shared" si="3"/>
        <v>#REF!</v>
      </c>
      <c r="C218" s="26"/>
    </row>
    <row r="219" spans="1:3" x14ac:dyDescent="0.25">
      <c r="A219" s="25" t="e">
        <f>#REF!</f>
        <v>#REF!</v>
      </c>
      <c r="B219" s="26" t="e">
        <f t="shared" si="3"/>
        <v>#REF!</v>
      </c>
      <c r="C219" s="26"/>
    </row>
    <row r="220" spans="1:3" x14ac:dyDescent="0.25">
      <c r="A220" s="25" t="e">
        <f>#REF!</f>
        <v>#REF!</v>
      </c>
      <c r="B220" s="26" t="e">
        <f t="shared" si="3"/>
        <v>#REF!</v>
      </c>
      <c r="C220" s="26"/>
    </row>
    <row r="221" spans="1:3" x14ac:dyDescent="0.25">
      <c r="A221" s="25" t="e">
        <f>#REF!</f>
        <v>#REF!</v>
      </c>
      <c r="B221" s="26" t="e">
        <f t="shared" si="3"/>
        <v>#REF!</v>
      </c>
      <c r="C221" s="26"/>
    </row>
    <row r="222" spans="1:3" x14ac:dyDescent="0.25">
      <c r="A222" s="25" t="e">
        <f>#REF!</f>
        <v>#REF!</v>
      </c>
      <c r="B222" s="26" t="e">
        <f t="shared" si="3"/>
        <v>#REF!</v>
      </c>
      <c r="C222" s="26"/>
    </row>
    <row r="223" spans="1:3" x14ac:dyDescent="0.25">
      <c r="A223" s="25" t="e">
        <f>#REF!</f>
        <v>#REF!</v>
      </c>
      <c r="B223" s="26" t="e">
        <f t="shared" si="3"/>
        <v>#REF!</v>
      </c>
      <c r="C223" s="26"/>
    </row>
    <row r="224" spans="1:3" x14ac:dyDescent="0.25">
      <c r="A224" s="25" t="e">
        <f>#REF!</f>
        <v>#REF!</v>
      </c>
      <c r="B224" s="26" t="e">
        <f t="shared" si="3"/>
        <v>#REF!</v>
      </c>
      <c r="C224" s="26"/>
    </row>
    <row r="225" spans="1:3" x14ac:dyDescent="0.25">
      <c r="A225" s="25" t="e">
        <f>#REF!</f>
        <v>#REF!</v>
      </c>
      <c r="B225" s="26" t="e">
        <f t="shared" si="3"/>
        <v>#REF!</v>
      </c>
      <c r="C225" s="26"/>
    </row>
    <row r="226" spans="1:3" x14ac:dyDescent="0.25">
      <c r="A226" s="25" t="e">
        <f>#REF!</f>
        <v>#REF!</v>
      </c>
      <c r="B226" s="26" t="e">
        <f t="shared" si="3"/>
        <v>#REF!</v>
      </c>
      <c r="C226" s="26"/>
    </row>
    <row r="227" spans="1:3" x14ac:dyDescent="0.25">
      <c r="A227" s="25" t="e">
        <f>#REF!</f>
        <v>#REF!</v>
      </c>
      <c r="B227" s="26" t="e">
        <f t="shared" si="3"/>
        <v>#REF!</v>
      </c>
      <c r="C227" s="26"/>
    </row>
    <row r="228" spans="1:3" x14ac:dyDescent="0.25">
      <c r="A228" s="25" t="e">
        <f>#REF!</f>
        <v>#REF!</v>
      </c>
      <c r="B228" s="26" t="e">
        <f t="shared" si="3"/>
        <v>#REF!</v>
      </c>
      <c r="C228" s="26"/>
    </row>
    <row r="229" spans="1:3" x14ac:dyDescent="0.25">
      <c r="A229" s="25" t="e">
        <f>#REF!</f>
        <v>#REF!</v>
      </c>
      <c r="B229" s="26" t="e">
        <f t="shared" si="3"/>
        <v>#REF!</v>
      </c>
      <c r="C229" s="26"/>
    </row>
    <row r="230" spans="1:3" x14ac:dyDescent="0.25">
      <c r="A230" s="25" t="e">
        <f>#REF!</f>
        <v>#REF!</v>
      </c>
      <c r="B230" s="26" t="e">
        <f t="shared" si="3"/>
        <v>#REF!</v>
      </c>
      <c r="C230" s="26"/>
    </row>
    <row r="231" spans="1:3" x14ac:dyDescent="0.25">
      <c r="A231" s="25" t="e">
        <f>#REF!</f>
        <v>#REF!</v>
      </c>
      <c r="B231" s="26" t="e">
        <f t="shared" si="3"/>
        <v>#REF!</v>
      </c>
      <c r="C231" s="26"/>
    </row>
    <row r="232" spans="1:3" x14ac:dyDescent="0.25">
      <c r="A232" s="25" t="e">
        <f>#REF!</f>
        <v>#REF!</v>
      </c>
      <c r="B232" s="26" t="e">
        <f t="shared" si="3"/>
        <v>#REF!</v>
      </c>
      <c r="C232" s="26"/>
    </row>
    <row r="233" spans="1:3" x14ac:dyDescent="0.25">
      <c r="A233" s="25" t="e">
        <f>#REF!</f>
        <v>#REF!</v>
      </c>
      <c r="B233" s="26" t="e">
        <f t="shared" si="3"/>
        <v>#REF!</v>
      </c>
      <c r="C233" s="26"/>
    </row>
    <row r="234" spans="1:3" x14ac:dyDescent="0.25">
      <c r="A234" s="25" t="e">
        <f>#REF!</f>
        <v>#REF!</v>
      </c>
      <c r="B234" s="26" t="e">
        <f t="shared" si="3"/>
        <v>#REF!</v>
      </c>
      <c r="C234" s="26"/>
    </row>
    <row r="235" spans="1:3" x14ac:dyDescent="0.25">
      <c r="A235" s="25" t="e">
        <f>#REF!</f>
        <v>#REF!</v>
      </c>
      <c r="B235" s="26" t="e">
        <f t="shared" si="3"/>
        <v>#REF!</v>
      </c>
      <c r="C235" s="26"/>
    </row>
    <row r="236" spans="1:3" x14ac:dyDescent="0.25">
      <c r="A236" s="25" t="e">
        <f>#REF!</f>
        <v>#REF!</v>
      </c>
      <c r="B236" s="26" t="e">
        <f t="shared" si="3"/>
        <v>#REF!</v>
      </c>
      <c r="C236" s="26"/>
    </row>
    <row r="237" spans="1:3" x14ac:dyDescent="0.25">
      <c r="A237" s="25" t="e">
        <f>#REF!</f>
        <v>#REF!</v>
      </c>
      <c r="B237" s="26" t="e">
        <f t="shared" si="3"/>
        <v>#REF!</v>
      </c>
      <c r="C237" s="26"/>
    </row>
    <row r="238" spans="1:3" x14ac:dyDescent="0.25">
      <c r="A238" s="25" t="e">
        <f>#REF!</f>
        <v>#REF!</v>
      </c>
      <c r="B238" s="26" t="e">
        <f t="shared" si="3"/>
        <v>#REF!</v>
      </c>
      <c r="C238" s="26"/>
    </row>
    <row r="239" spans="1:3" x14ac:dyDescent="0.25">
      <c r="A239" s="25" t="e">
        <f>#REF!</f>
        <v>#REF!</v>
      </c>
      <c r="B239" s="26" t="e">
        <f t="shared" si="3"/>
        <v>#REF!</v>
      </c>
      <c r="C239" s="26"/>
    </row>
    <row r="240" spans="1:3" x14ac:dyDescent="0.25">
      <c r="A240" s="25" t="e">
        <f>#REF!</f>
        <v>#REF!</v>
      </c>
      <c r="B240" s="26" t="e">
        <f t="shared" si="3"/>
        <v>#REF!</v>
      </c>
      <c r="C240" s="26"/>
    </row>
    <row r="241" spans="1:3" x14ac:dyDescent="0.25">
      <c r="A241" s="25" t="e">
        <f>#REF!</f>
        <v>#REF!</v>
      </c>
      <c r="B241" s="26" t="e">
        <f t="shared" si="3"/>
        <v>#REF!</v>
      </c>
      <c r="C241" s="26"/>
    </row>
    <row r="242" spans="1:3" x14ac:dyDescent="0.25">
      <c r="A242" s="25" t="e">
        <f>#REF!</f>
        <v>#REF!</v>
      </c>
      <c r="B242" s="26" t="e">
        <f t="shared" si="3"/>
        <v>#REF!</v>
      </c>
      <c r="C242" s="26"/>
    </row>
    <row r="243" spans="1:3" x14ac:dyDescent="0.25">
      <c r="A243" s="25" t="e">
        <f>#REF!</f>
        <v>#REF!</v>
      </c>
      <c r="B243" s="26" t="e">
        <f t="shared" si="3"/>
        <v>#REF!</v>
      </c>
      <c r="C243" s="26"/>
    </row>
    <row r="244" spans="1:3" x14ac:dyDescent="0.25">
      <c r="A244" s="25" t="e">
        <f>#REF!</f>
        <v>#REF!</v>
      </c>
      <c r="B244" s="26" t="e">
        <f t="shared" si="3"/>
        <v>#REF!</v>
      </c>
      <c r="C244" s="26"/>
    </row>
    <row r="245" spans="1:3" x14ac:dyDescent="0.25">
      <c r="A245" s="25" t="e">
        <f>#REF!</f>
        <v>#REF!</v>
      </c>
      <c r="B245" s="26" t="e">
        <f t="shared" si="3"/>
        <v>#REF!</v>
      </c>
      <c r="C245" s="26"/>
    </row>
    <row r="246" spans="1:3" x14ac:dyDescent="0.25">
      <c r="A246" s="25" t="e">
        <f>#REF!</f>
        <v>#REF!</v>
      </c>
      <c r="B246" s="26" t="e">
        <f t="shared" si="3"/>
        <v>#REF!</v>
      </c>
      <c r="C246" s="26"/>
    </row>
    <row r="247" spans="1:3" x14ac:dyDescent="0.25">
      <c r="A247" s="25" t="e">
        <f>#REF!</f>
        <v>#REF!</v>
      </c>
      <c r="B247" s="26" t="e">
        <f t="shared" si="3"/>
        <v>#REF!</v>
      </c>
      <c r="C247" s="26"/>
    </row>
    <row r="248" spans="1:3" x14ac:dyDescent="0.25">
      <c r="A248" s="25" t="e">
        <f>#REF!</f>
        <v>#REF!</v>
      </c>
      <c r="B248" s="26" t="e">
        <f t="shared" si="3"/>
        <v>#REF!</v>
      </c>
      <c r="C248" s="26"/>
    </row>
    <row r="249" spans="1:3" x14ac:dyDescent="0.25">
      <c r="A249" s="25" t="e">
        <f>#REF!</f>
        <v>#REF!</v>
      </c>
      <c r="B249" s="26" t="e">
        <f t="shared" si="3"/>
        <v>#REF!</v>
      </c>
      <c r="C249" s="26"/>
    </row>
    <row r="250" spans="1:3" x14ac:dyDescent="0.25">
      <c r="A250" s="25" t="e">
        <f>#REF!</f>
        <v>#REF!</v>
      </c>
      <c r="B250" s="26" t="e">
        <f t="shared" si="3"/>
        <v>#REF!</v>
      </c>
      <c r="C250" s="26"/>
    </row>
    <row r="251" spans="1:3" x14ac:dyDescent="0.25">
      <c r="A251" s="25" t="e">
        <f>#REF!</f>
        <v>#REF!</v>
      </c>
      <c r="B251" s="26" t="e">
        <f t="shared" si="3"/>
        <v>#REF!</v>
      </c>
      <c r="C251" s="26"/>
    </row>
    <row r="252" spans="1:3" x14ac:dyDescent="0.25">
      <c r="A252" s="25" t="e">
        <f>#REF!</f>
        <v>#REF!</v>
      </c>
      <c r="B252" s="26" t="e">
        <f t="shared" si="3"/>
        <v>#REF!</v>
      </c>
      <c r="C252" s="26"/>
    </row>
    <row r="253" spans="1:3" x14ac:dyDescent="0.25">
      <c r="A253" s="25" t="e">
        <f>#REF!</f>
        <v>#REF!</v>
      </c>
      <c r="B253" s="26" t="e">
        <f t="shared" si="3"/>
        <v>#REF!</v>
      </c>
      <c r="C253" s="26"/>
    </row>
    <row r="254" spans="1:3" x14ac:dyDescent="0.25">
      <c r="A254" s="25" t="e">
        <f>#REF!</f>
        <v>#REF!</v>
      </c>
      <c r="B254" s="26" t="e">
        <f t="shared" si="3"/>
        <v>#REF!</v>
      </c>
      <c r="C254" s="26"/>
    </row>
    <row r="255" spans="1:3" x14ac:dyDescent="0.25">
      <c r="A255" s="25" t="e">
        <f>#REF!</f>
        <v>#REF!</v>
      </c>
      <c r="B255" s="26" t="e">
        <f t="shared" si="3"/>
        <v>#REF!</v>
      </c>
      <c r="C255" s="26"/>
    </row>
    <row r="256" spans="1:3" x14ac:dyDescent="0.25">
      <c r="A256" s="25" t="e">
        <f>#REF!</f>
        <v>#REF!</v>
      </c>
      <c r="B256" s="26" t="e">
        <f t="shared" si="3"/>
        <v>#REF!</v>
      </c>
      <c r="C256" s="26"/>
    </row>
    <row r="257" spans="1:3" x14ac:dyDescent="0.25">
      <c r="A257" s="25" t="e">
        <f>#REF!</f>
        <v>#REF!</v>
      </c>
      <c r="B257" s="26" t="e">
        <f t="shared" si="3"/>
        <v>#REF!</v>
      </c>
      <c r="C257" s="26"/>
    </row>
    <row r="258" spans="1:3" x14ac:dyDescent="0.25">
      <c r="A258" s="25" t="e">
        <f>#REF!</f>
        <v>#REF!</v>
      </c>
      <c r="B258" s="26" t="e">
        <f t="shared" ref="B258:B321" si="4">MAX(MIN(A258,E$4),E$3)</f>
        <v>#REF!</v>
      </c>
      <c r="C258" s="26"/>
    </row>
    <row r="259" spans="1:3" x14ac:dyDescent="0.25">
      <c r="A259" s="25" t="e">
        <f>#REF!</f>
        <v>#REF!</v>
      </c>
      <c r="B259" s="26" t="e">
        <f t="shared" si="4"/>
        <v>#REF!</v>
      </c>
      <c r="C259" s="26"/>
    </row>
    <row r="260" spans="1:3" x14ac:dyDescent="0.25">
      <c r="A260" s="25" t="e">
        <f>#REF!</f>
        <v>#REF!</v>
      </c>
      <c r="B260" s="26" t="e">
        <f t="shared" si="4"/>
        <v>#REF!</v>
      </c>
      <c r="C260" s="26"/>
    </row>
    <row r="261" spans="1:3" x14ac:dyDescent="0.25">
      <c r="A261" s="25" t="e">
        <f>#REF!</f>
        <v>#REF!</v>
      </c>
      <c r="B261" s="26" t="e">
        <f t="shared" si="4"/>
        <v>#REF!</v>
      </c>
      <c r="C261" s="26"/>
    </row>
    <row r="262" spans="1:3" x14ac:dyDescent="0.25">
      <c r="A262" s="25" t="e">
        <f>#REF!</f>
        <v>#REF!</v>
      </c>
      <c r="B262" s="26" t="e">
        <f t="shared" si="4"/>
        <v>#REF!</v>
      </c>
      <c r="C262" s="26"/>
    </row>
    <row r="263" spans="1:3" x14ac:dyDescent="0.25">
      <c r="A263" s="25" t="e">
        <f>#REF!</f>
        <v>#REF!</v>
      </c>
      <c r="B263" s="26" t="e">
        <f t="shared" si="4"/>
        <v>#REF!</v>
      </c>
      <c r="C263" s="26"/>
    </row>
    <row r="264" spans="1:3" x14ac:dyDescent="0.25">
      <c r="A264" s="25" t="e">
        <f>#REF!</f>
        <v>#REF!</v>
      </c>
      <c r="B264" s="26" t="e">
        <f t="shared" si="4"/>
        <v>#REF!</v>
      </c>
      <c r="C264" s="26"/>
    </row>
    <row r="265" spans="1:3" x14ac:dyDescent="0.25">
      <c r="A265" s="25" t="e">
        <f>#REF!</f>
        <v>#REF!</v>
      </c>
      <c r="B265" s="26" t="e">
        <f t="shared" si="4"/>
        <v>#REF!</v>
      </c>
      <c r="C265" s="26"/>
    </row>
    <row r="266" spans="1:3" x14ac:dyDescent="0.25">
      <c r="A266" s="25" t="e">
        <f>#REF!</f>
        <v>#REF!</v>
      </c>
      <c r="B266" s="26" t="e">
        <f t="shared" si="4"/>
        <v>#REF!</v>
      </c>
      <c r="C266" s="26"/>
    </row>
    <row r="267" spans="1:3" x14ac:dyDescent="0.25">
      <c r="A267" s="25" t="e">
        <f>#REF!</f>
        <v>#REF!</v>
      </c>
      <c r="B267" s="26" t="e">
        <f t="shared" si="4"/>
        <v>#REF!</v>
      </c>
      <c r="C267" s="26"/>
    </row>
    <row r="268" spans="1:3" x14ac:dyDescent="0.25">
      <c r="A268" s="25" t="e">
        <f>#REF!</f>
        <v>#REF!</v>
      </c>
      <c r="B268" s="26" t="e">
        <f t="shared" si="4"/>
        <v>#REF!</v>
      </c>
      <c r="C268" s="26"/>
    </row>
    <row r="269" spans="1:3" x14ac:dyDescent="0.25">
      <c r="A269" s="25" t="e">
        <f>#REF!</f>
        <v>#REF!</v>
      </c>
      <c r="B269" s="26" t="e">
        <f t="shared" si="4"/>
        <v>#REF!</v>
      </c>
      <c r="C269" s="26"/>
    </row>
    <row r="270" spans="1:3" x14ac:dyDescent="0.25">
      <c r="A270" s="25" t="e">
        <f>#REF!</f>
        <v>#REF!</v>
      </c>
      <c r="B270" s="26" t="e">
        <f t="shared" si="4"/>
        <v>#REF!</v>
      </c>
      <c r="C270" s="26"/>
    </row>
    <row r="271" spans="1:3" x14ac:dyDescent="0.25">
      <c r="A271" s="25" t="e">
        <f>#REF!</f>
        <v>#REF!</v>
      </c>
      <c r="B271" s="26" t="e">
        <f t="shared" si="4"/>
        <v>#REF!</v>
      </c>
      <c r="C271" s="26"/>
    </row>
    <row r="272" spans="1:3" x14ac:dyDescent="0.25">
      <c r="A272" s="25" t="e">
        <f>#REF!</f>
        <v>#REF!</v>
      </c>
      <c r="B272" s="26" t="e">
        <f t="shared" si="4"/>
        <v>#REF!</v>
      </c>
      <c r="C272" s="26"/>
    </row>
    <row r="273" spans="1:3" x14ac:dyDescent="0.25">
      <c r="A273" s="25" t="e">
        <f>#REF!</f>
        <v>#REF!</v>
      </c>
      <c r="B273" s="26" t="e">
        <f t="shared" si="4"/>
        <v>#REF!</v>
      </c>
      <c r="C273" s="26"/>
    </row>
    <row r="274" spans="1:3" x14ac:dyDescent="0.25">
      <c r="A274" s="25" t="e">
        <f>#REF!</f>
        <v>#REF!</v>
      </c>
      <c r="B274" s="26" t="e">
        <f t="shared" si="4"/>
        <v>#REF!</v>
      </c>
      <c r="C274" s="26"/>
    </row>
    <row r="275" spans="1:3" x14ac:dyDescent="0.25">
      <c r="A275" s="25" t="e">
        <f>#REF!</f>
        <v>#REF!</v>
      </c>
      <c r="B275" s="26" t="e">
        <f t="shared" si="4"/>
        <v>#REF!</v>
      </c>
      <c r="C275" s="26"/>
    </row>
    <row r="276" spans="1:3" x14ac:dyDescent="0.25">
      <c r="A276" s="25" t="e">
        <f>#REF!</f>
        <v>#REF!</v>
      </c>
      <c r="B276" s="26" t="e">
        <f t="shared" si="4"/>
        <v>#REF!</v>
      </c>
      <c r="C276" s="26"/>
    </row>
    <row r="277" spans="1:3" x14ac:dyDescent="0.25">
      <c r="A277" s="25" t="e">
        <f>#REF!</f>
        <v>#REF!</v>
      </c>
      <c r="B277" s="26" t="e">
        <f t="shared" si="4"/>
        <v>#REF!</v>
      </c>
      <c r="C277" s="26"/>
    </row>
    <row r="278" spans="1:3" x14ac:dyDescent="0.25">
      <c r="A278" s="25" t="e">
        <f>#REF!</f>
        <v>#REF!</v>
      </c>
      <c r="B278" s="26" t="e">
        <f t="shared" si="4"/>
        <v>#REF!</v>
      </c>
      <c r="C278" s="26"/>
    </row>
    <row r="279" spans="1:3" x14ac:dyDescent="0.25">
      <c r="A279" s="25" t="e">
        <f>#REF!</f>
        <v>#REF!</v>
      </c>
      <c r="B279" s="26" t="e">
        <f t="shared" si="4"/>
        <v>#REF!</v>
      </c>
      <c r="C279" s="26"/>
    </row>
    <row r="280" spans="1:3" x14ac:dyDescent="0.25">
      <c r="A280" s="25" t="e">
        <f>#REF!</f>
        <v>#REF!</v>
      </c>
      <c r="B280" s="26" t="e">
        <f t="shared" si="4"/>
        <v>#REF!</v>
      </c>
      <c r="C280" s="26"/>
    </row>
    <row r="281" spans="1:3" x14ac:dyDescent="0.25">
      <c r="A281" s="25" t="e">
        <f>#REF!</f>
        <v>#REF!</v>
      </c>
      <c r="B281" s="26" t="e">
        <f t="shared" si="4"/>
        <v>#REF!</v>
      </c>
      <c r="C281" s="26"/>
    </row>
    <row r="282" spans="1:3" x14ac:dyDescent="0.25">
      <c r="A282" s="25" t="e">
        <f>#REF!</f>
        <v>#REF!</v>
      </c>
      <c r="B282" s="26" t="e">
        <f t="shared" si="4"/>
        <v>#REF!</v>
      </c>
      <c r="C282" s="26"/>
    </row>
    <row r="283" spans="1:3" x14ac:dyDescent="0.25">
      <c r="A283" s="25" t="e">
        <f>#REF!</f>
        <v>#REF!</v>
      </c>
      <c r="B283" s="26" t="e">
        <f t="shared" si="4"/>
        <v>#REF!</v>
      </c>
      <c r="C283" s="26"/>
    </row>
    <row r="284" spans="1:3" x14ac:dyDescent="0.25">
      <c r="A284" s="25" t="e">
        <f>#REF!</f>
        <v>#REF!</v>
      </c>
      <c r="B284" s="26" t="e">
        <f t="shared" si="4"/>
        <v>#REF!</v>
      </c>
      <c r="C284" s="26"/>
    </row>
    <row r="285" spans="1:3" x14ac:dyDescent="0.25">
      <c r="A285" s="25" t="e">
        <f>#REF!</f>
        <v>#REF!</v>
      </c>
      <c r="B285" s="26" t="e">
        <f t="shared" si="4"/>
        <v>#REF!</v>
      </c>
      <c r="C285" s="26"/>
    </row>
    <row r="286" spans="1:3" x14ac:dyDescent="0.25">
      <c r="A286" s="25" t="e">
        <f>#REF!</f>
        <v>#REF!</v>
      </c>
      <c r="B286" s="26" t="e">
        <f t="shared" si="4"/>
        <v>#REF!</v>
      </c>
      <c r="C286" s="26"/>
    </row>
    <row r="287" spans="1:3" x14ac:dyDescent="0.25">
      <c r="A287" s="25" t="e">
        <f>#REF!</f>
        <v>#REF!</v>
      </c>
      <c r="B287" s="26" t="e">
        <f t="shared" si="4"/>
        <v>#REF!</v>
      </c>
      <c r="C287" s="26"/>
    </row>
    <row r="288" spans="1:3" x14ac:dyDescent="0.25">
      <c r="A288" s="25" t="e">
        <f>#REF!</f>
        <v>#REF!</v>
      </c>
      <c r="B288" s="26" t="e">
        <f t="shared" si="4"/>
        <v>#REF!</v>
      </c>
      <c r="C288" s="26"/>
    </row>
    <row r="289" spans="1:3" x14ac:dyDescent="0.25">
      <c r="A289" s="25" t="e">
        <f>#REF!</f>
        <v>#REF!</v>
      </c>
      <c r="B289" s="26" t="e">
        <f t="shared" si="4"/>
        <v>#REF!</v>
      </c>
      <c r="C289" s="26"/>
    </row>
    <row r="290" spans="1:3" x14ac:dyDescent="0.25">
      <c r="A290" s="25" t="e">
        <f>#REF!</f>
        <v>#REF!</v>
      </c>
      <c r="B290" s="26" t="e">
        <f t="shared" si="4"/>
        <v>#REF!</v>
      </c>
      <c r="C290" s="26"/>
    </row>
    <row r="291" spans="1:3" x14ac:dyDescent="0.25">
      <c r="A291" s="25" t="e">
        <f>#REF!</f>
        <v>#REF!</v>
      </c>
      <c r="B291" s="26" t="e">
        <f t="shared" si="4"/>
        <v>#REF!</v>
      </c>
      <c r="C291" s="26"/>
    </row>
    <row r="292" spans="1:3" x14ac:dyDescent="0.25">
      <c r="A292" s="25" t="e">
        <f>#REF!</f>
        <v>#REF!</v>
      </c>
      <c r="B292" s="26" t="e">
        <f t="shared" si="4"/>
        <v>#REF!</v>
      </c>
      <c r="C292" s="26"/>
    </row>
    <row r="293" spans="1:3" x14ac:dyDescent="0.25">
      <c r="A293" s="25" t="e">
        <f>#REF!</f>
        <v>#REF!</v>
      </c>
      <c r="B293" s="26" t="e">
        <f t="shared" si="4"/>
        <v>#REF!</v>
      </c>
      <c r="C293" s="26"/>
    </row>
    <row r="294" spans="1:3" x14ac:dyDescent="0.25">
      <c r="A294" s="25" t="e">
        <f>#REF!</f>
        <v>#REF!</v>
      </c>
      <c r="B294" s="26" t="e">
        <f t="shared" si="4"/>
        <v>#REF!</v>
      </c>
      <c r="C294" s="26"/>
    </row>
    <row r="295" spans="1:3" x14ac:dyDescent="0.25">
      <c r="A295" s="25" t="e">
        <f>#REF!</f>
        <v>#REF!</v>
      </c>
      <c r="B295" s="26" t="e">
        <f t="shared" si="4"/>
        <v>#REF!</v>
      </c>
      <c r="C295" s="26"/>
    </row>
    <row r="296" spans="1:3" x14ac:dyDescent="0.25">
      <c r="A296" s="25" t="e">
        <f>#REF!</f>
        <v>#REF!</v>
      </c>
      <c r="B296" s="26" t="e">
        <f t="shared" si="4"/>
        <v>#REF!</v>
      </c>
      <c r="C296" s="26"/>
    </row>
    <row r="297" spans="1:3" x14ac:dyDescent="0.25">
      <c r="A297" s="25" t="e">
        <f>#REF!</f>
        <v>#REF!</v>
      </c>
      <c r="B297" s="26" t="e">
        <f t="shared" si="4"/>
        <v>#REF!</v>
      </c>
      <c r="C297" s="26"/>
    </row>
    <row r="298" spans="1:3" x14ac:dyDescent="0.25">
      <c r="A298" s="25" t="e">
        <f>#REF!</f>
        <v>#REF!</v>
      </c>
      <c r="B298" s="26" t="e">
        <f t="shared" si="4"/>
        <v>#REF!</v>
      </c>
      <c r="C298" s="26"/>
    </row>
    <row r="299" spans="1:3" x14ac:dyDescent="0.25">
      <c r="A299" s="25" t="e">
        <f>#REF!</f>
        <v>#REF!</v>
      </c>
      <c r="B299" s="26" t="e">
        <f t="shared" si="4"/>
        <v>#REF!</v>
      </c>
      <c r="C299" s="26"/>
    </row>
    <row r="300" spans="1:3" x14ac:dyDescent="0.25">
      <c r="A300" s="25" t="e">
        <f>#REF!</f>
        <v>#REF!</v>
      </c>
      <c r="B300" s="26" t="e">
        <f t="shared" si="4"/>
        <v>#REF!</v>
      </c>
      <c r="C300" s="26"/>
    </row>
    <row r="301" spans="1:3" x14ac:dyDescent="0.25">
      <c r="A301" s="25" t="e">
        <f>#REF!</f>
        <v>#REF!</v>
      </c>
      <c r="B301" s="26" t="e">
        <f t="shared" si="4"/>
        <v>#REF!</v>
      </c>
      <c r="C301" s="26"/>
    </row>
    <row r="302" spans="1:3" x14ac:dyDescent="0.25">
      <c r="A302" s="25" t="e">
        <f>#REF!</f>
        <v>#REF!</v>
      </c>
      <c r="B302" s="26" t="e">
        <f t="shared" si="4"/>
        <v>#REF!</v>
      </c>
      <c r="C302" s="26"/>
    </row>
    <row r="303" spans="1:3" x14ac:dyDescent="0.25">
      <c r="A303" s="25" t="e">
        <f>#REF!</f>
        <v>#REF!</v>
      </c>
      <c r="B303" s="26" t="e">
        <f t="shared" si="4"/>
        <v>#REF!</v>
      </c>
      <c r="C303" s="26"/>
    </row>
    <row r="304" spans="1:3" x14ac:dyDescent="0.25">
      <c r="A304" s="25" t="e">
        <f>#REF!</f>
        <v>#REF!</v>
      </c>
      <c r="B304" s="26" t="e">
        <f t="shared" si="4"/>
        <v>#REF!</v>
      </c>
      <c r="C304" s="26"/>
    </row>
    <row r="305" spans="1:3" x14ac:dyDescent="0.25">
      <c r="A305" s="25" t="e">
        <f>#REF!</f>
        <v>#REF!</v>
      </c>
      <c r="B305" s="26" t="e">
        <f t="shared" si="4"/>
        <v>#REF!</v>
      </c>
      <c r="C305" s="26"/>
    </row>
    <row r="306" spans="1:3" x14ac:dyDescent="0.25">
      <c r="A306" s="25" t="e">
        <f>#REF!</f>
        <v>#REF!</v>
      </c>
      <c r="B306" s="26" t="e">
        <f t="shared" si="4"/>
        <v>#REF!</v>
      </c>
      <c r="C306" s="26"/>
    </row>
    <row r="307" spans="1:3" x14ac:dyDescent="0.25">
      <c r="A307" s="25" t="e">
        <f>#REF!</f>
        <v>#REF!</v>
      </c>
      <c r="B307" s="26" t="e">
        <f t="shared" si="4"/>
        <v>#REF!</v>
      </c>
      <c r="C307" s="26"/>
    </row>
    <row r="308" spans="1:3" x14ac:dyDescent="0.25">
      <c r="A308" s="25" t="e">
        <f>#REF!</f>
        <v>#REF!</v>
      </c>
      <c r="B308" s="26" t="e">
        <f t="shared" si="4"/>
        <v>#REF!</v>
      </c>
      <c r="C308" s="26"/>
    </row>
    <row r="309" spans="1:3" x14ac:dyDescent="0.25">
      <c r="A309" s="25" t="e">
        <f>#REF!</f>
        <v>#REF!</v>
      </c>
      <c r="B309" s="26" t="e">
        <f t="shared" si="4"/>
        <v>#REF!</v>
      </c>
      <c r="C309" s="26"/>
    </row>
    <row r="310" spans="1:3" x14ac:dyDescent="0.25">
      <c r="A310" s="25" t="e">
        <f>#REF!</f>
        <v>#REF!</v>
      </c>
      <c r="B310" s="26" t="e">
        <f t="shared" si="4"/>
        <v>#REF!</v>
      </c>
      <c r="C310" s="26"/>
    </row>
    <row r="311" spans="1:3" x14ac:dyDescent="0.25">
      <c r="A311" s="25" t="e">
        <f>#REF!</f>
        <v>#REF!</v>
      </c>
      <c r="B311" s="26" t="e">
        <f t="shared" si="4"/>
        <v>#REF!</v>
      </c>
      <c r="C311" s="26"/>
    </row>
    <row r="312" spans="1:3" x14ac:dyDescent="0.25">
      <c r="A312" s="25" t="e">
        <f>#REF!</f>
        <v>#REF!</v>
      </c>
      <c r="B312" s="26" t="e">
        <f t="shared" si="4"/>
        <v>#REF!</v>
      </c>
      <c r="C312" s="26"/>
    </row>
    <row r="313" spans="1:3" x14ac:dyDescent="0.25">
      <c r="A313" s="25" t="e">
        <f>#REF!</f>
        <v>#REF!</v>
      </c>
      <c r="B313" s="26" t="e">
        <f t="shared" si="4"/>
        <v>#REF!</v>
      </c>
      <c r="C313" s="26"/>
    </row>
    <row r="314" spans="1:3" x14ac:dyDescent="0.25">
      <c r="A314" s="25" t="e">
        <f>#REF!</f>
        <v>#REF!</v>
      </c>
      <c r="B314" s="26" t="e">
        <f t="shared" si="4"/>
        <v>#REF!</v>
      </c>
      <c r="C314" s="26"/>
    </row>
    <row r="315" spans="1:3" x14ac:dyDescent="0.25">
      <c r="A315" s="25" t="e">
        <f>#REF!</f>
        <v>#REF!</v>
      </c>
      <c r="B315" s="26" t="e">
        <f t="shared" si="4"/>
        <v>#REF!</v>
      </c>
      <c r="C315" s="26"/>
    </row>
    <row r="316" spans="1:3" x14ac:dyDescent="0.25">
      <c r="A316" s="25" t="e">
        <f>#REF!</f>
        <v>#REF!</v>
      </c>
      <c r="B316" s="26" t="e">
        <f t="shared" si="4"/>
        <v>#REF!</v>
      </c>
      <c r="C316" s="26"/>
    </row>
    <row r="317" spans="1:3" x14ac:dyDescent="0.25">
      <c r="A317" s="25" t="e">
        <f>#REF!</f>
        <v>#REF!</v>
      </c>
      <c r="B317" s="26" t="e">
        <f t="shared" si="4"/>
        <v>#REF!</v>
      </c>
      <c r="C317" s="26"/>
    </row>
    <row r="318" spans="1:3" x14ac:dyDescent="0.25">
      <c r="A318" s="25" t="e">
        <f>#REF!</f>
        <v>#REF!</v>
      </c>
      <c r="B318" s="26" t="e">
        <f t="shared" si="4"/>
        <v>#REF!</v>
      </c>
      <c r="C318" s="26"/>
    </row>
    <row r="319" spans="1:3" x14ac:dyDescent="0.25">
      <c r="A319" s="25" t="e">
        <f>#REF!</f>
        <v>#REF!</v>
      </c>
      <c r="B319" s="26" t="e">
        <f t="shared" si="4"/>
        <v>#REF!</v>
      </c>
      <c r="C319" s="26"/>
    </row>
    <row r="320" spans="1:3" x14ac:dyDescent="0.25">
      <c r="A320" s="25" t="e">
        <f>#REF!</f>
        <v>#REF!</v>
      </c>
      <c r="B320" s="26" t="e">
        <f t="shared" si="4"/>
        <v>#REF!</v>
      </c>
      <c r="C320" s="26"/>
    </row>
    <row r="321" spans="1:3" x14ac:dyDescent="0.25">
      <c r="A321" s="25" t="e">
        <f>#REF!</f>
        <v>#REF!</v>
      </c>
      <c r="B321" s="26" t="e">
        <f t="shared" si="4"/>
        <v>#REF!</v>
      </c>
      <c r="C321" s="26"/>
    </row>
    <row r="322" spans="1:3" x14ac:dyDescent="0.25">
      <c r="A322" s="25" t="e">
        <f>#REF!</f>
        <v>#REF!</v>
      </c>
      <c r="B322" s="26" t="e">
        <f t="shared" ref="B322:B385" si="5">MAX(MIN(A322,E$4),E$3)</f>
        <v>#REF!</v>
      </c>
      <c r="C322" s="26"/>
    </row>
    <row r="323" spans="1:3" x14ac:dyDescent="0.25">
      <c r="A323" s="25" t="e">
        <f>#REF!</f>
        <v>#REF!</v>
      </c>
      <c r="B323" s="26" t="e">
        <f t="shared" si="5"/>
        <v>#REF!</v>
      </c>
      <c r="C323" s="26"/>
    </row>
    <row r="324" spans="1:3" x14ac:dyDescent="0.25">
      <c r="A324" s="25" t="e">
        <f>#REF!</f>
        <v>#REF!</v>
      </c>
      <c r="B324" s="26" t="e">
        <f t="shared" si="5"/>
        <v>#REF!</v>
      </c>
      <c r="C324" s="26"/>
    </row>
    <row r="325" spans="1:3" x14ac:dyDescent="0.25">
      <c r="A325" s="25" t="e">
        <f>#REF!</f>
        <v>#REF!</v>
      </c>
      <c r="B325" s="26" t="e">
        <f t="shared" si="5"/>
        <v>#REF!</v>
      </c>
      <c r="C325" s="26"/>
    </row>
    <row r="326" spans="1:3" x14ac:dyDescent="0.25">
      <c r="A326" s="25" t="e">
        <f>#REF!</f>
        <v>#REF!</v>
      </c>
      <c r="B326" s="26" t="e">
        <f t="shared" si="5"/>
        <v>#REF!</v>
      </c>
      <c r="C326" s="26"/>
    </row>
    <row r="327" spans="1:3" x14ac:dyDescent="0.25">
      <c r="A327" s="25" t="e">
        <f>#REF!</f>
        <v>#REF!</v>
      </c>
      <c r="B327" s="26" t="e">
        <f t="shared" si="5"/>
        <v>#REF!</v>
      </c>
      <c r="C327" s="26"/>
    </row>
    <row r="328" spans="1:3" x14ac:dyDescent="0.25">
      <c r="A328" s="25" t="e">
        <f>#REF!</f>
        <v>#REF!</v>
      </c>
      <c r="B328" s="26" t="e">
        <f t="shared" si="5"/>
        <v>#REF!</v>
      </c>
      <c r="C328" s="26"/>
    </row>
    <row r="329" spans="1:3" x14ac:dyDescent="0.25">
      <c r="A329" s="25" t="e">
        <f>#REF!</f>
        <v>#REF!</v>
      </c>
      <c r="B329" s="26" t="e">
        <f t="shared" si="5"/>
        <v>#REF!</v>
      </c>
      <c r="C329" s="26"/>
    </row>
    <row r="330" spans="1:3" x14ac:dyDescent="0.25">
      <c r="A330" s="25" t="e">
        <f>#REF!</f>
        <v>#REF!</v>
      </c>
      <c r="B330" s="26" t="e">
        <f t="shared" si="5"/>
        <v>#REF!</v>
      </c>
      <c r="C330" s="26"/>
    </row>
    <row r="331" spans="1:3" x14ac:dyDescent="0.25">
      <c r="A331" s="25" t="e">
        <f>#REF!</f>
        <v>#REF!</v>
      </c>
      <c r="B331" s="26" t="e">
        <f t="shared" si="5"/>
        <v>#REF!</v>
      </c>
      <c r="C331" s="26"/>
    </row>
    <row r="332" spans="1:3" x14ac:dyDescent="0.25">
      <c r="A332" s="25" t="e">
        <f>#REF!</f>
        <v>#REF!</v>
      </c>
      <c r="B332" s="26" t="e">
        <f t="shared" si="5"/>
        <v>#REF!</v>
      </c>
      <c r="C332" s="26"/>
    </row>
    <row r="333" spans="1:3" x14ac:dyDescent="0.25">
      <c r="A333" s="25" t="e">
        <f>#REF!</f>
        <v>#REF!</v>
      </c>
      <c r="B333" s="26" t="e">
        <f t="shared" si="5"/>
        <v>#REF!</v>
      </c>
      <c r="C333" s="26"/>
    </row>
    <row r="334" spans="1:3" x14ac:dyDescent="0.25">
      <c r="A334" s="25" t="e">
        <f>#REF!</f>
        <v>#REF!</v>
      </c>
      <c r="B334" s="26" t="e">
        <f t="shared" si="5"/>
        <v>#REF!</v>
      </c>
      <c r="C334" s="26"/>
    </row>
    <row r="335" spans="1:3" x14ac:dyDescent="0.25">
      <c r="A335" s="25" t="e">
        <f>#REF!</f>
        <v>#REF!</v>
      </c>
      <c r="B335" s="26" t="e">
        <f t="shared" si="5"/>
        <v>#REF!</v>
      </c>
      <c r="C335" s="26"/>
    </row>
    <row r="336" spans="1:3" x14ac:dyDescent="0.25">
      <c r="A336" s="25" t="e">
        <f>#REF!</f>
        <v>#REF!</v>
      </c>
      <c r="B336" s="26" t="e">
        <f t="shared" si="5"/>
        <v>#REF!</v>
      </c>
      <c r="C336" s="26"/>
    </row>
    <row r="337" spans="1:3" x14ac:dyDescent="0.25">
      <c r="A337" s="25" t="e">
        <f>#REF!</f>
        <v>#REF!</v>
      </c>
      <c r="B337" s="26" t="e">
        <f t="shared" si="5"/>
        <v>#REF!</v>
      </c>
      <c r="C337" s="26"/>
    </row>
    <row r="338" spans="1:3" x14ac:dyDescent="0.25">
      <c r="A338" s="25" t="e">
        <f>#REF!</f>
        <v>#REF!</v>
      </c>
      <c r="B338" s="26" t="e">
        <f t="shared" si="5"/>
        <v>#REF!</v>
      </c>
      <c r="C338" s="26"/>
    </row>
    <row r="339" spans="1:3" x14ac:dyDescent="0.25">
      <c r="A339" s="25" t="e">
        <f>#REF!</f>
        <v>#REF!</v>
      </c>
      <c r="B339" s="26" t="e">
        <f t="shared" si="5"/>
        <v>#REF!</v>
      </c>
      <c r="C339" s="26"/>
    </row>
    <row r="340" spans="1:3" x14ac:dyDescent="0.25">
      <c r="A340" s="25" t="e">
        <f>#REF!</f>
        <v>#REF!</v>
      </c>
      <c r="B340" s="26" t="e">
        <f t="shared" si="5"/>
        <v>#REF!</v>
      </c>
      <c r="C340" s="26"/>
    </row>
    <row r="341" spans="1:3" x14ac:dyDescent="0.25">
      <c r="A341" s="25" t="e">
        <f>#REF!</f>
        <v>#REF!</v>
      </c>
      <c r="B341" s="26" t="e">
        <f t="shared" si="5"/>
        <v>#REF!</v>
      </c>
      <c r="C341" s="26"/>
    </row>
    <row r="342" spans="1:3" x14ac:dyDescent="0.25">
      <c r="A342" s="25" t="e">
        <f>#REF!</f>
        <v>#REF!</v>
      </c>
      <c r="B342" s="26" t="e">
        <f t="shared" si="5"/>
        <v>#REF!</v>
      </c>
      <c r="C342" s="26"/>
    </row>
    <row r="343" spans="1:3" x14ac:dyDescent="0.25">
      <c r="A343" s="25" t="e">
        <f>#REF!</f>
        <v>#REF!</v>
      </c>
      <c r="B343" s="26" t="e">
        <f t="shared" si="5"/>
        <v>#REF!</v>
      </c>
      <c r="C343" s="26"/>
    </row>
    <row r="344" spans="1:3" x14ac:dyDescent="0.25">
      <c r="A344" s="25" t="e">
        <f>#REF!</f>
        <v>#REF!</v>
      </c>
      <c r="B344" s="26" t="e">
        <f t="shared" si="5"/>
        <v>#REF!</v>
      </c>
      <c r="C344" s="26"/>
    </row>
    <row r="345" spans="1:3" x14ac:dyDescent="0.25">
      <c r="A345" s="25" t="e">
        <f>#REF!</f>
        <v>#REF!</v>
      </c>
      <c r="B345" s="26" t="e">
        <f t="shared" si="5"/>
        <v>#REF!</v>
      </c>
      <c r="C345" s="26"/>
    </row>
    <row r="346" spans="1:3" x14ac:dyDescent="0.25">
      <c r="A346" s="25" t="e">
        <f>#REF!</f>
        <v>#REF!</v>
      </c>
      <c r="B346" s="26" t="e">
        <f t="shared" si="5"/>
        <v>#REF!</v>
      </c>
      <c r="C346" s="26"/>
    </row>
    <row r="347" spans="1:3" x14ac:dyDescent="0.25">
      <c r="A347" s="25" t="e">
        <f>#REF!</f>
        <v>#REF!</v>
      </c>
      <c r="B347" s="26" t="e">
        <f t="shared" si="5"/>
        <v>#REF!</v>
      </c>
      <c r="C347" s="26"/>
    </row>
    <row r="348" spans="1:3" x14ac:dyDescent="0.25">
      <c r="A348" s="25" t="e">
        <f>#REF!</f>
        <v>#REF!</v>
      </c>
      <c r="B348" s="26" t="e">
        <f t="shared" si="5"/>
        <v>#REF!</v>
      </c>
      <c r="C348" s="26"/>
    </row>
    <row r="349" spans="1:3" x14ac:dyDescent="0.25">
      <c r="A349" s="25" t="e">
        <f>#REF!</f>
        <v>#REF!</v>
      </c>
      <c r="B349" s="26" t="e">
        <f t="shared" si="5"/>
        <v>#REF!</v>
      </c>
      <c r="C349" s="26"/>
    </row>
    <row r="350" spans="1:3" x14ac:dyDescent="0.25">
      <c r="A350" s="25" t="e">
        <f>#REF!</f>
        <v>#REF!</v>
      </c>
      <c r="B350" s="26" t="e">
        <f t="shared" si="5"/>
        <v>#REF!</v>
      </c>
      <c r="C350" s="26"/>
    </row>
    <row r="351" spans="1:3" x14ac:dyDescent="0.25">
      <c r="A351" s="25" t="e">
        <f>#REF!</f>
        <v>#REF!</v>
      </c>
      <c r="B351" s="26" t="e">
        <f t="shared" si="5"/>
        <v>#REF!</v>
      </c>
      <c r="C351" s="26"/>
    </row>
    <row r="352" spans="1:3" x14ac:dyDescent="0.25">
      <c r="A352" s="25" t="e">
        <f>#REF!</f>
        <v>#REF!</v>
      </c>
      <c r="B352" s="26" t="e">
        <f t="shared" si="5"/>
        <v>#REF!</v>
      </c>
      <c r="C352" s="26"/>
    </row>
    <row r="353" spans="1:3" x14ac:dyDescent="0.25">
      <c r="A353" s="25" t="e">
        <f>#REF!</f>
        <v>#REF!</v>
      </c>
      <c r="B353" s="26" t="e">
        <f t="shared" si="5"/>
        <v>#REF!</v>
      </c>
      <c r="C353" s="26"/>
    </row>
    <row r="354" spans="1:3" x14ac:dyDescent="0.25">
      <c r="A354" s="25" t="e">
        <f>#REF!</f>
        <v>#REF!</v>
      </c>
      <c r="B354" s="26" t="e">
        <f t="shared" si="5"/>
        <v>#REF!</v>
      </c>
      <c r="C354" s="26"/>
    </row>
    <row r="355" spans="1:3" x14ac:dyDescent="0.25">
      <c r="A355" s="25" t="e">
        <f>#REF!</f>
        <v>#REF!</v>
      </c>
      <c r="B355" s="26" t="e">
        <f t="shared" si="5"/>
        <v>#REF!</v>
      </c>
      <c r="C355" s="26"/>
    </row>
    <row r="356" spans="1:3" x14ac:dyDescent="0.25">
      <c r="A356" s="25" t="e">
        <f>#REF!</f>
        <v>#REF!</v>
      </c>
      <c r="B356" s="26" t="e">
        <f t="shared" si="5"/>
        <v>#REF!</v>
      </c>
      <c r="C356" s="26"/>
    </row>
    <row r="357" spans="1:3" x14ac:dyDescent="0.25">
      <c r="A357" s="25" t="e">
        <f>#REF!</f>
        <v>#REF!</v>
      </c>
      <c r="B357" s="26" t="e">
        <f t="shared" si="5"/>
        <v>#REF!</v>
      </c>
      <c r="C357" s="26"/>
    </row>
    <row r="358" spans="1:3" x14ac:dyDescent="0.25">
      <c r="A358" s="25" t="e">
        <f>#REF!</f>
        <v>#REF!</v>
      </c>
      <c r="B358" s="26" t="e">
        <f t="shared" si="5"/>
        <v>#REF!</v>
      </c>
      <c r="C358" s="26"/>
    </row>
    <row r="359" spans="1:3" x14ac:dyDescent="0.25">
      <c r="A359" s="25" t="e">
        <f>#REF!</f>
        <v>#REF!</v>
      </c>
      <c r="B359" s="26" t="e">
        <f t="shared" si="5"/>
        <v>#REF!</v>
      </c>
      <c r="C359" s="26"/>
    </row>
    <row r="360" spans="1:3" x14ac:dyDescent="0.25">
      <c r="A360" s="25" t="e">
        <f>#REF!</f>
        <v>#REF!</v>
      </c>
      <c r="B360" s="26" t="e">
        <f t="shared" si="5"/>
        <v>#REF!</v>
      </c>
      <c r="C360" s="26"/>
    </row>
    <row r="361" spans="1:3" x14ac:dyDescent="0.25">
      <c r="A361" s="25" t="e">
        <f>#REF!</f>
        <v>#REF!</v>
      </c>
      <c r="B361" s="26" t="e">
        <f t="shared" si="5"/>
        <v>#REF!</v>
      </c>
      <c r="C361" s="26"/>
    </row>
    <row r="362" spans="1:3" x14ac:dyDescent="0.25">
      <c r="A362" s="25" t="e">
        <f>#REF!</f>
        <v>#REF!</v>
      </c>
      <c r="B362" s="26" t="e">
        <f t="shared" si="5"/>
        <v>#REF!</v>
      </c>
      <c r="C362" s="26"/>
    </row>
    <row r="363" spans="1:3" x14ac:dyDescent="0.25">
      <c r="A363" s="25" t="e">
        <f>#REF!</f>
        <v>#REF!</v>
      </c>
      <c r="B363" s="26" t="e">
        <f t="shared" si="5"/>
        <v>#REF!</v>
      </c>
      <c r="C363" s="26"/>
    </row>
    <row r="364" spans="1:3" x14ac:dyDescent="0.25">
      <c r="A364" s="25" t="e">
        <f>#REF!</f>
        <v>#REF!</v>
      </c>
      <c r="B364" s="26" t="e">
        <f t="shared" si="5"/>
        <v>#REF!</v>
      </c>
      <c r="C364" s="26"/>
    </row>
    <row r="365" spans="1:3" x14ac:dyDescent="0.25">
      <c r="A365" s="25" t="e">
        <f>#REF!</f>
        <v>#REF!</v>
      </c>
      <c r="B365" s="26" t="e">
        <f t="shared" si="5"/>
        <v>#REF!</v>
      </c>
      <c r="C365" s="26"/>
    </row>
    <row r="366" spans="1:3" x14ac:dyDescent="0.25">
      <c r="A366" s="25" t="e">
        <f>#REF!</f>
        <v>#REF!</v>
      </c>
      <c r="B366" s="26" t="e">
        <f t="shared" si="5"/>
        <v>#REF!</v>
      </c>
      <c r="C366" s="26"/>
    </row>
    <row r="367" spans="1:3" x14ac:dyDescent="0.25">
      <c r="A367" s="25" t="e">
        <f>#REF!</f>
        <v>#REF!</v>
      </c>
      <c r="B367" s="26" t="e">
        <f t="shared" si="5"/>
        <v>#REF!</v>
      </c>
      <c r="C367" s="26"/>
    </row>
    <row r="368" spans="1:3" x14ac:dyDescent="0.25">
      <c r="A368" s="25" t="e">
        <f>#REF!</f>
        <v>#REF!</v>
      </c>
      <c r="B368" s="26" t="e">
        <f t="shared" si="5"/>
        <v>#REF!</v>
      </c>
      <c r="C368" s="26"/>
    </row>
    <row r="369" spans="1:3" x14ac:dyDescent="0.25">
      <c r="A369" s="25" t="e">
        <f>#REF!</f>
        <v>#REF!</v>
      </c>
      <c r="B369" s="26" t="e">
        <f t="shared" si="5"/>
        <v>#REF!</v>
      </c>
      <c r="C369" s="26"/>
    </row>
    <row r="370" spans="1:3" x14ac:dyDescent="0.25">
      <c r="A370" s="25" t="e">
        <f>#REF!</f>
        <v>#REF!</v>
      </c>
      <c r="B370" s="26" t="e">
        <f t="shared" si="5"/>
        <v>#REF!</v>
      </c>
      <c r="C370" s="26"/>
    </row>
    <row r="371" spans="1:3" x14ac:dyDescent="0.25">
      <c r="A371" s="25" t="e">
        <f>#REF!</f>
        <v>#REF!</v>
      </c>
      <c r="B371" s="26" t="e">
        <f t="shared" si="5"/>
        <v>#REF!</v>
      </c>
      <c r="C371" s="26"/>
    </row>
    <row r="372" spans="1:3" x14ac:dyDescent="0.25">
      <c r="A372" s="25" t="e">
        <f>#REF!</f>
        <v>#REF!</v>
      </c>
      <c r="B372" s="26" t="e">
        <f t="shared" si="5"/>
        <v>#REF!</v>
      </c>
      <c r="C372" s="26"/>
    </row>
    <row r="373" spans="1:3" x14ac:dyDescent="0.25">
      <c r="A373" s="25" t="e">
        <f>#REF!</f>
        <v>#REF!</v>
      </c>
      <c r="B373" s="26" t="e">
        <f t="shared" si="5"/>
        <v>#REF!</v>
      </c>
      <c r="C373" s="26"/>
    </row>
    <row r="374" spans="1:3" x14ac:dyDescent="0.25">
      <c r="A374" s="25" t="e">
        <f>#REF!</f>
        <v>#REF!</v>
      </c>
      <c r="B374" s="26" t="e">
        <f t="shared" si="5"/>
        <v>#REF!</v>
      </c>
      <c r="C374" s="26"/>
    </row>
    <row r="375" spans="1:3" x14ac:dyDescent="0.25">
      <c r="A375" s="25" t="e">
        <f>#REF!</f>
        <v>#REF!</v>
      </c>
      <c r="B375" s="26" t="e">
        <f t="shared" si="5"/>
        <v>#REF!</v>
      </c>
      <c r="C375" s="26"/>
    </row>
    <row r="376" spans="1:3" x14ac:dyDescent="0.25">
      <c r="A376" s="25" t="e">
        <f>#REF!</f>
        <v>#REF!</v>
      </c>
      <c r="B376" s="26" t="e">
        <f t="shared" si="5"/>
        <v>#REF!</v>
      </c>
      <c r="C376" s="26"/>
    </row>
    <row r="377" spans="1:3" x14ac:dyDescent="0.25">
      <c r="A377" s="25" t="e">
        <f>#REF!</f>
        <v>#REF!</v>
      </c>
      <c r="B377" s="26" t="e">
        <f t="shared" si="5"/>
        <v>#REF!</v>
      </c>
      <c r="C377" s="26"/>
    </row>
    <row r="378" spans="1:3" x14ac:dyDescent="0.25">
      <c r="A378" s="25" t="e">
        <f>#REF!</f>
        <v>#REF!</v>
      </c>
      <c r="B378" s="26" t="e">
        <f t="shared" si="5"/>
        <v>#REF!</v>
      </c>
      <c r="C378" s="26"/>
    </row>
    <row r="379" spans="1:3" x14ac:dyDescent="0.25">
      <c r="A379" s="25" t="e">
        <f>#REF!</f>
        <v>#REF!</v>
      </c>
      <c r="B379" s="26" t="e">
        <f t="shared" si="5"/>
        <v>#REF!</v>
      </c>
      <c r="C379" s="26"/>
    </row>
    <row r="380" spans="1:3" x14ac:dyDescent="0.25">
      <c r="A380" s="25" t="e">
        <f>#REF!</f>
        <v>#REF!</v>
      </c>
      <c r="B380" s="26" t="e">
        <f t="shared" si="5"/>
        <v>#REF!</v>
      </c>
      <c r="C380" s="26"/>
    </row>
    <row r="381" spans="1:3" x14ac:dyDescent="0.25">
      <c r="A381" s="25" t="e">
        <f>#REF!</f>
        <v>#REF!</v>
      </c>
      <c r="B381" s="26" t="e">
        <f t="shared" si="5"/>
        <v>#REF!</v>
      </c>
      <c r="C381" s="26"/>
    </row>
    <row r="382" spans="1:3" x14ac:dyDescent="0.25">
      <c r="A382" s="25" t="e">
        <f>#REF!</f>
        <v>#REF!</v>
      </c>
      <c r="B382" s="26" t="e">
        <f t="shared" si="5"/>
        <v>#REF!</v>
      </c>
      <c r="C382" s="26"/>
    </row>
    <row r="383" spans="1:3" x14ac:dyDescent="0.25">
      <c r="A383" s="25" t="e">
        <f>#REF!</f>
        <v>#REF!</v>
      </c>
      <c r="B383" s="26" t="e">
        <f t="shared" si="5"/>
        <v>#REF!</v>
      </c>
      <c r="C383" s="26"/>
    </row>
    <row r="384" spans="1:3" x14ac:dyDescent="0.25">
      <c r="A384" s="25" t="e">
        <f>#REF!</f>
        <v>#REF!</v>
      </c>
      <c r="B384" s="26" t="e">
        <f t="shared" si="5"/>
        <v>#REF!</v>
      </c>
      <c r="C384" s="26"/>
    </row>
    <row r="385" spans="1:3" x14ac:dyDescent="0.25">
      <c r="A385" s="25" t="e">
        <f>#REF!</f>
        <v>#REF!</v>
      </c>
      <c r="B385" s="26" t="e">
        <f t="shared" si="5"/>
        <v>#REF!</v>
      </c>
      <c r="C385" s="26"/>
    </row>
    <row r="386" spans="1:3" x14ac:dyDescent="0.25">
      <c r="A386" s="25" t="e">
        <f>#REF!</f>
        <v>#REF!</v>
      </c>
      <c r="B386" s="26" t="e">
        <f t="shared" ref="B386:B449" si="6">MAX(MIN(A386,E$4),E$3)</f>
        <v>#REF!</v>
      </c>
      <c r="C386" s="26"/>
    </row>
    <row r="387" spans="1:3" x14ac:dyDescent="0.25">
      <c r="A387" s="25" t="e">
        <f>#REF!</f>
        <v>#REF!</v>
      </c>
      <c r="B387" s="26" t="e">
        <f t="shared" si="6"/>
        <v>#REF!</v>
      </c>
      <c r="C387" s="26"/>
    </row>
    <row r="388" spans="1:3" x14ac:dyDescent="0.25">
      <c r="A388" s="25" t="e">
        <f>#REF!</f>
        <v>#REF!</v>
      </c>
      <c r="B388" s="26" t="e">
        <f t="shared" si="6"/>
        <v>#REF!</v>
      </c>
      <c r="C388" s="26"/>
    </row>
    <row r="389" spans="1:3" x14ac:dyDescent="0.25">
      <c r="A389" s="25" t="e">
        <f>#REF!</f>
        <v>#REF!</v>
      </c>
      <c r="B389" s="26" t="e">
        <f t="shared" si="6"/>
        <v>#REF!</v>
      </c>
      <c r="C389" s="26"/>
    </row>
    <row r="390" spans="1:3" x14ac:dyDescent="0.25">
      <c r="A390" s="25" t="e">
        <f>#REF!</f>
        <v>#REF!</v>
      </c>
      <c r="B390" s="26" t="e">
        <f t="shared" si="6"/>
        <v>#REF!</v>
      </c>
      <c r="C390" s="26"/>
    </row>
    <row r="391" spans="1:3" x14ac:dyDescent="0.25">
      <c r="A391" s="25" t="e">
        <f>#REF!</f>
        <v>#REF!</v>
      </c>
      <c r="B391" s="26" t="e">
        <f t="shared" si="6"/>
        <v>#REF!</v>
      </c>
      <c r="C391" s="26"/>
    </row>
    <row r="392" spans="1:3" x14ac:dyDescent="0.25">
      <c r="A392" s="25" t="e">
        <f>#REF!</f>
        <v>#REF!</v>
      </c>
      <c r="B392" s="26" t="e">
        <f t="shared" si="6"/>
        <v>#REF!</v>
      </c>
      <c r="C392" s="26"/>
    </row>
    <row r="393" spans="1:3" x14ac:dyDescent="0.25">
      <c r="A393" s="25" t="e">
        <f>#REF!</f>
        <v>#REF!</v>
      </c>
      <c r="B393" s="26" t="e">
        <f t="shared" si="6"/>
        <v>#REF!</v>
      </c>
      <c r="C393" s="26"/>
    </row>
    <row r="394" spans="1:3" x14ac:dyDescent="0.25">
      <c r="A394" s="25" t="e">
        <f>#REF!</f>
        <v>#REF!</v>
      </c>
      <c r="B394" s="26" t="e">
        <f t="shared" si="6"/>
        <v>#REF!</v>
      </c>
      <c r="C394" s="26"/>
    </row>
    <row r="395" spans="1:3" x14ac:dyDescent="0.25">
      <c r="A395" s="25" t="e">
        <f>#REF!</f>
        <v>#REF!</v>
      </c>
      <c r="B395" s="26" t="e">
        <f t="shared" si="6"/>
        <v>#REF!</v>
      </c>
      <c r="C395" s="26"/>
    </row>
    <row r="396" spans="1:3" x14ac:dyDescent="0.25">
      <c r="A396" s="25" t="e">
        <f>#REF!</f>
        <v>#REF!</v>
      </c>
      <c r="B396" s="26" t="e">
        <f t="shared" si="6"/>
        <v>#REF!</v>
      </c>
      <c r="C396" s="26"/>
    </row>
    <row r="397" spans="1:3" x14ac:dyDescent="0.25">
      <c r="A397" s="25" t="e">
        <f>#REF!</f>
        <v>#REF!</v>
      </c>
      <c r="B397" s="26" t="e">
        <f t="shared" si="6"/>
        <v>#REF!</v>
      </c>
      <c r="C397" s="26"/>
    </row>
    <row r="398" spans="1:3" x14ac:dyDescent="0.25">
      <c r="A398" s="25" t="e">
        <f>#REF!</f>
        <v>#REF!</v>
      </c>
      <c r="B398" s="26" t="e">
        <f t="shared" si="6"/>
        <v>#REF!</v>
      </c>
      <c r="C398" s="26"/>
    </row>
    <row r="399" spans="1:3" x14ac:dyDescent="0.25">
      <c r="A399" s="25" t="e">
        <f>#REF!</f>
        <v>#REF!</v>
      </c>
      <c r="B399" s="26" t="e">
        <f t="shared" si="6"/>
        <v>#REF!</v>
      </c>
      <c r="C399" s="26"/>
    </row>
    <row r="400" spans="1:3" x14ac:dyDescent="0.25">
      <c r="A400" s="25" t="e">
        <f>#REF!</f>
        <v>#REF!</v>
      </c>
      <c r="B400" s="26" t="e">
        <f t="shared" si="6"/>
        <v>#REF!</v>
      </c>
      <c r="C400" s="26"/>
    </row>
    <row r="401" spans="1:3" x14ac:dyDescent="0.25">
      <c r="A401" s="25" t="e">
        <f>#REF!</f>
        <v>#REF!</v>
      </c>
      <c r="B401" s="26" t="e">
        <f t="shared" si="6"/>
        <v>#REF!</v>
      </c>
      <c r="C401" s="26"/>
    </row>
    <row r="402" spans="1:3" x14ac:dyDescent="0.25">
      <c r="A402" s="25" t="e">
        <f>#REF!</f>
        <v>#REF!</v>
      </c>
      <c r="B402" s="26" t="e">
        <f t="shared" si="6"/>
        <v>#REF!</v>
      </c>
      <c r="C402" s="26"/>
    </row>
    <row r="403" spans="1:3" x14ac:dyDescent="0.25">
      <c r="A403" s="25" t="e">
        <f>#REF!</f>
        <v>#REF!</v>
      </c>
      <c r="B403" s="26" t="e">
        <f t="shared" si="6"/>
        <v>#REF!</v>
      </c>
      <c r="C403" s="26"/>
    </row>
    <row r="404" spans="1:3" x14ac:dyDescent="0.25">
      <c r="A404" s="25" t="e">
        <f>#REF!</f>
        <v>#REF!</v>
      </c>
      <c r="B404" s="26" t="e">
        <f t="shared" si="6"/>
        <v>#REF!</v>
      </c>
      <c r="C404" s="26"/>
    </row>
    <row r="405" spans="1:3" x14ac:dyDescent="0.25">
      <c r="A405" s="25" t="e">
        <f>#REF!</f>
        <v>#REF!</v>
      </c>
      <c r="B405" s="26" t="e">
        <f t="shared" si="6"/>
        <v>#REF!</v>
      </c>
      <c r="C405" s="26"/>
    </row>
    <row r="406" spans="1:3" x14ac:dyDescent="0.25">
      <c r="A406" s="25" t="e">
        <f>#REF!</f>
        <v>#REF!</v>
      </c>
      <c r="B406" s="26" t="e">
        <f t="shared" si="6"/>
        <v>#REF!</v>
      </c>
      <c r="C406" s="26"/>
    </row>
    <row r="407" spans="1:3" x14ac:dyDescent="0.25">
      <c r="A407" s="25" t="e">
        <f>#REF!</f>
        <v>#REF!</v>
      </c>
      <c r="B407" s="26" t="e">
        <f t="shared" si="6"/>
        <v>#REF!</v>
      </c>
      <c r="C407" s="26"/>
    </row>
    <row r="408" spans="1:3" x14ac:dyDescent="0.25">
      <c r="A408" s="25" t="e">
        <f>#REF!</f>
        <v>#REF!</v>
      </c>
      <c r="B408" s="26" t="e">
        <f t="shared" si="6"/>
        <v>#REF!</v>
      </c>
      <c r="C408" s="26"/>
    </row>
    <row r="409" spans="1:3" x14ac:dyDescent="0.25">
      <c r="A409" s="25" t="e">
        <f>#REF!</f>
        <v>#REF!</v>
      </c>
      <c r="B409" s="26" t="e">
        <f t="shared" si="6"/>
        <v>#REF!</v>
      </c>
      <c r="C409" s="26"/>
    </row>
    <row r="410" spans="1:3" x14ac:dyDescent="0.25">
      <c r="A410" s="25" t="e">
        <f>#REF!</f>
        <v>#REF!</v>
      </c>
      <c r="B410" s="26" t="e">
        <f t="shared" si="6"/>
        <v>#REF!</v>
      </c>
      <c r="C410" s="26"/>
    </row>
    <row r="411" spans="1:3" x14ac:dyDescent="0.25">
      <c r="A411" s="25" t="e">
        <f>#REF!</f>
        <v>#REF!</v>
      </c>
      <c r="B411" s="26" t="e">
        <f t="shared" si="6"/>
        <v>#REF!</v>
      </c>
      <c r="C411" s="26"/>
    </row>
    <row r="412" spans="1:3" x14ac:dyDescent="0.25">
      <c r="A412" s="25" t="e">
        <f>#REF!</f>
        <v>#REF!</v>
      </c>
      <c r="B412" s="26" t="e">
        <f t="shared" si="6"/>
        <v>#REF!</v>
      </c>
      <c r="C412" s="26"/>
    </row>
    <row r="413" spans="1:3" x14ac:dyDescent="0.25">
      <c r="A413" s="25" t="e">
        <f>#REF!</f>
        <v>#REF!</v>
      </c>
      <c r="B413" s="26" t="e">
        <f t="shared" si="6"/>
        <v>#REF!</v>
      </c>
      <c r="C413" s="26"/>
    </row>
    <row r="414" spans="1:3" x14ac:dyDescent="0.25">
      <c r="A414" s="25" t="e">
        <f>#REF!</f>
        <v>#REF!</v>
      </c>
      <c r="B414" s="26" t="e">
        <f t="shared" si="6"/>
        <v>#REF!</v>
      </c>
      <c r="C414" s="26"/>
    </row>
    <row r="415" spans="1:3" x14ac:dyDescent="0.25">
      <c r="A415" s="25" t="e">
        <f>#REF!</f>
        <v>#REF!</v>
      </c>
      <c r="B415" s="26" t="e">
        <f t="shared" si="6"/>
        <v>#REF!</v>
      </c>
      <c r="C415" s="26"/>
    </row>
    <row r="416" spans="1:3" x14ac:dyDescent="0.25">
      <c r="A416" s="25" t="e">
        <f>#REF!</f>
        <v>#REF!</v>
      </c>
      <c r="B416" s="26" t="e">
        <f t="shared" si="6"/>
        <v>#REF!</v>
      </c>
      <c r="C416" s="26"/>
    </row>
    <row r="417" spans="1:3" x14ac:dyDescent="0.25">
      <c r="A417" s="25" t="e">
        <f>#REF!</f>
        <v>#REF!</v>
      </c>
      <c r="B417" s="26" t="e">
        <f t="shared" si="6"/>
        <v>#REF!</v>
      </c>
      <c r="C417" s="26"/>
    </row>
    <row r="418" spans="1:3" x14ac:dyDescent="0.25">
      <c r="A418" s="25" t="e">
        <f>#REF!</f>
        <v>#REF!</v>
      </c>
      <c r="B418" s="26" t="e">
        <f t="shared" si="6"/>
        <v>#REF!</v>
      </c>
      <c r="C418" s="26"/>
    </row>
    <row r="419" spans="1:3" x14ac:dyDescent="0.25">
      <c r="A419" s="25" t="e">
        <f>#REF!</f>
        <v>#REF!</v>
      </c>
      <c r="B419" s="26" t="e">
        <f t="shared" si="6"/>
        <v>#REF!</v>
      </c>
      <c r="C419" s="26"/>
    </row>
    <row r="420" spans="1:3" x14ac:dyDescent="0.25">
      <c r="A420" s="25" t="e">
        <f>#REF!</f>
        <v>#REF!</v>
      </c>
      <c r="B420" s="26" t="e">
        <f t="shared" si="6"/>
        <v>#REF!</v>
      </c>
      <c r="C420" s="26"/>
    </row>
    <row r="421" spans="1:3" x14ac:dyDescent="0.25">
      <c r="A421" s="25" t="e">
        <f>#REF!</f>
        <v>#REF!</v>
      </c>
      <c r="B421" s="26" t="e">
        <f t="shared" si="6"/>
        <v>#REF!</v>
      </c>
      <c r="C421" s="26"/>
    </row>
    <row r="422" spans="1:3" x14ac:dyDescent="0.25">
      <c r="A422" s="25" t="e">
        <f>#REF!</f>
        <v>#REF!</v>
      </c>
      <c r="B422" s="26" t="e">
        <f t="shared" si="6"/>
        <v>#REF!</v>
      </c>
      <c r="C422" s="26"/>
    </row>
    <row r="423" spans="1:3" x14ac:dyDescent="0.25">
      <c r="A423" s="25" t="e">
        <f>#REF!</f>
        <v>#REF!</v>
      </c>
      <c r="B423" s="26" t="e">
        <f t="shared" si="6"/>
        <v>#REF!</v>
      </c>
      <c r="C423" s="26"/>
    </row>
    <row r="424" spans="1:3" x14ac:dyDescent="0.25">
      <c r="A424" s="25" t="e">
        <f>#REF!</f>
        <v>#REF!</v>
      </c>
      <c r="B424" s="26" t="e">
        <f t="shared" si="6"/>
        <v>#REF!</v>
      </c>
      <c r="C424" s="26"/>
    </row>
    <row r="425" spans="1:3" x14ac:dyDescent="0.25">
      <c r="A425" s="25" t="e">
        <f>#REF!</f>
        <v>#REF!</v>
      </c>
      <c r="B425" s="26" t="e">
        <f t="shared" si="6"/>
        <v>#REF!</v>
      </c>
      <c r="C425" s="26"/>
    </row>
    <row r="426" spans="1:3" x14ac:dyDescent="0.25">
      <c r="A426" s="25" t="e">
        <f>#REF!</f>
        <v>#REF!</v>
      </c>
      <c r="B426" s="26" t="e">
        <f t="shared" si="6"/>
        <v>#REF!</v>
      </c>
      <c r="C426" s="26"/>
    </row>
    <row r="427" spans="1:3" x14ac:dyDescent="0.25">
      <c r="A427" s="25" t="e">
        <f>#REF!</f>
        <v>#REF!</v>
      </c>
      <c r="B427" s="26" t="e">
        <f t="shared" si="6"/>
        <v>#REF!</v>
      </c>
      <c r="C427" s="26"/>
    </row>
    <row r="428" spans="1:3" x14ac:dyDescent="0.25">
      <c r="A428" s="25" t="e">
        <f>#REF!</f>
        <v>#REF!</v>
      </c>
      <c r="B428" s="26" t="e">
        <f t="shared" si="6"/>
        <v>#REF!</v>
      </c>
      <c r="C428" s="26"/>
    </row>
    <row r="429" spans="1:3" x14ac:dyDescent="0.25">
      <c r="A429" s="25" t="e">
        <f>#REF!</f>
        <v>#REF!</v>
      </c>
      <c r="B429" s="26" t="e">
        <f t="shared" si="6"/>
        <v>#REF!</v>
      </c>
      <c r="C429" s="26"/>
    </row>
    <row r="430" spans="1:3" x14ac:dyDescent="0.25">
      <c r="A430" s="25" t="e">
        <f>#REF!</f>
        <v>#REF!</v>
      </c>
      <c r="B430" s="26" t="e">
        <f t="shared" si="6"/>
        <v>#REF!</v>
      </c>
      <c r="C430" s="26"/>
    </row>
    <row r="431" spans="1:3" x14ac:dyDescent="0.25">
      <c r="A431" s="25" t="e">
        <f>#REF!</f>
        <v>#REF!</v>
      </c>
      <c r="B431" s="26" t="e">
        <f t="shared" si="6"/>
        <v>#REF!</v>
      </c>
      <c r="C431" s="26"/>
    </row>
    <row r="432" spans="1:3" x14ac:dyDescent="0.25">
      <c r="A432" s="25" t="e">
        <f>#REF!</f>
        <v>#REF!</v>
      </c>
      <c r="B432" s="26" t="e">
        <f t="shared" si="6"/>
        <v>#REF!</v>
      </c>
      <c r="C432" s="26"/>
    </row>
    <row r="433" spans="1:3" x14ac:dyDescent="0.25">
      <c r="A433" s="25" t="e">
        <f>#REF!</f>
        <v>#REF!</v>
      </c>
      <c r="B433" s="26" t="e">
        <f t="shared" si="6"/>
        <v>#REF!</v>
      </c>
      <c r="C433" s="26"/>
    </row>
    <row r="434" spans="1:3" x14ac:dyDescent="0.25">
      <c r="A434" s="25" t="e">
        <f>#REF!</f>
        <v>#REF!</v>
      </c>
      <c r="B434" s="26" t="e">
        <f t="shared" si="6"/>
        <v>#REF!</v>
      </c>
      <c r="C434" s="26"/>
    </row>
    <row r="435" spans="1:3" x14ac:dyDescent="0.25">
      <c r="A435" s="25" t="e">
        <f>#REF!</f>
        <v>#REF!</v>
      </c>
      <c r="B435" s="26" t="e">
        <f t="shared" si="6"/>
        <v>#REF!</v>
      </c>
      <c r="C435" s="26"/>
    </row>
    <row r="436" spans="1:3" x14ac:dyDescent="0.25">
      <c r="A436" s="25" t="e">
        <f>#REF!</f>
        <v>#REF!</v>
      </c>
      <c r="B436" s="26" t="e">
        <f t="shared" si="6"/>
        <v>#REF!</v>
      </c>
      <c r="C436" s="26"/>
    </row>
    <row r="437" spans="1:3" x14ac:dyDescent="0.25">
      <c r="A437" s="25" t="e">
        <f>#REF!</f>
        <v>#REF!</v>
      </c>
      <c r="B437" s="26" t="e">
        <f t="shared" si="6"/>
        <v>#REF!</v>
      </c>
      <c r="C437" s="26"/>
    </row>
    <row r="438" spans="1:3" x14ac:dyDescent="0.25">
      <c r="A438" s="25" t="e">
        <f>#REF!</f>
        <v>#REF!</v>
      </c>
      <c r="B438" s="26" t="e">
        <f t="shared" si="6"/>
        <v>#REF!</v>
      </c>
      <c r="C438" s="26"/>
    </row>
    <row r="439" spans="1:3" x14ac:dyDescent="0.25">
      <c r="A439" s="25" t="e">
        <f>#REF!</f>
        <v>#REF!</v>
      </c>
      <c r="B439" s="26" t="e">
        <f t="shared" si="6"/>
        <v>#REF!</v>
      </c>
      <c r="C439" s="26"/>
    </row>
    <row r="440" spans="1:3" x14ac:dyDescent="0.25">
      <c r="A440" s="25" t="e">
        <f>#REF!</f>
        <v>#REF!</v>
      </c>
      <c r="B440" s="26" t="e">
        <f t="shared" si="6"/>
        <v>#REF!</v>
      </c>
      <c r="C440" s="26"/>
    </row>
    <row r="441" spans="1:3" x14ac:dyDescent="0.25">
      <c r="A441" s="25" t="e">
        <f>#REF!</f>
        <v>#REF!</v>
      </c>
      <c r="B441" s="26" t="e">
        <f t="shared" si="6"/>
        <v>#REF!</v>
      </c>
      <c r="C441" s="26"/>
    </row>
    <row r="442" spans="1:3" x14ac:dyDescent="0.25">
      <c r="A442" s="25" t="e">
        <f>#REF!</f>
        <v>#REF!</v>
      </c>
      <c r="B442" s="26" t="e">
        <f t="shared" si="6"/>
        <v>#REF!</v>
      </c>
      <c r="C442" s="26"/>
    </row>
    <row r="443" spans="1:3" x14ac:dyDescent="0.25">
      <c r="A443" s="25" t="e">
        <f>#REF!</f>
        <v>#REF!</v>
      </c>
      <c r="B443" s="26" t="e">
        <f t="shared" si="6"/>
        <v>#REF!</v>
      </c>
      <c r="C443" s="26"/>
    </row>
    <row r="444" spans="1:3" x14ac:dyDescent="0.25">
      <c r="A444" s="25" t="e">
        <f>#REF!</f>
        <v>#REF!</v>
      </c>
      <c r="B444" s="26" t="e">
        <f t="shared" si="6"/>
        <v>#REF!</v>
      </c>
      <c r="C444" s="26"/>
    </row>
    <row r="445" spans="1:3" x14ac:dyDescent="0.25">
      <c r="A445" s="25" t="e">
        <f>#REF!</f>
        <v>#REF!</v>
      </c>
      <c r="B445" s="26" t="e">
        <f t="shared" si="6"/>
        <v>#REF!</v>
      </c>
      <c r="C445" s="26"/>
    </row>
    <row r="446" spans="1:3" x14ac:dyDescent="0.25">
      <c r="A446" s="25" t="e">
        <f>#REF!</f>
        <v>#REF!</v>
      </c>
      <c r="B446" s="26" t="e">
        <f t="shared" si="6"/>
        <v>#REF!</v>
      </c>
      <c r="C446" s="26"/>
    </row>
    <row r="447" spans="1:3" x14ac:dyDescent="0.25">
      <c r="A447" s="25" t="e">
        <f>#REF!</f>
        <v>#REF!</v>
      </c>
      <c r="B447" s="26" t="e">
        <f t="shared" si="6"/>
        <v>#REF!</v>
      </c>
      <c r="C447" s="26"/>
    </row>
    <row r="448" spans="1:3" x14ac:dyDescent="0.25">
      <c r="A448" s="25" t="e">
        <f>#REF!</f>
        <v>#REF!</v>
      </c>
      <c r="B448" s="26" t="e">
        <f t="shared" si="6"/>
        <v>#REF!</v>
      </c>
      <c r="C448" s="26"/>
    </row>
    <row r="449" spans="1:3" x14ac:dyDescent="0.25">
      <c r="A449" s="25" t="e">
        <f>#REF!</f>
        <v>#REF!</v>
      </c>
      <c r="B449" s="26" t="e">
        <f t="shared" si="6"/>
        <v>#REF!</v>
      </c>
      <c r="C449" s="26"/>
    </row>
    <row r="450" spans="1:3" x14ac:dyDescent="0.25">
      <c r="A450" s="25" t="e">
        <f>#REF!</f>
        <v>#REF!</v>
      </c>
      <c r="B450" s="26" t="e">
        <f t="shared" ref="B450:B513" si="7">MAX(MIN(A450,E$4),E$3)</f>
        <v>#REF!</v>
      </c>
      <c r="C450" s="26"/>
    </row>
    <row r="451" spans="1:3" x14ac:dyDescent="0.25">
      <c r="A451" s="25" t="e">
        <f>#REF!</f>
        <v>#REF!</v>
      </c>
      <c r="B451" s="26" t="e">
        <f t="shared" si="7"/>
        <v>#REF!</v>
      </c>
      <c r="C451" s="26"/>
    </row>
    <row r="452" spans="1:3" x14ac:dyDescent="0.25">
      <c r="A452" s="25" t="e">
        <f>#REF!</f>
        <v>#REF!</v>
      </c>
      <c r="B452" s="26" t="e">
        <f t="shared" si="7"/>
        <v>#REF!</v>
      </c>
      <c r="C452" s="26"/>
    </row>
    <row r="453" spans="1:3" x14ac:dyDescent="0.25">
      <c r="A453" s="25" t="e">
        <f>#REF!</f>
        <v>#REF!</v>
      </c>
      <c r="B453" s="26" t="e">
        <f t="shared" si="7"/>
        <v>#REF!</v>
      </c>
      <c r="C453" s="26"/>
    </row>
    <row r="454" spans="1:3" x14ac:dyDescent="0.25">
      <c r="A454" s="25" t="e">
        <f>#REF!</f>
        <v>#REF!</v>
      </c>
      <c r="B454" s="26" t="e">
        <f t="shared" si="7"/>
        <v>#REF!</v>
      </c>
      <c r="C454" s="26"/>
    </row>
    <row r="455" spans="1:3" x14ac:dyDescent="0.25">
      <c r="A455" s="25" t="e">
        <f>#REF!</f>
        <v>#REF!</v>
      </c>
      <c r="B455" s="26" t="e">
        <f t="shared" si="7"/>
        <v>#REF!</v>
      </c>
      <c r="C455" s="26"/>
    </row>
    <row r="456" spans="1:3" x14ac:dyDescent="0.25">
      <c r="A456" s="25" t="e">
        <f>#REF!</f>
        <v>#REF!</v>
      </c>
      <c r="B456" s="26" t="e">
        <f t="shared" si="7"/>
        <v>#REF!</v>
      </c>
      <c r="C456" s="26"/>
    </row>
    <row r="457" spans="1:3" x14ac:dyDescent="0.25">
      <c r="A457" s="25" t="e">
        <f>#REF!</f>
        <v>#REF!</v>
      </c>
      <c r="B457" s="26" t="e">
        <f t="shared" si="7"/>
        <v>#REF!</v>
      </c>
      <c r="C457" s="26"/>
    </row>
    <row r="458" spans="1:3" x14ac:dyDescent="0.25">
      <c r="A458" s="25" t="e">
        <f>#REF!</f>
        <v>#REF!</v>
      </c>
      <c r="B458" s="26" t="e">
        <f t="shared" si="7"/>
        <v>#REF!</v>
      </c>
      <c r="C458" s="26"/>
    </row>
    <row r="459" spans="1:3" x14ac:dyDescent="0.25">
      <c r="A459" s="25" t="e">
        <f>#REF!</f>
        <v>#REF!</v>
      </c>
      <c r="B459" s="26" t="e">
        <f t="shared" si="7"/>
        <v>#REF!</v>
      </c>
      <c r="C459" s="26"/>
    </row>
    <row r="460" spans="1:3" x14ac:dyDescent="0.25">
      <c r="A460" s="25" t="e">
        <f>#REF!</f>
        <v>#REF!</v>
      </c>
      <c r="B460" s="26" t="e">
        <f t="shared" si="7"/>
        <v>#REF!</v>
      </c>
      <c r="C460" s="26"/>
    </row>
    <row r="461" spans="1:3" x14ac:dyDescent="0.25">
      <c r="A461" s="25" t="e">
        <f>#REF!</f>
        <v>#REF!</v>
      </c>
      <c r="B461" s="26" t="e">
        <f t="shared" si="7"/>
        <v>#REF!</v>
      </c>
      <c r="C461" s="26"/>
    </row>
    <row r="462" spans="1:3" x14ac:dyDescent="0.25">
      <c r="A462" s="25" t="e">
        <f>#REF!</f>
        <v>#REF!</v>
      </c>
      <c r="B462" s="26" t="e">
        <f t="shared" si="7"/>
        <v>#REF!</v>
      </c>
      <c r="C462" s="26"/>
    </row>
    <row r="463" spans="1:3" x14ac:dyDescent="0.25">
      <c r="A463" s="25" t="e">
        <f>#REF!</f>
        <v>#REF!</v>
      </c>
      <c r="B463" s="26" t="e">
        <f t="shared" si="7"/>
        <v>#REF!</v>
      </c>
      <c r="C463" s="26"/>
    </row>
    <row r="464" spans="1:3" x14ac:dyDescent="0.25">
      <c r="A464" s="25" t="e">
        <f>#REF!</f>
        <v>#REF!</v>
      </c>
      <c r="B464" s="26" t="e">
        <f t="shared" si="7"/>
        <v>#REF!</v>
      </c>
      <c r="C464" s="26"/>
    </row>
    <row r="465" spans="1:3" x14ac:dyDescent="0.25">
      <c r="A465" s="25" t="e">
        <f>#REF!</f>
        <v>#REF!</v>
      </c>
      <c r="B465" s="26" t="e">
        <f t="shared" si="7"/>
        <v>#REF!</v>
      </c>
      <c r="C465" s="26"/>
    </row>
    <row r="466" spans="1:3" x14ac:dyDescent="0.25">
      <c r="A466" s="25" t="e">
        <f>#REF!</f>
        <v>#REF!</v>
      </c>
      <c r="B466" s="26" t="e">
        <f t="shared" si="7"/>
        <v>#REF!</v>
      </c>
      <c r="C466" s="26"/>
    </row>
    <row r="467" spans="1:3" x14ac:dyDescent="0.25">
      <c r="A467" s="25" t="e">
        <f>#REF!</f>
        <v>#REF!</v>
      </c>
      <c r="B467" s="26" t="e">
        <f t="shared" si="7"/>
        <v>#REF!</v>
      </c>
      <c r="C467" s="26"/>
    </row>
    <row r="468" spans="1:3" x14ac:dyDescent="0.25">
      <c r="A468" s="25" t="e">
        <f>#REF!</f>
        <v>#REF!</v>
      </c>
      <c r="B468" s="26" t="e">
        <f t="shared" si="7"/>
        <v>#REF!</v>
      </c>
      <c r="C468" s="26"/>
    </row>
    <row r="469" spans="1:3" x14ac:dyDescent="0.25">
      <c r="A469" s="25" t="e">
        <f>#REF!</f>
        <v>#REF!</v>
      </c>
      <c r="B469" s="26" t="e">
        <f t="shared" si="7"/>
        <v>#REF!</v>
      </c>
      <c r="C469" s="26"/>
    </row>
    <row r="470" spans="1:3" x14ac:dyDescent="0.25">
      <c r="A470" s="25" t="e">
        <f>#REF!</f>
        <v>#REF!</v>
      </c>
      <c r="B470" s="26" t="e">
        <f t="shared" si="7"/>
        <v>#REF!</v>
      </c>
      <c r="C470" s="26"/>
    </row>
    <row r="471" spans="1:3" x14ac:dyDescent="0.25">
      <c r="A471" s="25" t="e">
        <f>#REF!</f>
        <v>#REF!</v>
      </c>
      <c r="B471" s="26" t="e">
        <f t="shared" si="7"/>
        <v>#REF!</v>
      </c>
      <c r="C471" s="26"/>
    </row>
    <row r="472" spans="1:3" x14ac:dyDescent="0.25">
      <c r="A472" s="25" t="e">
        <f>#REF!</f>
        <v>#REF!</v>
      </c>
      <c r="B472" s="26" t="e">
        <f t="shared" si="7"/>
        <v>#REF!</v>
      </c>
      <c r="C472" s="26"/>
    </row>
    <row r="473" spans="1:3" x14ac:dyDescent="0.25">
      <c r="A473" s="25" t="e">
        <f>#REF!</f>
        <v>#REF!</v>
      </c>
      <c r="B473" s="26" t="e">
        <f t="shared" si="7"/>
        <v>#REF!</v>
      </c>
      <c r="C473" s="26"/>
    </row>
    <row r="474" spans="1:3" x14ac:dyDescent="0.25">
      <c r="A474" s="25" t="e">
        <f>#REF!</f>
        <v>#REF!</v>
      </c>
      <c r="B474" s="26" t="e">
        <f t="shared" si="7"/>
        <v>#REF!</v>
      </c>
      <c r="C474" s="26"/>
    </row>
    <row r="475" spans="1:3" x14ac:dyDescent="0.25">
      <c r="A475" s="25" t="e">
        <f>#REF!</f>
        <v>#REF!</v>
      </c>
      <c r="B475" s="26" t="e">
        <f t="shared" si="7"/>
        <v>#REF!</v>
      </c>
      <c r="C475" s="26"/>
    </row>
    <row r="476" spans="1:3" x14ac:dyDescent="0.25">
      <c r="A476" s="25" t="e">
        <f>#REF!</f>
        <v>#REF!</v>
      </c>
      <c r="B476" s="26" t="e">
        <f t="shared" si="7"/>
        <v>#REF!</v>
      </c>
      <c r="C476" s="26"/>
    </row>
    <row r="477" spans="1:3" x14ac:dyDescent="0.25">
      <c r="A477" s="25" t="e">
        <f>#REF!</f>
        <v>#REF!</v>
      </c>
      <c r="B477" s="26" t="e">
        <f t="shared" si="7"/>
        <v>#REF!</v>
      </c>
      <c r="C477" s="26"/>
    </row>
    <row r="478" spans="1:3" x14ac:dyDescent="0.25">
      <c r="A478" s="25" t="e">
        <f>#REF!</f>
        <v>#REF!</v>
      </c>
      <c r="B478" s="26" t="e">
        <f t="shared" si="7"/>
        <v>#REF!</v>
      </c>
      <c r="C478" s="26"/>
    </row>
    <row r="479" spans="1:3" x14ac:dyDescent="0.25">
      <c r="A479" s="25" t="e">
        <f>#REF!</f>
        <v>#REF!</v>
      </c>
      <c r="B479" s="26" t="e">
        <f t="shared" si="7"/>
        <v>#REF!</v>
      </c>
      <c r="C479" s="26"/>
    </row>
    <row r="480" spans="1:3" x14ac:dyDescent="0.25">
      <c r="A480" s="25" t="e">
        <f>#REF!</f>
        <v>#REF!</v>
      </c>
      <c r="B480" s="26" t="e">
        <f t="shared" si="7"/>
        <v>#REF!</v>
      </c>
      <c r="C480" s="26"/>
    </row>
    <row r="481" spans="1:3" x14ac:dyDescent="0.25">
      <c r="A481" s="25" t="e">
        <f>#REF!</f>
        <v>#REF!</v>
      </c>
      <c r="B481" s="26" t="e">
        <f t="shared" si="7"/>
        <v>#REF!</v>
      </c>
      <c r="C481" s="26"/>
    </row>
    <row r="482" spans="1:3" x14ac:dyDescent="0.25">
      <c r="A482" s="25" t="e">
        <f>#REF!</f>
        <v>#REF!</v>
      </c>
      <c r="B482" s="26" t="e">
        <f t="shared" si="7"/>
        <v>#REF!</v>
      </c>
      <c r="C482" s="26"/>
    </row>
    <row r="483" spans="1:3" x14ac:dyDescent="0.25">
      <c r="A483" s="25" t="e">
        <f>#REF!</f>
        <v>#REF!</v>
      </c>
      <c r="B483" s="26" t="e">
        <f t="shared" si="7"/>
        <v>#REF!</v>
      </c>
      <c r="C483" s="26"/>
    </row>
    <row r="484" spans="1:3" x14ac:dyDescent="0.25">
      <c r="A484" s="25" t="e">
        <f>#REF!</f>
        <v>#REF!</v>
      </c>
      <c r="B484" s="26" t="e">
        <f t="shared" si="7"/>
        <v>#REF!</v>
      </c>
      <c r="C484" s="26"/>
    </row>
    <row r="485" spans="1:3" x14ac:dyDescent="0.25">
      <c r="A485" s="25" t="e">
        <f>#REF!</f>
        <v>#REF!</v>
      </c>
      <c r="B485" s="26" t="e">
        <f t="shared" si="7"/>
        <v>#REF!</v>
      </c>
      <c r="C485" s="26"/>
    </row>
    <row r="486" spans="1:3" x14ac:dyDescent="0.25">
      <c r="A486" s="25" t="e">
        <f>#REF!</f>
        <v>#REF!</v>
      </c>
      <c r="B486" s="26" t="e">
        <f t="shared" si="7"/>
        <v>#REF!</v>
      </c>
      <c r="C486" s="26"/>
    </row>
    <row r="487" spans="1:3" x14ac:dyDescent="0.25">
      <c r="A487" s="25" t="e">
        <f>#REF!</f>
        <v>#REF!</v>
      </c>
      <c r="B487" s="26" t="e">
        <f t="shared" si="7"/>
        <v>#REF!</v>
      </c>
      <c r="C487" s="26"/>
    </row>
    <row r="488" spans="1:3" x14ac:dyDescent="0.25">
      <c r="A488" s="25" t="e">
        <f>#REF!</f>
        <v>#REF!</v>
      </c>
      <c r="B488" s="26" t="e">
        <f t="shared" si="7"/>
        <v>#REF!</v>
      </c>
      <c r="C488" s="26"/>
    </row>
    <row r="489" spans="1:3" x14ac:dyDescent="0.25">
      <c r="A489" s="25" t="e">
        <f>#REF!</f>
        <v>#REF!</v>
      </c>
      <c r="B489" s="26" t="e">
        <f t="shared" si="7"/>
        <v>#REF!</v>
      </c>
      <c r="C489" s="26"/>
    </row>
    <row r="490" spans="1:3" x14ac:dyDescent="0.25">
      <c r="A490" s="25" t="e">
        <f>#REF!</f>
        <v>#REF!</v>
      </c>
      <c r="B490" s="26" t="e">
        <f t="shared" si="7"/>
        <v>#REF!</v>
      </c>
      <c r="C490" s="26"/>
    </row>
    <row r="491" spans="1:3" x14ac:dyDescent="0.25">
      <c r="A491" s="25" t="e">
        <f>#REF!</f>
        <v>#REF!</v>
      </c>
      <c r="B491" s="26" t="e">
        <f t="shared" si="7"/>
        <v>#REF!</v>
      </c>
      <c r="C491" s="26"/>
    </row>
    <row r="492" spans="1:3" x14ac:dyDescent="0.25">
      <c r="A492" s="25" t="e">
        <f>#REF!</f>
        <v>#REF!</v>
      </c>
      <c r="B492" s="26" t="e">
        <f t="shared" si="7"/>
        <v>#REF!</v>
      </c>
      <c r="C492" s="26"/>
    </row>
    <row r="493" spans="1:3" x14ac:dyDescent="0.25">
      <c r="A493" s="25" t="e">
        <f>#REF!</f>
        <v>#REF!</v>
      </c>
      <c r="B493" s="26" t="e">
        <f t="shared" si="7"/>
        <v>#REF!</v>
      </c>
      <c r="C493" s="26"/>
    </row>
    <row r="494" spans="1:3" x14ac:dyDescent="0.25">
      <c r="A494" s="25" t="e">
        <f>#REF!</f>
        <v>#REF!</v>
      </c>
      <c r="B494" s="26" t="e">
        <f t="shared" si="7"/>
        <v>#REF!</v>
      </c>
      <c r="C494" s="26"/>
    </row>
    <row r="495" spans="1:3" x14ac:dyDescent="0.25">
      <c r="A495" s="25" t="e">
        <f>#REF!</f>
        <v>#REF!</v>
      </c>
      <c r="B495" s="26" t="e">
        <f t="shared" si="7"/>
        <v>#REF!</v>
      </c>
      <c r="C495" s="26"/>
    </row>
    <row r="496" spans="1:3" x14ac:dyDescent="0.25">
      <c r="A496" s="25" t="e">
        <f>#REF!</f>
        <v>#REF!</v>
      </c>
      <c r="B496" s="26" t="e">
        <f t="shared" si="7"/>
        <v>#REF!</v>
      </c>
      <c r="C496" s="26"/>
    </row>
    <row r="497" spans="1:3" x14ac:dyDescent="0.25">
      <c r="A497" s="25" t="e">
        <f>#REF!</f>
        <v>#REF!</v>
      </c>
      <c r="B497" s="26" t="e">
        <f t="shared" si="7"/>
        <v>#REF!</v>
      </c>
      <c r="C497" s="26"/>
    </row>
    <row r="498" spans="1:3" x14ac:dyDescent="0.25">
      <c r="A498" s="25" t="e">
        <f>#REF!</f>
        <v>#REF!</v>
      </c>
      <c r="B498" s="26" t="e">
        <f t="shared" si="7"/>
        <v>#REF!</v>
      </c>
      <c r="C498" s="26"/>
    </row>
    <row r="499" spans="1:3" x14ac:dyDescent="0.25">
      <c r="A499" s="25" t="e">
        <f>#REF!</f>
        <v>#REF!</v>
      </c>
      <c r="B499" s="26" t="e">
        <f t="shared" si="7"/>
        <v>#REF!</v>
      </c>
      <c r="C499" s="26"/>
    </row>
    <row r="500" spans="1:3" x14ac:dyDescent="0.25">
      <c r="A500" s="25" t="e">
        <f>#REF!</f>
        <v>#REF!</v>
      </c>
      <c r="B500" s="26" t="e">
        <f t="shared" si="7"/>
        <v>#REF!</v>
      </c>
      <c r="C500" s="26"/>
    </row>
    <row r="501" spans="1:3" x14ac:dyDescent="0.25">
      <c r="A501" s="25" t="e">
        <f>#REF!</f>
        <v>#REF!</v>
      </c>
      <c r="B501" s="26" t="e">
        <f t="shared" si="7"/>
        <v>#REF!</v>
      </c>
      <c r="C501" s="26"/>
    </row>
    <row r="502" spans="1:3" x14ac:dyDescent="0.25">
      <c r="A502" s="25" t="e">
        <f>#REF!</f>
        <v>#REF!</v>
      </c>
      <c r="B502" s="26" t="e">
        <f t="shared" si="7"/>
        <v>#REF!</v>
      </c>
      <c r="C502" s="26"/>
    </row>
    <row r="503" spans="1:3" x14ac:dyDescent="0.25">
      <c r="A503" s="25" t="e">
        <f>#REF!</f>
        <v>#REF!</v>
      </c>
      <c r="B503" s="26" t="e">
        <f t="shared" si="7"/>
        <v>#REF!</v>
      </c>
      <c r="C503" s="26"/>
    </row>
    <row r="504" spans="1:3" x14ac:dyDescent="0.25">
      <c r="A504" s="25" t="e">
        <f>#REF!</f>
        <v>#REF!</v>
      </c>
      <c r="B504" s="26" t="e">
        <f t="shared" si="7"/>
        <v>#REF!</v>
      </c>
      <c r="C504" s="26"/>
    </row>
    <row r="505" spans="1:3" x14ac:dyDescent="0.25">
      <c r="A505" s="25" t="e">
        <f>#REF!</f>
        <v>#REF!</v>
      </c>
      <c r="B505" s="26" t="e">
        <f t="shared" si="7"/>
        <v>#REF!</v>
      </c>
      <c r="C505" s="26"/>
    </row>
    <row r="506" spans="1:3" x14ac:dyDescent="0.25">
      <c r="A506" s="25" t="e">
        <f>#REF!</f>
        <v>#REF!</v>
      </c>
      <c r="B506" s="26" t="e">
        <f t="shared" si="7"/>
        <v>#REF!</v>
      </c>
      <c r="C506" s="26"/>
    </row>
    <row r="507" spans="1:3" x14ac:dyDescent="0.25">
      <c r="A507" s="25" t="e">
        <f>#REF!</f>
        <v>#REF!</v>
      </c>
      <c r="B507" s="26" t="e">
        <f t="shared" si="7"/>
        <v>#REF!</v>
      </c>
      <c r="C507" s="26"/>
    </row>
    <row r="508" spans="1:3" x14ac:dyDescent="0.25">
      <c r="A508" s="25" t="e">
        <f>#REF!</f>
        <v>#REF!</v>
      </c>
      <c r="B508" s="26" t="e">
        <f t="shared" si="7"/>
        <v>#REF!</v>
      </c>
      <c r="C508" s="26"/>
    </row>
    <row r="509" spans="1:3" x14ac:dyDescent="0.25">
      <c r="A509" s="25" t="e">
        <f>#REF!</f>
        <v>#REF!</v>
      </c>
      <c r="B509" s="26" t="e">
        <f t="shared" si="7"/>
        <v>#REF!</v>
      </c>
      <c r="C509" s="26"/>
    </row>
    <row r="510" spans="1:3" x14ac:dyDescent="0.25">
      <c r="A510" s="25" t="e">
        <f>#REF!</f>
        <v>#REF!</v>
      </c>
      <c r="B510" s="26" t="e">
        <f t="shared" si="7"/>
        <v>#REF!</v>
      </c>
      <c r="C510" s="26"/>
    </row>
    <row r="511" spans="1:3" x14ac:dyDescent="0.25">
      <c r="A511" s="25" t="e">
        <f>#REF!</f>
        <v>#REF!</v>
      </c>
      <c r="B511" s="26" t="e">
        <f t="shared" si="7"/>
        <v>#REF!</v>
      </c>
      <c r="C511" s="26"/>
    </row>
    <row r="512" spans="1:3" x14ac:dyDescent="0.25">
      <c r="A512" s="25" t="e">
        <f>#REF!</f>
        <v>#REF!</v>
      </c>
      <c r="B512" s="26" t="e">
        <f t="shared" si="7"/>
        <v>#REF!</v>
      </c>
      <c r="C512" s="26"/>
    </row>
    <row r="513" spans="1:3" x14ac:dyDescent="0.25">
      <c r="A513" s="25" t="e">
        <f>#REF!</f>
        <v>#REF!</v>
      </c>
      <c r="B513" s="26" t="e">
        <f t="shared" si="7"/>
        <v>#REF!</v>
      </c>
      <c r="C513" s="26"/>
    </row>
    <row r="514" spans="1:3" x14ac:dyDescent="0.25">
      <c r="A514" s="25" t="e">
        <f>#REF!</f>
        <v>#REF!</v>
      </c>
      <c r="B514" s="26" t="e">
        <f t="shared" ref="B514:B577" si="8">MAX(MIN(A514,E$4),E$3)</f>
        <v>#REF!</v>
      </c>
      <c r="C514" s="26"/>
    </row>
    <row r="515" spans="1:3" x14ac:dyDescent="0.25">
      <c r="A515" s="25" t="e">
        <f>#REF!</f>
        <v>#REF!</v>
      </c>
      <c r="B515" s="26" t="e">
        <f t="shared" si="8"/>
        <v>#REF!</v>
      </c>
      <c r="C515" s="26"/>
    </row>
    <row r="516" spans="1:3" x14ac:dyDescent="0.25">
      <c r="A516" s="25" t="e">
        <f>#REF!</f>
        <v>#REF!</v>
      </c>
      <c r="B516" s="26" t="e">
        <f t="shared" si="8"/>
        <v>#REF!</v>
      </c>
      <c r="C516" s="26"/>
    </row>
    <row r="517" spans="1:3" x14ac:dyDescent="0.25">
      <c r="A517" s="25" t="e">
        <f>#REF!</f>
        <v>#REF!</v>
      </c>
      <c r="B517" s="26" t="e">
        <f t="shared" si="8"/>
        <v>#REF!</v>
      </c>
      <c r="C517" s="26"/>
    </row>
    <row r="518" spans="1:3" x14ac:dyDescent="0.25">
      <c r="A518" s="25" t="e">
        <f>#REF!</f>
        <v>#REF!</v>
      </c>
      <c r="B518" s="26" t="e">
        <f t="shared" si="8"/>
        <v>#REF!</v>
      </c>
      <c r="C518" s="26"/>
    </row>
    <row r="519" spans="1:3" x14ac:dyDescent="0.25">
      <c r="A519" s="25" t="e">
        <f>#REF!</f>
        <v>#REF!</v>
      </c>
      <c r="B519" s="26" t="e">
        <f t="shared" si="8"/>
        <v>#REF!</v>
      </c>
      <c r="C519" s="26"/>
    </row>
    <row r="520" spans="1:3" x14ac:dyDescent="0.25">
      <c r="A520" s="25" t="e">
        <f>#REF!</f>
        <v>#REF!</v>
      </c>
      <c r="B520" s="26" t="e">
        <f t="shared" si="8"/>
        <v>#REF!</v>
      </c>
      <c r="C520" s="26"/>
    </row>
    <row r="521" spans="1:3" x14ac:dyDescent="0.25">
      <c r="A521" s="25" t="e">
        <f>#REF!</f>
        <v>#REF!</v>
      </c>
      <c r="B521" s="26" t="e">
        <f t="shared" si="8"/>
        <v>#REF!</v>
      </c>
      <c r="C521" s="26"/>
    </row>
    <row r="522" spans="1:3" x14ac:dyDescent="0.25">
      <c r="A522" s="25" t="e">
        <f>#REF!</f>
        <v>#REF!</v>
      </c>
      <c r="B522" s="26" t="e">
        <f t="shared" si="8"/>
        <v>#REF!</v>
      </c>
      <c r="C522" s="26"/>
    </row>
    <row r="523" spans="1:3" x14ac:dyDescent="0.25">
      <c r="A523" s="25" t="e">
        <f>#REF!</f>
        <v>#REF!</v>
      </c>
      <c r="B523" s="26" t="e">
        <f t="shared" si="8"/>
        <v>#REF!</v>
      </c>
      <c r="C523" s="26"/>
    </row>
    <row r="524" spans="1:3" x14ac:dyDescent="0.25">
      <c r="A524" s="25" t="e">
        <f>#REF!</f>
        <v>#REF!</v>
      </c>
      <c r="B524" s="26" t="e">
        <f t="shared" si="8"/>
        <v>#REF!</v>
      </c>
      <c r="C524" s="26"/>
    </row>
    <row r="525" spans="1:3" x14ac:dyDescent="0.25">
      <c r="A525" s="25" t="e">
        <f>#REF!</f>
        <v>#REF!</v>
      </c>
      <c r="B525" s="26" t="e">
        <f t="shared" si="8"/>
        <v>#REF!</v>
      </c>
      <c r="C525" s="26"/>
    </row>
    <row r="526" spans="1:3" x14ac:dyDescent="0.25">
      <c r="A526" s="25" t="e">
        <f>#REF!</f>
        <v>#REF!</v>
      </c>
      <c r="B526" s="26" t="e">
        <f t="shared" si="8"/>
        <v>#REF!</v>
      </c>
      <c r="C526" s="26"/>
    </row>
    <row r="527" spans="1:3" x14ac:dyDescent="0.25">
      <c r="A527" s="25" t="e">
        <f>#REF!</f>
        <v>#REF!</v>
      </c>
      <c r="B527" s="26" t="e">
        <f t="shared" si="8"/>
        <v>#REF!</v>
      </c>
      <c r="C527" s="26"/>
    </row>
    <row r="528" spans="1:3" x14ac:dyDescent="0.25">
      <c r="A528" s="25" t="e">
        <f>#REF!</f>
        <v>#REF!</v>
      </c>
      <c r="B528" s="26" t="e">
        <f t="shared" si="8"/>
        <v>#REF!</v>
      </c>
      <c r="C528" s="26"/>
    </row>
    <row r="529" spans="1:3" x14ac:dyDescent="0.25">
      <c r="A529" s="25" t="e">
        <f>#REF!</f>
        <v>#REF!</v>
      </c>
      <c r="B529" s="26" t="e">
        <f t="shared" si="8"/>
        <v>#REF!</v>
      </c>
      <c r="C529" s="26"/>
    </row>
    <row r="530" spans="1:3" x14ac:dyDescent="0.25">
      <c r="A530" s="25" t="e">
        <f>#REF!</f>
        <v>#REF!</v>
      </c>
      <c r="B530" s="26" t="e">
        <f t="shared" si="8"/>
        <v>#REF!</v>
      </c>
      <c r="C530" s="26"/>
    </row>
    <row r="531" spans="1:3" x14ac:dyDescent="0.25">
      <c r="A531" s="25" t="e">
        <f>#REF!</f>
        <v>#REF!</v>
      </c>
      <c r="B531" s="26" t="e">
        <f t="shared" si="8"/>
        <v>#REF!</v>
      </c>
      <c r="C531" s="26"/>
    </row>
    <row r="532" spans="1:3" x14ac:dyDescent="0.25">
      <c r="A532" s="25" t="e">
        <f>#REF!</f>
        <v>#REF!</v>
      </c>
      <c r="B532" s="26" t="e">
        <f t="shared" si="8"/>
        <v>#REF!</v>
      </c>
      <c r="C532" s="26"/>
    </row>
    <row r="533" spans="1:3" x14ac:dyDescent="0.25">
      <c r="A533" s="25" t="e">
        <f>#REF!</f>
        <v>#REF!</v>
      </c>
      <c r="B533" s="26" t="e">
        <f t="shared" si="8"/>
        <v>#REF!</v>
      </c>
      <c r="C533" s="26"/>
    </row>
    <row r="534" spans="1:3" x14ac:dyDescent="0.25">
      <c r="A534" s="25" t="e">
        <f>#REF!</f>
        <v>#REF!</v>
      </c>
      <c r="B534" s="26" t="e">
        <f t="shared" si="8"/>
        <v>#REF!</v>
      </c>
      <c r="C534" s="26"/>
    </row>
    <row r="535" spans="1:3" x14ac:dyDescent="0.25">
      <c r="A535" s="25" t="e">
        <f>#REF!</f>
        <v>#REF!</v>
      </c>
      <c r="B535" s="26" t="e">
        <f t="shared" si="8"/>
        <v>#REF!</v>
      </c>
      <c r="C535" s="26"/>
    </row>
    <row r="536" spans="1:3" x14ac:dyDescent="0.25">
      <c r="A536" s="25" t="e">
        <f>#REF!</f>
        <v>#REF!</v>
      </c>
      <c r="B536" s="26" t="e">
        <f t="shared" si="8"/>
        <v>#REF!</v>
      </c>
      <c r="C536" s="26"/>
    </row>
    <row r="537" spans="1:3" x14ac:dyDescent="0.25">
      <c r="A537" s="25" t="e">
        <f>#REF!</f>
        <v>#REF!</v>
      </c>
      <c r="B537" s="26" t="e">
        <f t="shared" si="8"/>
        <v>#REF!</v>
      </c>
      <c r="C537" s="26"/>
    </row>
    <row r="538" spans="1:3" x14ac:dyDescent="0.25">
      <c r="A538" s="25" t="e">
        <f>#REF!</f>
        <v>#REF!</v>
      </c>
      <c r="B538" s="26" t="e">
        <f t="shared" si="8"/>
        <v>#REF!</v>
      </c>
      <c r="C538" s="26"/>
    </row>
    <row r="539" spans="1:3" x14ac:dyDescent="0.25">
      <c r="A539" s="25" t="e">
        <f>#REF!</f>
        <v>#REF!</v>
      </c>
      <c r="B539" s="26" t="e">
        <f t="shared" si="8"/>
        <v>#REF!</v>
      </c>
      <c r="C539" s="26"/>
    </row>
    <row r="540" spans="1:3" x14ac:dyDescent="0.25">
      <c r="A540" s="25" t="e">
        <f>#REF!</f>
        <v>#REF!</v>
      </c>
      <c r="B540" s="26" t="e">
        <f t="shared" si="8"/>
        <v>#REF!</v>
      </c>
      <c r="C540" s="26"/>
    </row>
    <row r="541" spans="1:3" x14ac:dyDescent="0.25">
      <c r="A541" s="25" t="e">
        <f>#REF!</f>
        <v>#REF!</v>
      </c>
      <c r="B541" s="26" t="e">
        <f t="shared" si="8"/>
        <v>#REF!</v>
      </c>
      <c r="C541" s="26"/>
    </row>
    <row r="542" spans="1:3" x14ac:dyDescent="0.25">
      <c r="A542" s="25" t="e">
        <f>#REF!</f>
        <v>#REF!</v>
      </c>
      <c r="B542" s="26" t="e">
        <f t="shared" si="8"/>
        <v>#REF!</v>
      </c>
      <c r="C542" s="26"/>
    </row>
    <row r="543" spans="1:3" x14ac:dyDescent="0.25">
      <c r="A543" s="25" t="e">
        <f>#REF!</f>
        <v>#REF!</v>
      </c>
      <c r="B543" s="26" t="e">
        <f t="shared" si="8"/>
        <v>#REF!</v>
      </c>
      <c r="C543" s="26"/>
    </row>
    <row r="544" spans="1:3" x14ac:dyDescent="0.25">
      <c r="A544" s="25" t="e">
        <f>#REF!</f>
        <v>#REF!</v>
      </c>
      <c r="B544" s="26" t="e">
        <f t="shared" si="8"/>
        <v>#REF!</v>
      </c>
      <c r="C544" s="26"/>
    </row>
    <row r="545" spans="1:3" x14ac:dyDescent="0.25">
      <c r="A545" s="25" t="e">
        <f>#REF!</f>
        <v>#REF!</v>
      </c>
      <c r="B545" s="26" t="e">
        <f t="shared" si="8"/>
        <v>#REF!</v>
      </c>
      <c r="C545" s="26"/>
    </row>
    <row r="546" spans="1:3" x14ac:dyDescent="0.25">
      <c r="A546" s="25" t="e">
        <f>#REF!</f>
        <v>#REF!</v>
      </c>
      <c r="B546" s="26" t="e">
        <f t="shared" si="8"/>
        <v>#REF!</v>
      </c>
      <c r="C546" s="26"/>
    </row>
    <row r="547" spans="1:3" x14ac:dyDescent="0.25">
      <c r="A547" s="25" t="e">
        <f>#REF!</f>
        <v>#REF!</v>
      </c>
      <c r="B547" s="26" t="e">
        <f t="shared" si="8"/>
        <v>#REF!</v>
      </c>
      <c r="C547" s="26"/>
    </row>
    <row r="548" spans="1:3" x14ac:dyDescent="0.25">
      <c r="A548" s="25" t="e">
        <f>#REF!</f>
        <v>#REF!</v>
      </c>
      <c r="B548" s="26" t="e">
        <f t="shared" si="8"/>
        <v>#REF!</v>
      </c>
      <c r="C548" s="26"/>
    </row>
    <row r="549" spans="1:3" x14ac:dyDescent="0.25">
      <c r="A549" s="25" t="e">
        <f>#REF!</f>
        <v>#REF!</v>
      </c>
      <c r="B549" s="26" t="e">
        <f t="shared" si="8"/>
        <v>#REF!</v>
      </c>
      <c r="C549" s="26"/>
    </row>
    <row r="550" spans="1:3" x14ac:dyDescent="0.25">
      <c r="A550" s="25" t="e">
        <f>#REF!</f>
        <v>#REF!</v>
      </c>
      <c r="B550" s="26" t="e">
        <f t="shared" si="8"/>
        <v>#REF!</v>
      </c>
      <c r="C550" s="26"/>
    </row>
    <row r="551" spans="1:3" x14ac:dyDescent="0.25">
      <c r="A551" s="25" t="e">
        <f>#REF!</f>
        <v>#REF!</v>
      </c>
      <c r="B551" s="26" t="e">
        <f t="shared" si="8"/>
        <v>#REF!</v>
      </c>
      <c r="C551" s="26"/>
    </row>
    <row r="552" spans="1:3" x14ac:dyDescent="0.25">
      <c r="A552" s="25" t="e">
        <f>#REF!</f>
        <v>#REF!</v>
      </c>
      <c r="B552" s="26" t="e">
        <f t="shared" si="8"/>
        <v>#REF!</v>
      </c>
      <c r="C552" s="26"/>
    </row>
    <row r="553" spans="1:3" x14ac:dyDescent="0.25">
      <c r="A553" s="25" t="e">
        <f>#REF!</f>
        <v>#REF!</v>
      </c>
      <c r="B553" s="26" t="e">
        <f t="shared" si="8"/>
        <v>#REF!</v>
      </c>
      <c r="C553" s="26"/>
    </row>
    <row r="554" spans="1:3" x14ac:dyDescent="0.25">
      <c r="A554" s="25" t="e">
        <f>#REF!</f>
        <v>#REF!</v>
      </c>
      <c r="B554" s="26" t="e">
        <f t="shared" si="8"/>
        <v>#REF!</v>
      </c>
      <c r="C554" s="26"/>
    </row>
    <row r="555" spans="1:3" x14ac:dyDescent="0.25">
      <c r="A555" s="25" t="e">
        <f>#REF!</f>
        <v>#REF!</v>
      </c>
      <c r="B555" s="26" t="e">
        <f t="shared" si="8"/>
        <v>#REF!</v>
      </c>
      <c r="C555" s="26"/>
    </row>
    <row r="556" spans="1:3" x14ac:dyDescent="0.25">
      <c r="A556" s="25" t="e">
        <f>#REF!</f>
        <v>#REF!</v>
      </c>
      <c r="B556" s="26" t="e">
        <f t="shared" si="8"/>
        <v>#REF!</v>
      </c>
      <c r="C556" s="26"/>
    </row>
    <row r="557" spans="1:3" x14ac:dyDescent="0.25">
      <c r="A557" s="25" t="e">
        <f>#REF!</f>
        <v>#REF!</v>
      </c>
      <c r="B557" s="26" t="e">
        <f t="shared" si="8"/>
        <v>#REF!</v>
      </c>
      <c r="C557" s="26"/>
    </row>
    <row r="558" spans="1:3" x14ac:dyDescent="0.25">
      <c r="A558" s="25" t="e">
        <f>#REF!</f>
        <v>#REF!</v>
      </c>
      <c r="B558" s="26" t="e">
        <f t="shared" si="8"/>
        <v>#REF!</v>
      </c>
      <c r="C558" s="26"/>
    </row>
    <row r="559" spans="1:3" x14ac:dyDescent="0.25">
      <c r="A559" s="25" t="e">
        <f>#REF!</f>
        <v>#REF!</v>
      </c>
      <c r="B559" s="26" t="e">
        <f t="shared" si="8"/>
        <v>#REF!</v>
      </c>
      <c r="C559" s="26"/>
    </row>
    <row r="560" spans="1:3" x14ac:dyDescent="0.25">
      <c r="A560" s="25" t="e">
        <f>#REF!</f>
        <v>#REF!</v>
      </c>
      <c r="B560" s="26" t="e">
        <f t="shared" si="8"/>
        <v>#REF!</v>
      </c>
      <c r="C560" s="26"/>
    </row>
    <row r="561" spans="1:3" x14ac:dyDescent="0.25">
      <c r="A561" s="25" t="e">
        <f>#REF!</f>
        <v>#REF!</v>
      </c>
      <c r="B561" s="26" t="e">
        <f t="shared" si="8"/>
        <v>#REF!</v>
      </c>
      <c r="C561" s="26"/>
    </row>
    <row r="562" spans="1:3" x14ac:dyDescent="0.25">
      <c r="A562" s="25" t="e">
        <f>#REF!</f>
        <v>#REF!</v>
      </c>
      <c r="B562" s="26" t="e">
        <f t="shared" si="8"/>
        <v>#REF!</v>
      </c>
      <c r="C562" s="26"/>
    </row>
    <row r="563" spans="1:3" x14ac:dyDescent="0.25">
      <c r="A563" s="25" t="e">
        <f>#REF!</f>
        <v>#REF!</v>
      </c>
      <c r="B563" s="26" t="e">
        <f t="shared" si="8"/>
        <v>#REF!</v>
      </c>
      <c r="C563" s="26"/>
    </row>
    <row r="564" spans="1:3" x14ac:dyDescent="0.25">
      <c r="A564" s="25" t="e">
        <f>#REF!</f>
        <v>#REF!</v>
      </c>
      <c r="B564" s="26" t="e">
        <f t="shared" si="8"/>
        <v>#REF!</v>
      </c>
      <c r="C564" s="26"/>
    </row>
    <row r="565" spans="1:3" x14ac:dyDescent="0.25">
      <c r="A565" s="25" t="e">
        <f>#REF!</f>
        <v>#REF!</v>
      </c>
      <c r="B565" s="26" t="e">
        <f t="shared" si="8"/>
        <v>#REF!</v>
      </c>
      <c r="C565" s="26"/>
    </row>
    <row r="566" spans="1:3" x14ac:dyDescent="0.25">
      <c r="A566" s="25" t="e">
        <f>#REF!</f>
        <v>#REF!</v>
      </c>
      <c r="B566" s="26" t="e">
        <f t="shared" si="8"/>
        <v>#REF!</v>
      </c>
      <c r="C566" s="26"/>
    </row>
    <row r="567" spans="1:3" x14ac:dyDescent="0.25">
      <c r="A567" s="25" t="e">
        <f>#REF!</f>
        <v>#REF!</v>
      </c>
      <c r="B567" s="26" t="e">
        <f t="shared" si="8"/>
        <v>#REF!</v>
      </c>
      <c r="C567" s="26"/>
    </row>
    <row r="568" spans="1:3" x14ac:dyDescent="0.25">
      <c r="A568" s="25" t="e">
        <f>#REF!</f>
        <v>#REF!</v>
      </c>
      <c r="B568" s="26" t="e">
        <f t="shared" si="8"/>
        <v>#REF!</v>
      </c>
      <c r="C568" s="26"/>
    </row>
    <row r="569" spans="1:3" x14ac:dyDescent="0.25">
      <c r="A569" s="25" t="e">
        <f>#REF!</f>
        <v>#REF!</v>
      </c>
      <c r="B569" s="26" t="e">
        <f t="shared" si="8"/>
        <v>#REF!</v>
      </c>
      <c r="C569" s="26"/>
    </row>
    <row r="570" spans="1:3" x14ac:dyDescent="0.25">
      <c r="A570" s="25" t="e">
        <f>#REF!</f>
        <v>#REF!</v>
      </c>
      <c r="B570" s="26" t="e">
        <f t="shared" si="8"/>
        <v>#REF!</v>
      </c>
      <c r="C570" s="26"/>
    </row>
    <row r="571" spans="1:3" x14ac:dyDescent="0.25">
      <c r="A571" s="25" t="e">
        <f>#REF!</f>
        <v>#REF!</v>
      </c>
      <c r="B571" s="26" t="e">
        <f t="shared" si="8"/>
        <v>#REF!</v>
      </c>
      <c r="C571" s="26"/>
    </row>
    <row r="572" spans="1:3" x14ac:dyDescent="0.25">
      <c r="A572" s="25" t="e">
        <f>#REF!</f>
        <v>#REF!</v>
      </c>
      <c r="B572" s="26" t="e">
        <f t="shared" si="8"/>
        <v>#REF!</v>
      </c>
      <c r="C572" s="26"/>
    </row>
    <row r="573" spans="1:3" x14ac:dyDescent="0.25">
      <c r="A573" s="25" t="e">
        <f>#REF!</f>
        <v>#REF!</v>
      </c>
      <c r="B573" s="26" t="e">
        <f t="shared" si="8"/>
        <v>#REF!</v>
      </c>
      <c r="C573" s="26"/>
    </row>
    <row r="574" spans="1:3" x14ac:dyDescent="0.25">
      <c r="A574" s="25" t="e">
        <f>#REF!</f>
        <v>#REF!</v>
      </c>
      <c r="B574" s="26" t="e">
        <f t="shared" si="8"/>
        <v>#REF!</v>
      </c>
      <c r="C574" s="26"/>
    </row>
    <row r="575" spans="1:3" x14ac:dyDescent="0.25">
      <c r="A575" s="25" t="e">
        <f>#REF!</f>
        <v>#REF!</v>
      </c>
      <c r="B575" s="26" t="e">
        <f t="shared" si="8"/>
        <v>#REF!</v>
      </c>
      <c r="C575" s="26"/>
    </row>
    <row r="576" spans="1:3" x14ac:dyDescent="0.25">
      <c r="A576" s="25" t="e">
        <f>#REF!</f>
        <v>#REF!</v>
      </c>
      <c r="B576" s="26" t="e">
        <f t="shared" si="8"/>
        <v>#REF!</v>
      </c>
      <c r="C576" s="26"/>
    </row>
    <row r="577" spans="1:3" x14ac:dyDescent="0.25">
      <c r="A577" s="25" t="e">
        <f>#REF!</f>
        <v>#REF!</v>
      </c>
      <c r="B577" s="26" t="e">
        <f t="shared" si="8"/>
        <v>#REF!</v>
      </c>
      <c r="C577" s="26"/>
    </row>
    <row r="578" spans="1:3" x14ac:dyDescent="0.25">
      <c r="A578" s="25" t="e">
        <f>#REF!</f>
        <v>#REF!</v>
      </c>
      <c r="B578" s="26" t="e">
        <f t="shared" ref="B578:B641" si="9">MAX(MIN(A578,E$4),E$3)</f>
        <v>#REF!</v>
      </c>
      <c r="C578" s="26"/>
    </row>
    <row r="579" spans="1:3" x14ac:dyDescent="0.25">
      <c r="A579" s="25" t="e">
        <f>#REF!</f>
        <v>#REF!</v>
      </c>
      <c r="B579" s="26" t="e">
        <f t="shared" si="9"/>
        <v>#REF!</v>
      </c>
      <c r="C579" s="26"/>
    </row>
    <row r="580" spans="1:3" x14ac:dyDescent="0.25">
      <c r="A580" s="25" t="e">
        <f>#REF!</f>
        <v>#REF!</v>
      </c>
      <c r="B580" s="26" t="e">
        <f t="shared" si="9"/>
        <v>#REF!</v>
      </c>
      <c r="C580" s="26"/>
    </row>
    <row r="581" spans="1:3" x14ac:dyDescent="0.25">
      <c r="A581" s="25" t="e">
        <f>#REF!</f>
        <v>#REF!</v>
      </c>
      <c r="B581" s="26" t="e">
        <f t="shared" si="9"/>
        <v>#REF!</v>
      </c>
      <c r="C581" s="26"/>
    </row>
    <row r="582" spans="1:3" x14ac:dyDescent="0.25">
      <c r="A582" s="25" t="e">
        <f>#REF!</f>
        <v>#REF!</v>
      </c>
      <c r="B582" s="26" t="e">
        <f t="shared" si="9"/>
        <v>#REF!</v>
      </c>
      <c r="C582" s="26"/>
    </row>
    <row r="583" spans="1:3" x14ac:dyDescent="0.25">
      <c r="A583" s="25" t="e">
        <f>#REF!</f>
        <v>#REF!</v>
      </c>
      <c r="B583" s="26" t="e">
        <f t="shared" si="9"/>
        <v>#REF!</v>
      </c>
      <c r="C583" s="26"/>
    </row>
    <row r="584" spans="1:3" x14ac:dyDescent="0.25">
      <c r="A584" s="25" t="e">
        <f>#REF!</f>
        <v>#REF!</v>
      </c>
      <c r="B584" s="26" t="e">
        <f t="shared" si="9"/>
        <v>#REF!</v>
      </c>
      <c r="C584" s="26"/>
    </row>
    <row r="585" spans="1:3" x14ac:dyDescent="0.25">
      <c r="A585" s="25" t="e">
        <f>#REF!</f>
        <v>#REF!</v>
      </c>
      <c r="B585" s="26" t="e">
        <f t="shared" si="9"/>
        <v>#REF!</v>
      </c>
      <c r="C585" s="26"/>
    </row>
    <row r="586" spans="1:3" x14ac:dyDescent="0.25">
      <c r="A586" s="25" t="e">
        <f>#REF!</f>
        <v>#REF!</v>
      </c>
      <c r="B586" s="26" t="e">
        <f t="shared" si="9"/>
        <v>#REF!</v>
      </c>
      <c r="C586" s="26"/>
    </row>
    <row r="587" spans="1:3" x14ac:dyDescent="0.25">
      <c r="A587" s="25" t="e">
        <f>#REF!</f>
        <v>#REF!</v>
      </c>
      <c r="B587" s="26" t="e">
        <f t="shared" si="9"/>
        <v>#REF!</v>
      </c>
      <c r="C587" s="26"/>
    </row>
    <row r="588" spans="1:3" x14ac:dyDescent="0.25">
      <c r="A588" s="25" t="e">
        <f>#REF!</f>
        <v>#REF!</v>
      </c>
      <c r="B588" s="26" t="e">
        <f t="shared" si="9"/>
        <v>#REF!</v>
      </c>
      <c r="C588" s="26"/>
    </row>
    <row r="589" spans="1:3" x14ac:dyDescent="0.25">
      <c r="A589" s="25" t="e">
        <f>#REF!</f>
        <v>#REF!</v>
      </c>
      <c r="B589" s="26" t="e">
        <f t="shared" si="9"/>
        <v>#REF!</v>
      </c>
      <c r="C589" s="26"/>
    </row>
    <row r="590" spans="1:3" x14ac:dyDescent="0.25">
      <c r="A590" s="25" t="e">
        <f>#REF!</f>
        <v>#REF!</v>
      </c>
      <c r="B590" s="26" t="e">
        <f t="shared" si="9"/>
        <v>#REF!</v>
      </c>
      <c r="C590" s="26"/>
    </row>
    <row r="591" spans="1:3" x14ac:dyDescent="0.25">
      <c r="A591" s="25" t="e">
        <f>#REF!</f>
        <v>#REF!</v>
      </c>
      <c r="B591" s="26" t="e">
        <f t="shared" si="9"/>
        <v>#REF!</v>
      </c>
      <c r="C591" s="26"/>
    </row>
    <row r="592" spans="1:3" x14ac:dyDescent="0.25">
      <c r="A592" s="25" t="e">
        <f>#REF!</f>
        <v>#REF!</v>
      </c>
      <c r="B592" s="26" t="e">
        <f t="shared" si="9"/>
        <v>#REF!</v>
      </c>
      <c r="C592" s="26"/>
    </row>
    <row r="593" spans="1:3" x14ac:dyDescent="0.25">
      <c r="A593" s="25" t="e">
        <f>#REF!</f>
        <v>#REF!</v>
      </c>
      <c r="B593" s="26" t="e">
        <f t="shared" si="9"/>
        <v>#REF!</v>
      </c>
      <c r="C593" s="26"/>
    </row>
    <row r="594" spans="1:3" x14ac:dyDescent="0.25">
      <c r="A594" s="25" t="e">
        <f>#REF!</f>
        <v>#REF!</v>
      </c>
      <c r="B594" s="26" t="e">
        <f t="shared" si="9"/>
        <v>#REF!</v>
      </c>
      <c r="C594" s="26"/>
    </row>
    <row r="595" spans="1:3" x14ac:dyDescent="0.25">
      <c r="A595" s="25" t="e">
        <f>#REF!</f>
        <v>#REF!</v>
      </c>
      <c r="B595" s="26" t="e">
        <f t="shared" si="9"/>
        <v>#REF!</v>
      </c>
      <c r="C595" s="26"/>
    </row>
    <row r="596" spans="1:3" x14ac:dyDescent="0.25">
      <c r="A596" s="25" t="e">
        <f>#REF!</f>
        <v>#REF!</v>
      </c>
      <c r="B596" s="26" t="e">
        <f t="shared" si="9"/>
        <v>#REF!</v>
      </c>
      <c r="C596" s="26"/>
    </row>
    <row r="597" spans="1:3" x14ac:dyDescent="0.25">
      <c r="A597" s="25" t="e">
        <f>#REF!</f>
        <v>#REF!</v>
      </c>
      <c r="B597" s="26" t="e">
        <f t="shared" si="9"/>
        <v>#REF!</v>
      </c>
      <c r="C597" s="26"/>
    </row>
    <row r="598" spans="1:3" x14ac:dyDescent="0.25">
      <c r="A598" s="25" t="e">
        <f>#REF!</f>
        <v>#REF!</v>
      </c>
      <c r="B598" s="26" t="e">
        <f t="shared" si="9"/>
        <v>#REF!</v>
      </c>
      <c r="C598" s="26"/>
    </row>
    <row r="599" spans="1:3" x14ac:dyDescent="0.25">
      <c r="A599" s="25" t="e">
        <f>#REF!</f>
        <v>#REF!</v>
      </c>
      <c r="B599" s="26" t="e">
        <f t="shared" si="9"/>
        <v>#REF!</v>
      </c>
      <c r="C599" s="26"/>
    </row>
    <row r="600" spans="1:3" x14ac:dyDescent="0.25">
      <c r="A600" s="25" t="e">
        <f>#REF!</f>
        <v>#REF!</v>
      </c>
      <c r="B600" s="26" t="e">
        <f t="shared" si="9"/>
        <v>#REF!</v>
      </c>
      <c r="C600" s="26"/>
    </row>
    <row r="601" spans="1:3" x14ac:dyDescent="0.25">
      <c r="A601" s="25" t="e">
        <f>#REF!</f>
        <v>#REF!</v>
      </c>
      <c r="B601" s="26" t="e">
        <f t="shared" si="9"/>
        <v>#REF!</v>
      </c>
      <c r="C601" s="26"/>
    </row>
    <row r="602" spans="1:3" x14ac:dyDescent="0.25">
      <c r="A602" s="25" t="e">
        <f>#REF!</f>
        <v>#REF!</v>
      </c>
      <c r="B602" s="26" t="e">
        <f t="shared" si="9"/>
        <v>#REF!</v>
      </c>
      <c r="C602" s="26"/>
    </row>
    <row r="603" spans="1:3" x14ac:dyDescent="0.25">
      <c r="A603" s="25" t="e">
        <f>#REF!</f>
        <v>#REF!</v>
      </c>
      <c r="B603" s="26" t="e">
        <f t="shared" si="9"/>
        <v>#REF!</v>
      </c>
      <c r="C603" s="26"/>
    </row>
    <row r="604" spans="1:3" x14ac:dyDescent="0.25">
      <c r="A604" s="25" t="e">
        <f>#REF!</f>
        <v>#REF!</v>
      </c>
      <c r="B604" s="26" t="e">
        <f t="shared" si="9"/>
        <v>#REF!</v>
      </c>
      <c r="C604" s="26"/>
    </row>
    <row r="605" spans="1:3" x14ac:dyDescent="0.25">
      <c r="A605" s="25" t="e">
        <f>#REF!</f>
        <v>#REF!</v>
      </c>
      <c r="B605" s="26" t="e">
        <f t="shared" si="9"/>
        <v>#REF!</v>
      </c>
      <c r="C605" s="26"/>
    </row>
    <row r="606" spans="1:3" x14ac:dyDescent="0.25">
      <c r="A606" s="25" t="e">
        <f>#REF!</f>
        <v>#REF!</v>
      </c>
      <c r="B606" s="26" t="e">
        <f t="shared" si="9"/>
        <v>#REF!</v>
      </c>
      <c r="C606" s="26"/>
    </row>
    <row r="607" spans="1:3" x14ac:dyDescent="0.25">
      <c r="A607" s="25" t="e">
        <f>#REF!</f>
        <v>#REF!</v>
      </c>
      <c r="B607" s="26" t="e">
        <f t="shared" si="9"/>
        <v>#REF!</v>
      </c>
      <c r="C607" s="26"/>
    </row>
    <row r="608" spans="1:3" x14ac:dyDescent="0.25">
      <c r="A608" s="25" t="e">
        <f>#REF!</f>
        <v>#REF!</v>
      </c>
      <c r="B608" s="26" t="e">
        <f t="shared" si="9"/>
        <v>#REF!</v>
      </c>
      <c r="C608" s="26"/>
    </row>
    <row r="609" spans="1:3" x14ac:dyDescent="0.25">
      <c r="A609" s="25" t="e">
        <f>#REF!</f>
        <v>#REF!</v>
      </c>
      <c r="B609" s="26" t="e">
        <f t="shared" si="9"/>
        <v>#REF!</v>
      </c>
      <c r="C609" s="26"/>
    </row>
    <row r="610" spans="1:3" x14ac:dyDescent="0.25">
      <c r="A610" s="25" t="e">
        <f>#REF!</f>
        <v>#REF!</v>
      </c>
      <c r="B610" s="26" t="e">
        <f t="shared" si="9"/>
        <v>#REF!</v>
      </c>
      <c r="C610" s="26"/>
    </row>
    <row r="611" spans="1:3" x14ac:dyDescent="0.25">
      <c r="A611" s="25" t="e">
        <f>#REF!</f>
        <v>#REF!</v>
      </c>
      <c r="B611" s="26" t="e">
        <f t="shared" si="9"/>
        <v>#REF!</v>
      </c>
      <c r="C611" s="26"/>
    </row>
    <row r="612" spans="1:3" x14ac:dyDescent="0.25">
      <c r="A612" s="25" t="e">
        <f>#REF!</f>
        <v>#REF!</v>
      </c>
      <c r="B612" s="26" t="e">
        <f t="shared" si="9"/>
        <v>#REF!</v>
      </c>
      <c r="C612" s="26"/>
    </row>
    <row r="613" spans="1:3" x14ac:dyDescent="0.25">
      <c r="A613" s="25" t="e">
        <f>#REF!</f>
        <v>#REF!</v>
      </c>
      <c r="B613" s="26" t="e">
        <f t="shared" si="9"/>
        <v>#REF!</v>
      </c>
      <c r="C613" s="26"/>
    </row>
    <row r="614" spans="1:3" x14ac:dyDescent="0.25">
      <c r="A614" s="25" t="e">
        <f>#REF!</f>
        <v>#REF!</v>
      </c>
      <c r="B614" s="26" t="e">
        <f t="shared" si="9"/>
        <v>#REF!</v>
      </c>
      <c r="C614" s="26"/>
    </row>
    <row r="615" spans="1:3" x14ac:dyDescent="0.25">
      <c r="A615" s="25" t="e">
        <f>#REF!</f>
        <v>#REF!</v>
      </c>
      <c r="B615" s="26" t="e">
        <f t="shared" si="9"/>
        <v>#REF!</v>
      </c>
      <c r="C615" s="26"/>
    </row>
    <row r="616" spans="1:3" x14ac:dyDescent="0.25">
      <c r="A616" s="25" t="e">
        <f>#REF!</f>
        <v>#REF!</v>
      </c>
      <c r="B616" s="26" t="e">
        <f t="shared" si="9"/>
        <v>#REF!</v>
      </c>
      <c r="C616" s="26"/>
    </row>
    <row r="617" spans="1:3" x14ac:dyDescent="0.25">
      <c r="A617" s="25" t="e">
        <f>#REF!</f>
        <v>#REF!</v>
      </c>
      <c r="B617" s="26" t="e">
        <f t="shared" si="9"/>
        <v>#REF!</v>
      </c>
      <c r="C617" s="26"/>
    </row>
    <row r="618" spans="1:3" x14ac:dyDescent="0.25">
      <c r="A618" s="25" t="e">
        <f>#REF!</f>
        <v>#REF!</v>
      </c>
      <c r="B618" s="26" t="e">
        <f t="shared" si="9"/>
        <v>#REF!</v>
      </c>
      <c r="C618" s="26"/>
    </row>
    <row r="619" spans="1:3" x14ac:dyDescent="0.25">
      <c r="A619" s="25" t="e">
        <f>#REF!</f>
        <v>#REF!</v>
      </c>
      <c r="B619" s="26" t="e">
        <f t="shared" si="9"/>
        <v>#REF!</v>
      </c>
      <c r="C619" s="26"/>
    </row>
    <row r="620" spans="1:3" x14ac:dyDescent="0.25">
      <c r="A620" s="25" t="e">
        <f>#REF!</f>
        <v>#REF!</v>
      </c>
      <c r="B620" s="26" t="e">
        <f t="shared" si="9"/>
        <v>#REF!</v>
      </c>
      <c r="C620" s="26"/>
    </row>
    <row r="621" spans="1:3" x14ac:dyDescent="0.25">
      <c r="A621" s="25" t="e">
        <f>#REF!</f>
        <v>#REF!</v>
      </c>
      <c r="B621" s="26" t="e">
        <f t="shared" si="9"/>
        <v>#REF!</v>
      </c>
      <c r="C621" s="26"/>
    </row>
    <row r="622" spans="1:3" x14ac:dyDescent="0.25">
      <c r="A622" s="25" t="e">
        <f>#REF!</f>
        <v>#REF!</v>
      </c>
      <c r="B622" s="26" t="e">
        <f t="shared" si="9"/>
        <v>#REF!</v>
      </c>
      <c r="C622" s="26"/>
    </row>
    <row r="623" spans="1:3" x14ac:dyDescent="0.25">
      <c r="A623" s="25" t="e">
        <f>#REF!</f>
        <v>#REF!</v>
      </c>
      <c r="B623" s="26" t="e">
        <f t="shared" si="9"/>
        <v>#REF!</v>
      </c>
      <c r="C623" s="26"/>
    </row>
    <row r="624" spans="1:3" x14ac:dyDescent="0.25">
      <c r="A624" s="25" t="e">
        <f>#REF!</f>
        <v>#REF!</v>
      </c>
      <c r="B624" s="26" t="e">
        <f t="shared" si="9"/>
        <v>#REF!</v>
      </c>
      <c r="C624" s="26"/>
    </row>
    <row r="625" spans="1:3" x14ac:dyDescent="0.25">
      <c r="A625" s="25" t="e">
        <f>#REF!</f>
        <v>#REF!</v>
      </c>
      <c r="B625" s="26" t="e">
        <f t="shared" si="9"/>
        <v>#REF!</v>
      </c>
      <c r="C625" s="26"/>
    </row>
    <row r="626" spans="1:3" x14ac:dyDescent="0.25">
      <c r="A626" s="25" t="e">
        <f>#REF!</f>
        <v>#REF!</v>
      </c>
      <c r="B626" s="26" t="e">
        <f t="shared" si="9"/>
        <v>#REF!</v>
      </c>
      <c r="C626" s="26"/>
    </row>
    <row r="627" spans="1:3" x14ac:dyDescent="0.25">
      <c r="A627" s="25" t="e">
        <f>#REF!</f>
        <v>#REF!</v>
      </c>
      <c r="B627" s="26" t="e">
        <f t="shared" si="9"/>
        <v>#REF!</v>
      </c>
      <c r="C627" s="26"/>
    </row>
    <row r="628" spans="1:3" x14ac:dyDescent="0.25">
      <c r="A628" s="25" t="e">
        <f>#REF!</f>
        <v>#REF!</v>
      </c>
      <c r="B628" s="26" t="e">
        <f t="shared" si="9"/>
        <v>#REF!</v>
      </c>
      <c r="C628" s="26"/>
    </row>
    <row r="629" spans="1:3" x14ac:dyDescent="0.25">
      <c r="A629" s="25" t="e">
        <f>#REF!</f>
        <v>#REF!</v>
      </c>
      <c r="B629" s="26" t="e">
        <f t="shared" si="9"/>
        <v>#REF!</v>
      </c>
      <c r="C629" s="26"/>
    </row>
    <row r="630" spans="1:3" x14ac:dyDescent="0.25">
      <c r="A630" s="25" t="e">
        <f>#REF!</f>
        <v>#REF!</v>
      </c>
      <c r="B630" s="26" t="e">
        <f t="shared" si="9"/>
        <v>#REF!</v>
      </c>
      <c r="C630" s="26"/>
    </row>
    <row r="631" spans="1:3" x14ac:dyDescent="0.25">
      <c r="A631" s="25" t="e">
        <f>#REF!</f>
        <v>#REF!</v>
      </c>
      <c r="B631" s="26" t="e">
        <f t="shared" si="9"/>
        <v>#REF!</v>
      </c>
      <c r="C631" s="26"/>
    </row>
    <row r="632" spans="1:3" x14ac:dyDescent="0.25">
      <c r="A632" s="25" t="e">
        <f>#REF!</f>
        <v>#REF!</v>
      </c>
      <c r="B632" s="26" t="e">
        <f t="shared" si="9"/>
        <v>#REF!</v>
      </c>
      <c r="C632" s="26"/>
    </row>
    <row r="633" spans="1:3" x14ac:dyDescent="0.25">
      <c r="A633" s="25" t="e">
        <f>#REF!</f>
        <v>#REF!</v>
      </c>
      <c r="B633" s="26" t="e">
        <f t="shared" si="9"/>
        <v>#REF!</v>
      </c>
      <c r="C633" s="26"/>
    </row>
    <row r="634" spans="1:3" x14ac:dyDescent="0.25">
      <c r="A634" s="25" t="e">
        <f>#REF!</f>
        <v>#REF!</v>
      </c>
      <c r="B634" s="26" t="e">
        <f t="shared" si="9"/>
        <v>#REF!</v>
      </c>
      <c r="C634" s="26"/>
    </row>
    <row r="635" spans="1:3" x14ac:dyDescent="0.25">
      <c r="A635" s="25" t="e">
        <f>#REF!</f>
        <v>#REF!</v>
      </c>
      <c r="B635" s="26" t="e">
        <f t="shared" si="9"/>
        <v>#REF!</v>
      </c>
      <c r="C635" s="26"/>
    </row>
    <row r="636" spans="1:3" x14ac:dyDescent="0.25">
      <c r="A636" s="25" t="e">
        <f>#REF!</f>
        <v>#REF!</v>
      </c>
      <c r="B636" s="26" t="e">
        <f t="shared" si="9"/>
        <v>#REF!</v>
      </c>
      <c r="C636" s="26"/>
    </row>
    <row r="637" spans="1:3" x14ac:dyDescent="0.25">
      <c r="A637" s="25" t="e">
        <f>#REF!</f>
        <v>#REF!</v>
      </c>
      <c r="B637" s="26" t="e">
        <f t="shared" si="9"/>
        <v>#REF!</v>
      </c>
      <c r="C637" s="26"/>
    </row>
    <row r="638" spans="1:3" x14ac:dyDescent="0.25">
      <c r="A638" s="25" t="e">
        <f>#REF!</f>
        <v>#REF!</v>
      </c>
      <c r="B638" s="26" t="e">
        <f t="shared" si="9"/>
        <v>#REF!</v>
      </c>
      <c r="C638" s="26"/>
    </row>
    <row r="639" spans="1:3" x14ac:dyDescent="0.25">
      <c r="A639" s="25" t="e">
        <f>#REF!</f>
        <v>#REF!</v>
      </c>
      <c r="B639" s="26" t="e">
        <f t="shared" si="9"/>
        <v>#REF!</v>
      </c>
      <c r="C639" s="26"/>
    </row>
    <row r="640" spans="1:3" x14ac:dyDescent="0.25">
      <c r="A640" s="25" t="e">
        <f>#REF!</f>
        <v>#REF!</v>
      </c>
      <c r="B640" s="26" t="e">
        <f t="shared" si="9"/>
        <v>#REF!</v>
      </c>
      <c r="C640" s="26"/>
    </row>
    <row r="641" spans="1:3" x14ac:dyDescent="0.25">
      <c r="A641" s="25" t="e">
        <f>#REF!</f>
        <v>#REF!</v>
      </c>
      <c r="B641" s="26" t="e">
        <f t="shared" si="9"/>
        <v>#REF!</v>
      </c>
      <c r="C641" s="26"/>
    </row>
    <row r="642" spans="1:3" x14ac:dyDescent="0.25">
      <c r="A642" s="25" t="e">
        <f>#REF!</f>
        <v>#REF!</v>
      </c>
      <c r="B642" s="26" t="e">
        <f t="shared" ref="B642:B705" si="10">MAX(MIN(A642,E$4),E$3)</f>
        <v>#REF!</v>
      </c>
      <c r="C642" s="26"/>
    </row>
    <row r="643" spans="1:3" x14ac:dyDescent="0.25">
      <c r="A643" s="25" t="e">
        <f>#REF!</f>
        <v>#REF!</v>
      </c>
      <c r="B643" s="26" t="e">
        <f t="shared" si="10"/>
        <v>#REF!</v>
      </c>
      <c r="C643" s="26"/>
    </row>
    <row r="644" spans="1:3" x14ac:dyDescent="0.25">
      <c r="A644" s="25" t="e">
        <f>#REF!</f>
        <v>#REF!</v>
      </c>
      <c r="B644" s="26" t="e">
        <f t="shared" si="10"/>
        <v>#REF!</v>
      </c>
      <c r="C644" s="26"/>
    </row>
    <row r="645" spans="1:3" x14ac:dyDescent="0.25">
      <c r="A645" s="25" t="e">
        <f>#REF!</f>
        <v>#REF!</v>
      </c>
      <c r="B645" s="26" t="e">
        <f t="shared" si="10"/>
        <v>#REF!</v>
      </c>
      <c r="C645" s="26"/>
    </row>
    <row r="646" spans="1:3" x14ac:dyDescent="0.25">
      <c r="A646" s="25" t="e">
        <f>#REF!</f>
        <v>#REF!</v>
      </c>
      <c r="B646" s="26" t="e">
        <f t="shared" si="10"/>
        <v>#REF!</v>
      </c>
      <c r="C646" s="26"/>
    </row>
    <row r="647" spans="1:3" x14ac:dyDescent="0.25">
      <c r="A647" s="25" t="e">
        <f>#REF!</f>
        <v>#REF!</v>
      </c>
      <c r="B647" s="26" t="e">
        <f t="shared" si="10"/>
        <v>#REF!</v>
      </c>
      <c r="C647" s="26"/>
    </row>
    <row r="648" spans="1:3" x14ac:dyDescent="0.25">
      <c r="A648" s="25" t="e">
        <f>#REF!</f>
        <v>#REF!</v>
      </c>
      <c r="B648" s="26" t="e">
        <f t="shared" si="10"/>
        <v>#REF!</v>
      </c>
      <c r="C648" s="26"/>
    </row>
    <row r="649" spans="1:3" x14ac:dyDescent="0.25">
      <c r="A649" s="25" t="e">
        <f>#REF!</f>
        <v>#REF!</v>
      </c>
      <c r="B649" s="26" t="e">
        <f t="shared" si="10"/>
        <v>#REF!</v>
      </c>
      <c r="C649" s="26"/>
    </row>
    <row r="650" spans="1:3" x14ac:dyDescent="0.25">
      <c r="A650" s="25" t="e">
        <f>#REF!</f>
        <v>#REF!</v>
      </c>
      <c r="B650" s="26" t="e">
        <f t="shared" si="10"/>
        <v>#REF!</v>
      </c>
      <c r="C650" s="26"/>
    </row>
    <row r="651" spans="1:3" x14ac:dyDescent="0.25">
      <c r="A651" s="25" t="e">
        <f>#REF!</f>
        <v>#REF!</v>
      </c>
      <c r="B651" s="26" t="e">
        <f t="shared" si="10"/>
        <v>#REF!</v>
      </c>
      <c r="C651" s="26"/>
    </row>
    <row r="652" spans="1:3" x14ac:dyDescent="0.25">
      <c r="A652" s="25" t="e">
        <f>#REF!</f>
        <v>#REF!</v>
      </c>
      <c r="B652" s="26" t="e">
        <f t="shared" si="10"/>
        <v>#REF!</v>
      </c>
      <c r="C652" s="26"/>
    </row>
    <row r="653" spans="1:3" x14ac:dyDescent="0.25">
      <c r="A653" s="25" t="e">
        <f>#REF!</f>
        <v>#REF!</v>
      </c>
      <c r="B653" s="26" t="e">
        <f t="shared" si="10"/>
        <v>#REF!</v>
      </c>
      <c r="C653" s="26"/>
    </row>
    <row r="654" spans="1:3" x14ac:dyDescent="0.25">
      <c r="A654" s="25" t="e">
        <f>#REF!</f>
        <v>#REF!</v>
      </c>
      <c r="B654" s="26" t="e">
        <f t="shared" si="10"/>
        <v>#REF!</v>
      </c>
      <c r="C654" s="26"/>
    </row>
    <row r="655" spans="1:3" x14ac:dyDescent="0.25">
      <c r="A655" s="25" t="e">
        <f>#REF!</f>
        <v>#REF!</v>
      </c>
      <c r="B655" s="26" t="e">
        <f t="shared" si="10"/>
        <v>#REF!</v>
      </c>
      <c r="C655" s="26"/>
    </row>
    <row r="656" spans="1:3" x14ac:dyDescent="0.25">
      <c r="A656" s="25" t="e">
        <f>#REF!</f>
        <v>#REF!</v>
      </c>
      <c r="B656" s="26" t="e">
        <f t="shared" si="10"/>
        <v>#REF!</v>
      </c>
      <c r="C656" s="26"/>
    </row>
    <row r="657" spans="1:3" x14ac:dyDescent="0.25">
      <c r="A657" s="25" t="e">
        <f>#REF!</f>
        <v>#REF!</v>
      </c>
      <c r="B657" s="26" t="e">
        <f t="shared" si="10"/>
        <v>#REF!</v>
      </c>
      <c r="C657" s="26"/>
    </row>
    <row r="658" spans="1:3" x14ac:dyDescent="0.25">
      <c r="A658" s="25" t="e">
        <f>#REF!</f>
        <v>#REF!</v>
      </c>
      <c r="B658" s="26" t="e">
        <f t="shared" si="10"/>
        <v>#REF!</v>
      </c>
      <c r="C658" s="26"/>
    </row>
    <row r="659" spans="1:3" x14ac:dyDescent="0.25">
      <c r="A659" s="25" t="e">
        <f>#REF!</f>
        <v>#REF!</v>
      </c>
      <c r="B659" s="26" t="e">
        <f t="shared" si="10"/>
        <v>#REF!</v>
      </c>
      <c r="C659" s="26"/>
    </row>
    <row r="660" spans="1:3" x14ac:dyDescent="0.25">
      <c r="A660" s="25" t="e">
        <f>#REF!</f>
        <v>#REF!</v>
      </c>
      <c r="B660" s="26" t="e">
        <f t="shared" si="10"/>
        <v>#REF!</v>
      </c>
      <c r="C660" s="26"/>
    </row>
    <row r="661" spans="1:3" x14ac:dyDescent="0.25">
      <c r="A661" s="25" t="e">
        <f>#REF!</f>
        <v>#REF!</v>
      </c>
      <c r="B661" s="26" t="e">
        <f t="shared" si="10"/>
        <v>#REF!</v>
      </c>
      <c r="C661" s="26"/>
    </row>
    <row r="662" spans="1:3" x14ac:dyDescent="0.25">
      <c r="A662" s="25" t="e">
        <f>#REF!</f>
        <v>#REF!</v>
      </c>
      <c r="B662" s="26" t="e">
        <f t="shared" si="10"/>
        <v>#REF!</v>
      </c>
      <c r="C662" s="26"/>
    </row>
    <row r="663" spans="1:3" x14ac:dyDescent="0.25">
      <c r="A663" s="25" t="e">
        <f>#REF!</f>
        <v>#REF!</v>
      </c>
      <c r="B663" s="26" t="e">
        <f t="shared" si="10"/>
        <v>#REF!</v>
      </c>
      <c r="C663" s="26"/>
    </row>
    <row r="664" spans="1:3" x14ac:dyDescent="0.25">
      <c r="A664" s="25" t="e">
        <f>#REF!</f>
        <v>#REF!</v>
      </c>
      <c r="B664" s="26" t="e">
        <f t="shared" si="10"/>
        <v>#REF!</v>
      </c>
      <c r="C664" s="26"/>
    </row>
    <row r="665" spans="1:3" x14ac:dyDescent="0.25">
      <c r="A665" s="25" t="e">
        <f>#REF!</f>
        <v>#REF!</v>
      </c>
      <c r="B665" s="26" t="e">
        <f t="shared" si="10"/>
        <v>#REF!</v>
      </c>
      <c r="C665" s="26"/>
    </row>
    <row r="666" spans="1:3" x14ac:dyDescent="0.25">
      <c r="A666" s="25" t="e">
        <f>#REF!</f>
        <v>#REF!</v>
      </c>
      <c r="B666" s="26" t="e">
        <f t="shared" si="10"/>
        <v>#REF!</v>
      </c>
      <c r="C666" s="26"/>
    </row>
    <row r="667" spans="1:3" x14ac:dyDescent="0.25">
      <c r="A667" s="25" t="e">
        <f>#REF!</f>
        <v>#REF!</v>
      </c>
      <c r="B667" s="26" t="e">
        <f t="shared" si="10"/>
        <v>#REF!</v>
      </c>
      <c r="C667" s="26"/>
    </row>
    <row r="668" spans="1:3" x14ac:dyDescent="0.25">
      <c r="A668" s="25" t="e">
        <f>#REF!</f>
        <v>#REF!</v>
      </c>
      <c r="B668" s="26" t="e">
        <f t="shared" si="10"/>
        <v>#REF!</v>
      </c>
      <c r="C668" s="26"/>
    </row>
    <row r="669" spans="1:3" x14ac:dyDescent="0.25">
      <c r="A669" s="25" t="e">
        <f>#REF!</f>
        <v>#REF!</v>
      </c>
      <c r="B669" s="26" t="e">
        <f t="shared" si="10"/>
        <v>#REF!</v>
      </c>
      <c r="C669" s="26"/>
    </row>
    <row r="670" spans="1:3" x14ac:dyDescent="0.25">
      <c r="A670" s="25" t="e">
        <f>#REF!</f>
        <v>#REF!</v>
      </c>
      <c r="B670" s="26" t="e">
        <f t="shared" si="10"/>
        <v>#REF!</v>
      </c>
      <c r="C670" s="26"/>
    </row>
    <row r="671" spans="1:3" x14ac:dyDescent="0.25">
      <c r="A671" s="25" t="e">
        <f>#REF!</f>
        <v>#REF!</v>
      </c>
      <c r="B671" s="26" t="e">
        <f t="shared" si="10"/>
        <v>#REF!</v>
      </c>
      <c r="C671" s="26"/>
    </row>
    <row r="672" spans="1:3" x14ac:dyDescent="0.25">
      <c r="A672" s="25" t="e">
        <f>#REF!</f>
        <v>#REF!</v>
      </c>
      <c r="B672" s="26" t="e">
        <f t="shared" si="10"/>
        <v>#REF!</v>
      </c>
      <c r="C672" s="26"/>
    </row>
    <row r="673" spans="1:3" x14ac:dyDescent="0.25">
      <c r="A673" s="25" t="e">
        <f>#REF!</f>
        <v>#REF!</v>
      </c>
      <c r="B673" s="26" t="e">
        <f t="shared" si="10"/>
        <v>#REF!</v>
      </c>
      <c r="C673" s="26"/>
    </row>
    <row r="674" spans="1:3" x14ac:dyDescent="0.25">
      <c r="A674" s="25" t="e">
        <f>#REF!</f>
        <v>#REF!</v>
      </c>
      <c r="B674" s="26" t="e">
        <f t="shared" si="10"/>
        <v>#REF!</v>
      </c>
      <c r="C674" s="26"/>
    </row>
    <row r="675" spans="1:3" x14ac:dyDescent="0.25">
      <c r="A675" s="25" t="e">
        <f>#REF!</f>
        <v>#REF!</v>
      </c>
      <c r="B675" s="26" t="e">
        <f t="shared" si="10"/>
        <v>#REF!</v>
      </c>
      <c r="C675" s="26"/>
    </row>
    <row r="676" spans="1:3" x14ac:dyDescent="0.25">
      <c r="A676" s="25" t="e">
        <f>#REF!</f>
        <v>#REF!</v>
      </c>
      <c r="B676" s="26" t="e">
        <f t="shared" si="10"/>
        <v>#REF!</v>
      </c>
      <c r="C676" s="26"/>
    </row>
    <row r="677" spans="1:3" x14ac:dyDescent="0.25">
      <c r="A677" s="25" t="e">
        <f>#REF!</f>
        <v>#REF!</v>
      </c>
      <c r="B677" s="26" t="e">
        <f t="shared" si="10"/>
        <v>#REF!</v>
      </c>
      <c r="C677" s="26"/>
    </row>
    <row r="678" spans="1:3" x14ac:dyDescent="0.25">
      <c r="A678" s="25" t="e">
        <f>#REF!</f>
        <v>#REF!</v>
      </c>
      <c r="B678" s="26" t="e">
        <f t="shared" si="10"/>
        <v>#REF!</v>
      </c>
      <c r="C678" s="26"/>
    </row>
    <row r="679" spans="1:3" x14ac:dyDescent="0.25">
      <c r="A679" s="25" t="e">
        <f>#REF!</f>
        <v>#REF!</v>
      </c>
      <c r="B679" s="26" t="e">
        <f t="shared" si="10"/>
        <v>#REF!</v>
      </c>
      <c r="C679" s="26"/>
    </row>
    <row r="680" spans="1:3" x14ac:dyDescent="0.25">
      <c r="A680" s="25" t="e">
        <f>#REF!</f>
        <v>#REF!</v>
      </c>
      <c r="B680" s="26" t="e">
        <f t="shared" si="10"/>
        <v>#REF!</v>
      </c>
      <c r="C680" s="26"/>
    </row>
    <row r="681" spans="1:3" x14ac:dyDescent="0.25">
      <c r="A681" s="25" t="e">
        <f>#REF!</f>
        <v>#REF!</v>
      </c>
      <c r="B681" s="26" t="e">
        <f t="shared" si="10"/>
        <v>#REF!</v>
      </c>
      <c r="C681" s="26"/>
    </row>
    <row r="682" spans="1:3" x14ac:dyDescent="0.25">
      <c r="A682" s="25" t="e">
        <f>#REF!</f>
        <v>#REF!</v>
      </c>
      <c r="B682" s="26" t="e">
        <f t="shared" si="10"/>
        <v>#REF!</v>
      </c>
      <c r="C682" s="26"/>
    </row>
    <row r="683" spans="1:3" x14ac:dyDescent="0.25">
      <c r="A683" s="25" t="e">
        <f>#REF!</f>
        <v>#REF!</v>
      </c>
      <c r="B683" s="26" t="e">
        <f t="shared" si="10"/>
        <v>#REF!</v>
      </c>
      <c r="C683" s="26"/>
    </row>
    <row r="684" spans="1:3" x14ac:dyDescent="0.25">
      <c r="A684" s="25" t="e">
        <f>#REF!</f>
        <v>#REF!</v>
      </c>
      <c r="B684" s="26" t="e">
        <f t="shared" si="10"/>
        <v>#REF!</v>
      </c>
      <c r="C684" s="26"/>
    </row>
    <row r="685" spans="1:3" x14ac:dyDescent="0.25">
      <c r="A685" s="25" t="e">
        <f>#REF!</f>
        <v>#REF!</v>
      </c>
      <c r="B685" s="26" t="e">
        <f t="shared" si="10"/>
        <v>#REF!</v>
      </c>
      <c r="C685" s="26"/>
    </row>
    <row r="686" spans="1:3" x14ac:dyDescent="0.25">
      <c r="A686" s="25" t="e">
        <f>#REF!</f>
        <v>#REF!</v>
      </c>
      <c r="B686" s="26" t="e">
        <f t="shared" si="10"/>
        <v>#REF!</v>
      </c>
      <c r="C686" s="26"/>
    </row>
    <row r="687" spans="1:3" x14ac:dyDescent="0.25">
      <c r="A687" s="25" t="e">
        <f>#REF!</f>
        <v>#REF!</v>
      </c>
      <c r="B687" s="26" t="e">
        <f t="shared" si="10"/>
        <v>#REF!</v>
      </c>
      <c r="C687" s="26"/>
    </row>
    <row r="688" spans="1:3" x14ac:dyDescent="0.25">
      <c r="A688" s="25" t="e">
        <f>#REF!</f>
        <v>#REF!</v>
      </c>
      <c r="B688" s="26" t="e">
        <f t="shared" si="10"/>
        <v>#REF!</v>
      </c>
      <c r="C688" s="26"/>
    </row>
    <row r="689" spans="1:3" x14ac:dyDescent="0.25">
      <c r="A689" s="25" t="e">
        <f>#REF!</f>
        <v>#REF!</v>
      </c>
      <c r="B689" s="26" t="e">
        <f t="shared" si="10"/>
        <v>#REF!</v>
      </c>
      <c r="C689" s="26"/>
    </row>
    <row r="690" spans="1:3" x14ac:dyDescent="0.25">
      <c r="A690" s="25" t="e">
        <f>#REF!</f>
        <v>#REF!</v>
      </c>
      <c r="B690" s="26" t="e">
        <f t="shared" si="10"/>
        <v>#REF!</v>
      </c>
      <c r="C690" s="26"/>
    </row>
    <row r="691" spans="1:3" x14ac:dyDescent="0.25">
      <c r="A691" s="25" t="e">
        <f>#REF!</f>
        <v>#REF!</v>
      </c>
      <c r="B691" s="26" t="e">
        <f t="shared" si="10"/>
        <v>#REF!</v>
      </c>
      <c r="C691" s="26"/>
    </row>
    <row r="692" spans="1:3" x14ac:dyDescent="0.25">
      <c r="A692" s="25" t="e">
        <f>#REF!</f>
        <v>#REF!</v>
      </c>
      <c r="B692" s="26" t="e">
        <f t="shared" si="10"/>
        <v>#REF!</v>
      </c>
      <c r="C692" s="26"/>
    </row>
    <row r="693" spans="1:3" x14ac:dyDescent="0.25">
      <c r="A693" s="25" t="e">
        <f>#REF!</f>
        <v>#REF!</v>
      </c>
      <c r="B693" s="26" t="e">
        <f t="shared" si="10"/>
        <v>#REF!</v>
      </c>
      <c r="C693" s="26"/>
    </row>
    <row r="694" spans="1:3" x14ac:dyDescent="0.25">
      <c r="A694" s="25" t="e">
        <f>#REF!</f>
        <v>#REF!</v>
      </c>
      <c r="B694" s="26" t="e">
        <f t="shared" si="10"/>
        <v>#REF!</v>
      </c>
      <c r="C694" s="26"/>
    </row>
    <row r="695" spans="1:3" x14ac:dyDescent="0.25">
      <c r="A695" s="25" t="e">
        <f>#REF!</f>
        <v>#REF!</v>
      </c>
      <c r="B695" s="26" t="e">
        <f t="shared" si="10"/>
        <v>#REF!</v>
      </c>
      <c r="C695" s="26"/>
    </row>
    <row r="696" spans="1:3" x14ac:dyDescent="0.25">
      <c r="A696" s="25" t="e">
        <f>#REF!</f>
        <v>#REF!</v>
      </c>
      <c r="B696" s="26" t="e">
        <f t="shared" si="10"/>
        <v>#REF!</v>
      </c>
      <c r="C696" s="26"/>
    </row>
    <row r="697" spans="1:3" x14ac:dyDescent="0.25">
      <c r="A697" s="25" t="e">
        <f>#REF!</f>
        <v>#REF!</v>
      </c>
      <c r="B697" s="26" t="e">
        <f t="shared" si="10"/>
        <v>#REF!</v>
      </c>
      <c r="C697" s="26"/>
    </row>
    <row r="698" spans="1:3" x14ac:dyDescent="0.25">
      <c r="A698" s="25" t="e">
        <f>#REF!</f>
        <v>#REF!</v>
      </c>
      <c r="B698" s="26" t="e">
        <f t="shared" si="10"/>
        <v>#REF!</v>
      </c>
      <c r="C698" s="26"/>
    </row>
    <row r="699" spans="1:3" x14ac:dyDescent="0.25">
      <c r="A699" s="25" t="e">
        <f>#REF!</f>
        <v>#REF!</v>
      </c>
      <c r="B699" s="26" t="e">
        <f t="shared" si="10"/>
        <v>#REF!</v>
      </c>
      <c r="C699" s="26"/>
    </row>
    <row r="700" spans="1:3" x14ac:dyDescent="0.25">
      <c r="A700" s="25" t="e">
        <f>#REF!</f>
        <v>#REF!</v>
      </c>
      <c r="B700" s="26" t="e">
        <f t="shared" si="10"/>
        <v>#REF!</v>
      </c>
      <c r="C700" s="26"/>
    </row>
    <row r="701" spans="1:3" x14ac:dyDescent="0.25">
      <c r="A701" s="25" t="e">
        <f>#REF!</f>
        <v>#REF!</v>
      </c>
      <c r="B701" s="26" t="e">
        <f t="shared" si="10"/>
        <v>#REF!</v>
      </c>
      <c r="C701" s="26"/>
    </row>
    <row r="702" spans="1:3" x14ac:dyDescent="0.25">
      <c r="A702" s="25" t="e">
        <f>#REF!</f>
        <v>#REF!</v>
      </c>
      <c r="B702" s="26" t="e">
        <f t="shared" si="10"/>
        <v>#REF!</v>
      </c>
      <c r="C702" s="26"/>
    </row>
    <row r="703" spans="1:3" x14ac:dyDescent="0.25">
      <c r="A703" s="25" t="e">
        <f>#REF!</f>
        <v>#REF!</v>
      </c>
      <c r="B703" s="26" t="e">
        <f t="shared" si="10"/>
        <v>#REF!</v>
      </c>
      <c r="C703" s="26"/>
    </row>
    <row r="704" spans="1:3" x14ac:dyDescent="0.25">
      <c r="A704" s="25" t="e">
        <f>#REF!</f>
        <v>#REF!</v>
      </c>
      <c r="B704" s="26" t="e">
        <f t="shared" si="10"/>
        <v>#REF!</v>
      </c>
      <c r="C704" s="26"/>
    </row>
    <row r="705" spans="1:3" x14ac:dyDescent="0.25">
      <c r="A705" s="25" t="e">
        <f>#REF!</f>
        <v>#REF!</v>
      </c>
      <c r="B705" s="26" t="e">
        <f t="shared" si="10"/>
        <v>#REF!</v>
      </c>
      <c r="C705" s="26"/>
    </row>
    <row r="706" spans="1:3" x14ac:dyDescent="0.25">
      <c r="A706" s="25" t="e">
        <f>#REF!</f>
        <v>#REF!</v>
      </c>
      <c r="B706" s="26" t="e">
        <f t="shared" ref="B706:B769" si="11">MAX(MIN(A706,E$4),E$3)</f>
        <v>#REF!</v>
      </c>
      <c r="C706" s="26"/>
    </row>
    <row r="707" spans="1:3" x14ac:dyDescent="0.25">
      <c r="A707" s="25" t="e">
        <f>#REF!</f>
        <v>#REF!</v>
      </c>
      <c r="B707" s="26" t="e">
        <f t="shared" si="11"/>
        <v>#REF!</v>
      </c>
      <c r="C707" s="26"/>
    </row>
    <row r="708" spans="1:3" x14ac:dyDescent="0.25">
      <c r="A708" s="25" t="e">
        <f>#REF!</f>
        <v>#REF!</v>
      </c>
      <c r="B708" s="26" t="e">
        <f t="shared" si="11"/>
        <v>#REF!</v>
      </c>
      <c r="C708" s="26"/>
    </row>
    <row r="709" spans="1:3" x14ac:dyDescent="0.25">
      <c r="A709" s="25" t="e">
        <f>#REF!</f>
        <v>#REF!</v>
      </c>
      <c r="B709" s="26" t="e">
        <f t="shared" si="11"/>
        <v>#REF!</v>
      </c>
      <c r="C709" s="26"/>
    </row>
    <row r="710" spans="1:3" x14ac:dyDescent="0.25">
      <c r="A710" s="25" t="e">
        <f>#REF!</f>
        <v>#REF!</v>
      </c>
      <c r="B710" s="26" t="e">
        <f t="shared" si="11"/>
        <v>#REF!</v>
      </c>
      <c r="C710" s="26"/>
    </row>
    <row r="711" spans="1:3" x14ac:dyDescent="0.25">
      <c r="A711" s="25" t="e">
        <f>#REF!</f>
        <v>#REF!</v>
      </c>
      <c r="B711" s="26" t="e">
        <f t="shared" si="11"/>
        <v>#REF!</v>
      </c>
      <c r="C711" s="26"/>
    </row>
    <row r="712" spans="1:3" x14ac:dyDescent="0.25">
      <c r="A712" s="25" t="e">
        <f>#REF!</f>
        <v>#REF!</v>
      </c>
      <c r="B712" s="26" t="e">
        <f t="shared" si="11"/>
        <v>#REF!</v>
      </c>
      <c r="C712" s="26"/>
    </row>
    <row r="713" spans="1:3" x14ac:dyDescent="0.25">
      <c r="A713" s="25" t="e">
        <f>#REF!</f>
        <v>#REF!</v>
      </c>
      <c r="B713" s="26" t="e">
        <f t="shared" si="11"/>
        <v>#REF!</v>
      </c>
      <c r="C713" s="26"/>
    </row>
    <row r="714" spans="1:3" x14ac:dyDescent="0.25">
      <c r="A714" s="25" t="e">
        <f>#REF!</f>
        <v>#REF!</v>
      </c>
      <c r="B714" s="26" t="e">
        <f t="shared" si="11"/>
        <v>#REF!</v>
      </c>
      <c r="C714" s="26"/>
    </row>
    <row r="715" spans="1:3" x14ac:dyDescent="0.25">
      <c r="A715" s="25" t="e">
        <f>#REF!</f>
        <v>#REF!</v>
      </c>
      <c r="B715" s="26" t="e">
        <f t="shared" si="11"/>
        <v>#REF!</v>
      </c>
      <c r="C715" s="26"/>
    </row>
    <row r="716" spans="1:3" x14ac:dyDescent="0.25">
      <c r="A716" s="25" t="e">
        <f>#REF!</f>
        <v>#REF!</v>
      </c>
      <c r="B716" s="26" t="e">
        <f t="shared" si="11"/>
        <v>#REF!</v>
      </c>
      <c r="C716" s="26"/>
    </row>
    <row r="717" spans="1:3" x14ac:dyDescent="0.25">
      <c r="A717" s="25" t="e">
        <f>#REF!</f>
        <v>#REF!</v>
      </c>
      <c r="B717" s="26" t="e">
        <f t="shared" si="11"/>
        <v>#REF!</v>
      </c>
      <c r="C717" s="26"/>
    </row>
    <row r="718" spans="1:3" x14ac:dyDescent="0.25">
      <c r="A718" s="25" t="e">
        <f>#REF!</f>
        <v>#REF!</v>
      </c>
      <c r="B718" s="26" t="e">
        <f t="shared" si="11"/>
        <v>#REF!</v>
      </c>
      <c r="C718" s="26"/>
    </row>
    <row r="719" spans="1:3" x14ac:dyDescent="0.25">
      <c r="A719" s="25" t="e">
        <f>#REF!</f>
        <v>#REF!</v>
      </c>
      <c r="B719" s="26" t="e">
        <f t="shared" si="11"/>
        <v>#REF!</v>
      </c>
      <c r="C719" s="26"/>
    </row>
    <row r="720" spans="1:3" x14ac:dyDescent="0.25">
      <c r="A720" s="25" t="e">
        <f>#REF!</f>
        <v>#REF!</v>
      </c>
      <c r="B720" s="26" t="e">
        <f t="shared" si="11"/>
        <v>#REF!</v>
      </c>
      <c r="C720" s="26"/>
    </row>
    <row r="721" spans="1:3" x14ac:dyDescent="0.25">
      <c r="A721" s="25" t="e">
        <f>#REF!</f>
        <v>#REF!</v>
      </c>
      <c r="B721" s="26" t="e">
        <f t="shared" si="11"/>
        <v>#REF!</v>
      </c>
      <c r="C721" s="26"/>
    </row>
    <row r="722" spans="1:3" x14ac:dyDescent="0.25">
      <c r="A722" s="25" t="e">
        <f>#REF!</f>
        <v>#REF!</v>
      </c>
      <c r="B722" s="26" t="e">
        <f t="shared" si="11"/>
        <v>#REF!</v>
      </c>
      <c r="C722" s="26"/>
    </row>
    <row r="723" spans="1:3" x14ac:dyDescent="0.25">
      <c r="A723" s="25" t="e">
        <f>#REF!</f>
        <v>#REF!</v>
      </c>
      <c r="B723" s="26" t="e">
        <f t="shared" si="11"/>
        <v>#REF!</v>
      </c>
      <c r="C723" s="26"/>
    </row>
    <row r="724" spans="1:3" x14ac:dyDescent="0.25">
      <c r="A724" s="25" t="e">
        <f>#REF!</f>
        <v>#REF!</v>
      </c>
      <c r="B724" s="26" t="e">
        <f t="shared" si="11"/>
        <v>#REF!</v>
      </c>
      <c r="C724" s="26"/>
    </row>
    <row r="725" spans="1:3" x14ac:dyDescent="0.25">
      <c r="A725" s="25" t="e">
        <f>#REF!</f>
        <v>#REF!</v>
      </c>
      <c r="B725" s="26" t="e">
        <f t="shared" si="11"/>
        <v>#REF!</v>
      </c>
      <c r="C725" s="26"/>
    </row>
    <row r="726" spans="1:3" x14ac:dyDescent="0.25">
      <c r="A726" s="25" t="e">
        <f>#REF!</f>
        <v>#REF!</v>
      </c>
      <c r="B726" s="26" t="e">
        <f t="shared" si="11"/>
        <v>#REF!</v>
      </c>
      <c r="C726" s="26"/>
    </row>
    <row r="727" spans="1:3" x14ac:dyDescent="0.25">
      <c r="A727" s="25" t="e">
        <f>#REF!</f>
        <v>#REF!</v>
      </c>
      <c r="B727" s="26" t="e">
        <f t="shared" si="11"/>
        <v>#REF!</v>
      </c>
      <c r="C727" s="26"/>
    </row>
    <row r="728" spans="1:3" x14ac:dyDescent="0.25">
      <c r="A728" s="25" t="e">
        <f>#REF!</f>
        <v>#REF!</v>
      </c>
      <c r="B728" s="26" t="e">
        <f t="shared" si="11"/>
        <v>#REF!</v>
      </c>
      <c r="C728" s="26"/>
    </row>
    <row r="729" spans="1:3" x14ac:dyDescent="0.25">
      <c r="A729" s="25" t="e">
        <f>#REF!</f>
        <v>#REF!</v>
      </c>
      <c r="B729" s="26" t="e">
        <f t="shared" si="11"/>
        <v>#REF!</v>
      </c>
      <c r="C729" s="26"/>
    </row>
    <row r="730" spans="1:3" x14ac:dyDescent="0.25">
      <c r="A730" s="25" t="e">
        <f>#REF!</f>
        <v>#REF!</v>
      </c>
      <c r="B730" s="26" t="e">
        <f t="shared" si="11"/>
        <v>#REF!</v>
      </c>
      <c r="C730" s="26"/>
    </row>
    <row r="731" spans="1:3" x14ac:dyDescent="0.25">
      <c r="A731" s="25" t="e">
        <f>#REF!</f>
        <v>#REF!</v>
      </c>
      <c r="B731" s="26" t="e">
        <f t="shared" si="11"/>
        <v>#REF!</v>
      </c>
      <c r="C731" s="26"/>
    </row>
    <row r="732" spans="1:3" x14ac:dyDescent="0.25">
      <c r="A732" s="25" t="e">
        <f>#REF!</f>
        <v>#REF!</v>
      </c>
      <c r="B732" s="26" t="e">
        <f t="shared" si="11"/>
        <v>#REF!</v>
      </c>
      <c r="C732" s="26"/>
    </row>
    <row r="733" spans="1:3" x14ac:dyDescent="0.25">
      <c r="A733" s="25" t="e">
        <f>#REF!</f>
        <v>#REF!</v>
      </c>
      <c r="B733" s="26" t="e">
        <f t="shared" si="11"/>
        <v>#REF!</v>
      </c>
      <c r="C733" s="26"/>
    </row>
    <row r="734" spans="1:3" x14ac:dyDescent="0.25">
      <c r="A734" s="25" t="e">
        <f>#REF!</f>
        <v>#REF!</v>
      </c>
      <c r="B734" s="26" t="e">
        <f t="shared" si="11"/>
        <v>#REF!</v>
      </c>
      <c r="C734" s="26"/>
    </row>
    <row r="735" spans="1:3" x14ac:dyDescent="0.25">
      <c r="A735" s="25" t="e">
        <f>#REF!</f>
        <v>#REF!</v>
      </c>
      <c r="B735" s="26" t="e">
        <f t="shared" si="11"/>
        <v>#REF!</v>
      </c>
      <c r="C735" s="26"/>
    </row>
    <row r="736" spans="1:3" x14ac:dyDescent="0.25">
      <c r="A736" s="25" t="e">
        <f>#REF!</f>
        <v>#REF!</v>
      </c>
      <c r="B736" s="26" t="e">
        <f t="shared" si="11"/>
        <v>#REF!</v>
      </c>
      <c r="C736" s="26"/>
    </row>
    <row r="737" spans="1:3" x14ac:dyDescent="0.25">
      <c r="A737" s="25" t="e">
        <f>#REF!</f>
        <v>#REF!</v>
      </c>
      <c r="B737" s="26" t="e">
        <f t="shared" si="11"/>
        <v>#REF!</v>
      </c>
      <c r="C737" s="26"/>
    </row>
    <row r="738" spans="1:3" x14ac:dyDescent="0.25">
      <c r="A738" s="25" t="e">
        <f>#REF!</f>
        <v>#REF!</v>
      </c>
      <c r="B738" s="26" t="e">
        <f t="shared" si="11"/>
        <v>#REF!</v>
      </c>
      <c r="C738" s="26"/>
    </row>
    <row r="739" spans="1:3" x14ac:dyDescent="0.25">
      <c r="A739" s="25" t="e">
        <f>#REF!</f>
        <v>#REF!</v>
      </c>
      <c r="B739" s="26" t="e">
        <f t="shared" si="11"/>
        <v>#REF!</v>
      </c>
      <c r="C739" s="26"/>
    </row>
    <row r="740" spans="1:3" x14ac:dyDescent="0.25">
      <c r="A740" s="25" t="e">
        <f>#REF!</f>
        <v>#REF!</v>
      </c>
      <c r="B740" s="26" t="e">
        <f t="shared" si="11"/>
        <v>#REF!</v>
      </c>
      <c r="C740" s="26"/>
    </row>
    <row r="741" spans="1:3" x14ac:dyDescent="0.25">
      <c r="A741" s="25" t="e">
        <f>#REF!</f>
        <v>#REF!</v>
      </c>
      <c r="B741" s="26" t="e">
        <f t="shared" si="11"/>
        <v>#REF!</v>
      </c>
      <c r="C741" s="26"/>
    </row>
    <row r="742" spans="1:3" x14ac:dyDescent="0.25">
      <c r="A742" s="25" t="e">
        <f>#REF!</f>
        <v>#REF!</v>
      </c>
      <c r="B742" s="26" t="e">
        <f t="shared" si="11"/>
        <v>#REF!</v>
      </c>
      <c r="C742" s="26"/>
    </row>
    <row r="743" spans="1:3" x14ac:dyDescent="0.25">
      <c r="A743" s="25" t="e">
        <f>#REF!</f>
        <v>#REF!</v>
      </c>
      <c r="B743" s="26" t="e">
        <f t="shared" si="11"/>
        <v>#REF!</v>
      </c>
      <c r="C743" s="26"/>
    </row>
    <row r="744" spans="1:3" x14ac:dyDescent="0.25">
      <c r="A744" s="25" t="e">
        <f>#REF!</f>
        <v>#REF!</v>
      </c>
      <c r="B744" s="26" t="e">
        <f t="shared" si="11"/>
        <v>#REF!</v>
      </c>
      <c r="C744" s="26"/>
    </row>
    <row r="745" spans="1:3" x14ac:dyDescent="0.25">
      <c r="A745" s="25" t="e">
        <f>#REF!</f>
        <v>#REF!</v>
      </c>
      <c r="B745" s="26" t="e">
        <f t="shared" si="11"/>
        <v>#REF!</v>
      </c>
      <c r="C745" s="26"/>
    </row>
    <row r="746" spans="1:3" x14ac:dyDescent="0.25">
      <c r="A746" s="25" t="e">
        <f>#REF!</f>
        <v>#REF!</v>
      </c>
      <c r="B746" s="26" t="e">
        <f t="shared" si="11"/>
        <v>#REF!</v>
      </c>
      <c r="C746" s="26"/>
    </row>
    <row r="747" spans="1:3" x14ac:dyDescent="0.25">
      <c r="A747" s="25" t="e">
        <f>#REF!</f>
        <v>#REF!</v>
      </c>
      <c r="B747" s="26" t="e">
        <f t="shared" si="11"/>
        <v>#REF!</v>
      </c>
      <c r="C747" s="26"/>
    </row>
    <row r="748" spans="1:3" x14ac:dyDescent="0.25">
      <c r="A748" s="25" t="e">
        <f>#REF!</f>
        <v>#REF!</v>
      </c>
      <c r="B748" s="26" t="e">
        <f t="shared" si="11"/>
        <v>#REF!</v>
      </c>
      <c r="C748" s="26"/>
    </row>
    <row r="749" spans="1:3" x14ac:dyDescent="0.25">
      <c r="A749" s="25" t="e">
        <f>#REF!</f>
        <v>#REF!</v>
      </c>
      <c r="B749" s="26" t="e">
        <f t="shared" si="11"/>
        <v>#REF!</v>
      </c>
      <c r="C749" s="26"/>
    </row>
    <row r="750" spans="1:3" x14ac:dyDescent="0.25">
      <c r="A750" s="25" t="e">
        <f>#REF!</f>
        <v>#REF!</v>
      </c>
      <c r="B750" s="26" t="e">
        <f t="shared" si="11"/>
        <v>#REF!</v>
      </c>
      <c r="C750" s="26"/>
    </row>
    <row r="751" spans="1:3" x14ac:dyDescent="0.25">
      <c r="A751" s="25" t="e">
        <f>#REF!</f>
        <v>#REF!</v>
      </c>
      <c r="B751" s="26" t="e">
        <f t="shared" si="11"/>
        <v>#REF!</v>
      </c>
      <c r="C751" s="26"/>
    </row>
    <row r="752" spans="1:3" x14ac:dyDescent="0.25">
      <c r="A752" s="25" t="e">
        <f>#REF!</f>
        <v>#REF!</v>
      </c>
      <c r="B752" s="26" t="e">
        <f t="shared" si="11"/>
        <v>#REF!</v>
      </c>
      <c r="C752" s="26"/>
    </row>
    <row r="753" spans="1:3" x14ac:dyDescent="0.25">
      <c r="A753" s="25" t="e">
        <f>#REF!</f>
        <v>#REF!</v>
      </c>
      <c r="B753" s="26" t="e">
        <f t="shared" si="11"/>
        <v>#REF!</v>
      </c>
      <c r="C753" s="26"/>
    </row>
    <row r="754" spans="1:3" x14ac:dyDescent="0.25">
      <c r="A754" s="25" t="e">
        <f>#REF!</f>
        <v>#REF!</v>
      </c>
      <c r="B754" s="26" t="e">
        <f t="shared" si="11"/>
        <v>#REF!</v>
      </c>
      <c r="C754" s="26"/>
    </row>
    <row r="755" spans="1:3" x14ac:dyDescent="0.25">
      <c r="A755" s="25" t="e">
        <f>#REF!</f>
        <v>#REF!</v>
      </c>
      <c r="B755" s="26" t="e">
        <f t="shared" si="11"/>
        <v>#REF!</v>
      </c>
      <c r="C755" s="26"/>
    </row>
    <row r="756" spans="1:3" x14ac:dyDescent="0.25">
      <c r="A756" s="25" t="e">
        <f>#REF!</f>
        <v>#REF!</v>
      </c>
      <c r="B756" s="26" t="e">
        <f t="shared" si="11"/>
        <v>#REF!</v>
      </c>
      <c r="C756" s="26"/>
    </row>
    <row r="757" spans="1:3" x14ac:dyDescent="0.25">
      <c r="A757" s="25" t="e">
        <f>#REF!</f>
        <v>#REF!</v>
      </c>
      <c r="B757" s="26" t="e">
        <f t="shared" si="11"/>
        <v>#REF!</v>
      </c>
      <c r="C757" s="26"/>
    </row>
    <row r="758" spans="1:3" x14ac:dyDescent="0.25">
      <c r="A758" s="25" t="e">
        <f>#REF!</f>
        <v>#REF!</v>
      </c>
      <c r="B758" s="26" t="e">
        <f t="shared" si="11"/>
        <v>#REF!</v>
      </c>
      <c r="C758" s="26"/>
    </row>
    <row r="759" spans="1:3" x14ac:dyDescent="0.25">
      <c r="A759" s="25" t="e">
        <f>#REF!</f>
        <v>#REF!</v>
      </c>
      <c r="B759" s="26" t="e">
        <f t="shared" si="11"/>
        <v>#REF!</v>
      </c>
      <c r="C759" s="26"/>
    </row>
    <row r="760" spans="1:3" x14ac:dyDescent="0.25">
      <c r="A760" s="25" t="e">
        <f>#REF!</f>
        <v>#REF!</v>
      </c>
      <c r="B760" s="26" t="e">
        <f t="shared" si="11"/>
        <v>#REF!</v>
      </c>
      <c r="C760" s="26"/>
    </row>
    <row r="761" spans="1:3" x14ac:dyDescent="0.25">
      <c r="A761" s="25" t="e">
        <f>#REF!</f>
        <v>#REF!</v>
      </c>
      <c r="B761" s="26" t="e">
        <f t="shared" si="11"/>
        <v>#REF!</v>
      </c>
      <c r="C761" s="26"/>
    </row>
    <row r="762" spans="1:3" x14ac:dyDescent="0.25">
      <c r="A762" s="25" t="e">
        <f>#REF!</f>
        <v>#REF!</v>
      </c>
      <c r="B762" s="26" t="e">
        <f t="shared" si="11"/>
        <v>#REF!</v>
      </c>
      <c r="C762" s="26"/>
    </row>
    <row r="763" spans="1:3" x14ac:dyDescent="0.25">
      <c r="A763" s="25" t="e">
        <f>#REF!</f>
        <v>#REF!</v>
      </c>
      <c r="B763" s="26" t="e">
        <f t="shared" si="11"/>
        <v>#REF!</v>
      </c>
      <c r="C763" s="26"/>
    </row>
    <row r="764" spans="1:3" x14ac:dyDescent="0.25">
      <c r="A764" s="25" t="e">
        <f>#REF!</f>
        <v>#REF!</v>
      </c>
      <c r="B764" s="26" t="e">
        <f t="shared" si="11"/>
        <v>#REF!</v>
      </c>
      <c r="C764" s="26"/>
    </row>
    <row r="765" spans="1:3" x14ac:dyDescent="0.25">
      <c r="A765" s="25" t="e">
        <f>#REF!</f>
        <v>#REF!</v>
      </c>
      <c r="B765" s="26" t="e">
        <f t="shared" si="11"/>
        <v>#REF!</v>
      </c>
      <c r="C765" s="26"/>
    </row>
    <row r="766" spans="1:3" x14ac:dyDescent="0.25">
      <c r="A766" s="25" t="e">
        <f>#REF!</f>
        <v>#REF!</v>
      </c>
      <c r="B766" s="26" t="e">
        <f t="shared" si="11"/>
        <v>#REF!</v>
      </c>
      <c r="C766" s="26"/>
    </row>
    <row r="767" spans="1:3" x14ac:dyDescent="0.25">
      <c r="A767" s="25" t="e">
        <f>#REF!</f>
        <v>#REF!</v>
      </c>
      <c r="B767" s="26" t="e">
        <f t="shared" si="11"/>
        <v>#REF!</v>
      </c>
      <c r="C767" s="26"/>
    </row>
    <row r="768" spans="1:3" x14ac:dyDescent="0.25">
      <c r="A768" s="25" t="e">
        <f>#REF!</f>
        <v>#REF!</v>
      </c>
      <c r="B768" s="26" t="e">
        <f t="shared" si="11"/>
        <v>#REF!</v>
      </c>
      <c r="C768" s="26"/>
    </row>
    <row r="769" spans="1:3" x14ac:dyDescent="0.25">
      <c r="A769" s="25" t="e">
        <f>#REF!</f>
        <v>#REF!</v>
      </c>
      <c r="B769" s="26" t="e">
        <f t="shared" si="11"/>
        <v>#REF!</v>
      </c>
      <c r="C769" s="26"/>
    </row>
    <row r="770" spans="1:3" x14ac:dyDescent="0.25">
      <c r="A770" s="25" t="e">
        <f>#REF!</f>
        <v>#REF!</v>
      </c>
      <c r="B770" s="26" t="e">
        <f t="shared" ref="B770:B833" si="12">MAX(MIN(A770,E$4),E$3)</f>
        <v>#REF!</v>
      </c>
      <c r="C770" s="26"/>
    </row>
    <row r="771" spans="1:3" x14ac:dyDescent="0.25">
      <c r="A771" s="25" t="e">
        <f>#REF!</f>
        <v>#REF!</v>
      </c>
      <c r="B771" s="26" t="e">
        <f t="shared" si="12"/>
        <v>#REF!</v>
      </c>
      <c r="C771" s="26"/>
    </row>
    <row r="772" spans="1:3" x14ac:dyDescent="0.25">
      <c r="A772" s="25" t="e">
        <f>#REF!</f>
        <v>#REF!</v>
      </c>
      <c r="B772" s="26" t="e">
        <f t="shared" si="12"/>
        <v>#REF!</v>
      </c>
      <c r="C772" s="26"/>
    </row>
    <row r="773" spans="1:3" x14ac:dyDescent="0.25">
      <c r="A773" s="25" t="e">
        <f>#REF!</f>
        <v>#REF!</v>
      </c>
      <c r="B773" s="26" t="e">
        <f t="shared" si="12"/>
        <v>#REF!</v>
      </c>
      <c r="C773" s="26"/>
    </row>
    <row r="774" spans="1:3" x14ac:dyDescent="0.25">
      <c r="A774" s="25" t="e">
        <f>#REF!</f>
        <v>#REF!</v>
      </c>
      <c r="B774" s="26" t="e">
        <f t="shared" si="12"/>
        <v>#REF!</v>
      </c>
      <c r="C774" s="26"/>
    </row>
    <row r="775" spans="1:3" x14ac:dyDescent="0.25">
      <c r="A775" s="25" t="e">
        <f>#REF!</f>
        <v>#REF!</v>
      </c>
      <c r="B775" s="26" t="e">
        <f t="shared" si="12"/>
        <v>#REF!</v>
      </c>
      <c r="C775" s="26"/>
    </row>
    <row r="776" spans="1:3" x14ac:dyDescent="0.25">
      <c r="A776" s="25" t="e">
        <f>#REF!</f>
        <v>#REF!</v>
      </c>
      <c r="B776" s="26" t="e">
        <f t="shared" si="12"/>
        <v>#REF!</v>
      </c>
      <c r="C776" s="26"/>
    </row>
    <row r="777" spans="1:3" x14ac:dyDescent="0.25">
      <c r="A777" s="25" t="e">
        <f>#REF!</f>
        <v>#REF!</v>
      </c>
      <c r="B777" s="26" t="e">
        <f t="shared" si="12"/>
        <v>#REF!</v>
      </c>
      <c r="C777" s="26"/>
    </row>
    <row r="778" spans="1:3" x14ac:dyDescent="0.25">
      <c r="A778" s="25" t="e">
        <f>#REF!</f>
        <v>#REF!</v>
      </c>
      <c r="B778" s="26" t="e">
        <f t="shared" si="12"/>
        <v>#REF!</v>
      </c>
      <c r="C778" s="26"/>
    </row>
    <row r="779" spans="1:3" x14ac:dyDescent="0.25">
      <c r="A779" s="25" t="e">
        <f>#REF!</f>
        <v>#REF!</v>
      </c>
      <c r="B779" s="26" t="e">
        <f t="shared" si="12"/>
        <v>#REF!</v>
      </c>
      <c r="C779" s="26"/>
    </row>
    <row r="780" spans="1:3" x14ac:dyDescent="0.25">
      <c r="A780" s="25" t="e">
        <f>#REF!</f>
        <v>#REF!</v>
      </c>
      <c r="B780" s="26" t="e">
        <f t="shared" si="12"/>
        <v>#REF!</v>
      </c>
      <c r="C780" s="26"/>
    </row>
    <row r="781" spans="1:3" x14ac:dyDescent="0.25">
      <c r="A781" s="25" t="e">
        <f>#REF!</f>
        <v>#REF!</v>
      </c>
      <c r="B781" s="26" t="e">
        <f t="shared" si="12"/>
        <v>#REF!</v>
      </c>
      <c r="C781" s="26"/>
    </row>
    <row r="782" spans="1:3" x14ac:dyDescent="0.25">
      <c r="A782" s="25" t="e">
        <f>#REF!</f>
        <v>#REF!</v>
      </c>
      <c r="B782" s="26" t="e">
        <f t="shared" si="12"/>
        <v>#REF!</v>
      </c>
      <c r="C782" s="26"/>
    </row>
    <row r="783" spans="1:3" x14ac:dyDescent="0.25">
      <c r="A783" s="25" t="e">
        <f>#REF!</f>
        <v>#REF!</v>
      </c>
      <c r="B783" s="26" t="e">
        <f t="shared" si="12"/>
        <v>#REF!</v>
      </c>
      <c r="C783" s="26"/>
    </row>
    <row r="784" spans="1:3" x14ac:dyDescent="0.25">
      <c r="A784" s="25" t="e">
        <f>#REF!</f>
        <v>#REF!</v>
      </c>
      <c r="B784" s="26" t="e">
        <f t="shared" si="12"/>
        <v>#REF!</v>
      </c>
      <c r="C784" s="26"/>
    </row>
    <row r="785" spans="1:3" x14ac:dyDescent="0.25">
      <c r="A785" s="25" t="e">
        <f>#REF!</f>
        <v>#REF!</v>
      </c>
      <c r="B785" s="26" t="e">
        <f t="shared" si="12"/>
        <v>#REF!</v>
      </c>
      <c r="C785" s="26"/>
    </row>
    <row r="786" spans="1:3" x14ac:dyDescent="0.25">
      <c r="A786" s="25" t="e">
        <f>#REF!</f>
        <v>#REF!</v>
      </c>
      <c r="B786" s="26" t="e">
        <f t="shared" si="12"/>
        <v>#REF!</v>
      </c>
      <c r="C786" s="26"/>
    </row>
    <row r="787" spans="1:3" x14ac:dyDescent="0.25">
      <c r="A787" s="25" t="e">
        <f>#REF!</f>
        <v>#REF!</v>
      </c>
      <c r="B787" s="26" t="e">
        <f t="shared" si="12"/>
        <v>#REF!</v>
      </c>
      <c r="C787" s="26"/>
    </row>
    <row r="788" spans="1:3" x14ac:dyDescent="0.25">
      <c r="A788" s="25" t="e">
        <f>#REF!</f>
        <v>#REF!</v>
      </c>
      <c r="B788" s="26" t="e">
        <f t="shared" si="12"/>
        <v>#REF!</v>
      </c>
      <c r="C788" s="26"/>
    </row>
    <row r="789" spans="1:3" x14ac:dyDescent="0.25">
      <c r="A789" s="25" t="e">
        <f>#REF!</f>
        <v>#REF!</v>
      </c>
      <c r="B789" s="26" t="e">
        <f t="shared" si="12"/>
        <v>#REF!</v>
      </c>
      <c r="C789" s="26"/>
    </row>
    <row r="790" spans="1:3" x14ac:dyDescent="0.25">
      <c r="A790" s="25" t="e">
        <f>#REF!</f>
        <v>#REF!</v>
      </c>
      <c r="B790" s="26" t="e">
        <f t="shared" si="12"/>
        <v>#REF!</v>
      </c>
      <c r="C790" s="26"/>
    </row>
    <row r="791" spans="1:3" x14ac:dyDescent="0.25">
      <c r="A791" s="25" t="e">
        <f>#REF!</f>
        <v>#REF!</v>
      </c>
      <c r="B791" s="26" t="e">
        <f t="shared" si="12"/>
        <v>#REF!</v>
      </c>
      <c r="C791" s="26"/>
    </row>
    <row r="792" spans="1:3" x14ac:dyDescent="0.25">
      <c r="A792" s="25" t="e">
        <f>#REF!</f>
        <v>#REF!</v>
      </c>
      <c r="B792" s="26" t="e">
        <f t="shared" si="12"/>
        <v>#REF!</v>
      </c>
      <c r="C792" s="26"/>
    </row>
    <row r="793" spans="1:3" x14ac:dyDescent="0.25">
      <c r="A793" s="25" t="e">
        <f>#REF!</f>
        <v>#REF!</v>
      </c>
      <c r="B793" s="26" t="e">
        <f t="shared" si="12"/>
        <v>#REF!</v>
      </c>
      <c r="C793" s="26"/>
    </row>
    <row r="794" spans="1:3" x14ac:dyDescent="0.25">
      <c r="A794" s="25" t="e">
        <f>#REF!</f>
        <v>#REF!</v>
      </c>
      <c r="B794" s="26" t="e">
        <f t="shared" si="12"/>
        <v>#REF!</v>
      </c>
      <c r="C794" s="26"/>
    </row>
    <row r="795" spans="1:3" x14ac:dyDescent="0.25">
      <c r="A795" s="25" t="e">
        <f>#REF!</f>
        <v>#REF!</v>
      </c>
      <c r="B795" s="26" t="e">
        <f t="shared" si="12"/>
        <v>#REF!</v>
      </c>
      <c r="C795" s="26"/>
    </row>
    <row r="796" spans="1:3" x14ac:dyDescent="0.25">
      <c r="A796" s="25" t="e">
        <f>#REF!</f>
        <v>#REF!</v>
      </c>
      <c r="B796" s="26" t="e">
        <f t="shared" si="12"/>
        <v>#REF!</v>
      </c>
      <c r="C796" s="26"/>
    </row>
    <row r="797" spans="1:3" x14ac:dyDescent="0.25">
      <c r="A797" s="25" t="e">
        <f>#REF!</f>
        <v>#REF!</v>
      </c>
      <c r="B797" s="26" t="e">
        <f t="shared" si="12"/>
        <v>#REF!</v>
      </c>
      <c r="C797" s="26"/>
    </row>
    <row r="798" spans="1:3" x14ac:dyDescent="0.25">
      <c r="A798" s="25" t="e">
        <f>#REF!</f>
        <v>#REF!</v>
      </c>
      <c r="B798" s="26" t="e">
        <f t="shared" si="12"/>
        <v>#REF!</v>
      </c>
      <c r="C798" s="26"/>
    </row>
    <row r="799" spans="1:3" x14ac:dyDescent="0.25">
      <c r="A799" s="25" t="e">
        <f>#REF!</f>
        <v>#REF!</v>
      </c>
      <c r="B799" s="26" t="e">
        <f t="shared" si="12"/>
        <v>#REF!</v>
      </c>
      <c r="C799" s="26"/>
    </row>
    <row r="800" spans="1:3" x14ac:dyDescent="0.25">
      <c r="A800" s="25" t="e">
        <f>#REF!</f>
        <v>#REF!</v>
      </c>
      <c r="B800" s="26" t="e">
        <f t="shared" si="12"/>
        <v>#REF!</v>
      </c>
      <c r="C800" s="26"/>
    </row>
    <row r="801" spans="1:3" x14ac:dyDescent="0.25">
      <c r="A801" s="25" t="e">
        <f>#REF!</f>
        <v>#REF!</v>
      </c>
      <c r="B801" s="26" t="e">
        <f t="shared" si="12"/>
        <v>#REF!</v>
      </c>
      <c r="C801" s="26"/>
    </row>
    <row r="802" spans="1:3" x14ac:dyDescent="0.25">
      <c r="A802" s="25" t="e">
        <f>#REF!</f>
        <v>#REF!</v>
      </c>
      <c r="B802" s="26" t="e">
        <f t="shared" si="12"/>
        <v>#REF!</v>
      </c>
      <c r="C802" s="26"/>
    </row>
    <row r="803" spans="1:3" x14ac:dyDescent="0.25">
      <c r="A803" s="25" t="e">
        <f>#REF!</f>
        <v>#REF!</v>
      </c>
      <c r="B803" s="26" t="e">
        <f t="shared" si="12"/>
        <v>#REF!</v>
      </c>
      <c r="C803" s="26"/>
    </row>
    <row r="804" spans="1:3" x14ac:dyDescent="0.25">
      <c r="A804" s="25" t="e">
        <f>#REF!</f>
        <v>#REF!</v>
      </c>
      <c r="B804" s="26" t="e">
        <f t="shared" si="12"/>
        <v>#REF!</v>
      </c>
      <c r="C804" s="26"/>
    </row>
    <row r="805" spans="1:3" x14ac:dyDescent="0.25">
      <c r="A805" s="25" t="e">
        <f>#REF!</f>
        <v>#REF!</v>
      </c>
      <c r="B805" s="26" t="e">
        <f t="shared" si="12"/>
        <v>#REF!</v>
      </c>
      <c r="C805" s="26"/>
    </row>
    <row r="806" spans="1:3" x14ac:dyDescent="0.25">
      <c r="A806" s="25" t="e">
        <f>#REF!</f>
        <v>#REF!</v>
      </c>
      <c r="B806" s="26" t="e">
        <f t="shared" si="12"/>
        <v>#REF!</v>
      </c>
      <c r="C806" s="26"/>
    </row>
    <row r="807" spans="1:3" x14ac:dyDescent="0.25">
      <c r="A807" s="25" t="e">
        <f>#REF!</f>
        <v>#REF!</v>
      </c>
      <c r="B807" s="26" t="e">
        <f t="shared" si="12"/>
        <v>#REF!</v>
      </c>
      <c r="C807" s="26"/>
    </row>
    <row r="808" spans="1:3" x14ac:dyDescent="0.25">
      <c r="A808" s="25" t="e">
        <f>#REF!</f>
        <v>#REF!</v>
      </c>
      <c r="B808" s="26" t="e">
        <f t="shared" si="12"/>
        <v>#REF!</v>
      </c>
      <c r="C808" s="26"/>
    </row>
    <row r="809" spans="1:3" x14ac:dyDescent="0.25">
      <c r="A809" s="25" t="e">
        <f>#REF!</f>
        <v>#REF!</v>
      </c>
      <c r="B809" s="26" t="e">
        <f t="shared" si="12"/>
        <v>#REF!</v>
      </c>
      <c r="C809" s="26"/>
    </row>
    <row r="810" spans="1:3" x14ac:dyDescent="0.25">
      <c r="A810" s="25" t="e">
        <f>#REF!</f>
        <v>#REF!</v>
      </c>
      <c r="B810" s="26" t="e">
        <f t="shared" si="12"/>
        <v>#REF!</v>
      </c>
      <c r="C810" s="26"/>
    </row>
    <row r="811" spans="1:3" x14ac:dyDescent="0.25">
      <c r="A811" s="25" t="e">
        <f>#REF!</f>
        <v>#REF!</v>
      </c>
      <c r="B811" s="26" t="e">
        <f t="shared" si="12"/>
        <v>#REF!</v>
      </c>
      <c r="C811" s="26"/>
    </row>
    <row r="812" spans="1:3" x14ac:dyDescent="0.25">
      <c r="A812" s="25" t="e">
        <f>#REF!</f>
        <v>#REF!</v>
      </c>
      <c r="B812" s="26" t="e">
        <f t="shared" si="12"/>
        <v>#REF!</v>
      </c>
      <c r="C812" s="26"/>
    </row>
    <row r="813" spans="1:3" x14ac:dyDescent="0.25">
      <c r="A813" s="25" t="e">
        <f>#REF!</f>
        <v>#REF!</v>
      </c>
      <c r="B813" s="26" t="e">
        <f t="shared" si="12"/>
        <v>#REF!</v>
      </c>
      <c r="C813" s="26"/>
    </row>
    <row r="814" spans="1:3" x14ac:dyDescent="0.25">
      <c r="A814" s="25" t="e">
        <f>#REF!</f>
        <v>#REF!</v>
      </c>
      <c r="B814" s="26" t="e">
        <f t="shared" si="12"/>
        <v>#REF!</v>
      </c>
      <c r="C814" s="26"/>
    </row>
    <row r="815" spans="1:3" x14ac:dyDescent="0.25">
      <c r="A815" s="25" t="e">
        <f>#REF!</f>
        <v>#REF!</v>
      </c>
      <c r="B815" s="26" t="e">
        <f t="shared" si="12"/>
        <v>#REF!</v>
      </c>
      <c r="C815" s="26"/>
    </row>
    <row r="816" spans="1:3" x14ac:dyDescent="0.25">
      <c r="A816" s="25" t="e">
        <f>#REF!</f>
        <v>#REF!</v>
      </c>
      <c r="B816" s="26" t="e">
        <f t="shared" si="12"/>
        <v>#REF!</v>
      </c>
      <c r="C816" s="26"/>
    </row>
    <row r="817" spans="1:3" x14ac:dyDescent="0.25">
      <c r="A817" s="25" t="e">
        <f>#REF!</f>
        <v>#REF!</v>
      </c>
      <c r="B817" s="26" t="e">
        <f t="shared" si="12"/>
        <v>#REF!</v>
      </c>
      <c r="C817" s="26"/>
    </row>
    <row r="818" spans="1:3" x14ac:dyDescent="0.25">
      <c r="A818" s="25" t="e">
        <f>#REF!</f>
        <v>#REF!</v>
      </c>
      <c r="B818" s="26" t="e">
        <f t="shared" si="12"/>
        <v>#REF!</v>
      </c>
      <c r="C818" s="26"/>
    </row>
    <row r="819" spans="1:3" x14ac:dyDescent="0.25">
      <c r="A819" s="25" t="e">
        <f>#REF!</f>
        <v>#REF!</v>
      </c>
      <c r="B819" s="26" t="e">
        <f t="shared" si="12"/>
        <v>#REF!</v>
      </c>
      <c r="C819" s="26"/>
    </row>
    <row r="820" spans="1:3" x14ac:dyDescent="0.25">
      <c r="A820" s="25" t="e">
        <f>#REF!</f>
        <v>#REF!</v>
      </c>
      <c r="B820" s="26" t="e">
        <f t="shared" si="12"/>
        <v>#REF!</v>
      </c>
      <c r="C820" s="26"/>
    </row>
    <row r="821" spans="1:3" x14ac:dyDescent="0.25">
      <c r="A821" s="25" t="e">
        <f>#REF!</f>
        <v>#REF!</v>
      </c>
      <c r="B821" s="26" t="e">
        <f t="shared" si="12"/>
        <v>#REF!</v>
      </c>
      <c r="C821" s="26"/>
    </row>
    <row r="822" spans="1:3" x14ac:dyDescent="0.25">
      <c r="A822" s="25" t="e">
        <f>#REF!</f>
        <v>#REF!</v>
      </c>
      <c r="B822" s="26" t="e">
        <f t="shared" si="12"/>
        <v>#REF!</v>
      </c>
      <c r="C822" s="26"/>
    </row>
    <row r="823" spans="1:3" x14ac:dyDescent="0.25">
      <c r="A823" s="25" t="e">
        <f>#REF!</f>
        <v>#REF!</v>
      </c>
      <c r="B823" s="26" t="e">
        <f t="shared" si="12"/>
        <v>#REF!</v>
      </c>
      <c r="C823" s="26"/>
    </row>
    <row r="824" spans="1:3" x14ac:dyDescent="0.25">
      <c r="A824" s="25" t="e">
        <f>#REF!</f>
        <v>#REF!</v>
      </c>
      <c r="B824" s="26" t="e">
        <f t="shared" si="12"/>
        <v>#REF!</v>
      </c>
      <c r="C824" s="26"/>
    </row>
    <row r="825" spans="1:3" x14ac:dyDescent="0.25">
      <c r="A825" s="25" t="e">
        <f>#REF!</f>
        <v>#REF!</v>
      </c>
      <c r="B825" s="26" t="e">
        <f t="shared" si="12"/>
        <v>#REF!</v>
      </c>
      <c r="C825" s="26"/>
    </row>
    <row r="826" spans="1:3" x14ac:dyDescent="0.25">
      <c r="A826" s="25" t="e">
        <f>#REF!</f>
        <v>#REF!</v>
      </c>
      <c r="B826" s="26" t="e">
        <f t="shared" si="12"/>
        <v>#REF!</v>
      </c>
      <c r="C826" s="26"/>
    </row>
    <row r="827" spans="1:3" x14ac:dyDescent="0.25">
      <c r="A827" s="25" t="e">
        <f>#REF!</f>
        <v>#REF!</v>
      </c>
      <c r="B827" s="26" t="e">
        <f t="shared" si="12"/>
        <v>#REF!</v>
      </c>
      <c r="C827" s="26"/>
    </row>
    <row r="828" spans="1:3" x14ac:dyDescent="0.25">
      <c r="A828" s="25" t="e">
        <f>#REF!</f>
        <v>#REF!</v>
      </c>
      <c r="B828" s="26" t="e">
        <f t="shared" si="12"/>
        <v>#REF!</v>
      </c>
      <c r="C828" s="26"/>
    </row>
    <row r="829" spans="1:3" x14ac:dyDescent="0.25">
      <c r="A829" s="25" t="e">
        <f>#REF!</f>
        <v>#REF!</v>
      </c>
      <c r="B829" s="26" t="e">
        <f t="shared" si="12"/>
        <v>#REF!</v>
      </c>
      <c r="C829" s="26"/>
    </row>
    <row r="830" spans="1:3" x14ac:dyDescent="0.25">
      <c r="A830" s="25" t="e">
        <f>#REF!</f>
        <v>#REF!</v>
      </c>
      <c r="B830" s="26" t="e">
        <f t="shared" si="12"/>
        <v>#REF!</v>
      </c>
      <c r="C830" s="26"/>
    </row>
    <row r="831" spans="1:3" x14ac:dyDescent="0.25">
      <c r="A831" s="25" t="e">
        <f>#REF!</f>
        <v>#REF!</v>
      </c>
      <c r="B831" s="26" t="e">
        <f t="shared" si="12"/>
        <v>#REF!</v>
      </c>
      <c r="C831" s="26"/>
    </row>
    <row r="832" spans="1:3" x14ac:dyDescent="0.25">
      <c r="A832" s="25" t="e">
        <f>#REF!</f>
        <v>#REF!</v>
      </c>
      <c r="B832" s="26" t="e">
        <f t="shared" si="12"/>
        <v>#REF!</v>
      </c>
      <c r="C832" s="26"/>
    </row>
    <row r="833" spans="1:3" x14ac:dyDescent="0.25">
      <c r="A833" s="25" t="e">
        <f>#REF!</f>
        <v>#REF!</v>
      </c>
      <c r="B833" s="26" t="e">
        <f t="shared" si="12"/>
        <v>#REF!</v>
      </c>
      <c r="C833" s="26"/>
    </row>
    <row r="834" spans="1:3" x14ac:dyDescent="0.25">
      <c r="A834" s="25" t="e">
        <f>#REF!</f>
        <v>#REF!</v>
      </c>
      <c r="B834" s="26" t="e">
        <f t="shared" ref="B834:B897" si="13">MAX(MIN(A834,E$4),E$3)</f>
        <v>#REF!</v>
      </c>
      <c r="C834" s="26"/>
    </row>
    <row r="835" spans="1:3" x14ac:dyDescent="0.25">
      <c r="A835" s="25" t="e">
        <f>#REF!</f>
        <v>#REF!</v>
      </c>
      <c r="B835" s="26" t="e">
        <f t="shared" si="13"/>
        <v>#REF!</v>
      </c>
      <c r="C835" s="26"/>
    </row>
    <row r="836" spans="1:3" x14ac:dyDescent="0.25">
      <c r="A836" s="25" t="e">
        <f>#REF!</f>
        <v>#REF!</v>
      </c>
      <c r="B836" s="26" t="e">
        <f t="shared" si="13"/>
        <v>#REF!</v>
      </c>
      <c r="C836" s="26"/>
    </row>
    <row r="837" spans="1:3" x14ac:dyDescent="0.25">
      <c r="A837" s="25" t="e">
        <f>#REF!</f>
        <v>#REF!</v>
      </c>
      <c r="B837" s="26" t="e">
        <f t="shared" si="13"/>
        <v>#REF!</v>
      </c>
      <c r="C837" s="26"/>
    </row>
    <row r="838" spans="1:3" x14ac:dyDescent="0.25">
      <c r="A838" s="25" t="e">
        <f>#REF!</f>
        <v>#REF!</v>
      </c>
      <c r="B838" s="26" t="e">
        <f t="shared" si="13"/>
        <v>#REF!</v>
      </c>
      <c r="C838" s="26"/>
    </row>
    <row r="839" spans="1:3" x14ac:dyDescent="0.25">
      <c r="A839" s="25" t="e">
        <f>#REF!</f>
        <v>#REF!</v>
      </c>
      <c r="B839" s="26" t="e">
        <f t="shared" si="13"/>
        <v>#REF!</v>
      </c>
      <c r="C839" s="26"/>
    </row>
    <row r="840" spans="1:3" x14ac:dyDescent="0.25">
      <c r="A840" s="25" t="e">
        <f>#REF!</f>
        <v>#REF!</v>
      </c>
      <c r="B840" s="26" t="e">
        <f t="shared" si="13"/>
        <v>#REF!</v>
      </c>
      <c r="C840" s="26"/>
    </row>
    <row r="841" spans="1:3" x14ac:dyDescent="0.25">
      <c r="A841" s="25" t="e">
        <f>#REF!</f>
        <v>#REF!</v>
      </c>
      <c r="B841" s="26" t="e">
        <f t="shared" si="13"/>
        <v>#REF!</v>
      </c>
      <c r="C841" s="26"/>
    </row>
    <row r="842" spans="1:3" x14ac:dyDescent="0.25">
      <c r="A842" s="25" t="e">
        <f>#REF!</f>
        <v>#REF!</v>
      </c>
      <c r="B842" s="26" t="e">
        <f t="shared" si="13"/>
        <v>#REF!</v>
      </c>
      <c r="C842" s="26"/>
    </row>
    <row r="843" spans="1:3" x14ac:dyDescent="0.25">
      <c r="A843" s="25" t="e">
        <f>#REF!</f>
        <v>#REF!</v>
      </c>
      <c r="B843" s="26" t="e">
        <f t="shared" si="13"/>
        <v>#REF!</v>
      </c>
      <c r="C843" s="26"/>
    </row>
    <row r="844" spans="1:3" x14ac:dyDescent="0.25">
      <c r="A844" s="25" t="e">
        <f>#REF!</f>
        <v>#REF!</v>
      </c>
      <c r="B844" s="26" t="e">
        <f t="shared" si="13"/>
        <v>#REF!</v>
      </c>
      <c r="C844" s="26"/>
    </row>
    <row r="845" spans="1:3" x14ac:dyDescent="0.25">
      <c r="A845" s="25" t="e">
        <f>#REF!</f>
        <v>#REF!</v>
      </c>
      <c r="B845" s="26" t="e">
        <f t="shared" si="13"/>
        <v>#REF!</v>
      </c>
      <c r="C845" s="26"/>
    </row>
    <row r="846" spans="1:3" x14ac:dyDescent="0.25">
      <c r="A846" s="25" t="e">
        <f>#REF!</f>
        <v>#REF!</v>
      </c>
      <c r="B846" s="26" t="e">
        <f t="shared" si="13"/>
        <v>#REF!</v>
      </c>
      <c r="C846" s="26"/>
    </row>
    <row r="847" spans="1:3" x14ac:dyDescent="0.25">
      <c r="A847" s="25" t="e">
        <f>#REF!</f>
        <v>#REF!</v>
      </c>
      <c r="B847" s="26" t="e">
        <f t="shared" si="13"/>
        <v>#REF!</v>
      </c>
      <c r="C847" s="26"/>
    </row>
    <row r="848" spans="1:3" x14ac:dyDescent="0.25">
      <c r="A848" s="25" t="e">
        <f>#REF!</f>
        <v>#REF!</v>
      </c>
      <c r="B848" s="26" t="e">
        <f t="shared" si="13"/>
        <v>#REF!</v>
      </c>
      <c r="C848" s="26"/>
    </row>
    <row r="849" spans="1:3" x14ac:dyDescent="0.25">
      <c r="A849" s="25" t="e">
        <f>#REF!</f>
        <v>#REF!</v>
      </c>
      <c r="B849" s="26" t="e">
        <f t="shared" si="13"/>
        <v>#REF!</v>
      </c>
      <c r="C849" s="26"/>
    </row>
    <row r="850" spans="1:3" x14ac:dyDescent="0.25">
      <c r="A850" s="25" t="e">
        <f>#REF!</f>
        <v>#REF!</v>
      </c>
      <c r="B850" s="26" t="e">
        <f t="shared" si="13"/>
        <v>#REF!</v>
      </c>
      <c r="C850" s="26"/>
    </row>
    <row r="851" spans="1:3" x14ac:dyDescent="0.25">
      <c r="A851" s="25" t="e">
        <f>#REF!</f>
        <v>#REF!</v>
      </c>
      <c r="B851" s="26" t="e">
        <f t="shared" si="13"/>
        <v>#REF!</v>
      </c>
      <c r="C851" s="26"/>
    </row>
    <row r="852" spans="1:3" x14ac:dyDescent="0.25">
      <c r="A852" s="25" t="e">
        <f>#REF!</f>
        <v>#REF!</v>
      </c>
      <c r="B852" s="26" t="e">
        <f t="shared" si="13"/>
        <v>#REF!</v>
      </c>
      <c r="C852" s="26"/>
    </row>
    <row r="853" spans="1:3" x14ac:dyDescent="0.25">
      <c r="A853" s="25" t="e">
        <f>#REF!</f>
        <v>#REF!</v>
      </c>
      <c r="B853" s="26" t="e">
        <f t="shared" si="13"/>
        <v>#REF!</v>
      </c>
      <c r="C853" s="26"/>
    </row>
    <row r="854" spans="1:3" x14ac:dyDescent="0.25">
      <c r="A854" s="25" t="e">
        <f>#REF!</f>
        <v>#REF!</v>
      </c>
      <c r="B854" s="26" t="e">
        <f t="shared" si="13"/>
        <v>#REF!</v>
      </c>
      <c r="C854" s="26"/>
    </row>
    <row r="855" spans="1:3" x14ac:dyDescent="0.25">
      <c r="A855" s="25" t="e">
        <f>#REF!</f>
        <v>#REF!</v>
      </c>
      <c r="B855" s="26" t="e">
        <f t="shared" si="13"/>
        <v>#REF!</v>
      </c>
      <c r="C855" s="26"/>
    </row>
    <row r="856" spans="1:3" x14ac:dyDescent="0.25">
      <c r="A856" s="25" t="e">
        <f>#REF!</f>
        <v>#REF!</v>
      </c>
      <c r="B856" s="26" t="e">
        <f t="shared" si="13"/>
        <v>#REF!</v>
      </c>
      <c r="C856" s="26"/>
    </row>
    <row r="857" spans="1:3" x14ac:dyDescent="0.25">
      <c r="A857" s="25" t="e">
        <f>#REF!</f>
        <v>#REF!</v>
      </c>
      <c r="B857" s="26" t="e">
        <f t="shared" si="13"/>
        <v>#REF!</v>
      </c>
      <c r="C857" s="26"/>
    </row>
    <row r="858" spans="1:3" x14ac:dyDescent="0.25">
      <c r="A858" s="25" t="e">
        <f>#REF!</f>
        <v>#REF!</v>
      </c>
      <c r="B858" s="26" t="e">
        <f t="shared" si="13"/>
        <v>#REF!</v>
      </c>
      <c r="C858" s="26"/>
    </row>
    <row r="859" spans="1:3" x14ac:dyDescent="0.25">
      <c r="A859" s="25" t="e">
        <f>#REF!</f>
        <v>#REF!</v>
      </c>
      <c r="B859" s="26" t="e">
        <f t="shared" si="13"/>
        <v>#REF!</v>
      </c>
      <c r="C859" s="26"/>
    </row>
    <row r="860" spans="1:3" x14ac:dyDescent="0.25">
      <c r="A860" s="25" t="e">
        <f>#REF!</f>
        <v>#REF!</v>
      </c>
      <c r="B860" s="26" t="e">
        <f t="shared" si="13"/>
        <v>#REF!</v>
      </c>
      <c r="C860" s="26"/>
    </row>
    <row r="861" spans="1:3" x14ac:dyDescent="0.25">
      <c r="A861" s="25" t="e">
        <f>#REF!</f>
        <v>#REF!</v>
      </c>
      <c r="B861" s="26" t="e">
        <f t="shared" si="13"/>
        <v>#REF!</v>
      </c>
      <c r="C861" s="26"/>
    </row>
    <row r="862" spans="1:3" x14ac:dyDescent="0.25">
      <c r="A862" s="25" t="e">
        <f>#REF!</f>
        <v>#REF!</v>
      </c>
      <c r="B862" s="26" t="e">
        <f t="shared" si="13"/>
        <v>#REF!</v>
      </c>
      <c r="C862" s="26"/>
    </row>
    <row r="863" spans="1:3" x14ac:dyDescent="0.25">
      <c r="A863" s="25" t="e">
        <f>#REF!</f>
        <v>#REF!</v>
      </c>
      <c r="B863" s="26" t="e">
        <f t="shared" si="13"/>
        <v>#REF!</v>
      </c>
      <c r="C863" s="26"/>
    </row>
    <row r="864" spans="1:3" x14ac:dyDescent="0.25">
      <c r="A864" s="25" t="e">
        <f>#REF!</f>
        <v>#REF!</v>
      </c>
      <c r="B864" s="26" t="e">
        <f t="shared" si="13"/>
        <v>#REF!</v>
      </c>
      <c r="C864" s="26"/>
    </row>
    <row r="865" spans="1:3" x14ac:dyDescent="0.25">
      <c r="A865" s="25" t="e">
        <f>#REF!</f>
        <v>#REF!</v>
      </c>
      <c r="B865" s="26" t="e">
        <f t="shared" si="13"/>
        <v>#REF!</v>
      </c>
      <c r="C865" s="26"/>
    </row>
    <row r="866" spans="1:3" x14ac:dyDescent="0.25">
      <c r="A866" s="25" t="e">
        <f>#REF!</f>
        <v>#REF!</v>
      </c>
      <c r="B866" s="26" t="e">
        <f t="shared" si="13"/>
        <v>#REF!</v>
      </c>
      <c r="C866" s="26"/>
    </row>
    <row r="867" spans="1:3" x14ac:dyDescent="0.25">
      <c r="A867" s="25" t="e">
        <f>#REF!</f>
        <v>#REF!</v>
      </c>
      <c r="B867" s="26" t="e">
        <f t="shared" si="13"/>
        <v>#REF!</v>
      </c>
      <c r="C867" s="26"/>
    </row>
    <row r="868" spans="1:3" x14ac:dyDescent="0.25">
      <c r="A868" s="25" t="e">
        <f>#REF!</f>
        <v>#REF!</v>
      </c>
      <c r="B868" s="26" t="e">
        <f t="shared" si="13"/>
        <v>#REF!</v>
      </c>
      <c r="C868" s="26"/>
    </row>
    <row r="869" spans="1:3" x14ac:dyDescent="0.25">
      <c r="A869" s="25" t="e">
        <f>#REF!</f>
        <v>#REF!</v>
      </c>
      <c r="B869" s="26" t="e">
        <f t="shared" si="13"/>
        <v>#REF!</v>
      </c>
      <c r="C869" s="26"/>
    </row>
    <row r="870" spans="1:3" x14ac:dyDescent="0.25">
      <c r="A870" s="25" t="e">
        <f>#REF!</f>
        <v>#REF!</v>
      </c>
      <c r="B870" s="26" t="e">
        <f t="shared" si="13"/>
        <v>#REF!</v>
      </c>
      <c r="C870" s="26"/>
    </row>
    <row r="871" spans="1:3" x14ac:dyDescent="0.25">
      <c r="A871" s="25" t="e">
        <f>#REF!</f>
        <v>#REF!</v>
      </c>
      <c r="B871" s="26" t="e">
        <f t="shared" si="13"/>
        <v>#REF!</v>
      </c>
      <c r="C871" s="26"/>
    </row>
    <row r="872" spans="1:3" x14ac:dyDescent="0.25">
      <c r="A872" s="25" t="e">
        <f>#REF!</f>
        <v>#REF!</v>
      </c>
      <c r="B872" s="26" t="e">
        <f t="shared" si="13"/>
        <v>#REF!</v>
      </c>
      <c r="C872" s="26"/>
    </row>
    <row r="873" spans="1:3" x14ac:dyDescent="0.25">
      <c r="A873" s="25" t="e">
        <f>#REF!</f>
        <v>#REF!</v>
      </c>
      <c r="B873" s="26" t="e">
        <f t="shared" si="13"/>
        <v>#REF!</v>
      </c>
      <c r="C873" s="26"/>
    </row>
    <row r="874" spans="1:3" x14ac:dyDescent="0.25">
      <c r="A874" s="25" t="e">
        <f>#REF!</f>
        <v>#REF!</v>
      </c>
      <c r="B874" s="26" t="e">
        <f t="shared" si="13"/>
        <v>#REF!</v>
      </c>
      <c r="C874" s="26"/>
    </row>
    <row r="875" spans="1:3" x14ac:dyDescent="0.25">
      <c r="A875" s="25" t="e">
        <f>#REF!</f>
        <v>#REF!</v>
      </c>
      <c r="B875" s="26" t="e">
        <f t="shared" si="13"/>
        <v>#REF!</v>
      </c>
      <c r="C875" s="26"/>
    </row>
    <row r="876" spans="1:3" x14ac:dyDescent="0.25">
      <c r="A876" s="25" t="e">
        <f>#REF!</f>
        <v>#REF!</v>
      </c>
      <c r="B876" s="26" t="e">
        <f t="shared" si="13"/>
        <v>#REF!</v>
      </c>
      <c r="C876" s="26"/>
    </row>
    <row r="877" spans="1:3" x14ac:dyDescent="0.25">
      <c r="A877" s="25" t="e">
        <f>#REF!</f>
        <v>#REF!</v>
      </c>
      <c r="B877" s="26" t="e">
        <f t="shared" si="13"/>
        <v>#REF!</v>
      </c>
      <c r="C877" s="26"/>
    </row>
    <row r="878" spans="1:3" x14ac:dyDescent="0.25">
      <c r="A878" s="25" t="e">
        <f>#REF!</f>
        <v>#REF!</v>
      </c>
      <c r="B878" s="26" t="e">
        <f t="shared" si="13"/>
        <v>#REF!</v>
      </c>
      <c r="C878" s="26"/>
    </row>
    <row r="879" spans="1:3" x14ac:dyDescent="0.25">
      <c r="A879" s="25" t="e">
        <f>#REF!</f>
        <v>#REF!</v>
      </c>
      <c r="B879" s="26" t="e">
        <f t="shared" si="13"/>
        <v>#REF!</v>
      </c>
      <c r="C879" s="26"/>
    </row>
    <row r="880" spans="1:3" x14ac:dyDescent="0.25">
      <c r="A880" s="25" t="e">
        <f>#REF!</f>
        <v>#REF!</v>
      </c>
      <c r="B880" s="26" t="e">
        <f t="shared" si="13"/>
        <v>#REF!</v>
      </c>
      <c r="C880" s="26"/>
    </row>
    <row r="881" spans="1:3" x14ac:dyDescent="0.25">
      <c r="A881" s="25" t="e">
        <f>#REF!</f>
        <v>#REF!</v>
      </c>
      <c r="B881" s="26" t="e">
        <f t="shared" si="13"/>
        <v>#REF!</v>
      </c>
      <c r="C881" s="26"/>
    </row>
    <row r="882" spans="1:3" x14ac:dyDescent="0.25">
      <c r="A882" s="25" t="e">
        <f>#REF!</f>
        <v>#REF!</v>
      </c>
      <c r="B882" s="26" t="e">
        <f t="shared" si="13"/>
        <v>#REF!</v>
      </c>
      <c r="C882" s="26"/>
    </row>
    <row r="883" spans="1:3" x14ac:dyDescent="0.25">
      <c r="A883" s="25" t="e">
        <f>#REF!</f>
        <v>#REF!</v>
      </c>
      <c r="B883" s="26" t="e">
        <f t="shared" si="13"/>
        <v>#REF!</v>
      </c>
      <c r="C883" s="26"/>
    </row>
    <row r="884" spans="1:3" x14ac:dyDescent="0.25">
      <c r="A884" s="25" t="e">
        <f>#REF!</f>
        <v>#REF!</v>
      </c>
      <c r="B884" s="26" t="e">
        <f t="shared" si="13"/>
        <v>#REF!</v>
      </c>
      <c r="C884" s="26"/>
    </row>
    <row r="885" spans="1:3" x14ac:dyDescent="0.25">
      <c r="A885" s="25" t="e">
        <f>#REF!</f>
        <v>#REF!</v>
      </c>
      <c r="B885" s="26" t="e">
        <f t="shared" si="13"/>
        <v>#REF!</v>
      </c>
      <c r="C885" s="26"/>
    </row>
    <row r="886" spans="1:3" x14ac:dyDescent="0.25">
      <c r="A886" s="25" t="e">
        <f>#REF!</f>
        <v>#REF!</v>
      </c>
      <c r="B886" s="26" t="e">
        <f t="shared" si="13"/>
        <v>#REF!</v>
      </c>
      <c r="C886" s="26"/>
    </row>
    <row r="887" spans="1:3" x14ac:dyDescent="0.25">
      <c r="A887" s="25" t="e">
        <f>#REF!</f>
        <v>#REF!</v>
      </c>
      <c r="B887" s="26" t="e">
        <f t="shared" si="13"/>
        <v>#REF!</v>
      </c>
      <c r="C887" s="26"/>
    </row>
    <row r="888" spans="1:3" x14ac:dyDescent="0.25">
      <c r="A888" s="25" t="e">
        <f>#REF!</f>
        <v>#REF!</v>
      </c>
      <c r="B888" s="26" t="e">
        <f t="shared" si="13"/>
        <v>#REF!</v>
      </c>
      <c r="C888" s="26"/>
    </row>
    <row r="889" spans="1:3" x14ac:dyDescent="0.25">
      <c r="A889" s="25" t="e">
        <f>#REF!</f>
        <v>#REF!</v>
      </c>
      <c r="B889" s="26" t="e">
        <f t="shared" si="13"/>
        <v>#REF!</v>
      </c>
      <c r="C889" s="26"/>
    </row>
    <row r="890" spans="1:3" x14ac:dyDescent="0.25">
      <c r="A890" s="25" t="e">
        <f>#REF!</f>
        <v>#REF!</v>
      </c>
      <c r="B890" s="26" t="e">
        <f t="shared" si="13"/>
        <v>#REF!</v>
      </c>
      <c r="C890" s="26"/>
    </row>
    <row r="891" spans="1:3" x14ac:dyDescent="0.25">
      <c r="A891" s="25" t="e">
        <f>#REF!</f>
        <v>#REF!</v>
      </c>
      <c r="B891" s="26" t="e">
        <f t="shared" si="13"/>
        <v>#REF!</v>
      </c>
      <c r="C891" s="26"/>
    </row>
    <row r="892" spans="1:3" x14ac:dyDescent="0.25">
      <c r="A892" s="25" t="e">
        <f>#REF!</f>
        <v>#REF!</v>
      </c>
      <c r="B892" s="26" t="e">
        <f t="shared" si="13"/>
        <v>#REF!</v>
      </c>
      <c r="C892" s="26"/>
    </row>
    <row r="893" spans="1:3" x14ac:dyDescent="0.25">
      <c r="A893" s="25" t="e">
        <f>#REF!</f>
        <v>#REF!</v>
      </c>
      <c r="B893" s="26" t="e">
        <f t="shared" si="13"/>
        <v>#REF!</v>
      </c>
      <c r="C893" s="26"/>
    </row>
    <row r="894" spans="1:3" x14ac:dyDescent="0.25">
      <c r="A894" s="25" t="e">
        <f>#REF!</f>
        <v>#REF!</v>
      </c>
      <c r="B894" s="26" t="e">
        <f t="shared" si="13"/>
        <v>#REF!</v>
      </c>
      <c r="C894" s="26"/>
    </row>
    <row r="895" spans="1:3" x14ac:dyDescent="0.25">
      <c r="A895" s="25" t="e">
        <f>#REF!</f>
        <v>#REF!</v>
      </c>
      <c r="B895" s="26" t="e">
        <f t="shared" si="13"/>
        <v>#REF!</v>
      </c>
      <c r="C895" s="26"/>
    </row>
    <row r="896" spans="1:3" x14ac:dyDescent="0.25">
      <c r="A896" s="25" t="e">
        <f>#REF!</f>
        <v>#REF!</v>
      </c>
      <c r="B896" s="26" t="e">
        <f t="shared" si="13"/>
        <v>#REF!</v>
      </c>
      <c r="C896" s="26"/>
    </row>
    <row r="897" spans="1:3" x14ac:dyDescent="0.25">
      <c r="A897" s="25" t="e">
        <f>#REF!</f>
        <v>#REF!</v>
      </c>
      <c r="B897" s="26" t="e">
        <f t="shared" si="13"/>
        <v>#REF!</v>
      </c>
      <c r="C897" s="26"/>
    </row>
    <row r="898" spans="1:3" x14ac:dyDescent="0.25">
      <c r="A898" s="25" t="e">
        <f>#REF!</f>
        <v>#REF!</v>
      </c>
      <c r="B898" s="26" t="e">
        <f t="shared" ref="B898:B961" si="14">MAX(MIN(A898,E$4),E$3)</f>
        <v>#REF!</v>
      </c>
      <c r="C898" s="26"/>
    </row>
    <row r="899" spans="1:3" x14ac:dyDescent="0.25">
      <c r="A899" s="25" t="e">
        <f>#REF!</f>
        <v>#REF!</v>
      </c>
      <c r="B899" s="26" t="e">
        <f t="shared" si="14"/>
        <v>#REF!</v>
      </c>
      <c r="C899" s="26"/>
    </row>
    <row r="900" spans="1:3" x14ac:dyDescent="0.25">
      <c r="A900" s="25" t="e">
        <f>#REF!</f>
        <v>#REF!</v>
      </c>
      <c r="B900" s="26" t="e">
        <f t="shared" si="14"/>
        <v>#REF!</v>
      </c>
      <c r="C900" s="26"/>
    </row>
    <row r="901" spans="1:3" x14ac:dyDescent="0.25">
      <c r="A901" s="25" t="e">
        <f>#REF!</f>
        <v>#REF!</v>
      </c>
      <c r="B901" s="26" t="e">
        <f t="shared" si="14"/>
        <v>#REF!</v>
      </c>
      <c r="C901" s="26"/>
    </row>
    <row r="902" spans="1:3" x14ac:dyDescent="0.25">
      <c r="A902" s="25" t="e">
        <f>#REF!</f>
        <v>#REF!</v>
      </c>
      <c r="B902" s="26" t="e">
        <f t="shared" si="14"/>
        <v>#REF!</v>
      </c>
      <c r="C902" s="26"/>
    </row>
    <row r="903" spans="1:3" x14ac:dyDescent="0.25">
      <c r="A903" s="25" t="e">
        <f>#REF!</f>
        <v>#REF!</v>
      </c>
      <c r="B903" s="26" t="e">
        <f t="shared" si="14"/>
        <v>#REF!</v>
      </c>
      <c r="C903" s="26"/>
    </row>
    <row r="904" spans="1:3" x14ac:dyDescent="0.25">
      <c r="A904" s="25" t="e">
        <f>#REF!</f>
        <v>#REF!</v>
      </c>
      <c r="B904" s="26" t="e">
        <f t="shared" si="14"/>
        <v>#REF!</v>
      </c>
      <c r="C904" s="26"/>
    </row>
    <row r="905" spans="1:3" x14ac:dyDescent="0.25">
      <c r="A905" s="25" t="e">
        <f>#REF!</f>
        <v>#REF!</v>
      </c>
      <c r="B905" s="26" t="e">
        <f t="shared" si="14"/>
        <v>#REF!</v>
      </c>
      <c r="C905" s="26"/>
    </row>
    <row r="906" spans="1:3" x14ac:dyDescent="0.25">
      <c r="A906" s="25" t="e">
        <f>#REF!</f>
        <v>#REF!</v>
      </c>
      <c r="B906" s="26" t="e">
        <f t="shared" si="14"/>
        <v>#REF!</v>
      </c>
      <c r="C906" s="26"/>
    </row>
    <row r="907" spans="1:3" x14ac:dyDescent="0.25">
      <c r="A907" s="25" t="e">
        <f>#REF!</f>
        <v>#REF!</v>
      </c>
      <c r="B907" s="26" t="e">
        <f t="shared" si="14"/>
        <v>#REF!</v>
      </c>
      <c r="C907" s="26"/>
    </row>
    <row r="908" spans="1:3" x14ac:dyDescent="0.25">
      <c r="A908" s="25" t="e">
        <f>#REF!</f>
        <v>#REF!</v>
      </c>
      <c r="B908" s="26" t="e">
        <f t="shared" si="14"/>
        <v>#REF!</v>
      </c>
      <c r="C908" s="26"/>
    </row>
    <row r="909" spans="1:3" x14ac:dyDescent="0.25">
      <c r="A909" s="25" t="e">
        <f>#REF!</f>
        <v>#REF!</v>
      </c>
      <c r="B909" s="26" t="e">
        <f t="shared" si="14"/>
        <v>#REF!</v>
      </c>
      <c r="C909" s="26"/>
    </row>
    <row r="910" spans="1:3" x14ac:dyDescent="0.25">
      <c r="A910" s="25" t="e">
        <f>#REF!</f>
        <v>#REF!</v>
      </c>
      <c r="B910" s="26" t="e">
        <f t="shared" si="14"/>
        <v>#REF!</v>
      </c>
      <c r="C910" s="26"/>
    </row>
    <row r="911" spans="1:3" x14ac:dyDescent="0.25">
      <c r="A911" s="25" t="e">
        <f>#REF!</f>
        <v>#REF!</v>
      </c>
      <c r="B911" s="26" t="e">
        <f t="shared" si="14"/>
        <v>#REF!</v>
      </c>
      <c r="C911" s="26"/>
    </row>
    <row r="912" spans="1:3" x14ac:dyDescent="0.25">
      <c r="A912" s="25" t="e">
        <f>#REF!</f>
        <v>#REF!</v>
      </c>
      <c r="B912" s="26" t="e">
        <f t="shared" si="14"/>
        <v>#REF!</v>
      </c>
      <c r="C912" s="26"/>
    </row>
    <row r="913" spans="1:3" x14ac:dyDescent="0.25">
      <c r="A913" s="25" t="e">
        <f>#REF!</f>
        <v>#REF!</v>
      </c>
      <c r="B913" s="26" t="e">
        <f t="shared" si="14"/>
        <v>#REF!</v>
      </c>
      <c r="C913" s="26"/>
    </row>
    <row r="914" spans="1:3" x14ac:dyDescent="0.25">
      <c r="A914" s="25" t="e">
        <f>#REF!</f>
        <v>#REF!</v>
      </c>
      <c r="B914" s="26" t="e">
        <f t="shared" si="14"/>
        <v>#REF!</v>
      </c>
      <c r="C914" s="26"/>
    </row>
    <row r="915" spans="1:3" x14ac:dyDescent="0.25">
      <c r="A915" s="25" t="e">
        <f>#REF!</f>
        <v>#REF!</v>
      </c>
      <c r="B915" s="26" t="e">
        <f t="shared" si="14"/>
        <v>#REF!</v>
      </c>
      <c r="C915" s="26"/>
    </row>
    <row r="916" spans="1:3" x14ac:dyDescent="0.25">
      <c r="A916" s="25" t="e">
        <f>#REF!</f>
        <v>#REF!</v>
      </c>
      <c r="B916" s="26" t="e">
        <f t="shared" si="14"/>
        <v>#REF!</v>
      </c>
      <c r="C916" s="26"/>
    </row>
    <row r="917" spans="1:3" x14ac:dyDescent="0.25">
      <c r="A917" s="25" t="e">
        <f>#REF!</f>
        <v>#REF!</v>
      </c>
      <c r="B917" s="26" t="e">
        <f t="shared" si="14"/>
        <v>#REF!</v>
      </c>
      <c r="C917" s="26"/>
    </row>
    <row r="918" spans="1:3" x14ac:dyDescent="0.25">
      <c r="A918" s="25" t="e">
        <f>#REF!</f>
        <v>#REF!</v>
      </c>
      <c r="B918" s="26" t="e">
        <f t="shared" si="14"/>
        <v>#REF!</v>
      </c>
      <c r="C918" s="26"/>
    </row>
    <row r="919" spans="1:3" x14ac:dyDescent="0.25">
      <c r="A919" s="25" t="e">
        <f>#REF!</f>
        <v>#REF!</v>
      </c>
      <c r="B919" s="26" t="e">
        <f t="shared" si="14"/>
        <v>#REF!</v>
      </c>
      <c r="C919" s="26"/>
    </row>
    <row r="920" spans="1:3" x14ac:dyDescent="0.25">
      <c r="A920" s="25" t="e">
        <f>#REF!</f>
        <v>#REF!</v>
      </c>
      <c r="B920" s="26" t="e">
        <f t="shared" si="14"/>
        <v>#REF!</v>
      </c>
      <c r="C920" s="26"/>
    </row>
    <row r="921" spans="1:3" x14ac:dyDescent="0.25">
      <c r="A921" s="25" t="e">
        <f>#REF!</f>
        <v>#REF!</v>
      </c>
      <c r="B921" s="26" t="e">
        <f t="shared" si="14"/>
        <v>#REF!</v>
      </c>
      <c r="C921" s="26"/>
    </row>
    <row r="922" spans="1:3" x14ac:dyDescent="0.25">
      <c r="A922" s="25" t="e">
        <f>#REF!</f>
        <v>#REF!</v>
      </c>
      <c r="B922" s="26" t="e">
        <f t="shared" si="14"/>
        <v>#REF!</v>
      </c>
      <c r="C922" s="26"/>
    </row>
    <row r="923" spans="1:3" x14ac:dyDescent="0.25">
      <c r="A923" s="25" t="e">
        <f>#REF!</f>
        <v>#REF!</v>
      </c>
      <c r="B923" s="26" t="e">
        <f t="shared" si="14"/>
        <v>#REF!</v>
      </c>
      <c r="C923" s="26"/>
    </row>
    <row r="924" spans="1:3" x14ac:dyDescent="0.25">
      <c r="A924" s="25" t="e">
        <f>#REF!</f>
        <v>#REF!</v>
      </c>
      <c r="B924" s="26" t="e">
        <f t="shared" si="14"/>
        <v>#REF!</v>
      </c>
      <c r="C924" s="26"/>
    </row>
    <row r="925" spans="1:3" x14ac:dyDescent="0.25">
      <c r="A925" s="25" t="e">
        <f>#REF!</f>
        <v>#REF!</v>
      </c>
      <c r="B925" s="26" t="e">
        <f t="shared" si="14"/>
        <v>#REF!</v>
      </c>
      <c r="C925" s="26"/>
    </row>
    <row r="926" spans="1:3" x14ac:dyDescent="0.25">
      <c r="A926" s="25" t="e">
        <f>#REF!</f>
        <v>#REF!</v>
      </c>
      <c r="B926" s="26" t="e">
        <f t="shared" si="14"/>
        <v>#REF!</v>
      </c>
      <c r="C926" s="26"/>
    </row>
    <row r="927" spans="1:3" x14ac:dyDescent="0.25">
      <c r="A927" s="25" t="e">
        <f>#REF!</f>
        <v>#REF!</v>
      </c>
      <c r="B927" s="26" t="e">
        <f t="shared" si="14"/>
        <v>#REF!</v>
      </c>
      <c r="C927" s="26"/>
    </row>
    <row r="928" spans="1:3" x14ac:dyDescent="0.25">
      <c r="A928" s="25" t="e">
        <f>#REF!</f>
        <v>#REF!</v>
      </c>
      <c r="B928" s="26" t="e">
        <f t="shared" si="14"/>
        <v>#REF!</v>
      </c>
      <c r="C928" s="26"/>
    </row>
    <row r="929" spans="1:3" x14ac:dyDescent="0.25">
      <c r="A929" s="25" t="e">
        <f>#REF!</f>
        <v>#REF!</v>
      </c>
      <c r="B929" s="26" t="e">
        <f t="shared" si="14"/>
        <v>#REF!</v>
      </c>
      <c r="C929" s="26"/>
    </row>
    <row r="930" spans="1:3" x14ac:dyDescent="0.25">
      <c r="A930" s="25" t="e">
        <f>#REF!</f>
        <v>#REF!</v>
      </c>
      <c r="B930" s="26" t="e">
        <f t="shared" si="14"/>
        <v>#REF!</v>
      </c>
      <c r="C930" s="26"/>
    </row>
    <row r="931" spans="1:3" x14ac:dyDescent="0.25">
      <c r="A931" s="25" t="e">
        <f>#REF!</f>
        <v>#REF!</v>
      </c>
      <c r="B931" s="26" t="e">
        <f t="shared" si="14"/>
        <v>#REF!</v>
      </c>
      <c r="C931" s="26"/>
    </row>
    <row r="932" spans="1:3" x14ac:dyDescent="0.25">
      <c r="A932" s="25" t="e">
        <f>#REF!</f>
        <v>#REF!</v>
      </c>
      <c r="B932" s="26" t="e">
        <f t="shared" si="14"/>
        <v>#REF!</v>
      </c>
      <c r="C932" s="26"/>
    </row>
    <row r="933" spans="1:3" x14ac:dyDescent="0.25">
      <c r="A933" s="25" t="e">
        <f>#REF!</f>
        <v>#REF!</v>
      </c>
      <c r="B933" s="26" t="e">
        <f t="shared" si="14"/>
        <v>#REF!</v>
      </c>
      <c r="C933" s="26"/>
    </row>
    <row r="934" spans="1:3" x14ac:dyDescent="0.25">
      <c r="A934" s="25" t="e">
        <f>#REF!</f>
        <v>#REF!</v>
      </c>
      <c r="B934" s="26" t="e">
        <f t="shared" si="14"/>
        <v>#REF!</v>
      </c>
      <c r="C934" s="26"/>
    </row>
    <row r="935" spans="1:3" x14ac:dyDescent="0.25">
      <c r="A935" s="25" t="e">
        <f>#REF!</f>
        <v>#REF!</v>
      </c>
      <c r="B935" s="26" t="e">
        <f t="shared" si="14"/>
        <v>#REF!</v>
      </c>
      <c r="C935" s="26"/>
    </row>
    <row r="936" spans="1:3" x14ac:dyDescent="0.25">
      <c r="A936" s="25" t="e">
        <f>#REF!</f>
        <v>#REF!</v>
      </c>
      <c r="B936" s="26" t="e">
        <f t="shared" si="14"/>
        <v>#REF!</v>
      </c>
      <c r="C936" s="26"/>
    </row>
    <row r="937" spans="1:3" x14ac:dyDescent="0.25">
      <c r="A937" s="25" t="e">
        <f>#REF!</f>
        <v>#REF!</v>
      </c>
      <c r="B937" s="26" t="e">
        <f t="shared" si="14"/>
        <v>#REF!</v>
      </c>
      <c r="C937" s="26"/>
    </row>
    <row r="938" spans="1:3" x14ac:dyDescent="0.25">
      <c r="A938" s="25" t="e">
        <f>#REF!</f>
        <v>#REF!</v>
      </c>
      <c r="B938" s="26" t="e">
        <f t="shared" si="14"/>
        <v>#REF!</v>
      </c>
      <c r="C938" s="26"/>
    </row>
    <row r="939" spans="1:3" x14ac:dyDescent="0.25">
      <c r="A939" s="25" t="e">
        <f>#REF!</f>
        <v>#REF!</v>
      </c>
      <c r="B939" s="26" t="e">
        <f t="shared" si="14"/>
        <v>#REF!</v>
      </c>
      <c r="C939" s="26"/>
    </row>
    <row r="940" spans="1:3" x14ac:dyDescent="0.25">
      <c r="A940" s="25" t="e">
        <f>#REF!</f>
        <v>#REF!</v>
      </c>
      <c r="B940" s="26" t="e">
        <f t="shared" si="14"/>
        <v>#REF!</v>
      </c>
      <c r="C940" s="26"/>
    </row>
    <row r="941" spans="1:3" x14ac:dyDescent="0.25">
      <c r="A941" s="25" t="e">
        <f>#REF!</f>
        <v>#REF!</v>
      </c>
      <c r="B941" s="26" t="e">
        <f t="shared" si="14"/>
        <v>#REF!</v>
      </c>
      <c r="C941" s="26"/>
    </row>
    <row r="942" spans="1:3" x14ac:dyDescent="0.25">
      <c r="A942" s="25" t="e">
        <f>#REF!</f>
        <v>#REF!</v>
      </c>
      <c r="B942" s="26" t="e">
        <f t="shared" si="14"/>
        <v>#REF!</v>
      </c>
      <c r="C942" s="26"/>
    </row>
    <row r="943" spans="1:3" x14ac:dyDescent="0.25">
      <c r="A943" s="25" t="e">
        <f>#REF!</f>
        <v>#REF!</v>
      </c>
      <c r="B943" s="26" t="e">
        <f t="shared" si="14"/>
        <v>#REF!</v>
      </c>
      <c r="C943" s="26"/>
    </row>
    <row r="944" spans="1:3" x14ac:dyDescent="0.25">
      <c r="A944" s="25" t="e">
        <f>#REF!</f>
        <v>#REF!</v>
      </c>
      <c r="B944" s="26" t="e">
        <f t="shared" si="14"/>
        <v>#REF!</v>
      </c>
      <c r="C944" s="26"/>
    </row>
    <row r="945" spans="1:3" x14ac:dyDescent="0.25">
      <c r="A945" s="25" t="e">
        <f>#REF!</f>
        <v>#REF!</v>
      </c>
      <c r="B945" s="26" t="e">
        <f t="shared" si="14"/>
        <v>#REF!</v>
      </c>
      <c r="C945" s="26"/>
    </row>
    <row r="946" spans="1:3" x14ac:dyDescent="0.25">
      <c r="A946" s="25" t="e">
        <f>#REF!</f>
        <v>#REF!</v>
      </c>
      <c r="B946" s="26" t="e">
        <f t="shared" si="14"/>
        <v>#REF!</v>
      </c>
      <c r="C946" s="26"/>
    </row>
    <row r="947" spans="1:3" x14ac:dyDescent="0.25">
      <c r="A947" s="25" t="e">
        <f>#REF!</f>
        <v>#REF!</v>
      </c>
      <c r="B947" s="26" t="e">
        <f t="shared" si="14"/>
        <v>#REF!</v>
      </c>
      <c r="C947" s="26"/>
    </row>
    <row r="948" spans="1:3" x14ac:dyDescent="0.25">
      <c r="A948" s="25" t="e">
        <f>#REF!</f>
        <v>#REF!</v>
      </c>
      <c r="B948" s="26" t="e">
        <f t="shared" si="14"/>
        <v>#REF!</v>
      </c>
      <c r="C948" s="26"/>
    </row>
    <row r="949" spans="1:3" x14ac:dyDescent="0.25">
      <c r="A949" s="25" t="e">
        <f>#REF!</f>
        <v>#REF!</v>
      </c>
      <c r="B949" s="26" t="e">
        <f t="shared" si="14"/>
        <v>#REF!</v>
      </c>
      <c r="C949" s="26"/>
    </row>
    <row r="950" spans="1:3" x14ac:dyDescent="0.25">
      <c r="A950" s="25" t="e">
        <f>#REF!</f>
        <v>#REF!</v>
      </c>
      <c r="B950" s="26" t="e">
        <f t="shared" si="14"/>
        <v>#REF!</v>
      </c>
      <c r="C950" s="26"/>
    </row>
    <row r="951" spans="1:3" x14ac:dyDescent="0.25">
      <c r="A951" s="25" t="e">
        <f>#REF!</f>
        <v>#REF!</v>
      </c>
      <c r="B951" s="26" t="e">
        <f t="shared" si="14"/>
        <v>#REF!</v>
      </c>
      <c r="C951" s="26"/>
    </row>
    <row r="952" spans="1:3" x14ac:dyDescent="0.25">
      <c r="A952" s="25" t="e">
        <f>#REF!</f>
        <v>#REF!</v>
      </c>
      <c r="B952" s="26" t="e">
        <f t="shared" si="14"/>
        <v>#REF!</v>
      </c>
      <c r="C952" s="26"/>
    </row>
    <row r="953" spans="1:3" x14ac:dyDescent="0.25">
      <c r="A953" s="25" t="e">
        <f>#REF!</f>
        <v>#REF!</v>
      </c>
      <c r="B953" s="26" t="e">
        <f t="shared" si="14"/>
        <v>#REF!</v>
      </c>
      <c r="C953" s="26"/>
    </row>
    <row r="954" spans="1:3" x14ac:dyDescent="0.25">
      <c r="A954" s="25" t="e">
        <f>#REF!</f>
        <v>#REF!</v>
      </c>
      <c r="B954" s="26" t="e">
        <f t="shared" si="14"/>
        <v>#REF!</v>
      </c>
      <c r="C954" s="26"/>
    </row>
    <row r="955" spans="1:3" x14ac:dyDescent="0.25">
      <c r="A955" s="25" t="e">
        <f>#REF!</f>
        <v>#REF!</v>
      </c>
      <c r="B955" s="26" t="e">
        <f t="shared" si="14"/>
        <v>#REF!</v>
      </c>
      <c r="C955" s="26"/>
    </row>
    <row r="956" spans="1:3" x14ac:dyDescent="0.25">
      <c r="A956" s="25" t="e">
        <f>#REF!</f>
        <v>#REF!</v>
      </c>
      <c r="B956" s="26" t="e">
        <f t="shared" si="14"/>
        <v>#REF!</v>
      </c>
      <c r="C956" s="26"/>
    </row>
    <row r="957" spans="1:3" x14ac:dyDescent="0.25">
      <c r="A957" s="25" t="e">
        <f>#REF!</f>
        <v>#REF!</v>
      </c>
      <c r="B957" s="26" t="e">
        <f t="shared" si="14"/>
        <v>#REF!</v>
      </c>
      <c r="C957" s="26"/>
    </row>
    <row r="958" spans="1:3" x14ac:dyDescent="0.25">
      <c r="A958" s="25" t="e">
        <f>#REF!</f>
        <v>#REF!</v>
      </c>
      <c r="B958" s="26" t="e">
        <f t="shared" si="14"/>
        <v>#REF!</v>
      </c>
      <c r="C958" s="26"/>
    </row>
    <row r="959" spans="1:3" x14ac:dyDescent="0.25">
      <c r="A959" s="25" t="e">
        <f>#REF!</f>
        <v>#REF!</v>
      </c>
      <c r="B959" s="26" t="e">
        <f t="shared" si="14"/>
        <v>#REF!</v>
      </c>
      <c r="C959" s="26"/>
    </row>
    <row r="960" spans="1:3" x14ac:dyDescent="0.25">
      <c r="A960" s="25" t="e">
        <f>#REF!</f>
        <v>#REF!</v>
      </c>
      <c r="B960" s="26" t="e">
        <f t="shared" si="14"/>
        <v>#REF!</v>
      </c>
      <c r="C960" s="26"/>
    </row>
    <row r="961" spans="1:3" x14ac:dyDescent="0.25">
      <c r="A961" s="25" t="e">
        <f>#REF!</f>
        <v>#REF!</v>
      </c>
      <c r="B961" s="26" t="e">
        <f t="shared" si="14"/>
        <v>#REF!</v>
      </c>
      <c r="C961" s="26"/>
    </row>
    <row r="962" spans="1:3" x14ac:dyDescent="0.25">
      <c r="A962" s="25" t="e">
        <f>#REF!</f>
        <v>#REF!</v>
      </c>
      <c r="B962" s="26" t="e">
        <f t="shared" ref="B962:B1025" si="15">MAX(MIN(A962,E$4),E$3)</f>
        <v>#REF!</v>
      </c>
      <c r="C962" s="26"/>
    </row>
    <row r="963" spans="1:3" x14ac:dyDescent="0.25">
      <c r="A963" s="25" t="e">
        <f>#REF!</f>
        <v>#REF!</v>
      </c>
      <c r="B963" s="26" t="e">
        <f t="shared" si="15"/>
        <v>#REF!</v>
      </c>
      <c r="C963" s="26"/>
    </row>
    <row r="964" spans="1:3" x14ac:dyDescent="0.25">
      <c r="A964" s="25" t="e">
        <f>#REF!</f>
        <v>#REF!</v>
      </c>
      <c r="B964" s="26" t="e">
        <f t="shared" si="15"/>
        <v>#REF!</v>
      </c>
      <c r="C964" s="26"/>
    </row>
    <row r="965" spans="1:3" x14ac:dyDescent="0.25">
      <c r="A965" s="25" t="e">
        <f>#REF!</f>
        <v>#REF!</v>
      </c>
      <c r="B965" s="26" t="e">
        <f t="shared" si="15"/>
        <v>#REF!</v>
      </c>
      <c r="C965" s="26"/>
    </row>
    <row r="966" spans="1:3" x14ac:dyDescent="0.25">
      <c r="A966" s="25" t="e">
        <f>#REF!</f>
        <v>#REF!</v>
      </c>
      <c r="B966" s="26" t="e">
        <f t="shared" si="15"/>
        <v>#REF!</v>
      </c>
      <c r="C966" s="26"/>
    </row>
    <row r="967" spans="1:3" x14ac:dyDescent="0.25">
      <c r="A967" s="25" t="e">
        <f>#REF!</f>
        <v>#REF!</v>
      </c>
      <c r="B967" s="26" t="e">
        <f t="shared" si="15"/>
        <v>#REF!</v>
      </c>
      <c r="C967" s="26"/>
    </row>
    <row r="968" spans="1:3" x14ac:dyDescent="0.25">
      <c r="A968" s="25" t="e">
        <f>#REF!</f>
        <v>#REF!</v>
      </c>
      <c r="B968" s="26" t="e">
        <f t="shared" si="15"/>
        <v>#REF!</v>
      </c>
      <c r="C968" s="26"/>
    </row>
    <row r="969" spans="1:3" x14ac:dyDescent="0.25">
      <c r="A969" s="25" t="e">
        <f>#REF!</f>
        <v>#REF!</v>
      </c>
      <c r="B969" s="26" t="e">
        <f t="shared" si="15"/>
        <v>#REF!</v>
      </c>
      <c r="C969" s="26"/>
    </row>
    <row r="970" spans="1:3" x14ac:dyDescent="0.25">
      <c r="A970" s="25" t="e">
        <f>#REF!</f>
        <v>#REF!</v>
      </c>
      <c r="B970" s="26" t="e">
        <f t="shared" si="15"/>
        <v>#REF!</v>
      </c>
      <c r="C970" s="26"/>
    </row>
    <row r="971" spans="1:3" x14ac:dyDescent="0.25">
      <c r="A971" s="25" t="e">
        <f>#REF!</f>
        <v>#REF!</v>
      </c>
      <c r="B971" s="26" t="e">
        <f t="shared" si="15"/>
        <v>#REF!</v>
      </c>
      <c r="C971" s="26"/>
    </row>
    <row r="972" spans="1:3" x14ac:dyDescent="0.25">
      <c r="A972" s="25" t="e">
        <f>#REF!</f>
        <v>#REF!</v>
      </c>
      <c r="B972" s="26" t="e">
        <f t="shared" si="15"/>
        <v>#REF!</v>
      </c>
      <c r="C972" s="26"/>
    </row>
    <row r="973" spans="1:3" x14ac:dyDescent="0.25">
      <c r="A973" s="25" t="e">
        <f>#REF!</f>
        <v>#REF!</v>
      </c>
      <c r="B973" s="26" t="e">
        <f t="shared" si="15"/>
        <v>#REF!</v>
      </c>
      <c r="C973" s="26"/>
    </row>
    <row r="974" spans="1:3" x14ac:dyDescent="0.25">
      <c r="A974" s="25" t="e">
        <f>#REF!</f>
        <v>#REF!</v>
      </c>
      <c r="B974" s="26" t="e">
        <f t="shared" si="15"/>
        <v>#REF!</v>
      </c>
      <c r="C974" s="26"/>
    </row>
    <row r="975" spans="1:3" x14ac:dyDescent="0.25">
      <c r="A975" s="25" t="e">
        <f>#REF!</f>
        <v>#REF!</v>
      </c>
      <c r="B975" s="26" t="e">
        <f t="shared" si="15"/>
        <v>#REF!</v>
      </c>
      <c r="C975" s="26"/>
    </row>
    <row r="976" spans="1:3" x14ac:dyDescent="0.25">
      <c r="A976" s="25" t="e">
        <f>#REF!</f>
        <v>#REF!</v>
      </c>
      <c r="B976" s="26" t="e">
        <f t="shared" si="15"/>
        <v>#REF!</v>
      </c>
      <c r="C976" s="26"/>
    </row>
    <row r="977" spans="1:3" x14ac:dyDescent="0.25">
      <c r="A977" s="25" t="e">
        <f>#REF!</f>
        <v>#REF!</v>
      </c>
      <c r="B977" s="26" t="e">
        <f t="shared" si="15"/>
        <v>#REF!</v>
      </c>
      <c r="C977" s="26"/>
    </row>
    <row r="978" spans="1:3" x14ac:dyDescent="0.25">
      <c r="A978" s="25" t="e">
        <f>#REF!</f>
        <v>#REF!</v>
      </c>
      <c r="B978" s="26" t="e">
        <f t="shared" si="15"/>
        <v>#REF!</v>
      </c>
      <c r="C978" s="26"/>
    </row>
    <row r="979" spans="1:3" x14ac:dyDescent="0.25">
      <c r="A979" s="25" t="e">
        <f>#REF!</f>
        <v>#REF!</v>
      </c>
      <c r="B979" s="26" t="e">
        <f t="shared" si="15"/>
        <v>#REF!</v>
      </c>
      <c r="C979" s="26"/>
    </row>
    <row r="980" spans="1:3" x14ac:dyDescent="0.25">
      <c r="A980" s="25" t="e">
        <f>#REF!</f>
        <v>#REF!</v>
      </c>
      <c r="B980" s="26" t="e">
        <f t="shared" si="15"/>
        <v>#REF!</v>
      </c>
      <c r="C980" s="26"/>
    </row>
    <row r="981" spans="1:3" x14ac:dyDescent="0.25">
      <c r="A981" s="25" t="e">
        <f>#REF!</f>
        <v>#REF!</v>
      </c>
      <c r="B981" s="26" t="e">
        <f t="shared" si="15"/>
        <v>#REF!</v>
      </c>
      <c r="C981" s="26"/>
    </row>
    <row r="982" spans="1:3" x14ac:dyDescent="0.25">
      <c r="A982" s="25" t="e">
        <f>#REF!</f>
        <v>#REF!</v>
      </c>
      <c r="B982" s="26" t="e">
        <f t="shared" si="15"/>
        <v>#REF!</v>
      </c>
      <c r="C982" s="26"/>
    </row>
    <row r="983" spans="1:3" x14ac:dyDescent="0.25">
      <c r="A983" s="25" t="e">
        <f>#REF!</f>
        <v>#REF!</v>
      </c>
      <c r="B983" s="26" t="e">
        <f t="shared" si="15"/>
        <v>#REF!</v>
      </c>
      <c r="C983" s="26"/>
    </row>
    <row r="984" spans="1:3" x14ac:dyDescent="0.25">
      <c r="A984" s="25" t="e">
        <f>#REF!</f>
        <v>#REF!</v>
      </c>
      <c r="B984" s="26" t="e">
        <f t="shared" si="15"/>
        <v>#REF!</v>
      </c>
      <c r="C984" s="26"/>
    </row>
    <row r="985" spans="1:3" x14ac:dyDescent="0.25">
      <c r="A985" s="25" t="e">
        <f>#REF!</f>
        <v>#REF!</v>
      </c>
      <c r="B985" s="26" t="e">
        <f t="shared" si="15"/>
        <v>#REF!</v>
      </c>
      <c r="C985" s="26"/>
    </row>
    <row r="986" spans="1:3" x14ac:dyDescent="0.25">
      <c r="A986" s="25" t="e">
        <f>#REF!</f>
        <v>#REF!</v>
      </c>
      <c r="B986" s="26" t="e">
        <f t="shared" si="15"/>
        <v>#REF!</v>
      </c>
      <c r="C986" s="26"/>
    </row>
    <row r="987" spans="1:3" x14ac:dyDescent="0.25">
      <c r="A987" s="25" t="e">
        <f>#REF!</f>
        <v>#REF!</v>
      </c>
      <c r="B987" s="26" t="e">
        <f t="shared" si="15"/>
        <v>#REF!</v>
      </c>
      <c r="C987" s="26"/>
    </row>
    <row r="988" spans="1:3" x14ac:dyDescent="0.25">
      <c r="A988" s="25" t="e">
        <f>#REF!</f>
        <v>#REF!</v>
      </c>
      <c r="B988" s="26" t="e">
        <f t="shared" si="15"/>
        <v>#REF!</v>
      </c>
      <c r="C988" s="26"/>
    </row>
    <row r="989" spans="1:3" x14ac:dyDescent="0.25">
      <c r="A989" s="25" t="e">
        <f>#REF!</f>
        <v>#REF!</v>
      </c>
      <c r="B989" s="26" t="e">
        <f t="shared" si="15"/>
        <v>#REF!</v>
      </c>
      <c r="C989" s="26"/>
    </row>
    <row r="990" spans="1:3" x14ac:dyDescent="0.25">
      <c r="A990" s="25" t="e">
        <f>#REF!</f>
        <v>#REF!</v>
      </c>
      <c r="B990" s="26" t="e">
        <f t="shared" si="15"/>
        <v>#REF!</v>
      </c>
      <c r="C990" s="26"/>
    </row>
    <row r="991" spans="1:3" x14ac:dyDescent="0.25">
      <c r="A991" s="25" t="e">
        <f>#REF!</f>
        <v>#REF!</v>
      </c>
      <c r="B991" s="26" t="e">
        <f t="shared" si="15"/>
        <v>#REF!</v>
      </c>
      <c r="C991" s="26"/>
    </row>
    <row r="992" spans="1:3" x14ac:dyDescent="0.25">
      <c r="A992" s="25" t="e">
        <f>#REF!</f>
        <v>#REF!</v>
      </c>
      <c r="B992" s="26" t="e">
        <f t="shared" si="15"/>
        <v>#REF!</v>
      </c>
      <c r="C992" s="26"/>
    </row>
    <row r="993" spans="1:3" x14ac:dyDescent="0.25">
      <c r="A993" s="25" t="e">
        <f>#REF!</f>
        <v>#REF!</v>
      </c>
      <c r="B993" s="26" t="e">
        <f t="shared" si="15"/>
        <v>#REF!</v>
      </c>
      <c r="C993" s="26"/>
    </row>
    <row r="994" spans="1:3" x14ac:dyDescent="0.25">
      <c r="A994" s="25" t="e">
        <f>#REF!</f>
        <v>#REF!</v>
      </c>
      <c r="B994" s="26" t="e">
        <f t="shared" si="15"/>
        <v>#REF!</v>
      </c>
      <c r="C994" s="26"/>
    </row>
    <row r="995" spans="1:3" x14ac:dyDescent="0.25">
      <c r="A995" s="25" t="e">
        <f>#REF!</f>
        <v>#REF!</v>
      </c>
      <c r="B995" s="26" t="e">
        <f t="shared" si="15"/>
        <v>#REF!</v>
      </c>
      <c r="C995" s="26"/>
    </row>
    <row r="996" spans="1:3" x14ac:dyDescent="0.25">
      <c r="A996" s="25" t="e">
        <f>#REF!</f>
        <v>#REF!</v>
      </c>
      <c r="B996" s="26" t="e">
        <f t="shared" si="15"/>
        <v>#REF!</v>
      </c>
      <c r="C996" s="26"/>
    </row>
    <row r="997" spans="1:3" x14ac:dyDescent="0.25">
      <c r="A997" s="25" t="e">
        <f>#REF!</f>
        <v>#REF!</v>
      </c>
      <c r="B997" s="26" t="e">
        <f t="shared" si="15"/>
        <v>#REF!</v>
      </c>
      <c r="C997" s="26"/>
    </row>
    <row r="998" spans="1:3" x14ac:dyDescent="0.25">
      <c r="A998" s="25" t="e">
        <f>#REF!</f>
        <v>#REF!</v>
      </c>
      <c r="B998" s="26" t="e">
        <f t="shared" si="15"/>
        <v>#REF!</v>
      </c>
      <c r="C998" s="26"/>
    </row>
    <row r="999" spans="1:3" x14ac:dyDescent="0.25">
      <c r="A999" s="25" t="e">
        <f>#REF!</f>
        <v>#REF!</v>
      </c>
      <c r="B999" s="26" t="e">
        <f t="shared" si="15"/>
        <v>#REF!</v>
      </c>
      <c r="C999" s="26"/>
    </row>
    <row r="1000" spans="1:3" x14ac:dyDescent="0.25">
      <c r="A1000" s="25" t="e">
        <f>#REF!</f>
        <v>#REF!</v>
      </c>
      <c r="B1000" s="26" t="e">
        <f t="shared" si="15"/>
        <v>#REF!</v>
      </c>
      <c r="C1000" s="26"/>
    </row>
    <row r="1001" spans="1:3" x14ac:dyDescent="0.25">
      <c r="A1001" s="25" t="e">
        <f>#REF!</f>
        <v>#REF!</v>
      </c>
      <c r="B1001" s="26" t="e">
        <f t="shared" si="15"/>
        <v>#REF!</v>
      </c>
      <c r="C1001" s="26"/>
    </row>
    <row r="1002" spans="1:3" x14ac:dyDescent="0.25">
      <c r="A1002" s="25" t="e">
        <f>#REF!</f>
        <v>#REF!</v>
      </c>
      <c r="B1002" s="26" t="e">
        <f t="shared" si="15"/>
        <v>#REF!</v>
      </c>
      <c r="C1002" s="26"/>
    </row>
    <row r="1003" spans="1:3" x14ac:dyDescent="0.25">
      <c r="A1003" s="25" t="e">
        <f>#REF!</f>
        <v>#REF!</v>
      </c>
      <c r="B1003" s="26" t="e">
        <f t="shared" si="15"/>
        <v>#REF!</v>
      </c>
      <c r="C1003" s="26"/>
    </row>
    <row r="1004" spans="1:3" x14ac:dyDescent="0.25">
      <c r="A1004" s="25" t="e">
        <f>#REF!</f>
        <v>#REF!</v>
      </c>
      <c r="B1004" s="26" t="e">
        <f t="shared" si="15"/>
        <v>#REF!</v>
      </c>
      <c r="C1004" s="26"/>
    </row>
    <row r="1005" spans="1:3" x14ac:dyDescent="0.25">
      <c r="A1005" s="25" t="e">
        <f>#REF!</f>
        <v>#REF!</v>
      </c>
      <c r="B1005" s="26" t="e">
        <f t="shared" si="15"/>
        <v>#REF!</v>
      </c>
      <c r="C1005" s="26"/>
    </row>
    <row r="1006" spans="1:3" x14ac:dyDescent="0.25">
      <c r="A1006" s="25" t="e">
        <f>#REF!</f>
        <v>#REF!</v>
      </c>
      <c r="B1006" s="26" t="e">
        <f t="shared" si="15"/>
        <v>#REF!</v>
      </c>
      <c r="C1006" s="26"/>
    </row>
    <row r="1007" spans="1:3" x14ac:dyDescent="0.25">
      <c r="A1007" s="25" t="e">
        <f>#REF!</f>
        <v>#REF!</v>
      </c>
      <c r="B1007" s="26" t="e">
        <f t="shared" si="15"/>
        <v>#REF!</v>
      </c>
      <c r="C1007" s="26"/>
    </row>
    <row r="1008" spans="1:3" x14ac:dyDescent="0.25">
      <c r="A1008" s="25" t="e">
        <f>#REF!</f>
        <v>#REF!</v>
      </c>
      <c r="B1008" s="26" t="e">
        <f t="shared" si="15"/>
        <v>#REF!</v>
      </c>
      <c r="C1008" s="26"/>
    </row>
    <row r="1009" spans="1:3" x14ac:dyDescent="0.25">
      <c r="A1009" s="25" t="e">
        <f>#REF!</f>
        <v>#REF!</v>
      </c>
      <c r="B1009" s="26" t="e">
        <f t="shared" si="15"/>
        <v>#REF!</v>
      </c>
      <c r="C1009" s="26"/>
    </row>
    <row r="1010" spans="1:3" x14ac:dyDescent="0.25">
      <c r="A1010" s="25" t="e">
        <f>#REF!</f>
        <v>#REF!</v>
      </c>
      <c r="B1010" s="26" t="e">
        <f t="shared" si="15"/>
        <v>#REF!</v>
      </c>
      <c r="C1010" s="26"/>
    </row>
    <row r="1011" spans="1:3" x14ac:dyDescent="0.25">
      <c r="A1011" s="25" t="e">
        <f>#REF!</f>
        <v>#REF!</v>
      </c>
      <c r="B1011" s="26" t="e">
        <f t="shared" si="15"/>
        <v>#REF!</v>
      </c>
      <c r="C1011" s="26"/>
    </row>
    <row r="1012" spans="1:3" x14ac:dyDescent="0.25">
      <c r="A1012" s="25" t="e">
        <f>#REF!</f>
        <v>#REF!</v>
      </c>
      <c r="B1012" s="26" t="e">
        <f t="shared" si="15"/>
        <v>#REF!</v>
      </c>
      <c r="C1012" s="26"/>
    </row>
    <row r="1013" spans="1:3" x14ac:dyDescent="0.25">
      <c r="A1013" s="25" t="e">
        <f>#REF!</f>
        <v>#REF!</v>
      </c>
      <c r="B1013" s="26" t="e">
        <f t="shared" si="15"/>
        <v>#REF!</v>
      </c>
      <c r="C1013" s="26"/>
    </row>
    <row r="1014" spans="1:3" x14ac:dyDescent="0.25">
      <c r="A1014" s="25" t="e">
        <f>#REF!</f>
        <v>#REF!</v>
      </c>
      <c r="B1014" s="26" t="e">
        <f t="shared" si="15"/>
        <v>#REF!</v>
      </c>
      <c r="C1014" s="26"/>
    </row>
    <row r="1015" spans="1:3" x14ac:dyDescent="0.25">
      <c r="A1015" s="25" t="e">
        <f>#REF!</f>
        <v>#REF!</v>
      </c>
      <c r="B1015" s="26" t="e">
        <f t="shared" si="15"/>
        <v>#REF!</v>
      </c>
      <c r="C1015" s="26"/>
    </row>
    <row r="1016" spans="1:3" x14ac:dyDescent="0.25">
      <c r="A1016" s="25" t="e">
        <f>#REF!</f>
        <v>#REF!</v>
      </c>
      <c r="B1016" s="26" t="e">
        <f t="shared" si="15"/>
        <v>#REF!</v>
      </c>
      <c r="C1016" s="26"/>
    </row>
    <row r="1017" spans="1:3" x14ac:dyDescent="0.25">
      <c r="A1017" s="25" t="e">
        <f>#REF!</f>
        <v>#REF!</v>
      </c>
      <c r="B1017" s="26" t="e">
        <f t="shared" si="15"/>
        <v>#REF!</v>
      </c>
      <c r="C1017" s="26"/>
    </row>
    <row r="1018" spans="1:3" x14ac:dyDescent="0.25">
      <c r="A1018" s="25" t="e">
        <f>#REF!</f>
        <v>#REF!</v>
      </c>
      <c r="B1018" s="26" t="e">
        <f t="shared" si="15"/>
        <v>#REF!</v>
      </c>
      <c r="C1018" s="26"/>
    </row>
    <row r="1019" spans="1:3" x14ac:dyDescent="0.25">
      <c r="A1019" s="25" t="e">
        <f>#REF!</f>
        <v>#REF!</v>
      </c>
      <c r="B1019" s="26" t="e">
        <f t="shared" si="15"/>
        <v>#REF!</v>
      </c>
      <c r="C1019" s="26"/>
    </row>
    <row r="1020" spans="1:3" x14ac:dyDescent="0.25">
      <c r="A1020" s="25" t="e">
        <f>#REF!</f>
        <v>#REF!</v>
      </c>
      <c r="B1020" s="26" t="e">
        <f t="shared" si="15"/>
        <v>#REF!</v>
      </c>
      <c r="C1020" s="26"/>
    </row>
    <row r="1021" spans="1:3" x14ac:dyDescent="0.25">
      <c r="A1021" s="25" t="e">
        <f>#REF!</f>
        <v>#REF!</v>
      </c>
      <c r="B1021" s="26" t="e">
        <f t="shared" si="15"/>
        <v>#REF!</v>
      </c>
      <c r="C1021" s="26"/>
    </row>
    <row r="1022" spans="1:3" x14ac:dyDescent="0.25">
      <c r="A1022" s="25" t="e">
        <f>#REF!</f>
        <v>#REF!</v>
      </c>
      <c r="B1022" s="26" t="e">
        <f t="shared" si="15"/>
        <v>#REF!</v>
      </c>
      <c r="C1022" s="26"/>
    </row>
    <row r="1023" spans="1:3" x14ac:dyDescent="0.25">
      <c r="A1023" s="25" t="e">
        <f>#REF!</f>
        <v>#REF!</v>
      </c>
      <c r="B1023" s="26" t="e">
        <f t="shared" si="15"/>
        <v>#REF!</v>
      </c>
      <c r="C1023" s="26"/>
    </row>
    <row r="1024" spans="1:3" x14ac:dyDescent="0.25">
      <c r="A1024" s="25" t="e">
        <f>#REF!</f>
        <v>#REF!</v>
      </c>
      <c r="B1024" s="26" t="e">
        <f t="shared" si="15"/>
        <v>#REF!</v>
      </c>
      <c r="C1024" s="26"/>
    </row>
    <row r="1025" spans="1:3" x14ac:dyDescent="0.25">
      <c r="A1025" s="25" t="e">
        <f>#REF!</f>
        <v>#REF!</v>
      </c>
      <c r="B1025" s="26" t="e">
        <f t="shared" si="15"/>
        <v>#REF!</v>
      </c>
      <c r="C1025" s="26"/>
    </row>
    <row r="1026" spans="1:3" x14ac:dyDescent="0.25">
      <c r="A1026" s="25" t="e">
        <f>#REF!</f>
        <v>#REF!</v>
      </c>
      <c r="B1026" s="26" t="e">
        <f t="shared" ref="B1026:B1089" si="16">MAX(MIN(A1026,E$4),E$3)</f>
        <v>#REF!</v>
      </c>
      <c r="C1026" s="26"/>
    </row>
    <row r="1027" spans="1:3" x14ac:dyDescent="0.25">
      <c r="A1027" s="25" t="e">
        <f>#REF!</f>
        <v>#REF!</v>
      </c>
      <c r="B1027" s="26" t="e">
        <f t="shared" si="16"/>
        <v>#REF!</v>
      </c>
      <c r="C1027" s="26"/>
    </row>
    <row r="1028" spans="1:3" x14ac:dyDescent="0.25">
      <c r="A1028" s="25" t="e">
        <f>#REF!</f>
        <v>#REF!</v>
      </c>
      <c r="B1028" s="26" t="e">
        <f t="shared" si="16"/>
        <v>#REF!</v>
      </c>
      <c r="C1028" s="26"/>
    </row>
    <row r="1029" spans="1:3" x14ac:dyDescent="0.25">
      <c r="A1029" s="25" t="e">
        <f>#REF!</f>
        <v>#REF!</v>
      </c>
      <c r="B1029" s="26" t="e">
        <f t="shared" si="16"/>
        <v>#REF!</v>
      </c>
      <c r="C1029" s="26"/>
    </row>
    <row r="1030" spans="1:3" x14ac:dyDescent="0.25">
      <c r="A1030" s="25" t="e">
        <f>#REF!</f>
        <v>#REF!</v>
      </c>
      <c r="B1030" s="26" t="e">
        <f t="shared" si="16"/>
        <v>#REF!</v>
      </c>
      <c r="C1030" s="26"/>
    </row>
    <row r="1031" spans="1:3" x14ac:dyDescent="0.25">
      <c r="A1031" s="25" t="e">
        <f>#REF!</f>
        <v>#REF!</v>
      </c>
      <c r="B1031" s="26" t="e">
        <f t="shared" si="16"/>
        <v>#REF!</v>
      </c>
      <c r="C1031" s="26"/>
    </row>
    <row r="1032" spans="1:3" x14ac:dyDescent="0.25">
      <c r="A1032" s="25" t="e">
        <f>#REF!</f>
        <v>#REF!</v>
      </c>
      <c r="B1032" s="26" t="e">
        <f t="shared" si="16"/>
        <v>#REF!</v>
      </c>
      <c r="C1032" s="26"/>
    </row>
    <row r="1033" spans="1:3" x14ac:dyDescent="0.25">
      <c r="A1033" s="25" t="e">
        <f>#REF!</f>
        <v>#REF!</v>
      </c>
      <c r="B1033" s="26" t="e">
        <f t="shared" si="16"/>
        <v>#REF!</v>
      </c>
      <c r="C1033" s="26"/>
    </row>
    <row r="1034" spans="1:3" x14ac:dyDescent="0.25">
      <c r="A1034" s="25" t="e">
        <f>#REF!</f>
        <v>#REF!</v>
      </c>
      <c r="B1034" s="26" t="e">
        <f t="shared" si="16"/>
        <v>#REF!</v>
      </c>
      <c r="C1034" s="26"/>
    </row>
    <row r="1035" spans="1:3" x14ac:dyDescent="0.25">
      <c r="A1035" s="25" t="e">
        <f>#REF!</f>
        <v>#REF!</v>
      </c>
      <c r="B1035" s="26" t="e">
        <f t="shared" si="16"/>
        <v>#REF!</v>
      </c>
      <c r="C1035" s="26"/>
    </row>
    <row r="1036" spans="1:3" x14ac:dyDescent="0.25">
      <c r="A1036" s="25" t="e">
        <f>#REF!</f>
        <v>#REF!</v>
      </c>
      <c r="B1036" s="26" t="e">
        <f t="shared" si="16"/>
        <v>#REF!</v>
      </c>
      <c r="C1036" s="26"/>
    </row>
    <row r="1037" spans="1:3" x14ac:dyDescent="0.25">
      <c r="A1037" s="25" t="e">
        <f>#REF!</f>
        <v>#REF!</v>
      </c>
      <c r="B1037" s="26" t="e">
        <f t="shared" si="16"/>
        <v>#REF!</v>
      </c>
      <c r="C1037" s="26"/>
    </row>
    <row r="1038" spans="1:3" x14ac:dyDescent="0.25">
      <c r="A1038" s="25" t="e">
        <f>#REF!</f>
        <v>#REF!</v>
      </c>
      <c r="B1038" s="26" t="e">
        <f t="shared" si="16"/>
        <v>#REF!</v>
      </c>
      <c r="C1038" s="26"/>
    </row>
    <row r="1039" spans="1:3" x14ac:dyDescent="0.25">
      <c r="A1039" s="25" t="e">
        <f>#REF!</f>
        <v>#REF!</v>
      </c>
      <c r="B1039" s="26" t="e">
        <f t="shared" si="16"/>
        <v>#REF!</v>
      </c>
      <c r="C1039" s="26"/>
    </row>
    <row r="1040" spans="1:3" x14ac:dyDescent="0.25">
      <c r="A1040" s="25" t="e">
        <f>#REF!</f>
        <v>#REF!</v>
      </c>
      <c r="B1040" s="26" t="e">
        <f t="shared" si="16"/>
        <v>#REF!</v>
      </c>
      <c r="C1040" s="26"/>
    </row>
    <row r="1041" spans="1:3" x14ac:dyDescent="0.25">
      <c r="A1041" s="25" t="e">
        <f>#REF!</f>
        <v>#REF!</v>
      </c>
      <c r="B1041" s="26" t="e">
        <f t="shared" si="16"/>
        <v>#REF!</v>
      </c>
      <c r="C1041" s="26"/>
    </row>
    <row r="1042" spans="1:3" x14ac:dyDescent="0.25">
      <c r="A1042" s="25" t="e">
        <f>#REF!</f>
        <v>#REF!</v>
      </c>
      <c r="B1042" s="26" t="e">
        <f t="shared" si="16"/>
        <v>#REF!</v>
      </c>
      <c r="C1042" s="26"/>
    </row>
    <row r="1043" spans="1:3" x14ac:dyDescent="0.25">
      <c r="A1043" s="25" t="e">
        <f>#REF!</f>
        <v>#REF!</v>
      </c>
      <c r="B1043" s="26" t="e">
        <f t="shared" si="16"/>
        <v>#REF!</v>
      </c>
      <c r="C1043" s="26"/>
    </row>
    <row r="1044" spans="1:3" x14ac:dyDescent="0.25">
      <c r="A1044" s="25" t="e">
        <f>#REF!</f>
        <v>#REF!</v>
      </c>
      <c r="B1044" s="26" t="e">
        <f t="shared" si="16"/>
        <v>#REF!</v>
      </c>
      <c r="C1044" s="26"/>
    </row>
    <row r="1045" spans="1:3" x14ac:dyDescent="0.25">
      <c r="A1045" s="25" t="e">
        <f>#REF!</f>
        <v>#REF!</v>
      </c>
      <c r="B1045" s="26" t="e">
        <f t="shared" si="16"/>
        <v>#REF!</v>
      </c>
      <c r="C1045" s="26"/>
    </row>
    <row r="1046" spans="1:3" x14ac:dyDescent="0.25">
      <c r="A1046" s="25" t="e">
        <f>#REF!</f>
        <v>#REF!</v>
      </c>
      <c r="B1046" s="26" t="e">
        <f t="shared" si="16"/>
        <v>#REF!</v>
      </c>
      <c r="C1046" s="26"/>
    </row>
    <row r="1047" spans="1:3" x14ac:dyDescent="0.25">
      <c r="A1047" s="25" t="e">
        <f>#REF!</f>
        <v>#REF!</v>
      </c>
      <c r="B1047" s="26" t="e">
        <f t="shared" si="16"/>
        <v>#REF!</v>
      </c>
      <c r="C1047" s="26"/>
    </row>
    <row r="1048" spans="1:3" x14ac:dyDescent="0.25">
      <c r="A1048" s="25" t="e">
        <f>#REF!</f>
        <v>#REF!</v>
      </c>
      <c r="B1048" s="26" t="e">
        <f t="shared" si="16"/>
        <v>#REF!</v>
      </c>
      <c r="C1048" s="26"/>
    </row>
    <row r="1049" spans="1:3" x14ac:dyDescent="0.25">
      <c r="A1049" s="25" t="e">
        <f>#REF!</f>
        <v>#REF!</v>
      </c>
      <c r="B1049" s="26" t="e">
        <f t="shared" si="16"/>
        <v>#REF!</v>
      </c>
      <c r="C1049" s="26"/>
    </row>
    <row r="1050" spans="1:3" x14ac:dyDescent="0.25">
      <c r="A1050" s="25" t="e">
        <f>#REF!</f>
        <v>#REF!</v>
      </c>
      <c r="B1050" s="26" t="e">
        <f t="shared" si="16"/>
        <v>#REF!</v>
      </c>
      <c r="C1050" s="26"/>
    </row>
    <row r="1051" spans="1:3" x14ac:dyDescent="0.25">
      <c r="A1051" s="25" t="e">
        <f>#REF!</f>
        <v>#REF!</v>
      </c>
      <c r="B1051" s="26" t="e">
        <f t="shared" si="16"/>
        <v>#REF!</v>
      </c>
      <c r="C1051" s="26"/>
    </row>
    <row r="1052" spans="1:3" x14ac:dyDescent="0.25">
      <c r="A1052" s="25" t="e">
        <f>#REF!</f>
        <v>#REF!</v>
      </c>
      <c r="B1052" s="26" t="e">
        <f t="shared" si="16"/>
        <v>#REF!</v>
      </c>
      <c r="C1052" s="26"/>
    </row>
    <row r="1053" spans="1:3" x14ac:dyDescent="0.25">
      <c r="A1053" s="25" t="e">
        <f>#REF!</f>
        <v>#REF!</v>
      </c>
      <c r="B1053" s="26" t="e">
        <f t="shared" si="16"/>
        <v>#REF!</v>
      </c>
      <c r="C1053" s="26"/>
    </row>
    <row r="1054" spans="1:3" x14ac:dyDescent="0.25">
      <c r="A1054" s="25" t="e">
        <f>#REF!</f>
        <v>#REF!</v>
      </c>
      <c r="B1054" s="26" t="e">
        <f t="shared" si="16"/>
        <v>#REF!</v>
      </c>
      <c r="C1054" s="26"/>
    </row>
    <row r="1055" spans="1:3" x14ac:dyDescent="0.25">
      <c r="A1055" s="25" t="e">
        <f>#REF!</f>
        <v>#REF!</v>
      </c>
      <c r="B1055" s="26" t="e">
        <f t="shared" si="16"/>
        <v>#REF!</v>
      </c>
      <c r="C1055" s="26"/>
    </row>
    <row r="1056" spans="1:3" x14ac:dyDescent="0.25">
      <c r="A1056" s="25" t="e">
        <f>#REF!</f>
        <v>#REF!</v>
      </c>
      <c r="B1056" s="26" t="e">
        <f t="shared" si="16"/>
        <v>#REF!</v>
      </c>
      <c r="C1056" s="26"/>
    </row>
    <row r="1057" spans="1:3" x14ac:dyDescent="0.25">
      <c r="A1057" s="25" t="e">
        <f>#REF!</f>
        <v>#REF!</v>
      </c>
      <c r="B1057" s="26" t="e">
        <f t="shared" si="16"/>
        <v>#REF!</v>
      </c>
      <c r="C1057" s="26"/>
    </row>
    <row r="1058" spans="1:3" x14ac:dyDescent="0.25">
      <c r="A1058" s="25" t="e">
        <f>#REF!</f>
        <v>#REF!</v>
      </c>
      <c r="B1058" s="26" t="e">
        <f t="shared" si="16"/>
        <v>#REF!</v>
      </c>
      <c r="C1058" s="26"/>
    </row>
    <row r="1059" spans="1:3" x14ac:dyDescent="0.25">
      <c r="A1059" s="25" t="e">
        <f>#REF!</f>
        <v>#REF!</v>
      </c>
      <c r="B1059" s="26" t="e">
        <f t="shared" si="16"/>
        <v>#REF!</v>
      </c>
      <c r="C1059" s="26"/>
    </row>
    <row r="1060" spans="1:3" x14ac:dyDescent="0.25">
      <c r="A1060" s="25" t="e">
        <f>#REF!</f>
        <v>#REF!</v>
      </c>
      <c r="B1060" s="26" t="e">
        <f t="shared" si="16"/>
        <v>#REF!</v>
      </c>
      <c r="C1060" s="26"/>
    </row>
    <row r="1061" spans="1:3" x14ac:dyDescent="0.25">
      <c r="A1061" s="25" t="e">
        <f>#REF!</f>
        <v>#REF!</v>
      </c>
      <c r="B1061" s="26" t="e">
        <f t="shared" si="16"/>
        <v>#REF!</v>
      </c>
      <c r="C1061" s="26"/>
    </row>
    <row r="1062" spans="1:3" x14ac:dyDescent="0.25">
      <c r="A1062" s="25" t="e">
        <f>#REF!</f>
        <v>#REF!</v>
      </c>
      <c r="B1062" s="26" t="e">
        <f t="shared" si="16"/>
        <v>#REF!</v>
      </c>
      <c r="C1062" s="26"/>
    </row>
    <row r="1063" spans="1:3" x14ac:dyDescent="0.25">
      <c r="A1063" s="25" t="e">
        <f>#REF!</f>
        <v>#REF!</v>
      </c>
      <c r="B1063" s="26" t="e">
        <f t="shared" si="16"/>
        <v>#REF!</v>
      </c>
      <c r="C1063" s="26"/>
    </row>
    <row r="1064" spans="1:3" x14ac:dyDescent="0.25">
      <c r="A1064" s="25" t="e">
        <f>#REF!</f>
        <v>#REF!</v>
      </c>
      <c r="B1064" s="26" t="e">
        <f t="shared" si="16"/>
        <v>#REF!</v>
      </c>
      <c r="C1064" s="26"/>
    </row>
    <row r="1065" spans="1:3" x14ac:dyDescent="0.25">
      <c r="A1065" s="25" t="e">
        <f>#REF!</f>
        <v>#REF!</v>
      </c>
      <c r="B1065" s="26" t="e">
        <f t="shared" si="16"/>
        <v>#REF!</v>
      </c>
      <c r="C1065" s="26"/>
    </row>
    <row r="1066" spans="1:3" x14ac:dyDescent="0.25">
      <c r="A1066" s="25" t="e">
        <f>#REF!</f>
        <v>#REF!</v>
      </c>
      <c r="B1066" s="26" t="e">
        <f t="shared" si="16"/>
        <v>#REF!</v>
      </c>
      <c r="C1066" s="26"/>
    </row>
    <row r="1067" spans="1:3" x14ac:dyDescent="0.25">
      <c r="A1067" s="25" t="e">
        <f>#REF!</f>
        <v>#REF!</v>
      </c>
      <c r="B1067" s="26" t="e">
        <f t="shared" si="16"/>
        <v>#REF!</v>
      </c>
      <c r="C1067" s="26"/>
    </row>
    <row r="1068" spans="1:3" x14ac:dyDescent="0.25">
      <c r="A1068" s="25" t="e">
        <f>#REF!</f>
        <v>#REF!</v>
      </c>
      <c r="B1068" s="26" t="e">
        <f t="shared" si="16"/>
        <v>#REF!</v>
      </c>
      <c r="C1068" s="26"/>
    </row>
    <row r="1069" spans="1:3" x14ac:dyDescent="0.25">
      <c r="A1069" s="25" t="e">
        <f>#REF!</f>
        <v>#REF!</v>
      </c>
      <c r="B1069" s="26" t="e">
        <f t="shared" si="16"/>
        <v>#REF!</v>
      </c>
      <c r="C1069" s="26"/>
    </row>
    <row r="1070" spans="1:3" x14ac:dyDescent="0.25">
      <c r="A1070" s="25" t="e">
        <f>#REF!</f>
        <v>#REF!</v>
      </c>
      <c r="B1070" s="26" t="e">
        <f t="shared" si="16"/>
        <v>#REF!</v>
      </c>
      <c r="C1070" s="26"/>
    </row>
    <row r="1071" spans="1:3" x14ac:dyDescent="0.25">
      <c r="A1071" s="25" t="e">
        <f>#REF!</f>
        <v>#REF!</v>
      </c>
      <c r="B1071" s="26" t="e">
        <f t="shared" si="16"/>
        <v>#REF!</v>
      </c>
      <c r="C1071" s="26"/>
    </row>
    <row r="1072" spans="1:3" x14ac:dyDescent="0.25">
      <c r="A1072" s="25" t="e">
        <f>#REF!</f>
        <v>#REF!</v>
      </c>
      <c r="B1072" s="26" t="e">
        <f t="shared" si="16"/>
        <v>#REF!</v>
      </c>
      <c r="C1072" s="26"/>
    </row>
    <row r="1073" spans="1:3" x14ac:dyDescent="0.25">
      <c r="A1073" s="25" t="e">
        <f>#REF!</f>
        <v>#REF!</v>
      </c>
      <c r="B1073" s="26" t="e">
        <f t="shared" si="16"/>
        <v>#REF!</v>
      </c>
      <c r="C1073" s="26"/>
    </row>
    <row r="1074" spans="1:3" x14ac:dyDescent="0.25">
      <c r="A1074" s="25" t="e">
        <f>#REF!</f>
        <v>#REF!</v>
      </c>
      <c r="B1074" s="26" t="e">
        <f t="shared" si="16"/>
        <v>#REF!</v>
      </c>
      <c r="C1074" s="26"/>
    </row>
    <row r="1075" spans="1:3" x14ac:dyDescent="0.25">
      <c r="A1075" s="25" t="e">
        <f>#REF!</f>
        <v>#REF!</v>
      </c>
      <c r="B1075" s="26" t="e">
        <f t="shared" si="16"/>
        <v>#REF!</v>
      </c>
      <c r="C1075" s="26"/>
    </row>
    <row r="1076" spans="1:3" x14ac:dyDescent="0.25">
      <c r="A1076" s="25" t="e">
        <f>#REF!</f>
        <v>#REF!</v>
      </c>
      <c r="B1076" s="26" t="e">
        <f t="shared" si="16"/>
        <v>#REF!</v>
      </c>
      <c r="C1076" s="26"/>
    </row>
    <row r="1077" spans="1:3" x14ac:dyDescent="0.25">
      <c r="A1077" s="25" t="e">
        <f>#REF!</f>
        <v>#REF!</v>
      </c>
      <c r="B1077" s="26" t="e">
        <f t="shared" si="16"/>
        <v>#REF!</v>
      </c>
      <c r="C1077" s="26"/>
    </row>
    <row r="1078" spans="1:3" x14ac:dyDescent="0.25">
      <c r="A1078" s="25" t="e">
        <f>#REF!</f>
        <v>#REF!</v>
      </c>
      <c r="B1078" s="26" t="e">
        <f t="shared" si="16"/>
        <v>#REF!</v>
      </c>
      <c r="C1078" s="26"/>
    </row>
    <row r="1079" spans="1:3" x14ac:dyDescent="0.25">
      <c r="A1079" s="25" t="e">
        <f>#REF!</f>
        <v>#REF!</v>
      </c>
      <c r="B1079" s="26" t="e">
        <f t="shared" si="16"/>
        <v>#REF!</v>
      </c>
      <c r="C1079" s="26"/>
    </row>
    <row r="1080" spans="1:3" x14ac:dyDescent="0.25">
      <c r="A1080" s="25" t="e">
        <f>#REF!</f>
        <v>#REF!</v>
      </c>
      <c r="B1080" s="26" t="e">
        <f t="shared" si="16"/>
        <v>#REF!</v>
      </c>
      <c r="C1080" s="26"/>
    </row>
    <row r="1081" spans="1:3" x14ac:dyDescent="0.25">
      <c r="A1081" s="25" t="e">
        <f>#REF!</f>
        <v>#REF!</v>
      </c>
      <c r="B1081" s="26" t="e">
        <f t="shared" si="16"/>
        <v>#REF!</v>
      </c>
      <c r="C1081" s="26"/>
    </row>
    <row r="1082" spans="1:3" x14ac:dyDescent="0.25">
      <c r="A1082" s="25" t="e">
        <f>#REF!</f>
        <v>#REF!</v>
      </c>
      <c r="B1082" s="26" t="e">
        <f t="shared" si="16"/>
        <v>#REF!</v>
      </c>
      <c r="C1082" s="26"/>
    </row>
    <row r="1083" spans="1:3" x14ac:dyDescent="0.25">
      <c r="A1083" s="25" t="e">
        <f>#REF!</f>
        <v>#REF!</v>
      </c>
      <c r="B1083" s="26" t="e">
        <f t="shared" si="16"/>
        <v>#REF!</v>
      </c>
      <c r="C1083" s="26"/>
    </row>
    <row r="1084" spans="1:3" x14ac:dyDescent="0.25">
      <c r="A1084" s="25" t="e">
        <f>#REF!</f>
        <v>#REF!</v>
      </c>
      <c r="B1084" s="26" t="e">
        <f t="shared" si="16"/>
        <v>#REF!</v>
      </c>
      <c r="C1084" s="26"/>
    </row>
    <row r="1085" spans="1:3" x14ac:dyDescent="0.25">
      <c r="A1085" s="25" t="e">
        <f>#REF!</f>
        <v>#REF!</v>
      </c>
      <c r="B1085" s="26" t="e">
        <f t="shared" si="16"/>
        <v>#REF!</v>
      </c>
      <c r="C1085" s="26"/>
    </row>
    <row r="1086" spans="1:3" x14ac:dyDescent="0.25">
      <c r="A1086" s="25" t="e">
        <f>#REF!</f>
        <v>#REF!</v>
      </c>
      <c r="B1086" s="26" t="e">
        <f t="shared" si="16"/>
        <v>#REF!</v>
      </c>
      <c r="C1086" s="26"/>
    </row>
    <row r="1087" spans="1:3" x14ac:dyDescent="0.25">
      <c r="A1087" s="25" t="e">
        <f>#REF!</f>
        <v>#REF!</v>
      </c>
      <c r="B1087" s="26" t="e">
        <f t="shared" si="16"/>
        <v>#REF!</v>
      </c>
      <c r="C1087" s="26"/>
    </row>
    <row r="1088" spans="1:3" x14ac:dyDescent="0.25">
      <c r="A1088" s="25" t="e">
        <f>#REF!</f>
        <v>#REF!</v>
      </c>
      <c r="B1088" s="26" t="e">
        <f t="shared" si="16"/>
        <v>#REF!</v>
      </c>
      <c r="C1088" s="26"/>
    </row>
    <row r="1089" spans="1:3" x14ac:dyDescent="0.25">
      <c r="A1089" s="25" t="e">
        <f>#REF!</f>
        <v>#REF!</v>
      </c>
      <c r="B1089" s="26" t="e">
        <f t="shared" si="16"/>
        <v>#REF!</v>
      </c>
      <c r="C1089" s="26"/>
    </row>
    <row r="1090" spans="1:3" x14ac:dyDescent="0.25">
      <c r="A1090" s="25" t="e">
        <f>#REF!</f>
        <v>#REF!</v>
      </c>
      <c r="B1090" s="26" t="e">
        <f t="shared" ref="B1090:B1153" si="17">MAX(MIN(A1090,E$4),E$3)</f>
        <v>#REF!</v>
      </c>
      <c r="C1090" s="26"/>
    </row>
    <row r="1091" spans="1:3" x14ac:dyDescent="0.25">
      <c r="A1091" s="25" t="e">
        <f>#REF!</f>
        <v>#REF!</v>
      </c>
      <c r="B1091" s="26" t="e">
        <f t="shared" si="17"/>
        <v>#REF!</v>
      </c>
      <c r="C1091" s="26"/>
    </row>
    <row r="1092" spans="1:3" x14ac:dyDescent="0.25">
      <c r="A1092" s="25" t="e">
        <f>#REF!</f>
        <v>#REF!</v>
      </c>
      <c r="B1092" s="26" t="e">
        <f t="shared" si="17"/>
        <v>#REF!</v>
      </c>
      <c r="C1092" s="26"/>
    </row>
    <row r="1093" spans="1:3" x14ac:dyDescent="0.25">
      <c r="A1093" s="25" t="e">
        <f>#REF!</f>
        <v>#REF!</v>
      </c>
      <c r="B1093" s="26" t="e">
        <f t="shared" si="17"/>
        <v>#REF!</v>
      </c>
      <c r="C1093" s="26"/>
    </row>
    <row r="1094" spans="1:3" x14ac:dyDescent="0.25">
      <c r="A1094" s="25" t="e">
        <f>#REF!</f>
        <v>#REF!</v>
      </c>
      <c r="B1094" s="26" t="e">
        <f t="shared" si="17"/>
        <v>#REF!</v>
      </c>
      <c r="C1094" s="26"/>
    </row>
    <row r="1095" spans="1:3" x14ac:dyDescent="0.25">
      <c r="A1095" s="25" t="e">
        <f>#REF!</f>
        <v>#REF!</v>
      </c>
      <c r="B1095" s="26" t="e">
        <f t="shared" si="17"/>
        <v>#REF!</v>
      </c>
      <c r="C1095" s="26"/>
    </row>
    <row r="1096" spans="1:3" x14ac:dyDescent="0.25">
      <c r="A1096" s="25" t="e">
        <f>#REF!</f>
        <v>#REF!</v>
      </c>
      <c r="B1096" s="26" t="e">
        <f t="shared" si="17"/>
        <v>#REF!</v>
      </c>
      <c r="C1096" s="26"/>
    </row>
    <row r="1097" spans="1:3" x14ac:dyDescent="0.25">
      <c r="A1097" s="25" t="e">
        <f>#REF!</f>
        <v>#REF!</v>
      </c>
      <c r="B1097" s="26" t="e">
        <f t="shared" si="17"/>
        <v>#REF!</v>
      </c>
      <c r="C1097" s="26"/>
    </row>
    <row r="1098" spans="1:3" x14ac:dyDescent="0.25">
      <c r="A1098" s="25" t="e">
        <f>#REF!</f>
        <v>#REF!</v>
      </c>
      <c r="B1098" s="26" t="e">
        <f t="shared" si="17"/>
        <v>#REF!</v>
      </c>
      <c r="C1098" s="26"/>
    </row>
    <row r="1099" spans="1:3" x14ac:dyDescent="0.25">
      <c r="A1099" s="25" t="e">
        <f>#REF!</f>
        <v>#REF!</v>
      </c>
      <c r="B1099" s="26" t="e">
        <f t="shared" si="17"/>
        <v>#REF!</v>
      </c>
      <c r="C1099" s="26"/>
    </row>
    <row r="1100" spans="1:3" x14ac:dyDescent="0.25">
      <c r="A1100" s="25" t="e">
        <f>#REF!</f>
        <v>#REF!</v>
      </c>
      <c r="B1100" s="26" t="e">
        <f t="shared" si="17"/>
        <v>#REF!</v>
      </c>
      <c r="C1100" s="26"/>
    </row>
    <row r="1101" spans="1:3" x14ac:dyDescent="0.25">
      <c r="A1101" s="25" t="e">
        <f>#REF!</f>
        <v>#REF!</v>
      </c>
      <c r="B1101" s="26" t="e">
        <f t="shared" si="17"/>
        <v>#REF!</v>
      </c>
      <c r="C1101" s="26"/>
    </row>
    <row r="1102" spans="1:3" x14ac:dyDescent="0.25">
      <c r="A1102" s="25" t="e">
        <f>#REF!</f>
        <v>#REF!</v>
      </c>
      <c r="B1102" s="26" t="e">
        <f t="shared" si="17"/>
        <v>#REF!</v>
      </c>
      <c r="C1102" s="26"/>
    </row>
    <row r="1103" spans="1:3" x14ac:dyDescent="0.25">
      <c r="A1103" s="25" t="e">
        <f>#REF!</f>
        <v>#REF!</v>
      </c>
      <c r="B1103" s="26" t="e">
        <f t="shared" si="17"/>
        <v>#REF!</v>
      </c>
      <c r="C1103" s="26"/>
    </row>
    <row r="1104" spans="1:3" x14ac:dyDescent="0.25">
      <c r="A1104" s="25" t="e">
        <f>#REF!</f>
        <v>#REF!</v>
      </c>
      <c r="B1104" s="26" t="e">
        <f t="shared" si="17"/>
        <v>#REF!</v>
      </c>
      <c r="C1104" s="26"/>
    </row>
    <row r="1105" spans="1:3" x14ac:dyDescent="0.25">
      <c r="A1105" s="25" t="e">
        <f>#REF!</f>
        <v>#REF!</v>
      </c>
      <c r="B1105" s="26" t="e">
        <f t="shared" si="17"/>
        <v>#REF!</v>
      </c>
      <c r="C1105" s="26"/>
    </row>
    <row r="1106" spans="1:3" x14ac:dyDescent="0.25">
      <c r="A1106" s="25" t="e">
        <f>#REF!</f>
        <v>#REF!</v>
      </c>
      <c r="B1106" s="26" t="e">
        <f t="shared" si="17"/>
        <v>#REF!</v>
      </c>
      <c r="C1106" s="26"/>
    </row>
    <row r="1107" spans="1:3" x14ac:dyDescent="0.25">
      <c r="A1107" s="25" t="e">
        <f>#REF!</f>
        <v>#REF!</v>
      </c>
      <c r="B1107" s="26" t="e">
        <f t="shared" si="17"/>
        <v>#REF!</v>
      </c>
      <c r="C1107" s="26"/>
    </row>
    <row r="1108" spans="1:3" x14ac:dyDescent="0.25">
      <c r="A1108" s="25" t="e">
        <f>#REF!</f>
        <v>#REF!</v>
      </c>
      <c r="B1108" s="26" t="e">
        <f t="shared" si="17"/>
        <v>#REF!</v>
      </c>
      <c r="C1108" s="26"/>
    </row>
    <row r="1109" spans="1:3" x14ac:dyDescent="0.25">
      <c r="A1109" s="25" t="e">
        <f>#REF!</f>
        <v>#REF!</v>
      </c>
      <c r="B1109" s="26" t="e">
        <f t="shared" si="17"/>
        <v>#REF!</v>
      </c>
      <c r="C1109" s="26"/>
    </row>
    <row r="1110" spans="1:3" x14ac:dyDescent="0.25">
      <c r="A1110" s="25" t="e">
        <f>#REF!</f>
        <v>#REF!</v>
      </c>
      <c r="B1110" s="26" t="e">
        <f t="shared" si="17"/>
        <v>#REF!</v>
      </c>
      <c r="C1110" s="26"/>
    </row>
    <row r="1111" spans="1:3" x14ac:dyDescent="0.25">
      <c r="A1111" s="25" t="e">
        <f>#REF!</f>
        <v>#REF!</v>
      </c>
      <c r="B1111" s="26" t="e">
        <f t="shared" si="17"/>
        <v>#REF!</v>
      </c>
      <c r="C1111" s="26"/>
    </row>
    <row r="1112" spans="1:3" x14ac:dyDescent="0.25">
      <c r="A1112" s="25" t="e">
        <f>#REF!</f>
        <v>#REF!</v>
      </c>
      <c r="B1112" s="26" t="e">
        <f t="shared" si="17"/>
        <v>#REF!</v>
      </c>
      <c r="C1112" s="26"/>
    </row>
    <row r="1113" spans="1:3" x14ac:dyDescent="0.25">
      <c r="A1113" s="25" t="e">
        <f>#REF!</f>
        <v>#REF!</v>
      </c>
      <c r="B1113" s="26" t="e">
        <f t="shared" si="17"/>
        <v>#REF!</v>
      </c>
      <c r="C1113" s="26"/>
    </row>
    <row r="1114" spans="1:3" x14ac:dyDescent="0.25">
      <c r="A1114" s="25" t="e">
        <f>#REF!</f>
        <v>#REF!</v>
      </c>
      <c r="B1114" s="26" t="e">
        <f t="shared" si="17"/>
        <v>#REF!</v>
      </c>
      <c r="C1114" s="26"/>
    </row>
    <row r="1115" spans="1:3" x14ac:dyDescent="0.25">
      <c r="A1115" s="25" t="e">
        <f>#REF!</f>
        <v>#REF!</v>
      </c>
      <c r="B1115" s="26" t="e">
        <f t="shared" si="17"/>
        <v>#REF!</v>
      </c>
      <c r="C1115" s="26"/>
    </row>
    <row r="1116" spans="1:3" x14ac:dyDescent="0.25">
      <c r="A1116" s="25" t="e">
        <f>#REF!</f>
        <v>#REF!</v>
      </c>
      <c r="B1116" s="26" t="e">
        <f t="shared" si="17"/>
        <v>#REF!</v>
      </c>
      <c r="C1116" s="26"/>
    </row>
    <row r="1117" spans="1:3" x14ac:dyDescent="0.25">
      <c r="A1117" s="25" t="e">
        <f>#REF!</f>
        <v>#REF!</v>
      </c>
      <c r="B1117" s="26" t="e">
        <f t="shared" si="17"/>
        <v>#REF!</v>
      </c>
      <c r="C1117" s="26"/>
    </row>
    <row r="1118" spans="1:3" x14ac:dyDescent="0.25">
      <c r="A1118" s="25" t="e">
        <f>#REF!</f>
        <v>#REF!</v>
      </c>
      <c r="B1118" s="26" t="e">
        <f t="shared" si="17"/>
        <v>#REF!</v>
      </c>
      <c r="C1118" s="26"/>
    </row>
    <row r="1119" spans="1:3" x14ac:dyDescent="0.25">
      <c r="A1119" s="25" t="e">
        <f>#REF!</f>
        <v>#REF!</v>
      </c>
      <c r="B1119" s="26" t="e">
        <f t="shared" si="17"/>
        <v>#REF!</v>
      </c>
      <c r="C1119" s="26"/>
    </row>
    <row r="1120" spans="1:3" x14ac:dyDescent="0.25">
      <c r="A1120" s="25" t="e">
        <f>#REF!</f>
        <v>#REF!</v>
      </c>
      <c r="B1120" s="26" t="e">
        <f t="shared" si="17"/>
        <v>#REF!</v>
      </c>
      <c r="C1120" s="26"/>
    </row>
    <row r="1121" spans="1:3" x14ac:dyDescent="0.25">
      <c r="A1121" s="25" t="e">
        <f>#REF!</f>
        <v>#REF!</v>
      </c>
      <c r="B1121" s="26" t="e">
        <f t="shared" si="17"/>
        <v>#REF!</v>
      </c>
      <c r="C1121" s="26"/>
    </row>
    <row r="1122" spans="1:3" x14ac:dyDescent="0.25">
      <c r="A1122" s="25" t="e">
        <f>#REF!</f>
        <v>#REF!</v>
      </c>
      <c r="B1122" s="26" t="e">
        <f t="shared" si="17"/>
        <v>#REF!</v>
      </c>
      <c r="C1122" s="26"/>
    </row>
    <row r="1123" spans="1:3" x14ac:dyDescent="0.25">
      <c r="A1123" s="25" t="e">
        <f>#REF!</f>
        <v>#REF!</v>
      </c>
      <c r="B1123" s="26" t="e">
        <f t="shared" si="17"/>
        <v>#REF!</v>
      </c>
      <c r="C1123" s="26"/>
    </row>
    <row r="1124" spans="1:3" x14ac:dyDescent="0.25">
      <c r="A1124" s="25" t="e">
        <f>#REF!</f>
        <v>#REF!</v>
      </c>
      <c r="B1124" s="26" t="e">
        <f t="shared" si="17"/>
        <v>#REF!</v>
      </c>
      <c r="C1124" s="26"/>
    </row>
    <row r="1125" spans="1:3" x14ac:dyDescent="0.25">
      <c r="A1125" s="25" t="e">
        <f>#REF!</f>
        <v>#REF!</v>
      </c>
      <c r="B1125" s="26" t="e">
        <f t="shared" si="17"/>
        <v>#REF!</v>
      </c>
      <c r="C1125" s="26"/>
    </row>
    <row r="1126" spans="1:3" x14ac:dyDescent="0.25">
      <c r="A1126" s="25" t="e">
        <f>#REF!</f>
        <v>#REF!</v>
      </c>
      <c r="B1126" s="26" t="e">
        <f t="shared" si="17"/>
        <v>#REF!</v>
      </c>
      <c r="C1126" s="26"/>
    </row>
    <row r="1127" spans="1:3" x14ac:dyDescent="0.25">
      <c r="A1127" s="25" t="e">
        <f>#REF!</f>
        <v>#REF!</v>
      </c>
      <c r="B1127" s="26" t="e">
        <f t="shared" si="17"/>
        <v>#REF!</v>
      </c>
      <c r="C1127" s="26"/>
    </row>
    <row r="1128" spans="1:3" x14ac:dyDescent="0.25">
      <c r="A1128" s="25" t="e">
        <f>#REF!</f>
        <v>#REF!</v>
      </c>
      <c r="B1128" s="26" t="e">
        <f t="shared" si="17"/>
        <v>#REF!</v>
      </c>
      <c r="C1128" s="26"/>
    </row>
    <row r="1129" spans="1:3" x14ac:dyDescent="0.25">
      <c r="A1129" s="25" t="e">
        <f>#REF!</f>
        <v>#REF!</v>
      </c>
      <c r="B1129" s="26" t="e">
        <f t="shared" si="17"/>
        <v>#REF!</v>
      </c>
      <c r="C1129" s="26"/>
    </row>
    <row r="1130" spans="1:3" x14ac:dyDescent="0.25">
      <c r="A1130" s="25" t="e">
        <f>#REF!</f>
        <v>#REF!</v>
      </c>
      <c r="B1130" s="26" t="e">
        <f t="shared" si="17"/>
        <v>#REF!</v>
      </c>
      <c r="C1130" s="26"/>
    </row>
    <row r="1131" spans="1:3" x14ac:dyDescent="0.25">
      <c r="A1131" s="25" t="e">
        <f>#REF!</f>
        <v>#REF!</v>
      </c>
      <c r="B1131" s="26" t="e">
        <f t="shared" si="17"/>
        <v>#REF!</v>
      </c>
      <c r="C1131" s="26"/>
    </row>
    <row r="1132" spans="1:3" x14ac:dyDescent="0.25">
      <c r="A1132" s="25" t="e">
        <f>#REF!</f>
        <v>#REF!</v>
      </c>
      <c r="B1132" s="26" t="e">
        <f t="shared" si="17"/>
        <v>#REF!</v>
      </c>
      <c r="C1132" s="26"/>
    </row>
    <row r="1133" spans="1:3" x14ac:dyDescent="0.25">
      <c r="A1133" s="25" t="e">
        <f>#REF!</f>
        <v>#REF!</v>
      </c>
      <c r="B1133" s="26" t="e">
        <f t="shared" si="17"/>
        <v>#REF!</v>
      </c>
      <c r="C1133" s="26"/>
    </row>
    <row r="1134" spans="1:3" x14ac:dyDescent="0.25">
      <c r="A1134" s="25" t="e">
        <f>#REF!</f>
        <v>#REF!</v>
      </c>
      <c r="B1134" s="26" t="e">
        <f t="shared" si="17"/>
        <v>#REF!</v>
      </c>
      <c r="C1134" s="26"/>
    </row>
    <row r="1135" spans="1:3" x14ac:dyDescent="0.25">
      <c r="A1135" s="25" t="e">
        <f>#REF!</f>
        <v>#REF!</v>
      </c>
      <c r="B1135" s="26" t="e">
        <f t="shared" si="17"/>
        <v>#REF!</v>
      </c>
      <c r="C1135" s="26"/>
    </row>
    <row r="1136" spans="1:3" x14ac:dyDescent="0.25">
      <c r="A1136" s="25" t="e">
        <f>#REF!</f>
        <v>#REF!</v>
      </c>
      <c r="B1136" s="26" t="e">
        <f t="shared" si="17"/>
        <v>#REF!</v>
      </c>
      <c r="C1136" s="26"/>
    </row>
    <row r="1137" spans="1:3" x14ac:dyDescent="0.25">
      <c r="A1137" s="25" t="e">
        <f>#REF!</f>
        <v>#REF!</v>
      </c>
      <c r="B1137" s="26" t="e">
        <f t="shared" si="17"/>
        <v>#REF!</v>
      </c>
      <c r="C1137" s="26"/>
    </row>
    <row r="1138" spans="1:3" x14ac:dyDescent="0.25">
      <c r="A1138" s="25" t="e">
        <f>#REF!</f>
        <v>#REF!</v>
      </c>
      <c r="B1138" s="26" t="e">
        <f t="shared" si="17"/>
        <v>#REF!</v>
      </c>
      <c r="C1138" s="26"/>
    </row>
    <row r="1139" spans="1:3" x14ac:dyDescent="0.25">
      <c r="A1139" s="25" t="e">
        <f>#REF!</f>
        <v>#REF!</v>
      </c>
      <c r="B1139" s="26" t="e">
        <f t="shared" si="17"/>
        <v>#REF!</v>
      </c>
      <c r="C1139" s="26"/>
    </row>
    <row r="1140" spans="1:3" x14ac:dyDescent="0.25">
      <c r="A1140" s="25" t="e">
        <f>#REF!</f>
        <v>#REF!</v>
      </c>
      <c r="B1140" s="26" t="e">
        <f t="shared" si="17"/>
        <v>#REF!</v>
      </c>
      <c r="C1140" s="26"/>
    </row>
    <row r="1141" spans="1:3" x14ac:dyDescent="0.25">
      <c r="A1141" s="25" t="e">
        <f>#REF!</f>
        <v>#REF!</v>
      </c>
      <c r="B1141" s="26" t="e">
        <f t="shared" si="17"/>
        <v>#REF!</v>
      </c>
      <c r="C1141" s="26"/>
    </row>
    <row r="1142" spans="1:3" x14ac:dyDescent="0.25">
      <c r="A1142" s="25" t="e">
        <f>#REF!</f>
        <v>#REF!</v>
      </c>
      <c r="B1142" s="26" t="e">
        <f t="shared" si="17"/>
        <v>#REF!</v>
      </c>
      <c r="C1142" s="26"/>
    </row>
    <row r="1143" spans="1:3" x14ac:dyDescent="0.25">
      <c r="A1143" s="25" t="e">
        <f>#REF!</f>
        <v>#REF!</v>
      </c>
      <c r="B1143" s="26" t="e">
        <f t="shared" si="17"/>
        <v>#REF!</v>
      </c>
      <c r="C1143" s="26"/>
    </row>
    <row r="1144" spans="1:3" x14ac:dyDescent="0.25">
      <c r="A1144" s="25" t="e">
        <f>#REF!</f>
        <v>#REF!</v>
      </c>
      <c r="B1144" s="26" t="e">
        <f t="shared" si="17"/>
        <v>#REF!</v>
      </c>
      <c r="C1144" s="26"/>
    </row>
    <row r="1145" spans="1:3" x14ac:dyDescent="0.25">
      <c r="A1145" s="25" t="e">
        <f>#REF!</f>
        <v>#REF!</v>
      </c>
      <c r="B1145" s="26" t="e">
        <f t="shared" si="17"/>
        <v>#REF!</v>
      </c>
      <c r="C1145" s="26"/>
    </row>
    <row r="1146" spans="1:3" x14ac:dyDescent="0.25">
      <c r="A1146" s="25" t="e">
        <f>#REF!</f>
        <v>#REF!</v>
      </c>
      <c r="B1146" s="26" t="e">
        <f t="shared" si="17"/>
        <v>#REF!</v>
      </c>
      <c r="C1146" s="26"/>
    </row>
    <row r="1147" spans="1:3" x14ac:dyDescent="0.25">
      <c r="A1147" s="25" t="e">
        <f>#REF!</f>
        <v>#REF!</v>
      </c>
      <c r="B1147" s="26" t="e">
        <f t="shared" si="17"/>
        <v>#REF!</v>
      </c>
      <c r="C1147" s="26"/>
    </row>
    <row r="1148" spans="1:3" x14ac:dyDescent="0.25">
      <c r="A1148" s="25" t="e">
        <f>#REF!</f>
        <v>#REF!</v>
      </c>
      <c r="B1148" s="26" t="e">
        <f t="shared" si="17"/>
        <v>#REF!</v>
      </c>
      <c r="C1148" s="26"/>
    </row>
    <row r="1149" spans="1:3" x14ac:dyDescent="0.25">
      <c r="A1149" s="25" t="e">
        <f>#REF!</f>
        <v>#REF!</v>
      </c>
      <c r="B1149" s="26" t="e">
        <f t="shared" si="17"/>
        <v>#REF!</v>
      </c>
      <c r="C1149" s="26"/>
    </row>
    <row r="1150" spans="1:3" x14ac:dyDescent="0.25">
      <c r="A1150" s="25" t="e">
        <f>#REF!</f>
        <v>#REF!</v>
      </c>
      <c r="B1150" s="26" t="e">
        <f t="shared" si="17"/>
        <v>#REF!</v>
      </c>
      <c r="C1150" s="26"/>
    </row>
    <row r="1151" spans="1:3" x14ac:dyDescent="0.25">
      <c r="A1151" s="25" t="e">
        <f>#REF!</f>
        <v>#REF!</v>
      </c>
      <c r="B1151" s="26" t="e">
        <f t="shared" si="17"/>
        <v>#REF!</v>
      </c>
      <c r="C1151" s="26"/>
    </row>
    <row r="1152" spans="1:3" x14ac:dyDescent="0.25">
      <c r="A1152" s="25" t="e">
        <f>#REF!</f>
        <v>#REF!</v>
      </c>
      <c r="B1152" s="26" t="e">
        <f t="shared" si="17"/>
        <v>#REF!</v>
      </c>
      <c r="C1152" s="26"/>
    </row>
    <row r="1153" spans="1:3" x14ac:dyDescent="0.25">
      <c r="A1153" s="25" t="e">
        <f>#REF!</f>
        <v>#REF!</v>
      </c>
      <c r="B1153" s="26" t="e">
        <f t="shared" si="17"/>
        <v>#REF!</v>
      </c>
      <c r="C1153" s="26"/>
    </row>
    <row r="1154" spans="1:3" x14ac:dyDescent="0.25">
      <c r="A1154" s="25" t="e">
        <f>#REF!</f>
        <v>#REF!</v>
      </c>
      <c r="B1154" s="26" t="e">
        <f t="shared" ref="B1154:B1217" si="18">MAX(MIN(A1154,E$4),E$3)</f>
        <v>#REF!</v>
      </c>
      <c r="C1154" s="26"/>
    </row>
    <row r="1155" spans="1:3" x14ac:dyDescent="0.25">
      <c r="A1155" s="25" t="e">
        <f>#REF!</f>
        <v>#REF!</v>
      </c>
      <c r="B1155" s="26" t="e">
        <f t="shared" si="18"/>
        <v>#REF!</v>
      </c>
      <c r="C1155" s="26"/>
    </row>
    <row r="1156" spans="1:3" x14ac:dyDescent="0.25">
      <c r="A1156" s="25" t="e">
        <f>#REF!</f>
        <v>#REF!</v>
      </c>
      <c r="B1156" s="26" t="e">
        <f t="shared" si="18"/>
        <v>#REF!</v>
      </c>
      <c r="C1156" s="26"/>
    </row>
    <row r="1157" spans="1:3" x14ac:dyDescent="0.25">
      <c r="A1157" s="25" t="e">
        <f>#REF!</f>
        <v>#REF!</v>
      </c>
      <c r="B1157" s="26" t="e">
        <f t="shared" si="18"/>
        <v>#REF!</v>
      </c>
      <c r="C1157" s="26"/>
    </row>
    <row r="1158" spans="1:3" x14ac:dyDescent="0.25">
      <c r="A1158" s="25" t="e">
        <f>#REF!</f>
        <v>#REF!</v>
      </c>
      <c r="B1158" s="26" t="e">
        <f t="shared" si="18"/>
        <v>#REF!</v>
      </c>
      <c r="C1158" s="26"/>
    </row>
    <row r="1159" spans="1:3" x14ac:dyDescent="0.25">
      <c r="A1159" s="25" t="e">
        <f>#REF!</f>
        <v>#REF!</v>
      </c>
      <c r="B1159" s="26" t="e">
        <f t="shared" si="18"/>
        <v>#REF!</v>
      </c>
      <c r="C1159" s="26"/>
    </row>
    <row r="1160" spans="1:3" x14ac:dyDescent="0.25">
      <c r="A1160" s="25" t="e">
        <f>#REF!</f>
        <v>#REF!</v>
      </c>
      <c r="B1160" s="26" t="e">
        <f t="shared" si="18"/>
        <v>#REF!</v>
      </c>
      <c r="C1160" s="26"/>
    </row>
    <row r="1161" spans="1:3" x14ac:dyDescent="0.25">
      <c r="A1161" s="25" t="e">
        <f>#REF!</f>
        <v>#REF!</v>
      </c>
      <c r="B1161" s="26" t="e">
        <f t="shared" si="18"/>
        <v>#REF!</v>
      </c>
      <c r="C1161" s="26"/>
    </row>
    <row r="1162" spans="1:3" x14ac:dyDescent="0.25">
      <c r="A1162" s="25" t="e">
        <f>#REF!</f>
        <v>#REF!</v>
      </c>
      <c r="B1162" s="26" t="e">
        <f t="shared" si="18"/>
        <v>#REF!</v>
      </c>
      <c r="C1162" s="26"/>
    </row>
    <row r="1163" spans="1:3" x14ac:dyDescent="0.25">
      <c r="A1163" s="25" t="e">
        <f>#REF!</f>
        <v>#REF!</v>
      </c>
      <c r="B1163" s="26" t="e">
        <f t="shared" si="18"/>
        <v>#REF!</v>
      </c>
      <c r="C1163" s="26"/>
    </row>
    <row r="1164" spans="1:3" x14ac:dyDescent="0.25">
      <c r="A1164" s="25" t="e">
        <f>#REF!</f>
        <v>#REF!</v>
      </c>
      <c r="B1164" s="26" t="e">
        <f t="shared" si="18"/>
        <v>#REF!</v>
      </c>
      <c r="C1164" s="26"/>
    </row>
    <row r="1165" spans="1:3" x14ac:dyDescent="0.25">
      <c r="A1165" s="25" t="e">
        <f>#REF!</f>
        <v>#REF!</v>
      </c>
      <c r="B1165" s="26" t="e">
        <f t="shared" si="18"/>
        <v>#REF!</v>
      </c>
      <c r="C1165" s="26"/>
    </row>
    <row r="1166" spans="1:3" x14ac:dyDescent="0.25">
      <c r="A1166" s="25" t="e">
        <f>#REF!</f>
        <v>#REF!</v>
      </c>
      <c r="B1166" s="26" t="e">
        <f t="shared" si="18"/>
        <v>#REF!</v>
      </c>
      <c r="C1166" s="26"/>
    </row>
    <row r="1167" spans="1:3" x14ac:dyDescent="0.25">
      <c r="A1167" s="25" t="e">
        <f>#REF!</f>
        <v>#REF!</v>
      </c>
      <c r="B1167" s="26" t="e">
        <f t="shared" si="18"/>
        <v>#REF!</v>
      </c>
      <c r="C1167" s="26"/>
    </row>
    <row r="1168" spans="1:3" x14ac:dyDescent="0.25">
      <c r="A1168" s="25" t="e">
        <f>#REF!</f>
        <v>#REF!</v>
      </c>
      <c r="B1168" s="26" t="e">
        <f t="shared" si="18"/>
        <v>#REF!</v>
      </c>
      <c r="C1168" s="26"/>
    </row>
    <row r="1169" spans="1:3" x14ac:dyDescent="0.25">
      <c r="A1169" s="25" t="e">
        <f>#REF!</f>
        <v>#REF!</v>
      </c>
      <c r="B1169" s="26" t="e">
        <f t="shared" si="18"/>
        <v>#REF!</v>
      </c>
      <c r="C1169" s="26"/>
    </row>
    <row r="1170" spans="1:3" x14ac:dyDescent="0.25">
      <c r="A1170" s="25" t="e">
        <f>#REF!</f>
        <v>#REF!</v>
      </c>
      <c r="B1170" s="26" t="e">
        <f t="shared" si="18"/>
        <v>#REF!</v>
      </c>
      <c r="C1170" s="26"/>
    </row>
    <row r="1171" spans="1:3" x14ac:dyDescent="0.25">
      <c r="A1171" s="25" t="e">
        <f>#REF!</f>
        <v>#REF!</v>
      </c>
      <c r="B1171" s="26" t="e">
        <f t="shared" si="18"/>
        <v>#REF!</v>
      </c>
      <c r="C1171" s="26"/>
    </row>
    <row r="1172" spans="1:3" x14ac:dyDescent="0.25">
      <c r="A1172" s="25" t="e">
        <f>#REF!</f>
        <v>#REF!</v>
      </c>
      <c r="B1172" s="26" t="e">
        <f t="shared" si="18"/>
        <v>#REF!</v>
      </c>
      <c r="C1172" s="26"/>
    </row>
    <row r="1173" spans="1:3" x14ac:dyDescent="0.25">
      <c r="A1173" s="25" t="e">
        <f>#REF!</f>
        <v>#REF!</v>
      </c>
      <c r="B1173" s="26" t="e">
        <f t="shared" si="18"/>
        <v>#REF!</v>
      </c>
      <c r="C1173" s="26"/>
    </row>
    <row r="1174" spans="1:3" x14ac:dyDescent="0.25">
      <c r="A1174" s="25" t="e">
        <f>#REF!</f>
        <v>#REF!</v>
      </c>
      <c r="B1174" s="26" t="e">
        <f t="shared" si="18"/>
        <v>#REF!</v>
      </c>
      <c r="C1174" s="26"/>
    </row>
    <row r="1175" spans="1:3" x14ac:dyDescent="0.25">
      <c r="A1175" s="25" t="e">
        <f>#REF!</f>
        <v>#REF!</v>
      </c>
      <c r="B1175" s="26" t="e">
        <f t="shared" si="18"/>
        <v>#REF!</v>
      </c>
      <c r="C1175" s="26"/>
    </row>
    <row r="1176" spans="1:3" x14ac:dyDescent="0.25">
      <c r="A1176" s="25" t="e">
        <f>#REF!</f>
        <v>#REF!</v>
      </c>
      <c r="B1176" s="26" t="e">
        <f t="shared" si="18"/>
        <v>#REF!</v>
      </c>
      <c r="C1176" s="26"/>
    </row>
    <row r="1177" spans="1:3" x14ac:dyDescent="0.25">
      <c r="A1177" s="25" t="e">
        <f>#REF!</f>
        <v>#REF!</v>
      </c>
      <c r="B1177" s="26" t="e">
        <f t="shared" si="18"/>
        <v>#REF!</v>
      </c>
      <c r="C1177" s="26"/>
    </row>
    <row r="1178" spans="1:3" x14ac:dyDescent="0.25">
      <c r="A1178" s="25" t="e">
        <f>#REF!</f>
        <v>#REF!</v>
      </c>
      <c r="B1178" s="26" t="e">
        <f t="shared" si="18"/>
        <v>#REF!</v>
      </c>
      <c r="C1178" s="26"/>
    </row>
    <row r="1179" spans="1:3" x14ac:dyDescent="0.25">
      <c r="A1179" s="25" t="e">
        <f>#REF!</f>
        <v>#REF!</v>
      </c>
      <c r="B1179" s="26" t="e">
        <f t="shared" si="18"/>
        <v>#REF!</v>
      </c>
      <c r="C1179" s="26"/>
    </row>
    <row r="1180" spans="1:3" x14ac:dyDescent="0.25">
      <c r="A1180" s="25" t="e">
        <f>#REF!</f>
        <v>#REF!</v>
      </c>
      <c r="B1180" s="26" t="e">
        <f t="shared" si="18"/>
        <v>#REF!</v>
      </c>
      <c r="C1180" s="26"/>
    </row>
    <row r="1181" spans="1:3" x14ac:dyDescent="0.25">
      <c r="A1181" s="25" t="e">
        <f>#REF!</f>
        <v>#REF!</v>
      </c>
      <c r="B1181" s="26" t="e">
        <f t="shared" si="18"/>
        <v>#REF!</v>
      </c>
      <c r="C1181" s="26"/>
    </row>
    <row r="1182" spans="1:3" x14ac:dyDescent="0.25">
      <c r="A1182" s="25" t="e">
        <f>#REF!</f>
        <v>#REF!</v>
      </c>
      <c r="B1182" s="26" t="e">
        <f t="shared" si="18"/>
        <v>#REF!</v>
      </c>
      <c r="C1182" s="26"/>
    </row>
    <row r="1183" spans="1:3" x14ac:dyDescent="0.25">
      <c r="A1183" s="25" t="e">
        <f>#REF!</f>
        <v>#REF!</v>
      </c>
      <c r="B1183" s="26" t="e">
        <f t="shared" si="18"/>
        <v>#REF!</v>
      </c>
      <c r="C1183" s="26"/>
    </row>
    <row r="1184" spans="1:3" x14ac:dyDescent="0.25">
      <c r="A1184" s="25" t="e">
        <f>#REF!</f>
        <v>#REF!</v>
      </c>
      <c r="B1184" s="26" t="e">
        <f t="shared" si="18"/>
        <v>#REF!</v>
      </c>
      <c r="C1184" s="26"/>
    </row>
    <row r="1185" spans="1:3" x14ac:dyDescent="0.25">
      <c r="A1185" s="25" t="e">
        <f>#REF!</f>
        <v>#REF!</v>
      </c>
      <c r="B1185" s="26" t="e">
        <f t="shared" si="18"/>
        <v>#REF!</v>
      </c>
      <c r="C1185" s="26"/>
    </row>
    <row r="1186" spans="1:3" x14ac:dyDescent="0.25">
      <c r="A1186" s="25" t="e">
        <f>#REF!</f>
        <v>#REF!</v>
      </c>
      <c r="B1186" s="26" t="e">
        <f t="shared" si="18"/>
        <v>#REF!</v>
      </c>
      <c r="C1186" s="26"/>
    </row>
    <row r="1187" spans="1:3" x14ac:dyDescent="0.25">
      <c r="A1187" s="25" t="e">
        <f>#REF!</f>
        <v>#REF!</v>
      </c>
      <c r="B1187" s="26" t="e">
        <f t="shared" si="18"/>
        <v>#REF!</v>
      </c>
      <c r="C1187" s="26"/>
    </row>
    <row r="1188" spans="1:3" x14ac:dyDescent="0.25">
      <c r="A1188" s="25" t="e">
        <f>#REF!</f>
        <v>#REF!</v>
      </c>
      <c r="B1188" s="26" t="e">
        <f t="shared" si="18"/>
        <v>#REF!</v>
      </c>
      <c r="C1188" s="26"/>
    </row>
    <row r="1189" spans="1:3" x14ac:dyDescent="0.25">
      <c r="A1189" s="25" t="e">
        <f>#REF!</f>
        <v>#REF!</v>
      </c>
      <c r="B1189" s="26" t="e">
        <f t="shared" si="18"/>
        <v>#REF!</v>
      </c>
      <c r="C1189" s="26"/>
    </row>
    <row r="1190" spans="1:3" x14ac:dyDescent="0.25">
      <c r="A1190" s="25" t="e">
        <f>#REF!</f>
        <v>#REF!</v>
      </c>
      <c r="B1190" s="26" t="e">
        <f t="shared" si="18"/>
        <v>#REF!</v>
      </c>
      <c r="C1190" s="26"/>
    </row>
    <row r="1191" spans="1:3" x14ac:dyDescent="0.25">
      <c r="A1191" s="25" t="e">
        <f>#REF!</f>
        <v>#REF!</v>
      </c>
      <c r="B1191" s="26" t="e">
        <f t="shared" si="18"/>
        <v>#REF!</v>
      </c>
      <c r="C1191" s="26"/>
    </row>
    <row r="1192" spans="1:3" x14ac:dyDescent="0.25">
      <c r="A1192" s="25" t="e">
        <f>#REF!</f>
        <v>#REF!</v>
      </c>
      <c r="B1192" s="26" t="e">
        <f t="shared" si="18"/>
        <v>#REF!</v>
      </c>
      <c r="C1192" s="26"/>
    </row>
    <row r="1193" spans="1:3" x14ac:dyDescent="0.25">
      <c r="A1193" s="25" t="e">
        <f>#REF!</f>
        <v>#REF!</v>
      </c>
      <c r="B1193" s="26" t="e">
        <f t="shared" si="18"/>
        <v>#REF!</v>
      </c>
      <c r="C1193" s="26"/>
    </row>
    <row r="1194" spans="1:3" x14ac:dyDescent="0.25">
      <c r="A1194" s="25" t="e">
        <f>#REF!</f>
        <v>#REF!</v>
      </c>
      <c r="B1194" s="26" t="e">
        <f t="shared" si="18"/>
        <v>#REF!</v>
      </c>
      <c r="C1194" s="26"/>
    </row>
    <row r="1195" spans="1:3" x14ac:dyDescent="0.25">
      <c r="A1195" s="25" t="e">
        <f>#REF!</f>
        <v>#REF!</v>
      </c>
      <c r="B1195" s="26" t="e">
        <f t="shared" si="18"/>
        <v>#REF!</v>
      </c>
      <c r="C1195" s="26"/>
    </row>
    <row r="1196" spans="1:3" x14ac:dyDescent="0.25">
      <c r="A1196" s="25" t="e">
        <f>#REF!</f>
        <v>#REF!</v>
      </c>
      <c r="B1196" s="26" t="e">
        <f t="shared" si="18"/>
        <v>#REF!</v>
      </c>
      <c r="C1196" s="26"/>
    </row>
    <row r="1197" spans="1:3" x14ac:dyDescent="0.25">
      <c r="A1197" s="25" t="e">
        <f>#REF!</f>
        <v>#REF!</v>
      </c>
      <c r="B1197" s="26" t="e">
        <f t="shared" si="18"/>
        <v>#REF!</v>
      </c>
      <c r="C1197" s="26"/>
    </row>
    <row r="1198" spans="1:3" x14ac:dyDescent="0.25">
      <c r="A1198" s="25" t="e">
        <f>#REF!</f>
        <v>#REF!</v>
      </c>
      <c r="B1198" s="26" t="e">
        <f t="shared" si="18"/>
        <v>#REF!</v>
      </c>
      <c r="C1198" s="26"/>
    </row>
    <row r="1199" spans="1:3" x14ac:dyDescent="0.25">
      <c r="A1199" s="25" t="e">
        <f>#REF!</f>
        <v>#REF!</v>
      </c>
      <c r="B1199" s="26" t="e">
        <f t="shared" si="18"/>
        <v>#REF!</v>
      </c>
      <c r="C1199" s="26"/>
    </row>
    <row r="1200" spans="1:3" x14ac:dyDescent="0.25">
      <c r="A1200" s="25" t="e">
        <f>#REF!</f>
        <v>#REF!</v>
      </c>
      <c r="B1200" s="26" t="e">
        <f t="shared" si="18"/>
        <v>#REF!</v>
      </c>
      <c r="C1200" s="26"/>
    </row>
    <row r="1201" spans="1:3" x14ac:dyDescent="0.25">
      <c r="A1201" s="25" t="e">
        <f>#REF!</f>
        <v>#REF!</v>
      </c>
      <c r="B1201" s="26" t="e">
        <f t="shared" si="18"/>
        <v>#REF!</v>
      </c>
      <c r="C1201" s="26"/>
    </row>
    <row r="1202" spans="1:3" x14ac:dyDescent="0.25">
      <c r="A1202" s="25" t="e">
        <f>#REF!</f>
        <v>#REF!</v>
      </c>
      <c r="B1202" s="26" t="e">
        <f t="shared" si="18"/>
        <v>#REF!</v>
      </c>
      <c r="C1202" s="26"/>
    </row>
    <row r="1203" spans="1:3" x14ac:dyDescent="0.25">
      <c r="A1203" s="25" t="e">
        <f>#REF!</f>
        <v>#REF!</v>
      </c>
      <c r="B1203" s="26" t="e">
        <f t="shared" si="18"/>
        <v>#REF!</v>
      </c>
      <c r="C1203" s="26"/>
    </row>
    <row r="1204" spans="1:3" x14ac:dyDescent="0.25">
      <c r="A1204" s="25" t="e">
        <f>#REF!</f>
        <v>#REF!</v>
      </c>
      <c r="B1204" s="26" t="e">
        <f t="shared" si="18"/>
        <v>#REF!</v>
      </c>
      <c r="C1204" s="26"/>
    </row>
    <row r="1205" spans="1:3" x14ac:dyDescent="0.25">
      <c r="A1205" s="25" t="e">
        <f>#REF!</f>
        <v>#REF!</v>
      </c>
      <c r="B1205" s="26" t="e">
        <f t="shared" si="18"/>
        <v>#REF!</v>
      </c>
      <c r="C1205" s="26"/>
    </row>
    <row r="1206" spans="1:3" x14ac:dyDescent="0.25">
      <c r="A1206" s="25" t="e">
        <f>#REF!</f>
        <v>#REF!</v>
      </c>
      <c r="B1206" s="26" t="e">
        <f t="shared" si="18"/>
        <v>#REF!</v>
      </c>
      <c r="C1206" s="26"/>
    </row>
    <row r="1207" spans="1:3" x14ac:dyDescent="0.25">
      <c r="A1207" s="25" t="e">
        <f>#REF!</f>
        <v>#REF!</v>
      </c>
      <c r="B1207" s="26" t="e">
        <f t="shared" si="18"/>
        <v>#REF!</v>
      </c>
      <c r="C1207" s="26"/>
    </row>
    <row r="1208" spans="1:3" x14ac:dyDescent="0.25">
      <c r="A1208" s="25" t="e">
        <f>#REF!</f>
        <v>#REF!</v>
      </c>
      <c r="B1208" s="26" t="e">
        <f t="shared" si="18"/>
        <v>#REF!</v>
      </c>
      <c r="C1208" s="26"/>
    </row>
    <row r="1209" spans="1:3" x14ac:dyDescent="0.25">
      <c r="A1209" s="25" t="e">
        <f>#REF!</f>
        <v>#REF!</v>
      </c>
      <c r="B1209" s="26" t="e">
        <f t="shared" si="18"/>
        <v>#REF!</v>
      </c>
      <c r="C1209" s="26"/>
    </row>
    <row r="1210" spans="1:3" x14ac:dyDescent="0.25">
      <c r="A1210" s="25" t="e">
        <f>#REF!</f>
        <v>#REF!</v>
      </c>
      <c r="B1210" s="26" t="e">
        <f t="shared" si="18"/>
        <v>#REF!</v>
      </c>
      <c r="C1210" s="26"/>
    </row>
    <row r="1211" spans="1:3" x14ac:dyDescent="0.25">
      <c r="A1211" s="25" t="e">
        <f>#REF!</f>
        <v>#REF!</v>
      </c>
      <c r="B1211" s="26" t="e">
        <f t="shared" si="18"/>
        <v>#REF!</v>
      </c>
      <c r="C1211" s="26"/>
    </row>
    <row r="1212" spans="1:3" x14ac:dyDescent="0.25">
      <c r="A1212" s="25" t="e">
        <f>#REF!</f>
        <v>#REF!</v>
      </c>
      <c r="B1212" s="26" t="e">
        <f t="shared" si="18"/>
        <v>#REF!</v>
      </c>
      <c r="C1212" s="26"/>
    </row>
    <row r="1213" spans="1:3" x14ac:dyDescent="0.25">
      <c r="A1213" s="25" t="e">
        <f>#REF!</f>
        <v>#REF!</v>
      </c>
      <c r="B1213" s="26" t="e">
        <f t="shared" si="18"/>
        <v>#REF!</v>
      </c>
      <c r="C1213" s="26"/>
    </row>
    <row r="1214" spans="1:3" x14ac:dyDescent="0.25">
      <c r="A1214" s="25" t="e">
        <f>#REF!</f>
        <v>#REF!</v>
      </c>
      <c r="B1214" s="26" t="e">
        <f t="shared" si="18"/>
        <v>#REF!</v>
      </c>
      <c r="C1214" s="26"/>
    </row>
    <row r="1215" spans="1:3" x14ac:dyDescent="0.25">
      <c r="A1215" s="25" t="e">
        <f>#REF!</f>
        <v>#REF!</v>
      </c>
      <c r="B1215" s="26" t="e">
        <f t="shared" si="18"/>
        <v>#REF!</v>
      </c>
      <c r="C1215" s="26"/>
    </row>
    <row r="1216" spans="1:3" x14ac:dyDescent="0.25">
      <c r="A1216" s="25" t="e">
        <f>#REF!</f>
        <v>#REF!</v>
      </c>
      <c r="B1216" s="26" t="e">
        <f t="shared" si="18"/>
        <v>#REF!</v>
      </c>
      <c r="C1216" s="26"/>
    </row>
    <row r="1217" spans="1:3" x14ac:dyDescent="0.25">
      <c r="A1217" s="25" t="e">
        <f>#REF!</f>
        <v>#REF!</v>
      </c>
      <c r="B1217" s="26" t="e">
        <f t="shared" si="18"/>
        <v>#REF!</v>
      </c>
      <c r="C1217" s="26"/>
    </row>
    <row r="1218" spans="1:3" x14ac:dyDescent="0.25">
      <c r="A1218" s="25" t="e">
        <f>#REF!</f>
        <v>#REF!</v>
      </c>
      <c r="B1218" s="26" t="e">
        <f t="shared" ref="B1218:B1281" si="19">MAX(MIN(A1218,E$4),E$3)</f>
        <v>#REF!</v>
      </c>
      <c r="C1218" s="26"/>
    </row>
    <row r="1219" spans="1:3" x14ac:dyDescent="0.25">
      <c r="A1219" s="25" t="e">
        <f>#REF!</f>
        <v>#REF!</v>
      </c>
      <c r="B1219" s="26" t="e">
        <f t="shared" si="19"/>
        <v>#REF!</v>
      </c>
      <c r="C1219" s="26"/>
    </row>
    <row r="1220" spans="1:3" x14ac:dyDescent="0.25">
      <c r="A1220" s="25" t="e">
        <f>#REF!</f>
        <v>#REF!</v>
      </c>
      <c r="B1220" s="26" t="e">
        <f t="shared" si="19"/>
        <v>#REF!</v>
      </c>
      <c r="C1220" s="26"/>
    </row>
    <row r="1221" spans="1:3" x14ac:dyDescent="0.25">
      <c r="A1221" s="25" t="e">
        <f>#REF!</f>
        <v>#REF!</v>
      </c>
      <c r="B1221" s="26" t="e">
        <f t="shared" si="19"/>
        <v>#REF!</v>
      </c>
      <c r="C1221" s="26"/>
    </row>
    <row r="1222" spans="1:3" x14ac:dyDescent="0.25">
      <c r="A1222" s="25" t="e">
        <f>#REF!</f>
        <v>#REF!</v>
      </c>
      <c r="B1222" s="26" t="e">
        <f t="shared" si="19"/>
        <v>#REF!</v>
      </c>
      <c r="C1222" s="26"/>
    </row>
    <row r="1223" spans="1:3" x14ac:dyDescent="0.25">
      <c r="A1223" s="25" t="e">
        <f>#REF!</f>
        <v>#REF!</v>
      </c>
      <c r="B1223" s="26" t="e">
        <f t="shared" si="19"/>
        <v>#REF!</v>
      </c>
      <c r="C1223" s="26"/>
    </row>
    <row r="1224" spans="1:3" x14ac:dyDescent="0.25">
      <c r="A1224" s="25" t="e">
        <f>#REF!</f>
        <v>#REF!</v>
      </c>
      <c r="B1224" s="26" t="e">
        <f t="shared" si="19"/>
        <v>#REF!</v>
      </c>
      <c r="C1224" s="26"/>
    </row>
    <row r="1225" spans="1:3" x14ac:dyDescent="0.25">
      <c r="A1225" s="25" t="e">
        <f>#REF!</f>
        <v>#REF!</v>
      </c>
      <c r="B1225" s="26" t="e">
        <f t="shared" si="19"/>
        <v>#REF!</v>
      </c>
      <c r="C1225" s="26"/>
    </row>
    <row r="1226" spans="1:3" x14ac:dyDescent="0.25">
      <c r="A1226" s="25" t="e">
        <f>#REF!</f>
        <v>#REF!</v>
      </c>
      <c r="B1226" s="26" t="e">
        <f t="shared" si="19"/>
        <v>#REF!</v>
      </c>
      <c r="C1226" s="26"/>
    </row>
    <row r="1227" spans="1:3" x14ac:dyDescent="0.25">
      <c r="A1227" s="25" t="e">
        <f>#REF!</f>
        <v>#REF!</v>
      </c>
      <c r="B1227" s="26" t="e">
        <f t="shared" si="19"/>
        <v>#REF!</v>
      </c>
      <c r="C1227" s="26"/>
    </row>
    <row r="1228" spans="1:3" x14ac:dyDescent="0.25">
      <c r="A1228" s="25" t="e">
        <f>#REF!</f>
        <v>#REF!</v>
      </c>
      <c r="B1228" s="26" t="e">
        <f t="shared" si="19"/>
        <v>#REF!</v>
      </c>
      <c r="C1228" s="26"/>
    </row>
    <row r="1229" spans="1:3" x14ac:dyDescent="0.25">
      <c r="A1229" s="25" t="e">
        <f>#REF!</f>
        <v>#REF!</v>
      </c>
      <c r="B1229" s="26" t="e">
        <f t="shared" si="19"/>
        <v>#REF!</v>
      </c>
      <c r="C1229" s="26"/>
    </row>
    <row r="1230" spans="1:3" x14ac:dyDescent="0.25">
      <c r="A1230" s="25" t="e">
        <f>#REF!</f>
        <v>#REF!</v>
      </c>
      <c r="B1230" s="26" t="e">
        <f t="shared" si="19"/>
        <v>#REF!</v>
      </c>
      <c r="C1230" s="26"/>
    </row>
    <row r="1231" spans="1:3" x14ac:dyDescent="0.25">
      <c r="A1231" s="25" t="e">
        <f>#REF!</f>
        <v>#REF!</v>
      </c>
      <c r="B1231" s="26" t="e">
        <f t="shared" si="19"/>
        <v>#REF!</v>
      </c>
      <c r="C1231" s="26"/>
    </row>
    <row r="1232" spans="1:3" x14ac:dyDescent="0.25">
      <c r="A1232" s="25" t="e">
        <f>#REF!</f>
        <v>#REF!</v>
      </c>
      <c r="B1232" s="26" t="e">
        <f t="shared" si="19"/>
        <v>#REF!</v>
      </c>
      <c r="C1232" s="26"/>
    </row>
    <row r="1233" spans="1:3" x14ac:dyDescent="0.25">
      <c r="A1233" s="25" t="e">
        <f>#REF!</f>
        <v>#REF!</v>
      </c>
      <c r="B1233" s="26" t="e">
        <f t="shared" si="19"/>
        <v>#REF!</v>
      </c>
      <c r="C1233" s="26"/>
    </row>
    <row r="1234" spans="1:3" x14ac:dyDescent="0.25">
      <c r="A1234" s="25" t="e">
        <f>#REF!</f>
        <v>#REF!</v>
      </c>
      <c r="B1234" s="26" t="e">
        <f t="shared" si="19"/>
        <v>#REF!</v>
      </c>
      <c r="C1234" s="26"/>
    </row>
    <row r="1235" spans="1:3" x14ac:dyDescent="0.25">
      <c r="A1235" s="25" t="e">
        <f>#REF!</f>
        <v>#REF!</v>
      </c>
      <c r="B1235" s="26" t="e">
        <f t="shared" si="19"/>
        <v>#REF!</v>
      </c>
      <c r="C1235" s="26"/>
    </row>
    <row r="1236" spans="1:3" x14ac:dyDescent="0.25">
      <c r="A1236" s="25" t="e">
        <f>#REF!</f>
        <v>#REF!</v>
      </c>
      <c r="B1236" s="26" t="e">
        <f t="shared" si="19"/>
        <v>#REF!</v>
      </c>
      <c r="C1236" s="26"/>
    </row>
    <row r="1237" spans="1:3" x14ac:dyDescent="0.25">
      <c r="A1237" s="25" t="e">
        <f>#REF!</f>
        <v>#REF!</v>
      </c>
      <c r="B1237" s="26" t="e">
        <f t="shared" si="19"/>
        <v>#REF!</v>
      </c>
      <c r="C1237" s="26"/>
    </row>
    <row r="1238" spans="1:3" x14ac:dyDescent="0.25">
      <c r="A1238" s="25" t="e">
        <f>#REF!</f>
        <v>#REF!</v>
      </c>
      <c r="B1238" s="26" t="e">
        <f t="shared" si="19"/>
        <v>#REF!</v>
      </c>
      <c r="C1238" s="26"/>
    </row>
    <row r="1239" spans="1:3" x14ac:dyDescent="0.25">
      <c r="A1239" s="25" t="e">
        <f>#REF!</f>
        <v>#REF!</v>
      </c>
      <c r="B1239" s="26" t="e">
        <f t="shared" si="19"/>
        <v>#REF!</v>
      </c>
      <c r="C1239" s="26"/>
    </row>
    <row r="1240" spans="1:3" x14ac:dyDescent="0.25">
      <c r="A1240" s="25" t="e">
        <f>#REF!</f>
        <v>#REF!</v>
      </c>
      <c r="B1240" s="26" t="e">
        <f t="shared" si="19"/>
        <v>#REF!</v>
      </c>
      <c r="C1240" s="26"/>
    </row>
    <row r="1241" spans="1:3" x14ac:dyDescent="0.25">
      <c r="A1241" s="25" t="e">
        <f>#REF!</f>
        <v>#REF!</v>
      </c>
      <c r="B1241" s="26" t="e">
        <f t="shared" si="19"/>
        <v>#REF!</v>
      </c>
      <c r="C1241" s="26"/>
    </row>
    <row r="1242" spans="1:3" x14ac:dyDescent="0.25">
      <c r="A1242" s="25" t="e">
        <f>#REF!</f>
        <v>#REF!</v>
      </c>
      <c r="B1242" s="26" t="e">
        <f t="shared" si="19"/>
        <v>#REF!</v>
      </c>
      <c r="C1242" s="26"/>
    </row>
    <row r="1243" spans="1:3" x14ac:dyDescent="0.25">
      <c r="A1243" s="25" t="e">
        <f>#REF!</f>
        <v>#REF!</v>
      </c>
      <c r="B1243" s="26" t="e">
        <f t="shared" si="19"/>
        <v>#REF!</v>
      </c>
      <c r="C1243" s="26"/>
    </row>
    <row r="1244" spans="1:3" x14ac:dyDescent="0.25">
      <c r="A1244" s="25" t="e">
        <f>#REF!</f>
        <v>#REF!</v>
      </c>
      <c r="B1244" s="26" t="e">
        <f t="shared" si="19"/>
        <v>#REF!</v>
      </c>
      <c r="C1244" s="26"/>
    </row>
    <row r="1245" spans="1:3" x14ac:dyDescent="0.25">
      <c r="A1245" s="25" t="e">
        <f>#REF!</f>
        <v>#REF!</v>
      </c>
      <c r="B1245" s="26" t="e">
        <f t="shared" si="19"/>
        <v>#REF!</v>
      </c>
      <c r="C1245" s="26"/>
    </row>
    <row r="1246" spans="1:3" x14ac:dyDescent="0.25">
      <c r="A1246" s="25" t="e">
        <f>#REF!</f>
        <v>#REF!</v>
      </c>
      <c r="B1246" s="26" t="e">
        <f t="shared" si="19"/>
        <v>#REF!</v>
      </c>
      <c r="C1246" s="26"/>
    </row>
    <row r="1247" spans="1:3" x14ac:dyDescent="0.25">
      <c r="A1247" s="25" t="e">
        <f>#REF!</f>
        <v>#REF!</v>
      </c>
      <c r="B1247" s="26" t="e">
        <f t="shared" si="19"/>
        <v>#REF!</v>
      </c>
      <c r="C1247" s="26"/>
    </row>
    <row r="1248" spans="1:3" x14ac:dyDescent="0.25">
      <c r="A1248" s="25" t="e">
        <f>#REF!</f>
        <v>#REF!</v>
      </c>
      <c r="B1248" s="26" t="e">
        <f t="shared" si="19"/>
        <v>#REF!</v>
      </c>
      <c r="C1248" s="26"/>
    </row>
    <row r="1249" spans="1:3" x14ac:dyDescent="0.25">
      <c r="A1249" s="25" t="e">
        <f>#REF!</f>
        <v>#REF!</v>
      </c>
      <c r="B1249" s="26" t="e">
        <f t="shared" si="19"/>
        <v>#REF!</v>
      </c>
      <c r="C1249" s="26"/>
    </row>
    <row r="1250" spans="1:3" x14ac:dyDescent="0.25">
      <c r="A1250" s="25" t="e">
        <f>#REF!</f>
        <v>#REF!</v>
      </c>
      <c r="B1250" s="26" t="e">
        <f t="shared" si="19"/>
        <v>#REF!</v>
      </c>
      <c r="C1250" s="26"/>
    </row>
    <row r="1251" spans="1:3" x14ac:dyDescent="0.25">
      <c r="A1251" s="25" t="e">
        <f>#REF!</f>
        <v>#REF!</v>
      </c>
      <c r="B1251" s="26" t="e">
        <f t="shared" si="19"/>
        <v>#REF!</v>
      </c>
      <c r="C1251" s="26"/>
    </row>
    <row r="1252" spans="1:3" x14ac:dyDescent="0.25">
      <c r="A1252" s="25" t="e">
        <f>#REF!</f>
        <v>#REF!</v>
      </c>
      <c r="B1252" s="26" t="e">
        <f t="shared" si="19"/>
        <v>#REF!</v>
      </c>
      <c r="C1252" s="26"/>
    </row>
    <row r="1253" spans="1:3" x14ac:dyDescent="0.25">
      <c r="A1253" s="25" t="e">
        <f>#REF!</f>
        <v>#REF!</v>
      </c>
      <c r="B1253" s="26" t="e">
        <f t="shared" si="19"/>
        <v>#REF!</v>
      </c>
      <c r="C1253" s="26"/>
    </row>
    <row r="1254" spans="1:3" x14ac:dyDescent="0.25">
      <c r="A1254" s="25" t="e">
        <f>#REF!</f>
        <v>#REF!</v>
      </c>
      <c r="B1254" s="26" t="e">
        <f t="shared" si="19"/>
        <v>#REF!</v>
      </c>
      <c r="C1254" s="26"/>
    </row>
    <row r="1255" spans="1:3" x14ac:dyDescent="0.25">
      <c r="A1255" s="25" t="e">
        <f>#REF!</f>
        <v>#REF!</v>
      </c>
      <c r="B1255" s="26" t="e">
        <f t="shared" si="19"/>
        <v>#REF!</v>
      </c>
      <c r="C1255" s="26"/>
    </row>
    <row r="1256" spans="1:3" x14ac:dyDescent="0.25">
      <c r="A1256" s="25" t="e">
        <f>#REF!</f>
        <v>#REF!</v>
      </c>
      <c r="B1256" s="26" t="e">
        <f t="shared" si="19"/>
        <v>#REF!</v>
      </c>
      <c r="C1256" s="26"/>
    </row>
    <row r="1257" spans="1:3" x14ac:dyDescent="0.25">
      <c r="A1257" s="25" t="e">
        <f>#REF!</f>
        <v>#REF!</v>
      </c>
      <c r="B1257" s="26" t="e">
        <f t="shared" si="19"/>
        <v>#REF!</v>
      </c>
      <c r="C1257" s="26"/>
    </row>
    <row r="1258" spans="1:3" x14ac:dyDescent="0.25">
      <c r="A1258" s="25" t="e">
        <f>#REF!</f>
        <v>#REF!</v>
      </c>
      <c r="B1258" s="26" t="e">
        <f t="shared" si="19"/>
        <v>#REF!</v>
      </c>
      <c r="C1258" s="26"/>
    </row>
    <row r="1259" spans="1:3" x14ac:dyDescent="0.25">
      <c r="A1259" s="25" t="e">
        <f>#REF!</f>
        <v>#REF!</v>
      </c>
      <c r="B1259" s="26" t="e">
        <f t="shared" si="19"/>
        <v>#REF!</v>
      </c>
      <c r="C1259" s="26"/>
    </row>
    <row r="1260" spans="1:3" x14ac:dyDescent="0.25">
      <c r="A1260" s="25" t="e">
        <f>#REF!</f>
        <v>#REF!</v>
      </c>
      <c r="B1260" s="26" t="e">
        <f t="shared" si="19"/>
        <v>#REF!</v>
      </c>
      <c r="C1260" s="26"/>
    </row>
    <row r="1261" spans="1:3" x14ac:dyDescent="0.25">
      <c r="A1261" s="25" t="e">
        <f>#REF!</f>
        <v>#REF!</v>
      </c>
      <c r="B1261" s="26" t="e">
        <f t="shared" si="19"/>
        <v>#REF!</v>
      </c>
      <c r="C1261" s="26"/>
    </row>
    <row r="1262" spans="1:3" x14ac:dyDescent="0.25">
      <c r="A1262" s="25" t="e">
        <f>#REF!</f>
        <v>#REF!</v>
      </c>
      <c r="B1262" s="26" t="e">
        <f t="shared" si="19"/>
        <v>#REF!</v>
      </c>
      <c r="C1262" s="26"/>
    </row>
    <row r="1263" spans="1:3" x14ac:dyDescent="0.25">
      <c r="A1263" s="25" t="e">
        <f>#REF!</f>
        <v>#REF!</v>
      </c>
      <c r="B1263" s="26" t="e">
        <f t="shared" si="19"/>
        <v>#REF!</v>
      </c>
      <c r="C1263" s="26"/>
    </row>
    <row r="1264" spans="1:3" x14ac:dyDescent="0.25">
      <c r="A1264" s="25" t="e">
        <f>#REF!</f>
        <v>#REF!</v>
      </c>
      <c r="B1264" s="26" t="e">
        <f t="shared" si="19"/>
        <v>#REF!</v>
      </c>
      <c r="C1264" s="26"/>
    </row>
    <row r="1265" spans="1:3" x14ac:dyDescent="0.25">
      <c r="A1265" s="25" t="e">
        <f>#REF!</f>
        <v>#REF!</v>
      </c>
      <c r="B1265" s="26" t="e">
        <f t="shared" si="19"/>
        <v>#REF!</v>
      </c>
      <c r="C1265" s="26"/>
    </row>
    <row r="1266" spans="1:3" x14ac:dyDescent="0.25">
      <c r="A1266" s="25" t="e">
        <f>#REF!</f>
        <v>#REF!</v>
      </c>
      <c r="B1266" s="26" t="e">
        <f t="shared" si="19"/>
        <v>#REF!</v>
      </c>
      <c r="C1266" s="26"/>
    </row>
    <row r="1267" spans="1:3" x14ac:dyDescent="0.25">
      <c r="A1267" s="25" t="e">
        <f>#REF!</f>
        <v>#REF!</v>
      </c>
      <c r="B1267" s="26" t="e">
        <f t="shared" si="19"/>
        <v>#REF!</v>
      </c>
      <c r="C1267" s="26"/>
    </row>
    <row r="1268" spans="1:3" x14ac:dyDescent="0.25">
      <c r="A1268" s="25" t="e">
        <f>#REF!</f>
        <v>#REF!</v>
      </c>
      <c r="B1268" s="26" t="e">
        <f t="shared" si="19"/>
        <v>#REF!</v>
      </c>
      <c r="C1268" s="26"/>
    </row>
    <row r="1269" spans="1:3" x14ac:dyDescent="0.25">
      <c r="A1269" s="25" t="e">
        <f>#REF!</f>
        <v>#REF!</v>
      </c>
      <c r="B1269" s="26" t="e">
        <f t="shared" si="19"/>
        <v>#REF!</v>
      </c>
      <c r="C1269" s="26"/>
    </row>
    <row r="1270" spans="1:3" x14ac:dyDescent="0.25">
      <c r="A1270" s="25" t="e">
        <f>#REF!</f>
        <v>#REF!</v>
      </c>
      <c r="B1270" s="26" t="e">
        <f t="shared" si="19"/>
        <v>#REF!</v>
      </c>
      <c r="C1270" s="26"/>
    </row>
    <row r="1271" spans="1:3" x14ac:dyDescent="0.25">
      <c r="A1271" s="25" t="e">
        <f>#REF!</f>
        <v>#REF!</v>
      </c>
      <c r="B1271" s="26" t="e">
        <f t="shared" si="19"/>
        <v>#REF!</v>
      </c>
      <c r="C1271" s="26"/>
    </row>
    <row r="1272" spans="1:3" x14ac:dyDescent="0.25">
      <c r="A1272" s="25" t="e">
        <f>#REF!</f>
        <v>#REF!</v>
      </c>
      <c r="B1272" s="26" t="e">
        <f t="shared" si="19"/>
        <v>#REF!</v>
      </c>
      <c r="C1272" s="26"/>
    </row>
    <row r="1273" spans="1:3" x14ac:dyDescent="0.25">
      <c r="A1273" s="25" t="e">
        <f>#REF!</f>
        <v>#REF!</v>
      </c>
      <c r="B1273" s="26" t="e">
        <f t="shared" si="19"/>
        <v>#REF!</v>
      </c>
      <c r="C1273" s="26"/>
    </row>
    <row r="1274" spans="1:3" x14ac:dyDescent="0.25">
      <c r="A1274" s="25" t="e">
        <f>#REF!</f>
        <v>#REF!</v>
      </c>
      <c r="B1274" s="26" t="e">
        <f t="shared" si="19"/>
        <v>#REF!</v>
      </c>
      <c r="C1274" s="26"/>
    </row>
    <row r="1275" spans="1:3" x14ac:dyDescent="0.25">
      <c r="A1275" s="25" t="e">
        <f>#REF!</f>
        <v>#REF!</v>
      </c>
      <c r="B1275" s="26" t="e">
        <f t="shared" si="19"/>
        <v>#REF!</v>
      </c>
      <c r="C1275" s="26"/>
    </row>
    <row r="1276" spans="1:3" x14ac:dyDescent="0.25">
      <c r="A1276" s="25" t="e">
        <f>#REF!</f>
        <v>#REF!</v>
      </c>
      <c r="B1276" s="26" t="e">
        <f t="shared" si="19"/>
        <v>#REF!</v>
      </c>
      <c r="C1276" s="26"/>
    </row>
    <row r="1277" spans="1:3" x14ac:dyDescent="0.25">
      <c r="A1277" s="25" t="e">
        <f>#REF!</f>
        <v>#REF!</v>
      </c>
      <c r="B1277" s="26" t="e">
        <f t="shared" si="19"/>
        <v>#REF!</v>
      </c>
      <c r="C1277" s="26"/>
    </row>
    <row r="1278" spans="1:3" x14ac:dyDescent="0.25">
      <c r="A1278" s="25" t="e">
        <f>#REF!</f>
        <v>#REF!</v>
      </c>
      <c r="B1278" s="26" t="e">
        <f t="shared" si="19"/>
        <v>#REF!</v>
      </c>
      <c r="C1278" s="26"/>
    </row>
    <row r="1279" spans="1:3" x14ac:dyDescent="0.25">
      <c r="A1279" s="25" t="e">
        <f>#REF!</f>
        <v>#REF!</v>
      </c>
      <c r="B1279" s="26" t="e">
        <f t="shared" si="19"/>
        <v>#REF!</v>
      </c>
      <c r="C1279" s="26"/>
    </row>
    <row r="1280" spans="1:3" x14ac:dyDescent="0.25">
      <c r="A1280" s="25" t="e">
        <f>#REF!</f>
        <v>#REF!</v>
      </c>
      <c r="B1280" s="26" t="e">
        <f t="shared" si="19"/>
        <v>#REF!</v>
      </c>
      <c r="C1280" s="26"/>
    </row>
    <row r="1281" spans="1:3" x14ac:dyDescent="0.25">
      <c r="A1281" s="25" t="e">
        <f>#REF!</f>
        <v>#REF!</v>
      </c>
      <c r="B1281" s="26" t="e">
        <f t="shared" si="19"/>
        <v>#REF!</v>
      </c>
      <c r="C1281" s="26"/>
    </row>
    <row r="1282" spans="1:3" x14ac:dyDescent="0.25">
      <c r="A1282" s="25" t="e">
        <f>#REF!</f>
        <v>#REF!</v>
      </c>
      <c r="B1282" s="26" t="e">
        <f t="shared" ref="B1282:B1345" si="20">MAX(MIN(A1282,E$4),E$3)</f>
        <v>#REF!</v>
      </c>
      <c r="C1282" s="26"/>
    </row>
    <row r="1283" spans="1:3" x14ac:dyDescent="0.25">
      <c r="A1283" s="25" t="e">
        <f>#REF!</f>
        <v>#REF!</v>
      </c>
      <c r="B1283" s="26" t="e">
        <f t="shared" si="20"/>
        <v>#REF!</v>
      </c>
      <c r="C1283" s="26"/>
    </row>
    <row r="1284" spans="1:3" x14ac:dyDescent="0.25">
      <c r="A1284" s="25" t="e">
        <f>#REF!</f>
        <v>#REF!</v>
      </c>
      <c r="B1284" s="26" t="e">
        <f t="shared" si="20"/>
        <v>#REF!</v>
      </c>
      <c r="C1284" s="26"/>
    </row>
    <row r="1285" spans="1:3" x14ac:dyDescent="0.25">
      <c r="A1285" s="25" t="e">
        <f>#REF!</f>
        <v>#REF!</v>
      </c>
      <c r="B1285" s="26" t="e">
        <f t="shared" si="20"/>
        <v>#REF!</v>
      </c>
      <c r="C1285" s="26"/>
    </row>
    <row r="1286" spans="1:3" x14ac:dyDescent="0.25">
      <c r="A1286" s="25" t="e">
        <f>#REF!</f>
        <v>#REF!</v>
      </c>
      <c r="B1286" s="26" t="e">
        <f t="shared" si="20"/>
        <v>#REF!</v>
      </c>
      <c r="C1286" s="26"/>
    </row>
    <row r="1287" spans="1:3" x14ac:dyDescent="0.25">
      <c r="A1287" s="25" t="e">
        <f>#REF!</f>
        <v>#REF!</v>
      </c>
      <c r="B1287" s="26" t="e">
        <f t="shared" si="20"/>
        <v>#REF!</v>
      </c>
      <c r="C1287" s="26"/>
    </row>
    <row r="1288" spans="1:3" x14ac:dyDescent="0.25">
      <c r="A1288" s="25" t="e">
        <f>#REF!</f>
        <v>#REF!</v>
      </c>
      <c r="B1288" s="26" t="e">
        <f t="shared" si="20"/>
        <v>#REF!</v>
      </c>
      <c r="C1288" s="26"/>
    </row>
    <row r="1289" spans="1:3" x14ac:dyDescent="0.25">
      <c r="A1289" s="25" t="e">
        <f>#REF!</f>
        <v>#REF!</v>
      </c>
      <c r="B1289" s="26" t="e">
        <f t="shared" si="20"/>
        <v>#REF!</v>
      </c>
      <c r="C1289" s="26"/>
    </row>
    <row r="1290" spans="1:3" x14ac:dyDescent="0.25">
      <c r="A1290" s="25" t="e">
        <f>#REF!</f>
        <v>#REF!</v>
      </c>
      <c r="B1290" s="26" t="e">
        <f t="shared" si="20"/>
        <v>#REF!</v>
      </c>
      <c r="C1290" s="26"/>
    </row>
    <row r="1291" spans="1:3" x14ac:dyDescent="0.25">
      <c r="A1291" s="25" t="e">
        <f>#REF!</f>
        <v>#REF!</v>
      </c>
      <c r="B1291" s="26" t="e">
        <f t="shared" si="20"/>
        <v>#REF!</v>
      </c>
      <c r="C1291" s="26"/>
    </row>
    <row r="1292" spans="1:3" x14ac:dyDescent="0.25">
      <c r="A1292" s="25" t="e">
        <f>#REF!</f>
        <v>#REF!</v>
      </c>
      <c r="B1292" s="26" t="e">
        <f t="shared" si="20"/>
        <v>#REF!</v>
      </c>
      <c r="C1292" s="26"/>
    </row>
    <row r="1293" spans="1:3" x14ac:dyDescent="0.25">
      <c r="A1293" s="25" t="e">
        <f>#REF!</f>
        <v>#REF!</v>
      </c>
      <c r="B1293" s="26" t="e">
        <f t="shared" si="20"/>
        <v>#REF!</v>
      </c>
      <c r="C1293" s="26"/>
    </row>
    <row r="1294" spans="1:3" x14ac:dyDescent="0.25">
      <c r="A1294" s="25" t="e">
        <f>#REF!</f>
        <v>#REF!</v>
      </c>
      <c r="B1294" s="26" t="e">
        <f t="shared" si="20"/>
        <v>#REF!</v>
      </c>
      <c r="C1294" s="26"/>
    </row>
    <row r="1295" spans="1:3" x14ac:dyDescent="0.25">
      <c r="A1295" s="25" t="e">
        <f>#REF!</f>
        <v>#REF!</v>
      </c>
      <c r="B1295" s="26" t="e">
        <f t="shared" si="20"/>
        <v>#REF!</v>
      </c>
      <c r="C1295" s="26"/>
    </row>
    <row r="1296" spans="1:3" x14ac:dyDescent="0.25">
      <c r="A1296" s="25" t="e">
        <f>#REF!</f>
        <v>#REF!</v>
      </c>
      <c r="B1296" s="26" t="e">
        <f t="shared" si="20"/>
        <v>#REF!</v>
      </c>
      <c r="C1296" s="26"/>
    </row>
    <row r="1297" spans="1:3" x14ac:dyDescent="0.25">
      <c r="A1297" s="25" t="e">
        <f>#REF!</f>
        <v>#REF!</v>
      </c>
      <c r="B1297" s="26" t="e">
        <f t="shared" si="20"/>
        <v>#REF!</v>
      </c>
      <c r="C1297" s="26"/>
    </row>
    <row r="1298" spans="1:3" x14ac:dyDescent="0.25">
      <c r="A1298" s="25" t="e">
        <f>#REF!</f>
        <v>#REF!</v>
      </c>
      <c r="B1298" s="26" t="e">
        <f t="shared" si="20"/>
        <v>#REF!</v>
      </c>
      <c r="C1298" s="26"/>
    </row>
    <row r="1299" spans="1:3" x14ac:dyDescent="0.25">
      <c r="A1299" s="25" t="e">
        <f>#REF!</f>
        <v>#REF!</v>
      </c>
      <c r="B1299" s="26" t="e">
        <f t="shared" si="20"/>
        <v>#REF!</v>
      </c>
      <c r="C1299" s="26"/>
    </row>
    <row r="1300" spans="1:3" x14ac:dyDescent="0.25">
      <c r="A1300" s="25" t="e">
        <f>#REF!</f>
        <v>#REF!</v>
      </c>
      <c r="B1300" s="26" t="e">
        <f t="shared" si="20"/>
        <v>#REF!</v>
      </c>
      <c r="C1300" s="26"/>
    </row>
    <row r="1301" spans="1:3" x14ac:dyDescent="0.25">
      <c r="A1301" s="25" t="e">
        <f>#REF!</f>
        <v>#REF!</v>
      </c>
      <c r="B1301" s="26" t="e">
        <f t="shared" si="20"/>
        <v>#REF!</v>
      </c>
      <c r="C1301" s="26"/>
    </row>
    <row r="1302" spans="1:3" x14ac:dyDescent="0.25">
      <c r="A1302" s="25" t="e">
        <f>#REF!</f>
        <v>#REF!</v>
      </c>
      <c r="B1302" s="26" t="e">
        <f t="shared" si="20"/>
        <v>#REF!</v>
      </c>
      <c r="C1302" s="26"/>
    </row>
    <row r="1303" spans="1:3" x14ac:dyDescent="0.25">
      <c r="A1303" s="25" t="e">
        <f>#REF!</f>
        <v>#REF!</v>
      </c>
      <c r="B1303" s="26" t="e">
        <f t="shared" si="20"/>
        <v>#REF!</v>
      </c>
      <c r="C1303" s="26"/>
    </row>
    <row r="1304" spans="1:3" x14ac:dyDescent="0.25">
      <c r="A1304" s="25" t="e">
        <f>#REF!</f>
        <v>#REF!</v>
      </c>
      <c r="B1304" s="26" t="e">
        <f t="shared" si="20"/>
        <v>#REF!</v>
      </c>
      <c r="C1304" s="26"/>
    </row>
    <row r="1305" spans="1:3" x14ac:dyDescent="0.25">
      <c r="A1305" s="25" t="e">
        <f>#REF!</f>
        <v>#REF!</v>
      </c>
      <c r="B1305" s="26" t="e">
        <f t="shared" si="20"/>
        <v>#REF!</v>
      </c>
      <c r="C1305" s="26"/>
    </row>
    <row r="1306" spans="1:3" x14ac:dyDescent="0.25">
      <c r="A1306" s="25" t="e">
        <f>#REF!</f>
        <v>#REF!</v>
      </c>
      <c r="B1306" s="26" t="e">
        <f t="shared" si="20"/>
        <v>#REF!</v>
      </c>
      <c r="C1306" s="26"/>
    </row>
    <row r="1307" spans="1:3" x14ac:dyDescent="0.25">
      <c r="A1307" s="25" t="e">
        <f>#REF!</f>
        <v>#REF!</v>
      </c>
      <c r="B1307" s="26" t="e">
        <f t="shared" si="20"/>
        <v>#REF!</v>
      </c>
      <c r="C1307" s="26"/>
    </row>
    <row r="1308" spans="1:3" x14ac:dyDescent="0.25">
      <c r="A1308" s="25" t="e">
        <f>#REF!</f>
        <v>#REF!</v>
      </c>
      <c r="B1308" s="26" t="e">
        <f t="shared" si="20"/>
        <v>#REF!</v>
      </c>
      <c r="C1308" s="26"/>
    </row>
    <row r="1309" spans="1:3" x14ac:dyDescent="0.25">
      <c r="A1309" s="25" t="e">
        <f>#REF!</f>
        <v>#REF!</v>
      </c>
      <c r="B1309" s="26" t="e">
        <f t="shared" si="20"/>
        <v>#REF!</v>
      </c>
      <c r="C1309" s="26"/>
    </row>
    <row r="1310" spans="1:3" x14ac:dyDescent="0.25">
      <c r="A1310" s="25" t="e">
        <f>#REF!</f>
        <v>#REF!</v>
      </c>
      <c r="B1310" s="26" t="e">
        <f t="shared" si="20"/>
        <v>#REF!</v>
      </c>
      <c r="C1310" s="26"/>
    </row>
    <row r="1311" spans="1:3" x14ac:dyDescent="0.25">
      <c r="A1311" s="25" t="e">
        <f>#REF!</f>
        <v>#REF!</v>
      </c>
      <c r="B1311" s="26" t="e">
        <f t="shared" si="20"/>
        <v>#REF!</v>
      </c>
      <c r="C1311" s="26"/>
    </row>
    <row r="1312" spans="1:3" x14ac:dyDescent="0.25">
      <c r="A1312" s="25" t="e">
        <f>#REF!</f>
        <v>#REF!</v>
      </c>
      <c r="B1312" s="26" t="e">
        <f t="shared" si="20"/>
        <v>#REF!</v>
      </c>
      <c r="C1312" s="26"/>
    </row>
    <row r="1313" spans="1:3" x14ac:dyDescent="0.25">
      <c r="A1313" s="25" t="e">
        <f>#REF!</f>
        <v>#REF!</v>
      </c>
      <c r="B1313" s="26" t="e">
        <f t="shared" si="20"/>
        <v>#REF!</v>
      </c>
      <c r="C1313" s="26"/>
    </row>
    <row r="1314" spans="1:3" x14ac:dyDescent="0.25">
      <c r="A1314" s="25" t="e">
        <f>#REF!</f>
        <v>#REF!</v>
      </c>
      <c r="B1314" s="26" t="e">
        <f t="shared" si="20"/>
        <v>#REF!</v>
      </c>
      <c r="C1314" s="26"/>
    </row>
    <row r="1315" spans="1:3" x14ac:dyDescent="0.25">
      <c r="A1315" s="25" t="e">
        <f>#REF!</f>
        <v>#REF!</v>
      </c>
      <c r="B1315" s="26" t="e">
        <f t="shared" si="20"/>
        <v>#REF!</v>
      </c>
      <c r="C1315" s="26"/>
    </row>
    <row r="1316" spans="1:3" x14ac:dyDescent="0.25">
      <c r="A1316" s="25" t="e">
        <f>#REF!</f>
        <v>#REF!</v>
      </c>
      <c r="B1316" s="26" t="e">
        <f t="shared" si="20"/>
        <v>#REF!</v>
      </c>
      <c r="C1316" s="26"/>
    </row>
    <row r="1317" spans="1:3" x14ac:dyDescent="0.25">
      <c r="A1317" s="25" t="e">
        <f>#REF!</f>
        <v>#REF!</v>
      </c>
      <c r="B1317" s="26" t="e">
        <f t="shared" si="20"/>
        <v>#REF!</v>
      </c>
      <c r="C1317" s="26"/>
    </row>
    <row r="1318" spans="1:3" x14ac:dyDescent="0.25">
      <c r="A1318" s="25" t="e">
        <f>#REF!</f>
        <v>#REF!</v>
      </c>
      <c r="B1318" s="26" t="e">
        <f t="shared" si="20"/>
        <v>#REF!</v>
      </c>
      <c r="C1318" s="26"/>
    </row>
    <row r="1319" spans="1:3" x14ac:dyDescent="0.25">
      <c r="A1319" s="25" t="e">
        <f>#REF!</f>
        <v>#REF!</v>
      </c>
      <c r="B1319" s="26" t="e">
        <f t="shared" si="20"/>
        <v>#REF!</v>
      </c>
      <c r="C1319" s="26"/>
    </row>
    <row r="1320" spans="1:3" x14ac:dyDescent="0.25">
      <c r="A1320" s="25" t="e">
        <f>#REF!</f>
        <v>#REF!</v>
      </c>
      <c r="B1320" s="26" t="e">
        <f t="shared" si="20"/>
        <v>#REF!</v>
      </c>
      <c r="C1320" s="26"/>
    </row>
    <row r="1321" spans="1:3" x14ac:dyDescent="0.25">
      <c r="A1321" s="25" t="e">
        <f>#REF!</f>
        <v>#REF!</v>
      </c>
      <c r="B1321" s="26" t="e">
        <f t="shared" si="20"/>
        <v>#REF!</v>
      </c>
      <c r="C1321" s="26"/>
    </row>
    <row r="1322" spans="1:3" x14ac:dyDescent="0.25">
      <c r="A1322" s="25" t="e">
        <f>#REF!</f>
        <v>#REF!</v>
      </c>
      <c r="B1322" s="26" t="e">
        <f t="shared" si="20"/>
        <v>#REF!</v>
      </c>
      <c r="C1322" s="26"/>
    </row>
    <row r="1323" spans="1:3" x14ac:dyDescent="0.25">
      <c r="A1323" s="25" t="e">
        <f>#REF!</f>
        <v>#REF!</v>
      </c>
      <c r="B1323" s="26" t="e">
        <f t="shared" si="20"/>
        <v>#REF!</v>
      </c>
      <c r="C1323" s="26"/>
    </row>
    <row r="1324" spans="1:3" x14ac:dyDescent="0.25">
      <c r="A1324" s="25" t="e">
        <f>#REF!</f>
        <v>#REF!</v>
      </c>
      <c r="B1324" s="26" t="e">
        <f t="shared" si="20"/>
        <v>#REF!</v>
      </c>
      <c r="C1324" s="26"/>
    </row>
    <row r="1325" spans="1:3" x14ac:dyDescent="0.25">
      <c r="A1325" s="25" t="e">
        <f>#REF!</f>
        <v>#REF!</v>
      </c>
      <c r="B1325" s="26" t="e">
        <f t="shared" si="20"/>
        <v>#REF!</v>
      </c>
      <c r="C1325" s="26"/>
    </row>
    <row r="1326" spans="1:3" x14ac:dyDescent="0.25">
      <c r="A1326" s="25" t="e">
        <f>#REF!</f>
        <v>#REF!</v>
      </c>
      <c r="B1326" s="26" t="e">
        <f t="shared" si="20"/>
        <v>#REF!</v>
      </c>
      <c r="C1326" s="26"/>
    </row>
    <row r="1327" spans="1:3" x14ac:dyDescent="0.25">
      <c r="A1327" s="25" t="e">
        <f>#REF!</f>
        <v>#REF!</v>
      </c>
      <c r="B1327" s="26" t="e">
        <f t="shared" si="20"/>
        <v>#REF!</v>
      </c>
      <c r="C1327" s="26"/>
    </row>
    <row r="1328" spans="1:3" x14ac:dyDescent="0.25">
      <c r="A1328" s="25" t="e">
        <f>#REF!</f>
        <v>#REF!</v>
      </c>
      <c r="B1328" s="26" t="e">
        <f t="shared" si="20"/>
        <v>#REF!</v>
      </c>
      <c r="C1328" s="26"/>
    </row>
    <row r="1329" spans="1:3" x14ac:dyDescent="0.25">
      <c r="A1329" s="25" t="e">
        <f>#REF!</f>
        <v>#REF!</v>
      </c>
      <c r="B1329" s="26" t="e">
        <f t="shared" si="20"/>
        <v>#REF!</v>
      </c>
      <c r="C1329" s="26"/>
    </row>
    <row r="1330" spans="1:3" x14ac:dyDescent="0.25">
      <c r="A1330" s="25" t="e">
        <f>#REF!</f>
        <v>#REF!</v>
      </c>
      <c r="B1330" s="26" t="e">
        <f t="shared" si="20"/>
        <v>#REF!</v>
      </c>
      <c r="C1330" s="26"/>
    </row>
    <row r="1331" spans="1:3" x14ac:dyDescent="0.25">
      <c r="A1331" s="25" t="e">
        <f>#REF!</f>
        <v>#REF!</v>
      </c>
      <c r="B1331" s="26" t="e">
        <f t="shared" si="20"/>
        <v>#REF!</v>
      </c>
      <c r="C1331" s="26"/>
    </row>
    <row r="1332" spans="1:3" x14ac:dyDescent="0.25">
      <c r="A1332" s="25" t="e">
        <f>#REF!</f>
        <v>#REF!</v>
      </c>
      <c r="B1332" s="26" t="e">
        <f t="shared" si="20"/>
        <v>#REF!</v>
      </c>
      <c r="C1332" s="26"/>
    </row>
    <row r="1333" spans="1:3" x14ac:dyDescent="0.25">
      <c r="A1333" s="25" t="e">
        <f>#REF!</f>
        <v>#REF!</v>
      </c>
      <c r="B1333" s="26" t="e">
        <f t="shared" si="20"/>
        <v>#REF!</v>
      </c>
      <c r="C1333" s="26"/>
    </row>
    <row r="1334" spans="1:3" x14ac:dyDescent="0.25">
      <c r="A1334" s="25" t="e">
        <f>#REF!</f>
        <v>#REF!</v>
      </c>
      <c r="B1334" s="26" t="e">
        <f t="shared" si="20"/>
        <v>#REF!</v>
      </c>
      <c r="C1334" s="26"/>
    </row>
    <row r="1335" spans="1:3" x14ac:dyDescent="0.25">
      <c r="A1335" s="25" t="e">
        <f>#REF!</f>
        <v>#REF!</v>
      </c>
      <c r="B1335" s="26" t="e">
        <f t="shared" si="20"/>
        <v>#REF!</v>
      </c>
      <c r="C1335" s="26"/>
    </row>
    <row r="1336" spans="1:3" x14ac:dyDescent="0.25">
      <c r="A1336" s="25" t="e">
        <f>#REF!</f>
        <v>#REF!</v>
      </c>
      <c r="B1336" s="26" t="e">
        <f t="shared" si="20"/>
        <v>#REF!</v>
      </c>
      <c r="C1336" s="26"/>
    </row>
    <row r="1337" spans="1:3" x14ac:dyDescent="0.25">
      <c r="A1337" s="25" t="e">
        <f>#REF!</f>
        <v>#REF!</v>
      </c>
      <c r="B1337" s="26" t="e">
        <f t="shared" si="20"/>
        <v>#REF!</v>
      </c>
      <c r="C1337" s="26"/>
    </row>
    <row r="1338" spans="1:3" x14ac:dyDescent="0.25">
      <c r="A1338" s="25" t="e">
        <f>#REF!</f>
        <v>#REF!</v>
      </c>
      <c r="B1338" s="26" t="e">
        <f t="shared" si="20"/>
        <v>#REF!</v>
      </c>
      <c r="C1338" s="26"/>
    </row>
    <row r="1339" spans="1:3" x14ac:dyDescent="0.25">
      <c r="A1339" s="25" t="e">
        <f>#REF!</f>
        <v>#REF!</v>
      </c>
      <c r="B1339" s="26" t="e">
        <f t="shared" si="20"/>
        <v>#REF!</v>
      </c>
      <c r="C1339" s="26"/>
    </row>
    <row r="1340" spans="1:3" x14ac:dyDescent="0.25">
      <c r="A1340" s="25" t="e">
        <f>#REF!</f>
        <v>#REF!</v>
      </c>
      <c r="B1340" s="26" t="e">
        <f t="shared" si="20"/>
        <v>#REF!</v>
      </c>
      <c r="C1340" s="26"/>
    </row>
    <row r="1341" spans="1:3" x14ac:dyDescent="0.25">
      <c r="A1341" s="25" t="e">
        <f>#REF!</f>
        <v>#REF!</v>
      </c>
      <c r="B1341" s="26" t="e">
        <f t="shared" si="20"/>
        <v>#REF!</v>
      </c>
      <c r="C1341" s="26"/>
    </row>
    <row r="1342" spans="1:3" x14ac:dyDescent="0.25">
      <c r="A1342" s="25" t="e">
        <f>#REF!</f>
        <v>#REF!</v>
      </c>
      <c r="B1342" s="26" t="e">
        <f t="shared" si="20"/>
        <v>#REF!</v>
      </c>
      <c r="C1342" s="26"/>
    </row>
    <row r="1343" spans="1:3" x14ac:dyDescent="0.25">
      <c r="A1343" s="25" t="e">
        <f>#REF!</f>
        <v>#REF!</v>
      </c>
      <c r="B1343" s="26" t="e">
        <f t="shared" si="20"/>
        <v>#REF!</v>
      </c>
      <c r="C1343" s="26"/>
    </row>
    <row r="1344" spans="1:3" x14ac:dyDescent="0.25">
      <c r="A1344" s="25" t="e">
        <f>#REF!</f>
        <v>#REF!</v>
      </c>
      <c r="B1344" s="26" t="e">
        <f t="shared" si="20"/>
        <v>#REF!</v>
      </c>
      <c r="C1344" s="26"/>
    </row>
    <row r="1345" spans="1:3" x14ac:dyDescent="0.25">
      <c r="A1345" s="25" t="e">
        <f>#REF!</f>
        <v>#REF!</v>
      </c>
      <c r="B1345" s="26" t="e">
        <f t="shared" si="20"/>
        <v>#REF!</v>
      </c>
      <c r="C1345" s="26"/>
    </row>
    <row r="1346" spans="1:3" x14ac:dyDescent="0.25">
      <c r="A1346" s="25" t="e">
        <f>#REF!</f>
        <v>#REF!</v>
      </c>
      <c r="B1346" s="26" t="e">
        <f t="shared" ref="B1346:B1409" si="21">MAX(MIN(A1346,E$4),E$3)</f>
        <v>#REF!</v>
      </c>
      <c r="C1346" s="26"/>
    </row>
    <row r="1347" spans="1:3" x14ac:dyDescent="0.25">
      <c r="A1347" s="25" t="e">
        <f>#REF!</f>
        <v>#REF!</v>
      </c>
      <c r="B1347" s="26" t="e">
        <f t="shared" si="21"/>
        <v>#REF!</v>
      </c>
      <c r="C1347" s="26"/>
    </row>
    <row r="1348" spans="1:3" x14ac:dyDescent="0.25">
      <c r="A1348" s="25" t="e">
        <f>#REF!</f>
        <v>#REF!</v>
      </c>
      <c r="B1348" s="26" t="e">
        <f t="shared" si="21"/>
        <v>#REF!</v>
      </c>
      <c r="C1348" s="26"/>
    </row>
    <row r="1349" spans="1:3" x14ac:dyDescent="0.25">
      <c r="A1349" s="25" t="e">
        <f>#REF!</f>
        <v>#REF!</v>
      </c>
      <c r="B1349" s="26" t="e">
        <f t="shared" si="21"/>
        <v>#REF!</v>
      </c>
      <c r="C1349" s="26"/>
    </row>
    <row r="1350" spans="1:3" x14ac:dyDescent="0.25">
      <c r="A1350" s="25" t="e">
        <f>#REF!</f>
        <v>#REF!</v>
      </c>
      <c r="B1350" s="26" t="e">
        <f t="shared" si="21"/>
        <v>#REF!</v>
      </c>
      <c r="C1350" s="26"/>
    </row>
    <row r="1351" spans="1:3" x14ac:dyDescent="0.25">
      <c r="A1351" s="25" t="e">
        <f>#REF!</f>
        <v>#REF!</v>
      </c>
      <c r="B1351" s="26" t="e">
        <f t="shared" si="21"/>
        <v>#REF!</v>
      </c>
      <c r="C1351" s="26"/>
    </row>
    <row r="1352" spans="1:3" x14ac:dyDescent="0.25">
      <c r="A1352" s="25" t="e">
        <f>#REF!</f>
        <v>#REF!</v>
      </c>
      <c r="B1352" s="26" t="e">
        <f t="shared" si="21"/>
        <v>#REF!</v>
      </c>
      <c r="C1352" s="26"/>
    </row>
    <row r="1353" spans="1:3" x14ac:dyDescent="0.25">
      <c r="A1353" s="25" t="e">
        <f>#REF!</f>
        <v>#REF!</v>
      </c>
      <c r="B1353" s="26" t="e">
        <f t="shared" si="21"/>
        <v>#REF!</v>
      </c>
      <c r="C1353" s="26"/>
    </row>
    <row r="1354" spans="1:3" x14ac:dyDescent="0.25">
      <c r="A1354" s="25" t="e">
        <f>#REF!</f>
        <v>#REF!</v>
      </c>
      <c r="B1354" s="26" t="e">
        <f t="shared" si="21"/>
        <v>#REF!</v>
      </c>
      <c r="C1354" s="26"/>
    </row>
    <row r="1355" spans="1:3" x14ac:dyDescent="0.25">
      <c r="A1355" s="25" t="e">
        <f>#REF!</f>
        <v>#REF!</v>
      </c>
      <c r="B1355" s="26" t="e">
        <f t="shared" si="21"/>
        <v>#REF!</v>
      </c>
      <c r="C1355" s="26"/>
    </row>
    <row r="1356" spans="1:3" x14ac:dyDescent="0.25">
      <c r="A1356" s="25" t="e">
        <f>#REF!</f>
        <v>#REF!</v>
      </c>
      <c r="B1356" s="26" t="e">
        <f t="shared" si="21"/>
        <v>#REF!</v>
      </c>
      <c r="C1356" s="26"/>
    </row>
    <row r="1357" spans="1:3" x14ac:dyDescent="0.25">
      <c r="A1357" s="25" t="e">
        <f>#REF!</f>
        <v>#REF!</v>
      </c>
      <c r="B1357" s="26" t="e">
        <f t="shared" si="21"/>
        <v>#REF!</v>
      </c>
      <c r="C1357" s="26"/>
    </row>
    <row r="1358" spans="1:3" x14ac:dyDescent="0.25">
      <c r="A1358" s="25" t="e">
        <f>#REF!</f>
        <v>#REF!</v>
      </c>
      <c r="B1358" s="26" t="e">
        <f t="shared" si="21"/>
        <v>#REF!</v>
      </c>
      <c r="C1358" s="26"/>
    </row>
    <row r="1359" spans="1:3" x14ac:dyDescent="0.25">
      <c r="A1359" s="25" t="e">
        <f>#REF!</f>
        <v>#REF!</v>
      </c>
      <c r="B1359" s="26" t="e">
        <f t="shared" si="21"/>
        <v>#REF!</v>
      </c>
      <c r="C1359" s="26"/>
    </row>
    <row r="1360" spans="1:3" x14ac:dyDescent="0.25">
      <c r="A1360" s="25" t="e">
        <f>#REF!</f>
        <v>#REF!</v>
      </c>
      <c r="B1360" s="26" t="e">
        <f t="shared" si="21"/>
        <v>#REF!</v>
      </c>
      <c r="C1360" s="26"/>
    </row>
    <row r="1361" spans="1:3" x14ac:dyDescent="0.25">
      <c r="A1361" s="25" t="e">
        <f>#REF!</f>
        <v>#REF!</v>
      </c>
      <c r="B1361" s="26" t="e">
        <f t="shared" si="21"/>
        <v>#REF!</v>
      </c>
      <c r="C1361" s="26"/>
    </row>
    <row r="1362" spans="1:3" x14ac:dyDescent="0.25">
      <c r="A1362" s="25" t="e">
        <f>#REF!</f>
        <v>#REF!</v>
      </c>
      <c r="B1362" s="26" t="e">
        <f t="shared" si="21"/>
        <v>#REF!</v>
      </c>
      <c r="C1362" s="26"/>
    </row>
    <row r="1363" spans="1:3" x14ac:dyDescent="0.25">
      <c r="A1363" s="25" t="e">
        <f>#REF!</f>
        <v>#REF!</v>
      </c>
      <c r="B1363" s="26" t="e">
        <f t="shared" si="21"/>
        <v>#REF!</v>
      </c>
      <c r="C1363" s="26"/>
    </row>
    <row r="1364" spans="1:3" x14ac:dyDescent="0.25">
      <c r="A1364" s="25" t="e">
        <f>#REF!</f>
        <v>#REF!</v>
      </c>
      <c r="B1364" s="26" t="e">
        <f t="shared" si="21"/>
        <v>#REF!</v>
      </c>
      <c r="C1364" s="26"/>
    </row>
    <row r="1365" spans="1:3" x14ac:dyDescent="0.25">
      <c r="A1365" s="25" t="e">
        <f>#REF!</f>
        <v>#REF!</v>
      </c>
      <c r="B1365" s="26" t="e">
        <f t="shared" si="21"/>
        <v>#REF!</v>
      </c>
      <c r="C1365" s="26"/>
    </row>
    <row r="1366" spans="1:3" x14ac:dyDescent="0.25">
      <c r="A1366" s="25" t="e">
        <f>#REF!</f>
        <v>#REF!</v>
      </c>
      <c r="B1366" s="26" t="e">
        <f t="shared" si="21"/>
        <v>#REF!</v>
      </c>
      <c r="C1366" s="26"/>
    </row>
    <row r="1367" spans="1:3" x14ac:dyDescent="0.25">
      <c r="A1367" s="25" t="e">
        <f>#REF!</f>
        <v>#REF!</v>
      </c>
      <c r="B1367" s="26" t="e">
        <f t="shared" si="21"/>
        <v>#REF!</v>
      </c>
      <c r="C1367" s="26"/>
    </row>
    <row r="1368" spans="1:3" x14ac:dyDescent="0.25">
      <c r="A1368" s="25" t="e">
        <f>#REF!</f>
        <v>#REF!</v>
      </c>
      <c r="B1368" s="26" t="e">
        <f t="shared" si="21"/>
        <v>#REF!</v>
      </c>
      <c r="C1368" s="26"/>
    </row>
    <row r="1369" spans="1:3" x14ac:dyDescent="0.25">
      <c r="A1369" s="25" t="e">
        <f>#REF!</f>
        <v>#REF!</v>
      </c>
      <c r="B1369" s="26" t="e">
        <f t="shared" si="21"/>
        <v>#REF!</v>
      </c>
      <c r="C1369" s="26"/>
    </row>
    <row r="1370" spans="1:3" x14ac:dyDescent="0.25">
      <c r="A1370" s="25" t="e">
        <f>#REF!</f>
        <v>#REF!</v>
      </c>
      <c r="B1370" s="26" t="e">
        <f t="shared" si="21"/>
        <v>#REF!</v>
      </c>
      <c r="C1370" s="26"/>
    </row>
    <row r="1371" spans="1:3" x14ac:dyDescent="0.25">
      <c r="A1371" s="25" t="e">
        <f>#REF!</f>
        <v>#REF!</v>
      </c>
      <c r="B1371" s="26" t="e">
        <f t="shared" si="21"/>
        <v>#REF!</v>
      </c>
      <c r="C1371" s="26"/>
    </row>
    <row r="1372" spans="1:3" x14ac:dyDescent="0.25">
      <c r="A1372" s="25" t="e">
        <f>#REF!</f>
        <v>#REF!</v>
      </c>
      <c r="B1372" s="26" t="e">
        <f t="shared" si="21"/>
        <v>#REF!</v>
      </c>
      <c r="C1372" s="26"/>
    </row>
    <row r="1373" spans="1:3" x14ac:dyDescent="0.25">
      <c r="A1373" s="25" t="e">
        <f>#REF!</f>
        <v>#REF!</v>
      </c>
      <c r="B1373" s="26" t="e">
        <f t="shared" si="21"/>
        <v>#REF!</v>
      </c>
      <c r="C1373" s="26"/>
    </row>
    <row r="1374" spans="1:3" x14ac:dyDescent="0.25">
      <c r="A1374" s="25" t="e">
        <f>#REF!</f>
        <v>#REF!</v>
      </c>
      <c r="B1374" s="26" t="e">
        <f t="shared" si="21"/>
        <v>#REF!</v>
      </c>
      <c r="C1374" s="26"/>
    </row>
    <row r="1375" spans="1:3" x14ac:dyDescent="0.25">
      <c r="A1375" s="25" t="e">
        <f>#REF!</f>
        <v>#REF!</v>
      </c>
      <c r="B1375" s="26" t="e">
        <f t="shared" si="21"/>
        <v>#REF!</v>
      </c>
      <c r="C1375" s="26"/>
    </row>
    <row r="1376" spans="1:3" x14ac:dyDescent="0.25">
      <c r="A1376" s="25" t="e">
        <f>#REF!</f>
        <v>#REF!</v>
      </c>
      <c r="B1376" s="26" t="e">
        <f t="shared" si="21"/>
        <v>#REF!</v>
      </c>
      <c r="C1376" s="26"/>
    </row>
    <row r="1377" spans="1:3" x14ac:dyDescent="0.25">
      <c r="A1377" s="25" t="e">
        <f>#REF!</f>
        <v>#REF!</v>
      </c>
      <c r="B1377" s="26" t="e">
        <f t="shared" si="21"/>
        <v>#REF!</v>
      </c>
      <c r="C1377" s="26"/>
    </row>
    <row r="1378" spans="1:3" x14ac:dyDescent="0.25">
      <c r="A1378" s="25" t="e">
        <f>#REF!</f>
        <v>#REF!</v>
      </c>
      <c r="B1378" s="26" t="e">
        <f t="shared" si="21"/>
        <v>#REF!</v>
      </c>
      <c r="C1378" s="26"/>
    </row>
    <row r="1379" spans="1:3" x14ac:dyDescent="0.25">
      <c r="A1379" s="25" t="e">
        <f>#REF!</f>
        <v>#REF!</v>
      </c>
      <c r="B1379" s="26" t="e">
        <f t="shared" si="21"/>
        <v>#REF!</v>
      </c>
      <c r="C1379" s="26"/>
    </row>
    <row r="1380" spans="1:3" x14ac:dyDescent="0.25">
      <c r="A1380" s="25" t="e">
        <f>#REF!</f>
        <v>#REF!</v>
      </c>
      <c r="B1380" s="26" t="e">
        <f t="shared" si="21"/>
        <v>#REF!</v>
      </c>
      <c r="C1380" s="26"/>
    </row>
    <row r="1381" spans="1:3" x14ac:dyDescent="0.25">
      <c r="A1381" s="25" t="e">
        <f>#REF!</f>
        <v>#REF!</v>
      </c>
      <c r="B1381" s="26" t="e">
        <f t="shared" si="21"/>
        <v>#REF!</v>
      </c>
      <c r="C1381" s="26"/>
    </row>
    <row r="1382" spans="1:3" x14ac:dyDescent="0.25">
      <c r="A1382" s="25" t="e">
        <f>#REF!</f>
        <v>#REF!</v>
      </c>
      <c r="B1382" s="26" t="e">
        <f t="shared" si="21"/>
        <v>#REF!</v>
      </c>
      <c r="C1382" s="26"/>
    </row>
    <row r="1383" spans="1:3" x14ac:dyDescent="0.25">
      <c r="A1383" s="25" t="e">
        <f>#REF!</f>
        <v>#REF!</v>
      </c>
      <c r="B1383" s="26" t="e">
        <f t="shared" si="21"/>
        <v>#REF!</v>
      </c>
      <c r="C1383" s="26"/>
    </row>
    <row r="1384" spans="1:3" x14ac:dyDescent="0.25">
      <c r="A1384" s="25" t="e">
        <f>#REF!</f>
        <v>#REF!</v>
      </c>
      <c r="B1384" s="26" t="e">
        <f t="shared" si="21"/>
        <v>#REF!</v>
      </c>
      <c r="C1384" s="26"/>
    </row>
    <row r="1385" spans="1:3" x14ac:dyDescent="0.25">
      <c r="A1385" s="25" t="e">
        <f>#REF!</f>
        <v>#REF!</v>
      </c>
      <c r="B1385" s="26" t="e">
        <f t="shared" si="21"/>
        <v>#REF!</v>
      </c>
      <c r="C1385" s="26"/>
    </row>
    <row r="1386" spans="1:3" x14ac:dyDescent="0.25">
      <c r="A1386" s="25" t="e">
        <f>#REF!</f>
        <v>#REF!</v>
      </c>
      <c r="B1386" s="26" t="e">
        <f t="shared" si="21"/>
        <v>#REF!</v>
      </c>
      <c r="C1386" s="26"/>
    </row>
    <row r="1387" spans="1:3" x14ac:dyDescent="0.25">
      <c r="A1387" s="25" t="e">
        <f>#REF!</f>
        <v>#REF!</v>
      </c>
      <c r="B1387" s="26" t="e">
        <f t="shared" si="21"/>
        <v>#REF!</v>
      </c>
      <c r="C1387" s="26"/>
    </row>
    <row r="1388" spans="1:3" x14ac:dyDescent="0.25">
      <c r="A1388" s="25" t="e">
        <f>#REF!</f>
        <v>#REF!</v>
      </c>
      <c r="B1388" s="26" t="e">
        <f t="shared" si="21"/>
        <v>#REF!</v>
      </c>
      <c r="C1388" s="26"/>
    </row>
    <row r="1389" spans="1:3" x14ac:dyDescent="0.25">
      <c r="A1389" s="25" t="e">
        <f>#REF!</f>
        <v>#REF!</v>
      </c>
      <c r="B1389" s="26" t="e">
        <f t="shared" si="21"/>
        <v>#REF!</v>
      </c>
      <c r="C1389" s="26"/>
    </row>
    <row r="1390" spans="1:3" x14ac:dyDescent="0.25">
      <c r="A1390" s="25" t="e">
        <f>#REF!</f>
        <v>#REF!</v>
      </c>
      <c r="B1390" s="26" t="e">
        <f t="shared" si="21"/>
        <v>#REF!</v>
      </c>
      <c r="C1390" s="26"/>
    </row>
    <row r="1391" spans="1:3" x14ac:dyDescent="0.25">
      <c r="A1391" s="25" t="e">
        <f>#REF!</f>
        <v>#REF!</v>
      </c>
      <c r="B1391" s="26" t="e">
        <f t="shared" si="21"/>
        <v>#REF!</v>
      </c>
      <c r="C1391" s="26"/>
    </row>
    <row r="1392" spans="1:3" x14ac:dyDescent="0.25">
      <c r="A1392" s="25" t="e">
        <f>#REF!</f>
        <v>#REF!</v>
      </c>
      <c r="B1392" s="26" t="e">
        <f t="shared" si="21"/>
        <v>#REF!</v>
      </c>
      <c r="C1392" s="26"/>
    </row>
    <row r="1393" spans="1:3" x14ac:dyDescent="0.25">
      <c r="A1393" s="25" t="e">
        <f>#REF!</f>
        <v>#REF!</v>
      </c>
      <c r="B1393" s="26" t="e">
        <f t="shared" si="21"/>
        <v>#REF!</v>
      </c>
      <c r="C1393" s="26"/>
    </row>
    <row r="1394" spans="1:3" x14ac:dyDescent="0.25">
      <c r="A1394" s="25" t="e">
        <f>#REF!</f>
        <v>#REF!</v>
      </c>
      <c r="B1394" s="26" t="e">
        <f t="shared" si="21"/>
        <v>#REF!</v>
      </c>
      <c r="C1394" s="26"/>
    </row>
    <row r="1395" spans="1:3" x14ac:dyDescent="0.25">
      <c r="A1395" s="25" t="e">
        <f>#REF!</f>
        <v>#REF!</v>
      </c>
      <c r="B1395" s="26" t="e">
        <f t="shared" si="21"/>
        <v>#REF!</v>
      </c>
      <c r="C1395" s="26"/>
    </row>
    <row r="1396" spans="1:3" x14ac:dyDescent="0.25">
      <c r="A1396" s="25" t="e">
        <f>#REF!</f>
        <v>#REF!</v>
      </c>
      <c r="B1396" s="26" t="e">
        <f t="shared" si="21"/>
        <v>#REF!</v>
      </c>
      <c r="C1396" s="26"/>
    </row>
    <row r="1397" spans="1:3" x14ac:dyDescent="0.25">
      <c r="A1397" s="25" t="e">
        <f>#REF!</f>
        <v>#REF!</v>
      </c>
      <c r="B1397" s="26" t="e">
        <f t="shared" si="21"/>
        <v>#REF!</v>
      </c>
      <c r="C1397" s="26"/>
    </row>
    <row r="1398" spans="1:3" x14ac:dyDescent="0.25">
      <c r="A1398" s="25" t="e">
        <f>#REF!</f>
        <v>#REF!</v>
      </c>
      <c r="B1398" s="26" t="e">
        <f t="shared" si="21"/>
        <v>#REF!</v>
      </c>
      <c r="C1398" s="26"/>
    </row>
    <row r="1399" spans="1:3" x14ac:dyDescent="0.25">
      <c r="A1399" s="25" t="e">
        <f>#REF!</f>
        <v>#REF!</v>
      </c>
      <c r="B1399" s="26" t="e">
        <f t="shared" si="21"/>
        <v>#REF!</v>
      </c>
      <c r="C1399" s="26"/>
    </row>
    <row r="1400" spans="1:3" x14ac:dyDescent="0.25">
      <c r="A1400" s="25" t="e">
        <f>#REF!</f>
        <v>#REF!</v>
      </c>
      <c r="B1400" s="26" t="e">
        <f t="shared" si="21"/>
        <v>#REF!</v>
      </c>
      <c r="C1400" s="26"/>
    </row>
    <row r="1401" spans="1:3" x14ac:dyDescent="0.25">
      <c r="A1401" s="25" t="e">
        <f>#REF!</f>
        <v>#REF!</v>
      </c>
      <c r="B1401" s="26" t="e">
        <f t="shared" si="21"/>
        <v>#REF!</v>
      </c>
      <c r="C1401" s="26"/>
    </row>
    <row r="1402" spans="1:3" x14ac:dyDescent="0.25">
      <c r="A1402" s="25" t="e">
        <f>#REF!</f>
        <v>#REF!</v>
      </c>
      <c r="B1402" s="26" t="e">
        <f t="shared" si="21"/>
        <v>#REF!</v>
      </c>
      <c r="C1402" s="26"/>
    </row>
    <row r="1403" spans="1:3" x14ac:dyDescent="0.25">
      <c r="A1403" s="25" t="e">
        <f>#REF!</f>
        <v>#REF!</v>
      </c>
      <c r="B1403" s="26" t="e">
        <f t="shared" si="21"/>
        <v>#REF!</v>
      </c>
      <c r="C1403" s="26"/>
    </row>
    <row r="1404" spans="1:3" x14ac:dyDescent="0.25">
      <c r="A1404" s="25" t="e">
        <f>#REF!</f>
        <v>#REF!</v>
      </c>
      <c r="B1404" s="26" t="e">
        <f t="shared" si="21"/>
        <v>#REF!</v>
      </c>
      <c r="C1404" s="26"/>
    </row>
    <row r="1405" spans="1:3" x14ac:dyDescent="0.25">
      <c r="A1405" s="25" t="e">
        <f>#REF!</f>
        <v>#REF!</v>
      </c>
      <c r="B1405" s="26" t="e">
        <f t="shared" si="21"/>
        <v>#REF!</v>
      </c>
      <c r="C1405" s="26"/>
    </row>
    <row r="1406" spans="1:3" x14ac:dyDescent="0.25">
      <c r="A1406" s="25" t="e">
        <f>#REF!</f>
        <v>#REF!</v>
      </c>
      <c r="B1406" s="26" t="e">
        <f t="shared" si="21"/>
        <v>#REF!</v>
      </c>
      <c r="C1406" s="26"/>
    </row>
    <row r="1407" spans="1:3" x14ac:dyDescent="0.25">
      <c r="A1407" s="25" t="e">
        <f>#REF!</f>
        <v>#REF!</v>
      </c>
      <c r="B1407" s="26" t="e">
        <f t="shared" si="21"/>
        <v>#REF!</v>
      </c>
      <c r="C1407" s="26"/>
    </row>
    <row r="1408" spans="1:3" x14ac:dyDescent="0.25">
      <c r="A1408" s="25" t="e">
        <f>#REF!</f>
        <v>#REF!</v>
      </c>
      <c r="B1408" s="26" t="e">
        <f t="shared" si="21"/>
        <v>#REF!</v>
      </c>
      <c r="C1408" s="26"/>
    </row>
    <row r="1409" spans="1:3" x14ac:dyDescent="0.25">
      <c r="A1409" s="25" t="e">
        <f>#REF!</f>
        <v>#REF!</v>
      </c>
      <c r="B1409" s="26" t="e">
        <f t="shared" si="21"/>
        <v>#REF!</v>
      </c>
      <c r="C1409" s="26"/>
    </row>
    <row r="1410" spans="1:3" x14ac:dyDescent="0.25">
      <c r="A1410" s="25" t="e">
        <f>#REF!</f>
        <v>#REF!</v>
      </c>
      <c r="B1410" s="26" t="e">
        <f t="shared" ref="B1410:B1473" si="22">MAX(MIN(A1410,E$4),E$3)</f>
        <v>#REF!</v>
      </c>
      <c r="C1410" s="26"/>
    </row>
    <row r="1411" spans="1:3" x14ac:dyDescent="0.25">
      <c r="A1411" s="25" t="e">
        <f>#REF!</f>
        <v>#REF!</v>
      </c>
      <c r="B1411" s="26" t="e">
        <f t="shared" si="22"/>
        <v>#REF!</v>
      </c>
      <c r="C1411" s="26"/>
    </row>
    <row r="1412" spans="1:3" x14ac:dyDescent="0.25">
      <c r="A1412" s="25" t="e">
        <f>#REF!</f>
        <v>#REF!</v>
      </c>
      <c r="B1412" s="26" t="e">
        <f t="shared" si="22"/>
        <v>#REF!</v>
      </c>
      <c r="C1412" s="26"/>
    </row>
    <row r="1413" spans="1:3" x14ac:dyDescent="0.25">
      <c r="A1413" s="25" t="e">
        <f>#REF!</f>
        <v>#REF!</v>
      </c>
      <c r="B1413" s="26" t="e">
        <f t="shared" si="22"/>
        <v>#REF!</v>
      </c>
      <c r="C1413" s="26"/>
    </row>
    <row r="1414" spans="1:3" x14ac:dyDescent="0.25">
      <c r="A1414" s="25" t="e">
        <f>#REF!</f>
        <v>#REF!</v>
      </c>
      <c r="B1414" s="26" t="e">
        <f t="shared" si="22"/>
        <v>#REF!</v>
      </c>
      <c r="C1414" s="26"/>
    </row>
    <row r="1415" spans="1:3" x14ac:dyDescent="0.25">
      <c r="A1415" s="25" t="e">
        <f>#REF!</f>
        <v>#REF!</v>
      </c>
      <c r="B1415" s="26" t="e">
        <f t="shared" si="22"/>
        <v>#REF!</v>
      </c>
      <c r="C1415" s="26"/>
    </row>
    <row r="1416" spans="1:3" x14ac:dyDescent="0.25">
      <c r="A1416" s="25" t="e">
        <f>#REF!</f>
        <v>#REF!</v>
      </c>
      <c r="B1416" s="26" t="e">
        <f t="shared" si="22"/>
        <v>#REF!</v>
      </c>
      <c r="C1416" s="26"/>
    </row>
    <row r="1417" spans="1:3" x14ac:dyDescent="0.25">
      <c r="A1417" s="25" t="e">
        <f>#REF!</f>
        <v>#REF!</v>
      </c>
      <c r="B1417" s="26" t="e">
        <f t="shared" si="22"/>
        <v>#REF!</v>
      </c>
      <c r="C1417" s="26"/>
    </row>
    <row r="1418" spans="1:3" x14ac:dyDescent="0.25">
      <c r="A1418" s="25" t="e">
        <f>#REF!</f>
        <v>#REF!</v>
      </c>
      <c r="B1418" s="26" t="e">
        <f t="shared" si="22"/>
        <v>#REF!</v>
      </c>
      <c r="C1418" s="26"/>
    </row>
    <row r="1419" spans="1:3" x14ac:dyDescent="0.25">
      <c r="A1419" s="25" t="e">
        <f>#REF!</f>
        <v>#REF!</v>
      </c>
      <c r="B1419" s="26" t="e">
        <f t="shared" si="22"/>
        <v>#REF!</v>
      </c>
      <c r="C1419" s="26"/>
    </row>
    <row r="1420" spans="1:3" x14ac:dyDescent="0.25">
      <c r="A1420" s="25" t="e">
        <f>#REF!</f>
        <v>#REF!</v>
      </c>
      <c r="B1420" s="26" t="e">
        <f t="shared" si="22"/>
        <v>#REF!</v>
      </c>
      <c r="C1420" s="26"/>
    </row>
    <row r="1421" spans="1:3" x14ac:dyDescent="0.25">
      <c r="A1421" s="25" t="e">
        <f>#REF!</f>
        <v>#REF!</v>
      </c>
      <c r="B1421" s="26" t="e">
        <f t="shared" si="22"/>
        <v>#REF!</v>
      </c>
      <c r="C1421" s="26"/>
    </row>
    <row r="1422" spans="1:3" x14ac:dyDescent="0.25">
      <c r="A1422" s="25" t="e">
        <f>#REF!</f>
        <v>#REF!</v>
      </c>
      <c r="B1422" s="26" t="e">
        <f t="shared" si="22"/>
        <v>#REF!</v>
      </c>
      <c r="C1422" s="26"/>
    </row>
    <row r="1423" spans="1:3" x14ac:dyDescent="0.25">
      <c r="A1423" s="25" t="e">
        <f>#REF!</f>
        <v>#REF!</v>
      </c>
      <c r="B1423" s="26" t="e">
        <f t="shared" si="22"/>
        <v>#REF!</v>
      </c>
      <c r="C1423" s="26"/>
    </row>
    <row r="1424" spans="1:3" x14ac:dyDescent="0.25">
      <c r="A1424" s="25" t="e">
        <f>#REF!</f>
        <v>#REF!</v>
      </c>
      <c r="B1424" s="26" t="e">
        <f t="shared" si="22"/>
        <v>#REF!</v>
      </c>
      <c r="C1424" s="26"/>
    </row>
    <row r="1425" spans="1:3" x14ac:dyDescent="0.25">
      <c r="A1425" s="25" t="e">
        <f>#REF!</f>
        <v>#REF!</v>
      </c>
      <c r="B1425" s="26" t="e">
        <f t="shared" si="22"/>
        <v>#REF!</v>
      </c>
      <c r="C1425" s="26"/>
    </row>
    <row r="1426" spans="1:3" x14ac:dyDescent="0.25">
      <c r="A1426" s="25" t="e">
        <f>#REF!</f>
        <v>#REF!</v>
      </c>
      <c r="B1426" s="26" t="e">
        <f t="shared" si="22"/>
        <v>#REF!</v>
      </c>
      <c r="C1426" s="26"/>
    </row>
    <row r="1427" spans="1:3" x14ac:dyDescent="0.25">
      <c r="A1427" s="25" t="e">
        <f>#REF!</f>
        <v>#REF!</v>
      </c>
      <c r="B1427" s="26" t="e">
        <f t="shared" si="22"/>
        <v>#REF!</v>
      </c>
      <c r="C1427" s="26"/>
    </row>
    <row r="1428" spans="1:3" x14ac:dyDescent="0.25">
      <c r="A1428" s="25" t="e">
        <f>#REF!</f>
        <v>#REF!</v>
      </c>
      <c r="B1428" s="26" t="e">
        <f t="shared" si="22"/>
        <v>#REF!</v>
      </c>
      <c r="C1428" s="26"/>
    </row>
    <row r="1429" spans="1:3" x14ac:dyDescent="0.25">
      <c r="A1429" s="25" t="e">
        <f>#REF!</f>
        <v>#REF!</v>
      </c>
      <c r="B1429" s="26" t="e">
        <f t="shared" si="22"/>
        <v>#REF!</v>
      </c>
      <c r="C1429" s="26"/>
    </row>
    <row r="1430" spans="1:3" x14ac:dyDescent="0.25">
      <c r="A1430" s="25" t="e">
        <f>#REF!</f>
        <v>#REF!</v>
      </c>
      <c r="B1430" s="26" t="e">
        <f t="shared" si="22"/>
        <v>#REF!</v>
      </c>
      <c r="C1430" s="26"/>
    </row>
    <row r="1431" spans="1:3" x14ac:dyDescent="0.25">
      <c r="A1431" s="25" t="e">
        <f>#REF!</f>
        <v>#REF!</v>
      </c>
      <c r="B1431" s="26" t="e">
        <f t="shared" si="22"/>
        <v>#REF!</v>
      </c>
      <c r="C1431" s="26"/>
    </row>
    <row r="1432" spans="1:3" x14ac:dyDescent="0.25">
      <c r="A1432" s="25" t="e">
        <f>#REF!</f>
        <v>#REF!</v>
      </c>
      <c r="B1432" s="26" t="e">
        <f t="shared" si="22"/>
        <v>#REF!</v>
      </c>
      <c r="C1432" s="26"/>
    </row>
    <row r="1433" spans="1:3" x14ac:dyDescent="0.25">
      <c r="A1433" s="25" t="e">
        <f>#REF!</f>
        <v>#REF!</v>
      </c>
      <c r="B1433" s="26" t="e">
        <f t="shared" si="22"/>
        <v>#REF!</v>
      </c>
      <c r="C1433" s="26"/>
    </row>
    <row r="1434" spans="1:3" x14ac:dyDescent="0.25">
      <c r="A1434" s="25" t="e">
        <f>#REF!</f>
        <v>#REF!</v>
      </c>
      <c r="B1434" s="26" t="e">
        <f t="shared" si="22"/>
        <v>#REF!</v>
      </c>
      <c r="C1434" s="26"/>
    </row>
    <row r="1435" spans="1:3" x14ac:dyDescent="0.25">
      <c r="A1435" s="25" t="e">
        <f>#REF!</f>
        <v>#REF!</v>
      </c>
      <c r="B1435" s="26" t="e">
        <f t="shared" si="22"/>
        <v>#REF!</v>
      </c>
      <c r="C1435" s="26"/>
    </row>
    <row r="1436" spans="1:3" x14ac:dyDescent="0.25">
      <c r="A1436" s="25" t="e">
        <f>#REF!</f>
        <v>#REF!</v>
      </c>
      <c r="B1436" s="26" t="e">
        <f t="shared" si="22"/>
        <v>#REF!</v>
      </c>
      <c r="C1436" s="26"/>
    </row>
    <row r="1437" spans="1:3" x14ac:dyDescent="0.25">
      <c r="A1437" s="25" t="e">
        <f>#REF!</f>
        <v>#REF!</v>
      </c>
      <c r="B1437" s="26" t="e">
        <f t="shared" si="22"/>
        <v>#REF!</v>
      </c>
      <c r="C1437" s="26"/>
    </row>
    <row r="1438" spans="1:3" x14ac:dyDescent="0.25">
      <c r="A1438" s="25" t="e">
        <f>#REF!</f>
        <v>#REF!</v>
      </c>
      <c r="B1438" s="26" t="e">
        <f t="shared" si="22"/>
        <v>#REF!</v>
      </c>
      <c r="C1438" s="26"/>
    </row>
    <row r="1439" spans="1:3" x14ac:dyDescent="0.25">
      <c r="A1439" s="25" t="e">
        <f>#REF!</f>
        <v>#REF!</v>
      </c>
      <c r="B1439" s="26" t="e">
        <f t="shared" si="22"/>
        <v>#REF!</v>
      </c>
      <c r="C1439" s="26"/>
    </row>
    <row r="1440" spans="1:3" x14ac:dyDescent="0.25">
      <c r="A1440" s="25" t="e">
        <f>#REF!</f>
        <v>#REF!</v>
      </c>
      <c r="B1440" s="26" t="e">
        <f t="shared" si="22"/>
        <v>#REF!</v>
      </c>
      <c r="C1440" s="26"/>
    </row>
    <row r="1441" spans="1:3" x14ac:dyDescent="0.25">
      <c r="A1441" s="25" t="e">
        <f>#REF!</f>
        <v>#REF!</v>
      </c>
      <c r="B1441" s="26" t="e">
        <f t="shared" si="22"/>
        <v>#REF!</v>
      </c>
      <c r="C1441" s="26"/>
    </row>
    <row r="1442" spans="1:3" x14ac:dyDescent="0.25">
      <c r="A1442" s="25" t="e">
        <f>#REF!</f>
        <v>#REF!</v>
      </c>
      <c r="B1442" s="26" t="e">
        <f t="shared" si="22"/>
        <v>#REF!</v>
      </c>
      <c r="C1442" s="26"/>
    </row>
    <row r="1443" spans="1:3" x14ac:dyDescent="0.25">
      <c r="A1443" s="25" t="e">
        <f>#REF!</f>
        <v>#REF!</v>
      </c>
      <c r="B1443" s="26" t="e">
        <f t="shared" si="22"/>
        <v>#REF!</v>
      </c>
      <c r="C1443" s="26"/>
    </row>
    <row r="1444" spans="1:3" x14ac:dyDescent="0.25">
      <c r="A1444" s="25" t="e">
        <f>#REF!</f>
        <v>#REF!</v>
      </c>
      <c r="B1444" s="26" t="e">
        <f t="shared" si="22"/>
        <v>#REF!</v>
      </c>
      <c r="C1444" s="26"/>
    </row>
    <row r="1445" spans="1:3" x14ac:dyDescent="0.25">
      <c r="A1445" s="25" t="e">
        <f>#REF!</f>
        <v>#REF!</v>
      </c>
      <c r="B1445" s="26" t="e">
        <f t="shared" si="22"/>
        <v>#REF!</v>
      </c>
      <c r="C1445" s="26"/>
    </row>
    <row r="1446" spans="1:3" x14ac:dyDescent="0.25">
      <c r="A1446" s="25" t="e">
        <f>#REF!</f>
        <v>#REF!</v>
      </c>
      <c r="B1446" s="26" t="e">
        <f t="shared" si="22"/>
        <v>#REF!</v>
      </c>
      <c r="C1446" s="26"/>
    </row>
    <row r="1447" spans="1:3" x14ac:dyDescent="0.25">
      <c r="A1447" s="25" t="e">
        <f>#REF!</f>
        <v>#REF!</v>
      </c>
      <c r="B1447" s="26" t="e">
        <f t="shared" si="22"/>
        <v>#REF!</v>
      </c>
      <c r="C1447" s="26"/>
    </row>
    <row r="1448" spans="1:3" x14ac:dyDescent="0.25">
      <c r="A1448" s="25" t="e">
        <f>#REF!</f>
        <v>#REF!</v>
      </c>
      <c r="B1448" s="26" t="e">
        <f t="shared" si="22"/>
        <v>#REF!</v>
      </c>
      <c r="C1448" s="26"/>
    </row>
    <row r="1449" spans="1:3" x14ac:dyDescent="0.25">
      <c r="A1449" s="25" t="e">
        <f>#REF!</f>
        <v>#REF!</v>
      </c>
      <c r="B1449" s="26" t="e">
        <f t="shared" si="22"/>
        <v>#REF!</v>
      </c>
      <c r="C1449" s="26"/>
    </row>
    <row r="1450" spans="1:3" x14ac:dyDescent="0.25">
      <c r="A1450" s="25" t="e">
        <f>#REF!</f>
        <v>#REF!</v>
      </c>
      <c r="B1450" s="26" t="e">
        <f t="shared" si="22"/>
        <v>#REF!</v>
      </c>
      <c r="C1450" s="26"/>
    </row>
    <row r="1451" spans="1:3" x14ac:dyDescent="0.25">
      <c r="A1451" s="25" t="e">
        <f>#REF!</f>
        <v>#REF!</v>
      </c>
      <c r="B1451" s="26" t="e">
        <f t="shared" si="22"/>
        <v>#REF!</v>
      </c>
      <c r="C1451" s="26"/>
    </row>
    <row r="1452" spans="1:3" x14ac:dyDescent="0.25">
      <c r="A1452" s="25" t="e">
        <f>#REF!</f>
        <v>#REF!</v>
      </c>
      <c r="B1452" s="26" t="e">
        <f t="shared" si="22"/>
        <v>#REF!</v>
      </c>
      <c r="C1452" s="26"/>
    </row>
    <row r="1453" spans="1:3" x14ac:dyDescent="0.25">
      <c r="A1453" s="25" t="e">
        <f>#REF!</f>
        <v>#REF!</v>
      </c>
      <c r="B1453" s="26" t="e">
        <f t="shared" si="22"/>
        <v>#REF!</v>
      </c>
      <c r="C1453" s="26"/>
    </row>
    <row r="1454" spans="1:3" x14ac:dyDescent="0.25">
      <c r="A1454" s="25" t="e">
        <f>#REF!</f>
        <v>#REF!</v>
      </c>
      <c r="B1454" s="26" t="e">
        <f t="shared" si="22"/>
        <v>#REF!</v>
      </c>
      <c r="C1454" s="26"/>
    </row>
    <row r="1455" spans="1:3" x14ac:dyDescent="0.25">
      <c r="A1455" s="25" t="e">
        <f>#REF!</f>
        <v>#REF!</v>
      </c>
      <c r="B1455" s="26" t="e">
        <f t="shared" si="22"/>
        <v>#REF!</v>
      </c>
      <c r="C1455" s="26"/>
    </row>
    <row r="1456" spans="1:3" x14ac:dyDescent="0.25">
      <c r="A1456" s="25" t="e">
        <f>#REF!</f>
        <v>#REF!</v>
      </c>
      <c r="B1456" s="26" t="e">
        <f t="shared" si="22"/>
        <v>#REF!</v>
      </c>
      <c r="C1456" s="26"/>
    </row>
    <row r="1457" spans="1:3" x14ac:dyDescent="0.25">
      <c r="A1457" s="25" t="e">
        <f>#REF!</f>
        <v>#REF!</v>
      </c>
      <c r="B1457" s="26" t="e">
        <f t="shared" si="22"/>
        <v>#REF!</v>
      </c>
      <c r="C1457" s="26"/>
    </row>
    <row r="1458" spans="1:3" x14ac:dyDescent="0.25">
      <c r="A1458" s="25" t="e">
        <f>#REF!</f>
        <v>#REF!</v>
      </c>
      <c r="B1458" s="26" t="e">
        <f t="shared" si="22"/>
        <v>#REF!</v>
      </c>
      <c r="C1458" s="26"/>
    </row>
    <row r="1459" spans="1:3" x14ac:dyDescent="0.25">
      <c r="A1459" s="25" t="e">
        <f>#REF!</f>
        <v>#REF!</v>
      </c>
      <c r="B1459" s="26" t="e">
        <f t="shared" si="22"/>
        <v>#REF!</v>
      </c>
      <c r="C1459" s="26"/>
    </row>
    <row r="1460" spans="1:3" x14ac:dyDescent="0.25">
      <c r="A1460" s="25" t="e">
        <f>#REF!</f>
        <v>#REF!</v>
      </c>
      <c r="B1460" s="26" t="e">
        <f t="shared" si="22"/>
        <v>#REF!</v>
      </c>
      <c r="C1460" s="26"/>
    </row>
    <row r="1461" spans="1:3" x14ac:dyDescent="0.25">
      <c r="A1461" s="25" t="e">
        <f>#REF!</f>
        <v>#REF!</v>
      </c>
      <c r="B1461" s="26" t="e">
        <f t="shared" si="22"/>
        <v>#REF!</v>
      </c>
      <c r="C1461" s="26"/>
    </row>
    <row r="1462" spans="1:3" x14ac:dyDescent="0.25">
      <c r="A1462" s="25" t="e">
        <f>#REF!</f>
        <v>#REF!</v>
      </c>
      <c r="B1462" s="26" t="e">
        <f t="shared" si="22"/>
        <v>#REF!</v>
      </c>
      <c r="C1462" s="26"/>
    </row>
    <row r="1463" spans="1:3" x14ac:dyDescent="0.25">
      <c r="A1463" s="25" t="e">
        <f>#REF!</f>
        <v>#REF!</v>
      </c>
      <c r="B1463" s="26" t="e">
        <f t="shared" si="22"/>
        <v>#REF!</v>
      </c>
      <c r="C1463" s="26"/>
    </row>
    <row r="1464" spans="1:3" x14ac:dyDescent="0.25">
      <c r="A1464" s="25" t="e">
        <f>#REF!</f>
        <v>#REF!</v>
      </c>
      <c r="B1464" s="26" t="e">
        <f t="shared" si="22"/>
        <v>#REF!</v>
      </c>
      <c r="C1464" s="26"/>
    </row>
    <row r="1465" spans="1:3" x14ac:dyDescent="0.25">
      <c r="A1465" s="25" t="e">
        <f>#REF!</f>
        <v>#REF!</v>
      </c>
      <c r="B1465" s="26" t="e">
        <f t="shared" si="22"/>
        <v>#REF!</v>
      </c>
      <c r="C1465" s="26"/>
    </row>
    <row r="1466" spans="1:3" x14ac:dyDescent="0.25">
      <c r="A1466" s="25" t="e">
        <f>#REF!</f>
        <v>#REF!</v>
      </c>
      <c r="B1466" s="26" t="e">
        <f t="shared" si="22"/>
        <v>#REF!</v>
      </c>
      <c r="C1466" s="26"/>
    </row>
    <row r="1467" spans="1:3" x14ac:dyDescent="0.25">
      <c r="A1467" s="25" t="e">
        <f>#REF!</f>
        <v>#REF!</v>
      </c>
      <c r="B1467" s="26" t="e">
        <f t="shared" si="22"/>
        <v>#REF!</v>
      </c>
      <c r="C1467" s="26"/>
    </row>
    <row r="1468" spans="1:3" x14ac:dyDescent="0.25">
      <c r="A1468" s="25" t="e">
        <f>#REF!</f>
        <v>#REF!</v>
      </c>
      <c r="B1468" s="26" t="e">
        <f t="shared" si="22"/>
        <v>#REF!</v>
      </c>
      <c r="C1468" s="26"/>
    </row>
    <row r="1469" spans="1:3" x14ac:dyDescent="0.25">
      <c r="A1469" s="25" t="e">
        <f>#REF!</f>
        <v>#REF!</v>
      </c>
      <c r="B1469" s="26" t="e">
        <f t="shared" si="22"/>
        <v>#REF!</v>
      </c>
      <c r="C1469" s="26"/>
    </row>
    <row r="1470" spans="1:3" x14ac:dyDescent="0.25">
      <c r="A1470" s="25" t="e">
        <f>#REF!</f>
        <v>#REF!</v>
      </c>
      <c r="B1470" s="26" t="e">
        <f t="shared" si="22"/>
        <v>#REF!</v>
      </c>
      <c r="C1470" s="26"/>
    </row>
    <row r="1471" spans="1:3" x14ac:dyDescent="0.25">
      <c r="A1471" s="25" t="e">
        <f>#REF!</f>
        <v>#REF!</v>
      </c>
      <c r="B1471" s="26" t="e">
        <f t="shared" si="22"/>
        <v>#REF!</v>
      </c>
      <c r="C1471" s="26"/>
    </row>
    <row r="1472" spans="1:3" x14ac:dyDescent="0.25">
      <c r="A1472" s="25" t="e">
        <f>#REF!</f>
        <v>#REF!</v>
      </c>
      <c r="B1472" s="26" t="e">
        <f t="shared" si="22"/>
        <v>#REF!</v>
      </c>
      <c r="C1472" s="26"/>
    </row>
    <row r="1473" spans="1:3" x14ac:dyDescent="0.25">
      <c r="A1473" s="25" t="e">
        <f>#REF!</f>
        <v>#REF!</v>
      </c>
      <c r="B1473" s="26" t="e">
        <f t="shared" si="22"/>
        <v>#REF!</v>
      </c>
      <c r="C1473" s="26"/>
    </row>
    <row r="1474" spans="1:3" x14ac:dyDescent="0.25">
      <c r="A1474" s="25" t="e">
        <f>#REF!</f>
        <v>#REF!</v>
      </c>
      <c r="B1474" s="26" t="e">
        <f t="shared" ref="B1474:B1537" si="23">MAX(MIN(A1474,E$4),E$3)</f>
        <v>#REF!</v>
      </c>
      <c r="C1474" s="26"/>
    </row>
    <row r="1475" spans="1:3" x14ac:dyDescent="0.25">
      <c r="A1475" s="25" t="e">
        <f>#REF!</f>
        <v>#REF!</v>
      </c>
      <c r="B1475" s="26" t="e">
        <f t="shared" si="23"/>
        <v>#REF!</v>
      </c>
      <c r="C1475" s="26"/>
    </row>
    <row r="1476" spans="1:3" x14ac:dyDescent="0.25">
      <c r="A1476" s="25" t="e">
        <f>#REF!</f>
        <v>#REF!</v>
      </c>
      <c r="B1476" s="26" t="e">
        <f t="shared" si="23"/>
        <v>#REF!</v>
      </c>
      <c r="C1476" s="26"/>
    </row>
    <row r="1477" spans="1:3" x14ac:dyDescent="0.25">
      <c r="A1477" s="25" t="e">
        <f>#REF!</f>
        <v>#REF!</v>
      </c>
      <c r="B1477" s="26" t="e">
        <f t="shared" si="23"/>
        <v>#REF!</v>
      </c>
      <c r="C1477" s="26"/>
    </row>
    <row r="1478" spans="1:3" x14ac:dyDescent="0.25">
      <c r="A1478" s="25" t="e">
        <f>#REF!</f>
        <v>#REF!</v>
      </c>
      <c r="B1478" s="26" t="e">
        <f t="shared" si="23"/>
        <v>#REF!</v>
      </c>
      <c r="C1478" s="26"/>
    </row>
    <row r="1479" spans="1:3" x14ac:dyDescent="0.25">
      <c r="A1479" s="25" t="e">
        <f>#REF!</f>
        <v>#REF!</v>
      </c>
      <c r="B1479" s="26" t="e">
        <f t="shared" si="23"/>
        <v>#REF!</v>
      </c>
      <c r="C1479" s="26"/>
    </row>
    <row r="1480" spans="1:3" x14ac:dyDescent="0.25">
      <c r="A1480" s="25" t="e">
        <f>#REF!</f>
        <v>#REF!</v>
      </c>
      <c r="B1480" s="26" t="e">
        <f t="shared" si="23"/>
        <v>#REF!</v>
      </c>
      <c r="C1480" s="26"/>
    </row>
    <row r="1481" spans="1:3" x14ac:dyDescent="0.25">
      <c r="A1481" s="25" t="e">
        <f>#REF!</f>
        <v>#REF!</v>
      </c>
      <c r="B1481" s="26" t="e">
        <f t="shared" si="23"/>
        <v>#REF!</v>
      </c>
      <c r="C1481" s="26"/>
    </row>
    <row r="1482" spans="1:3" x14ac:dyDescent="0.25">
      <c r="A1482" s="25" t="e">
        <f>#REF!</f>
        <v>#REF!</v>
      </c>
      <c r="B1482" s="26" t="e">
        <f t="shared" si="23"/>
        <v>#REF!</v>
      </c>
      <c r="C1482" s="26"/>
    </row>
    <row r="1483" spans="1:3" x14ac:dyDescent="0.25">
      <c r="A1483" s="25" t="e">
        <f>#REF!</f>
        <v>#REF!</v>
      </c>
      <c r="B1483" s="26" t="e">
        <f t="shared" si="23"/>
        <v>#REF!</v>
      </c>
      <c r="C1483" s="26"/>
    </row>
    <row r="1484" spans="1:3" x14ac:dyDescent="0.25">
      <c r="A1484" s="25" t="e">
        <f>#REF!</f>
        <v>#REF!</v>
      </c>
      <c r="B1484" s="26" t="e">
        <f t="shared" si="23"/>
        <v>#REF!</v>
      </c>
      <c r="C1484" s="26"/>
    </row>
    <row r="1485" spans="1:3" x14ac:dyDescent="0.25">
      <c r="A1485" s="25" t="e">
        <f>#REF!</f>
        <v>#REF!</v>
      </c>
      <c r="B1485" s="26" t="e">
        <f t="shared" si="23"/>
        <v>#REF!</v>
      </c>
      <c r="C1485" s="26"/>
    </row>
    <row r="1486" spans="1:3" x14ac:dyDescent="0.25">
      <c r="A1486" s="25" t="e">
        <f>#REF!</f>
        <v>#REF!</v>
      </c>
      <c r="B1486" s="26" t="e">
        <f t="shared" si="23"/>
        <v>#REF!</v>
      </c>
      <c r="C1486" s="26"/>
    </row>
    <row r="1487" spans="1:3" x14ac:dyDescent="0.25">
      <c r="A1487" s="25" t="e">
        <f>#REF!</f>
        <v>#REF!</v>
      </c>
      <c r="B1487" s="26" t="e">
        <f t="shared" si="23"/>
        <v>#REF!</v>
      </c>
      <c r="C1487" s="26"/>
    </row>
    <row r="1488" spans="1:3" x14ac:dyDescent="0.25">
      <c r="A1488" s="25" t="e">
        <f>#REF!</f>
        <v>#REF!</v>
      </c>
      <c r="B1488" s="26" t="e">
        <f t="shared" si="23"/>
        <v>#REF!</v>
      </c>
      <c r="C1488" s="26"/>
    </row>
    <row r="1489" spans="1:3" x14ac:dyDescent="0.25">
      <c r="A1489" s="25" t="e">
        <f>#REF!</f>
        <v>#REF!</v>
      </c>
      <c r="B1489" s="26" t="e">
        <f t="shared" si="23"/>
        <v>#REF!</v>
      </c>
      <c r="C1489" s="26"/>
    </row>
    <row r="1490" spans="1:3" x14ac:dyDescent="0.25">
      <c r="A1490" s="25" t="e">
        <f>#REF!</f>
        <v>#REF!</v>
      </c>
      <c r="B1490" s="26" t="e">
        <f t="shared" si="23"/>
        <v>#REF!</v>
      </c>
      <c r="C1490" s="26"/>
    </row>
    <row r="1491" spans="1:3" x14ac:dyDescent="0.25">
      <c r="A1491" s="25" t="e">
        <f>#REF!</f>
        <v>#REF!</v>
      </c>
      <c r="B1491" s="26" t="e">
        <f t="shared" si="23"/>
        <v>#REF!</v>
      </c>
      <c r="C1491" s="26"/>
    </row>
    <row r="1492" spans="1:3" x14ac:dyDescent="0.25">
      <c r="A1492" s="25" t="e">
        <f>#REF!</f>
        <v>#REF!</v>
      </c>
      <c r="B1492" s="26" t="e">
        <f t="shared" si="23"/>
        <v>#REF!</v>
      </c>
      <c r="C1492" s="26"/>
    </row>
    <row r="1493" spans="1:3" x14ac:dyDescent="0.25">
      <c r="A1493" s="25" t="e">
        <f>#REF!</f>
        <v>#REF!</v>
      </c>
      <c r="B1493" s="26" t="e">
        <f t="shared" si="23"/>
        <v>#REF!</v>
      </c>
      <c r="C1493" s="26"/>
    </row>
    <row r="1494" spans="1:3" x14ac:dyDescent="0.25">
      <c r="A1494" s="25" t="e">
        <f>#REF!</f>
        <v>#REF!</v>
      </c>
      <c r="B1494" s="26" t="e">
        <f t="shared" si="23"/>
        <v>#REF!</v>
      </c>
      <c r="C1494" s="26"/>
    </row>
    <row r="1495" spans="1:3" x14ac:dyDescent="0.25">
      <c r="A1495" s="25" t="e">
        <f>#REF!</f>
        <v>#REF!</v>
      </c>
      <c r="B1495" s="26" t="e">
        <f t="shared" si="23"/>
        <v>#REF!</v>
      </c>
      <c r="C1495" s="26"/>
    </row>
    <row r="1496" spans="1:3" x14ac:dyDescent="0.25">
      <c r="A1496" s="25" t="e">
        <f>#REF!</f>
        <v>#REF!</v>
      </c>
      <c r="B1496" s="26" t="e">
        <f t="shared" si="23"/>
        <v>#REF!</v>
      </c>
      <c r="C1496" s="26"/>
    </row>
    <row r="1497" spans="1:3" x14ac:dyDescent="0.25">
      <c r="A1497" s="25" t="e">
        <f>#REF!</f>
        <v>#REF!</v>
      </c>
      <c r="B1497" s="26" t="e">
        <f t="shared" si="23"/>
        <v>#REF!</v>
      </c>
      <c r="C1497" s="26"/>
    </row>
    <row r="1498" spans="1:3" x14ac:dyDescent="0.25">
      <c r="A1498" s="25" t="e">
        <f>#REF!</f>
        <v>#REF!</v>
      </c>
      <c r="B1498" s="26" t="e">
        <f t="shared" si="23"/>
        <v>#REF!</v>
      </c>
      <c r="C1498" s="26"/>
    </row>
    <row r="1499" spans="1:3" x14ac:dyDescent="0.25">
      <c r="A1499" s="25" t="e">
        <f>#REF!</f>
        <v>#REF!</v>
      </c>
      <c r="B1499" s="26" t="e">
        <f t="shared" si="23"/>
        <v>#REF!</v>
      </c>
      <c r="C1499" s="26"/>
    </row>
    <row r="1500" spans="1:3" x14ac:dyDescent="0.25">
      <c r="A1500" s="25" t="e">
        <f>#REF!</f>
        <v>#REF!</v>
      </c>
      <c r="B1500" s="26" t="e">
        <f t="shared" si="23"/>
        <v>#REF!</v>
      </c>
      <c r="C1500" s="26"/>
    </row>
    <row r="1501" spans="1:3" x14ac:dyDescent="0.25">
      <c r="A1501" s="25" t="e">
        <f>#REF!</f>
        <v>#REF!</v>
      </c>
      <c r="B1501" s="26" t="e">
        <f t="shared" si="23"/>
        <v>#REF!</v>
      </c>
      <c r="C1501" s="26"/>
    </row>
    <row r="1502" spans="1:3" x14ac:dyDescent="0.25">
      <c r="A1502" s="25" t="e">
        <f>#REF!</f>
        <v>#REF!</v>
      </c>
      <c r="B1502" s="26" t="e">
        <f t="shared" si="23"/>
        <v>#REF!</v>
      </c>
      <c r="C1502" s="26"/>
    </row>
    <row r="1503" spans="1:3" x14ac:dyDescent="0.25">
      <c r="A1503" s="25" t="e">
        <f>#REF!</f>
        <v>#REF!</v>
      </c>
      <c r="B1503" s="26" t="e">
        <f t="shared" si="23"/>
        <v>#REF!</v>
      </c>
      <c r="C1503" s="26"/>
    </row>
    <row r="1504" spans="1:3" x14ac:dyDescent="0.25">
      <c r="A1504" s="25" t="e">
        <f>#REF!</f>
        <v>#REF!</v>
      </c>
      <c r="B1504" s="26" t="e">
        <f t="shared" si="23"/>
        <v>#REF!</v>
      </c>
      <c r="C1504" s="26"/>
    </row>
    <row r="1505" spans="1:3" x14ac:dyDescent="0.25">
      <c r="A1505" s="25" t="e">
        <f>#REF!</f>
        <v>#REF!</v>
      </c>
      <c r="B1505" s="26" t="e">
        <f t="shared" si="23"/>
        <v>#REF!</v>
      </c>
      <c r="C1505" s="26"/>
    </row>
    <row r="1506" spans="1:3" x14ac:dyDescent="0.25">
      <c r="A1506" s="25" t="e">
        <f>#REF!</f>
        <v>#REF!</v>
      </c>
      <c r="B1506" s="26" t="e">
        <f t="shared" si="23"/>
        <v>#REF!</v>
      </c>
      <c r="C1506" s="26"/>
    </row>
    <row r="1507" spans="1:3" x14ac:dyDescent="0.25">
      <c r="A1507" s="25" t="e">
        <f>#REF!</f>
        <v>#REF!</v>
      </c>
      <c r="B1507" s="26" t="e">
        <f t="shared" si="23"/>
        <v>#REF!</v>
      </c>
      <c r="C1507" s="26"/>
    </row>
    <row r="1508" spans="1:3" x14ac:dyDescent="0.25">
      <c r="A1508" s="25" t="e">
        <f>#REF!</f>
        <v>#REF!</v>
      </c>
      <c r="B1508" s="26" t="e">
        <f t="shared" si="23"/>
        <v>#REF!</v>
      </c>
      <c r="C1508" s="26"/>
    </row>
    <row r="1509" spans="1:3" x14ac:dyDescent="0.25">
      <c r="A1509" s="25" t="e">
        <f>#REF!</f>
        <v>#REF!</v>
      </c>
      <c r="B1509" s="26" t="e">
        <f t="shared" si="23"/>
        <v>#REF!</v>
      </c>
      <c r="C1509" s="26"/>
    </row>
    <row r="1510" spans="1:3" x14ac:dyDescent="0.25">
      <c r="A1510" s="25" t="e">
        <f>#REF!</f>
        <v>#REF!</v>
      </c>
      <c r="B1510" s="26" t="e">
        <f t="shared" si="23"/>
        <v>#REF!</v>
      </c>
      <c r="C1510" s="26"/>
    </row>
    <row r="1511" spans="1:3" x14ac:dyDescent="0.25">
      <c r="A1511" s="25" t="e">
        <f>#REF!</f>
        <v>#REF!</v>
      </c>
      <c r="B1511" s="26" t="e">
        <f t="shared" si="23"/>
        <v>#REF!</v>
      </c>
      <c r="C1511" s="26"/>
    </row>
    <row r="1512" spans="1:3" x14ac:dyDescent="0.25">
      <c r="A1512" s="25" t="e">
        <f>#REF!</f>
        <v>#REF!</v>
      </c>
      <c r="B1512" s="26" t="e">
        <f t="shared" si="23"/>
        <v>#REF!</v>
      </c>
      <c r="C1512" s="26"/>
    </row>
    <row r="1513" spans="1:3" x14ac:dyDescent="0.25">
      <c r="A1513" s="25" t="e">
        <f>#REF!</f>
        <v>#REF!</v>
      </c>
      <c r="B1513" s="26" t="e">
        <f t="shared" si="23"/>
        <v>#REF!</v>
      </c>
      <c r="C1513" s="26"/>
    </row>
    <row r="1514" spans="1:3" x14ac:dyDescent="0.25">
      <c r="A1514" s="25" t="e">
        <f>#REF!</f>
        <v>#REF!</v>
      </c>
      <c r="B1514" s="26" t="e">
        <f t="shared" si="23"/>
        <v>#REF!</v>
      </c>
      <c r="C1514" s="26"/>
    </row>
    <row r="1515" spans="1:3" x14ac:dyDescent="0.25">
      <c r="A1515" s="25" t="e">
        <f>#REF!</f>
        <v>#REF!</v>
      </c>
      <c r="B1515" s="26" t="e">
        <f t="shared" si="23"/>
        <v>#REF!</v>
      </c>
      <c r="C1515" s="26"/>
    </row>
    <row r="1516" spans="1:3" x14ac:dyDescent="0.25">
      <c r="A1516" s="25" t="e">
        <f>#REF!</f>
        <v>#REF!</v>
      </c>
      <c r="B1516" s="26" t="e">
        <f t="shared" si="23"/>
        <v>#REF!</v>
      </c>
      <c r="C1516" s="26"/>
    </row>
    <row r="1517" spans="1:3" x14ac:dyDescent="0.25">
      <c r="A1517" s="25" t="e">
        <f>#REF!</f>
        <v>#REF!</v>
      </c>
      <c r="B1517" s="26" t="e">
        <f t="shared" si="23"/>
        <v>#REF!</v>
      </c>
      <c r="C1517" s="26"/>
    </row>
    <row r="1518" spans="1:3" x14ac:dyDescent="0.25">
      <c r="A1518" s="25" t="e">
        <f>#REF!</f>
        <v>#REF!</v>
      </c>
      <c r="B1518" s="26" t="e">
        <f t="shared" si="23"/>
        <v>#REF!</v>
      </c>
      <c r="C1518" s="26"/>
    </row>
    <row r="1519" spans="1:3" x14ac:dyDescent="0.25">
      <c r="A1519" s="25" t="e">
        <f>#REF!</f>
        <v>#REF!</v>
      </c>
      <c r="B1519" s="26" t="e">
        <f t="shared" si="23"/>
        <v>#REF!</v>
      </c>
      <c r="C1519" s="26"/>
    </row>
    <row r="1520" spans="1:3" x14ac:dyDescent="0.25">
      <c r="A1520" s="25" t="e">
        <f>#REF!</f>
        <v>#REF!</v>
      </c>
      <c r="B1520" s="26" t="e">
        <f t="shared" si="23"/>
        <v>#REF!</v>
      </c>
      <c r="C1520" s="26"/>
    </row>
    <row r="1521" spans="1:3" x14ac:dyDescent="0.25">
      <c r="A1521" s="25" t="e">
        <f>#REF!</f>
        <v>#REF!</v>
      </c>
      <c r="B1521" s="26" t="e">
        <f t="shared" si="23"/>
        <v>#REF!</v>
      </c>
      <c r="C1521" s="26"/>
    </row>
    <row r="1522" spans="1:3" x14ac:dyDescent="0.25">
      <c r="A1522" s="25" t="e">
        <f>#REF!</f>
        <v>#REF!</v>
      </c>
      <c r="B1522" s="26" t="e">
        <f t="shared" si="23"/>
        <v>#REF!</v>
      </c>
      <c r="C1522" s="26"/>
    </row>
    <row r="1523" spans="1:3" x14ac:dyDescent="0.25">
      <c r="A1523" s="25" t="e">
        <f>#REF!</f>
        <v>#REF!</v>
      </c>
      <c r="B1523" s="26" t="e">
        <f t="shared" si="23"/>
        <v>#REF!</v>
      </c>
      <c r="C1523" s="26"/>
    </row>
    <row r="1524" spans="1:3" x14ac:dyDescent="0.25">
      <c r="A1524" s="25" t="e">
        <f>#REF!</f>
        <v>#REF!</v>
      </c>
      <c r="B1524" s="26" t="e">
        <f t="shared" si="23"/>
        <v>#REF!</v>
      </c>
      <c r="C1524" s="26"/>
    </row>
    <row r="1525" spans="1:3" x14ac:dyDescent="0.25">
      <c r="A1525" s="25" t="e">
        <f>#REF!</f>
        <v>#REF!</v>
      </c>
      <c r="B1525" s="26" t="e">
        <f t="shared" si="23"/>
        <v>#REF!</v>
      </c>
      <c r="C1525" s="26"/>
    </row>
    <row r="1526" spans="1:3" x14ac:dyDescent="0.25">
      <c r="A1526" s="25" t="e">
        <f>#REF!</f>
        <v>#REF!</v>
      </c>
      <c r="B1526" s="26" t="e">
        <f t="shared" si="23"/>
        <v>#REF!</v>
      </c>
      <c r="C1526" s="26"/>
    </row>
    <row r="1527" spans="1:3" x14ac:dyDescent="0.25">
      <c r="A1527" s="25" t="e">
        <f>#REF!</f>
        <v>#REF!</v>
      </c>
      <c r="B1527" s="26" t="e">
        <f t="shared" si="23"/>
        <v>#REF!</v>
      </c>
      <c r="C1527" s="26"/>
    </row>
    <row r="1528" spans="1:3" x14ac:dyDescent="0.25">
      <c r="A1528" s="25" t="e">
        <f>#REF!</f>
        <v>#REF!</v>
      </c>
      <c r="B1528" s="26" t="e">
        <f t="shared" si="23"/>
        <v>#REF!</v>
      </c>
      <c r="C1528" s="26"/>
    </row>
    <row r="1529" spans="1:3" x14ac:dyDescent="0.25">
      <c r="A1529" s="25" t="e">
        <f>#REF!</f>
        <v>#REF!</v>
      </c>
      <c r="B1529" s="26" t="e">
        <f t="shared" si="23"/>
        <v>#REF!</v>
      </c>
      <c r="C1529" s="26"/>
    </row>
    <row r="1530" spans="1:3" x14ac:dyDescent="0.25">
      <c r="A1530" s="25" t="e">
        <f>#REF!</f>
        <v>#REF!</v>
      </c>
      <c r="B1530" s="26" t="e">
        <f t="shared" si="23"/>
        <v>#REF!</v>
      </c>
      <c r="C1530" s="26"/>
    </row>
    <row r="1531" spans="1:3" x14ac:dyDescent="0.25">
      <c r="A1531" s="25" t="e">
        <f>#REF!</f>
        <v>#REF!</v>
      </c>
      <c r="B1531" s="26" t="e">
        <f t="shared" si="23"/>
        <v>#REF!</v>
      </c>
      <c r="C1531" s="26"/>
    </row>
    <row r="1532" spans="1:3" x14ac:dyDescent="0.25">
      <c r="A1532" s="25" t="e">
        <f>#REF!</f>
        <v>#REF!</v>
      </c>
      <c r="B1532" s="26" t="e">
        <f t="shared" si="23"/>
        <v>#REF!</v>
      </c>
      <c r="C1532" s="26"/>
    </row>
    <row r="1533" spans="1:3" x14ac:dyDescent="0.25">
      <c r="A1533" s="25" t="e">
        <f>#REF!</f>
        <v>#REF!</v>
      </c>
      <c r="B1533" s="26" t="e">
        <f t="shared" si="23"/>
        <v>#REF!</v>
      </c>
      <c r="C1533" s="26"/>
    </row>
    <row r="1534" spans="1:3" x14ac:dyDescent="0.25">
      <c r="A1534" s="25" t="e">
        <f>#REF!</f>
        <v>#REF!</v>
      </c>
      <c r="B1534" s="26" t="e">
        <f t="shared" si="23"/>
        <v>#REF!</v>
      </c>
      <c r="C1534" s="26"/>
    </row>
    <row r="1535" spans="1:3" x14ac:dyDescent="0.25">
      <c r="A1535" s="25" t="e">
        <f>#REF!</f>
        <v>#REF!</v>
      </c>
      <c r="B1535" s="26" t="e">
        <f t="shared" si="23"/>
        <v>#REF!</v>
      </c>
      <c r="C1535" s="26"/>
    </row>
    <row r="1536" spans="1:3" x14ac:dyDescent="0.25">
      <c r="A1536" s="25" t="e">
        <f>#REF!</f>
        <v>#REF!</v>
      </c>
      <c r="B1536" s="26" t="e">
        <f t="shared" si="23"/>
        <v>#REF!</v>
      </c>
      <c r="C1536" s="26"/>
    </row>
    <row r="1537" spans="1:3" x14ac:dyDescent="0.25">
      <c r="A1537" s="25" t="e">
        <f>#REF!</f>
        <v>#REF!</v>
      </c>
      <c r="B1537" s="26" t="e">
        <f t="shared" si="23"/>
        <v>#REF!</v>
      </c>
      <c r="C1537" s="26"/>
    </row>
    <row r="1538" spans="1:3" x14ac:dyDescent="0.25">
      <c r="A1538" s="25" t="e">
        <f>#REF!</f>
        <v>#REF!</v>
      </c>
      <c r="B1538" s="26" t="e">
        <f t="shared" ref="B1538:B1601" si="24">MAX(MIN(A1538,E$4),E$3)</f>
        <v>#REF!</v>
      </c>
      <c r="C1538" s="26"/>
    </row>
    <row r="1539" spans="1:3" x14ac:dyDescent="0.25">
      <c r="A1539" s="25" t="e">
        <f>#REF!</f>
        <v>#REF!</v>
      </c>
      <c r="B1539" s="26" t="e">
        <f t="shared" si="24"/>
        <v>#REF!</v>
      </c>
      <c r="C1539" s="26"/>
    </row>
    <row r="1540" spans="1:3" x14ac:dyDescent="0.25">
      <c r="A1540" s="25" t="e">
        <f>#REF!</f>
        <v>#REF!</v>
      </c>
      <c r="B1540" s="26" t="e">
        <f t="shared" si="24"/>
        <v>#REF!</v>
      </c>
      <c r="C1540" s="26"/>
    </row>
    <row r="1541" spans="1:3" x14ac:dyDescent="0.25">
      <c r="A1541" s="25" t="e">
        <f>#REF!</f>
        <v>#REF!</v>
      </c>
      <c r="B1541" s="26" t="e">
        <f t="shared" si="24"/>
        <v>#REF!</v>
      </c>
      <c r="C1541" s="26"/>
    </row>
    <row r="1542" spans="1:3" x14ac:dyDescent="0.25">
      <c r="A1542" s="25" t="e">
        <f>#REF!</f>
        <v>#REF!</v>
      </c>
      <c r="B1542" s="26" t="e">
        <f t="shared" si="24"/>
        <v>#REF!</v>
      </c>
      <c r="C1542" s="26"/>
    </row>
    <row r="1543" spans="1:3" x14ac:dyDescent="0.25">
      <c r="A1543" s="25" t="e">
        <f>#REF!</f>
        <v>#REF!</v>
      </c>
      <c r="B1543" s="26" t="e">
        <f t="shared" si="24"/>
        <v>#REF!</v>
      </c>
      <c r="C1543" s="26"/>
    </row>
    <row r="1544" spans="1:3" x14ac:dyDescent="0.25">
      <c r="A1544" s="25" t="e">
        <f>#REF!</f>
        <v>#REF!</v>
      </c>
      <c r="B1544" s="26" t="e">
        <f t="shared" si="24"/>
        <v>#REF!</v>
      </c>
      <c r="C1544" s="26"/>
    </row>
    <row r="1545" spans="1:3" x14ac:dyDescent="0.25">
      <c r="A1545" s="25" t="e">
        <f>#REF!</f>
        <v>#REF!</v>
      </c>
      <c r="B1545" s="26" t="e">
        <f t="shared" si="24"/>
        <v>#REF!</v>
      </c>
      <c r="C1545" s="26"/>
    </row>
    <row r="1546" spans="1:3" x14ac:dyDescent="0.25">
      <c r="A1546" s="25" t="e">
        <f>#REF!</f>
        <v>#REF!</v>
      </c>
      <c r="B1546" s="26" t="e">
        <f t="shared" si="24"/>
        <v>#REF!</v>
      </c>
      <c r="C1546" s="26"/>
    </row>
    <row r="1547" spans="1:3" x14ac:dyDescent="0.25">
      <c r="A1547" s="25" t="e">
        <f>#REF!</f>
        <v>#REF!</v>
      </c>
      <c r="B1547" s="26" t="e">
        <f t="shared" si="24"/>
        <v>#REF!</v>
      </c>
      <c r="C1547" s="26"/>
    </row>
    <row r="1548" spans="1:3" x14ac:dyDescent="0.25">
      <c r="A1548" s="25" t="e">
        <f>#REF!</f>
        <v>#REF!</v>
      </c>
      <c r="B1548" s="26" t="e">
        <f t="shared" si="24"/>
        <v>#REF!</v>
      </c>
      <c r="C1548" s="26"/>
    </row>
    <row r="1549" spans="1:3" x14ac:dyDescent="0.25">
      <c r="A1549" s="25" t="e">
        <f>#REF!</f>
        <v>#REF!</v>
      </c>
      <c r="B1549" s="26" t="e">
        <f t="shared" si="24"/>
        <v>#REF!</v>
      </c>
      <c r="C1549" s="26"/>
    </row>
    <row r="1550" spans="1:3" x14ac:dyDescent="0.25">
      <c r="A1550" s="25" t="e">
        <f>#REF!</f>
        <v>#REF!</v>
      </c>
      <c r="B1550" s="26" t="e">
        <f t="shared" si="24"/>
        <v>#REF!</v>
      </c>
      <c r="C1550" s="26"/>
    </row>
    <row r="1551" spans="1:3" x14ac:dyDescent="0.25">
      <c r="A1551" s="25" t="e">
        <f>#REF!</f>
        <v>#REF!</v>
      </c>
      <c r="B1551" s="26" t="e">
        <f t="shared" si="24"/>
        <v>#REF!</v>
      </c>
      <c r="C1551" s="26"/>
    </row>
    <row r="1552" spans="1:3" x14ac:dyDescent="0.25">
      <c r="A1552" s="25" t="e">
        <f>#REF!</f>
        <v>#REF!</v>
      </c>
      <c r="B1552" s="26" t="e">
        <f t="shared" si="24"/>
        <v>#REF!</v>
      </c>
      <c r="C1552" s="26"/>
    </row>
    <row r="1553" spans="1:3" x14ac:dyDescent="0.25">
      <c r="A1553" s="25" t="e">
        <f>#REF!</f>
        <v>#REF!</v>
      </c>
      <c r="B1553" s="26" t="e">
        <f t="shared" si="24"/>
        <v>#REF!</v>
      </c>
      <c r="C1553" s="26"/>
    </row>
    <row r="1554" spans="1:3" x14ac:dyDescent="0.25">
      <c r="A1554" s="25" t="e">
        <f>#REF!</f>
        <v>#REF!</v>
      </c>
      <c r="B1554" s="26" t="e">
        <f t="shared" si="24"/>
        <v>#REF!</v>
      </c>
      <c r="C1554" s="26"/>
    </row>
    <row r="1555" spans="1:3" x14ac:dyDescent="0.25">
      <c r="A1555" s="25" t="e">
        <f>#REF!</f>
        <v>#REF!</v>
      </c>
      <c r="B1555" s="26" t="e">
        <f t="shared" si="24"/>
        <v>#REF!</v>
      </c>
      <c r="C1555" s="26"/>
    </row>
    <row r="1556" spans="1:3" x14ac:dyDescent="0.25">
      <c r="A1556" s="25" t="e">
        <f>#REF!</f>
        <v>#REF!</v>
      </c>
      <c r="B1556" s="26" t="e">
        <f t="shared" si="24"/>
        <v>#REF!</v>
      </c>
      <c r="C1556" s="26"/>
    </row>
    <row r="1557" spans="1:3" x14ac:dyDescent="0.25">
      <c r="A1557" s="25" t="e">
        <f>#REF!</f>
        <v>#REF!</v>
      </c>
      <c r="B1557" s="26" t="e">
        <f t="shared" si="24"/>
        <v>#REF!</v>
      </c>
      <c r="C1557" s="26"/>
    </row>
    <row r="1558" spans="1:3" x14ac:dyDescent="0.25">
      <c r="A1558" s="25" t="e">
        <f>#REF!</f>
        <v>#REF!</v>
      </c>
      <c r="B1558" s="26" t="e">
        <f t="shared" si="24"/>
        <v>#REF!</v>
      </c>
      <c r="C1558" s="26"/>
    </row>
    <row r="1559" spans="1:3" x14ac:dyDescent="0.25">
      <c r="A1559" s="25" t="e">
        <f>#REF!</f>
        <v>#REF!</v>
      </c>
      <c r="B1559" s="26" t="e">
        <f t="shared" si="24"/>
        <v>#REF!</v>
      </c>
      <c r="C1559" s="26"/>
    </row>
    <row r="1560" spans="1:3" x14ac:dyDescent="0.25">
      <c r="A1560" s="25" t="e">
        <f>#REF!</f>
        <v>#REF!</v>
      </c>
      <c r="B1560" s="26" t="e">
        <f t="shared" si="24"/>
        <v>#REF!</v>
      </c>
      <c r="C1560" s="26"/>
    </row>
    <row r="1561" spans="1:3" x14ac:dyDescent="0.25">
      <c r="A1561" s="25" t="e">
        <f>#REF!</f>
        <v>#REF!</v>
      </c>
      <c r="B1561" s="26" t="e">
        <f t="shared" si="24"/>
        <v>#REF!</v>
      </c>
      <c r="C1561" s="26"/>
    </row>
    <row r="1562" spans="1:3" x14ac:dyDescent="0.25">
      <c r="A1562" s="25" t="e">
        <f>#REF!</f>
        <v>#REF!</v>
      </c>
      <c r="B1562" s="26" t="e">
        <f t="shared" si="24"/>
        <v>#REF!</v>
      </c>
      <c r="C1562" s="26"/>
    </row>
    <row r="1563" spans="1:3" x14ac:dyDescent="0.25">
      <c r="A1563" s="25" t="e">
        <f>#REF!</f>
        <v>#REF!</v>
      </c>
      <c r="B1563" s="26" t="e">
        <f t="shared" si="24"/>
        <v>#REF!</v>
      </c>
      <c r="C1563" s="26"/>
    </row>
    <row r="1564" spans="1:3" x14ac:dyDescent="0.25">
      <c r="A1564" s="25" t="e">
        <f>#REF!</f>
        <v>#REF!</v>
      </c>
      <c r="B1564" s="26" t="e">
        <f t="shared" si="24"/>
        <v>#REF!</v>
      </c>
      <c r="C1564" s="26"/>
    </row>
    <row r="1565" spans="1:3" x14ac:dyDescent="0.25">
      <c r="A1565" s="25" t="e">
        <f>#REF!</f>
        <v>#REF!</v>
      </c>
      <c r="B1565" s="26" t="e">
        <f t="shared" si="24"/>
        <v>#REF!</v>
      </c>
      <c r="C1565" s="26"/>
    </row>
    <row r="1566" spans="1:3" x14ac:dyDescent="0.25">
      <c r="A1566" s="25" t="e">
        <f>#REF!</f>
        <v>#REF!</v>
      </c>
      <c r="B1566" s="26" t="e">
        <f t="shared" si="24"/>
        <v>#REF!</v>
      </c>
      <c r="C1566" s="26"/>
    </row>
    <row r="1567" spans="1:3" x14ac:dyDescent="0.25">
      <c r="A1567" s="25" t="e">
        <f>#REF!</f>
        <v>#REF!</v>
      </c>
      <c r="B1567" s="26" t="e">
        <f t="shared" si="24"/>
        <v>#REF!</v>
      </c>
      <c r="C1567" s="26"/>
    </row>
    <row r="1568" spans="1:3" x14ac:dyDescent="0.25">
      <c r="A1568" s="25" t="e">
        <f>#REF!</f>
        <v>#REF!</v>
      </c>
      <c r="B1568" s="26" t="e">
        <f t="shared" si="24"/>
        <v>#REF!</v>
      </c>
      <c r="C1568" s="26"/>
    </row>
    <row r="1569" spans="1:3" x14ac:dyDescent="0.25">
      <c r="A1569" s="25" t="e">
        <f>#REF!</f>
        <v>#REF!</v>
      </c>
      <c r="B1569" s="26" t="e">
        <f t="shared" si="24"/>
        <v>#REF!</v>
      </c>
      <c r="C1569" s="26"/>
    </row>
    <row r="1570" spans="1:3" x14ac:dyDescent="0.25">
      <c r="A1570" s="25" t="e">
        <f>#REF!</f>
        <v>#REF!</v>
      </c>
      <c r="B1570" s="26" t="e">
        <f t="shared" si="24"/>
        <v>#REF!</v>
      </c>
      <c r="C1570" s="26"/>
    </row>
    <row r="1571" spans="1:3" x14ac:dyDescent="0.25">
      <c r="A1571" s="25" t="e">
        <f>#REF!</f>
        <v>#REF!</v>
      </c>
      <c r="B1571" s="26" t="e">
        <f t="shared" si="24"/>
        <v>#REF!</v>
      </c>
      <c r="C1571" s="26"/>
    </row>
    <row r="1572" spans="1:3" x14ac:dyDescent="0.25">
      <c r="A1572" s="25" t="e">
        <f>#REF!</f>
        <v>#REF!</v>
      </c>
      <c r="B1572" s="26" t="e">
        <f t="shared" si="24"/>
        <v>#REF!</v>
      </c>
      <c r="C1572" s="26"/>
    </row>
    <row r="1573" spans="1:3" x14ac:dyDescent="0.25">
      <c r="A1573" s="25" t="e">
        <f>#REF!</f>
        <v>#REF!</v>
      </c>
      <c r="B1573" s="26" t="e">
        <f t="shared" si="24"/>
        <v>#REF!</v>
      </c>
      <c r="C1573" s="26"/>
    </row>
    <row r="1574" spans="1:3" x14ac:dyDescent="0.25">
      <c r="A1574" s="25" t="e">
        <f>#REF!</f>
        <v>#REF!</v>
      </c>
      <c r="B1574" s="26" t="e">
        <f t="shared" si="24"/>
        <v>#REF!</v>
      </c>
      <c r="C1574" s="26"/>
    </row>
    <row r="1575" spans="1:3" x14ac:dyDescent="0.25">
      <c r="A1575" s="25" t="e">
        <f>#REF!</f>
        <v>#REF!</v>
      </c>
      <c r="B1575" s="26" t="e">
        <f t="shared" si="24"/>
        <v>#REF!</v>
      </c>
      <c r="C1575" s="26"/>
    </row>
    <row r="1576" spans="1:3" x14ac:dyDescent="0.25">
      <c r="A1576" s="25" t="e">
        <f>#REF!</f>
        <v>#REF!</v>
      </c>
      <c r="B1576" s="26" t="e">
        <f t="shared" si="24"/>
        <v>#REF!</v>
      </c>
      <c r="C1576" s="26"/>
    </row>
    <row r="1577" spans="1:3" x14ac:dyDescent="0.25">
      <c r="A1577" s="25" t="e">
        <f>#REF!</f>
        <v>#REF!</v>
      </c>
      <c r="B1577" s="26" t="e">
        <f t="shared" si="24"/>
        <v>#REF!</v>
      </c>
      <c r="C1577" s="26"/>
    </row>
    <row r="1578" spans="1:3" x14ac:dyDescent="0.25">
      <c r="A1578" s="25" t="e">
        <f>#REF!</f>
        <v>#REF!</v>
      </c>
      <c r="B1578" s="26" t="e">
        <f t="shared" si="24"/>
        <v>#REF!</v>
      </c>
      <c r="C1578" s="26"/>
    </row>
    <row r="1579" spans="1:3" x14ac:dyDescent="0.25">
      <c r="A1579" s="25" t="e">
        <f>#REF!</f>
        <v>#REF!</v>
      </c>
      <c r="B1579" s="26" t="e">
        <f t="shared" si="24"/>
        <v>#REF!</v>
      </c>
      <c r="C1579" s="26"/>
    </row>
    <row r="1580" spans="1:3" x14ac:dyDescent="0.25">
      <c r="A1580" s="25" t="e">
        <f>#REF!</f>
        <v>#REF!</v>
      </c>
      <c r="B1580" s="26" t="e">
        <f t="shared" si="24"/>
        <v>#REF!</v>
      </c>
      <c r="C1580" s="26"/>
    </row>
    <row r="1581" spans="1:3" x14ac:dyDescent="0.25">
      <c r="A1581" s="25" t="e">
        <f>#REF!</f>
        <v>#REF!</v>
      </c>
      <c r="B1581" s="26" t="e">
        <f t="shared" si="24"/>
        <v>#REF!</v>
      </c>
      <c r="C1581" s="26"/>
    </row>
    <row r="1582" spans="1:3" x14ac:dyDescent="0.25">
      <c r="A1582" s="25" t="e">
        <f>#REF!</f>
        <v>#REF!</v>
      </c>
      <c r="B1582" s="26" t="e">
        <f t="shared" si="24"/>
        <v>#REF!</v>
      </c>
      <c r="C1582" s="26"/>
    </row>
    <row r="1583" spans="1:3" x14ac:dyDescent="0.25">
      <c r="A1583" s="25" t="e">
        <f>#REF!</f>
        <v>#REF!</v>
      </c>
      <c r="B1583" s="26" t="e">
        <f t="shared" si="24"/>
        <v>#REF!</v>
      </c>
      <c r="C1583" s="26"/>
    </row>
    <row r="1584" spans="1:3" x14ac:dyDescent="0.25">
      <c r="A1584" s="25" t="e">
        <f>#REF!</f>
        <v>#REF!</v>
      </c>
      <c r="B1584" s="26" t="e">
        <f t="shared" si="24"/>
        <v>#REF!</v>
      </c>
      <c r="C1584" s="26"/>
    </row>
    <row r="1585" spans="1:3" x14ac:dyDescent="0.25">
      <c r="A1585" s="25" t="e">
        <f>#REF!</f>
        <v>#REF!</v>
      </c>
      <c r="B1585" s="26" t="e">
        <f t="shared" si="24"/>
        <v>#REF!</v>
      </c>
      <c r="C1585" s="26"/>
    </row>
    <row r="1586" spans="1:3" x14ac:dyDescent="0.25">
      <c r="A1586" s="25" t="e">
        <f>#REF!</f>
        <v>#REF!</v>
      </c>
      <c r="B1586" s="26" t="e">
        <f t="shared" si="24"/>
        <v>#REF!</v>
      </c>
      <c r="C1586" s="26"/>
    </row>
    <row r="1587" spans="1:3" x14ac:dyDescent="0.25">
      <c r="A1587" s="25" t="e">
        <f>#REF!</f>
        <v>#REF!</v>
      </c>
      <c r="B1587" s="26" t="e">
        <f t="shared" si="24"/>
        <v>#REF!</v>
      </c>
      <c r="C1587" s="26"/>
    </row>
    <row r="1588" spans="1:3" x14ac:dyDescent="0.25">
      <c r="A1588" s="25" t="e">
        <f>#REF!</f>
        <v>#REF!</v>
      </c>
      <c r="B1588" s="26" t="e">
        <f t="shared" si="24"/>
        <v>#REF!</v>
      </c>
      <c r="C1588" s="26"/>
    </row>
    <row r="1589" spans="1:3" x14ac:dyDescent="0.25">
      <c r="A1589" s="25" t="e">
        <f>#REF!</f>
        <v>#REF!</v>
      </c>
      <c r="B1589" s="26" t="e">
        <f t="shared" si="24"/>
        <v>#REF!</v>
      </c>
      <c r="C1589" s="26"/>
    </row>
    <row r="1590" spans="1:3" x14ac:dyDescent="0.25">
      <c r="A1590" s="25" t="e">
        <f>#REF!</f>
        <v>#REF!</v>
      </c>
      <c r="B1590" s="26" t="e">
        <f t="shared" si="24"/>
        <v>#REF!</v>
      </c>
      <c r="C1590" s="26"/>
    </row>
    <row r="1591" spans="1:3" x14ac:dyDescent="0.25">
      <c r="A1591" s="25" t="e">
        <f>#REF!</f>
        <v>#REF!</v>
      </c>
      <c r="B1591" s="26" t="e">
        <f t="shared" si="24"/>
        <v>#REF!</v>
      </c>
      <c r="C1591" s="26"/>
    </row>
    <row r="1592" spans="1:3" x14ac:dyDescent="0.25">
      <c r="A1592" s="25" t="e">
        <f>#REF!</f>
        <v>#REF!</v>
      </c>
      <c r="B1592" s="26" t="e">
        <f t="shared" si="24"/>
        <v>#REF!</v>
      </c>
      <c r="C1592" s="26"/>
    </row>
    <row r="1593" spans="1:3" x14ac:dyDescent="0.25">
      <c r="A1593" s="25" t="e">
        <f>#REF!</f>
        <v>#REF!</v>
      </c>
      <c r="B1593" s="26" t="e">
        <f t="shared" si="24"/>
        <v>#REF!</v>
      </c>
      <c r="C1593" s="26"/>
    </row>
    <row r="1594" spans="1:3" x14ac:dyDescent="0.25">
      <c r="A1594" s="25" t="e">
        <f>#REF!</f>
        <v>#REF!</v>
      </c>
      <c r="B1594" s="26" t="e">
        <f t="shared" si="24"/>
        <v>#REF!</v>
      </c>
      <c r="C1594" s="26"/>
    </row>
    <row r="1595" spans="1:3" x14ac:dyDescent="0.25">
      <c r="A1595" s="25" t="e">
        <f>#REF!</f>
        <v>#REF!</v>
      </c>
      <c r="B1595" s="26" t="e">
        <f t="shared" si="24"/>
        <v>#REF!</v>
      </c>
      <c r="C1595" s="26"/>
    </row>
    <row r="1596" spans="1:3" x14ac:dyDescent="0.25">
      <c r="A1596" s="25" t="e">
        <f>#REF!</f>
        <v>#REF!</v>
      </c>
      <c r="B1596" s="26" t="e">
        <f t="shared" si="24"/>
        <v>#REF!</v>
      </c>
      <c r="C1596" s="26"/>
    </row>
    <row r="1597" spans="1:3" x14ac:dyDescent="0.25">
      <c r="A1597" s="25" t="e">
        <f>#REF!</f>
        <v>#REF!</v>
      </c>
      <c r="B1597" s="26" t="e">
        <f t="shared" si="24"/>
        <v>#REF!</v>
      </c>
      <c r="C1597" s="26"/>
    </row>
    <row r="1598" spans="1:3" x14ac:dyDescent="0.25">
      <c r="A1598" s="25" t="e">
        <f>#REF!</f>
        <v>#REF!</v>
      </c>
      <c r="B1598" s="26" t="e">
        <f t="shared" si="24"/>
        <v>#REF!</v>
      </c>
      <c r="C1598" s="26"/>
    </row>
    <row r="1599" spans="1:3" x14ac:dyDescent="0.25">
      <c r="A1599" s="25" t="e">
        <f>#REF!</f>
        <v>#REF!</v>
      </c>
      <c r="B1599" s="26" t="e">
        <f t="shared" si="24"/>
        <v>#REF!</v>
      </c>
      <c r="C1599" s="26"/>
    </row>
    <row r="1600" spans="1:3" x14ac:dyDescent="0.25">
      <c r="A1600" s="25" t="e">
        <f>#REF!</f>
        <v>#REF!</v>
      </c>
      <c r="B1600" s="26" t="e">
        <f t="shared" si="24"/>
        <v>#REF!</v>
      </c>
      <c r="C1600" s="26"/>
    </row>
    <row r="1601" spans="1:3" x14ac:dyDescent="0.25">
      <c r="A1601" s="25" t="e">
        <f>#REF!</f>
        <v>#REF!</v>
      </c>
      <c r="B1601" s="26" t="e">
        <f t="shared" si="24"/>
        <v>#REF!</v>
      </c>
      <c r="C1601" s="26"/>
    </row>
    <row r="1602" spans="1:3" x14ac:dyDescent="0.25">
      <c r="A1602" s="25" t="e">
        <f>#REF!</f>
        <v>#REF!</v>
      </c>
      <c r="B1602" s="26" t="e">
        <f t="shared" ref="B1602:B1665" si="25">MAX(MIN(A1602,E$4),E$3)</f>
        <v>#REF!</v>
      </c>
      <c r="C1602" s="26"/>
    </row>
    <row r="1603" spans="1:3" x14ac:dyDescent="0.25">
      <c r="A1603" s="25" t="e">
        <f>#REF!</f>
        <v>#REF!</v>
      </c>
      <c r="B1603" s="26" t="e">
        <f t="shared" si="25"/>
        <v>#REF!</v>
      </c>
      <c r="C1603" s="26"/>
    </row>
    <row r="1604" spans="1:3" x14ac:dyDescent="0.25">
      <c r="A1604" s="25" t="e">
        <f>#REF!</f>
        <v>#REF!</v>
      </c>
      <c r="B1604" s="26" t="e">
        <f t="shared" si="25"/>
        <v>#REF!</v>
      </c>
      <c r="C1604" s="26"/>
    </row>
    <row r="1605" spans="1:3" x14ac:dyDescent="0.25">
      <c r="A1605" s="25" t="e">
        <f>#REF!</f>
        <v>#REF!</v>
      </c>
      <c r="B1605" s="26" t="e">
        <f t="shared" si="25"/>
        <v>#REF!</v>
      </c>
      <c r="C1605" s="26"/>
    </row>
    <row r="1606" spans="1:3" x14ac:dyDescent="0.25">
      <c r="A1606" s="25" t="e">
        <f>#REF!</f>
        <v>#REF!</v>
      </c>
      <c r="B1606" s="26" t="e">
        <f t="shared" si="25"/>
        <v>#REF!</v>
      </c>
      <c r="C1606" s="26"/>
    </row>
    <row r="1607" spans="1:3" x14ac:dyDescent="0.25">
      <c r="A1607" s="25" t="e">
        <f>#REF!</f>
        <v>#REF!</v>
      </c>
      <c r="B1607" s="26" t="e">
        <f t="shared" si="25"/>
        <v>#REF!</v>
      </c>
      <c r="C1607" s="26"/>
    </row>
    <row r="1608" spans="1:3" x14ac:dyDescent="0.25">
      <c r="A1608" s="25" t="e">
        <f>#REF!</f>
        <v>#REF!</v>
      </c>
      <c r="B1608" s="26" t="e">
        <f t="shared" si="25"/>
        <v>#REF!</v>
      </c>
      <c r="C1608" s="26"/>
    </row>
    <row r="1609" spans="1:3" x14ac:dyDescent="0.25">
      <c r="A1609" s="25" t="e">
        <f>#REF!</f>
        <v>#REF!</v>
      </c>
      <c r="B1609" s="26" t="e">
        <f t="shared" si="25"/>
        <v>#REF!</v>
      </c>
      <c r="C1609" s="26"/>
    </row>
    <row r="1610" spans="1:3" x14ac:dyDescent="0.25">
      <c r="A1610" s="25" t="e">
        <f>#REF!</f>
        <v>#REF!</v>
      </c>
      <c r="B1610" s="26" t="e">
        <f t="shared" si="25"/>
        <v>#REF!</v>
      </c>
      <c r="C1610" s="26"/>
    </row>
    <row r="1611" spans="1:3" x14ac:dyDescent="0.25">
      <c r="A1611" s="25" t="e">
        <f>#REF!</f>
        <v>#REF!</v>
      </c>
      <c r="B1611" s="26" t="e">
        <f t="shared" si="25"/>
        <v>#REF!</v>
      </c>
      <c r="C1611" s="26"/>
    </row>
    <row r="1612" spans="1:3" x14ac:dyDescent="0.25">
      <c r="A1612" s="25" t="e">
        <f>#REF!</f>
        <v>#REF!</v>
      </c>
      <c r="B1612" s="26" t="e">
        <f t="shared" si="25"/>
        <v>#REF!</v>
      </c>
      <c r="C1612" s="26"/>
    </row>
    <row r="1613" spans="1:3" x14ac:dyDescent="0.25">
      <c r="A1613" s="25" t="e">
        <f>#REF!</f>
        <v>#REF!</v>
      </c>
      <c r="B1613" s="26" t="e">
        <f t="shared" si="25"/>
        <v>#REF!</v>
      </c>
      <c r="C1613" s="26"/>
    </row>
    <row r="1614" spans="1:3" x14ac:dyDescent="0.25">
      <c r="A1614" s="25" t="e">
        <f>#REF!</f>
        <v>#REF!</v>
      </c>
      <c r="B1614" s="26" t="e">
        <f t="shared" si="25"/>
        <v>#REF!</v>
      </c>
      <c r="C1614" s="26"/>
    </row>
    <row r="1615" spans="1:3" x14ac:dyDescent="0.25">
      <c r="A1615" s="25" t="e">
        <f>#REF!</f>
        <v>#REF!</v>
      </c>
      <c r="B1615" s="26" t="e">
        <f t="shared" si="25"/>
        <v>#REF!</v>
      </c>
      <c r="C1615" s="26"/>
    </row>
    <row r="1616" spans="1:3" x14ac:dyDescent="0.25">
      <c r="A1616" s="25" t="e">
        <f>#REF!</f>
        <v>#REF!</v>
      </c>
      <c r="B1616" s="26" t="e">
        <f t="shared" si="25"/>
        <v>#REF!</v>
      </c>
      <c r="C1616" s="26"/>
    </row>
    <row r="1617" spans="1:3" x14ac:dyDescent="0.25">
      <c r="A1617" s="25" t="e">
        <f>#REF!</f>
        <v>#REF!</v>
      </c>
      <c r="B1617" s="26" t="e">
        <f t="shared" si="25"/>
        <v>#REF!</v>
      </c>
      <c r="C1617" s="26"/>
    </row>
    <row r="1618" spans="1:3" x14ac:dyDescent="0.25">
      <c r="A1618" s="25" t="e">
        <f>#REF!</f>
        <v>#REF!</v>
      </c>
      <c r="B1618" s="26" t="e">
        <f t="shared" si="25"/>
        <v>#REF!</v>
      </c>
      <c r="C1618" s="26"/>
    </row>
    <row r="1619" spans="1:3" x14ac:dyDescent="0.25">
      <c r="A1619" s="25" t="e">
        <f>#REF!</f>
        <v>#REF!</v>
      </c>
      <c r="B1619" s="26" t="e">
        <f t="shared" si="25"/>
        <v>#REF!</v>
      </c>
      <c r="C1619" s="26"/>
    </row>
    <row r="1620" spans="1:3" x14ac:dyDescent="0.25">
      <c r="A1620" s="25" t="e">
        <f>#REF!</f>
        <v>#REF!</v>
      </c>
      <c r="B1620" s="26" t="e">
        <f t="shared" si="25"/>
        <v>#REF!</v>
      </c>
      <c r="C1620" s="26"/>
    </row>
    <row r="1621" spans="1:3" x14ac:dyDescent="0.25">
      <c r="A1621" s="25" t="e">
        <f>#REF!</f>
        <v>#REF!</v>
      </c>
      <c r="B1621" s="26" t="e">
        <f t="shared" si="25"/>
        <v>#REF!</v>
      </c>
      <c r="C1621" s="26"/>
    </row>
    <row r="1622" spans="1:3" x14ac:dyDescent="0.25">
      <c r="A1622" s="25" t="e">
        <f>#REF!</f>
        <v>#REF!</v>
      </c>
      <c r="B1622" s="26" t="e">
        <f t="shared" si="25"/>
        <v>#REF!</v>
      </c>
      <c r="C1622" s="26"/>
    </row>
    <row r="1623" spans="1:3" x14ac:dyDescent="0.25">
      <c r="A1623" s="25" t="e">
        <f>#REF!</f>
        <v>#REF!</v>
      </c>
      <c r="B1623" s="26" t="e">
        <f t="shared" si="25"/>
        <v>#REF!</v>
      </c>
      <c r="C1623" s="26"/>
    </row>
    <row r="1624" spans="1:3" x14ac:dyDescent="0.25">
      <c r="A1624" s="25" t="e">
        <f>#REF!</f>
        <v>#REF!</v>
      </c>
      <c r="B1624" s="26" t="e">
        <f t="shared" si="25"/>
        <v>#REF!</v>
      </c>
      <c r="C1624" s="26"/>
    </row>
    <row r="1625" spans="1:3" x14ac:dyDescent="0.25">
      <c r="A1625" s="25" t="e">
        <f>#REF!</f>
        <v>#REF!</v>
      </c>
      <c r="B1625" s="26" t="e">
        <f t="shared" si="25"/>
        <v>#REF!</v>
      </c>
      <c r="C1625" s="26"/>
    </row>
    <row r="1626" spans="1:3" x14ac:dyDescent="0.25">
      <c r="A1626" s="25" t="e">
        <f>#REF!</f>
        <v>#REF!</v>
      </c>
      <c r="B1626" s="26" t="e">
        <f t="shared" si="25"/>
        <v>#REF!</v>
      </c>
      <c r="C1626" s="26"/>
    </row>
    <row r="1627" spans="1:3" x14ac:dyDescent="0.25">
      <c r="A1627" s="25" t="e">
        <f>#REF!</f>
        <v>#REF!</v>
      </c>
      <c r="B1627" s="26" t="e">
        <f t="shared" si="25"/>
        <v>#REF!</v>
      </c>
      <c r="C1627" s="26"/>
    </row>
    <row r="1628" spans="1:3" x14ac:dyDescent="0.25">
      <c r="A1628" s="25" t="e">
        <f>#REF!</f>
        <v>#REF!</v>
      </c>
      <c r="B1628" s="26" t="e">
        <f t="shared" si="25"/>
        <v>#REF!</v>
      </c>
      <c r="C1628" s="26"/>
    </row>
    <row r="1629" spans="1:3" x14ac:dyDescent="0.25">
      <c r="A1629" s="25" t="e">
        <f>#REF!</f>
        <v>#REF!</v>
      </c>
      <c r="B1629" s="26" t="e">
        <f t="shared" si="25"/>
        <v>#REF!</v>
      </c>
      <c r="C1629" s="26"/>
    </row>
    <row r="1630" spans="1:3" x14ac:dyDescent="0.25">
      <c r="A1630" s="25" t="e">
        <f>#REF!</f>
        <v>#REF!</v>
      </c>
      <c r="B1630" s="26" t="e">
        <f t="shared" si="25"/>
        <v>#REF!</v>
      </c>
      <c r="C1630" s="26"/>
    </row>
    <row r="1631" spans="1:3" x14ac:dyDescent="0.25">
      <c r="A1631" s="25" t="e">
        <f>#REF!</f>
        <v>#REF!</v>
      </c>
      <c r="B1631" s="26" t="e">
        <f t="shared" si="25"/>
        <v>#REF!</v>
      </c>
      <c r="C1631" s="26"/>
    </row>
    <row r="1632" spans="1:3" x14ac:dyDescent="0.25">
      <c r="A1632" s="25" t="e">
        <f>#REF!</f>
        <v>#REF!</v>
      </c>
      <c r="B1632" s="26" t="e">
        <f t="shared" si="25"/>
        <v>#REF!</v>
      </c>
      <c r="C1632" s="26"/>
    </row>
    <row r="1633" spans="1:3" x14ac:dyDescent="0.25">
      <c r="A1633" s="25" t="e">
        <f>#REF!</f>
        <v>#REF!</v>
      </c>
      <c r="B1633" s="26" t="e">
        <f t="shared" si="25"/>
        <v>#REF!</v>
      </c>
      <c r="C1633" s="26"/>
    </row>
    <row r="1634" spans="1:3" x14ac:dyDescent="0.25">
      <c r="A1634" s="25" t="e">
        <f>#REF!</f>
        <v>#REF!</v>
      </c>
      <c r="B1634" s="26" t="e">
        <f t="shared" si="25"/>
        <v>#REF!</v>
      </c>
      <c r="C1634" s="26"/>
    </row>
    <row r="1635" spans="1:3" x14ac:dyDescent="0.25">
      <c r="A1635" s="25" t="e">
        <f>#REF!</f>
        <v>#REF!</v>
      </c>
      <c r="B1635" s="26" t="e">
        <f t="shared" si="25"/>
        <v>#REF!</v>
      </c>
      <c r="C1635" s="26"/>
    </row>
    <row r="1636" spans="1:3" x14ac:dyDescent="0.25">
      <c r="A1636" s="25" t="e">
        <f>#REF!</f>
        <v>#REF!</v>
      </c>
      <c r="B1636" s="26" t="e">
        <f t="shared" si="25"/>
        <v>#REF!</v>
      </c>
      <c r="C1636" s="26"/>
    </row>
    <row r="1637" spans="1:3" x14ac:dyDescent="0.25">
      <c r="A1637" s="25" t="e">
        <f>#REF!</f>
        <v>#REF!</v>
      </c>
      <c r="B1637" s="26" t="e">
        <f t="shared" si="25"/>
        <v>#REF!</v>
      </c>
      <c r="C1637" s="26"/>
    </row>
    <row r="1638" spans="1:3" x14ac:dyDescent="0.25">
      <c r="A1638" s="25" t="e">
        <f>#REF!</f>
        <v>#REF!</v>
      </c>
      <c r="B1638" s="26" t="e">
        <f t="shared" si="25"/>
        <v>#REF!</v>
      </c>
      <c r="C1638" s="26"/>
    </row>
    <row r="1639" spans="1:3" x14ac:dyDescent="0.25">
      <c r="A1639" s="25" t="e">
        <f>#REF!</f>
        <v>#REF!</v>
      </c>
      <c r="B1639" s="26" t="e">
        <f t="shared" si="25"/>
        <v>#REF!</v>
      </c>
      <c r="C1639" s="26"/>
    </row>
    <row r="1640" spans="1:3" x14ac:dyDescent="0.25">
      <c r="A1640" s="25" t="e">
        <f>#REF!</f>
        <v>#REF!</v>
      </c>
      <c r="B1640" s="26" t="e">
        <f t="shared" si="25"/>
        <v>#REF!</v>
      </c>
      <c r="C1640" s="26"/>
    </row>
    <row r="1641" spans="1:3" x14ac:dyDescent="0.25">
      <c r="A1641" s="25" t="e">
        <f>#REF!</f>
        <v>#REF!</v>
      </c>
      <c r="B1641" s="26" t="e">
        <f t="shared" si="25"/>
        <v>#REF!</v>
      </c>
      <c r="C1641" s="26"/>
    </row>
    <row r="1642" spans="1:3" x14ac:dyDescent="0.25">
      <c r="A1642" s="25" t="e">
        <f>#REF!</f>
        <v>#REF!</v>
      </c>
      <c r="B1642" s="26" t="e">
        <f t="shared" si="25"/>
        <v>#REF!</v>
      </c>
      <c r="C1642" s="26"/>
    </row>
    <row r="1643" spans="1:3" x14ac:dyDescent="0.25">
      <c r="A1643" s="25" t="e">
        <f>#REF!</f>
        <v>#REF!</v>
      </c>
      <c r="B1643" s="26" t="e">
        <f t="shared" si="25"/>
        <v>#REF!</v>
      </c>
      <c r="C1643" s="26"/>
    </row>
    <row r="1644" spans="1:3" x14ac:dyDescent="0.25">
      <c r="A1644" s="25" t="e">
        <f>#REF!</f>
        <v>#REF!</v>
      </c>
      <c r="B1644" s="26" t="e">
        <f t="shared" si="25"/>
        <v>#REF!</v>
      </c>
      <c r="C1644" s="26"/>
    </row>
    <row r="1645" spans="1:3" x14ac:dyDescent="0.25">
      <c r="A1645" s="25" t="e">
        <f>#REF!</f>
        <v>#REF!</v>
      </c>
      <c r="B1645" s="26" t="e">
        <f t="shared" si="25"/>
        <v>#REF!</v>
      </c>
      <c r="C1645" s="26"/>
    </row>
    <row r="1646" spans="1:3" x14ac:dyDescent="0.25">
      <c r="A1646" s="25" t="e">
        <f>#REF!</f>
        <v>#REF!</v>
      </c>
      <c r="B1646" s="26" t="e">
        <f t="shared" si="25"/>
        <v>#REF!</v>
      </c>
      <c r="C1646" s="26"/>
    </row>
    <row r="1647" spans="1:3" x14ac:dyDescent="0.25">
      <c r="A1647" s="25" t="e">
        <f>#REF!</f>
        <v>#REF!</v>
      </c>
      <c r="B1647" s="26" t="e">
        <f t="shared" si="25"/>
        <v>#REF!</v>
      </c>
      <c r="C1647" s="26"/>
    </row>
    <row r="1648" spans="1:3" x14ac:dyDescent="0.25">
      <c r="A1648" s="25" t="e">
        <f>#REF!</f>
        <v>#REF!</v>
      </c>
      <c r="B1648" s="26" t="e">
        <f t="shared" si="25"/>
        <v>#REF!</v>
      </c>
      <c r="C1648" s="26"/>
    </row>
    <row r="1649" spans="1:3" x14ac:dyDescent="0.25">
      <c r="A1649" s="25" t="e">
        <f>#REF!</f>
        <v>#REF!</v>
      </c>
      <c r="B1649" s="26" t="e">
        <f t="shared" si="25"/>
        <v>#REF!</v>
      </c>
      <c r="C1649" s="26"/>
    </row>
    <row r="1650" spans="1:3" x14ac:dyDescent="0.25">
      <c r="A1650" s="25" t="e">
        <f>#REF!</f>
        <v>#REF!</v>
      </c>
      <c r="B1650" s="26" t="e">
        <f t="shared" si="25"/>
        <v>#REF!</v>
      </c>
      <c r="C1650" s="26"/>
    </row>
    <row r="1651" spans="1:3" x14ac:dyDescent="0.25">
      <c r="A1651" s="25" t="e">
        <f>#REF!</f>
        <v>#REF!</v>
      </c>
      <c r="B1651" s="26" t="e">
        <f t="shared" si="25"/>
        <v>#REF!</v>
      </c>
      <c r="C1651" s="26"/>
    </row>
    <row r="1652" spans="1:3" x14ac:dyDescent="0.25">
      <c r="A1652" s="25" t="e">
        <f>#REF!</f>
        <v>#REF!</v>
      </c>
      <c r="B1652" s="26" t="e">
        <f t="shared" si="25"/>
        <v>#REF!</v>
      </c>
      <c r="C1652" s="26"/>
    </row>
    <row r="1653" spans="1:3" x14ac:dyDescent="0.25">
      <c r="A1653" s="25" t="e">
        <f>#REF!</f>
        <v>#REF!</v>
      </c>
      <c r="B1653" s="26" t="e">
        <f t="shared" si="25"/>
        <v>#REF!</v>
      </c>
      <c r="C1653" s="26"/>
    </row>
    <row r="1654" spans="1:3" x14ac:dyDescent="0.25">
      <c r="A1654" s="25" t="e">
        <f>#REF!</f>
        <v>#REF!</v>
      </c>
      <c r="B1654" s="26" t="e">
        <f t="shared" si="25"/>
        <v>#REF!</v>
      </c>
      <c r="C1654" s="26"/>
    </row>
    <row r="1655" spans="1:3" x14ac:dyDescent="0.25">
      <c r="A1655" s="25" t="e">
        <f>#REF!</f>
        <v>#REF!</v>
      </c>
      <c r="B1655" s="26" t="e">
        <f t="shared" si="25"/>
        <v>#REF!</v>
      </c>
      <c r="C1655" s="26"/>
    </row>
    <row r="1656" spans="1:3" x14ac:dyDescent="0.25">
      <c r="A1656" s="25" t="e">
        <f>#REF!</f>
        <v>#REF!</v>
      </c>
      <c r="B1656" s="26" t="e">
        <f t="shared" si="25"/>
        <v>#REF!</v>
      </c>
      <c r="C1656" s="26"/>
    </row>
    <row r="1657" spans="1:3" x14ac:dyDescent="0.25">
      <c r="A1657" s="25" t="e">
        <f>#REF!</f>
        <v>#REF!</v>
      </c>
      <c r="B1657" s="26" t="e">
        <f t="shared" si="25"/>
        <v>#REF!</v>
      </c>
      <c r="C1657" s="26"/>
    </row>
    <row r="1658" spans="1:3" x14ac:dyDescent="0.25">
      <c r="A1658" s="25" t="e">
        <f>#REF!</f>
        <v>#REF!</v>
      </c>
      <c r="B1658" s="26" t="e">
        <f t="shared" si="25"/>
        <v>#REF!</v>
      </c>
      <c r="C1658" s="26"/>
    </row>
    <row r="1659" spans="1:3" x14ac:dyDescent="0.25">
      <c r="A1659" s="25" t="e">
        <f>#REF!</f>
        <v>#REF!</v>
      </c>
      <c r="B1659" s="26" t="e">
        <f t="shared" si="25"/>
        <v>#REF!</v>
      </c>
      <c r="C1659" s="26"/>
    </row>
    <row r="1660" spans="1:3" x14ac:dyDescent="0.25">
      <c r="A1660" s="25" t="e">
        <f>#REF!</f>
        <v>#REF!</v>
      </c>
      <c r="B1660" s="26" t="e">
        <f t="shared" si="25"/>
        <v>#REF!</v>
      </c>
      <c r="C1660" s="26"/>
    </row>
    <row r="1661" spans="1:3" x14ac:dyDescent="0.25">
      <c r="A1661" s="25" t="e">
        <f>#REF!</f>
        <v>#REF!</v>
      </c>
      <c r="B1661" s="26" t="e">
        <f t="shared" si="25"/>
        <v>#REF!</v>
      </c>
      <c r="C1661" s="26"/>
    </row>
    <row r="1662" spans="1:3" x14ac:dyDescent="0.25">
      <c r="A1662" s="25" t="e">
        <f>#REF!</f>
        <v>#REF!</v>
      </c>
      <c r="B1662" s="26" t="e">
        <f t="shared" si="25"/>
        <v>#REF!</v>
      </c>
      <c r="C1662" s="26"/>
    </row>
    <row r="1663" spans="1:3" x14ac:dyDescent="0.25">
      <c r="A1663" s="25" t="e">
        <f>#REF!</f>
        <v>#REF!</v>
      </c>
      <c r="B1663" s="26" t="e">
        <f t="shared" si="25"/>
        <v>#REF!</v>
      </c>
      <c r="C1663" s="26"/>
    </row>
    <row r="1664" spans="1:3" x14ac:dyDescent="0.25">
      <c r="A1664" s="25" t="e">
        <f>#REF!</f>
        <v>#REF!</v>
      </c>
      <c r="B1664" s="26" t="e">
        <f t="shared" si="25"/>
        <v>#REF!</v>
      </c>
      <c r="C1664" s="26"/>
    </row>
    <row r="1665" spans="1:3" x14ac:dyDescent="0.25">
      <c r="A1665" s="25" t="e">
        <f>#REF!</f>
        <v>#REF!</v>
      </c>
      <c r="B1665" s="26" t="e">
        <f t="shared" si="25"/>
        <v>#REF!</v>
      </c>
      <c r="C1665" s="26"/>
    </row>
    <row r="1666" spans="1:3" x14ac:dyDescent="0.25">
      <c r="A1666" s="25" t="e">
        <f>#REF!</f>
        <v>#REF!</v>
      </c>
      <c r="B1666" s="26" t="e">
        <f t="shared" ref="B1666:B1729" si="26">MAX(MIN(A1666,E$4),E$3)</f>
        <v>#REF!</v>
      </c>
      <c r="C1666" s="26"/>
    </row>
    <row r="1667" spans="1:3" x14ac:dyDescent="0.25">
      <c r="A1667" s="25" t="e">
        <f>#REF!</f>
        <v>#REF!</v>
      </c>
      <c r="B1667" s="26" t="e">
        <f t="shared" si="26"/>
        <v>#REF!</v>
      </c>
      <c r="C1667" s="26"/>
    </row>
    <row r="1668" spans="1:3" x14ac:dyDescent="0.25">
      <c r="A1668" s="25" t="e">
        <f>#REF!</f>
        <v>#REF!</v>
      </c>
      <c r="B1668" s="26" t="e">
        <f t="shared" si="26"/>
        <v>#REF!</v>
      </c>
      <c r="C1668" s="26"/>
    </row>
    <row r="1669" spans="1:3" x14ac:dyDescent="0.25">
      <c r="A1669" s="25" t="e">
        <f>#REF!</f>
        <v>#REF!</v>
      </c>
      <c r="B1669" s="26" t="e">
        <f t="shared" si="26"/>
        <v>#REF!</v>
      </c>
      <c r="C1669" s="26"/>
    </row>
    <row r="1670" spans="1:3" x14ac:dyDescent="0.25">
      <c r="A1670" s="25" t="e">
        <f>#REF!</f>
        <v>#REF!</v>
      </c>
      <c r="B1670" s="26" t="e">
        <f t="shared" si="26"/>
        <v>#REF!</v>
      </c>
      <c r="C1670" s="26"/>
    </row>
    <row r="1671" spans="1:3" x14ac:dyDescent="0.25">
      <c r="A1671" s="25" t="e">
        <f>#REF!</f>
        <v>#REF!</v>
      </c>
      <c r="B1671" s="26" t="e">
        <f t="shared" si="26"/>
        <v>#REF!</v>
      </c>
      <c r="C1671" s="26"/>
    </row>
    <row r="1672" spans="1:3" x14ac:dyDescent="0.25">
      <c r="A1672" s="25" t="e">
        <f>#REF!</f>
        <v>#REF!</v>
      </c>
      <c r="B1672" s="26" t="e">
        <f t="shared" si="26"/>
        <v>#REF!</v>
      </c>
      <c r="C1672" s="26"/>
    </row>
    <row r="1673" spans="1:3" x14ac:dyDescent="0.25">
      <c r="A1673" s="25" t="e">
        <f>#REF!</f>
        <v>#REF!</v>
      </c>
      <c r="B1673" s="26" t="e">
        <f t="shared" si="26"/>
        <v>#REF!</v>
      </c>
      <c r="C1673" s="26"/>
    </row>
    <row r="1674" spans="1:3" x14ac:dyDescent="0.25">
      <c r="A1674" s="25" t="e">
        <f>#REF!</f>
        <v>#REF!</v>
      </c>
      <c r="B1674" s="26" t="e">
        <f t="shared" si="26"/>
        <v>#REF!</v>
      </c>
      <c r="C1674" s="26"/>
    </row>
    <row r="1675" spans="1:3" x14ac:dyDescent="0.25">
      <c r="A1675" s="25" t="e">
        <f>#REF!</f>
        <v>#REF!</v>
      </c>
      <c r="B1675" s="26" t="e">
        <f t="shared" si="26"/>
        <v>#REF!</v>
      </c>
      <c r="C1675" s="26"/>
    </row>
    <row r="1676" spans="1:3" x14ac:dyDescent="0.25">
      <c r="A1676" s="25" t="e">
        <f>#REF!</f>
        <v>#REF!</v>
      </c>
      <c r="B1676" s="26" t="e">
        <f t="shared" si="26"/>
        <v>#REF!</v>
      </c>
      <c r="C1676" s="26"/>
    </row>
    <row r="1677" spans="1:3" x14ac:dyDescent="0.25">
      <c r="A1677" s="25" t="e">
        <f>#REF!</f>
        <v>#REF!</v>
      </c>
      <c r="B1677" s="26" t="e">
        <f t="shared" si="26"/>
        <v>#REF!</v>
      </c>
      <c r="C1677" s="26"/>
    </row>
    <row r="1678" spans="1:3" x14ac:dyDescent="0.25">
      <c r="A1678" s="25" t="e">
        <f>#REF!</f>
        <v>#REF!</v>
      </c>
      <c r="B1678" s="26" t="e">
        <f t="shared" si="26"/>
        <v>#REF!</v>
      </c>
      <c r="C1678" s="26"/>
    </row>
    <row r="1679" spans="1:3" x14ac:dyDescent="0.25">
      <c r="A1679" s="25" t="e">
        <f>#REF!</f>
        <v>#REF!</v>
      </c>
      <c r="B1679" s="26" t="e">
        <f t="shared" si="26"/>
        <v>#REF!</v>
      </c>
      <c r="C1679" s="26"/>
    </row>
    <row r="1680" spans="1:3" x14ac:dyDescent="0.25">
      <c r="A1680" s="25" t="e">
        <f>#REF!</f>
        <v>#REF!</v>
      </c>
      <c r="B1680" s="26" t="e">
        <f t="shared" si="26"/>
        <v>#REF!</v>
      </c>
      <c r="C1680" s="26"/>
    </row>
    <row r="1681" spans="1:3" x14ac:dyDescent="0.25">
      <c r="A1681" s="25" t="e">
        <f>#REF!</f>
        <v>#REF!</v>
      </c>
      <c r="B1681" s="26" t="e">
        <f t="shared" si="26"/>
        <v>#REF!</v>
      </c>
      <c r="C1681" s="26"/>
    </row>
    <row r="1682" spans="1:3" x14ac:dyDescent="0.25">
      <c r="A1682" s="25" t="e">
        <f>#REF!</f>
        <v>#REF!</v>
      </c>
      <c r="B1682" s="26" t="e">
        <f t="shared" si="26"/>
        <v>#REF!</v>
      </c>
      <c r="C1682" s="26"/>
    </row>
    <row r="1683" spans="1:3" x14ac:dyDescent="0.25">
      <c r="A1683" s="25" t="e">
        <f>#REF!</f>
        <v>#REF!</v>
      </c>
      <c r="B1683" s="26" t="e">
        <f t="shared" si="26"/>
        <v>#REF!</v>
      </c>
      <c r="C1683" s="26"/>
    </row>
    <row r="1684" spans="1:3" x14ac:dyDescent="0.25">
      <c r="A1684" s="25" t="e">
        <f>#REF!</f>
        <v>#REF!</v>
      </c>
      <c r="B1684" s="26" t="e">
        <f t="shared" si="26"/>
        <v>#REF!</v>
      </c>
      <c r="C1684" s="26"/>
    </row>
    <row r="1685" spans="1:3" x14ac:dyDescent="0.25">
      <c r="A1685" s="25" t="e">
        <f>#REF!</f>
        <v>#REF!</v>
      </c>
      <c r="B1685" s="26" t="e">
        <f t="shared" si="26"/>
        <v>#REF!</v>
      </c>
      <c r="C1685" s="26"/>
    </row>
    <row r="1686" spans="1:3" x14ac:dyDescent="0.25">
      <c r="A1686" s="25" t="e">
        <f>#REF!</f>
        <v>#REF!</v>
      </c>
      <c r="B1686" s="26" t="e">
        <f t="shared" si="26"/>
        <v>#REF!</v>
      </c>
      <c r="C1686" s="26"/>
    </row>
    <row r="1687" spans="1:3" x14ac:dyDescent="0.25">
      <c r="A1687" s="25" t="e">
        <f>#REF!</f>
        <v>#REF!</v>
      </c>
      <c r="B1687" s="26" t="e">
        <f t="shared" si="26"/>
        <v>#REF!</v>
      </c>
      <c r="C1687" s="26"/>
    </row>
    <row r="1688" spans="1:3" x14ac:dyDescent="0.25">
      <c r="A1688" s="25" t="e">
        <f>#REF!</f>
        <v>#REF!</v>
      </c>
      <c r="B1688" s="26" t="e">
        <f t="shared" si="26"/>
        <v>#REF!</v>
      </c>
      <c r="C1688" s="26"/>
    </row>
    <row r="1689" spans="1:3" x14ac:dyDescent="0.25">
      <c r="A1689" s="25" t="e">
        <f>#REF!</f>
        <v>#REF!</v>
      </c>
      <c r="B1689" s="26" t="e">
        <f t="shared" si="26"/>
        <v>#REF!</v>
      </c>
      <c r="C1689" s="26"/>
    </row>
    <row r="1690" spans="1:3" x14ac:dyDescent="0.25">
      <c r="A1690" s="25" t="e">
        <f>#REF!</f>
        <v>#REF!</v>
      </c>
      <c r="B1690" s="26" t="e">
        <f t="shared" si="26"/>
        <v>#REF!</v>
      </c>
      <c r="C1690" s="26"/>
    </row>
    <row r="1691" spans="1:3" x14ac:dyDescent="0.25">
      <c r="A1691" s="25" t="e">
        <f>#REF!</f>
        <v>#REF!</v>
      </c>
      <c r="B1691" s="26" t="e">
        <f t="shared" si="26"/>
        <v>#REF!</v>
      </c>
      <c r="C1691" s="26"/>
    </row>
    <row r="1692" spans="1:3" x14ac:dyDescent="0.25">
      <c r="A1692" s="25" t="e">
        <f>#REF!</f>
        <v>#REF!</v>
      </c>
      <c r="B1692" s="26" t="e">
        <f t="shared" si="26"/>
        <v>#REF!</v>
      </c>
      <c r="C1692" s="26"/>
    </row>
    <row r="1693" spans="1:3" x14ac:dyDescent="0.25">
      <c r="A1693" s="25" t="e">
        <f>#REF!</f>
        <v>#REF!</v>
      </c>
      <c r="B1693" s="26" t="e">
        <f t="shared" si="26"/>
        <v>#REF!</v>
      </c>
      <c r="C1693" s="26"/>
    </row>
    <row r="1694" spans="1:3" x14ac:dyDescent="0.25">
      <c r="A1694" s="25" t="e">
        <f>#REF!</f>
        <v>#REF!</v>
      </c>
      <c r="B1694" s="26" t="e">
        <f t="shared" si="26"/>
        <v>#REF!</v>
      </c>
      <c r="C1694" s="26"/>
    </row>
    <row r="1695" spans="1:3" x14ac:dyDescent="0.25">
      <c r="A1695" s="25" t="e">
        <f>#REF!</f>
        <v>#REF!</v>
      </c>
      <c r="B1695" s="26" t="e">
        <f t="shared" si="26"/>
        <v>#REF!</v>
      </c>
      <c r="C1695" s="26"/>
    </row>
    <row r="1696" spans="1:3" x14ac:dyDescent="0.25">
      <c r="A1696" s="25" t="e">
        <f>#REF!</f>
        <v>#REF!</v>
      </c>
      <c r="B1696" s="26" t="e">
        <f t="shared" si="26"/>
        <v>#REF!</v>
      </c>
      <c r="C1696" s="26"/>
    </row>
    <row r="1697" spans="1:3" x14ac:dyDescent="0.25">
      <c r="A1697" s="25" t="e">
        <f>#REF!</f>
        <v>#REF!</v>
      </c>
      <c r="B1697" s="26" t="e">
        <f t="shared" si="26"/>
        <v>#REF!</v>
      </c>
      <c r="C1697" s="26"/>
    </row>
    <row r="1698" spans="1:3" x14ac:dyDescent="0.25">
      <c r="A1698" s="25" t="e">
        <f>#REF!</f>
        <v>#REF!</v>
      </c>
      <c r="B1698" s="26" t="e">
        <f t="shared" si="26"/>
        <v>#REF!</v>
      </c>
      <c r="C1698" s="26"/>
    </row>
    <row r="1699" spans="1:3" x14ac:dyDescent="0.25">
      <c r="A1699" s="25" t="e">
        <f>#REF!</f>
        <v>#REF!</v>
      </c>
      <c r="B1699" s="26" t="e">
        <f t="shared" si="26"/>
        <v>#REF!</v>
      </c>
      <c r="C1699" s="26"/>
    </row>
    <row r="1700" spans="1:3" x14ac:dyDescent="0.25">
      <c r="A1700" s="25" t="e">
        <f>#REF!</f>
        <v>#REF!</v>
      </c>
      <c r="B1700" s="26" t="e">
        <f t="shared" si="26"/>
        <v>#REF!</v>
      </c>
      <c r="C1700" s="26"/>
    </row>
    <row r="1701" spans="1:3" x14ac:dyDescent="0.25">
      <c r="A1701" s="25" t="e">
        <f>#REF!</f>
        <v>#REF!</v>
      </c>
      <c r="B1701" s="26" t="e">
        <f t="shared" si="26"/>
        <v>#REF!</v>
      </c>
      <c r="C1701" s="26"/>
    </row>
    <row r="1702" spans="1:3" x14ac:dyDescent="0.25">
      <c r="A1702" s="25" t="e">
        <f>#REF!</f>
        <v>#REF!</v>
      </c>
      <c r="B1702" s="26" t="e">
        <f t="shared" si="26"/>
        <v>#REF!</v>
      </c>
      <c r="C1702" s="26"/>
    </row>
    <row r="1703" spans="1:3" x14ac:dyDescent="0.25">
      <c r="A1703" s="25" t="e">
        <f>#REF!</f>
        <v>#REF!</v>
      </c>
      <c r="B1703" s="26" t="e">
        <f t="shared" si="26"/>
        <v>#REF!</v>
      </c>
      <c r="C1703" s="26"/>
    </row>
    <row r="1704" spans="1:3" x14ac:dyDescent="0.25">
      <c r="A1704" s="25" t="e">
        <f>#REF!</f>
        <v>#REF!</v>
      </c>
      <c r="B1704" s="26" t="e">
        <f t="shared" si="26"/>
        <v>#REF!</v>
      </c>
      <c r="C1704" s="26"/>
    </row>
    <row r="1705" spans="1:3" x14ac:dyDescent="0.25">
      <c r="A1705" s="25" t="e">
        <f>#REF!</f>
        <v>#REF!</v>
      </c>
      <c r="B1705" s="26" t="e">
        <f t="shared" si="26"/>
        <v>#REF!</v>
      </c>
      <c r="C1705" s="26"/>
    </row>
    <row r="1706" spans="1:3" x14ac:dyDescent="0.25">
      <c r="A1706" s="25" t="e">
        <f>#REF!</f>
        <v>#REF!</v>
      </c>
      <c r="B1706" s="26" t="e">
        <f t="shared" si="26"/>
        <v>#REF!</v>
      </c>
      <c r="C1706" s="26"/>
    </row>
    <row r="1707" spans="1:3" x14ac:dyDescent="0.25">
      <c r="A1707" s="25" t="e">
        <f>#REF!</f>
        <v>#REF!</v>
      </c>
      <c r="B1707" s="26" t="e">
        <f t="shared" si="26"/>
        <v>#REF!</v>
      </c>
      <c r="C1707" s="26"/>
    </row>
    <row r="1708" spans="1:3" x14ac:dyDescent="0.25">
      <c r="A1708" s="25" t="e">
        <f>#REF!</f>
        <v>#REF!</v>
      </c>
      <c r="B1708" s="26" t="e">
        <f t="shared" si="26"/>
        <v>#REF!</v>
      </c>
      <c r="C1708" s="26"/>
    </row>
    <row r="1709" spans="1:3" x14ac:dyDescent="0.25">
      <c r="A1709" s="25" t="e">
        <f>#REF!</f>
        <v>#REF!</v>
      </c>
      <c r="B1709" s="26" t="e">
        <f t="shared" si="26"/>
        <v>#REF!</v>
      </c>
      <c r="C1709" s="26"/>
    </row>
    <row r="1710" spans="1:3" x14ac:dyDescent="0.25">
      <c r="A1710" s="25" t="e">
        <f>#REF!</f>
        <v>#REF!</v>
      </c>
      <c r="B1710" s="26" t="e">
        <f t="shared" si="26"/>
        <v>#REF!</v>
      </c>
      <c r="C1710" s="26"/>
    </row>
    <row r="1711" spans="1:3" x14ac:dyDescent="0.25">
      <c r="A1711" s="25" t="e">
        <f>#REF!</f>
        <v>#REF!</v>
      </c>
      <c r="B1711" s="26" t="e">
        <f t="shared" si="26"/>
        <v>#REF!</v>
      </c>
      <c r="C1711" s="26"/>
    </row>
    <row r="1712" spans="1:3" x14ac:dyDescent="0.25">
      <c r="A1712" s="25" t="e">
        <f>#REF!</f>
        <v>#REF!</v>
      </c>
      <c r="B1712" s="26" t="e">
        <f t="shared" si="26"/>
        <v>#REF!</v>
      </c>
      <c r="C1712" s="26"/>
    </row>
    <row r="1713" spans="1:3" x14ac:dyDescent="0.25">
      <c r="A1713" s="25" t="e">
        <f>#REF!</f>
        <v>#REF!</v>
      </c>
      <c r="B1713" s="26" t="e">
        <f t="shared" si="26"/>
        <v>#REF!</v>
      </c>
      <c r="C1713" s="26"/>
    </row>
    <row r="1714" spans="1:3" x14ac:dyDescent="0.25">
      <c r="A1714" s="25" t="e">
        <f>#REF!</f>
        <v>#REF!</v>
      </c>
      <c r="B1714" s="26" t="e">
        <f t="shared" si="26"/>
        <v>#REF!</v>
      </c>
      <c r="C1714" s="26"/>
    </row>
    <row r="1715" spans="1:3" x14ac:dyDescent="0.25">
      <c r="A1715" s="25" t="e">
        <f>#REF!</f>
        <v>#REF!</v>
      </c>
      <c r="B1715" s="26" t="e">
        <f t="shared" si="26"/>
        <v>#REF!</v>
      </c>
      <c r="C1715" s="26"/>
    </row>
    <row r="1716" spans="1:3" x14ac:dyDescent="0.25">
      <c r="A1716" s="25" t="e">
        <f>#REF!</f>
        <v>#REF!</v>
      </c>
      <c r="B1716" s="26" t="e">
        <f t="shared" si="26"/>
        <v>#REF!</v>
      </c>
      <c r="C1716" s="26"/>
    </row>
    <row r="1717" spans="1:3" x14ac:dyDescent="0.25">
      <c r="A1717" s="25" t="e">
        <f>#REF!</f>
        <v>#REF!</v>
      </c>
      <c r="B1717" s="26" t="e">
        <f t="shared" si="26"/>
        <v>#REF!</v>
      </c>
      <c r="C1717" s="26"/>
    </row>
    <row r="1718" spans="1:3" x14ac:dyDescent="0.25">
      <c r="A1718" s="25" t="e">
        <f>#REF!</f>
        <v>#REF!</v>
      </c>
      <c r="B1718" s="26" t="e">
        <f t="shared" si="26"/>
        <v>#REF!</v>
      </c>
      <c r="C1718" s="26"/>
    </row>
    <row r="1719" spans="1:3" x14ac:dyDescent="0.25">
      <c r="A1719" s="25" t="e">
        <f>#REF!</f>
        <v>#REF!</v>
      </c>
      <c r="B1719" s="26" t="e">
        <f t="shared" si="26"/>
        <v>#REF!</v>
      </c>
      <c r="C1719" s="26"/>
    </row>
    <row r="1720" spans="1:3" x14ac:dyDescent="0.25">
      <c r="A1720" s="25" t="e">
        <f>#REF!</f>
        <v>#REF!</v>
      </c>
      <c r="B1720" s="26" t="e">
        <f t="shared" si="26"/>
        <v>#REF!</v>
      </c>
      <c r="C1720" s="26"/>
    </row>
    <row r="1721" spans="1:3" x14ac:dyDescent="0.25">
      <c r="A1721" s="25" t="e">
        <f>#REF!</f>
        <v>#REF!</v>
      </c>
      <c r="B1721" s="26" t="e">
        <f t="shared" si="26"/>
        <v>#REF!</v>
      </c>
      <c r="C1721" s="26"/>
    </row>
    <row r="1722" spans="1:3" x14ac:dyDescent="0.25">
      <c r="A1722" s="25" t="e">
        <f>#REF!</f>
        <v>#REF!</v>
      </c>
      <c r="B1722" s="26" t="e">
        <f t="shared" si="26"/>
        <v>#REF!</v>
      </c>
      <c r="C1722" s="26"/>
    </row>
    <row r="1723" spans="1:3" x14ac:dyDescent="0.25">
      <c r="A1723" s="25" t="e">
        <f>#REF!</f>
        <v>#REF!</v>
      </c>
      <c r="B1723" s="26" t="e">
        <f t="shared" si="26"/>
        <v>#REF!</v>
      </c>
      <c r="C1723" s="26"/>
    </row>
    <row r="1724" spans="1:3" x14ac:dyDescent="0.25">
      <c r="A1724" s="25" t="e">
        <f>#REF!</f>
        <v>#REF!</v>
      </c>
      <c r="B1724" s="26" t="e">
        <f t="shared" si="26"/>
        <v>#REF!</v>
      </c>
      <c r="C1724" s="26"/>
    </row>
    <row r="1725" spans="1:3" x14ac:dyDescent="0.25">
      <c r="A1725" s="25" t="e">
        <f>#REF!</f>
        <v>#REF!</v>
      </c>
      <c r="B1725" s="26" t="e">
        <f t="shared" si="26"/>
        <v>#REF!</v>
      </c>
      <c r="C1725" s="26"/>
    </row>
    <row r="1726" spans="1:3" x14ac:dyDescent="0.25">
      <c r="A1726" s="25" t="e">
        <f>#REF!</f>
        <v>#REF!</v>
      </c>
      <c r="B1726" s="26" t="e">
        <f t="shared" si="26"/>
        <v>#REF!</v>
      </c>
      <c r="C1726" s="26"/>
    </row>
    <row r="1727" spans="1:3" x14ac:dyDescent="0.25">
      <c r="A1727" s="25" t="e">
        <f>#REF!</f>
        <v>#REF!</v>
      </c>
      <c r="B1727" s="26" t="e">
        <f t="shared" si="26"/>
        <v>#REF!</v>
      </c>
      <c r="C1727" s="26"/>
    </row>
    <row r="1728" spans="1:3" x14ac:dyDescent="0.25">
      <c r="A1728" s="25" t="e">
        <f>#REF!</f>
        <v>#REF!</v>
      </c>
      <c r="B1728" s="26" t="e">
        <f t="shared" si="26"/>
        <v>#REF!</v>
      </c>
      <c r="C1728" s="26"/>
    </row>
    <row r="1729" spans="1:3" x14ac:dyDescent="0.25">
      <c r="A1729" s="25" t="e">
        <f>#REF!</f>
        <v>#REF!</v>
      </c>
      <c r="B1729" s="26" t="e">
        <f t="shared" si="26"/>
        <v>#REF!</v>
      </c>
      <c r="C1729" s="26"/>
    </row>
    <row r="1730" spans="1:3" x14ac:dyDescent="0.25">
      <c r="A1730" s="25" t="e">
        <f>#REF!</f>
        <v>#REF!</v>
      </c>
      <c r="B1730" s="26" t="e">
        <f t="shared" ref="B1730:B1793" si="27">MAX(MIN(A1730,E$4),E$3)</f>
        <v>#REF!</v>
      </c>
      <c r="C1730" s="26"/>
    </row>
    <row r="1731" spans="1:3" x14ac:dyDescent="0.25">
      <c r="A1731" s="25" t="e">
        <f>#REF!</f>
        <v>#REF!</v>
      </c>
      <c r="B1731" s="26" t="e">
        <f t="shared" si="27"/>
        <v>#REF!</v>
      </c>
      <c r="C1731" s="26"/>
    </row>
    <row r="1732" spans="1:3" x14ac:dyDescent="0.25">
      <c r="A1732" s="25" t="e">
        <f>#REF!</f>
        <v>#REF!</v>
      </c>
      <c r="B1732" s="26" t="e">
        <f t="shared" si="27"/>
        <v>#REF!</v>
      </c>
      <c r="C1732" s="26"/>
    </row>
    <row r="1733" spans="1:3" x14ac:dyDescent="0.25">
      <c r="A1733" s="25" t="e">
        <f>#REF!</f>
        <v>#REF!</v>
      </c>
      <c r="B1733" s="26" t="e">
        <f t="shared" si="27"/>
        <v>#REF!</v>
      </c>
      <c r="C1733" s="26"/>
    </row>
    <row r="1734" spans="1:3" x14ac:dyDescent="0.25">
      <c r="A1734" s="25" t="e">
        <f>#REF!</f>
        <v>#REF!</v>
      </c>
      <c r="B1734" s="26" t="e">
        <f t="shared" si="27"/>
        <v>#REF!</v>
      </c>
      <c r="C1734" s="26"/>
    </row>
    <row r="1735" spans="1:3" x14ac:dyDescent="0.25">
      <c r="A1735" s="25" t="e">
        <f>#REF!</f>
        <v>#REF!</v>
      </c>
      <c r="B1735" s="26" t="e">
        <f t="shared" si="27"/>
        <v>#REF!</v>
      </c>
      <c r="C1735" s="26"/>
    </row>
    <row r="1736" spans="1:3" x14ac:dyDescent="0.25">
      <c r="A1736" s="25" t="e">
        <f>#REF!</f>
        <v>#REF!</v>
      </c>
      <c r="B1736" s="26" t="e">
        <f t="shared" si="27"/>
        <v>#REF!</v>
      </c>
      <c r="C1736" s="26"/>
    </row>
    <row r="1737" spans="1:3" x14ac:dyDescent="0.25">
      <c r="A1737" s="25" t="e">
        <f>#REF!</f>
        <v>#REF!</v>
      </c>
      <c r="B1737" s="26" t="e">
        <f t="shared" si="27"/>
        <v>#REF!</v>
      </c>
      <c r="C1737" s="26"/>
    </row>
    <row r="1738" spans="1:3" x14ac:dyDescent="0.25">
      <c r="A1738" s="25" t="e">
        <f>#REF!</f>
        <v>#REF!</v>
      </c>
      <c r="B1738" s="26" t="e">
        <f t="shared" si="27"/>
        <v>#REF!</v>
      </c>
      <c r="C1738" s="26"/>
    </row>
    <row r="1739" spans="1:3" x14ac:dyDescent="0.25">
      <c r="A1739" s="25" t="e">
        <f>#REF!</f>
        <v>#REF!</v>
      </c>
      <c r="B1739" s="26" t="e">
        <f t="shared" si="27"/>
        <v>#REF!</v>
      </c>
      <c r="C1739" s="26"/>
    </row>
    <row r="1740" spans="1:3" x14ac:dyDescent="0.25">
      <c r="A1740" s="25" t="e">
        <f>#REF!</f>
        <v>#REF!</v>
      </c>
      <c r="B1740" s="26" t="e">
        <f t="shared" si="27"/>
        <v>#REF!</v>
      </c>
      <c r="C1740" s="26"/>
    </row>
    <row r="1741" spans="1:3" x14ac:dyDescent="0.25">
      <c r="A1741" s="25" t="e">
        <f>#REF!</f>
        <v>#REF!</v>
      </c>
      <c r="B1741" s="26" t="e">
        <f t="shared" si="27"/>
        <v>#REF!</v>
      </c>
      <c r="C1741" s="26"/>
    </row>
    <row r="1742" spans="1:3" x14ac:dyDescent="0.25">
      <c r="A1742" s="25" t="e">
        <f>#REF!</f>
        <v>#REF!</v>
      </c>
      <c r="B1742" s="26" t="e">
        <f t="shared" si="27"/>
        <v>#REF!</v>
      </c>
      <c r="C1742" s="26"/>
    </row>
    <row r="1743" spans="1:3" x14ac:dyDescent="0.25">
      <c r="A1743" s="25" t="e">
        <f>#REF!</f>
        <v>#REF!</v>
      </c>
      <c r="B1743" s="26" t="e">
        <f t="shared" si="27"/>
        <v>#REF!</v>
      </c>
      <c r="C1743" s="26"/>
    </row>
    <row r="1744" spans="1:3" x14ac:dyDescent="0.25">
      <c r="A1744" s="25" t="e">
        <f>#REF!</f>
        <v>#REF!</v>
      </c>
      <c r="B1744" s="26" t="e">
        <f t="shared" si="27"/>
        <v>#REF!</v>
      </c>
      <c r="C1744" s="26"/>
    </row>
    <row r="1745" spans="1:3" x14ac:dyDescent="0.25">
      <c r="A1745" s="25" t="e">
        <f>#REF!</f>
        <v>#REF!</v>
      </c>
      <c r="B1745" s="26" t="e">
        <f t="shared" si="27"/>
        <v>#REF!</v>
      </c>
      <c r="C1745" s="26"/>
    </row>
    <row r="1746" spans="1:3" x14ac:dyDescent="0.25">
      <c r="A1746" s="25" t="e">
        <f>#REF!</f>
        <v>#REF!</v>
      </c>
      <c r="B1746" s="26" t="e">
        <f t="shared" si="27"/>
        <v>#REF!</v>
      </c>
      <c r="C1746" s="26"/>
    </row>
    <row r="1747" spans="1:3" x14ac:dyDescent="0.25">
      <c r="A1747" s="25" t="e">
        <f>#REF!</f>
        <v>#REF!</v>
      </c>
      <c r="B1747" s="26" t="e">
        <f t="shared" si="27"/>
        <v>#REF!</v>
      </c>
      <c r="C1747" s="26"/>
    </row>
    <row r="1748" spans="1:3" x14ac:dyDescent="0.25">
      <c r="A1748" s="25" t="e">
        <f>#REF!</f>
        <v>#REF!</v>
      </c>
      <c r="B1748" s="26" t="e">
        <f t="shared" si="27"/>
        <v>#REF!</v>
      </c>
      <c r="C1748" s="26"/>
    </row>
    <row r="1749" spans="1:3" x14ac:dyDescent="0.25">
      <c r="A1749" s="25" t="e">
        <f>#REF!</f>
        <v>#REF!</v>
      </c>
      <c r="B1749" s="26" t="e">
        <f t="shared" si="27"/>
        <v>#REF!</v>
      </c>
      <c r="C1749" s="26"/>
    </row>
    <row r="1750" spans="1:3" x14ac:dyDescent="0.25">
      <c r="A1750" s="25" t="e">
        <f>#REF!</f>
        <v>#REF!</v>
      </c>
      <c r="B1750" s="26" t="e">
        <f t="shared" si="27"/>
        <v>#REF!</v>
      </c>
      <c r="C1750" s="26"/>
    </row>
    <row r="1751" spans="1:3" x14ac:dyDescent="0.25">
      <c r="A1751" s="25" t="e">
        <f>#REF!</f>
        <v>#REF!</v>
      </c>
      <c r="B1751" s="26" t="e">
        <f t="shared" si="27"/>
        <v>#REF!</v>
      </c>
      <c r="C1751" s="26"/>
    </row>
    <row r="1752" spans="1:3" x14ac:dyDescent="0.25">
      <c r="A1752" s="25" t="e">
        <f>#REF!</f>
        <v>#REF!</v>
      </c>
      <c r="B1752" s="26" t="e">
        <f t="shared" si="27"/>
        <v>#REF!</v>
      </c>
      <c r="C1752" s="26"/>
    </row>
    <row r="1753" spans="1:3" x14ac:dyDescent="0.25">
      <c r="A1753" s="25" t="e">
        <f>#REF!</f>
        <v>#REF!</v>
      </c>
      <c r="B1753" s="26" t="e">
        <f t="shared" si="27"/>
        <v>#REF!</v>
      </c>
      <c r="C1753" s="26"/>
    </row>
    <row r="1754" spans="1:3" x14ac:dyDescent="0.25">
      <c r="A1754" s="25" t="e">
        <f>#REF!</f>
        <v>#REF!</v>
      </c>
      <c r="B1754" s="26" t="e">
        <f t="shared" si="27"/>
        <v>#REF!</v>
      </c>
      <c r="C1754" s="26"/>
    </row>
    <row r="1755" spans="1:3" x14ac:dyDescent="0.25">
      <c r="A1755" s="25" t="e">
        <f>#REF!</f>
        <v>#REF!</v>
      </c>
      <c r="B1755" s="26" t="e">
        <f t="shared" si="27"/>
        <v>#REF!</v>
      </c>
      <c r="C1755" s="26"/>
    </row>
    <row r="1756" spans="1:3" x14ac:dyDescent="0.25">
      <c r="A1756" s="25" t="e">
        <f>#REF!</f>
        <v>#REF!</v>
      </c>
      <c r="B1756" s="26" t="e">
        <f t="shared" si="27"/>
        <v>#REF!</v>
      </c>
      <c r="C1756" s="26"/>
    </row>
    <row r="1757" spans="1:3" x14ac:dyDescent="0.25">
      <c r="A1757" s="25" t="e">
        <f>#REF!</f>
        <v>#REF!</v>
      </c>
      <c r="B1757" s="26" t="e">
        <f t="shared" si="27"/>
        <v>#REF!</v>
      </c>
      <c r="C1757" s="26"/>
    </row>
    <row r="1758" spans="1:3" x14ac:dyDescent="0.25">
      <c r="A1758" s="25" t="e">
        <f>#REF!</f>
        <v>#REF!</v>
      </c>
      <c r="B1758" s="26" t="e">
        <f t="shared" si="27"/>
        <v>#REF!</v>
      </c>
      <c r="C1758" s="26"/>
    </row>
    <row r="1759" spans="1:3" x14ac:dyDescent="0.25">
      <c r="A1759" s="25" t="e">
        <f>#REF!</f>
        <v>#REF!</v>
      </c>
      <c r="B1759" s="26" t="e">
        <f t="shared" si="27"/>
        <v>#REF!</v>
      </c>
      <c r="C1759" s="26"/>
    </row>
    <row r="1760" spans="1:3" x14ac:dyDescent="0.25">
      <c r="A1760" s="25" t="e">
        <f>#REF!</f>
        <v>#REF!</v>
      </c>
      <c r="B1760" s="26" t="e">
        <f t="shared" si="27"/>
        <v>#REF!</v>
      </c>
      <c r="C1760" s="26"/>
    </row>
    <row r="1761" spans="1:3" x14ac:dyDescent="0.25">
      <c r="A1761" s="25" t="e">
        <f>#REF!</f>
        <v>#REF!</v>
      </c>
      <c r="B1761" s="26" t="e">
        <f t="shared" si="27"/>
        <v>#REF!</v>
      </c>
      <c r="C1761" s="26"/>
    </row>
    <row r="1762" spans="1:3" x14ac:dyDescent="0.25">
      <c r="A1762" s="25" t="e">
        <f>#REF!</f>
        <v>#REF!</v>
      </c>
      <c r="B1762" s="26" t="e">
        <f t="shared" si="27"/>
        <v>#REF!</v>
      </c>
      <c r="C1762" s="26"/>
    </row>
    <row r="1763" spans="1:3" x14ac:dyDescent="0.25">
      <c r="A1763" s="25" t="e">
        <f>#REF!</f>
        <v>#REF!</v>
      </c>
      <c r="B1763" s="26" t="e">
        <f t="shared" si="27"/>
        <v>#REF!</v>
      </c>
      <c r="C1763" s="26"/>
    </row>
    <row r="1764" spans="1:3" x14ac:dyDescent="0.25">
      <c r="A1764" s="25" t="e">
        <f>#REF!</f>
        <v>#REF!</v>
      </c>
      <c r="B1764" s="26" t="e">
        <f t="shared" si="27"/>
        <v>#REF!</v>
      </c>
      <c r="C1764" s="26"/>
    </row>
    <row r="1765" spans="1:3" x14ac:dyDescent="0.25">
      <c r="A1765" s="25" t="e">
        <f>#REF!</f>
        <v>#REF!</v>
      </c>
      <c r="B1765" s="26" t="e">
        <f t="shared" si="27"/>
        <v>#REF!</v>
      </c>
      <c r="C1765" s="26"/>
    </row>
    <row r="1766" spans="1:3" x14ac:dyDescent="0.25">
      <c r="A1766" s="25" t="e">
        <f>#REF!</f>
        <v>#REF!</v>
      </c>
      <c r="B1766" s="26" t="e">
        <f t="shared" si="27"/>
        <v>#REF!</v>
      </c>
      <c r="C1766" s="26"/>
    </row>
    <row r="1767" spans="1:3" x14ac:dyDescent="0.25">
      <c r="A1767" s="25" t="e">
        <f>#REF!</f>
        <v>#REF!</v>
      </c>
      <c r="B1767" s="26" t="e">
        <f t="shared" si="27"/>
        <v>#REF!</v>
      </c>
      <c r="C1767" s="26"/>
    </row>
    <row r="1768" spans="1:3" x14ac:dyDescent="0.25">
      <c r="A1768" s="25" t="e">
        <f>#REF!</f>
        <v>#REF!</v>
      </c>
      <c r="B1768" s="26" t="e">
        <f t="shared" si="27"/>
        <v>#REF!</v>
      </c>
      <c r="C1768" s="26"/>
    </row>
    <row r="1769" spans="1:3" x14ac:dyDescent="0.25">
      <c r="A1769" s="25" t="e">
        <f>#REF!</f>
        <v>#REF!</v>
      </c>
      <c r="B1769" s="26" t="e">
        <f t="shared" si="27"/>
        <v>#REF!</v>
      </c>
      <c r="C1769" s="26"/>
    </row>
    <row r="1770" spans="1:3" x14ac:dyDescent="0.25">
      <c r="A1770" s="25" t="e">
        <f>#REF!</f>
        <v>#REF!</v>
      </c>
      <c r="B1770" s="26" t="e">
        <f t="shared" si="27"/>
        <v>#REF!</v>
      </c>
      <c r="C1770" s="26"/>
    </row>
    <row r="1771" spans="1:3" x14ac:dyDescent="0.25">
      <c r="A1771" s="25" t="e">
        <f>#REF!</f>
        <v>#REF!</v>
      </c>
      <c r="B1771" s="26" t="e">
        <f t="shared" si="27"/>
        <v>#REF!</v>
      </c>
      <c r="C1771" s="26"/>
    </row>
    <row r="1772" spans="1:3" x14ac:dyDescent="0.25">
      <c r="A1772" s="25" t="e">
        <f>#REF!</f>
        <v>#REF!</v>
      </c>
      <c r="B1772" s="26" t="e">
        <f t="shared" si="27"/>
        <v>#REF!</v>
      </c>
      <c r="C1772" s="26"/>
    </row>
    <row r="1773" spans="1:3" x14ac:dyDescent="0.25">
      <c r="A1773" s="25" t="e">
        <f>#REF!</f>
        <v>#REF!</v>
      </c>
      <c r="B1773" s="26" t="e">
        <f t="shared" si="27"/>
        <v>#REF!</v>
      </c>
      <c r="C1773" s="26"/>
    </row>
    <row r="1774" spans="1:3" x14ac:dyDescent="0.25">
      <c r="A1774" s="25" t="e">
        <f>#REF!</f>
        <v>#REF!</v>
      </c>
      <c r="B1774" s="26" t="e">
        <f t="shared" si="27"/>
        <v>#REF!</v>
      </c>
      <c r="C1774" s="26"/>
    </row>
    <row r="1775" spans="1:3" x14ac:dyDescent="0.25">
      <c r="A1775" s="25" t="e">
        <f>#REF!</f>
        <v>#REF!</v>
      </c>
      <c r="B1775" s="26" t="e">
        <f t="shared" si="27"/>
        <v>#REF!</v>
      </c>
      <c r="C1775" s="26"/>
    </row>
    <row r="1776" spans="1:3" x14ac:dyDescent="0.25">
      <c r="A1776" s="25" t="e">
        <f>#REF!</f>
        <v>#REF!</v>
      </c>
      <c r="B1776" s="26" t="e">
        <f t="shared" si="27"/>
        <v>#REF!</v>
      </c>
      <c r="C1776" s="26"/>
    </row>
    <row r="1777" spans="1:3" x14ac:dyDescent="0.25">
      <c r="A1777" s="25" t="e">
        <f>#REF!</f>
        <v>#REF!</v>
      </c>
      <c r="B1777" s="26" t="e">
        <f t="shared" si="27"/>
        <v>#REF!</v>
      </c>
      <c r="C1777" s="26"/>
    </row>
    <row r="1778" spans="1:3" x14ac:dyDescent="0.25">
      <c r="A1778" s="25" t="e">
        <f>#REF!</f>
        <v>#REF!</v>
      </c>
      <c r="B1778" s="26" t="e">
        <f t="shared" si="27"/>
        <v>#REF!</v>
      </c>
      <c r="C1778" s="26"/>
    </row>
    <row r="1779" spans="1:3" x14ac:dyDescent="0.25">
      <c r="A1779" s="25" t="e">
        <f>#REF!</f>
        <v>#REF!</v>
      </c>
      <c r="B1779" s="26" t="e">
        <f t="shared" si="27"/>
        <v>#REF!</v>
      </c>
      <c r="C1779" s="26"/>
    </row>
    <row r="1780" spans="1:3" x14ac:dyDescent="0.25">
      <c r="A1780" s="25" t="e">
        <f>#REF!</f>
        <v>#REF!</v>
      </c>
      <c r="B1780" s="26" t="e">
        <f t="shared" si="27"/>
        <v>#REF!</v>
      </c>
      <c r="C1780" s="26"/>
    </row>
    <row r="1781" spans="1:3" x14ac:dyDescent="0.25">
      <c r="A1781" s="25" t="e">
        <f>#REF!</f>
        <v>#REF!</v>
      </c>
      <c r="B1781" s="26" t="e">
        <f t="shared" si="27"/>
        <v>#REF!</v>
      </c>
      <c r="C1781" s="26"/>
    </row>
    <row r="1782" spans="1:3" x14ac:dyDescent="0.25">
      <c r="A1782" s="25" t="e">
        <f>#REF!</f>
        <v>#REF!</v>
      </c>
      <c r="B1782" s="26" t="e">
        <f t="shared" si="27"/>
        <v>#REF!</v>
      </c>
      <c r="C1782" s="26"/>
    </row>
    <row r="1783" spans="1:3" x14ac:dyDescent="0.25">
      <c r="A1783" s="25" t="e">
        <f>#REF!</f>
        <v>#REF!</v>
      </c>
      <c r="B1783" s="26" t="e">
        <f t="shared" si="27"/>
        <v>#REF!</v>
      </c>
      <c r="C1783" s="26"/>
    </row>
    <row r="1784" spans="1:3" x14ac:dyDescent="0.25">
      <c r="A1784" s="25" t="e">
        <f>#REF!</f>
        <v>#REF!</v>
      </c>
      <c r="B1784" s="26" t="e">
        <f t="shared" si="27"/>
        <v>#REF!</v>
      </c>
      <c r="C1784" s="26"/>
    </row>
    <row r="1785" spans="1:3" x14ac:dyDescent="0.25">
      <c r="A1785" s="25" t="e">
        <f>#REF!</f>
        <v>#REF!</v>
      </c>
      <c r="B1785" s="26" t="e">
        <f t="shared" si="27"/>
        <v>#REF!</v>
      </c>
      <c r="C1785" s="26"/>
    </row>
    <row r="1786" spans="1:3" x14ac:dyDescent="0.25">
      <c r="A1786" s="25" t="e">
        <f>#REF!</f>
        <v>#REF!</v>
      </c>
      <c r="B1786" s="26" t="e">
        <f t="shared" si="27"/>
        <v>#REF!</v>
      </c>
      <c r="C1786" s="26"/>
    </row>
    <row r="1787" spans="1:3" x14ac:dyDescent="0.25">
      <c r="A1787" s="25" t="e">
        <f>#REF!</f>
        <v>#REF!</v>
      </c>
      <c r="B1787" s="26" t="e">
        <f t="shared" si="27"/>
        <v>#REF!</v>
      </c>
      <c r="C1787" s="26"/>
    </row>
    <row r="1788" spans="1:3" x14ac:dyDescent="0.25">
      <c r="A1788" s="25" t="e">
        <f>#REF!</f>
        <v>#REF!</v>
      </c>
      <c r="B1788" s="26" t="e">
        <f t="shared" si="27"/>
        <v>#REF!</v>
      </c>
      <c r="C1788" s="26"/>
    </row>
    <row r="1789" spans="1:3" x14ac:dyDescent="0.25">
      <c r="A1789" s="25" t="e">
        <f>#REF!</f>
        <v>#REF!</v>
      </c>
      <c r="B1789" s="26" t="e">
        <f t="shared" si="27"/>
        <v>#REF!</v>
      </c>
      <c r="C1789" s="26"/>
    </row>
    <row r="1790" spans="1:3" x14ac:dyDescent="0.25">
      <c r="A1790" s="25" t="e">
        <f>#REF!</f>
        <v>#REF!</v>
      </c>
      <c r="B1790" s="26" t="e">
        <f t="shared" si="27"/>
        <v>#REF!</v>
      </c>
      <c r="C1790" s="26"/>
    </row>
    <row r="1791" spans="1:3" x14ac:dyDescent="0.25">
      <c r="A1791" s="25" t="e">
        <f>#REF!</f>
        <v>#REF!</v>
      </c>
      <c r="B1791" s="26" t="e">
        <f t="shared" si="27"/>
        <v>#REF!</v>
      </c>
      <c r="C1791" s="26"/>
    </row>
    <row r="1792" spans="1:3" x14ac:dyDescent="0.25">
      <c r="A1792" s="25" t="e">
        <f>#REF!</f>
        <v>#REF!</v>
      </c>
      <c r="B1792" s="26" t="e">
        <f t="shared" si="27"/>
        <v>#REF!</v>
      </c>
      <c r="C1792" s="26"/>
    </row>
    <row r="1793" spans="1:3" x14ac:dyDescent="0.25">
      <c r="A1793" s="25" t="e">
        <f>#REF!</f>
        <v>#REF!</v>
      </c>
      <c r="B1793" s="26" t="e">
        <f t="shared" si="27"/>
        <v>#REF!</v>
      </c>
      <c r="C1793" s="26"/>
    </row>
    <row r="1794" spans="1:3" x14ac:dyDescent="0.25">
      <c r="A1794" s="25" t="e">
        <f>#REF!</f>
        <v>#REF!</v>
      </c>
      <c r="B1794" s="26" t="e">
        <f t="shared" ref="B1794:B1857" si="28">MAX(MIN(A1794,E$4),E$3)</f>
        <v>#REF!</v>
      </c>
      <c r="C1794" s="26"/>
    </row>
    <row r="1795" spans="1:3" x14ac:dyDescent="0.25">
      <c r="A1795" s="25" t="e">
        <f>#REF!</f>
        <v>#REF!</v>
      </c>
      <c r="B1795" s="26" t="e">
        <f t="shared" si="28"/>
        <v>#REF!</v>
      </c>
      <c r="C1795" s="26"/>
    </row>
    <row r="1796" spans="1:3" x14ac:dyDescent="0.25">
      <c r="A1796" s="25" t="e">
        <f>#REF!</f>
        <v>#REF!</v>
      </c>
      <c r="B1796" s="26" t="e">
        <f t="shared" si="28"/>
        <v>#REF!</v>
      </c>
      <c r="C1796" s="26"/>
    </row>
    <row r="1797" spans="1:3" x14ac:dyDescent="0.25">
      <c r="A1797" s="25" t="e">
        <f>#REF!</f>
        <v>#REF!</v>
      </c>
      <c r="B1797" s="26" t="e">
        <f t="shared" si="28"/>
        <v>#REF!</v>
      </c>
      <c r="C1797" s="26"/>
    </row>
    <row r="1798" spans="1:3" x14ac:dyDescent="0.25">
      <c r="A1798" s="25" t="e">
        <f>#REF!</f>
        <v>#REF!</v>
      </c>
      <c r="B1798" s="26" t="e">
        <f t="shared" si="28"/>
        <v>#REF!</v>
      </c>
      <c r="C1798" s="26"/>
    </row>
    <row r="1799" spans="1:3" x14ac:dyDescent="0.25">
      <c r="A1799" s="25" t="e">
        <f>#REF!</f>
        <v>#REF!</v>
      </c>
      <c r="B1799" s="26" t="e">
        <f t="shared" si="28"/>
        <v>#REF!</v>
      </c>
      <c r="C1799" s="26"/>
    </row>
    <row r="1800" spans="1:3" x14ac:dyDescent="0.25">
      <c r="A1800" s="25" t="e">
        <f>#REF!</f>
        <v>#REF!</v>
      </c>
      <c r="B1800" s="26" t="e">
        <f t="shared" si="28"/>
        <v>#REF!</v>
      </c>
      <c r="C1800" s="26"/>
    </row>
    <row r="1801" spans="1:3" x14ac:dyDescent="0.25">
      <c r="A1801" s="25" t="e">
        <f>#REF!</f>
        <v>#REF!</v>
      </c>
      <c r="B1801" s="26" t="e">
        <f t="shared" si="28"/>
        <v>#REF!</v>
      </c>
      <c r="C1801" s="26"/>
    </row>
    <row r="1802" spans="1:3" x14ac:dyDescent="0.25">
      <c r="A1802" s="25" t="e">
        <f>#REF!</f>
        <v>#REF!</v>
      </c>
      <c r="B1802" s="26" t="e">
        <f t="shared" si="28"/>
        <v>#REF!</v>
      </c>
      <c r="C1802" s="26"/>
    </row>
    <row r="1803" spans="1:3" x14ac:dyDescent="0.25">
      <c r="A1803" s="25" t="e">
        <f>#REF!</f>
        <v>#REF!</v>
      </c>
      <c r="B1803" s="26" t="e">
        <f t="shared" si="28"/>
        <v>#REF!</v>
      </c>
      <c r="C1803" s="26"/>
    </row>
    <row r="1804" spans="1:3" x14ac:dyDescent="0.25">
      <c r="A1804" s="25" t="e">
        <f>#REF!</f>
        <v>#REF!</v>
      </c>
      <c r="B1804" s="26" t="e">
        <f t="shared" si="28"/>
        <v>#REF!</v>
      </c>
      <c r="C1804" s="26"/>
    </row>
    <row r="1805" spans="1:3" x14ac:dyDescent="0.25">
      <c r="A1805" s="25" t="e">
        <f>#REF!</f>
        <v>#REF!</v>
      </c>
      <c r="B1805" s="26" t="e">
        <f t="shared" si="28"/>
        <v>#REF!</v>
      </c>
      <c r="C1805" s="26"/>
    </row>
    <row r="1806" spans="1:3" x14ac:dyDescent="0.25">
      <c r="A1806" s="25" t="e">
        <f>#REF!</f>
        <v>#REF!</v>
      </c>
      <c r="B1806" s="26" t="e">
        <f t="shared" si="28"/>
        <v>#REF!</v>
      </c>
      <c r="C1806" s="26"/>
    </row>
    <row r="1807" spans="1:3" x14ac:dyDescent="0.25">
      <c r="A1807" s="25" t="e">
        <f>#REF!</f>
        <v>#REF!</v>
      </c>
      <c r="B1807" s="26" t="e">
        <f t="shared" si="28"/>
        <v>#REF!</v>
      </c>
      <c r="C1807" s="26"/>
    </row>
    <row r="1808" spans="1:3" x14ac:dyDescent="0.25">
      <c r="A1808" s="25" t="e">
        <f>#REF!</f>
        <v>#REF!</v>
      </c>
      <c r="B1808" s="26" t="e">
        <f t="shared" si="28"/>
        <v>#REF!</v>
      </c>
      <c r="C1808" s="26"/>
    </row>
    <row r="1809" spans="1:3" x14ac:dyDescent="0.25">
      <c r="A1809" s="25" t="e">
        <f>#REF!</f>
        <v>#REF!</v>
      </c>
      <c r="B1809" s="26" t="e">
        <f t="shared" si="28"/>
        <v>#REF!</v>
      </c>
      <c r="C1809" s="26"/>
    </row>
    <row r="1810" spans="1:3" x14ac:dyDescent="0.25">
      <c r="A1810" s="25" t="e">
        <f>#REF!</f>
        <v>#REF!</v>
      </c>
      <c r="B1810" s="26" t="e">
        <f t="shared" si="28"/>
        <v>#REF!</v>
      </c>
      <c r="C1810" s="26"/>
    </row>
    <row r="1811" spans="1:3" x14ac:dyDescent="0.25">
      <c r="A1811" s="25" t="e">
        <f>#REF!</f>
        <v>#REF!</v>
      </c>
      <c r="B1811" s="26" t="e">
        <f t="shared" si="28"/>
        <v>#REF!</v>
      </c>
      <c r="C1811" s="26"/>
    </row>
    <row r="1812" spans="1:3" x14ac:dyDescent="0.25">
      <c r="A1812" s="25" t="e">
        <f>#REF!</f>
        <v>#REF!</v>
      </c>
      <c r="B1812" s="26" t="e">
        <f t="shared" si="28"/>
        <v>#REF!</v>
      </c>
      <c r="C1812" s="26"/>
    </row>
    <row r="1813" spans="1:3" x14ac:dyDescent="0.25">
      <c r="A1813" s="25" t="e">
        <f>#REF!</f>
        <v>#REF!</v>
      </c>
      <c r="B1813" s="26" t="e">
        <f t="shared" si="28"/>
        <v>#REF!</v>
      </c>
      <c r="C1813" s="26"/>
    </row>
    <row r="1814" spans="1:3" x14ac:dyDescent="0.25">
      <c r="A1814" s="25" t="e">
        <f>#REF!</f>
        <v>#REF!</v>
      </c>
      <c r="B1814" s="26" t="e">
        <f t="shared" si="28"/>
        <v>#REF!</v>
      </c>
      <c r="C1814" s="26"/>
    </row>
    <row r="1815" spans="1:3" x14ac:dyDescent="0.25">
      <c r="A1815" s="25" t="e">
        <f>#REF!</f>
        <v>#REF!</v>
      </c>
      <c r="B1815" s="26" t="e">
        <f t="shared" si="28"/>
        <v>#REF!</v>
      </c>
      <c r="C1815" s="26"/>
    </row>
    <row r="1816" spans="1:3" x14ac:dyDescent="0.25">
      <c r="A1816" s="25" t="e">
        <f>#REF!</f>
        <v>#REF!</v>
      </c>
      <c r="B1816" s="26" t="e">
        <f t="shared" si="28"/>
        <v>#REF!</v>
      </c>
      <c r="C1816" s="26"/>
    </row>
    <row r="1817" spans="1:3" x14ac:dyDescent="0.25">
      <c r="A1817" s="25" t="e">
        <f>#REF!</f>
        <v>#REF!</v>
      </c>
      <c r="B1817" s="26" t="e">
        <f t="shared" si="28"/>
        <v>#REF!</v>
      </c>
      <c r="C1817" s="26"/>
    </row>
    <row r="1818" spans="1:3" x14ac:dyDescent="0.25">
      <c r="A1818" s="25" t="e">
        <f>#REF!</f>
        <v>#REF!</v>
      </c>
      <c r="B1818" s="26" t="e">
        <f t="shared" si="28"/>
        <v>#REF!</v>
      </c>
      <c r="C1818" s="26"/>
    </row>
    <row r="1819" spans="1:3" x14ac:dyDescent="0.25">
      <c r="A1819" s="25" t="e">
        <f>#REF!</f>
        <v>#REF!</v>
      </c>
      <c r="B1819" s="26" t="e">
        <f t="shared" si="28"/>
        <v>#REF!</v>
      </c>
      <c r="C1819" s="26"/>
    </row>
    <row r="1820" spans="1:3" x14ac:dyDescent="0.25">
      <c r="A1820" s="25" t="e">
        <f>#REF!</f>
        <v>#REF!</v>
      </c>
      <c r="B1820" s="26" t="e">
        <f t="shared" si="28"/>
        <v>#REF!</v>
      </c>
      <c r="C1820" s="26"/>
    </row>
    <row r="1821" spans="1:3" x14ac:dyDescent="0.25">
      <c r="A1821" s="25" t="e">
        <f>#REF!</f>
        <v>#REF!</v>
      </c>
      <c r="B1821" s="26" t="e">
        <f t="shared" si="28"/>
        <v>#REF!</v>
      </c>
      <c r="C1821" s="26"/>
    </row>
    <row r="1822" spans="1:3" x14ac:dyDescent="0.25">
      <c r="A1822" s="25" t="e">
        <f>#REF!</f>
        <v>#REF!</v>
      </c>
      <c r="B1822" s="26" t="e">
        <f t="shared" si="28"/>
        <v>#REF!</v>
      </c>
      <c r="C1822" s="26"/>
    </row>
    <row r="1823" spans="1:3" x14ac:dyDescent="0.25">
      <c r="A1823" s="25" t="e">
        <f>#REF!</f>
        <v>#REF!</v>
      </c>
      <c r="B1823" s="26" t="e">
        <f t="shared" si="28"/>
        <v>#REF!</v>
      </c>
      <c r="C1823" s="26"/>
    </row>
    <row r="1824" spans="1:3" x14ac:dyDescent="0.25">
      <c r="A1824" s="25" t="e">
        <f>#REF!</f>
        <v>#REF!</v>
      </c>
      <c r="B1824" s="26" t="e">
        <f t="shared" si="28"/>
        <v>#REF!</v>
      </c>
      <c r="C1824" s="26"/>
    </row>
    <row r="1825" spans="1:3" x14ac:dyDescent="0.25">
      <c r="A1825" s="25" t="e">
        <f>#REF!</f>
        <v>#REF!</v>
      </c>
      <c r="B1825" s="26" t="e">
        <f t="shared" si="28"/>
        <v>#REF!</v>
      </c>
      <c r="C1825" s="26"/>
    </row>
    <row r="1826" spans="1:3" x14ac:dyDescent="0.25">
      <c r="A1826" s="25" t="e">
        <f>#REF!</f>
        <v>#REF!</v>
      </c>
      <c r="B1826" s="26" t="e">
        <f t="shared" si="28"/>
        <v>#REF!</v>
      </c>
      <c r="C1826" s="26"/>
    </row>
    <row r="1827" spans="1:3" x14ac:dyDescent="0.25">
      <c r="A1827" s="25" t="e">
        <f>#REF!</f>
        <v>#REF!</v>
      </c>
      <c r="B1827" s="26" t="e">
        <f t="shared" si="28"/>
        <v>#REF!</v>
      </c>
      <c r="C1827" s="26"/>
    </row>
    <row r="1828" spans="1:3" x14ac:dyDescent="0.25">
      <c r="A1828" s="25" t="e">
        <f>#REF!</f>
        <v>#REF!</v>
      </c>
      <c r="B1828" s="26" t="e">
        <f t="shared" si="28"/>
        <v>#REF!</v>
      </c>
      <c r="C1828" s="26"/>
    </row>
    <row r="1829" spans="1:3" x14ac:dyDescent="0.25">
      <c r="A1829" s="25" t="e">
        <f>#REF!</f>
        <v>#REF!</v>
      </c>
      <c r="B1829" s="26" t="e">
        <f t="shared" si="28"/>
        <v>#REF!</v>
      </c>
      <c r="C1829" s="26"/>
    </row>
    <row r="1830" spans="1:3" x14ac:dyDescent="0.25">
      <c r="A1830" s="25" t="e">
        <f>#REF!</f>
        <v>#REF!</v>
      </c>
      <c r="B1830" s="26" t="e">
        <f t="shared" si="28"/>
        <v>#REF!</v>
      </c>
      <c r="C1830" s="26"/>
    </row>
    <row r="1831" spans="1:3" x14ac:dyDescent="0.25">
      <c r="A1831" s="25" t="e">
        <f>#REF!</f>
        <v>#REF!</v>
      </c>
      <c r="B1831" s="26" t="e">
        <f t="shared" si="28"/>
        <v>#REF!</v>
      </c>
      <c r="C1831" s="26"/>
    </row>
    <row r="1832" spans="1:3" x14ac:dyDescent="0.25">
      <c r="A1832" s="25" t="e">
        <f>#REF!</f>
        <v>#REF!</v>
      </c>
      <c r="B1832" s="26" t="e">
        <f t="shared" si="28"/>
        <v>#REF!</v>
      </c>
      <c r="C1832" s="26"/>
    </row>
    <row r="1833" spans="1:3" x14ac:dyDescent="0.25">
      <c r="A1833" s="25" t="e">
        <f>#REF!</f>
        <v>#REF!</v>
      </c>
      <c r="B1833" s="26" t="e">
        <f t="shared" si="28"/>
        <v>#REF!</v>
      </c>
      <c r="C1833" s="26"/>
    </row>
    <row r="1834" spans="1:3" x14ac:dyDescent="0.25">
      <c r="A1834" s="25" t="e">
        <f>#REF!</f>
        <v>#REF!</v>
      </c>
      <c r="B1834" s="26" t="e">
        <f t="shared" si="28"/>
        <v>#REF!</v>
      </c>
      <c r="C1834" s="26"/>
    </row>
    <row r="1835" spans="1:3" x14ac:dyDescent="0.25">
      <c r="A1835" s="25" t="e">
        <f>#REF!</f>
        <v>#REF!</v>
      </c>
      <c r="B1835" s="26" t="e">
        <f t="shared" si="28"/>
        <v>#REF!</v>
      </c>
      <c r="C1835" s="26"/>
    </row>
    <row r="1836" spans="1:3" x14ac:dyDescent="0.25">
      <c r="A1836" s="25" t="e">
        <f>#REF!</f>
        <v>#REF!</v>
      </c>
      <c r="B1836" s="26" t="e">
        <f t="shared" si="28"/>
        <v>#REF!</v>
      </c>
      <c r="C1836" s="26"/>
    </row>
    <row r="1837" spans="1:3" x14ac:dyDescent="0.25">
      <c r="A1837" s="25" t="e">
        <f>#REF!</f>
        <v>#REF!</v>
      </c>
      <c r="B1837" s="26" t="e">
        <f t="shared" si="28"/>
        <v>#REF!</v>
      </c>
      <c r="C1837" s="26"/>
    </row>
    <row r="1838" spans="1:3" x14ac:dyDescent="0.25">
      <c r="A1838" s="25" t="e">
        <f>#REF!</f>
        <v>#REF!</v>
      </c>
      <c r="B1838" s="26" t="e">
        <f t="shared" si="28"/>
        <v>#REF!</v>
      </c>
      <c r="C1838" s="26"/>
    </row>
    <row r="1839" spans="1:3" x14ac:dyDescent="0.25">
      <c r="A1839" s="25" t="e">
        <f>#REF!</f>
        <v>#REF!</v>
      </c>
      <c r="B1839" s="26" t="e">
        <f t="shared" si="28"/>
        <v>#REF!</v>
      </c>
      <c r="C1839" s="26"/>
    </row>
    <row r="1840" spans="1:3" x14ac:dyDescent="0.25">
      <c r="A1840" s="25" t="e">
        <f>#REF!</f>
        <v>#REF!</v>
      </c>
      <c r="B1840" s="26" t="e">
        <f t="shared" si="28"/>
        <v>#REF!</v>
      </c>
      <c r="C1840" s="26"/>
    </row>
    <row r="1841" spans="1:3" x14ac:dyDescent="0.25">
      <c r="A1841" s="25" t="e">
        <f>#REF!</f>
        <v>#REF!</v>
      </c>
      <c r="B1841" s="26" t="e">
        <f t="shared" si="28"/>
        <v>#REF!</v>
      </c>
      <c r="C1841" s="26"/>
    </row>
    <row r="1842" spans="1:3" x14ac:dyDescent="0.25">
      <c r="A1842" s="25" t="e">
        <f>#REF!</f>
        <v>#REF!</v>
      </c>
      <c r="B1842" s="26" t="e">
        <f t="shared" si="28"/>
        <v>#REF!</v>
      </c>
      <c r="C1842" s="26"/>
    </row>
    <row r="1843" spans="1:3" x14ac:dyDescent="0.25">
      <c r="A1843" s="25" t="e">
        <f>#REF!</f>
        <v>#REF!</v>
      </c>
      <c r="B1843" s="26" t="e">
        <f t="shared" si="28"/>
        <v>#REF!</v>
      </c>
      <c r="C1843" s="26"/>
    </row>
    <row r="1844" spans="1:3" x14ac:dyDescent="0.25">
      <c r="A1844" s="25" t="e">
        <f>#REF!</f>
        <v>#REF!</v>
      </c>
      <c r="B1844" s="26" t="e">
        <f t="shared" si="28"/>
        <v>#REF!</v>
      </c>
      <c r="C1844" s="26"/>
    </row>
    <row r="1845" spans="1:3" x14ac:dyDescent="0.25">
      <c r="A1845" s="25" t="e">
        <f>#REF!</f>
        <v>#REF!</v>
      </c>
      <c r="B1845" s="26" t="e">
        <f t="shared" si="28"/>
        <v>#REF!</v>
      </c>
      <c r="C1845" s="26"/>
    </row>
    <row r="1846" spans="1:3" x14ac:dyDescent="0.25">
      <c r="A1846" s="25" t="e">
        <f>#REF!</f>
        <v>#REF!</v>
      </c>
      <c r="B1846" s="26" t="e">
        <f t="shared" si="28"/>
        <v>#REF!</v>
      </c>
      <c r="C1846" s="26"/>
    </row>
    <row r="1847" spans="1:3" x14ac:dyDescent="0.25">
      <c r="A1847" s="25" t="e">
        <f>#REF!</f>
        <v>#REF!</v>
      </c>
      <c r="B1847" s="26" t="e">
        <f t="shared" si="28"/>
        <v>#REF!</v>
      </c>
      <c r="C1847" s="26"/>
    </row>
    <row r="1848" spans="1:3" x14ac:dyDescent="0.25">
      <c r="A1848" s="25" t="e">
        <f>#REF!</f>
        <v>#REF!</v>
      </c>
      <c r="B1848" s="26" t="e">
        <f t="shared" si="28"/>
        <v>#REF!</v>
      </c>
      <c r="C1848" s="26"/>
    </row>
    <row r="1849" spans="1:3" x14ac:dyDescent="0.25">
      <c r="A1849" s="25" t="e">
        <f>#REF!</f>
        <v>#REF!</v>
      </c>
      <c r="B1849" s="26" t="e">
        <f t="shared" si="28"/>
        <v>#REF!</v>
      </c>
      <c r="C1849" s="26"/>
    </row>
    <row r="1850" spans="1:3" x14ac:dyDescent="0.25">
      <c r="A1850" s="25" t="e">
        <f>#REF!</f>
        <v>#REF!</v>
      </c>
      <c r="B1850" s="26" t="e">
        <f t="shared" si="28"/>
        <v>#REF!</v>
      </c>
      <c r="C1850" s="26"/>
    </row>
    <row r="1851" spans="1:3" x14ac:dyDescent="0.25">
      <c r="A1851" s="25" t="e">
        <f>#REF!</f>
        <v>#REF!</v>
      </c>
      <c r="B1851" s="26" t="e">
        <f t="shared" si="28"/>
        <v>#REF!</v>
      </c>
      <c r="C1851" s="26"/>
    </row>
    <row r="1852" spans="1:3" x14ac:dyDescent="0.25">
      <c r="A1852" s="25" t="e">
        <f>#REF!</f>
        <v>#REF!</v>
      </c>
      <c r="B1852" s="26" t="e">
        <f t="shared" si="28"/>
        <v>#REF!</v>
      </c>
      <c r="C1852" s="26"/>
    </row>
    <row r="1853" spans="1:3" x14ac:dyDescent="0.25">
      <c r="A1853" s="25" t="e">
        <f>#REF!</f>
        <v>#REF!</v>
      </c>
      <c r="B1853" s="26" t="e">
        <f t="shared" si="28"/>
        <v>#REF!</v>
      </c>
      <c r="C1853" s="26"/>
    </row>
    <row r="1854" spans="1:3" x14ac:dyDescent="0.25">
      <c r="A1854" s="25" t="e">
        <f>#REF!</f>
        <v>#REF!</v>
      </c>
      <c r="B1854" s="26" t="e">
        <f t="shared" si="28"/>
        <v>#REF!</v>
      </c>
      <c r="C1854" s="26"/>
    </row>
    <row r="1855" spans="1:3" x14ac:dyDescent="0.25">
      <c r="A1855" s="25" t="e">
        <f>#REF!</f>
        <v>#REF!</v>
      </c>
      <c r="B1855" s="26" t="e">
        <f t="shared" si="28"/>
        <v>#REF!</v>
      </c>
      <c r="C1855" s="26"/>
    </row>
    <row r="1856" spans="1:3" x14ac:dyDescent="0.25">
      <c r="A1856" s="25" t="e">
        <f>#REF!</f>
        <v>#REF!</v>
      </c>
      <c r="B1856" s="26" t="e">
        <f t="shared" si="28"/>
        <v>#REF!</v>
      </c>
      <c r="C1856" s="26"/>
    </row>
    <row r="1857" spans="1:3" x14ac:dyDescent="0.25">
      <c r="A1857" s="25" t="e">
        <f>#REF!</f>
        <v>#REF!</v>
      </c>
      <c r="B1857" s="26" t="e">
        <f t="shared" si="28"/>
        <v>#REF!</v>
      </c>
      <c r="C1857" s="26"/>
    </row>
    <row r="1858" spans="1:3" x14ac:dyDescent="0.25">
      <c r="A1858" s="25" t="e">
        <f>#REF!</f>
        <v>#REF!</v>
      </c>
      <c r="B1858" s="26" t="e">
        <f t="shared" ref="B1858:B1921" si="29">MAX(MIN(A1858,E$4),E$3)</f>
        <v>#REF!</v>
      </c>
      <c r="C1858" s="26"/>
    </row>
    <row r="1859" spans="1:3" x14ac:dyDescent="0.25">
      <c r="A1859" s="25" t="e">
        <f>#REF!</f>
        <v>#REF!</v>
      </c>
      <c r="B1859" s="26" t="e">
        <f t="shared" si="29"/>
        <v>#REF!</v>
      </c>
      <c r="C1859" s="26"/>
    </row>
    <row r="1860" spans="1:3" x14ac:dyDescent="0.25">
      <c r="A1860" s="25" t="e">
        <f>#REF!</f>
        <v>#REF!</v>
      </c>
      <c r="B1860" s="26" t="e">
        <f t="shared" si="29"/>
        <v>#REF!</v>
      </c>
      <c r="C1860" s="26"/>
    </row>
    <row r="1861" spans="1:3" x14ac:dyDescent="0.25">
      <c r="A1861" s="25" t="e">
        <f>#REF!</f>
        <v>#REF!</v>
      </c>
      <c r="B1861" s="26" t="e">
        <f t="shared" si="29"/>
        <v>#REF!</v>
      </c>
      <c r="C1861" s="26"/>
    </row>
    <row r="1862" spans="1:3" x14ac:dyDescent="0.25">
      <c r="A1862" s="25" t="e">
        <f>#REF!</f>
        <v>#REF!</v>
      </c>
      <c r="B1862" s="26" t="e">
        <f t="shared" si="29"/>
        <v>#REF!</v>
      </c>
      <c r="C1862" s="26"/>
    </row>
    <row r="1863" spans="1:3" x14ac:dyDescent="0.25">
      <c r="A1863" s="25" t="e">
        <f>#REF!</f>
        <v>#REF!</v>
      </c>
      <c r="B1863" s="26" t="e">
        <f t="shared" si="29"/>
        <v>#REF!</v>
      </c>
      <c r="C1863" s="26"/>
    </row>
    <row r="1864" spans="1:3" x14ac:dyDescent="0.25">
      <c r="A1864" s="25" t="e">
        <f>#REF!</f>
        <v>#REF!</v>
      </c>
      <c r="B1864" s="26" t="e">
        <f t="shared" si="29"/>
        <v>#REF!</v>
      </c>
      <c r="C1864" s="26"/>
    </row>
    <row r="1865" spans="1:3" x14ac:dyDescent="0.25">
      <c r="A1865" s="25" t="e">
        <f>#REF!</f>
        <v>#REF!</v>
      </c>
      <c r="B1865" s="26" t="e">
        <f t="shared" si="29"/>
        <v>#REF!</v>
      </c>
      <c r="C1865" s="26"/>
    </row>
    <row r="1866" spans="1:3" x14ac:dyDescent="0.25">
      <c r="A1866" s="25" t="e">
        <f>#REF!</f>
        <v>#REF!</v>
      </c>
      <c r="B1866" s="26" t="e">
        <f t="shared" si="29"/>
        <v>#REF!</v>
      </c>
      <c r="C1866" s="26"/>
    </row>
    <row r="1867" spans="1:3" x14ac:dyDescent="0.25">
      <c r="A1867" s="25" t="e">
        <f>#REF!</f>
        <v>#REF!</v>
      </c>
      <c r="B1867" s="26" t="e">
        <f t="shared" si="29"/>
        <v>#REF!</v>
      </c>
      <c r="C1867" s="26"/>
    </row>
    <row r="1868" spans="1:3" x14ac:dyDescent="0.25">
      <c r="A1868" s="25" t="e">
        <f>#REF!</f>
        <v>#REF!</v>
      </c>
      <c r="B1868" s="26" t="e">
        <f t="shared" si="29"/>
        <v>#REF!</v>
      </c>
      <c r="C1868" s="26"/>
    </row>
    <row r="1869" spans="1:3" x14ac:dyDescent="0.25">
      <c r="A1869" s="25" t="e">
        <f>#REF!</f>
        <v>#REF!</v>
      </c>
      <c r="B1869" s="26" t="e">
        <f t="shared" si="29"/>
        <v>#REF!</v>
      </c>
      <c r="C1869" s="26"/>
    </row>
    <row r="1870" spans="1:3" x14ac:dyDescent="0.25">
      <c r="A1870" s="25" t="e">
        <f>#REF!</f>
        <v>#REF!</v>
      </c>
      <c r="B1870" s="26" t="e">
        <f t="shared" si="29"/>
        <v>#REF!</v>
      </c>
      <c r="C1870" s="26"/>
    </row>
    <row r="1871" spans="1:3" x14ac:dyDescent="0.25">
      <c r="A1871" s="25" t="e">
        <f>#REF!</f>
        <v>#REF!</v>
      </c>
      <c r="B1871" s="26" t="e">
        <f t="shared" si="29"/>
        <v>#REF!</v>
      </c>
      <c r="C1871" s="26"/>
    </row>
    <row r="1872" spans="1:3" x14ac:dyDescent="0.25">
      <c r="A1872" s="25" t="e">
        <f>#REF!</f>
        <v>#REF!</v>
      </c>
      <c r="B1872" s="26" t="e">
        <f t="shared" si="29"/>
        <v>#REF!</v>
      </c>
      <c r="C1872" s="26"/>
    </row>
    <row r="1873" spans="1:3" x14ac:dyDescent="0.25">
      <c r="A1873" s="25" t="e">
        <f>#REF!</f>
        <v>#REF!</v>
      </c>
      <c r="B1873" s="26" t="e">
        <f t="shared" si="29"/>
        <v>#REF!</v>
      </c>
      <c r="C1873" s="26"/>
    </row>
    <row r="1874" spans="1:3" x14ac:dyDescent="0.25">
      <c r="A1874" s="25" t="e">
        <f>#REF!</f>
        <v>#REF!</v>
      </c>
      <c r="B1874" s="26" t="e">
        <f t="shared" si="29"/>
        <v>#REF!</v>
      </c>
      <c r="C1874" s="26"/>
    </row>
    <row r="1875" spans="1:3" x14ac:dyDescent="0.25">
      <c r="A1875" s="25" t="e">
        <f>#REF!</f>
        <v>#REF!</v>
      </c>
      <c r="B1875" s="26" t="e">
        <f t="shared" si="29"/>
        <v>#REF!</v>
      </c>
      <c r="C1875" s="26"/>
    </row>
    <row r="1876" spans="1:3" x14ac:dyDescent="0.25">
      <c r="A1876" s="25" t="e">
        <f>#REF!</f>
        <v>#REF!</v>
      </c>
      <c r="B1876" s="26" t="e">
        <f t="shared" si="29"/>
        <v>#REF!</v>
      </c>
      <c r="C1876" s="26"/>
    </row>
    <row r="1877" spans="1:3" x14ac:dyDescent="0.25">
      <c r="A1877" s="25" t="e">
        <f>#REF!</f>
        <v>#REF!</v>
      </c>
      <c r="B1877" s="26" t="e">
        <f t="shared" si="29"/>
        <v>#REF!</v>
      </c>
      <c r="C1877" s="26"/>
    </row>
    <row r="1878" spans="1:3" x14ac:dyDescent="0.25">
      <c r="A1878" s="25" t="e">
        <f>#REF!</f>
        <v>#REF!</v>
      </c>
      <c r="B1878" s="26" t="e">
        <f t="shared" si="29"/>
        <v>#REF!</v>
      </c>
      <c r="C1878" s="26"/>
    </row>
    <row r="1879" spans="1:3" x14ac:dyDescent="0.25">
      <c r="A1879" s="25" t="e">
        <f>#REF!</f>
        <v>#REF!</v>
      </c>
      <c r="B1879" s="26" t="e">
        <f t="shared" si="29"/>
        <v>#REF!</v>
      </c>
      <c r="C1879" s="26"/>
    </row>
    <row r="1880" spans="1:3" x14ac:dyDescent="0.25">
      <c r="A1880" s="25" t="e">
        <f>#REF!</f>
        <v>#REF!</v>
      </c>
      <c r="B1880" s="26" t="e">
        <f t="shared" si="29"/>
        <v>#REF!</v>
      </c>
      <c r="C1880" s="26"/>
    </row>
    <row r="1881" spans="1:3" x14ac:dyDescent="0.25">
      <c r="A1881" s="25" t="e">
        <f>#REF!</f>
        <v>#REF!</v>
      </c>
      <c r="B1881" s="26" t="e">
        <f t="shared" si="29"/>
        <v>#REF!</v>
      </c>
      <c r="C1881" s="26"/>
    </row>
    <row r="1882" spans="1:3" x14ac:dyDescent="0.25">
      <c r="A1882" s="25" t="e">
        <f>#REF!</f>
        <v>#REF!</v>
      </c>
      <c r="B1882" s="26" t="e">
        <f t="shared" si="29"/>
        <v>#REF!</v>
      </c>
      <c r="C1882" s="26"/>
    </row>
    <row r="1883" spans="1:3" x14ac:dyDescent="0.25">
      <c r="A1883" s="25" t="e">
        <f>#REF!</f>
        <v>#REF!</v>
      </c>
      <c r="B1883" s="26" t="e">
        <f t="shared" si="29"/>
        <v>#REF!</v>
      </c>
      <c r="C1883" s="26"/>
    </row>
    <row r="1884" spans="1:3" x14ac:dyDescent="0.25">
      <c r="A1884" s="25" t="e">
        <f>#REF!</f>
        <v>#REF!</v>
      </c>
      <c r="B1884" s="26" t="e">
        <f t="shared" si="29"/>
        <v>#REF!</v>
      </c>
      <c r="C1884" s="26"/>
    </row>
    <row r="1885" spans="1:3" x14ac:dyDescent="0.25">
      <c r="A1885" s="25" t="e">
        <f>#REF!</f>
        <v>#REF!</v>
      </c>
      <c r="B1885" s="26" t="e">
        <f t="shared" si="29"/>
        <v>#REF!</v>
      </c>
      <c r="C1885" s="26"/>
    </row>
    <row r="1886" spans="1:3" x14ac:dyDescent="0.25">
      <c r="A1886" s="25" t="e">
        <f>#REF!</f>
        <v>#REF!</v>
      </c>
      <c r="B1886" s="26" t="e">
        <f t="shared" si="29"/>
        <v>#REF!</v>
      </c>
      <c r="C1886" s="26"/>
    </row>
    <row r="1887" spans="1:3" x14ac:dyDescent="0.25">
      <c r="A1887" s="25" t="e">
        <f>#REF!</f>
        <v>#REF!</v>
      </c>
      <c r="B1887" s="26" t="e">
        <f t="shared" si="29"/>
        <v>#REF!</v>
      </c>
      <c r="C1887" s="26"/>
    </row>
    <row r="1888" spans="1:3" x14ac:dyDescent="0.25">
      <c r="A1888" s="25" t="e">
        <f>#REF!</f>
        <v>#REF!</v>
      </c>
      <c r="B1888" s="26" t="e">
        <f t="shared" si="29"/>
        <v>#REF!</v>
      </c>
      <c r="C1888" s="26"/>
    </row>
    <row r="1889" spans="1:3" x14ac:dyDescent="0.25">
      <c r="A1889" s="25" t="e">
        <f>#REF!</f>
        <v>#REF!</v>
      </c>
      <c r="B1889" s="26" t="e">
        <f t="shared" si="29"/>
        <v>#REF!</v>
      </c>
      <c r="C1889" s="26"/>
    </row>
    <row r="1890" spans="1:3" x14ac:dyDescent="0.25">
      <c r="A1890" s="25" t="e">
        <f>#REF!</f>
        <v>#REF!</v>
      </c>
      <c r="B1890" s="26" t="e">
        <f t="shared" si="29"/>
        <v>#REF!</v>
      </c>
      <c r="C1890" s="26"/>
    </row>
    <row r="1891" spans="1:3" x14ac:dyDescent="0.25">
      <c r="A1891" s="25" t="e">
        <f>#REF!</f>
        <v>#REF!</v>
      </c>
      <c r="B1891" s="26" t="e">
        <f t="shared" si="29"/>
        <v>#REF!</v>
      </c>
      <c r="C1891" s="26"/>
    </row>
    <row r="1892" spans="1:3" x14ac:dyDescent="0.25">
      <c r="A1892" s="25" t="e">
        <f>#REF!</f>
        <v>#REF!</v>
      </c>
      <c r="B1892" s="26" t="e">
        <f t="shared" si="29"/>
        <v>#REF!</v>
      </c>
      <c r="C1892" s="26"/>
    </row>
    <row r="1893" spans="1:3" x14ac:dyDescent="0.25">
      <c r="A1893" s="25" t="e">
        <f>#REF!</f>
        <v>#REF!</v>
      </c>
      <c r="B1893" s="26" t="e">
        <f t="shared" si="29"/>
        <v>#REF!</v>
      </c>
      <c r="C1893" s="26"/>
    </row>
    <row r="1894" spans="1:3" x14ac:dyDescent="0.25">
      <c r="A1894" s="25" t="e">
        <f>#REF!</f>
        <v>#REF!</v>
      </c>
      <c r="B1894" s="26" t="e">
        <f t="shared" si="29"/>
        <v>#REF!</v>
      </c>
      <c r="C1894" s="26"/>
    </row>
    <row r="1895" spans="1:3" x14ac:dyDescent="0.25">
      <c r="A1895" s="25" t="e">
        <f>#REF!</f>
        <v>#REF!</v>
      </c>
      <c r="B1895" s="26" t="e">
        <f t="shared" si="29"/>
        <v>#REF!</v>
      </c>
      <c r="C1895" s="26"/>
    </row>
    <row r="1896" spans="1:3" x14ac:dyDescent="0.25">
      <c r="A1896" s="25" t="e">
        <f>#REF!</f>
        <v>#REF!</v>
      </c>
      <c r="B1896" s="26" t="e">
        <f t="shared" si="29"/>
        <v>#REF!</v>
      </c>
      <c r="C1896" s="26"/>
    </row>
    <row r="1897" spans="1:3" x14ac:dyDescent="0.25">
      <c r="A1897" s="25" t="e">
        <f>#REF!</f>
        <v>#REF!</v>
      </c>
      <c r="B1897" s="26" t="e">
        <f t="shared" si="29"/>
        <v>#REF!</v>
      </c>
      <c r="C1897" s="26"/>
    </row>
    <row r="1898" spans="1:3" x14ac:dyDescent="0.25">
      <c r="A1898" s="25" t="e">
        <f>#REF!</f>
        <v>#REF!</v>
      </c>
      <c r="B1898" s="26" t="e">
        <f t="shared" si="29"/>
        <v>#REF!</v>
      </c>
      <c r="C1898" s="26"/>
    </row>
    <row r="1899" spans="1:3" x14ac:dyDescent="0.25">
      <c r="A1899" s="25" t="e">
        <f>#REF!</f>
        <v>#REF!</v>
      </c>
      <c r="B1899" s="26" t="e">
        <f t="shared" si="29"/>
        <v>#REF!</v>
      </c>
      <c r="C1899" s="26"/>
    </row>
    <row r="1900" spans="1:3" x14ac:dyDescent="0.25">
      <c r="A1900" s="25" t="e">
        <f>#REF!</f>
        <v>#REF!</v>
      </c>
      <c r="B1900" s="26" t="e">
        <f t="shared" si="29"/>
        <v>#REF!</v>
      </c>
      <c r="C1900" s="26"/>
    </row>
    <row r="1901" spans="1:3" x14ac:dyDescent="0.25">
      <c r="A1901" s="25" t="e">
        <f>#REF!</f>
        <v>#REF!</v>
      </c>
      <c r="B1901" s="26" t="e">
        <f t="shared" si="29"/>
        <v>#REF!</v>
      </c>
      <c r="C1901" s="26"/>
    </row>
    <row r="1902" spans="1:3" x14ac:dyDescent="0.25">
      <c r="A1902" s="25" t="e">
        <f>#REF!</f>
        <v>#REF!</v>
      </c>
      <c r="B1902" s="26" t="e">
        <f t="shared" si="29"/>
        <v>#REF!</v>
      </c>
      <c r="C1902" s="26"/>
    </row>
    <row r="1903" spans="1:3" x14ac:dyDescent="0.25">
      <c r="A1903" s="25" t="e">
        <f>#REF!</f>
        <v>#REF!</v>
      </c>
      <c r="B1903" s="26" t="e">
        <f t="shared" si="29"/>
        <v>#REF!</v>
      </c>
      <c r="C1903" s="26"/>
    </row>
    <row r="1904" spans="1:3" x14ac:dyDescent="0.25">
      <c r="A1904" s="25" t="e">
        <f>#REF!</f>
        <v>#REF!</v>
      </c>
      <c r="B1904" s="26" t="e">
        <f t="shared" si="29"/>
        <v>#REF!</v>
      </c>
      <c r="C1904" s="26"/>
    </row>
    <row r="1905" spans="1:3" x14ac:dyDescent="0.25">
      <c r="A1905" s="25" t="e">
        <f>#REF!</f>
        <v>#REF!</v>
      </c>
      <c r="B1905" s="26" t="e">
        <f t="shared" si="29"/>
        <v>#REF!</v>
      </c>
      <c r="C1905" s="26"/>
    </row>
    <row r="1906" spans="1:3" x14ac:dyDescent="0.25">
      <c r="A1906" s="25" t="e">
        <f>#REF!</f>
        <v>#REF!</v>
      </c>
      <c r="B1906" s="26" t="e">
        <f t="shared" si="29"/>
        <v>#REF!</v>
      </c>
      <c r="C1906" s="26"/>
    </row>
    <row r="1907" spans="1:3" x14ac:dyDescent="0.25">
      <c r="A1907" s="25" t="e">
        <f>#REF!</f>
        <v>#REF!</v>
      </c>
      <c r="B1907" s="26" t="e">
        <f t="shared" si="29"/>
        <v>#REF!</v>
      </c>
      <c r="C1907" s="26"/>
    </row>
    <row r="1908" spans="1:3" x14ac:dyDescent="0.25">
      <c r="A1908" s="25" t="e">
        <f>#REF!</f>
        <v>#REF!</v>
      </c>
      <c r="B1908" s="26" t="e">
        <f t="shared" si="29"/>
        <v>#REF!</v>
      </c>
      <c r="C1908" s="26"/>
    </row>
    <row r="1909" spans="1:3" x14ac:dyDescent="0.25">
      <c r="A1909" s="25" t="e">
        <f>#REF!</f>
        <v>#REF!</v>
      </c>
      <c r="B1909" s="26" t="e">
        <f t="shared" si="29"/>
        <v>#REF!</v>
      </c>
      <c r="C1909" s="26"/>
    </row>
    <row r="1910" spans="1:3" x14ac:dyDescent="0.25">
      <c r="A1910" s="25" t="e">
        <f>#REF!</f>
        <v>#REF!</v>
      </c>
      <c r="B1910" s="26" t="e">
        <f t="shared" si="29"/>
        <v>#REF!</v>
      </c>
      <c r="C1910" s="26"/>
    </row>
    <row r="1911" spans="1:3" x14ac:dyDescent="0.25">
      <c r="A1911" s="25" t="e">
        <f>#REF!</f>
        <v>#REF!</v>
      </c>
      <c r="B1911" s="26" t="e">
        <f t="shared" si="29"/>
        <v>#REF!</v>
      </c>
      <c r="C1911" s="26"/>
    </row>
    <row r="1912" spans="1:3" x14ac:dyDescent="0.25">
      <c r="A1912" s="25" t="e">
        <f>#REF!</f>
        <v>#REF!</v>
      </c>
      <c r="B1912" s="26" t="e">
        <f t="shared" si="29"/>
        <v>#REF!</v>
      </c>
      <c r="C1912" s="26"/>
    </row>
    <row r="1913" spans="1:3" x14ac:dyDescent="0.25">
      <c r="A1913" s="25" t="e">
        <f>#REF!</f>
        <v>#REF!</v>
      </c>
      <c r="B1913" s="26" t="e">
        <f t="shared" si="29"/>
        <v>#REF!</v>
      </c>
      <c r="C1913" s="26"/>
    </row>
    <row r="1914" spans="1:3" x14ac:dyDescent="0.25">
      <c r="A1914" s="25" t="e">
        <f>#REF!</f>
        <v>#REF!</v>
      </c>
      <c r="B1914" s="26" t="e">
        <f t="shared" si="29"/>
        <v>#REF!</v>
      </c>
      <c r="C1914" s="26"/>
    </row>
    <row r="1915" spans="1:3" x14ac:dyDescent="0.25">
      <c r="A1915" s="25" t="e">
        <f>#REF!</f>
        <v>#REF!</v>
      </c>
      <c r="B1915" s="26" t="e">
        <f t="shared" si="29"/>
        <v>#REF!</v>
      </c>
      <c r="C1915" s="26"/>
    </row>
    <row r="1916" spans="1:3" x14ac:dyDescent="0.25">
      <c r="A1916" s="25" t="e">
        <f>#REF!</f>
        <v>#REF!</v>
      </c>
      <c r="B1916" s="26" t="e">
        <f t="shared" si="29"/>
        <v>#REF!</v>
      </c>
      <c r="C1916" s="26"/>
    </row>
    <row r="1917" spans="1:3" x14ac:dyDescent="0.25">
      <c r="A1917" s="25" t="e">
        <f>#REF!</f>
        <v>#REF!</v>
      </c>
      <c r="B1917" s="26" t="e">
        <f t="shared" si="29"/>
        <v>#REF!</v>
      </c>
      <c r="C1917" s="26"/>
    </row>
    <row r="1918" spans="1:3" x14ac:dyDescent="0.25">
      <c r="A1918" s="25" t="e">
        <f>#REF!</f>
        <v>#REF!</v>
      </c>
      <c r="B1918" s="26" t="e">
        <f t="shared" si="29"/>
        <v>#REF!</v>
      </c>
      <c r="C1918" s="26"/>
    </row>
    <row r="1919" spans="1:3" x14ac:dyDescent="0.25">
      <c r="A1919" s="25" t="e">
        <f>#REF!</f>
        <v>#REF!</v>
      </c>
      <c r="B1919" s="26" t="e">
        <f t="shared" si="29"/>
        <v>#REF!</v>
      </c>
      <c r="C1919" s="26"/>
    </row>
    <row r="1920" spans="1:3" x14ac:dyDescent="0.25">
      <c r="A1920" s="25" t="e">
        <f>#REF!</f>
        <v>#REF!</v>
      </c>
      <c r="B1920" s="26" t="e">
        <f t="shared" si="29"/>
        <v>#REF!</v>
      </c>
      <c r="C1920" s="26"/>
    </row>
    <row r="1921" spans="1:3" x14ac:dyDescent="0.25">
      <c r="A1921" s="25" t="e">
        <f>#REF!</f>
        <v>#REF!</v>
      </c>
      <c r="B1921" s="26" t="e">
        <f t="shared" si="29"/>
        <v>#REF!</v>
      </c>
      <c r="C1921" s="26"/>
    </row>
    <row r="1922" spans="1:3" x14ac:dyDescent="0.25">
      <c r="A1922" s="25" t="e">
        <f>#REF!</f>
        <v>#REF!</v>
      </c>
      <c r="B1922" s="26" t="e">
        <f t="shared" ref="B1922:B1985" si="30">MAX(MIN(A1922,E$4),E$3)</f>
        <v>#REF!</v>
      </c>
      <c r="C1922" s="26"/>
    </row>
    <row r="1923" spans="1:3" x14ac:dyDescent="0.25">
      <c r="A1923" s="25" t="e">
        <f>#REF!</f>
        <v>#REF!</v>
      </c>
      <c r="B1923" s="26" t="e">
        <f t="shared" si="30"/>
        <v>#REF!</v>
      </c>
      <c r="C1923" s="26"/>
    </row>
    <row r="1924" spans="1:3" x14ac:dyDescent="0.25">
      <c r="A1924" s="25" t="e">
        <f>#REF!</f>
        <v>#REF!</v>
      </c>
      <c r="B1924" s="26" t="e">
        <f t="shared" si="30"/>
        <v>#REF!</v>
      </c>
      <c r="C1924" s="26"/>
    </row>
    <row r="1925" spans="1:3" x14ac:dyDescent="0.25">
      <c r="A1925" s="25" t="e">
        <f>#REF!</f>
        <v>#REF!</v>
      </c>
      <c r="B1925" s="26" t="e">
        <f t="shared" si="30"/>
        <v>#REF!</v>
      </c>
      <c r="C1925" s="26"/>
    </row>
    <row r="1926" spans="1:3" x14ac:dyDescent="0.25">
      <c r="A1926" s="25" t="e">
        <f>#REF!</f>
        <v>#REF!</v>
      </c>
      <c r="B1926" s="26" t="e">
        <f t="shared" si="30"/>
        <v>#REF!</v>
      </c>
      <c r="C1926" s="26"/>
    </row>
    <row r="1927" spans="1:3" x14ac:dyDescent="0.25">
      <c r="A1927" s="25" t="e">
        <f>#REF!</f>
        <v>#REF!</v>
      </c>
      <c r="B1927" s="26" t="e">
        <f t="shared" si="30"/>
        <v>#REF!</v>
      </c>
      <c r="C1927" s="26"/>
    </row>
    <row r="1928" spans="1:3" x14ac:dyDescent="0.25">
      <c r="A1928" s="25" t="e">
        <f>#REF!</f>
        <v>#REF!</v>
      </c>
      <c r="B1928" s="26" t="e">
        <f t="shared" si="30"/>
        <v>#REF!</v>
      </c>
      <c r="C1928" s="26"/>
    </row>
    <row r="1929" spans="1:3" x14ac:dyDescent="0.25">
      <c r="A1929" s="25" t="e">
        <f>#REF!</f>
        <v>#REF!</v>
      </c>
      <c r="B1929" s="26" t="e">
        <f t="shared" si="30"/>
        <v>#REF!</v>
      </c>
      <c r="C1929" s="26"/>
    </row>
    <row r="1930" spans="1:3" x14ac:dyDescent="0.25">
      <c r="A1930" s="25" t="e">
        <f>#REF!</f>
        <v>#REF!</v>
      </c>
      <c r="B1930" s="26" t="e">
        <f t="shared" si="30"/>
        <v>#REF!</v>
      </c>
      <c r="C1930" s="26"/>
    </row>
    <row r="1931" spans="1:3" x14ac:dyDescent="0.25">
      <c r="A1931" s="25" t="e">
        <f>#REF!</f>
        <v>#REF!</v>
      </c>
      <c r="B1931" s="26" t="e">
        <f t="shared" si="30"/>
        <v>#REF!</v>
      </c>
      <c r="C1931" s="26"/>
    </row>
    <row r="1932" spans="1:3" x14ac:dyDescent="0.25">
      <c r="A1932" s="25" t="e">
        <f>#REF!</f>
        <v>#REF!</v>
      </c>
      <c r="B1932" s="26" t="e">
        <f t="shared" si="30"/>
        <v>#REF!</v>
      </c>
      <c r="C1932" s="26"/>
    </row>
    <row r="1933" spans="1:3" x14ac:dyDescent="0.25">
      <c r="A1933" s="25" t="e">
        <f>#REF!</f>
        <v>#REF!</v>
      </c>
      <c r="B1933" s="26" t="e">
        <f t="shared" si="30"/>
        <v>#REF!</v>
      </c>
      <c r="C1933" s="26"/>
    </row>
    <row r="1934" spans="1:3" x14ac:dyDescent="0.25">
      <c r="A1934" s="25" t="e">
        <f>#REF!</f>
        <v>#REF!</v>
      </c>
      <c r="B1934" s="26" t="e">
        <f t="shared" si="30"/>
        <v>#REF!</v>
      </c>
      <c r="C1934" s="26"/>
    </row>
    <row r="1935" spans="1:3" x14ac:dyDescent="0.25">
      <c r="A1935" s="25" t="e">
        <f>#REF!</f>
        <v>#REF!</v>
      </c>
      <c r="B1935" s="26" t="e">
        <f t="shared" si="30"/>
        <v>#REF!</v>
      </c>
      <c r="C1935" s="26"/>
    </row>
    <row r="1936" spans="1:3" x14ac:dyDescent="0.25">
      <c r="A1936" s="25" t="e">
        <f>#REF!</f>
        <v>#REF!</v>
      </c>
      <c r="B1936" s="26" t="e">
        <f t="shared" si="30"/>
        <v>#REF!</v>
      </c>
      <c r="C1936" s="26"/>
    </row>
    <row r="1937" spans="1:3" x14ac:dyDescent="0.25">
      <c r="A1937" s="25" t="e">
        <f>#REF!</f>
        <v>#REF!</v>
      </c>
      <c r="B1937" s="26" t="e">
        <f t="shared" si="30"/>
        <v>#REF!</v>
      </c>
      <c r="C1937" s="26"/>
    </row>
    <row r="1938" spans="1:3" x14ac:dyDescent="0.25">
      <c r="A1938" s="25" t="e">
        <f>#REF!</f>
        <v>#REF!</v>
      </c>
      <c r="B1938" s="26" t="e">
        <f t="shared" si="30"/>
        <v>#REF!</v>
      </c>
      <c r="C1938" s="26"/>
    </row>
    <row r="1939" spans="1:3" x14ac:dyDescent="0.25">
      <c r="A1939" s="25" t="e">
        <f>#REF!</f>
        <v>#REF!</v>
      </c>
      <c r="B1939" s="26" t="e">
        <f t="shared" si="30"/>
        <v>#REF!</v>
      </c>
      <c r="C1939" s="26"/>
    </row>
    <row r="1940" spans="1:3" x14ac:dyDescent="0.25">
      <c r="A1940" s="25" t="e">
        <f>#REF!</f>
        <v>#REF!</v>
      </c>
      <c r="B1940" s="26" t="e">
        <f t="shared" si="30"/>
        <v>#REF!</v>
      </c>
      <c r="C1940" s="26"/>
    </row>
    <row r="1941" spans="1:3" x14ac:dyDescent="0.25">
      <c r="A1941" s="25" t="e">
        <f>#REF!</f>
        <v>#REF!</v>
      </c>
      <c r="B1941" s="26" t="e">
        <f t="shared" si="30"/>
        <v>#REF!</v>
      </c>
      <c r="C1941" s="26"/>
    </row>
    <row r="1942" spans="1:3" x14ac:dyDescent="0.25">
      <c r="A1942" s="25" t="e">
        <f>#REF!</f>
        <v>#REF!</v>
      </c>
      <c r="B1942" s="26" t="e">
        <f t="shared" si="30"/>
        <v>#REF!</v>
      </c>
      <c r="C1942" s="26"/>
    </row>
    <row r="1943" spans="1:3" x14ac:dyDescent="0.25">
      <c r="A1943" s="25" t="e">
        <f>#REF!</f>
        <v>#REF!</v>
      </c>
      <c r="B1943" s="26" t="e">
        <f t="shared" si="30"/>
        <v>#REF!</v>
      </c>
      <c r="C1943" s="26"/>
    </row>
    <row r="1944" spans="1:3" x14ac:dyDescent="0.25">
      <c r="A1944" s="25" t="e">
        <f>#REF!</f>
        <v>#REF!</v>
      </c>
      <c r="B1944" s="26" t="e">
        <f t="shared" si="30"/>
        <v>#REF!</v>
      </c>
      <c r="C1944" s="26"/>
    </row>
    <row r="1945" spans="1:3" x14ac:dyDescent="0.25">
      <c r="A1945" s="25" t="e">
        <f>#REF!</f>
        <v>#REF!</v>
      </c>
      <c r="B1945" s="26" t="e">
        <f t="shared" si="30"/>
        <v>#REF!</v>
      </c>
      <c r="C1945" s="26"/>
    </row>
    <row r="1946" spans="1:3" x14ac:dyDescent="0.25">
      <c r="A1946" s="25" t="e">
        <f>#REF!</f>
        <v>#REF!</v>
      </c>
      <c r="B1946" s="26" t="e">
        <f t="shared" si="30"/>
        <v>#REF!</v>
      </c>
      <c r="C1946" s="26"/>
    </row>
    <row r="1947" spans="1:3" x14ac:dyDescent="0.25">
      <c r="A1947" s="25" t="e">
        <f>#REF!</f>
        <v>#REF!</v>
      </c>
      <c r="B1947" s="26" t="e">
        <f t="shared" si="30"/>
        <v>#REF!</v>
      </c>
      <c r="C1947" s="26"/>
    </row>
    <row r="1948" spans="1:3" x14ac:dyDescent="0.25">
      <c r="A1948" s="25" t="e">
        <f>#REF!</f>
        <v>#REF!</v>
      </c>
      <c r="B1948" s="26" t="e">
        <f t="shared" si="30"/>
        <v>#REF!</v>
      </c>
      <c r="C1948" s="26"/>
    </row>
    <row r="1949" spans="1:3" x14ac:dyDescent="0.25">
      <c r="A1949" s="25" t="e">
        <f>#REF!</f>
        <v>#REF!</v>
      </c>
      <c r="B1949" s="26" t="e">
        <f t="shared" si="30"/>
        <v>#REF!</v>
      </c>
      <c r="C1949" s="26"/>
    </row>
    <row r="1950" spans="1:3" x14ac:dyDescent="0.25">
      <c r="A1950" s="25" t="e">
        <f>#REF!</f>
        <v>#REF!</v>
      </c>
      <c r="B1950" s="26" t="e">
        <f t="shared" si="30"/>
        <v>#REF!</v>
      </c>
      <c r="C1950" s="26"/>
    </row>
    <row r="1951" spans="1:3" x14ac:dyDescent="0.25">
      <c r="A1951" s="25" t="e">
        <f>#REF!</f>
        <v>#REF!</v>
      </c>
      <c r="B1951" s="26" t="e">
        <f t="shared" si="30"/>
        <v>#REF!</v>
      </c>
      <c r="C1951" s="26"/>
    </row>
    <row r="1952" spans="1:3" x14ac:dyDescent="0.25">
      <c r="A1952" s="25" t="e">
        <f>#REF!</f>
        <v>#REF!</v>
      </c>
      <c r="B1952" s="26" t="e">
        <f t="shared" si="30"/>
        <v>#REF!</v>
      </c>
      <c r="C1952" s="26"/>
    </row>
    <row r="1953" spans="1:3" x14ac:dyDescent="0.25">
      <c r="A1953" s="25" t="e">
        <f>#REF!</f>
        <v>#REF!</v>
      </c>
      <c r="B1953" s="26" t="e">
        <f t="shared" si="30"/>
        <v>#REF!</v>
      </c>
      <c r="C1953" s="26"/>
    </row>
    <row r="1954" spans="1:3" x14ac:dyDescent="0.25">
      <c r="A1954" s="25" t="e">
        <f>#REF!</f>
        <v>#REF!</v>
      </c>
      <c r="B1954" s="26" t="e">
        <f t="shared" si="30"/>
        <v>#REF!</v>
      </c>
      <c r="C1954" s="26"/>
    </row>
    <row r="1955" spans="1:3" x14ac:dyDescent="0.25">
      <c r="A1955" s="25" t="e">
        <f>#REF!</f>
        <v>#REF!</v>
      </c>
      <c r="B1955" s="26" t="e">
        <f t="shared" si="30"/>
        <v>#REF!</v>
      </c>
      <c r="C1955" s="26"/>
    </row>
    <row r="1956" spans="1:3" x14ac:dyDescent="0.25">
      <c r="A1956" s="25" t="e">
        <f>#REF!</f>
        <v>#REF!</v>
      </c>
      <c r="B1956" s="26" t="e">
        <f t="shared" si="30"/>
        <v>#REF!</v>
      </c>
      <c r="C1956" s="26"/>
    </row>
    <row r="1957" spans="1:3" x14ac:dyDescent="0.25">
      <c r="A1957" s="25" t="e">
        <f>#REF!</f>
        <v>#REF!</v>
      </c>
      <c r="B1957" s="26" t="e">
        <f t="shared" si="30"/>
        <v>#REF!</v>
      </c>
      <c r="C1957" s="26"/>
    </row>
    <row r="1958" spans="1:3" x14ac:dyDescent="0.25">
      <c r="A1958" s="25" t="e">
        <f>#REF!</f>
        <v>#REF!</v>
      </c>
      <c r="B1958" s="26" t="e">
        <f t="shared" si="30"/>
        <v>#REF!</v>
      </c>
      <c r="C1958" s="26"/>
    </row>
    <row r="1959" spans="1:3" x14ac:dyDescent="0.25">
      <c r="A1959" s="25" t="e">
        <f>#REF!</f>
        <v>#REF!</v>
      </c>
      <c r="B1959" s="26" t="e">
        <f t="shared" si="30"/>
        <v>#REF!</v>
      </c>
      <c r="C1959" s="26"/>
    </row>
    <row r="1960" spans="1:3" x14ac:dyDescent="0.25">
      <c r="A1960" s="25" t="e">
        <f>#REF!</f>
        <v>#REF!</v>
      </c>
      <c r="B1960" s="26" t="e">
        <f t="shared" si="30"/>
        <v>#REF!</v>
      </c>
      <c r="C1960" s="26"/>
    </row>
    <row r="1961" spans="1:3" x14ac:dyDescent="0.25">
      <c r="A1961" s="25" t="e">
        <f>#REF!</f>
        <v>#REF!</v>
      </c>
      <c r="B1961" s="26" t="e">
        <f t="shared" si="30"/>
        <v>#REF!</v>
      </c>
      <c r="C1961" s="26"/>
    </row>
    <row r="1962" spans="1:3" x14ac:dyDescent="0.25">
      <c r="A1962" s="25" t="e">
        <f>#REF!</f>
        <v>#REF!</v>
      </c>
      <c r="B1962" s="26" t="e">
        <f t="shared" si="30"/>
        <v>#REF!</v>
      </c>
      <c r="C1962" s="26"/>
    </row>
    <row r="1963" spans="1:3" x14ac:dyDescent="0.25">
      <c r="A1963" s="25" t="e">
        <f>#REF!</f>
        <v>#REF!</v>
      </c>
      <c r="B1963" s="26" t="e">
        <f t="shared" si="30"/>
        <v>#REF!</v>
      </c>
      <c r="C1963" s="26"/>
    </row>
    <row r="1964" spans="1:3" x14ac:dyDescent="0.25">
      <c r="A1964" s="25" t="e">
        <f>#REF!</f>
        <v>#REF!</v>
      </c>
      <c r="B1964" s="26" t="e">
        <f t="shared" si="30"/>
        <v>#REF!</v>
      </c>
      <c r="C1964" s="26"/>
    </row>
    <row r="1965" spans="1:3" x14ac:dyDescent="0.25">
      <c r="A1965" s="25" t="e">
        <f>#REF!</f>
        <v>#REF!</v>
      </c>
      <c r="B1965" s="26" t="e">
        <f t="shared" si="30"/>
        <v>#REF!</v>
      </c>
      <c r="C1965" s="26"/>
    </row>
    <row r="1966" spans="1:3" x14ac:dyDescent="0.25">
      <c r="A1966" s="25" t="e">
        <f>#REF!</f>
        <v>#REF!</v>
      </c>
      <c r="B1966" s="26" t="e">
        <f t="shared" si="30"/>
        <v>#REF!</v>
      </c>
      <c r="C1966" s="26"/>
    </row>
    <row r="1967" spans="1:3" x14ac:dyDescent="0.25">
      <c r="A1967" s="25" t="e">
        <f>#REF!</f>
        <v>#REF!</v>
      </c>
      <c r="B1967" s="26" t="e">
        <f t="shared" si="30"/>
        <v>#REF!</v>
      </c>
      <c r="C1967" s="26"/>
    </row>
    <row r="1968" spans="1:3" x14ac:dyDescent="0.25">
      <c r="A1968" s="25" t="e">
        <f>#REF!</f>
        <v>#REF!</v>
      </c>
      <c r="B1968" s="26" t="e">
        <f t="shared" si="30"/>
        <v>#REF!</v>
      </c>
      <c r="C1968" s="26"/>
    </row>
    <row r="1969" spans="1:3" x14ac:dyDescent="0.25">
      <c r="A1969" s="25" t="e">
        <f>#REF!</f>
        <v>#REF!</v>
      </c>
      <c r="B1969" s="26" t="e">
        <f t="shared" si="30"/>
        <v>#REF!</v>
      </c>
      <c r="C1969" s="26"/>
    </row>
    <row r="1970" spans="1:3" x14ac:dyDescent="0.25">
      <c r="A1970" s="25" t="e">
        <f>#REF!</f>
        <v>#REF!</v>
      </c>
      <c r="B1970" s="26" t="e">
        <f t="shared" si="30"/>
        <v>#REF!</v>
      </c>
      <c r="C1970" s="26"/>
    </row>
    <row r="1971" spans="1:3" x14ac:dyDescent="0.25">
      <c r="A1971" s="25" t="e">
        <f>#REF!</f>
        <v>#REF!</v>
      </c>
      <c r="B1971" s="26" t="e">
        <f t="shared" si="30"/>
        <v>#REF!</v>
      </c>
      <c r="C1971" s="26"/>
    </row>
    <row r="1972" spans="1:3" x14ac:dyDescent="0.25">
      <c r="A1972" s="25" t="e">
        <f>#REF!</f>
        <v>#REF!</v>
      </c>
      <c r="B1972" s="26" t="e">
        <f t="shared" si="30"/>
        <v>#REF!</v>
      </c>
      <c r="C1972" s="26"/>
    </row>
    <row r="1973" spans="1:3" x14ac:dyDescent="0.25">
      <c r="A1973" s="25" t="e">
        <f>#REF!</f>
        <v>#REF!</v>
      </c>
      <c r="B1973" s="26" t="e">
        <f t="shared" si="30"/>
        <v>#REF!</v>
      </c>
      <c r="C1973" s="26"/>
    </row>
    <row r="1974" spans="1:3" x14ac:dyDescent="0.25">
      <c r="A1974" s="25" t="e">
        <f>#REF!</f>
        <v>#REF!</v>
      </c>
      <c r="B1974" s="26" t="e">
        <f t="shared" si="30"/>
        <v>#REF!</v>
      </c>
      <c r="C1974" s="26"/>
    </row>
    <row r="1975" spans="1:3" x14ac:dyDescent="0.25">
      <c r="A1975" s="25" t="e">
        <f>#REF!</f>
        <v>#REF!</v>
      </c>
      <c r="B1975" s="26" t="e">
        <f t="shared" si="30"/>
        <v>#REF!</v>
      </c>
      <c r="C1975" s="26"/>
    </row>
    <row r="1976" spans="1:3" x14ac:dyDescent="0.25">
      <c r="A1976" s="25" t="e">
        <f>#REF!</f>
        <v>#REF!</v>
      </c>
      <c r="B1976" s="26" t="e">
        <f t="shared" si="30"/>
        <v>#REF!</v>
      </c>
      <c r="C1976" s="26"/>
    </row>
    <row r="1977" spans="1:3" x14ac:dyDescent="0.25">
      <c r="A1977" s="25" t="e">
        <f>#REF!</f>
        <v>#REF!</v>
      </c>
      <c r="B1977" s="26" t="e">
        <f t="shared" si="30"/>
        <v>#REF!</v>
      </c>
      <c r="C1977" s="26"/>
    </row>
    <row r="1978" spans="1:3" x14ac:dyDescent="0.25">
      <c r="A1978" s="25" t="e">
        <f>#REF!</f>
        <v>#REF!</v>
      </c>
      <c r="B1978" s="26" t="e">
        <f t="shared" si="30"/>
        <v>#REF!</v>
      </c>
      <c r="C1978" s="26"/>
    </row>
    <row r="1979" spans="1:3" x14ac:dyDescent="0.25">
      <c r="A1979" s="25" t="e">
        <f>#REF!</f>
        <v>#REF!</v>
      </c>
      <c r="B1979" s="26" t="e">
        <f t="shared" si="30"/>
        <v>#REF!</v>
      </c>
      <c r="C1979" s="26"/>
    </row>
    <row r="1980" spans="1:3" x14ac:dyDescent="0.25">
      <c r="A1980" s="25" t="e">
        <f>#REF!</f>
        <v>#REF!</v>
      </c>
      <c r="B1980" s="26" t="e">
        <f t="shared" si="30"/>
        <v>#REF!</v>
      </c>
      <c r="C1980" s="26"/>
    </row>
    <row r="1981" spans="1:3" x14ac:dyDescent="0.25">
      <c r="A1981" s="25" t="e">
        <f>#REF!</f>
        <v>#REF!</v>
      </c>
      <c r="B1981" s="26" t="e">
        <f t="shared" si="30"/>
        <v>#REF!</v>
      </c>
      <c r="C1981" s="26"/>
    </row>
    <row r="1982" spans="1:3" x14ac:dyDescent="0.25">
      <c r="A1982" s="25" t="e">
        <f>#REF!</f>
        <v>#REF!</v>
      </c>
      <c r="B1982" s="26" t="e">
        <f t="shared" si="30"/>
        <v>#REF!</v>
      </c>
      <c r="C1982" s="26"/>
    </row>
    <row r="1983" spans="1:3" x14ac:dyDescent="0.25">
      <c r="A1983" s="25" t="e">
        <f>#REF!</f>
        <v>#REF!</v>
      </c>
      <c r="B1983" s="26" t="e">
        <f t="shared" si="30"/>
        <v>#REF!</v>
      </c>
      <c r="C1983" s="26"/>
    </row>
    <row r="1984" spans="1:3" x14ac:dyDescent="0.25">
      <c r="A1984" s="25" t="e">
        <f>#REF!</f>
        <v>#REF!</v>
      </c>
      <c r="B1984" s="26" t="e">
        <f t="shared" si="30"/>
        <v>#REF!</v>
      </c>
      <c r="C1984" s="26"/>
    </row>
    <row r="1985" spans="1:3" x14ac:dyDescent="0.25">
      <c r="A1985" s="25" t="e">
        <f>#REF!</f>
        <v>#REF!</v>
      </c>
      <c r="B1985" s="26" t="e">
        <f t="shared" si="30"/>
        <v>#REF!</v>
      </c>
      <c r="C1985" s="26"/>
    </row>
    <row r="1986" spans="1:3" x14ac:dyDescent="0.25">
      <c r="A1986" s="25" t="e">
        <f>#REF!</f>
        <v>#REF!</v>
      </c>
      <c r="B1986" s="26" t="e">
        <f t="shared" ref="B1986:B2049" si="31">MAX(MIN(A1986,E$4),E$3)</f>
        <v>#REF!</v>
      </c>
      <c r="C1986" s="26"/>
    </row>
    <row r="1987" spans="1:3" x14ac:dyDescent="0.25">
      <c r="A1987" s="25" t="e">
        <f>#REF!</f>
        <v>#REF!</v>
      </c>
      <c r="B1987" s="26" t="e">
        <f t="shared" si="31"/>
        <v>#REF!</v>
      </c>
      <c r="C1987" s="26"/>
    </row>
    <row r="1988" spans="1:3" x14ac:dyDescent="0.25">
      <c r="A1988" s="25" t="e">
        <f>#REF!</f>
        <v>#REF!</v>
      </c>
      <c r="B1988" s="26" t="e">
        <f t="shared" si="31"/>
        <v>#REF!</v>
      </c>
      <c r="C1988" s="26"/>
    </row>
    <row r="1989" spans="1:3" x14ac:dyDescent="0.25">
      <c r="A1989" s="25" t="e">
        <f>#REF!</f>
        <v>#REF!</v>
      </c>
      <c r="B1989" s="26" t="e">
        <f t="shared" si="31"/>
        <v>#REF!</v>
      </c>
      <c r="C1989" s="26"/>
    </row>
    <row r="1990" spans="1:3" x14ac:dyDescent="0.25">
      <c r="A1990" s="25" t="e">
        <f>#REF!</f>
        <v>#REF!</v>
      </c>
      <c r="B1990" s="26" t="e">
        <f t="shared" si="31"/>
        <v>#REF!</v>
      </c>
      <c r="C1990" s="26"/>
    </row>
    <row r="1991" spans="1:3" x14ac:dyDescent="0.25">
      <c r="A1991" s="25" t="e">
        <f>#REF!</f>
        <v>#REF!</v>
      </c>
      <c r="B1991" s="26" t="e">
        <f t="shared" si="31"/>
        <v>#REF!</v>
      </c>
      <c r="C1991" s="26"/>
    </row>
    <row r="1992" spans="1:3" x14ac:dyDescent="0.25">
      <c r="A1992" s="25" t="e">
        <f>#REF!</f>
        <v>#REF!</v>
      </c>
      <c r="B1992" s="26" t="e">
        <f t="shared" si="31"/>
        <v>#REF!</v>
      </c>
      <c r="C1992" s="26"/>
    </row>
    <row r="1993" spans="1:3" x14ac:dyDescent="0.25">
      <c r="A1993" s="25" t="e">
        <f>#REF!</f>
        <v>#REF!</v>
      </c>
      <c r="B1993" s="26" t="e">
        <f t="shared" si="31"/>
        <v>#REF!</v>
      </c>
      <c r="C1993" s="26"/>
    </row>
    <row r="1994" spans="1:3" x14ac:dyDescent="0.25">
      <c r="A1994" s="25" t="e">
        <f>#REF!</f>
        <v>#REF!</v>
      </c>
      <c r="B1994" s="26" t="e">
        <f t="shared" si="31"/>
        <v>#REF!</v>
      </c>
      <c r="C1994" s="26"/>
    </row>
    <row r="1995" spans="1:3" x14ac:dyDescent="0.25">
      <c r="A1995" s="25" t="e">
        <f>#REF!</f>
        <v>#REF!</v>
      </c>
      <c r="B1995" s="26" t="e">
        <f t="shared" si="31"/>
        <v>#REF!</v>
      </c>
      <c r="C1995" s="26"/>
    </row>
    <row r="1996" spans="1:3" x14ac:dyDescent="0.25">
      <c r="A1996" s="25" t="e">
        <f>#REF!</f>
        <v>#REF!</v>
      </c>
      <c r="B1996" s="26" t="e">
        <f t="shared" si="31"/>
        <v>#REF!</v>
      </c>
      <c r="C1996" s="26"/>
    </row>
    <row r="1997" spans="1:3" x14ac:dyDescent="0.25">
      <c r="A1997" s="25" t="e">
        <f>#REF!</f>
        <v>#REF!</v>
      </c>
      <c r="B1997" s="26" t="e">
        <f t="shared" si="31"/>
        <v>#REF!</v>
      </c>
      <c r="C1997" s="26"/>
    </row>
    <row r="1998" spans="1:3" x14ac:dyDescent="0.25">
      <c r="A1998" s="25" t="e">
        <f>#REF!</f>
        <v>#REF!</v>
      </c>
      <c r="B1998" s="26" t="e">
        <f t="shared" si="31"/>
        <v>#REF!</v>
      </c>
      <c r="C1998" s="26"/>
    </row>
    <row r="1999" spans="1:3" x14ac:dyDescent="0.25">
      <c r="A1999" s="25" t="e">
        <f>#REF!</f>
        <v>#REF!</v>
      </c>
      <c r="B1999" s="26" t="e">
        <f t="shared" si="31"/>
        <v>#REF!</v>
      </c>
      <c r="C1999" s="26"/>
    </row>
    <row r="2000" spans="1:3" x14ac:dyDescent="0.25">
      <c r="A2000" s="25" t="e">
        <f>#REF!</f>
        <v>#REF!</v>
      </c>
      <c r="B2000" s="26" t="e">
        <f t="shared" si="31"/>
        <v>#REF!</v>
      </c>
      <c r="C2000" s="26"/>
    </row>
    <row r="2001" spans="1:3" x14ac:dyDescent="0.25">
      <c r="A2001" s="25" t="e">
        <f>#REF!</f>
        <v>#REF!</v>
      </c>
      <c r="B2001" s="26" t="e">
        <f t="shared" si="31"/>
        <v>#REF!</v>
      </c>
      <c r="C2001" s="26"/>
    </row>
    <row r="2002" spans="1:3" x14ac:dyDescent="0.25">
      <c r="A2002" s="25" t="e">
        <f>#REF!</f>
        <v>#REF!</v>
      </c>
      <c r="B2002" s="26" t="e">
        <f t="shared" si="31"/>
        <v>#REF!</v>
      </c>
      <c r="C2002" s="26"/>
    </row>
    <row r="2003" spans="1:3" x14ac:dyDescent="0.25">
      <c r="A2003" s="25" t="e">
        <f>#REF!</f>
        <v>#REF!</v>
      </c>
      <c r="B2003" s="26" t="e">
        <f t="shared" si="31"/>
        <v>#REF!</v>
      </c>
      <c r="C2003" s="26"/>
    </row>
    <row r="2004" spans="1:3" x14ac:dyDescent="0.25">
      <c r="A2004" s="25" t="e">
        <f>#REF!</f>
        <v>#REF!</v>
      </c>
      <c r="B2004" s="26" t="e">
        <f t="shared" si="31"/>
        <v>#REF!</v>
      </c>
      <c r="C2004" s="26"/>
    </row>
    <row r="2005" spans="1:3" x14ac:dyDescent="0.25">
      <c r="A2005" s="25" t="e">
        <f>#REF!</f>
        <v>#REF!</v>
      </c>
      <c r="B2005" s="26" t="e">
        <f t="shared" si="31"/>
        <v>#REF!</v>
      </c>
      <c r="C2005" s="26"/>
    </row>
    <row r="2006" spans="1:3" x14ac:dyDescent="0.25">
      <c r="A2006" s="25" t="e">
        <f>#REF!</f>
        <v>#REF!</v>
      </c>
      <c r="B2006" s="26" t="e">
        <f t="shared" si="31"/>
        <v>#REF!</v>
      </c>
      <c r="C2006" s="26"/>
    </row>
    <row r="2007" spans="1:3" x14ac:dyDescent="0.25">
      <c r="A2007" s="25" t="e">
        <f>#REF!</f>
        <v>#REF!</v>
      </c>
      <c r="B2007" s="26" t="e">
        <f t="shared" si="31"/>
        <v>#REF!</v>
      </c>
      <c r="C2007" s="26"/>
    </row>
    <row r="2008" spans="1:3" x14ac:dyDescent="0.25">
      <c r="A2008" s="25" t="e">
        <f>#REF!</f>
        <v>#REF!</v>
      </c>
      <c r="B2008" s="26" t="e">
        <f t="shared" si="31"/>
        <v>#REF!</v>
      </c>
      <c r="C2008" s="26"/>
    </row>
    <row r="2009" spans="1:3" x14ac:dyDescent="0.25">
      <c r="A2009" s="25" t="e">
        <f>#REF!</f>
        <v>#REF!</v>
      </c>
      <c r="B2009" s="26" t="e">
        <f t="shared" si="31"/>
        <v>#REF!</v>
      </c>
      <c r="C2009" s="26"/>
    </row>
    <row r="2010" spans="1:3" x14ac:dyDescent="0.25">
      <c r="A2010" s="25" t="e">
        <f>#REF!</f>
        <v>#REF!</v>
      </c>
      <c r="B2010" s="26" t="e">
        <f t="shared" si="31"/>
        <v>#REF!</v>
      </c>
      <c r="C2010" s="26"/>
    </row>
    <row r="2011" spans="1:3" x14ac:dyDescent="0.25">
      <c r="A2011" s="25" t="e">
        <f>#REF!</f>
        <v>#REF!</v>
      </c>
      <c r="B2011" s="26" t="e">
        <f t="shared" si="31"/>
        <v>#REF!</v>
      </c>
      <c r="C2011" s="26"/>
    </row>
    <row r="2012" spans="1:3" x14ac:dyDescent="0.25">
      <c r="A2012" s="25" t="e">
        <f>#REF!</f>
        <v>#REF!</v>
      </c>
      <c r="B2012" s="26" t="e">
        <f t="shared" si="31"/>
        <v>#REF!</v>
      </c>
      <c r="C2012" s="26"/>
    </row>
    <row r="2013" spans="1:3" x14ac:dyDescent="0.25">
      <c r="A2013" s="25" t="e">
        <f>#REF!</f>
        <v>#REF!</v>
      </c>
      <c r="B2013" s="26" t="e">
        <f t="shared" si="31"/>
        <v>#REF!</v>
      </c>
      <c r="C2013" s="26"/>
    </row>
    <row r="2014" spans="1:3" x14ac:dyDescent="0.25">
      <c r="A2014" s="25" t="e">
        <f>#REF!</f>
        <v>#REF!</v>
      </c>
      <c r="B2014" s="26" t="e">
        <f t="shared" si="31"/>
        <v>#REF!</v>
      </c>
      <c r="C2014" s="26"/>
    </row>
    <row r="2015" spans="1:3" x14ac:dyDescent="0.25">
      <c r="A2015" s="25" t="e">
        <f>#REF!</f>
        <v>#REF!</v>
      </c>
      <c r="B2015" s="26" t="e">
        <f t="shared" si="31"/>
        <v>#REF!</v>
      </c>
      <c r="C2015" s="26"/>
    </row>
    <row r="2016" spans="1:3" x14ac:dyDescent="0.25">
      <c r="A2016" s="25" t="e">
        <f>#REF!</f>
        <v>#REF!</v>
      </c>
      <c r="B2016" s="26" t="e">
        <f t="shared" si="31"/>
        <v>#REF!</v>
      </c>
      <c r="C2016" s="26"/>
    </row>
    <row r="2017" spans="1:3" x14ac:dyDescent="0.25">
      <c r="A2017" s="25" t="e">
        <f>#REF!</f>
        <v>#REF!</v>
      </c>
      <c r="B2017" s="26" t="e">
        <f t="shared" si="31"/>
        <v>#REF!</v>
      </c>
      <c r="C2017" s="26"/>
    </row>
    <row r="2018" spans="1:3" x14ac:dyDescent="0.25">
      <c r="A2018" s="25" t="e">
        <f>#REF!</f>
        <v>#REF!</v>
      </c>
      <c r="B2018" s="26" t="e">
        <f t="shared" si="31"/>
        <v>#REF!</v>
      </c>
      <c r="C2018" s="26"/>
    </row>
    <row r="2019" spans="1:3" x14ac:dyDescent="0.25">
      <c r="A2019" s="25" t="e">
        <f>#REF!</f>
        <v>#REF!</v>
      </c>
      <c r="B2019" s="26" t="e">
        <f t="shared" si="31"/>
        <v>#REF!</v>
      </c>
      <c r="C2019" s="26"/>
    </row>
    <row r="2020" spans="1:3" x14ac:dyDescent="0.25">
      <c r="A2020" s="25" t="e">
        <f>#REF!</f>
        <v>#REF!</v>
      </c>
      <c r="B2020" s="26" t="e">
        <f t="shared" si="31"/>
        <v>#REF!</v>
      </c>
      <c r="C2020" s="26"/>
    </row>
    <row r="2021" spans="1:3" x14ac:dyDescent="0.25">
      <c r="A2021" s="25" t="e">
        <f>#REF!</f>
        <v>#REF!</v>
      </c>
      <c r="B2021" s="26" t="e">
        <f t="shared" si="31"/>
        <v>#REF!</v>
      </c>
      <c r="C2021" s="26"/>
    </row>
    <row r="2022" spans="1:3" x14ac:dyDescent="0.25">
      <c r="A2022" s="25" t="e">
        <f>#REF!</f>
        <v>#REF!</v>
      </c>
      <c r="B2022" s="26" t="e">
        <f t="shared" si="31"/>
        <v>#REF!</v>
      </c>
      <c r="C2022" s="26"/>
    </row>
    <row r="2023" spans="1:3" x14ac:dyDescent="0.25">
      <c r="A2023" s="25" t="e">
        <f>#REF!</f>
        <v>#REF!</v>
      </c>
      <c r="B2023" s="26" t="e">
        <f t="shared" si="31"/>
        <v>#REF!</v>
      </c>
      <c r="C2023" s="26"/>
    </row>
    <row r="2024" spans="1:3" x14ac:dyDescent="0.25">
      <c r="A2024" s="25" t="e">
        <f>#REF!</f>
        <v>#REF!</v>
      </c>
      <c r="B2024" s="26" t="e">
        <f t="shared" si="31"/>
        <v>#REF!</v>
      </c>
      <c r="C2024" s="26"/>
    </row>
    <row r="2025" spans="1:3" x14ac:dyDescent="0.25">
      <c r="A2025" s="25" t="e">
        <f>#REF!</f>
        <v>#REF!</v>
      </c>
      <c r="B2025" s="26" t="e">
        <f t="shared" si="31"/>
        <v>#REF!</v>
      </c>
      <c r="C2025" s="26"/>
    </row>
    <row r="2026" spans="1:3" x14ac:dyDescent="0.25">
      <c r="A2026" s="25" t="e">
        <f>#REF!</f>
        <v>#REF!</v>
      </c>
      <c r="B2026" s="26" t="e">
        <f t="shared" si="31"/>
        <v>#REF!</v>
      </c>
      <c r="C2026" s="26"/>
    </row>
    <row r="2027" spans="1:3" x14ac:dyDescent="0.25">
      <c r="A2027" s="25" t="e">
        <f>#REF!</f>
        <v>#REF!</v>
      </c>
      <c r="B2027" s="26" t="e">
        <f t="shared" si="31"/>
        <v>#REF!</v>
      </c>
      <c r="C2027" s="26"/>
    </row>
    <row r="2028" spans="1:3" x14ac:dyDescent="0.25">
      <c r="A2028" s="25" t="e">
        <f>#REF!</f>
        <v>#REF!</v>
      </c>
      <c r="B2028" s="26" t="e">
        <f t="shared" si="31"/>
        <v>#REF!</v>
      </c>
      <c r="C2028" s="26"/>
    </row>
    <row r="2029" spans="1:3" x14ac:dyDescent="0.25">
      <c r="A2029" s="25" t="e">
        <f>#REF!</f>
        <v>#REF!</v>
      </c>
      <c r="B2029" s="26" t="e">
        <f t="shared" si="31"/>
        <v>#REF!</v>
      </c>
      <c r="C2029" s="26"/>
    </row>
    <row r="2030" spans="1:3" x14ac:dyDescent="0.25">
      <c r="A2030" s="25" t="e">
        <f>#REF!</f>
        <v>#REF!</v>
      </c>
      <c r="B2030" s="26" t="e">
        <f t="shared" si="31"/>
        <v>#REF!</v>
      </c>
      <c r="C2030" s="26"/>
    </row>
    <row r="2031" spans="1:3" x14ac:dyDescent="0.25">
      <c r="A2031" s="25" t="e">
        <f>#REF!</f>
        <v>#REF!</v>
      </c>
      <c r="B2031" s="26" t="e">
        <f t="shared" si="31"/>
        <v>#REF!</v>
      </c>
      <c r="C2031" s="26"/>
    </row>
    <row r="2032" spans="1:3" x14ac:dyDescent="0.25">
      <c r="A2032" s="25" t="e">
        <f>#REF!</f>
        <v>#REF!</v>
      </c>
      <c r="B2032" s="26" t="e">
        <f t="shared" si="31"/>
        <v>#REF!</v>
      </c>
      <c r="C2032" s="26"/>
    </row>
    <row r="2033" spans="1:3" x14ac:dyDescent="0.25">
      <c r="A2033" s="25" t="e">
        <f>#REF!</f>
        <v>#REF!</v>
      </c>
      <c r="B2033" s="26" t="e">
        <f t="shared" si="31"/>
        <v>#REF!</v>
      </c>
      <c r="C2033" s="26"/>
    </row>
    <row r="2034" spans="1:3" x14ac:dyDescent="0.25">
      <c r="A2034" s="25" t="e">
        <f>#REF!</f>
        <v>#REF!</v>
      </c>
      <c r="B2034" s="26" t="e">
        <f t="shared" si="31"/>
        <v>#REF!</v>
      </c>
      <c r="C2034" s="26"/>
    </row>
    <row r="2035" spans="1:3" x14ac:dyDescent="0.25">
      <c r="A2035" s="25" t="e">
        <f>#REF!</f>
        <v>#REF!</v>
      </c>
      <c r="B2035" s="26" t="e">
        <f t="shared" si="31"/>
        <v>#REF!</v>
      </c>
      <c r="C2035" s="26"/>
    </row>
    <row r="2036" spans="1:3" x14ac:dyDescent="0.25">
      <c r="A2036" s="25" t="e">
        <f>#REF!</f>
        <v>#REF!</v>
      </c>
      <c r="B2036" s="26" t="e">
        <f t="shared" si="31"/>
        <v>#REF!</v>
      </c>
      <c r="C2036" s="26"/>
    </row>
    <row r="2037" spans="1:3" x14ac:dyDescent="0.25">
      <c r="A2037" s="25" t="e">
        <f>#REF!</f>
        <v>#REF!</v>
      </c>
      <c r="B2037" s="26" t="e">
        <f t="shared" si="31"/>
        <v>#REF!</v>
      </c>
      <c r="C2037" s="26"/>
    </row>
    <row r="2038" spans="1:3" x14ac:dyDescent="0.25">
      <c r="A2038" s="25" t="e">
        <f>#REF!</f>
        <v>#REF!</v>
      </c>
      <c r="B2038" s="26" t="e">
        <f t="shared" si="31"/>
        <v>#REF!</v>
      </c>
      <c r="C2038" s="26"/>
    </row>
    <row r="2039" spans="1:3" x14ac:dyDescent="0.25">
      <c r="A2039" s="25" t="e">
        <f>#REF!</f>
        <v>#REF!</v>
      </c>
      <c r="B2039" s="26" t="e">
        <f t="shared" si="31"/>
        <v>#REF!</v>
      </c>
      <c r="C2039" s="26"/>
    </row>
    <row r="2040" spans="1:3" x14ac:dyDescent="0.25">
      <c r="A2040" s="25" t="e">
        <f>#REF!</f>
        <v>#REF!</v>
      </c>
      <c r="B2040" s="26" t="e">
        <f t="shared" si="31"/>
        <v>#REF!</v>
      </c>
      <c r="C2040" s="26"/>
    </row>
    <row r="2041" spans="1:3" x14ac:dyDescent="0.25">
      <c r="A2041" s="25" t="e">
        <f>#REF!</f>
        <v>#REF!</v>
      </c>
      <c r="B2041" s="26" t="e">
        <f t="shared" si="31"/>
        <v>#REF!</v>
      </c>
      <c r="C2041" s="26"/>
    </row>
    <row r="2042" spans="1:3" x14ac:dyDescent="0.25">
      <c r="A2042" s="25" t="e">
        <f>#REF!</f>
        <v>#REF!</v>
      </c>
      <c r="B2042" s="26" t="e">
        <f t="shared" si="31"/>
        <v>#REF!</v>
      </c>
      <c r="C2042" s="26"/>
    </row>
    <row r="2043" spans="1:3" x14ac:dyDescent="0.25">
      <c r="A2043" s="25" t="e">
        <f>#REF!</f>
        <v>#REF!</v>
      </c>
      <c r="B2043" s="26" t="e">
        <f t="shared" si="31"/>
        <v>#REF!</v>
      </c>
      <c r="C2043" s="26"/>
    </row>
    <row r="2044" spans="1:3" x14ac:dyDescent="0.25">
      <c r="A2044" s="25" t="e">
        <f>#REF!</f>
        <v>#REF!</v>
      </c>
      <c r="B2044" s="26" t="e">
        <f t="shared" si="31"/>
        <v>#REF!</v>
      </c>
      <c r="C2044" s="26"/>
    </row>
    <row r="2045" spans="1:3" x14ac:dyDescent="0.25">
      <c r="A2045" s="25" t="e">
        <f>#REF!</f>
        <v>#REF!</v>
      </c>
      <c r="B2045" s="26" t="e">
        <f t="shared" si="31"/>
        <v>#REF!</v>
      </c>
      <c r="C2045" s="26"/>
    </row>
    <row r="2046" spans="1:3" x14ac:dyDescent="0.25">
      <c r="A2046" s="25" t="e">
        <f>#REF!</f>
        <v>#REF!</v>
      </c>
      <c r="B2046" s="26" t="e">
        <f t="shared" si="31"/>
        <v>#REF!</v>
      </c>
      <c r="C2046" s="26"/>
    </row>
    <row r="2047" spans="1:3" x14ac:dyDescent="0.25">
      <c r="A2047" s="25" t="e">
        <f>#REF!</f>
        <v>#REF!</v>
      </c>
      <c r="B2047" s="26" t="e">
        <f t="shared" si="31"/>
        <v>#REF!</v>
      </c>
      <c r="C2047" s="26"/>
    </row>
    <row r="2048" spans="1:3" x14ac:dyDescent="0.25">
      <c r="A2048" s="25" t="e">
        <f>#REF!</f>
        <v>#REF!</v>
      </c>
      <c r="B2048" s="26" t="e">
        <f t="shared" si="31"/>
        <v>#REF!</v>
      </c>
      <c r="C2048" s="26"/>
    </row>
    <row r="2049" spans="1:3" x14ac:dyDescent="0.25">
      <c r="A2049" s="25" t="e">
        <f>#REF!</f>
        <v>#REF!</v>
      </c>
      <c r="B2049" s="26" t="e">
        <f t="shared" si="31"/>
        <v>#REF!</v>
      </c>
      <c r="C2049" s="26"/>
    </row>
    <row r="2050" spans="1:3" x14ac:dyDescent="0.25">
      <c r="A2050" s="25" t="e">
        <f>#REF!</f>
        <v>#REF!</v>
      </c>
      <c r="B2050" s="26" t="e">
        <f t="shared" ref="B2050:B2113" si="32">MAX(MIN(A2050,E$4),E$3)</f>
        <v>#REF!</v>
      </c>
      <c r="C2050" s="26"/>
    </row>
    <row r="2051" spans="1:3" x14ac:dyDescent="0.25">
      <c r="A2051" s="25" t="e">
        <f>#REF!</f>
        <v>#REF!</v>
      </c>
      <c r="B2051" s="26" t="e">
        <f t="shared" si="32"/>
        <v>#REF!</v>
      </c>
      <c r="C2051" s="26"/>
    </row>
    <row r="2052" spans="1:3" x14ac:dyDescent="0.25">
      <c r="A2052" s="25" t="e">
        <f>#REF!</f>
        <v>#REF!</v>
      </c>
      <c r="B2052" s="26" t="e">
        <f t="shared" si="32"/>
        <v>#REF!</v>
      </c>
      <c r="C2052" s="26"/>
    </row>
    <row r="2053" spans="1:3" x14ac:dyDescent="0.25">
      <c r="A2053" s="25" t="e">
        <f>#REF!</f>
        <v>#REF!</v>
      </c>
      <c r="B2053" s="26" t="e">
        <f t="shared" si="32"/>
        <v>#REF!</v>
      </c>
      <c r="C2053" s="26"/>
    </row>
    <row r="2054" spans="1:3" x14ac:dyDescent="0.25">
      <c r="A2054" s="25" t="e">
        <f>#REF!</f>
        <v>#REF!</v>
      </c>
      <c r="B2054" s="26" t="e">
        <f t="shared" si="32"/>
        <v>#REF!</v>
      </c>
      <c r="C2054" s="26"/>
    </row>
    <row r="2055" spans="1:3" x14ac:dyDescent="0.25">
      <c r="A2055" s="25" t="e">
        <f>#REF!</f>
        <v>#REF!</v>
      </c>
      <c r="B2055" s="26" t="e">
        <f t="shared" si="32"/>
        <v>#REF!</v>
      </c>
      <c r="C2055" s="26"/>
    </row>
    <row r="2056" spans="1:3" x14ac:dyDescent="0.25">
      <c r="A2056" s="25" t="e">
        <f>#REF!</f>
        <v>#REF!</v>
      </c>
      <c r="B2056" s="26" t="e">
        <f t="shared" si="32"/>
        <v>#REF!</v>
      </c>
      <c r="C2056" s="26"/>
    </row>
    <row r="2057" spans="1:3" x14ac:dyDescent="0.25">
      <c r="A2057" s="25" t="e">
        <f>#REF!</f>
        <v>#REF!</v>
      </c>
      <c r="B2057" s="26" t="e">
        <f t="shared" si="32"/>
        <v>#REF!</v>
      </c>
      <c r="C2057" s="26"/>
    </row>
    <row r="2058" spans="1:3" x14ac:dyDescent="0.25">
      <c r="A2058" s="25" t="e">
        <f>#REF!</f>
        <v>#REF!</v>
      </c>
      <c r="B2058" s="26" t="e">
        <f t="shared" si="32"/>
        <v>#REF!</v>
      </c>
      <c r="C2058" s="26"/>
    </row>
    <row r="2059" spans="1:3" x14ac:dyDescent="0.25">
      <c r="A2059" s="25" t="e">
        <f>#REF!</f>
        <v>#REF!</v>
      </c>
      <c r="B2059" s="26" t="e">
        <f t="shared" si="32"/>
        <v>#REF!</v>
      </c>
      <c r="C2059" s="26"/>
    </row>
    <row r="2060" spans="1:3" x14ac:dyDescent="0.25">
      <c r="A2060" s="25" t="e">
        <f>#REF!</f>
        <v>#REF!</v>
      </c>
      <c r="B2060" s="26" t="e">
        <f t="shared" si="32"/>
        <v>#REF!</v>
      </c>
      <c r="C2060" s="26"/>
    </row>
    <row r="2061" spans="1:3" x14ac:dyDescent="0.25">
      <c r="A2061" s="25" t="e">
        <f>#REF!</f>
        <v>#REF!</v>
      </c>
      <c r="B2061" s="26" t="e">
        <f t="shared" si="32"/>
        <v>#REF!</v>
      </c>
      <c r="C2061" s="26"/>
    </row>
    <row r="2062" spans="1:3" x14ac:dyDescent="0.25">
      <c r="A2062" s="25" t="e">
        <f>#REF!</f>
        <v>#REF!</v>
      </c>
      <c r="B2062" s="26" t="e">
        <f t="shared" si="32"/>
        <v>#REF!</v>
      </c>
      <c r="C2062" s="26"/>
    </row>
    <row r="2063" spans="1:3" x14ac:dyDescent="0.25">
      <c r="A2063" s="25" t="e">
        <f>#REF!</f>
        <v>#REF!</v>
      </c>
      <c r="B2063" s="26" t="e">
        <f t="shared" si="32"/>
        <v>#REF!</v>
      </c>
      <c r="C2063" s="26"/>
    </row>
    <row r="2064" spans="1:3" x14ac:dyDescent="0.25">
      <c r="A2064" s="25" t="e">
        <f>#REF!</f>
        <v>#REF!</v>
      </c>
      <c r="B2064" s="26" t="e">
        <f t="shared" si="32"/>
        <v>#REF!</v>
      </c>
      <c r="C2064" s="26"/>
    </row>
    <row r="2065" spans="1:3" x14ac:dyDescent="0.25">
      <c r="A2065" s="25" t="e">
        <f>#REF!</f>
        <v>#REF!</v>
      </c>
      <c r="B2065" s="26" t="e">
        <f t="shared" si="32"/>
        <v>#REF!</v>
      </c>
      <c r="C2065" s="26"/>
    </row>
    <row r="2066" spans="1:3" x14ac:dyDescent="0.25">
      <c r="A2066" s="25" t="e">
        <f>#REF!</f>
        <v>#REF!</v>
      </c>
      <c r="B2066" s="26" t="e">
        <f t="shared" si="32"/>
        <v>#REF!</v>
      </c>
      <c r="C2066" s="26"/>
    </row>
    <row r="2067" spans="1:3" x14ac:dyDescent="0.25">
      <c r="A2067" s="25" t="e">
        <f>#REF!</f>
        <v>#REF!</v>
      </c>
      <c r="B2067" s="26" t="e">
        <f t="shared" si="32"/>
        <v>#REF!</v>
      </c>
      <c r="C2067" s="26"/>
    </row>
    <row r="2068" spans="1:3" x14ac:dyDescent="0.25">
      <c r="A2068" s="25" t="e">
        <f>#REF!</f>
        <v>#REF!</v>
      </c>
      <c r="B2068" s="26" t="e">
        <f t="shared" si="32"/>
        <v>#REF!</v>
      </c>
      <c r="C2068" s="26"/>
    </row>
    <row r="2069" spans="1:3" x14ac:dyDescent="0.25">
      <c r="A2069" s="25" t="e">
        <f>#REF!</f>
        <v>#REF!</v>
      </c>
      <c r="B2069" s="26" t="e">
        <f t="shared" si="32"/>
        <v>#REF!</v>
      </c>
      <c r="C2069" s="26"/>
    </row>
    <row r="2070" spans="1:3" x14ac:dyDescent="0.25">
      <c r="A2070" s="25" t="e">
        <f>#REF!</f>
        <v>#REF!</v>
      </c>
      <c r="B2070" s="26" t="e">
        <f t="shared" si="32"/>
        <v>#REF!</v>
      </c>
      <c r="C2070" s="26"/>
    </row>
    <row r="2071" spans="1:3" x14ac:dyDescent="0.25">
      <c r="A2071" s="25" t="e">
        <f>#REF!</f>
        <v>#REF!</v>
      </c>
      <c r="B2071" s="26" t="e">
        <f t="shared" si="32"/>
        <v>#REF!</v>
      </c>
      <c r="C2071" s="26"/>
    </row>
    <row r="2072" spans="1:3" x14ac:dyDescent="0.25">
      <c r="A2072" s="25" t="e">
        <f>#REF!</f>
        <v>#REF!</v>
      </c>
      <c r="B2072" s="26" t="e">
        <f t="shared" si="32"/>
        <v>#REF!</v>
      </c>
      <c r="C2072" s="26"/>
    </row>
    <row r="2073" spans="1:3" x14ac:dyDescent="0.25">
      <c r="A2073" s="25" t="e">
        <f>#REF!</f>
        <v>#REF!</v>
      </c>
      <c r="B2073" s="26" t="e">
        <f t="shared" si="32"/>
        <v>#REF!</v>
      </c>
      <c r="C2073" s="26"/>
    </row>
    <row r="2074" spans="1:3" x14ac:dyDescent="0.25">
      <c r="A2074" s="25" t="e">
        <f>#REF!</f>
        <v>#REF!</v>
      </c>
      <c r="B2074" s="26" t="e">
        <f t="shared" si="32"/>
        <v>#REF!</v>
      </c>
      <c r="C2074" s="26"/>
    </row>
    <row r="2075" spans="1:3" x14ac:dyDescent="0.25">
      <c r="A2075" s="25" t="e">
        <f>#REF!</f>
        <v>#REF!</v>
      </c>
      <c r="B2075" s="26" t="e">
        <f t="shared" si="32"/>
        <v>#REF!</v>
      </c>
      <c r="C2075" s="26"/>
    </row>
    <row r="2076" spans="1:3" x14ac:dyDescent="0.25">
      <c r="A2076" s="25" t="e">
        <f>#REF!</f>
        <v>#REF!</v>
      </c>
      <c r="B2076" s="26" t="e">
        <f t="shared" si="32"/>
        <v>#REF!</v>
      </c>
      <c r="C2076" s="26"/>
    </row>
    <row r="2077" spans="1:3" x14ac:dyDescent="0.25">
      <c r="A2077" s="25" t="e">
        <f>#REF!</f>
        <v>#REF!</v>
      </c>
      <c r="B2077" s="26" t="e">
        <f t="shared" si="32"/>
        <v>#REF!</v>
      </c>
      <c r="C2077" s="26"/>
    </row>
    <row r="2078" spans="1:3" x14ac:dyDescent="0.25">
      <c r="A2078" s="25" t="e">
        <f>#REF!</f>
        <v>#REF!</v>
      </c>
      <c r="B2078" s="26" t="e">
        <f t="shared" si="32"/>
        <v>#REF!</v>
      </c>
      <c r="C2078" s="26"/>
    </row>
    <row r="2079" spans="1:3" x14ac:dyDescent="0.25">
      <c r="A2079" s="25" t="e">
        <f>#REF!</f>
        <v>#REF!</v>
      </c>
      <c r="B2079" s="26" t="e">
        <f t="shared" si="32"/>
        <v>#REF!</v>
      </c>
      <c r="C2079" s="26"/>
    </row>
    <row r="2080" spans="1:3" x14ac:dyDescent="0.25">
      <c r="A2080" s="25" t="e">
        <f>#REF!</f>
        <v>#REF!</v>
      </c>
      <c r="B2080" s="26" t="e">
        <f t="shared" si="32"/>
        <v>#REF!</v>
      </c>
      <c r="C2080" s="26"/>
    </row>
    <row r="2081" spans="1:3" x14ac:dyDescent="0.25">
      <c r="A2081" s="25" t="e">
        <f>#REF!</f>
        <v>#REF!</v>
      </c>
      <c r="B2081" s="26" t="e">
        <f t="shared" si="32"/>
        <v>#REF!</v>
      </c>
      <c r="C2081" s="26"/>
    </row>
    <row r="2082" spans="1:3" x14ac:dyDescent="0.25">
      <c r="A2082" s="25" t="e">
        <f>#REF!</f>
        <v>#REF!</v>
      </c>
      <c r="B2082" s="26" t="e">
        <f t="shared" si="32"/>
        <v>#REF!</v>
      </c>
      <c r="C2082" s="26"/>
    </row>
    <row r="2083" spans="1:3" x14ac:dyDescent="0.25">
      <c r="A2083" s="25" t="e">
        <f>#REF!</f>
        <v>#REF!</v>
      </c>
      <c r="B2083" s="26" t="e">
        <f t="shared" si="32"/>
        <v>#REF!</v>
      </c>
      <c r="C2083" s="26"/>
    </row>
    <row r="2084" spans="1:3" x14ac:dyDescent="0.25">
      <c r="A2084" s="25" t="e">
        <f>#REF!</f>
        <v>#REF!</v>
      </c>
      <c r="B2084" s="26" t="e">
        <f t="shared" si="32"/>
        <v>#REF!</v>
      </c>
      <c r="C2084" s="26"/>
    </row>
    <row r="2085" spans="1:3" x14ac:dyDescent="0.25">
      <c r="A2085" s="25" t="e">
        <f>#REF!</f>
        <v>#REF!</v>
      </c>
      <c r="B2085" s="26" t="e">
        <f t="shared" si="32"/>
        <v>#REF!</v>
      </c>
      <c r="C2085" s="26"/>
    </row>
    <row r="2086" spans="1:3" x14ac:dyDescent="0.25">
      <c r="A2086" s="25" t="e">
        <f>#REF!</f>
        <v>#REF!</v>
      </c>
      <c r="B2086" s="26" t="e">
        <f t="shared" si="32"/>
        <v>#REF!</v>
      </c>
      <c r="C2086" s="26"/>
    </row>
    <row r="2087" spans="1:3" x14ac:dyDescent="0.25">
      <c r="A2087" s="25" t="e">
        <f>#REF!</f>
        <v>#REF!</v>
      </c>
      <c r="B2087" s="26" t="e">
        <f t="shared" si="32"/>
        <v>#REF!</v>
      </c>
      <c r="C2087" s="26"/>
    </row>
    <row r="2088" spans="1:3" x14ac:dyDescent="0.25">
      <c r="A2088" s="25" t="e">
        <f>#REF!</f>
        <v>#REF!</v>
      </c>
      <c r="B2088" s="26" t="e">
        <f t="shared" si="32"/>
        <v>#REF!</v>
      </c>
      <c r="C2088" s="26"/>
    </row>
    <row r="2089" spans="1:3" x14ac:dyDescent="0.25">
      <c r="A2089" s="25" t="e">
        <f>#REF!</f>
        <v>#REF!</v>
      </c>
      <c r="B2089" s="26" t="e">
        <f t="shared" si="32"/>
        <v>#REF!</v>
      </c>
      <c r="C2089" s="26"/>
    </row>
    <row r="2090" spans="1:3" x14ac:dyDescent="0.25">
      <c r="A2090" s="25" t="e">
        <f>#REF!</f>
        <v>#REF!</v>
      </c>
      <c r="B2090" s="26" t="e">
        <f t="shared" si="32"/>
        <v>#REF!</v>
      </c>
      <c r="C2090" s="26"/>
    </row>
    <row r="2091" spans="1:3" x14ac:dyDescent="0.25">
      <c r="A2091" s="25" t="e">
        <f>#REF!</f>
        <v>#REF!</v>
      </c>
      <c r="B2091" s="26" t="e">
        <f t="shared" si="32"/>
        <v>#REF!</v>
      </c>
      <c r="C2091" s="26"/>
    </row>
    <row r="2092" spans="1:3" x14ac:dyDescent="0.25">
      <c r="A2092" s="25" t="e">
        <f>#REF!</f>
        <v>#REF!</v>
      </c>
      <c r="B2092" s="26" t="e">
        <f t="shared" si="32"/>
        <v>#REF!</v>
      </c>
      <c r="C2092" s="26"/>
    </row>
    <row r="2093" spans="1:3" x14ac:dyDescent="0.25">
      <c r="A2093" s="25" t="e">
        <f>#REF!</f>
        <v>#REF!</v>
      </c>
      <c r="B2093" s="26" t="e">
        <f t="shared" si="32"/>
        <v>#REF!</v>
      </c>
      <c r="C2093" s="26"/>
    </row>
    <row r="2094" spans="1:3" x14ac:dyDescent="0.25">
      <c r="A2094" s="25" t="e">
        <f>#REF!</f>
        <v>#REF!</v>
      </c>
      <c r="B2094" s="26" t="e">
        <f t="shared" si="32"/>
        <v>#REF!</v>
      </c>
      <c r="C2094" s="26"/>
    </row>
    <row r="2095" spans="1:3" x14ac:dyDescent="0.25">
      <c r="A2095" s="25" t="e">
        <f>#REF!</f>
        <v>#REF!</v>
      </c>
      <c r="B2095" s="26" t="e">
        <f t="shared" si="32"/>
        <v>#REF!</v>
      </c>
      <c r="C2095" s="26"/>
    </row>
    <row r="2096" spans="1:3" x14ac:dyDescent="0.25">
      <c r="A2096" s="25" t="e">
        <f>#REF!</f>
        <v>#REF!</v>
      </c>
      <c r="B2096" s="26" t="e">
        <f t="shared" si="32"/>
        <v>#REF!</v>
      </c>
      <c r="C2096" s="26"/>
    </row>
    <row r="2097" spans="1:3" x14ac:dyDescent="0.25">
      <c r="A2097" s="25" t="e">
        <f>#REF!</f>
        <v>#REF!</v>
      </c>
      <c r="B2097" s="26" t="e">
        <f t="shared" si="32"/>
        <v>#REF!</v>
      </c>
      <c r="C2097" s="26"/>
    </row>
    <row r="2098" spans="1:3" x14ac:dyDescent="0.25">
      <c r="A2098" s="25" t="e">
        <f>#REF!</f>
        <v>#REF!</v>
      </c>
      <c r="B2098" s="26" t="e">
        <f t="shared" si="32"/>
        <v>#REF!</v>
      </c>
      <c r="C2098" s="26"/>
    </row>
    <row r="2099" spans="1:3" x14ac:dyDescent="0.25">
      <c r="A2099" s="25" t="e">
        <f>#REF!</f>
        <v>#REF!</v>
      </c>
      <c r="B2099" s="26" t="e">
        <f t="shared" si="32"/>
        <v>#REF!</v>
      </c>
      <c r="C2099" s="26"/>
    </row>
    <row r="2100" spans="1:3" x14ac:dyDescent="0.25">
      <c r="A2100" s="25" t="e">
        <f>#REF!</f>
        <v>#REF!</v>
      </c>
      <c r="B2100" s="26" t="e">
        <f t="shared" si="32"/>
        <v>#REF!</v>
      </c>
      <c r="C2100" s="26"/>
    </row>
    <row r="2101" spans="1:3" x14ac:dyDescent="0.25">
      <c r="A2101" s="25" t="e">
        <f>#REF!</f>
        <v>#REF!</v>
      </c>
      <c r="B2101" s="26" t="e">
        <f t="shared" si="32"/>
        <v>#REF!</v>
      </c>
      <c r="C2101" s="26"/>
    </row>
    <row r="2102" spans="1:3" x14ac:dyDescent="0.25">
      <c r="A2102" s="25" t="e">
        <f>#REF!</f>
        <v>#REF!</v>
      </c>
      <c r="B2102" s="26" t="e">
        <f t="shared" si="32"/>
        <v>#REF!</v>
      </c>
      <c r="C2102" s="26"/>
    </row>
    <row r="2103" spans="1:3" x14ac:dyDescent="0.25">
      <c r="A2103" s="25" t="e">
        <f>#REF!</f>
        <v>#REF!</v>
      </c>
      <c r="B2103" s="26" t="e">
        <f t="shared" si="32"/>
        <v>#REF!</v>
      </c>
      <c r="C2103" s="26"/>
    </row>
    <row r="2104" spans="1:3" x14ac:dyDescent="0.25">
      <c r="A2104" s="25" t="e">
        <f>#REF!</f>
        <v>#REF!</v>
      </c>
      <c r="B2104" s="26" t="e">
        <f t="shared" si="32"/>
        <v>#REF!</v>
      </c>
      <c r="C2104" s="26"/>
    </row>
    <row r="2105" spans="1:3" x14ac:dyDescent="0.25">
      <c r="A2105" s="25" t="e">
        <f>#REF!</f>
        <v>#REF!</v>
      </c>
      <c r="B2105" s="26" t="e">
        <f t="shared" si="32"/>
        <v>#REF!</v>
      </c>
      <c r="C2105" s="26"/>
    </row>
    <row r="2106" spans="1:3" x14ac:dyDescent="0.25">
      <c r="A2106" s="25" t="e">
        <f>#REF!</f>
        <v>#REF!</v>
      </c>
      <c r="B2106" s="26" t="e">
        <f t="shared" si="32"/>
        <v>#REF!</v>
      </c>
      <c r="C2106" s="26"/>
    </row>
    <row r="2107" spans="1:3" x14ac:dyDescent="0.25">
      <c r="A2107" s="25" t="e">
        <f>#REF!</f>
        <v>#REF!</v>
      </c>
      <c r="B2107" s="26" t="e">
        <f t="shared" si="32"/>
        <v>#REF!</v>
      </c>
      <c r="C2107" s="26"/>
    </row>
    <row r="2108" spans="1:3" x14ac:dyDescent="0.25">
      <c r="A2108" s="25" t="e">
        <f>#REF!</f>
        <v>#REF!</v>
      </c>
      <c r="B2108" s="26" t="e">
        <f t="shared" si="32"/>
        <v>#REF!</v>
      </c>
      <c r="C2108" s="26"/>
    </row>
    <row r="2109" spans="1:3" x14ac:dyDescent="0.25">
      <c r="A2109" s="25" t="e">
        <f>#REF!</f>
        <v>#REF!</v>
      </c>
      <c r="B2109" s="26" t="e">
        <f t="shared" si="32"/>
        <v>#REF!</v>
      </c>
      <c r="C2109" s="26"/>
    </row>
    <row r="2110" spans="1:3" x14ac:dyDescent="0.25">
      <c r="A2110" s="25" t="e">
        <f>#REF!</f>
        <v>#REF!</v>
      </c>
      <c r="B2110" s="26" t="e">
        <f t="shared" si="32"/>
        <v>#REF!</v>
      </c>
      <c r="C2110" s="26"/>
    </row>
    <row r="2111" spans="1:3" x14ac:dyDescent="0.25">
      <c r="A2111" s="25" t="e">
        <f>#REF!</f>
        <v>#REF!</v>
      </c>
      <c r="B2111" s="26" t="e">
        <f t="shared" si="32"/>
        <v>#REF!</v>
      </c>
      <c r="C2111" s="26"/>
    </row>
    <row r="2112" spans="1:3" x14ac:dyDescent="0.25">
      <c r="A2112" s="25" t="e">
        <f>#REF!</f>
        <v>#REF!</v>
      </c>
      <c r="B2112" s="26" t="e">
        <f t="shared" si="32"/>
        <v>#REF!</v>
      </c>
      <c r="C2112" s="26"/>
    </row>
    <row r="2113" spans="1:3" x14ac:dyDescent="0.25">
      <c r="A2113" s="25" t="e">
        <f>#REF!</f>
        <v>#REF!</v>
      </c>
      <c r="B2113" s="26" t="e">
        <f t="shared" si="32"/>
        <v>#REF!</v>
      </c>
      <c r="C2113" s="26"/>
    </row>
    <row r="2114" spans="1:3" x14ac:dyDescent="0.25">
      <c r="A2114" s="25" t="e">
        <f>#REF!</f>
        <v>#REF!</v>
      </c>
      <c r="B2114" s="26" t="e">
        <f t="shared" ref="B2114:B2177" si="33">MAX(MIN(A2114,E$4),E$3)</f>
        <v>#REF!</v>
      </c>
      <c r="C2114" s="26"/>
    </row>
    <row r="2115" spans="1:3" x14ac:dyDescent="0.25">
      <c r="A2115" s="25" t="e">
        <f>#REF!</f>
        <v>#REF!</v>
      </c>
      <c r="B2115" s="26" t="e">
        <f t="shared" si="33"/>
        <v>#REF!</v>
      </c>
      <c r="C2115" s="26"/>
    </row>
    <row r="2116" spans="1:3" x14ac:dyDescent="0.25">
      <c r="A2116" s="25" t="e">
        <f>#REF!</f>
        <v>#REF!</v>
      </c>
      <c r="B2116" s="26" t="e">
        <f t="shared" si="33"/>
        <v>#REF!</v>
      </c>
      <c r="C2116" s="26"/>
    </row>
    <row r="2117" spans="1:3" x14ac:dyDescent="0.25">
      <c r="A2117" s="25" t="e">
        <f>#REF!</f>
        <v>#REF!</v>
      </c>
      <c r="B2117" s="26" t="e">
        <f t="shared" si="33"/>
        <v>#REF!</v>
      </c>
      <c r="C2117" s="26"/>
    </row>
    <row r="2118" spans="1:3" x14ac:dyDescent="0.25">
      <c r="A2118" s="25" t="e">
        <f>#REF!</f>
        <v>#REF!</v>
      </c>
      <c r="B2118" s="26" t="e">
        <f t="shared" si="33"/>
        <v>#REF!</v>
      </c>
      <c r="C2118" s="26"/>
    </row>
    <row r="2119" spans="1:3" x14ac:dyDescent="0.25">
      <c r="A2119" s="25" t="e">
        <f>#REF!</f>
        <v>#REF!</v>
      </c>
      <c r="B2119" s="26" t="e">
        <f t="shared" si="33"/>
        <v>#REF!</v>
      </c>
      <c r="C2119" s="26"/>
    </row>
    <row r="2120" spans="1:3" x14ac:dyDescent="0.25">
      <c r="A2120" s="25" t="e">
        <f>#REF!</f>
        <v>#REF!</v>
      </c>
      <c r="B2120" s="26" t="e">
        <f t="shared" si="33"/>
        <v>#REF!</v>
      </c>
      <c r="C2120" s="26"/>
    </row>
    <row r="2121" spans="1:3" x14ac:dyDescent="0.25">
      <c r="A2121" s="25" t="e">
        <f>#REF!</f>
        <v>#REF!</v>
      </c>
      <c r="B2121" s="26" t="e">
        <f t="shared" si="33"/>
        <v>#REF!</v>
      </c>
      <c r="C2121" s="26"/>
    </row>
    <row r="2122" spans="1:3" x14ac:dyDescent="0.25">
      <c r="A2122" s="25" t="e">
        <f>#REF!</f>
        <v>#REF!</v>
      </c>
      <c r="B2122" s="26" t="e">
        <f t="shared" si="33"/>
        <v>#REF!</v>
      </c>
      <c r="C2122" s="26"/>
    </row>
    <row r="2123" spans="1:3" x14ac:dyDescent="0.25">
      <c r="A2123" s="25" t="e">
        <f>#REF!</f>
        <v>#REF!</v>
      </c>
      <c r="B2123" s="26" t="e">
        <f t="shared" si="33"/>
        <v>#REF!</v>
      </c>
      <c r="C2123" s="26"/>
    </row>
    <row r="2124" spans="1:3" x14ac:dyDescent="0.25">
      <c r="A2124" s="25" t="e">
        <f>#REF!</f>
        <v>#REF!</v>
      </c>
      <c r="B2124" s="26" t="e">
        <f t="shared" si="33"/>
        <v>#REF!</v>
      </c>
      <c r="C2124" s="26"/>
    </row>
    <row r="2125" spans="1:3" x14ac:dyDescent="0.25">
      <c r="A2125" s="25" t="e">
        <f>#REF!</f>
        <v>#REF!</v>
      </c>
      <c r="B2125" s="26" t="e">
        <f t="shared" si="33"/>
        <v>#REF!</v>
      </c>
      <c r="C2125" s="26"/>
    </row>
    <row r="2126" spans="1:3" x14ac:dyDescent="0.25">
      <c r="A2126" s="25" t="e">
        <f>#REF!</f>
        <v>#REF!</v>
      </c>
      <c r="B2126" s="26" t="e">
        <f t="shared" si="33"/>
        <v>#REF!</v>
      </c>
      <c r="C2126" s="26"/>
    </row>
    <row r="2127" spans="1:3" x14ac:dyDescent="0.25">
      <c r="A2127" s="25" t="e">
        <f>#REF!</f>
        <v>#REF!</v>
      </c>
      <c r="B2127" s="26" t="e">
        <f t="shared" si="33"/>
        <v>#REF!</v>
      </c>
      <c r="C2127" s="26"/>
    </row>
    <row r="2128" spans="1:3" x14ac:dyDescent="0.25">
      <c r="A2128" s="25" t="e">
        <f>#REF!</f>
        <v>#REF!</v>
      </c>
      <c r="B2128" s="26" t="e">
        <f t="shared" si="33"/>
        <v>#REF!</v>
      </c>
      <c r="C2128" s="26"/>
    </row>
    <row r="2129" spans="1:3" x14ac:dyDescent="0.25">
      <c r="A2129" s="25" t="e">
        <f>#REF!</f>
        <v>#REF!</v>
      </c>
      <c r="B2129" s="26" t="e">
        <f t="shared" si="33"/>
        <v>#REF!</v>
      </c>
      <c r="C2129" s="26"/>
    </row>
    <row r="2130" spans="1:3" x14ac:dyDescent="0.25">
      <c r="A2130" s="25" t="e">
        <f>#REF!</f>
        <v>#REF!</v>
      </c>
      <c r="B2130" s="26" t="e">
        <f t="shared" si="33"/>
        <v>#REF!</v>
      </c>
      <c r="C2130" s="26"/>
    </row>
    <row r="2131" spans="1:3" x14ac:dyDescent="0.25">
      <c r="A2131" s="25" t="e">
        <f>#REF!</f>
        <v>#REF!</v>
      </c>
      <c r="B2131" s="26" t="e">
        <f t="shared" si="33"/>
        <v>#REF!</v>
      </c>
      <c r="C2131" s="26"/>
    </row>
    <row r="2132" spans="1:3" x14ac:dyDescent="0.25">
      <c r="A2132" s="25" t="e">
        <f>#REF!</f>
        <v>#REF!</v>
      </c>
      <c r="B2132" s="26" t="e">
        <f t="shared" si="33"/>
        <v>#REF!</v>
      </c>
      <c r="C2132" s="26"/>
    </row>
    <row r="2133" spans="1:3" x14ac:dyDescent="0.25">
      <c r="A2133" s="25" t="e">
        <f>#REF!</f>
        <v>#REF!</v>
      </c>
      <c r="B2133" s="26" t="e">
        <f t="shared" si="33"/>
        <v>#REF!</v>
      </c>
      <c r="C2133" s="26"/>
    </row>
    <row r="2134" spans="1:3" x14ac:dyDescent="0.25">
      <c r="A2134" s="25" t="e">
        <f>#REF!</f>
        <v>#REF!</v>
      </c>
      <c r="B2134" s="26" t="e">
        <f t="shared" si="33"/>
        <v>#REF!</v>
      </c>
      <c r="C2134" s="26"/>
    </row>
    <row r="2135" spans="1:3" x14ac:dyDescent="0.25">
      <c r="A2135" s="25" t="e">
        <f>#REF!</f>
        <v>#REF!</v>
      </c>
      <c r="B2135" s="26" t="e">
        <f t="shared" si="33"/>
        <v>#REF!</v>
      </c>
      <c r="C2135" s="26"/>
    </row>
    <row r="2136" spans="1:3" x14ac:dyDescent="0.25">
      <c r="A2136" s="25" t="e">
        <f>#REF!</f>
        <v>#REF!</v>
      </c>
      <c r="B2136" s="26" t="e">
        <f t="shared" si="33"/>
        <v>#REF!</v>
      </c>
      <c r="C2136" s="26"/>
    </row>
    <row r="2137" spans="1:3" x14ac:dyDescent="0.25">
      <c r="A2137" s="25" t="e">
        <f>#REF!</f>
        <v>#REF!</v>
      </c>
      <c r="B2137" s="26" t="e">
        <f t="shared" si="33"/>
        <v>#REF!</v>
      </c>
      <c r="C2137" s="26"/>
    </row>
    <row r="2138" spans="1:3" x14ac:dyDescent="0.25">
      <c r="A2138" s="25" t="e">
        <f>#REF!</f>
        <v>#REF!</v>
      </c>
      <c r="B2138" s="26" t="e">
        <f t="shared" si="33"/>
        <v>#REF!</v>
      </c>
      <c r="C2138" s="26"/>
    </row>
    <row r="2139" spans="1:3" x14ac:dyDescent="0.25">
      <c r="A2139" s="25" t="e">
        <f>#REF!</f>
        <v>#REF!</v>
      </c>
      <c r="B2139" s="26" t="e">
        <f t="shared" si="33"/>
        <v>#REF!</v>
      </c>
      <c r="C2139" s="26"/>
    </row>
    <row r="2140" spans="1:3" x14ac:dyDescent="0.25">
      <c r="A2140" s="25" t="e">
        <f>#REF!</f>
        <v>#REF!</v>
      </c>
      <c r="B2140" s="26" t="e">
        <f t="shared" si="33"/>
        <v>#REF!</v>
      </c>
      <c r="C2140" s="26"/>
    </row>
    <row r="2141" spans="1:3" x14ac:dyDescent="0.25">
      <c r="A2141" s="25" t="e">
        <f>#REF!</f>
        <v>#REF!</v>
      </c>
      <c r="B2141" s="26" t="e">
        <f t="shared" si="33"/>
        <v>#REF!</v>
      </c>
      <c r="C2141" s="26"/>
    </row>
    <row r="2142" spans="1:3" x14ac:dyDescent="0.25">
      <c r="A2142" s="25" t="e">
        <f>#REF!</f>
        <v>#REF!</v>
      </c>
      <c r="B2142" s="26" t="e">
        <f t="shared" si="33"/>
        <v>#REF!</v>
      </c>
      <c r="C2142" s="26"/>
    </row>
    <row r="2143" spans="1:3" x14ac:dyDescent="0.25">
      <c r="A2143" s="25" t="e">
        <f>#REF!</f>
        <v>#REF!</v>
      </c>
      <c r="B2143" s="26" t="e">
        <f t="shared" si="33"/>
        <v>#REF!</v>
      </c>
      <c r="C2143" s="26"/>
    </row>
    <row r="2144" spans="1:3" x14ac:dyDescent="0.25">
      <c r="A2144" s="25" t="e">
        <f>#REF!</f>
        <v>#REF!</v>
      </c>
      <c r="B2144" s="26" t="e">
        <f t="shared" si="33"/>
        <v>#REF!</v>
      </c>
      <c r="C2144" s="26"/>
    </row>
    <row r="2145" spans="1:3" x14ac:dyDescent="0.25">
      <c r="A2145" s="25" t="e">
        <f>#REF!</f>
        <v>#REF!</v>
      </c>
      <c r="B2145" s="26" t="e">
        <f t="shared" si="33"/>
        <v>#REF!</v>
      </c>
      <c r="C2145" s="26"/>
    </row>
    <row r="2146" spans="1:3" x14ac:dyDescent="0.25">
      <c r="A2146" s="25" t="e">
        <f>#REF!</f>
        <v>#REF!</v>
      </c>
      <c r="B2146" s="26" t="e">
        <f t="shared" si="33"/>
        <v>#REF!</v>
      </c>
      <c r="C2146" s="26"/>
    </row>
    <row r="2147" spans="1:3" x14ac:dyDescent="0.25">
      <c r="A2147" s="25" t="e">
        <f>#REF!</f>
        <v>#REF!</v>
      </c>
      <c r="B2147" s="26" t="e">
        <f t="shared" si="33"/>
        <v>#REF!</v>
      </c>
      <c r="C2147" s="26"/>
    </row>
    <row r="2148" spans="1:3" x14ac:dyDescent="0.25">
      <c r="A2148" s="25" t="e">
        <f>#REF!</f>
        <v>#REF!</v>
      </c>
      <c r="B2148" s="26" t="e">
        <f t="shared" si="33"/>
        <v>#REF!</v>
      </c>
      <c r="C2148" s="26"/>
    </row>
    <row r="2149" spans="1:3" x14ac:dyDescent="0.25">
      <c r="A2149" s="25" t="e">
        <f>#REF!</f>
        <v>#REF!</v>
      </c>
      <c r="B2149" s="26" t="e">
        <f t="shared" si="33"/>
        <v>#REF!</v>
      </c>
      <c r="C2149" s="26"/>
    </row>
    <row r="2150" spans="1:3" x14ac:dyDescent="0.25">
      <c r="A2150" s="25" t="e">
        <f>#REF!</f>
        <v>#REF!</v>
      </c>
      <c r="B2150" s="26" t="e">
        <f t="shared" si="33"/>
        <v>#REF!</v>
      </c>
      <c r="C2150" s="26"/>
    </row>
    <row r="2151" spans="1:3" x14ac:dyDescent="0.25">
      <c r="A2151" s="25" t="e">
        <f>#REF!</f>
        <v>#REF!</v>
      </c>
      <c r="B2151" s="26" t="e">
        <f t="shared" si="33"/>
        <v>#REF!</v>
      </c>
      <c r="C2151" s="26"/>
    </row>
    <row r="2152" spans="1:3" x14ac:dyDescent="0.25">
      <c r="A2152" s="25" t="e">
        <f>#REF!</f>
        <v>#REF!</v>
      </c>
      <c r="B2152" s="26" t="e">
        <f t="shared" si="33"/>
        <v>#REF!</v>
      </c>
      <c r="C2152" s="26"/>
    </row>
    <row r="2153" spans="1:3" x14ac:dyDescent="0.25">
      <c r="A2153" s="25" t="e">
        <f>#REF!</f>
        <v>#REF!</v>
      </c>
      <c r="B2153" s="26" t="e">
        <f t="shared" si="33"/>
        <v>#REF!</v>
      </c>
      <c r="C2153" s="26"/>
    </row>
    <row r="2154" spans="1:3" x14ac:dyDescent="0.25">
      <c r="A2154" s="25" t="e">
        <f>#REF!</f>
        <v>#REF!</v>
      </c>
      <c r="B2154" s="26" t="e">
        <f t="shared" si="33"/>
        <v>#REF!</v>
      </c>
      <c r="C2154" s="26"/>
    </row>
    <row r="2155" spans="1:3" x14ac:dyDescent="0.25">
      <c r="A2155" s="25" t="e">
        <f>#REF!</f>
        <v>#REF!</v>
      </c>
      <c r="B2155" s="26" t="e">
        <f t="shared" si="33"/>
        <v>#REF!</v>
      </c>
      <c r="C2155" s="26"/>
    </row>
    <row r="2156" spans="1:3" x14ac:dyDescent="0.25">
      <c r="A2156" s="25" t="e">
        <f>#REF!</f>
        <v>#REF!</v>
      </c>
      <c r="B2156" s="26" t="e">
        <f t="shared" si="33"/>
        <v>#REF!</v>
      </c>
      <c r="C2156" s="26"/>
    </row>
    <row r="2157" spans="1:3" x14ac:dyDescent="0.25">
      <c r="A2157" s="25" t="e">
        <f>#REF!</f>
        <v>#REF!</v>
      </c>
      <c r="B2157" s="26" t="e">
        <f t="shared" si="33"/>
        <v>#REF!</v>
      </c>
      <c r="C2157" s="26"/>
    </row>
    <row r="2158" spans="1:3" x14ac:dyDescent="0.25">
      <c r="A2158" s="25" t="e">
        <f>#REF!</f>
        <v>#REF!</v>
      </c>
      <c r="B2158" s="26" t="e">
        <f t="shared" si="33"/>
        <v>#REF!</v>
      </c>
      <c r="C2158" s="26"/>
    </row>
    <row r="2159" spans="1:3" x14ac:dyDescent="0.25">
      <c r="A2159" s="25" t="e">
        <f>#REF!</f>
        <v>#REF!</v>
      </c>
      <c r="B2159" s="26" t="e">
        <f t="shared" si="33"/>
        <v>#REF!</v>
      </c>
      <c r="C2159" s="26"/>
    </row>
    <row r="2160" spans="1:3" x14ac:dyDescent="0.25">
      <c r="A2160" s="25" t="e">
        <f>#REF!</f>
        <v>#REF!</v>
      </c>
      <c r="B2160" s="26" t="e">
        <f t="shared" si="33"/>
        <v>#REF!</v>
      </c>
      <c r="C2160" s="26"/>
    </row>
    <row r="2161" spans="1:3" x14ac:dyDescent="0.25">
      <c r="A2161" s="25" t="e">
        <f>#REF!</f>
        <v>#REF!</v>
      </c>
      <c r="B2161" s="26" t="e">
        <f t="shared" si="33"/>
        <v>#REF!</v>
      </c>
      <c r="C2161" s="26"/>
    </row>
    <row r="2162" spans="1:3" x14ac:dyDescent="0.25">
      <c r="A2162" s="25" t="e">
        <f>#REF!</f>
        <v>#REF!</v>
      </c>
      <c r="B2162" s="26" t="e">
        <f t="shared" si="33"/>
        <v>#REF!</v>
      </c>
      <c r="C2162" s="26"/>
    </row>
    <row r="2163" spans="1:3" x14ac:dyDescent="0.25">
      <c r="A2163" s="25" t="e">
        <f>#REF!</f>
        <v>#REF!</v>
      </c>
      <c r="B2163" s="26" t="e">
        <f t="shared" si="33"/>
        <v>#REF!</v>
      </c>
      <c r="C2163" s="26"/>
    </row>
    <row r="2164" spans="1:3" x14ac:dyDescent="0.25">
      <c r="A2164" s="25" t="e">
        <f>#REF!</f>
        <v>#REF!</v>
      </c>
      <c r="B2164" s="26" t="e">
        <f t="shared" si="33"/>
        <v>#REF!</v>
      </c>
      <c r="C2164" s="26"/>
    </row>
    <row r="2165" spans="1:3" x14ac:dyDescent="0.25">
      <c r="A2165" s="25" t="e">
        <f>#REF!</f>
        <v>#REF!</v>
      </c>
      <c r="B2165" s="26" t="e">
        <f t="shared" si="33"/>
        <v>#REF!</v>
      </c>
      <c r="C2165" s="26"/>
    </row>
    <row r="2166" spans="1:3" x14ac:dyDescent="0.25">
      <c r="A2166" s="25" t="e">
        <f>#REF!</f>
        <v>#REF!</v>
      </c>
      <c r="B2166" s="26" t="e">
        <f t="shared" si="33"/>
        <v>#REF!</v>
      </c>
      <c r="C2166" s="26"/>
    </row>
    <row r="2167" spans="1:3" x14ac:dyDescent="0.25">
      <c r="A2167" s="25" t="e">
        <f>#REF!</f>
        <v>#REF!</v>
      </c>
      <c r="B2167" s="26" t="e">
        <f t="shared" si="33"/>
        <v>#REF!</v>
      </c>
      <c r="C2167" s="26"/>
    </row>
    <row r="2168" spans="1:3" x14ac:dyDescent="0.25">
      <c r="A2168" s="25" t="e">
        <f>#REF!</f>
        <v>#REF!</v>
      </c>
      <c r="B2168" s="26" t="e">
        <f t="shared" si="33"/>
        <v>#REF!</v>
      </c>
      <c r="C2168" s="26"/>
    </row>
    <row r="2169" spans="1:3" x14ac:dyDescent="0.25">
      <c r="A2169" s="25" t="e">
        <f>#REF!</f>
        <v>#REF!</v>
      </c>
      <c r="B2169" s="26" t="e">
        <f t="shared" si="33"/>
        <v>#REF!</v>
      </c>
      <c r="C2169" s="26"/>
    </row>
    <row r="2170" spans="1:3" x14ac:dyDescent="0.25">
      <c r="A2170" s="25" t="e">
        <f>#REF!</f>
        <v>#REF!</v>
      </c>
      <c r="B2170" s="26" t="e">
        <f t="shared" si="33"/>
        <v>#REF!</v>
      </c>
      <c r="C2170" s="26"/>
    </row>
    <row r="2171" spans="1:3" x14ac:dyDescent="0.25">
      <c r="A2171" s="25" t="e">
        <f>#REF!</f>
        <v>#REF!</v>
      </c>
      <c r="B2171" s="26" t="e">
        <f t="shared" si="33"/>
        <v>#REF!</v>
      </c>
      <c r="C2171" s="26"/>
    </row>
    <row r="2172" spans="1:3" x14ac:dyDescent="0.25">
      <c r="A2172" s="25" t="e">
        <f>#REF!</f>
        <v>#REF!</v>
      </c>
      <c r="B2172" s="26" t="e">
        <f t="shared" si="33"/>
        <v>#REF!</v>
      </c>
      <c r="C2172" s="26"/>
    </row>
    <row r="2173" spans="1:3" x14ac:dyDescent="0.25">
      <c r="A2173" s="25" t="e">
        <f>#REF!</f>
        <v>#REF!</v>
      </c>
      <c r="B2173" s="26" t="e">
        <f t="shared" si="33"/>
        <v>#REF!</v>
      </c>
      <c r="C2173" s="26"/>
    </row>
    <row r="2174" spans="1:3" x14ac:dyDescent="0.25">
      <c r="A2174" s="25" t="e">
        <f>#REF!</f>
        <v>#REF!</v>
      </c>
      <c r="B2174" s="26" t="e">
        <f t="shared" si="33"/>
        <v>#REF!</v>
      </c>
      <c r="C2174" s="26"/>
    </row>
    <row r="2175" spans="1:3" x14ac:dyDescent="0.25">
      <c r="A2175" s="25" t="e">
        <f>#REF!</f>
        <v>#REF!</v>
      </c>
      <c r="B2175" s="26" t="e">
        <f t="shared" si="33"/>
        <v>#REF!</v>
      </c>
      <c r="C2175" s="26"/>
    </row>
    <row r="2176" spans="1:3" x14ac:dyDescent="0.25">
      <c r="A2176" s="25" t="e">
        <f>#REF!</f>
        <v>#REF!</v>
      </c>
      <c r="B2176" s="26" t="e">
        <f t="shared" si="33"/>
        <v>#REF!</v>
      </c>
      <c r="C2176" s="26"/>
    </row>
    <row r="2177" spans="1:3" x14ac:dyDescent="0.25">
      <c r="A2177" s="25" t="e">
        <f>#REF!</f>
        <v>#REF!</v>
      </c>
      <c r="B2177" s="26" t="e">
        <f t="shared" si="33"/>
        <v>#REF!</v>
      </c>
      <c r="C2177" s="26"/>
    </row>
    <row r="2178" spans="1:3" x14ac:dyDescent="0.25">
      <c r="A2178" s="25" t="e">
        <f>#REF!</f>
        <v>#REF!</v>
      </c>
      <c r="B2178" s="26" t="e">
        <f t="shared" ref="B2178:B2241" si="34">MAX(MIN(A2178,E$4),E$3)</f>
        <v>#REF!</v>
      </c>
      <c r="C2178" s="26"/>
    </row>
    <row r="2179" spans="1:3" x14ac:dyDescent="0.25">
      <c r="A2179" s="25" t="e">
        <f>#REF!</f>
        <v>#REF!</v>
      </c>
      <c r="B2179" s="26" t="e">
        <f t="shared" si="34"/>
        <v>#REF!</v>
      </c>
      <c r="C2179" s="26"/>
    </row>
    <row r="2180" spans="1:3" x14ac:dyDescent="0.25">
      <c r="A2180" s="25" t="e">
        <f>#REF!</f>
        <v>#REF!</v>
      </c>
      <c r="B2180" s="26" t="e">
        <f t="shared" si="34"/>
        <v>#REF!</v>
      </c>
      <c r="C2180" s="26"/>
    </row>
    <row r="2181" spans="1:3" x14ac:dyDescent="0.25">
      <c r="A2181" s="25" t="e">
        <f>#REF!</f>
        <v>#REF!</v>
      </c>
      <c r="B2181" s="26" t="e">
        <f t="shared" si="34"/>
        <v>#REF!</v>
      </c>
      <c r="C2181" s="26"/>
    </row>
    <row r="2182" spans="1:3" x14ac:dyDescent="0.25">
      <c r="A2182" s="25" t="e">
        <f>#REF!</f>
        <v>#REF!</v>
      </c>
      <c r="B2182" s="26" t="e">
        <f t="shared" si="34"/>
        <v>#REF!</v>
      </c>
      <c r="C2182" s="26"/>
    </row>
    <row r="2183" spans="1:3" x14ac:dyDescent="0.25">
      <c r="A2183" s="25" t="e">
        <f>#REF!</f>
        <v>#REF!</v>
      </c>
      <c r="B2183" s="26" t="e">
        <f t="shared" si="34"/>
        <v>#REF!</v>
      </c>
      <c r="C2183" s="26"/>
    </row>
    <row r="2184" spans="1:3" x14ac:dyDescent="0.25">
      <c r="A2184" s="25" t="e">
        <f>#REF!</f>
        <v>#REF!</v>
      </c>
      <c r="B2184" s="26" t="e">
        <f t="shared" si="34"/>
        <v>#REF!</v>
      </c>
      <c r="C2184" s="26"/>
    </row>
    <row r="2185" spans="1:3" x14ac:dyDescent="0.25">
      <c r="A2185" s="25" t="e">
        <f>#REF!</f>
        <v>#REF!</v>
      </c>
      <c r="B2185" s="26" t="e">
        <f t="shared" si="34"/>
        <v>#REF!</v>
      </c>
      <c r="C2185" s="26"/>
    </row>
    <row r="2186" spans="1:3" x14ac:dyDescent="0.25">
      <c r="A2186" s="25" t="e">
        <f>#REF!</f>
        <v>#REF!</v>
      </c>
      <c r="B2186" s="26" t="e">
        <f t="shared" si="34"/>
        <v>#REF!</v>
      </c>
      <c r="C2186" s="26"/>
    </row>
    <row r="2187" spans="1:3" x14ac:dyDescent="0.25">
      <c r="A2187" s="25" t="e">
        <f>#REF!</f>
        <v>#REF!</v>
      </c>
      <c r="B2187" s="26" t="e">
        <f t="shared" si="34"/>
        <v>#REF!</v>
      </c>
      <c r="C2187" s="26"/>
    </row>
    <row r="2188" spans="1:3" x14ac:dyDescent="0.25">
      <c r="A2188" s="25" t="e">
        <f>#REF!</f>
        <v>#REF!</v>
      </c>
      <c r="B2188" s="26" t="e">
        <f t="shared" si="34"/>
        <v>#REF!</v>
      </c>
      <c r="C2188" s="26"/>
    </row>
    <row r="2189" spans="1:3" x14ac:dyDescent="0.25">
      <c r="A2189" s="25" t="e">
        <f>#REF!</f>
        <v>#REF!</v>
      </c>
      <c r="B2189" s="26" t="e">
        <f t="shared" si="34"/>
        <v>#REF!</v>
      </c>
      <c r="C2189" s="26"/>
    </row>
    <row r="2190" spans="1:3" x14ac:dyDescent="0.25">
      <c r="A2190" s="25" t="e">
        <f>#REF!</f>
        <v>#REF!</v>
      </c>
      <c r="B2190" s="26" t="e">
        <f t="shared" si="34"/>
        <v>#REF!</v>
      </c>
      <c r="C2190" s="26"/>
    </row>
    <row r="2191" spans="1:3" x14ac:dyDescent="0.25">
      <c r="A2191" s="25" t="e">
        <f>#REF!</f>
        <v>#REF!</v>
      </c>
      <c r="B2191" s="26" t="e">
        <f t="shared" si="34"/>
        <v>#REF!</v>
      </c>
      <c r="C2191" s="26"/>
    </row>
    <row r="2192" spans="1:3" x14ac:dyDescent="0.25">
      <c r="A2192" s="25" t="e">
        <f>#REF!</f>
        <v>#REF!</v>
      </c>
      <c r="B2192" s="26" t="e">
        <f t="shared" si="34"/>
        <v>#REF!</v>
      </c>
      <c r="C2192" s="26"/>
    </row>
    <row r="2193" spans="1:3" x14ac:dyDescent="0.25">
      <c r="A2193" s="25" t="e">
        <f>#REF!</f>
        <v>#REF!</v>
      </c>
      <c r="B2193" s="26" t="e">
        <f t="shared" si="34"/>
        <v>#REF!</v>
      </c>
      <c r="C2193" s="26"/>
    </row>
    <row r="2194" spans="1:3" x14ac:dyDescent="0.25">
      <c r="A2194" s="25" t="e">
        <f>#REF!</f>
        <v>#REF!</v>
      </c>
      <c r="B2194" s="26" t="e">
        <f t="shared" si="34"/>
        <v>#REF!</v>
      </c>
      <c r="C2194" s="26"/>
    </row>
    <row r="2195" spans="1:3" x14ac:dyDescent="0.25">
      <c r="A2195" s="25" t="e">
        <f>#REF!</f>
        <v>#REF!</v>
      </c>
      <c r="B2195" s="26" t="e">
        <f t="shared" si="34"/>
        <v>#REF!</v>
      </c>
      <c r="C2195" s="26"/>
    </row>
    <row r="2196" spans="1:3" x14ac:dyDescent="0.25">
      <c r="A2196" s="25" t="e">
        <f>#REF!</f>
        <v>#REF!</v>
      </c>
      <c r="B2196" s="26" t="e">
        <f t="shared" si="34"/>
        <v>#REF!</v>
      </c>
      <c r="C2196" s="26"/>
    </row>
    <row r="2197" spans="1:3" x14ac:dyDescent="0.25">
      <c r="A2197" s="25" t="e">
        <f>#REF!</f>
        <v>#REF!</v>
      </c>
      <c r="B2197" s="26" t="e">
        <f t="shared" si="34"/>
        <v>#REF!</v>
      </c>
      <c r="C2197" s="26"/>
    </row>
    <row r="2198" spans="1:3" x14ac:dyDescent="0.25">
      <c r="A2198" s="25" t="e">
        <f>#REF!</f>
        <v>#REF!</v>
      </c>
      <c r="B2198" s="26" t="e">
        <f t="shared" si="34"/>
        <v>#REF!</v>
      </c>
      <c r="C2198" s="26"/>
    </row>
    <row r="2199" spans="1:3" x14ac:dyDescent="0.25">
      <c r="A2199" s="25" t="e">
        <f>#REF!</f>
        <v>#REF!</v>
      </c>
      <c r="B2199" s="26" t="e">
        <f t="shared" si="34"/>
        <v>#REF!</v>
      </c>
      <c r="C2199" s="26"/>
    </row>
    <row r="2200" spans="1:3" x14ac:dyDescent="0.25">
      <c r="A2200" s="25" t="e">
        <f>#REF!</f>
        <v>#REF!</v>
      </c>
      <c r="B2200" s="26" t="e">
        <f t="shared" si="34"/>
        <v>#REF!</v>
      </c>
      <c r="C2200" s="26"/>
    </row>
    <row r="2201" spans="1:3" x14ac:dyDescent="0.25">
      <c r="A2201" s="25" t="e">
        <f>#REF!</f>
        <v>#REF!</v>
      </c>
      <c r="B2201" s="26" t="e">
        <f t="shared" si="34"/>
        <v>#REF!</v>
      </c>
      <c r="C2201" s="26"/>
    </row>
    <row r="2202" spans="1:3" x14ac:dyDescent="0.25">
      <c r="A2202" s="25" t="e">
        <f>#REF!</f>
        <v>#REF!</v>
      </c>
      <c r="B2202" s="26" t="e">
        <f t="shared" si="34"/>
        <v>#REF!</v>
      </c>
      <c r="C2202" s="26"/>
    </row>
    <row r="2203" spans="1:3" x14ac:dyDescent="0.25">
      <c r="A2203" s="25" t="e">
        <f>#REF!</f>
        <v>#REF!</v>
      </c>
      <c r="B2203" s="26" t="e">
        <f t="shared" si="34"/>
        <v>#REF!</v>
      </c>
      <c r="C2203" s="26"/>
    </row>
    <row r="2204" spans="1:3" x14ac:dyDescent="0.25">
      <c r="A2204" s="25" t="e">
        <f>#REF!</f>
        <v>#REF!</v>
      </c>
      <c r="B2204" s="26" t="e">
        <f t="shared" si="34"/>
        <v>#REF!</v>
      </c>
      <c r="C2204" s="26"/>
    </row>
    <row r="2205" spans="1:3" x14ac:dyDescent="0.25">
      <c r="A2205" s="25" t="e">
        <f>#REF!</f>
        <v>#REF!</v>
      </c>
      <c r="B2205" s="26" t="e">
        <f t="shared" si="34"/>
        <v>#REF!</v>
      </c>
      <c r="C2205" s="26"/>
    </row>
    <row r="2206" spans="1:3" x14ac:dyDescent="0.25">
      <c r="A2206" s="25" t="e">
        <f>#REF!</f>
        <v>#REF!</v>
      </c>
      <c r="B2206" s="26" t="e">
        <f t="shared" si="34"/>
        <v>#REF!</v>
      </c>
      <c r="C2206" s="26"/>
    </row>
    <row r="2207" spans="1:3" x14ac:dyDescent="0.25">
      <c r="A2207" s="25" t="e">
        <f>#REF!</f>
        <v>#REF!</v>
      </c>
      <c r="B2207" s="26" t="e">
        <f t="shared" si="34"/>
        <v>#REF!</v>
      </c>
      <c r="C2207" s="26"/>
    </row>
    <row r="2208" spans="1:3" x14ac:dyDescent="0.25">
      <c r="A2208" s="25" t="e">
        <f>#REF!</f>
        <v>#REF!</v>
      </c>
      <c r="B2208" s="26" t="e">
        <f t="shared" si="34"/>
        <v>#REF!</v>
      </c>
      <c r="C2208" s="26"/>
    </row>
    <row r="2209" spans="1:3" x14ac:dyDescent="0.25">
      <c r="A2209" s="25" t="e">
        <f>#REF!</f>
        <v>#REF!</v>
      </c>
      <c r="B2209" s="26" t="e">
        <f t="shared" si="34"/>
        <v>#REF!</v>
      </c>
      <c r="C2209" s="26"/>
    </row>
    <row r="2210" spans="1:3" x14ac:dyDescent="0.25">
      <c r="A2210" s="25" t="e">
        <f>#REF!</f>
        <v>#REF!</v>
      </c>
      <c r="B2210" s="26" t="e">
        <f t="shared" si="34"/>
        <v>#REF!</v>
      </c>
      <c r="C2210" s="26"/>
    </row>
    <row r="2211" spans="1:3" x14ac:dyDescent="0.25">
      <c r="A2211" s="25" t="e">
        <f>#REF!</f>
        <v>#REF!</v>
      </c>
      <c r="B2211" s="26" t="e">
        <f t="shared" si="34"/>
        <v>#REF!</v>
      </c>
      <c r="C2211" s="26"/>
    </row>
    <row r="2212" spans="1:3" x14ac:dyDescent="0.25">
      <c r="A2212" s="25" t="e">
        <f>#REF!</f>
        <v>#REF!</v>
      </c>
      <c r="B2212" s="26" t="e">
        <f t="shared" si="34"/>
        <v>#REF!</v>
      </c>
      <c r="C2212" s="26"/>
    </row>
    <row r="2213" spans="1:3" x14ac:dyDescent="0.25">
      <c r="A2213" s="25" t="e">
        <f>#REF!</f>
        <v>#REF!</v>
      </c>
      <c r="B2213" s="26" t="e">
        <f t="shared" si="34"/>
        <v>#REF!</v>
      </c>
      <c r="C2213" s="26"/>
    </row>
    <row r="2214" spans="1:3" x14ac:dyDescent="0.25">
      <c r="A2214" s="25" t="e">
        <f>#REF!</f>
        <v>#REF!</v>
      </c>
      <c r="B2214" s="26" t="e">
        <f t="shared" si="34"/>
        <v>#REF!</v>
      </c>
      <c r="C2214" s="26"/>
    </row>
    <row r="2215" spans="1:3" x14ac:dyDescent="0.25">
      <c r="A2215" s="25" t="e">
        <f>#REF!</f>
        <v>#REF!</v>
      </c>
      <c r="B2215" s="26" t="e">
        <f t="shared" si="34"/>
        <v>#REF!</v>
      </c>
      <c r="C2215" s="26"/>
    </row>
    <row r="2216" spans="1:3" x14ac:dyDescent="0.25">
      <c r="A2216" s="25" t="e">
        <f>#REF!</f>
        <v>#REF!</v>
      </c>
      <c r="B2216" s="26" t="e">
        <f t="shared" si="34"/>
        <v>#REF!</v>
      </c>
      <c r="C2216" s="26"/>
    </row>
    <row r="2217" spans="1:3" x14ac:dyDescent="0.25">
      <c r="A2217" s="25" t="e">
        <f>#REF!</f>
        <v>#REF!</v>
      </c>
      <c r="B2217" s="26" t="e">
        <f t="shared" si="34"/>
        <v>#REF!</v>
      </c>
      <c r="C2217" s="26"/>
    </row>
    <row r="2218" spans="1:3" x14ac:dyDescent="0.25">
      <c r="A2218" s="25" t="e">
        <f>#REF!</f>
        <v>#REF!</v>
      </c>
      <c r="B2218" s="26" t="e">
        <f t="shared" si="34"/>
        <v>#REF!</v>
      </c>
      <c r="C2218" s="26"/>
    </row>
    <row r="2219" spans="1:3" x14ac:dyDescent="0.25">
      <c r="A2219" s="25" t="e">
        <f>#REF!</f>
        <v>#REF!</v>
      </c>
      <c r="B2219" s="26" t="e">
        <f t="shared" si="34"/>
        <v>#REF!</v>
      </c>
      <c r="C2219" s="26"/>
    </row>
    <row r="2220" spans="1:3" x14ac:dyDescent="0.25">
      <c r="A2220" s="25" t="e">
        <f>#REF!</f>
        <v>#REF!</v>
      </c>
      <c r="B2220" s="26" t="e">
        <f t="shared" si="34"/>
        <v>#REF!</v>
      </c>
      <c r="C2220" s="26"/>
    </row>
    <row r="2221" spans="1:3" x14ac:dyDescent="0.25">
      <c r="A2221" s="25" t="e">
        <f>#REF!</f>
        <v>#REF!</v>
      </c>
      <c r="B2221" s="26" t="e">
        <f t="shared" si="34"/>
        <v>#REF!</v>
      </c>
      <c r="C2221" s="26"/>
    </row>
    <row r="2222" spans="1:3" x14ac:dyDescent="0.25">
      <c r="A2222" s="25" t="e">
        <f>#REF!</f>
        <v>#REF!</v>
      </c>
      <c r="B2222" s="26" t="e">
        <f t="shared" si="34"/>
        <v>#REF!</v>
      </c>
      <c r="C2222" s="26"/>
    </row>
    <row r="2223" spans="1:3" x14ac:dyDescent="0.25">
      <c r="A2223" s="25" t="e">
        <f>#REF!</f>
        <v>#REF!</v>
      </c>
      <c r="B2223" s="26" t="e">
        <f t="shared" si="34"/>
        <v>#REF!</v>
      </c>
      <c r="C2223" s="26"/>
    </row>
    <row r="2224" spans="1:3" x14ac:dyDescent="0.25">
      <c r="A2224" s="25" t="e">
        <f>#REF!</f>
        <v>#REF!</v>
      </c>
      <c r="B2224" s="26" t="e">
        <f t="shared" si="34"/>
        <v>#REF!</v>
      </c>
      <c r="C2224" s="26"/>
    </row>
    <row r="2225" spans="1:3" x14ac:dyDescent="0.25">
      <c r="A2225" s="25" t="e">
        <f>#REF!</f>
        <v>#REF!</v>
      </c>
      <c r="B2225" s="26" t="e">
        <f t="shared" si="34"/>
        <v>#REF!</v>
      </c>
      <c r="C2225" s="26"/>
    </row>
    <row r="2226" spans="1:3" x14ac:dyDescent="0.25">
      <c r="A2226" s="25" t="e">
        <f>#REF!</f>
        <v>#REF!</v>
      </c>
      <c r="B2226" s="26" t="e">
        <f t="shared" si="34"/>
        <v>#REF!</v>
      </c>
      <c r="C2226" s="26"/>
    </row>
    <row r="2227" spans="1:3" x14ac:dyDescent="0.25">
      <c r="A2227" s="25" t="e">
        <f>#REF!</f>
        <v>#REF!</v>
      </c>
      <c r="B2227" s="26" t="e">
        <f t="shared" si="34"/>
        <v>#REF!</v>
      </c>
      <c r="C2227" s="26"/>
    </row>
    <row r="2228" spans="1:3" x14ac:dyDescent="0.25">
      <c r="A2228" s="25" t="e">
        <f>#REF!</f>
        <v>#REF!</v>
      </c>
      <c r="B2228" s="26" t="e">
        <f t="shared" si="34"/>
        <v>#REF!</v>
      </c>
      <c r="C2228" s="26"/>
    </row>
    <row r="2229" spans="1:3" x14ac:dyDescent="0.25">
      <c r="A2229" s="25" t="e">
        <f>#REF!</f>
        <v>#REF!</v>
      </c>
      <c r="B2229" s="26" t="e">
        <f t="shared" si="34"/>
        <v>#REF!</v>
      </c>
      <c r="C2229" s="26"/>
    </row>
    <row r="2230" spans="1:3" x14ac:dyDescent="0.25">
      <c r="A2230" s="25" t="e">
        <f>#REF!</f>
        <v>#REF!</v>
      </c>
      <c r="B2230" s="26" t="e">
        <f t="shared" si="34"/>
        <v>#REF!</v>
      </c>
      <c r="C2230" s="26"/>
    </row>
    <row r="2231" spans="1:3" x14ac:dyDescent="0.25">
      <c r="A2231" s="25" t="e">
        <f>#REF!</f>
        <v>#REF!</v>
      </c>
      <c r="B2231" s="26" t="e">
        <f t="shared" si="34"/>
        <v>#REF!</v>
      </c>
      <c r="C2231" s="26"/>
    </row>
    <row r="2232" spans="1:3" x14ac:dyDescent="0.25">
      <c r="A2232" s="25" t="e">
        <f>#REF!</f>
        <v>#REF!</v>
      </c>
      <c r="B2232" s="26" t="e">
        <f t="shared" si="34"/>
        <v>#REF!</v>
      </c>
      <c r="C2232" s="26"/>
    </row>
    <row r="2233" spans="1:3" x14ac:dyDescent="0.25">
      <c r="A2233" s="25" t="e">
        <f>#REF!</f>
        <v>#REF!</v>
      </c>
      <c r="B2233" s="26" t="e">
        <f t="shared" si="34"/>
        <v>#REF!</v>
      </c>
      <c r="C2233" s="26"/>
    </row>
    <row r="2234" spans="1:3" x14ac:dyDescent="0.25">
      <c r="A2234" s="25" t="e">
        <f>#REF!</f>
        <v>#REF!</v>
      </c>
      <c r="B2234" s="26" t="e">
        <f t="shared" si="34"/>
        <v>#REF!</v>
      </c>
      <c r="C2234" s="26"/>
    </row>
    <row r="2235" spans="1:3" x14ac:dyDescent="0.25">
      <c r="A2235" s="25" t="e">
        <f>#REF!</f>
        <v>#REF!</v>
      </c>
      <c r="B2235" s="26" t="e">
        <f t="shared" si="34"/>
        <v>#REF!</v>
      </c>
      <c r="C2235" s="26"/>
    </row>
    <row r="2236" spans="1:3" x14ac:dyDescent="0.25">
      <c r="A2236" s="25" t="e">
        <f>#REF!</f>
        <v>#REF!</v>
      </c>
      <c r="B2236" s="26" t="e">
        <f t="shared" si="34"/>
        <v>#REF!</v>
      </c>
      <c r="C2236" s="26"/>
    </row>
    <row r="2237" spans="1:3" x14ac:dyDescent="0.25">
      <c r="A2237" s="25" t="e">
        <f>#REF!</f>
        <v>#REF!</v>
      </c>
      <c r="B2237" s="26" t="e">
        <f t="shared" si="34"/>
        <v>#REF!</v>
      </c>
      <c r="C2237" s="26"/>
    </row>
    <row r="2238" spans="1:3" x14ac:dyDescent="0.25">
      <c r="A2238" s="25" t="e">
        <f>#REF!</f>
        <v>#REF!</v>
      </c>
      <c r="B2238" s="26" t="e">
        <f t="shared" si="34"/>
        <v>#REF!</v>
      </c>
      <c r="C2238" s="26"/>
    </row>
    <row r="2239" spans="1:3" x14ac:dyDescent="0.25">
      <c r="A2239" s="25" t="e">
        <f>#REF!</f>
        <v>#REF!</v>
      </c>
      <c r="B2239" s="26" t="e">
        <f t="shared" si="34"/>
        <v>#REF!</v>
      </c>
      <c r="C2239" s="26"/>
    </row>
    <row r="2240" spans="1:3" x14ac:dyDescent="0.25">
      <c r="A2240" s="25" t="e">
        <f>#REF!</f>
        <v>#REF!</v>
      </c>
      <c r="B2240" s="26" t="e">
        <f t="shared" si="34"/>
        <v>#REF!</v>
      </c>
      <c r="C2240" s="26"/>
    </row>
    <row r="2241" spans="1:3" x14ac:dyDescent="0.25">
      <c r="A2241" s="25" t="e">
        <f>#REF!</f>
        <v>#REF!</v>
      </c>
      <c r="B2241" s="26" t="e">
        <f t="shared" si="34"/>
        <v>#REF!</v>
      </c>
      <c r="C2241" s="26"/>
    </row>
    <row r="2242" spans="1:3" x14ac:dyDescent="0.25">
      <c r="A2242" s="25" t="e">
        <f>#REF!</f>
        <v>#REF!</v>
      </c>
      <c r="B2242" s="26" t="e">
        <f t="shared" ref="B2242:B2305" si="35">MAX(MIN(A2242,E$4),E$3)</f>
        <v>#REF!</v>
      </c>
      <c r="C2242" s="26"/>
    </row>
    <row r="2243" spans="1:3" x14ac:dyDescent="0.25">
      <c r="A2243" s="25" t="e">
        <f>#REF!</f>
        <v>#REF!</v>
      </c>
      <c r="B2243" s="26" t="e">
        <f t="shared" si="35"/>
        <v>#REF!</v>
      </c>
      <c r="C2243" s="26"/>
    </row>
    <row r="2244" spans="1:3" x14ac:dyDescent="0.25">
      <c r="A2244" s="25" t="e">
        <f>#REF!</f>
        <v>#REF!</v>
      </c>
      <c r="B2244" s="26" t="e">
        <f t="shared" si="35"/>
        <v>#REF!</v>
      </c>
      <c r="C2244" s="26"/>
    </row>
    <row r="2245" spans="1:3" x14ac:dyDescent="0.25">
      <c r="A2245" s="25" t="e">
        <f>#REF!</f>
        <v>#REF!</v>
      </c>
      <c r="B2245" s="26" t="e">
        <f t="shared" si="35"/>
        <v>#REF!</v>
      </c>
      <c r="C2245" s="26"/>
    </row>
    <row r="2246" spans="1:3" x14ac:dyDescent="0.25">
      <c r="A2246" s="25" t="e">
        <f>#REF!</f>
        <v>#REF!</v>
      </c>
      <c r="B2246" s="26" t="e">
        <f t="shared" si="35"/>
        <v>#REF!</v>
      </c>
      <c r="C2246" s="26"/>
    </row>
    <row r="2247" spans="1:3" x14ac:dyDescent="0.25">
      <c r="A2247" s="25" t="e">
        <f>#REF!</f>
        <v>#REF!</v>
      </c>
      <c r="B2247" s="26" t="e">
        <f t="shared" si="35"/>
        <v>#REF!</v>
      </c>
      <c r="C2247" s="26"/>
    </row>
    <row r="2248" spans="1:3" x14ac:dyDescent="0.25">
      <c r="A2248" s="25" t="e">
        <f>#REF!</f>
        <v>#REF!</v>
      </c>
      <c r="B2248" s="26" t="e">
        <f t="shared" si="35"/>
        <v>#REF!</v>
      </c>
      <c r="C2248" s="26"/>
    </row>
    <row r="2249" spans="1:3" x14ac:dyDescent="0.25">
      <c r="A2249" s="25" t="e">
        <f>#REF!</f>
        <v>#REF!</v>
      </c>
      <c r="B2249" s="26" t="e">
        <f t="shared" si="35"/>
        <v>#REF!</v>
      </c>
      <c r="C2249" s="26"/>
    </row>
    <row r="2250" spans="1:3" x14ac:dyDescent="0.25">
      <c r="A2250" s="25" t="e">
        <f>#REF!</f>
        <v>#REF!</v>
      </c>
      <c r="B2250" s="26" t="e">
        <f t="shared" si="35"/>
        <v>#REF!</v>
      </c>
      <c r="C2250" s="26"/>
    </row>
    <row r="2251" spans="1:3" x14ac:dyDescent="0.25">
      <c r="A2251" s="25" t="e">
        <f>#REF!</f>
        <v>#REF!</v>
      </c>
      <c r="B2251" s="26" t="e">
        <f t="shared" si="35"/>
        <v>#REF!</v>
      </c>
      <c r="C2251" s="26"/>
    </row>
    <row r="2252" spans="1:3" x14ac:dyDescent="0.25">
      <c r="A2252" s="25" t="e">
        <f>#REF!</f>
        <v>#REF!</v>
      </c>
      <c r="B2252" s="26" t="e">
        <f t="shared" si="35"/>
        <v>#REF!</v>
      </c>
      <c r="C2252" s="26"/>
    </row>
    <row r="2253" spans="1:3" x14ac:dyDescent="0.25">
      <c r="A2253" s="25" t="e">
        <f>#REF!</f>
        <v>#REF!</v>
      </c>
      <c r="B2253" s="26" t="e">
        <f t="shared" si="35"/>
        <v>#REF!</v>
      </c>
      <c r="C2253" s="26"/>
    </row>
    <row r="2254" spans="1:3" x14ac:dyDescent="0.25">
      <c r="A2254" s="25" t="e">
        <f>#REF!</f>
        <v>#REF!</v>
      </c>
      <c r="B2254" s="26" t="e">
        <f t="shared" si="35"/>
        <v>#REF!</v>
      </c>
      <c r="C2254" s="26"/>
    </row>
    <row r="2255" spans="1:3" x14ac:dyDescent="0.25">
      <c r="A2255" s="25" t="e">
        <f>#REF!</f>
        <v>#REF!</v>
      </c>
      <c r="B2255" s="26" t="e">
        <f t="shared" si="35"/>
        <v>#REF!</v>
      </c>
      <c r="C2255" s="26"/>
    </row>
    <row r="2256" spans="1:3" x14ac:dyDescent="0.25">
      <c r="A2256" s="25" t="e">
        <f>#REF!</f>
        <v>#REF!</v>
      </c>
      <c r="B2256" s="26" t="e">
        <f t="shared" si="35"/>
        <v>#REF!</v>
      </c>
      <c r="C2256" s="26"/>
    </row>
    <row r="2257" spans="1:3" x14ac:dyDescent="0.25">
      <c r="A2257" s="25" t="e">
        <f>#REF!</f>
        <v>#REF!</v>
      </c>
      <c r="B2257" s="26" t="e">
        <f t="shared" si="35"/>
        <v>#REF!</v>
      </c>
      <c r="C2257" s="26"/>
    </row>
    <row r="2258" spans="1:3" x14ac:dyDescent="0.25">
      <c r="A2258" s="25" t="e">
        <f>#REF!</f>
        <v>#REF!</v>
      </c>
      <c r="B2258" s="26" t="e">
        <f t="shared" si="35"/>
        <v>#REF!</v>
      </c>
      <c r="C2258" s="26"/>
    </row>
    <row r="2259" spans="1:3" x14ac:dyDescent="0.25">
      <c r="A2259" s="25" t="e">
        <f>#REF!</f>
        <v>#REF!</v>
      </c>
      <c r="B2259" s="26" t="e">
        <f t="shared" si="35"/>
        <v>#REF!</v>
      </c>
      <c r="C2259" s="26"/>
    </row>
    <row r="2260" spans="1:3" x14ac:dyDescent="0.25">
      <c r="A2260" s="25" t="e">
        <f>#REF!</f>
        <v>#REF!</v>
      </c>
      <c r="B2260" s="26" t="e">
        <f t="shared" si="35"/>
        <v>#REF!</v>
      </c>
      <c r="C2260" s="26"/>
    </row>
    <row r="2261" spans="1:3" x14ac:dyDescent="0.25">
      <c r="A2261" s="25" t="e">
        <f>#REF!</f>
        <v>#REF!</v>
      </c>
      <c r="B2261" s="26" t="e">
        <f t="shared" si="35"/>
        <v>#REF!</v>
      </c>
      <c r="C2261" s="26"/>
    </row>
    <row r="2262" spans="1:3" x14ac:dyDescent="0.25">
      <c r="A2262" s="25" t="e">
        <f>#REF!</f>
        <v>#REF!</v>
      </c>
      <c r="B2262" s="26" t="e">
        <f t="shared" si="35"/>
        <v>#REF!</v>
      </c>
      <c r="C2262" s="26"/>
    </row>
    <row r="2263" spans="1:3" x14ac:dyDescent="0.25">
      <c r="A2263" s="25" t="e">
        <f>#REF!</f>
        <v>#REF!</v>
      </c>
      <c r="B2263" s="26" t="e">
        <f t="shared" si="35"/>
        <v>#REF!</v>
      </c>
      <c r="C2263" s="26"/>
    </row>
    <row r="2264" spans="1:3" x14ac:dyDescent="0.25">
      <c r="A2264" s="25" t="e">
        <f>#REF!</f>
        <v>#REF!</v>
      </c>
      <c r="B2264" s="26" t="e">
        <f t="shared" si="35"/>
        <v>#REF!</v>
      </c>
      <c r="C2264" s="26"/>
    </row>
    <row r="2265" spans="1:3" x14ac:dyDescent="0.25">
      <c r="A2265" s="25" t="e">
        <f>#REF!</f>
        <v>#REF!</v>
      </c>
      <c r="B2265" s="26" t="e">
        <f t="shared" si="35"/>
        <v>#REF!</v>
      </c>
      <c r="C2265" s="26"/>
    </row>
    <row r="2266" spans="1:3" x14ac:dyDescent="0.25">
      <c r="A2266" s="25" t="e">
        <f>#REF!</f>
        <v>#REF!</v>
      </c>
      <c r="B2266" s="26" t="e">
        <f t="shared" si="35"/>
        <v>#REF!</v>
      </c>
      <c r="C2266" s="26"/>
    </row>
    <row r="2267" spans="1:3" x14ac:dyDescent="0.25">
      <c r="A2267" s="25" t="e">
        <f>#REF!</f>
        <v>#REF!</v>
      </c>
      <c r="B2267" s="26" t="e">
        <f t="shared" si="35"/>
        <v>#REF!</v>
      </c>
      <c r="C2267" s="26"/>
    </row>
    <row r="2268" spans="1:3" x14ac:dyDescent="0.25">
      <c r="A2268" s="25" t="e">
        <f>#REF!</f>
        <v>#REF!</v>
      </c>
      <c r="B2268" s="26" t="e">
        <f t="shared" si="35"/>
        <v>#REF!</v>
      </c>
      <c r="C2268" s="26"/>
    </row>
    <row r="2269" spans="1:3" x14ac:dyDescent="0.25">
      <c r="A2269" s="25" t="e">
        <f>#REF!</f>
        <v>#REF!</v>
      </c>
      <c r="B2269" s="26" t="e">
        <f t="shared" si="35"/>
        <v>#REF!</v>
      </c>
      <c r="C2269" s="26"/>
    </row>
    <row r="2270" spans="1:3" x14ac:dyDescent="0.25">
      <c r="A2270" s="25" t="e">
        <f>#REF!</f>
        <v>#REF!</v>
      </c>
      <c r="B2270" s="26" t="e">
        <f t="shared" si="35"/>
        <v>#REF!</v>
      </c>
      <c r="C2270" s="26"/>
    </row>
    <row r="2271" spans="1:3" x14ac:dyDescent="0.25">
      <c r="A2271" s="25" t="e">
        <f>#REF!</f>
        <v>#REF!</v>
      </c>
      <c r="B2271" s="26" t="e">
        <f t="shared" si="35"/>
        <v>#REF!</v>
      </c>
      <c r="C2271" s="26"/>
    </row>
    <row r="2272" spans="1:3" x14ac:dyDescent="0.25">
      <c r="A2272" s="25" t="e">
        <f>#REF!</f>
        <v>#REF!</v>
      </c>
      <c r="B2272" s="26" t="e">
        <f t="shared" si="35"/>
        <v>#REF!</v>
      </c>
      <c r="C2272" s="26"/>
    </row>
    <row r="2273" spans="1:3" x14ac:dyDescent="0.25">
      <c r="A2273" s="25" t="e">
        <f>#REF!</f>
        <v>#REF!</v>
      </c>
      <c r="B2273" s="26" t="e">
        <f t="shared" si="35"/>
        <v>#REF!</v>
      </c>
      <c r="C2273" s="26"/>
    </row>
    <row r="2274" spans="1:3" x14ac:dyDescent="0.25">
      <c r="A2274" s="25" t="e">
        <f>#REF!</f>
        <v>#REF!</v>
      </c>
      <c r="B2274" s="26" t="e">
        <f t="shared" si="35"/>
        <v>#REF!</v>
      </c>
      <c r="C2274" s="26"/>
    </row>
    <row r="2275" spans="1:3" x14ac:dyDescent="0.25">
      <c r="A2275" s="25" t="e">
        <f>#REF!</f>
        <v>#REF!</v>
      </c>
      <c r="B2275" s="26" t="e">
        <f t="shared" si="35"/>
        <v>#REF!</v>
      </c>
      <c r="C2275" s="26"/>
    </row>
    <row r="2276" spans="1:3" x14ac:dyDescent="0.25">
      <c r="A2276" s="25" t="e">
        <f>#REF!</f>
        <v>#REF!</v>
      </c>
      <c r="B2276" s="26" t="e">
        <f t="shared" si="35"/>
        <v>#REF!</v>
      </c>
      <c r="C2276" s="26"/>
    </row>
    <row r="2277" spans="1:3" x14ac:dyDescent="0.25">
      <c r="A2277" s="25" t="e">
        <f>#REF!</f>
        <v>#REF!</v>
      </c>
      <c r="B2277" s="26" t="e">
        <f t="shared" si="35"/>
        <v>#REF!</v>
      </c>
      <c r="C2277" s="26"/>
    </row>
    <row r="2278" spans="1:3" x14ac:dyDescent="0.25">
      <c r="A2278" s="25" t="e">
        <f>#REF!</f>
        <v>#REF!</v>
      </c>
      <c r="B2278" s="26" t="e">
        <f t="shared" si="35"/>
        <v>#REF!</v>
      </c>
      <c r="C2278" s="26"/>
    </row>
    <row r="2279" spans="1:3" x14ac:dyDescent="0.25">
      <c r="A2279" s="25" t="e">
        <f>#REF!</f>
        <v>#REF!</v>
      </c>
      <c r="B2279" s="26" t="e">
        <f t="shared" si="35"/>
        <v>#REF!</v>
      </c>
      <c r="C2279" s="26"/>
    </row>
    <row r="2280" spans="1:3" x14ac:dyDescent="0.25">
      <c r="A2280" s="25" t="e">
        <f>#REF!</f>
        <v>#REF!</v>
      </c>
      <c r="B2280" s="26" t="e">
        <f t="shared" si="35"/>
        <v>#REF!</v>
      </c>
      <c r="C2280" s="26"/>
    </row>
    <row r="2281" spans="1:3" x14ac:dyDescent="0.25">
      <c r="A2281" s="25" t="e">
        <f>#REF!</f>
        <v>#REF!</v>
      </c>
      <c r="B2281" s="26" t="e">
        <f t="shared" si="35"/>
        <v>#REF!</v>
      </c>
      <c r="C2281" s="26"/>
    </row>
    <row r="2282" spans="1:3" x14ac:dyDescent="0.25">
      <c r="A2282" s="25" t="e">
        <f>#REF!</f>
        <v>#REF!</v>
      </c>
      <c r="B2282" s="26" t="e">
        <f t="shared" si="35"/>
        <v>#REF!</v>
      </c>
      <c r="C2282" s="26"/>
    </row>
    <row r="2283" spans="1:3" x14ac:dyDescent="0.25">
      <c r="A2283" s="25" t="e">
        <f>#REF!</f>
        <v>#REF!</v>
      </c>
      <c r="B2283" s="26" t="e">
        <f t="shared" si="35"/>
        <v>#REF!</v>
      </c>
      <c r="C2283" s="26"/>
    </row>
    <row r="2284" spans="1:3" x14ac:dyDescent="0.25">
      <c r="A2284" s="25" t="e">
        <f>#REF!</f>
        <v>#REF!</v>
      </c>
      <c r="B2284" s="26" t="e">
        <f t="shared" si="35"/>
        <v>#REF!</v>
      </c>
      <c r="C2284" s="26"/>
    </row>
    <row r="2285" spans="1:3" x14ac:dyDescent="0.25">
      <c r="A2285" s="25" t="e">
        <f>#REF!</f>
        <v>#REF!</v>
      </c>
      <c r="B2285" s="26" t="e">
        <f t="shared" si="35"/>
        <v>#REF!</v>
      </c>
      <c r="C2285" s="26"/>
    </row>
    <row r="2286" spans="1:3" x14ac:dyDescent="0.25">
      <c r="A2286" s="25" t="e">
        <f>#REF!</f>
        <v>#REF!</v>
      </c>
      <c r="B2286" s="26" t="e">
        <f t="shared" si="35"/>
        <v>#REF!</v>
      </c>
      <c r="C2286" s="26"/>
    </row>
    <row r="2287" spans="1:3" x14ac:dyDescent="0.25">
      <c r="A2287" s="25" t="e">
        <f>#REF!</f>
        <v>#REF!</v>
      </c>
      <c r="B2287" s="26" t="e">
        <f t="shared" si="35"/>
        <v>#REF!</v>
      </c>
      <c r="C2287" s="26"/>
    </row>
    <row r="2288" spans="1:3" x14ac:dyDescent="0.25">
      <c r="A2288" s="25" t="e">
        <f>#REF!</f>
        <v>#REF!</v>
      </c>
      <c r="B2288" s="26" t="e">
        <f t="shared" si="35"/>
        <v>#REF!</v>
      </c>
      <c r="C2288" s="26"/>
    </row>
    <row r="2289" spans="1:3" x14ac:dyDescent="0.25">
      <c r="A2289" s="25" t="e">
        <f>#REF!</f>
        <v>#REF!</v>
      </c>
      <c r="B2289" s="26" t="e">
        <f t="shared" si="35"/>
        <v>#REF!</v>
      </c>
      <c r="C2289" s="26"/>
    </row>
    <row r="2290" spans="1:3" x14ac:dyDescent="0.25">
      <c r="A2290" s="25" t="e">
        <f>#REF!</f>
        <v>#REF!</v>
      </c>
      <c r="B2290" s="26" t="e">
        <f t="shared" si="35"/>
        <v>#REF!</v>
      </c>
      <c r="C2290" s="26"/>
    </row>
    <row r="2291" spans="1:3" x14ac:dyDescent="0.25">
      <c r="A2291" s="25" t="e">
        <f>#REF!</f>
        <v>#REF!</v>
      </c>
      <c r="B2291" s="26" t="e">
        <f t="shared" si="35"/>
        <v>#REF!</v>
      </c>
      <c r="C2291" s="26"/>
    </row>
    <row r="2292" spans="1:3" x14ac:dyDescent="0.25">
      <c r="A2292" s="25" t="e">
        <f>#REF!</f>
        <v>#REF!</v>
      </c>
      <c r="B2292" s="26" t="e">
        <f t="shared" si="35"/>
        <v>#REF!</v>
      </c>
      <c r="C2292" s="26"/>
    </row>
    <row r="2293" spans="1:3" x14ac:dyDescent="0.25">
      <c r="A2293" s="25" t="e">
        <f>#REF!</f>
        <v>#REF!</v>
      </c>
      <c r="B2293" s="26" t="e">
        <f t="shared" si="35"/>
        <v>#REF!</v>
      </c>
      <c r="C2293" s="26"/>
    </row>
    <row r="2294" spans="1:3" x14ac:dyDescent="0.25">
      <c r="A2294" s="25" t="e">
        <f>#REF!</f>
        <v>#REF!</v>
      </c>
      <c r="B2294" s="26" t="e">
        <f t="shared" si="35"/>
        <v>#REF!</v>
      </c>
      <c r="C2294" s="26"/>
    </row>
    <row r="2295" spans="1:3" x14ac:dyDescent="0.25">
      <c r="A2295" s="25" t="e">
        <f>#REF!</f>
        <v>#REF!</v>
      </c>
      <c r="B2295" s="26" t="e">
        <f t="shared" si="35"/>
        <v>#REF!</v>
      </c>
      <c r="C2295" s="26"/>
    </row>
    <row r="2296" spans="1:3" x14ac:dyDescent="0.25">
      <c r="A2296" s="25" t="e">
        <f>#REF!</f>
        <v>#REF!</v>
      </c>
      <c r="B2296" s="26" t="e">
        <f t="shared" si="35"/>
        <v>#REF!</v>
      </c>
      <c r="C2296" s="26"/>
    </row>
    <row r="2297" spans="1:3" x14ac:dyDescent="0.25">
      <c r="A2297" s="25" t="e">
        <f>#REF!</f>
        <v>#REF!</v>
      </c>
      <c r="B2297" s="26" t="e">
        <f t="shared" si="35"/>
        <v>#REF!</v>
      </c>
      <c r="C2297" s="26"/>
    </row>
    <row r="2298" spans="1:3" x14ac:dyDescent="0.25">
      <c r="A2298" s="25" t="e">
        <f>#REF!</f>
        <v>#REF!</v>
      </c>
      <c r="B2298" s="26" t="e">
        <f t="shared" si="35"/>
        <v>#REF!</v>
      </c>
      <c r="C2298" s="26"/>
    </row>
    <row r="2299" spans="1:3" x14ac:dyDescent="0.25">
      <c r="A2299" s="25" t="e">
        <f>#REF!</f>
        <v>#REF!</v>
      </c>
      <c r="B2299" s="26" t="e">
        <f t="shared" si="35"/>
        <v>#REF!</v>
      </c>
      <c r="C2299" s="26"/>
    </row>
    <row r="2300" spans="1:3" x14ac:dyDescent="0.25">
      <c r="A2300" s="25" t="e">
        <f>#REF!</f>
        <v>#REF!</v>
      </c>
      <c r="B2300" s="26" t="e">
        <f t="shared" si="35"/>
        <v>#REF!</v>
      </c>
      <c r="C2300" s="26"/>
    </row>
    <row r="2301" spans="1:3" x14ac:dyDescent="0.25">
      <c r="A2301" s="25" t="e">
        <f>#REF!</f>
        <v>#REF!</v>
      </c>
      <c r="B2301" s="26" t="e">
        <f t="shared" si="35"/>
        <v>#REF!</v>
      </c>
      <c r="C2301" s="26"/>
    </row>
    <row r="2302" spans="1:3" x14ac:dyDescent="0.25">
      <c r="A2302" s="25" t="e">
        <f>#REF!</f>
        <v>#REF!</v>
      </c>
      <c r="B2302" s="26" t="e">
        <f t="shared" si="35"/>
        <v>#REF!</v>
      </c>
      <c r="C2302" s="26"/>
    </row>
    <row r="2303" spans="1:3" x14ac:dyDescent="0.25">
      <c r="A2303" s="25" t="e">
        <f>#REF!</f>
        <v>#REF!</v>
      </c>
      <c r="B2303" s="26" t="e">
        <f t="shared" si="35"/>
        <v>#REF!</v>
      </c>
      <c r="C2303" s="26"/>
    </row>
    <row r="2304" spans="1:3" x14ac:dyDescent="0.25">
      <c r="A2304" s="25" t="e">
        <f>#REF!</f>
        <v>#REF!</v>
      </c>
      <c r="B2304" s="26" t="e">
        <f t="shared" si="35"/>
        <v>#REF!</v>
      </c>
      <c r="C2304" s="26"/>
    </row>
    <row r="2305" spans="1:3" x14ac:dyDescent="0.25">
      <c r="A2305" s="25" t="e">
        <f>#REF!</f>
        <v>#REF!</v>
      </c>
      <c r="B2305" s="26" t="e">
        <f t="shared" si="35"/>
        <v>#REF!</v>
      </c>
      <c r="C2305" s="26"/>
    </row>
    <row r="2306" spans="1:3" x14ac:dyDescent="0.25">
      <c r="A2306" s="25" t="e">
        <f>#REF!</f>
        <v>#REF!</v>
      </c>
      <c r="B2306" s="26" t="e">
        <f t="shared" ref="B2306:B2369" si="36">MAX(MIN(A2306,E$4),E$3)</f>
        <v>#REF!</v>
      </c>
      <c r="C2306" s="26"/>
    </row>
    <row r="2307" spans="1:3" x14ac:dyDescent="0.25">
      <c r="A2307" s="25" t="e">
        <f>#REF!</f>
        <v>#REF!</v>
      </c>
      <c r="B2307" s="26" t="e">
        <f t="shared" si="36"/>
        <v>#REF!</v>
      </c>
      <c r="C2307" s="26"/>
    </row>
    <row r="2308" spans="1:3" x14ac:dyDescent="0.25">
      <c r="A2308" s="25" t="e">
        <f>#REF!</f>
        <v>#REF!</v>
      </c>
      <c r="B2308" s="26" t="e">
        <f t="shared" si="36"/>
        <v>#REF!</v>
      </c>
      <c r="C2308" s="26"/>
    </row>
    <row r="2309" spans="1:3" x14ac:dyDescent="0.25">
      <c r="A2309" s="25" t="e">
        <f>#REF!</f>
        <v>#REF!</v>
      </c>
      <c r="B2309" s="26" t="e">
        <f t="shared" si="36"/>
        <v>#REF!</v>
      </c>
      <c r="C2309" s="26"/>
    </row>
    <row r="2310" spans="1:3" x14ac:dyDescent="0.25">
      <c r="A2310" s="25" t="e">
        <f>#REF!</f>
        <v>#REF!</v>
      </c>
      <c r="B2310" s="26" t="e">
        <f t="shared" si="36"/>
        <v>#REF!</v>
      </c>
      <c r="C2310" s="26"/>
    </row>
    <row r="2311" spans="1:3" x14ac:dyDescent="0.25">
      <c r="A2311" s="25" t="e">
        <f>#REF!</f>
        <v>#REF!</v>
      </c>
      <c r="B2311" s="26" t="e">
        <f t="shared" si="36"/>
        <v>#REF!</v>
      </c>
      <c r="C2311" s="26"/>
    </row>
    <row r="2312" spans="1:3" x14ac:dyDescent="0.25">
      <c r="A2312" s="25" t="e">
        <f>#REF!</f>
        <v>#REF!</v>
      </c>
      <c r="B2312" s="26" t="e">
        <f t="shared" si="36"/>
        <v>#REF!</v>
      </c>
      <c r="C2312" s="26"/>
    </row>
    <row r="2313" spans="1:3" x14ac:dyDescent="0.25">
      <c r="A2313" s="25" t="e">
        <f>#REF!</f>
        <v>#REF!</v>
      </c>
      <c r="B2313" s="26" t="e">
        <f t="shared" si="36"/>
        <v>#REF!</v>
      </c>
      <c r="C2313" s="26"/>
    </row>
    <row r="2314" spans="1:3" x14ac:dyDescent="0.25">
      <c r="A2314" s="25" t="e">
        <f>#REF!</f>
        <v>#REF!</v>
      </c>
      <c r="B2314" s="26" t="e">
        <f t="shared" si="36"/>
        <v>#REF!</v>
      </c>
      <c r="C2314" s="26"/>
    </row>
    <row r="2315" spans="1:3" x14ac:dyDescent="0.25">
      <c r="A2315" s="25" t="e">
        <f>#REF!</f>
        <v>#REF!</v>
      </c>
      <c r="B2315" s="26" t="e">
        <f t="shared" si="36"/>
        <v>#REF!</v>
      </c>
      <c r="C2315" s="26"/>
    </row>
    <row r="2316" spans="1:3" x14ac:dyDescent="0.25">
      <c r="A2316" s="25" t="e">
        <f>#REF!</f>
        <v>#REF!</v>
      </c>
      <c r="B2316" s="26" t="e">
        <f t="shared" si="36"/>
        <v>#REF!</v>
      </c>
      <c r="C2316" s="26"/>
    </row>
    <row r="2317" spans="1:3" x14ac:dyDescent="0.25">
      <c r="A2317" s="25" t="e">
        <f>#REF!</f>
        <v>#REF!</v>
      </c>
      <c r="B2317" s="26" t="e">
        <f t="shared" si="36"/>
        <v>#REF!</v>
      </c>
      <c r="C2317" s="26"/>
    </row>
    <row r="2318" spans="1:3" x14ac:dyDescent="0.25">
      <c r="A2318" s="25" t="e">
        <f>#REF!</f>
        <v>#REF!</v>
      </c>
      <c r="B2318" s="26" t="e">
        <f t="shared" si="36"/>
        <v>#REF!</v>
      </c>
      <c r="C2318" s="26"/>
    </row>
    <row r="2319" spans="1:3" x14ac:dyDescent="0.25">
      <c r="A2319" s="25" t="e">
        <f>#REF!</f>
        <v>#REF!</v>
      </c>
      <c r="B2319" s="26" t="e">
        <f t="shared" si="36"/>
        <v>#REF!</v>
      </c>
      <c r="C2319" s="26"/>
    </row>
    <row r="2320" spans="1:3" x14ac:dyDescent="0.25">
      <c r="A2320" s="25" t="e">
        <f>#REF!</f>
        <v>#REF!</v>
      </c>
      <c r="B2320" s="26" t="e">
        <f t="shared" si="36"/>
        <v>#REF!</v>
      </c>
      <c r="C2320" s="26"/>
    </row>
    <row r="2321" spans="1:3" x14ac:dyDescent="0.25">
      <c r="A2321" s="25" t="e">
        <f>#REF!</f>
        <v>#REF!</v>
      </c>
      <c r="B2321" s="26" t="e">
        <f t="shared" si="36"/>
        <v>#REF!</v>
      </c>
      <c r="C2321" s="26"/>
    </row>
    <row r="2322" spans="1:3" x14ac:dyDescent="0.25">
      <c r="A2322" s="25" t="e">
        <f>#REF!</f>
        <v>#REF!</v>
      </c>
      <c r="B2322" s="26" t="e">
        <f t="shared" si="36"/>
        <v>#REF!</v>
      </c>
      <c r="C2322" s="26"/>
    </row>
    <row r="2323" spans="1:3" x14ac:dyDescent="0.25">
      <c r="A2323" s="25" t="e">
        <f>#REF!</f>
        <v>#REF!</v>
      </c>
      <c r="B2323" s="26" t="e">
        <f t="shared" si="36"/>
        <v>#REF!</v>
      </c>
      <c r="C2323" s="26"/>
    </row>
    <row r="2324" spans="1:3" x14ac:dyDescent="0.25">
      <c r="A2324" s="25" t="e">
        <f>#REF!</f>
        <v>#REF!</v>
      </c>
      <c r="B2324" s="26" t="e">
        <f t="shared" si="36"/>
        <v>#REF!</v>
      </c>
      <c r="C2324" s="26"/>
    </row>
    <row r="2325" spans="1:3" x14ac:dyDescent="0.25">
      <c r="A2325" s="25" t="e">
        <f>#REF!</f>
        <v>#REF!</v>
      </c>
      <c r="B2325" s="26" t="e">
        <f t="shared" si="36"/>
        <v>#REF!</v>
      </c>
      <c r="C2325" s="26"/>
    </row>
    <row r="2326" spans="1:3" x14ac:dyDescent="0.25">
      <c r="A2326" s="25" t="e">
        <f>#REF!</f>
        <v>#REF!</v>
      </c>
      <c r="B2326" s="26" t="e">
        <f t="shared" si="36"/>
        <v>#REF!</v>
      </c>
      <c r="C2326" s="26"/>
    </row>
    <row r="2327" spans="1:3" x14ac:dyDescent="0.25">
      <c r="A2327" s="25" t="e">
        <f>#REF!</f>
        <v>#REF!</v>
      </c>
      <c r="B2327" s="26" t="e">
        <f t="shared" si="36"/>
        <v>#REF!</v>
      </c>
      <c r="C2327" s="26"/>
    </row>
    <row r="2328" spans="1:3" x14ac:dyDescent="0.25">
      <c r="A2328" s="25" t="e">
        <f>#REF!</f>
        <v>#REF!</v>
      </c>
      <c r="B2328" s="26" t="e">
        <f t="shared" si="36"/>
        <v>#REF!</v>
      </c>
      <c r="C2328" s="26"/>
    </row>
    <row r="2329" spans="1:3" x14ac:dyDescent="0.25">
      <c r="A2329" s="25" t="e">
        <f>#REF!</f>
        <v>#REF!</v>
      </c>
      <c r="B2329" s="26" t="e">
        <f t="shared" si="36"/>
        <v>#REF!</v>
      </c>
      <c r="C2329" s="26"/>
    </row>
    <row r="2330" spans="1:3" x14ac:dyDescent="0.25">
      <c r="A2330" s="25" t="e">
        <f>#REF!</f>
        <v>#REF!</v>
      </c>
      <c r="B2330" s="26" t="e">
        <f t="shared" si="36"/>
        <v>#REF!</v>
      </c>
      <c r="C2330" s="26"/>
    </row>
    <row r="2331" spans="1:3" x14ac:dyDescent="0.25">
      <c r="A2331" s="25" t="e">
        <f>#REF!</f>
        <v>#REF!</v>
      </c>
      <c r="B2331" s="26" t="e">
        <f t="shared" si="36"/>
        <v>#REF!</v>
      </c>
      <c r="C2331" s="26"/>
    </row>
    <row r="2332" spans="1:3" x14ac:dyDescent="0.25">
      <c r="A2332" s="25" t="e">
        <f>#REF!</f>
        <v>#REF!</v>
      </c>
      <c r="B2332" s="26" t="e">
        <f t="shared" si="36"/>
        <v>#REF!</v>
      </c>
      <c r="C2332" s="26"/>
    </row>
    <row r="2333" spans="1:3" x14ac:dyDescent="0.25">
      <c r="A2333" s="25" t="e">
        <f>#REF!</f>
        <v>#REF!</v>
      </c>
      <c r="B2333" s="26" t="e">
        <f t="shared" si="36"/>
        <v>#REF!</v>
      </c>
      <c r="C2333" s="26"/>
    </row>
    <row r="2334" spans="1:3" x14ac:dyDescent="0.25">
      <c r="A2334" s="25" t="e">
        <f>#REF!</f>
        <v>#REF!</v>
      </c>
      <c r="B2334" s="26" t="e">
        <f t="shared" si="36"/>
        <v>#REF!</v>
      </c>
      <c r="C2334" s="26"/>
    </row>
    <row r="2335" spans="1:3" x14ac:dyDescent="0.25">
      <c r="A2335" s="25" t="e">
        <f>#REF!</f>
        <v>#REF!</v>
      </c>
      <c r="B2335" s="26" t="e">
        <f t="shared" si="36"/>
        <v>#REF!</v>
      </c>
      <c r="C2335" s="26"/>
    </row>
    <row r="2336" spans="1:3" x14ac:dyDescent="0.25">
      <c r="A2336" s="25" t="e">
        <f>#REF!</f>
        <v>#REF!</v>
      </c>
      <c r="B2336" s="26" t="e">
        <f t="shared" si="36"/>
        <v>#REF!</v>
      </c>
      <c r="C2336" s="26"/>
    </row>
    <row r="2337" spans="1:3" x14ac:dyDescent="0.25">
      <c r="A2337" s="25" t="e">
        <f>#REF!</f>
        <v>#REF!</v>
      </c>
      <c r="B2337" s="26" t="e">
        <f t="shared" si="36"/>
        <v>#REF!</v>
      </c>
      <c r="C2337" s="26"/>
    </row>
    <row r="2338" spans="1:3" x14ac:dyDescent="0.25">
      <c r="A2338" s="25" t="e">
        <f>#REF!</f>
        <v>#REF!</v>
      </c>
      <c r="B2338" s="26" t="e">
        <f t="shared" si="36"/>
        <v>#REF!</v>
      </c>
      <c r="C2338" s="26"/>
    </row>
    <row r="2339" spans="1:3" x14ac:dyDescent="0.25">
      <c r="A2339" s="25" t="e">
        <f>#REF!</f>
        <v>#REF!</v>
      </c>
      <c r="B2339" s="26" t="e">
        <f t="shared" si="36"/>
        <v>#REF!</v>
      </c>
      <c r="C2339" s="26"/>
    </row>
    <row r="2340" spans="1:3" x14ac:dyDescent="0.25">
      <c r="A2340" s="25" t="e">
        <f>#REF!</f>
        <v>#REF!</v>
      </c>
      <c r="B2340" s="26" t="e">
        <f t="shared" si="36"/>
        <v>#REF!</v>
      </c>
      <c r="C2340" s="26"/>
    </row>
    <row r="2341" spans="1:3" x14ac:dyDescent="0.25">
      <c r="A2341" s="25" t="e">
        <f>#REF!</f>
        <v>#REF!</v>
      </c>
      <c r="B2341" s="26" t="e">
        <f t="shared" si="36"/>
        <v>#REF!</v>
      </c>
      <c r="C2341" s="26"/>
    </row>
    <row r="2342" spans="1:3" x14ac:dyDescent="0.25">
      <c r="A2342" s="25" t="e">
        <f>#REF!</f>
        <v>#REF!</v>
      </c>
      <c r="B2342" s="26" t="e">
        <f t="shared" si="36"/>
        <v>#REF!</v>
      </c>
      <c r="C2342" s="26"/>
    </row>
    <row r="2343" spans="1:3" x14ac:dyDescent="0.25">
      <c r="A2343" s="25" t="e">
        <f>#REF!</f>
        <v>#REF!</v>
      </c>
      <c r="B2343" s="26" t="e">
        <f t="shared" si="36"/>
        <v>#REF!</v>
      </c>
      <c r="C2343" s="26"/>
    </row>
    <row r="2344" spans="1:3" x14ac:dyDescent="0.25">
      <c r="A2344" s="25" t="e">
        <f>#REF!</f>
        <v>#REF!</v>
      </c>
      <c r="B2344" s="26" t="e">
        <f t="shared" si="36"/>
        <v>#REF!</v>
      </c>
      <c r="C2344" s="26"/>
    </row>
    <row r="2345" spans="1:3" x14ac:dyDescent="0.25">
      <c r="A2345" s="25" t="e">
        <f>#REF!</f>
        <v>#REF!</v>
      </c>
      <c r="B2345" s="26" t="e">
        <f t="shared" si="36"/>
        <v>#REF!</v>
      </c>
      <c r="C2345" s="26"/>
    </row>
    <row r="2346" spans="1:3" x14ac:dyDescent="0.25">
      <c r="A2346" s="25" t="e">
        <f>#REF!</f>
        <v>#REF!</v>
      </c>
      <c r="B2346" s="26" t="e">
        <f t="shared" si="36"/>
        <v>#REF!</v>
      </c>
      <c r="C2346" s="26"/>
    </row>
    <row r="2347" spans="1:3" x14ac:dyDescent="0.25">
      <c r="A2347" s="25" t="e">
        <f>#REF!</f>
        <v>#REF!</v>
      </c>
      <c r="B2347" s="26" t="e">
        <f t="shared" si="36"/>
        <v>#REF!</v>
      </c>
      <c r="C2347" s="26"/>
    </row>
    <row r="2348" spans="1:3" x14ac:dyDescent="0.25">
      <c r="A2348" s="25" t="e">
        <f>#REF!</f>
        <v>#REF!</v>
      </c>
      <c r="B2348" s="26" t="e">
        <f t="shared" si="36"/>
        <v>#REF!</v>
      </c>
      <c r="C2348" s="26"/>
    </row>
    <row r="2349" spans="1:3" x14ac:dyDescent="0.25">
      <c r="A2349" s="25" t="e">
        <f>#REF!</f>
        <v>#REF!</v>
      </c>
      <c r="B2349" s="26" t="e">
        <f t="shared" si="36"/>
        <v>#REF!</v>
      </c>
      <c r="C2349" s="26"/>
    </row>
    <row r="2350" spans="1:3" x14ac:dyDescent="0.25">
      <c r="A2350" s="25" t="e">
        <f>#REF!</f>
        <v>#REF!</v>
      </c>
      <c r="B2350" s="26" t="e">
        <f t="shared" si="36"/>
        <v>#REF!</v>
      </c>
      <c r="C2350" s="26"/>
    </row>
    <row r="2351" spans="1:3" x14ac:dyDescent="0.25">
      <c r="A2351" s="25" t="e">
        <f>#REF!</f>
        <v>#REF!</v>
      </c>
      <c r="B2351" s="26" t="e">
        <f t="shared" si="36"/>
        <v>#REF!</v>
      </c>
      <c r="C2351" s="26"/>
    </row>
    <row r="2352" spans="1:3" x14ac:dyDescent="0.25">
      <c r="A2352" s="25" t="e">
        <f>#REF!</f>
        <v>#REF!</v>
      </c>
      <c r="B2352" s="26" t="e">
        <f t="shared" si="36"/>
        <v>#REF!</v>
      </c>
      <c r="C2352" s="26"/>
    </row>
    <row r="2353" spans="1:3" x14ac:dyDescent="0.25">
      <c r="A2353" s="25" t="e">
        <f>#REF!</f>
        <v>#REF!</v>
      </c>
      <c r="B2353" s="26" t="e">
        <f t="shared" si="36"/>
        <v>#REF!</v>
      </c>
      <c r="C2353" s="26"/>
    </row>
    <row r="2354" spans="1:3" x14ac:dyDescent="0.25">
      <c r="A2354" s="25" t="e">
        <f>#REF!</f>
        <v>#REF!</v>
      </c>
      <c r="B2354" s="26" t="e">
        <f t="shared" si="36"/>
        <v>#REF!</v>
      </c>
      <c r="C2354" s="26"/>
    </row>
    <row r="2355" spans="1:3" x14ac:dyDescent="0.25">
      <c r="A2355" s="25" t="e">
        <f>#REF!</f>
        <v>#REF!</v>
      </c>
      <c r="B2355" s="26" t="e">
        <f t="shared" si="36"/>
        <v>#REF!</v>
      </c>
      <c r="C2355" s="26"/>
    </row>
    <row r="2356" spans="1:3" x14ac:dyDescent="0.25">
      <c r="A2356" s="25" t="e">
        <f>#REF!</f>
        <v>#REF!</v>
      </c>
      <c r="B2356" s="26" t="e">
        <f t="shared" si="36"/>
        <v>#REF!</v>
      </c>
      <c r="C2356" s="26"/>
    </row>
    <row r="2357" spans="1:3" x14ac:dyDescent="0.25">
      <c r="A2357" s="25" t="e">
        <f>#REF!</f>
        <v>#REF!</v>
      </c>
      <c r="B2357" s="26" t="e">
        <f t="shared" si="36"/>
        <v>#REF!</v>
      </c>
      <c r="C2357" s="26"/>
    </row>
    <row r="2358" spans="1:3" x14ac:dyDescent="0.25">
      <c r="A2358" s="25" t="e">
        <f>#REF!</f>
        <v>#REF!</v>
      </c>
      <c r="B2358" s="26" t="e">
        <f t="shared" si="36"/>
        <v>#REF!</v>
      </c>
      <c r="C2358" s="26"/>
    </row>
    <row r="2359" spans="1:3" x14ac:dyDescent="0.25">
      <c r="A2359" s="25" t="e">
        <f>#REF!</f>
        <v>#REF!</v>
      </c>
      <c r="B2359" s="26" t="e">
        <f t="shared" si="36"/>
        <v>#REF!</v>
      </c>
      <c r="C2359" s="26"/>
    </row>
    <row r="2360" spans="1:3" x14ac:dyDescent="0.25">
      <c r="A2360" s="25" t="e">
        <f>#REF!</f>
        <v>#REF!</v>
      </c>
      <c r="B2360" s="26" t="e">
        <f t="shared" si="36"/>
        <v>#REF!</v>
      </c>
      <c r="C2360" s="26"/>
    </row>
    <row r="2361" spans="1:3" x14ac:dyDescent="0.25">
      <c r="A2361" s="25" t="e">
        <f>#REF!</f>
        <v>#REF!</v>
      </c>
      <c r="B2361" s="26" t="e">
        <f t="shared" si="36"/>
        <v>#REF!</v>
      </c>
      <c r="C2361" s="26"/>
    </row>
    <row r="2362" spans="1:3" x14ac:dyDescent="0.25">
      <c r="A2362" s="25" t="e">
        <f>#REF!</f>
        <v>#REF!</v>
      </c>
      <c r="B2362" s="26" t="e">
        <f t="shared" si="36"/>
        <v>#REF!</v>
      </c>
      <c r="C2362" s="26"/>
    </row>
    <row r="2363" spans="1:3" x14ac:dyDescent="0.25">
      <c r="A2363" s="25" t="e">
        <f>#REF!</f>
        <v>#REF!</v>
      </c>
      <c r="B2363" s="26" t="e">
        <f t="shared" si="36"/>
        <v>#REF!</v>
      </c>
      <c r="C2363" s="26"/>
    </row>
    <row r="2364" spans="1:3" x14ac:dyDescent="0.25">
      <c r="A2364" s="25" t="e">
        <f>#REF!</f>
        <v>#REF!</v>
      </c>
      <c r="B2364" s="26" t="e">
        <f t="shared" si="36"/>
        <v>#REF!</v>
      </c>
      <c r="C2364" s="26"/>
    </row>
    <row r="2365" spans="1:3" x14ac:dyDescent="0.25">
      <c r="A2365" s="25" t="e">
        <f>#REF!</f>
        <v>#REF!</v>
      </c>
      <c r="B2365" s="26" t="e">
        <f t="shared" si="36"/>
        <v>#REF!</v>
      </c>
      <c r="C2365" s="26"/>
    </row>
    <row r="2366" spans="1:3" x14ac:dyDescent="0.25">
      <c r="A2366" s="25" t="e">
        <f>#REF!</f>
        <v>#REF!</v>
      </c>
      <c r="B2366" s="26" t="e">
        <f t="shared" si="36"/>
        <v>#REF!</v>
      </c>
      <c r="C2366" s="26"/>
    </row>
    <row r="2367" spans="1:3" x14ac:dyDescent="0.25">
      <c r="A2367" s="25" t="e">
        <f>#REF!</f>
        <v>#REF!</v>
      </c>
      <c r="B2367" s="26" t="e">
        <f t="shared" si="36"/>
        <v>#REF!</v>
      </c>
      <c r="C2367" s="26"/>
    </row>
    <row r="2368" spans="1:3" x14ac:dyDescent="0.25">
      <c r="A2368" s="25" t="e">
        <f>#REF!</f>
        <v>#REF!</v>
      </c>
      <c r="B2368" s="26" t="e">
        <f t="shared" si="36"/>
        <v>#REF!</v>
      </c>
      <c r="C2368" s="26"/>
    </row>
    <row r="2369" spans="1:3" x14ac:dyDescent="0.25">
      <c r="A2369" s="25" t="e">
        <f>#REF!</f>
        <v>#REF!</v>
      </c>
      <c r="B2369" s="26" t="e">
        <f t="shared" si="36"/>
        <v>#REF!</v>
      </c>
      <c r="C2369" s="26"/>
    </row>
    <row r="2370" spans="1:3" x14ac:dyDescent="0.25">
      <c r="A2370" s="25" t="e">
        <f>#REF!</f>
        <v>#REF!</v>
      </c>
      <c r="B2370" s="26" t="e">
        <f t="shared" ref="B2370:B2433" si="37">MAX(MIN(A2370,E$4),E$3)</f>
        <v>#REF!</v>
      </c>
      <c r="C2370" s="26"/>
    </row>
    <row r="2371" spans="1:3" x14ac:dyDescent="0.25">
      <c r="A2371" s="25" t="e">
        <f>#REF!</f>
        <v>#REF!</v>
      </c>
      <c r="B2371" s="26" t="e">
        <f t="shared" si="37"/>
        <v>#REF!</v>
      </c>
      <c r="C2371" s="26"/>
    </row>
    <row r="2372" spans="1:3" x14ac:dyDescent="0.25">
      <c r="A2372" s="25" t="e">
        <f>#REF!</f>
        <v>#REF!</v>
      </c>
      <c r="B2372" s="26" t="e">
        <f t="shared" si="37"/>
        <v>#REF!</v>
      </c>
      <c r="C2372" s="26"/>
    </row>
    <row r="2373" spans="1:3" x14ac:dyDescent="0.25">
      <c r="A2373" s="25" t="e">
        <f>#REF!</f>
        <v>#REF!</v>
      </c>
      <c r="B2373" s="26" t="e">
        <f t="shared" si="37"/>
        <v>#REF!</v>
      </c>
      <c r="C2373" s="26"/>
    </row>
    <row r="2374" spans="1:3" x14ac:dyDescent="0.25">
      <c r="A2374" s="25" t="e">
        <f>#REF!</f>
        <v>#REF!</v>
      </c>
      <c r="B2374" s="26" t="e">
        <f t="shared" si="37"/>
        <v>#REF!</v>
      </c>
      <c r="C2374" s="26"/>
    </row>
    <row r="2375" spans="1:3" x14ac:dyDescent="0.25">
      <c r="A2375" s="25" t="e">
        <f>#REF!</f>
        <v>#REF!</v>
      </c>
      <c r="B2375" s="26" t="e">
        <f t="shared" si="37"/>
        <v>#REF!</v>
      </c>
      <c r="C2375" s="26"/>
    </row>
    <row r="2376" spans="1:3" x14ac:dyDescent="0.25">
      <c r="A2376" s="25" t="e">
        <f>#REF!</f>
        <v>#REF!</v>
      </c>
      <c r="B2376" s="26" t="e">
        <f t="shared" si="37"/>
        <v>#REF!</v>
      </c>
      <c r="C2376" s="26"/>
    </row>
    <row r="2377" spans="1:3" x14ac:dyDescent="0.25">
      <c r="A2377" s="25" t="e">
        <f>#REF!</f>
        <v>#REF!</v>
      </c>
      <c r="B2377" s="26" t="e">
        <f t="shared" si="37"/>
        <v>#REF!</v>
      </c>
      <c r="C2377" s="26"/>
    </row>
    <row r="2378" spans="1:3" x14ac:dyDescent="0.25">
      <c r="A2378" s="25" t="e">
        <f>#REF!</f>
        <v>#REF!</v>
      </c>
      <c r="B2378" s="26" t="e">
        <f t="shared" si="37"/>
        <v>#REF!</v>
      </c>
      <c r="C2378" s="26"/>
    </row>
    <row r="2379" spans="1:3" x14ac:dyDescent="0.25">
      <c r="A2379" s="25" t="e">
        <f>#REF!</f>
        <v>#REF!</v>
      </c>
      <c r="B2379" s="26" t="e">
        <f t="shared" si="37"/>
        <v>#REF!</v>
      </c>
      <c r="C2379" s="26"/>
    </row>
    <row r="2380" spans="1:3" x14ac:dyDescent="0.25">
      <c r="A2380" s="25" t="e">
        <f>#REF!</f>
        <v>#REF!</v>
      </c>
      <c r="B2380" s="26" t="e">
        <f t="shared" si="37"/>
        <v>#REF!</v>
      </c>
      <c r="C2380" s="26"/>
    </row>
    <row r="2381" spans="1:3" x14ac:dyDescent="0.25">
      <c r="A2381" s="25" t="e">
        <f>#REF!</f>
        <v>#REF!</v>
      </c>
      <c r="B2381" s="26" t="e">
        <f t="shared" si="37"/>
        <v>#REF!</v>
      </c>
      <c r="C2381" s="26"/>
    </row>
    <row r="2382" spans="1:3" x14ac:dyDescent="0.25">
      <c r="A2382" s="25" t="e">
        <f>#REF!</f>
        <v>#REF!</v>
      </c>
      <c r="B2382" s="26" t="e">
        <f t="shared" si="37"/>
        <v>#REF!</v>
      </c>
      <c r="C2382" s="26"/>
    </row>
    <row r="2383" spans="1:3" x14ac:dyDescent="0.25">
      <c r="A2383" s="25" t="e">
        <f>#REF!</f>
        <v>#REF!</v>
      </c>
      <c r="B2383" s="26" t="e">
        <f t="shared" si="37"/>
        <v>#REF!</v>
      </c>
      <c r="C2383" s="26"/>
    </row>
    <row r="2384" spans="1:3" x14ac:dyDescent="0.25">
      <c r="A2384" s="25" t="e">
        <f>#REF!</f>
        <v>#REF!</v>
      </c>
      <c r="B2384" s="26" t="e">
        <f t="shared" si="37"/>
        <v>#REF!</v>
      </c>
      <c r="C2384" s="26"/>
    </row>
    <row r="2385" spans="1:3" x14ac:dyDescent="0.25">
      <c r="A2385" s="25" t="e">
        <f>#REF!</f>
        <v>#REF!</v>
      </c>
      <c r="B2385" s="26" t="e">
        <f t="shared" si="37"/>
        <v>#REF!</v>
      </c>
      <c r="C2385" s="26"/>
    </row>
    <row r="2386" spans="1:3" x14ac:dyDescent="0.25">
      <c r="A2386" s="25" t="e">
        <f>#REF!</f>
        <v>#REF!</v>
      </c>
      <c r="B2386" s="26" t="e">
        <f t="shared" si="37"/>
        <v>#REF!</v>
      </c>
      <c r="C2386" s="26"/>
    </row>
    <row r="2387" spans="1:3" x14ac:dyDescent="0.25">
      <c r="A2387" s="25" t="e">
        <f>#REF!</f>
        <v>#REF!</v>
      </c>
      <c r="B2387" s="26" t="e">
        <f t="shared" si="37"/>
        <v>#REF!</v>
      </c>
      <c r="C2387" s="26"/>
    </row>
    <row r="2388" spans="1:3" x14ac:dyDescent="0.25">
      <c r="A2388" s="25" t="e">
        <f>#REF!</f>
        <v>#REF!</v>
      </c>
      <c r="B2388" s="26" t="e">
        <f t="shared" si="37"/>
        <v>#REF!</v>
      </c>
      <c r="C2388" s="26"/>
    </row>
    <row r="2389" spans="1:3" x14ac:dyDescent="0.25">
      <c r="A2389" s="25" t="e">
        <f>#REF!</f>
        <v>#REF!</v>
      </c>
      <c r="B2389" s="26" t="e">
        <f t="shared" si="37"/>
        <v>#REF!</v>
      </c>
      <c r="C2389" s="26"/>
    </row>
    <row r="2390" spans="1:3" x14ac:dyDescent="0.25">
      <c r="A2390" s="25" t="e">
        <f>#REF!</f>
        <v>#REF!</v>
      </c>
      <c r="B2390" s="26" t="e">
        <f t="shared" si="37"/>
        <v>#REF!</v>
      </c>
      <c r="C2390" s="26"/>
    </row>
    <row r="2391" spans="1:3" x14ac:dyDescent="0.25">
      <c r="A2391" s="25" t="e">
        <f>#REF!</f>
        <v>#REF!</v>
      </c>
      <c r="B2391" s="26" t="e">
        <f t="shared" si="37"/>
        <v>#REF!</v>
      </c>
      <c r="C2391" s="26"/>
    </row>
    <row r="2392" spans="1:3" x14ac:dyDescent="0.25">
      <c r="A2392" s="25" t="e">
        <f>#REF!</f>
        <v>#REF!</v>
      </c>
      <c r="B2392" s="26" t="e">
        <f t="shared" si="37"/>
        <v>#REF!</v>
      </c>
      <c r="C2392" s="26"/>
    </row>
    <row r="2393" spans="1:3" x14ac:dyDescent="0.25">
      <c r="A2393" s="25" t="e">
        <f>#REF!</f>
        <v>#REF!</v>
      </c>
      <c r="B2393" s="26" t="e">
        <f t="shared" si="37"/>
        <v>#REF!</v>
      </c>
      <c r="C2393" s="26"/>
    </row>
    <row r="2394" spans="1:3" x14ac:dyDescent="0.25">
      <c r="A2394" s="25" t="e">
        <f>#REF!</f>
        <v>#REF!</v>
      </c>
      <c r="B2394" s="26" t="e">
        <f t="shared" si="37"/>
        <v>#REF!</v>
      </c>
      <c r="C2394" s="26"/>
    </row>
    <row r="2395" spans="1:3" x14ac:dyDescent="0.25">
      <c r="A2395" s="25" t="e">
        <f>#REF!</f>
        <v>#REF!</v>
      </c>
      <c r="B2395" s="26" t="e">
        <f t="shared" si="37"/>
        <v>#REF!</v>
      </c>
      <c r="C2395" s="26"/>
    </row>
    <row r="2396" spans="1:3" x14ac:dyDescent="0.25">
      <c r="A2396" s="25" t="e">
        <f>#REF!</f>
        <v>#REF!</v>
      </c>
      <c r="B2396" s="26" t="e">
        <f t="shared" si="37"/>
        <v>#REF!</v>
      </c>
      <c r="C2396" s="26"/>
    </row>
    <row r="2397" spans="1:3" x14ac:dyDescent="0.25">
      <c r="A2397" s="25" t="e">
        <f>#REF!</f>
        <v>#REF!</v>
      </c>
      <c r="B2397" s="26" t="e">
        <f t="shared" si="37"/>
        <v>#REF!</v>
      </c>
      <c r="C2397" s="26"/>
    </row>
    <row r="2398" spans="1:3" x14ac:dyDescent="0.25">
      <c r="A2398" s="25" t="e">
        <f>#REF!</f>
        <v>#REF!</v>
      </c>
      <c r="B2398" s="26" t="e">
        <f t="shared" si="37"/>
        <v>#REF!</v>
      </c>
      <c r="C2398" s="26"/>
    </row>
    <row r="2399" spans="1:3" x14ac:dyDescent="0.25">
      <c r="A2399" s="25" t="e">
        <f>#REF!</f>
        <v>#REF!</v>
      </c>
      <c r="B2399" s="26" t="e">
        <f t="shared" si="37"/>
        <v>#REF!</v>
      </c>
      <c r="C2399" s="26"/>
    </row>
    <row r="2400" spans="1:3" x14ac:dyDescent="0.25">
      <c r="A2400" s="25" t="e">
        <f>#REF!</f>
        <v>#REF!</v>
      </c>
      <c r="B2400" s="26" t="e">
        <f t="shared" si="37"/>
        <v>#REF!</v>
      </c>
      <c r="C2400" s="26"/>
    </row>
    <row r="2401" spans="1:3" x14ac:dyDescent="0.25">
      <c r="A2401" s="25" t="e">
        <f>#REF!</f>
        <v>#REF!</v>
      </c>
      <c r="B2401" s="26" t="e">
        <f t="shared" si="37"/>
        <v>#REF!</v>
      </c>
      <c r="C2401" s="26"/>
    </row>
    <row r="2402" spans="1:3" x14ac:dyDescent="0.25">
      <c r="A2402" s="25" t="e">
        <f>#REF!</f>
        <v>#REF!</v>
      </c>
      <c r="B2402" s="26" t="e">
        <f t="shared" si="37"/>
        <v>#REF!</v>
      </c>
      <c r="C2402" s="26"/>
    </row>
    <row r="2403" spans="1:3" x14ac:dyDescent="0.25">
      <c r="A2403" s="25" t="e">
        <f>#REF!</f>
        <v>#REF!</v>
      </c>
      <c r="B2403" s="26" t="e">
        <f t="shared" si="37"/>
        <v>#REF!</v>
      </c>
      <c r="C2403" s="26"/>
    </row>
    <row r="2404" spans="1:3" x14ac:dyDescent="0.25">
      <c r="A2404" s="25" t="e">
        <f>#REF!</f>
        <v>#REF!</v>
      </c>
      <c r="B2404" s="26" t="e">
        <f t="shared" si="37"/>
        <v>#REF!</v>
      </c>
      <c r="C2404" s="26"/>
    </row>
    <row r="2405" spans="1:3" x14ac:dyDescent="0.25">
      <c r="A2405" s="25" t="e">
        <f>#REF!</f>
        <v>#REF!</v>
      </c>
      <c r="B2405" s="26" t="e">
        <f t="shared" si="37"/>
        <v>#REF!</v>
      </c>
      <c r="C2405" s="26"/>
    </row>
    <row r="2406" spans="1:3" x14ac:dyDescent="0.25">
      <c r="A2406" s="25" t="e">
        <f>#REF!</f>
        <v>#REF!</v>
      </c>
      <c r="B2406" s="26" t="e">
        <f t="shared" si="37"/>
        <v>#REF!</v>
      </c>
      <c r="C2406" s="26"/>
    </row>
    <row r="2407" spans="1:3" x14ac:dyDescent="0.25">
      <c r="A2407" s="25" t="e">
        <f>#REF!</f>
        <v>#REF!</v>
      </c>
      <c r="B2407" s="26" t="e">
        <f t="shared" si="37"/>
        <v>#REF!</v>
      </c>
      <c r="C2407" s="26"/>
    </row>
    <row r="2408" spans="1:3" x14ac:dyDescent="0.25">
      <c r="A2408" s="25" t="e">
        <f>#REF!</f>
        <v>#REF!</v>
      </c>
      <c r="B2408" s="26" t="e">
        <f t="shared" si="37"/>
        <v>#REF!</v>
      </c>
      <c r="C2408" s="26"/>
    </row>
    <row r="2409" spans="1:3" x14ac:dyDescent="0.25">
      <c r="A2409" s="25" t="e">
        <f>#REF!</f>
        <v>#REF!</v>
      </c>
      <c r="B2409" s="26" t="e">
        <f t="shared" si="37"/>
        <v>#REF!</v>
      </c>
      <c r="C2409" s="26"/>
    </row>
    <row r="2410" spans="1:3" x14ac:dyDescent="0.25">
      <c r="A2410" s="25" t="e">
        <f>#REF!</f>
        <v>#REF!</v>
      </c>
      <c r="B2410" s="26" t="e">
        <f t="shared" si="37"/>
        <v>#REF!</v>
      </c>
      <c r="C2410" s="26"/>
    </row>
    <row r="2411" spans="1:3" x14ac:dyDescent="0.25">
      <c r="A2411" s="25" t="e">
        <f>#REF!</f>
        <v>#REF!</v>
      </c>
      <c r="B2411" s="26" t="e">
        <f t="shared" si="37"/>
        <v>#REF!</v>
      </c>
      <c r="C2411" s="26"/>
    </row>
    <row r="2412" spans="1:3" x14ac:dyDescent="0.25">
      <c r="A2412" s="25" t="e">
        <f>#REF!</f>
        <v>#REF!</v>
      </c>
      <c r="B2412" s="26" t="e">
        <f t="shared" si="37"/>
        <v>#REF!</v>
      </c>
      <c r="C2412" s="26"/>
    </row>
    <row r="2413" spans="1:3" x14ac:dyDescent="0.25">
      <c r="A2413" s="25" t="e">
        <f>#REF!</f>
        <v>#REF!</v>
      </c>
      <c r="B2413" s="26" t="e">
        <f t="shared" si="37"/>
        <v>#REF!</v>
      </c>
      <c r="C2413" s="26"/>
    </row>
    <row r="2414" spans="1:3" x14ac:dyDescent="0.25">
      <c r="A2414" s="25" t="e">
        <f>#REF!</f>
        <v>#REF!</v>
      </c>
      <c r="B2414" s="26" t="e">
        <f t="shared" si="37"/>
        <v>#REF!</v>
      </c>
      <c r="C2414" s="26"/>
    </row>
    <row r="2415" spans="1:3" x14ac:dyDescent="0.25">
      <c r="A2415" s="25" t="e">
        <f>#REF!</f>
        <v>#REF!</v>
      </c>
      <c r="B2415" s="26" t="e">
        <f t="shared" si="37"/>
        <v>#REF!</v>
      </c>
      <c r="C2415" s="26"/>
    </row>
    <row r="2416" spans="1:3" x14ac:dyDescent="0.25">
      <c r="A2416" s="25" t="e">
        <f>#REF!</f>
        <v>#REF!</v>
      </c>
      <c r="B2416" s="26" t="e">
        <f t="shared" si="37"/>
        <v>#REF!</v>
      </c>
      <c r="C2416" s="26"/>
    </row>
    <row r="2417" spans="1:3" x14ac:dyDescent="0.25">
      <c r="A2417" s="25" t="e">
        <f>#REF!</f>
        <v>#REF!</v>
      </c>
      <c r="B2417" s="26" t="e">
        <f t="shared" si="37"/>
        <v>#REF!</v>
      </c>
      <c r="C2417" s="26"/>
    </row>
    <row r="2418" spans="1:3" x14ac:dyDescent="0.25">
      <c r="A2418" s="25" t="e">
        <f>#REF!</f>
        <v>#REF!</v>
      </c>
      <c r="B2418" s="26" t="e">
        <f t="shared" si="37"/>
        <v>#REF!</v>
      </c>
      <c r="C2418" s="26"/>
    </row>
    <row r="2419" spans="1:3" x14ac:dyDescent="0.25">
      <c r="A2419" s="25" t="e">
        <f>#REF!</f>
        <v>#REF!</v>
      </c>
      <c r="B2419" s="26" t="e">
        <f t="shared" si="37"/>
        <v>#REF!</v>
      </c>
      <c r="C2419" s="26"/>
    </row>
    <row r="2420" spans="1:3" x14ac:dyDescent="0.25">
      <c r="A2420" s="25" t="e">
        <f>#REF!</f>
        <v>#REF!</v>
      </c>
      <c r="B2420" s="26" t="e">
        <f t="shared" si="37"/>
        <v>#REF!</v>
      </c>
      <c r="C2420" s="26"/>
    </row>
    <row r="2421" spans="1:3" x14ac:dyDescent="0.25">
      <c r="A2421" s="25" t="e">
        <f>#REF!</f>
        <v>#REF!</v>
      </c>
      <c r="B2421" s="26" t="e">
        <f t="shared" si="37"/>
        <v>#REF!</v>
      </c>
      <c r="C2421" s="26"/>
    </row>
    <row r="2422" spans="1:3" x14ac:dyDescent="0.25">
      <c r="A2422" s="25" t="e">
        <f>#REF!</f>
        <v>#REF!</v>
      </c>
      <c r="B2422" s="26" t="e">
        <f t="shared" si="37"/>
        <v>#REF!</v>
      </c>
      <c r="C2422" s="26"/>
    </row>
    <row r="2423" spans="1:3" x14ac:dyDescent="0.25">
      <c r="A2423" s="25" t="e">
        <f>#REF!</f>
        <v>#REF!</v>
      </c>
      <c r="B2423" s="26" t="e">
        <f t="shared" si="37"/>
        <v>#REF!</v>
      </c>
      <c r="C2423" s="26"/>
    </row>
    <row r="2424" spans="1:3" x14ac:dyDescent="0.25">
      <c r="A2424" s="25" t="e">
        <f>#REF!</f>
        <v>#REF!</v>
      </c>
      <c r="B2424" s="26" t="e">
        <f t="shared" si="37"/>
        <v>#REF!</v>
      </c>
      <c r="C2424" s="26"/>
    </row>
    <row r="2425" spans="1:3" x14ac:dyDescent="0.25">
      <c r="A2425" s="25" t="e">
        <f>#REF!</f>
        <v>#REF!</v>
      </c>
      <c r="B2425" s="26" t="e">
        <f t="shared" si="37"/>
        <v>#REF!</v>
      </c>
      <c r="C2425" s="26"/>
    </row>
    <row r="2426" spans="1:3" x14ac:dyDescent="0.25">
      <c r="A2426" s="25" t="e">
        <f>#REF!</f>
        <v>#REF!</v>
      </c>
      <c r="B2426" s="26" t="e">
        <f t="shared" si="37"/>
        <v>#REF!</v>
      </c>
      <c r="C2426" s="26"/>
    </row>
    <row r="2427" spans="1:3" x14ac:dyDescent="0.25">
      <c r="A2427" s="25" t="e">
        <f>#REF!</f>
        <v>#REF!</v>
      </c>
      <c r="B2427" s="26" t="e">
        <f t="shared" si="37"/>
        <v>#REF!</v>
      </c>
      <c r="C2427" s="26"/>
    </row>
    <row r="2428" spans="1:3" x14ac:dyDescent="0.25">
      <c r="A2428" s="25" t="e">
        <f>#REF!</f>
        <v>#REF!</v>
      </c>
      <c r="B2428" s="26" t="e">
        <f t="shared" si="37"/>
        <v>#REF!</v>
      </c>
      <c r="C2428" s="26"/>
    </row>
    <row r="2429" spans="1:3" x14ac:dyDescent="0.25">
      <c r="A2429" s="25" t="e">
        <f>#REF!</f>
        <v>#REF!</v>
      </c>
      <c r="B2429" s="26" t="e">
        <f t="shared" si="37"/>
        <v>#REF!</v>
      </c>
      <c r="C2429" s="26"/>
    </row>
    <row r="2430" spans="1:3" x14ac:dyDescent="0.25">
      <c r="A2430" s="25" t="e">
        <f>#REF!</f>
        <v>#REF!</v>
      </c>
      <c r="B2430" s="26" t="e">
        <f t="shared" si="37"/>
        <v>#REF!</v>
      </c>
      <c r="C2430" s="26"/>
    </row>
    <row r="2431" spans="1:3" x14ac:dyDescent="0.25">
      <c r="A2431" s="25" t="e">
        <f>#REF!</f>
        <v>#REF!</v>
      </c>
      <c r="B2431" s="26" t="e">
        <f t="shared" si="37"/>
        <v>#REF!</v>
      </c>
      <c r="C2431" s="26"/>
    </row>
    <row r="2432" spans="1:3" x14ac:dyDescent="0.25">
      <c r="A2432" s="25" t="e">
        <f>#REF!</f>
        <v>#REF!</v>
      </c>
      <c r="B2432" s="26" t="e">
        <f t="shared" si="37"/>
        <v>#REF!</v>
      </c>
      <c r="C2432" s="26"/>
    </row>
    <row r="2433" spans="1:3" x14ac:dyDescent="0.25">
      <c r="A2433" s="25" t="e">
        <f>#REF!</f>
        <v>#REF!</v>
      </c>
      <c r="B2433" s="26" t="e">
        <f t="shared" si="37"/>
        <v>#REF!</v>
      </c>
      <c r="C2433" s="26"/>
    </row>
    <row r="2434" spans="1:3" x14ac:dyDescent="0.25">
      <c r="A2434" s="25" t="e">
        <f>#REF!</f>
        <v>#REF!</v>
      </c>
      <c r="B2434" s="26" t="e">
        <f t="shared" ref="B2434:B2497" si="38">MAX(MIN(A2434,E$4),E$3)</f>
        <v>#REF!</v>
      </c>
      <c r="C2434" s="26"/>
    </row>
    <row r="2435" spans="1:3" x14ac:dyDescent="0.25">
      <c r="A2435" s="25" t="e">
        <f>#REF!</f>
        <v>#REF!</v>
      </c>
      <c r="B2435" s="26" t="e">
        <f t="shared" si="38"/>
        <v>#REF!</v>
      </c>
      <c r="C2435" s="26"/>
    </row>
    <row r="2436" spans="1:3" x14ac:dyDescent="0.25">
      <c r="A2436" s="25" t="e">
        <f>#REF!</f>
        <v>#REF!</v>
      </c>
      <c r="B2436" s="26" t="e">
        <f t="shared" si="38"/>
        <v>#REF!</v>
      </c>
      <c r="C2436" s="26"/>
    </row>
    <row r="2437" spans="1:3" x14ac:dyDescent="0.25">
      <c r="A2437" s="25" t="e">
        <f>#REF!</f>
        <v>#REF!</v>
      </c>
      <c r="B2437" s="26" t="e">
        <f t="shared" si="38"/>
        <v>#REF!</v>
      </c>
      <c r="C2437" s="26"/>
    </row>
    <row r="2438" spans="1:3" x14ac:dyDescent="0.25">
      <c r="A2438" s="25" t="e">
        <f>#REF!</f>
        <v>#REF!</v>
      </c>
      <c r="B2438" s="26" t="e">
        <f t="shared" si="38"/>
        <v>#REF!</v>
      </c>
      <c r="C2438" s="26"/>
    </row>
    <row r="2439" spans="1:3" x14ac:dyDescent="0.25">
      <c r="A2439" s="25" t="e">
        <f>#REF!</f>
        <v>#REF!</v>
      </c>
      <c r="B2439" s="26" t="e">
        <f t="shared" si="38"/>
        <v>#REF!</v>
      </c>
      <c r="C2439" s="26"/>
    </row>
    <row r="2440" spans="1:3" x14ac:dyDescent="0.25">
      <c r="A2440" s="25" t="e">
        <f>#REF!</f>
        <v>#REF!</v>
      </c>
      <c r="B2440" s="26" t="e">
        <f t="shared" si="38"/>
        <v>#REF!</v>
      </c>
      <c r="C2440" s="26"/>
    </row>
    <row r="2441" spans="1:3" x14ac:dyDescent="0.25">
      <c r="A2441" s="25" t="e">
        <f>#REF!</f>
        <v>#REF!</v>
      </c>
      <c r="B2441" s="26" t="e">
        <f t="shared" si="38"/>
        <v>#REF!</v>
      </c>
      <c r="C2441" s="26"/>
    </row>
    <row r="2442" spans="1:3" x14ac:dyDescent="0.25">
      <c r="A2442" s="25" t="e">
        <f>#REF!</f>
        <v>#REF!</v>
      </c>
      <c r="B2442" s="26" t="e">
        <f t="shared" si="38"/>
        <v>#REF!</v>
      </c>
      <c r="C2442" s="26"/>
    </row>
    <row r="2443" spans="1:3" x14ac:dyDescent="0.25">
      <c r="A2443" s="25" t="e">
        <f>#REF!</f>
        <v>#REF!</v>
      </c>
      <c r="B2443" s="26" t="e">
        <f t="shared" si="38"/>
        <v>#REF!</v>
      </c>
      <c r="C2443" s="26"/>
    </row>
    <row r="2444" spans="1:3" x14ac:dyDescent="0.25">
      <c r="A2444" s="25" t="e">
        <f>#REF!</f>
        <v>#REF!</v>
      </c>
      <c r="B2444" s="26" t="e">
        <f t="shared" si="38"/>
        <v>#REF!</v>
      </c>
      <c r="C2444" s="26"/>
    </row>
    <row r="2445" spans="1:3" x14ac:dyDescent="0.25">
      <c r="A2445" s="25" t="e">
        <f>#REF!</f>
        <v>#REF!</v>
      </c>
      <c r="B2445" s="26" t="e">
        <f t="shared" si="38"/>
        <v>#REF!</v>
      </c>
      <c r="C2445" s="26"/>
    </row>
    <row r="2446" spans="1:3" x14ac:dyDescent="0.25">
      <c r="A2446" s="25" t="e">
        <f>#REF!</f>
        <v>#REF!</v>
      </c>
      <c r="B2446" s="26" t="e">
        <f t="shared" si="38"/>
        <v>#REF!</v>
      </c>
      <c r="C2446" s="26"/>
    </row>
    <row r="2447" spans="1:3" x14ac:dyDescent="0.25">
      <c r="A2447" s="25" t="e">
        <f>#REF!</f>
        <v>#REF!</v>
      </c>
      <c r="B2447" s="26" t="e">
        <f t="shared" si="38"/>
        <v>#REF!</v>
      </c>
      <c r="C2447" s="26"/>
    </row>
    <row r="2448" spans="1:3" x14ac:dyDescent="0.25">
      <c r="A2448" s="25" t="e">
        <f>#REF!</f>
        <v>#REF!</v>
      </c>
      <c r="B2448" s="26" t="e">
        <f t="shared" si="38"/>
        <v>#REF!</v>
      </c>
      <c r="C2448" s="26"/>
    </row>
    <row r="2449" spans="1:3" x14ac:dyDescent="0.25">
      <c r="A2449" s="25" t="e">
        <f>#REF!</f>
        <v>#REF!</v>
      </c>
      <c r="B2449" s="26" t="e">
        <f t="shared" si="38"/>
        <v>#REF!</v>
      </c>
      <c r="C2449" s="26"/>
    </row>
    <row r="2450" spans="1:3" x14ac:dyDescent="0.25">
      <c r="A2450" s="25" t="e">
        <f>#REF!</f>
        <v>#REF!</v>
      </c>
      <c r="B2450" s="26" t="e">
        <f t="shared" si="38"/>
        <v>#REF!</v>
      </c>
      <c r="C2450" s="26"/>
    </row>
    <row r="2451" spans="1:3" x14ac:dyDescent="0.25">
      <c r="A2451" s="25" t="e">
        <f>#REF!</f>
        <v>#REF!</v>
      </c>
      <c r="B2451" s="26" t="e">
        <f t="shared" si="38"/>
        <v>#REF!</v>
      </c>
      <c r="C2451" s="26"/>
    </row>
    <row r="2452" spans="1:3" x14ac:dyDescent="0.25">
      <c r="A2452" s="25" t="e">
        <f>#REF!</f>
        <v>#REF!</v>
      </c>
      <c r="B2452" s="26" t="e">
        <f t="shared" si="38"/>
        <v>#REF!</v>
      </c>
      <c r="C2452" s="26"/>
    </row>
    <row r="2453" spans="1:3" x14ac:dyDescent="0.25">
      <c r="A2453" s="25" t="e">
        <f>#REF!</f>
        <v>#REF!</v>
      </c>
      <c r="B2453" s="26" t="e">
        <f t="shared" si="38"/>
        <v>#REF!</v>
      </c>
      <c r="C2453" s="26"/>
    </row>
    <row r="2454" spans="1:3" x14ac:dyDescent="0.25">
      <c r="A2454" s="25" t="e">
        <f>#REF!</f>
        <v>#REF!</v>
      </c>
      <c r="B2454" s="26" t="e">
        <f t="shared" si="38"/>
        <v>#REF!</v>
      </c>
      <c r="C2454" s="26"/>
    </row>
    <row r="2455" spans="1:3" x14ac:dyDescent="0.25">
      <c r="A2455" s="25" t="e">
        <f>#REF!</f>
        <v>#REF!</v>
      </c>
      <c r="B2455" s="26" t="e">
        <f t="shared" si="38"/>
        <v>#REF!</v>
      </c>
      <c r="C2455" s="26"/>
    </row>
    <row r="2456" spans="1:3" x14ac:dyDescent="0.25">
      <c r="A2456" s="25" t="e">
        <f>#REF!</f>
        <v>#REF!</v>
      </c>
      <c r="B2456" s="26" t="e">
        <f t="shared" si="38"/>
        <v>#REF!</v>
      </c>
      <c r="C2456" s="26"/>
    </row>
    <row r="2457" spans="1:3" x14ac:dyDescent="0.25">
      <c r="A2457" s="25" t="e">
        <f>#REF!</f>
        <v>#REF!</v>
      </c>
      <c r="B2457" s="26" t="e">
        <f t="shared" si="38"/>
        <v>#REF!</v>
      </c>
      <c r="C2457" s="26"/>
    </row>
    <row r="2458" spans="1:3" x14ac:dyDescent="0.25">
      <c r="A2458" s="25" t="e">
        <f>#REF!</f>
        <v>#REF!</v>
      </c>
      <c r="B2458" s="26" t="e">
        <f t="shared" si="38"/>
        <v>#REF!</v>
      </c>
      <c r="C2458" s="26"/>
    </row>
    <row r="2459" spans="1:3" x14ac:dyDescent="0.25">
      <c r="A2459" s="25" t="e">
        <f>#REF!</f>
        <v>#REF!</v>
      </c>
      <c r="B2459" s="26" t="e">
        <f t="shared" si="38"/>
        <v>#REF!</v>
      </c>
      <c r="C2459" s="26"/>
    </row>
    <row r="2460" spans="1:3" x14ac:dyDescent="0.25">
      <c r="A2460" s="25" t="e">
        <f>#REF!</f>
        <v>#REF!</v>
      </c>
      <c r="B2460" s="26" t="e">
        <f t="shared" si="38"/>
        <v>#REF!</v>
      </c>
      <c r="C2460" s="26"/>
    </row>
    <row r="2461" spans="1:3" x14ac:dyDescent="0.25">
      <c r="A2461" s="25" t="e">
        <f>#REF!</f>
        <v>#REF!</v>
      </c>
      <c r="B2461" s="26" t="e">
        <f t="shared" si="38"/>
        <v>#REF!</v>
      </c>
      <c r="C2461" s="26"/>
    </row>
    <row r="2462" spans="1:3" x14ac:dyDescent="0.25">
      <c r="A2462" s="25" t="e">
        <f>#REF!</f>
        <v>#REF!</v>
      </c>
      <c r="B2462" s="26" t="e">
        <f t="shared" si="38"/>
        <v>#REF!</v>
      </c>
      <c r="C2462" s="26"/>
    </row>
    <row r="2463" spans="1:3" x14ac:dyDescent="0.25">
      <c r="A2463" s="25" t="e">
        <f>#REF!</f>
        <v>#REF!</v>
      </c>
      <c r="B2463" s="26" t="e">
        <f t="shared" si="38"/>
        <v>#REF!</v>
      </c>
      <c r="C2463" s="26"/>
    </row>
    <row r="2464" spans="1:3" x14ac:dyDescent="0.25">
      <c r="A2464" s="25" t="e">
        <f>#REF!</f>
        <v>#REF!</v>
      </c>
      <c r="B2464" s="26" t="e">
        <f t="shared" si="38"/>
        <v>#REF!</v>
      </c>
      <c r="C2464" s="26"/>
    </row>
    <row r="2465" spans="1:3" x14ac:dyDescent="0.25">
      <c r="A2465" s="25" t="e">
        <f>#REF!</f>
        <v>#REF!</v>
      </c>
      <c r="B2465" s="26" t="e">
        <f t="shared" si="38"/>
        <v>#REF!</v>
      </c>
      <c r="C2465" s="26"/>
    </row>
    <row r="2466" spans="1:3" x14ac:dyDescent="0.25">
      <c r="A2466" s="25" t="e">
        <f>#REF!</f>
        <v>#REF!</v>
      </c>
      <c r="B2466" s="26" t="e">
        <f t="shared" si="38"/>
        <v>#REF!</v>
      </c>
      <c r="C2466" s="26"/>
    </row>
    <row r="2467" spans="1:3" x14ac:dyDescent="0.25">
      <c r="A2467" s="25" t="e">
        <f>#REF!</f>
        <v>#REF!</v>
      </c>
      <c r="B2467" s="26" t="e">
        <f t="shared" si="38"/>
        <v>#REF!</v>
      </c>
      <c r="C2467" s="26"/>
    </row>
    <row r="2468" spans="1:3" x14ac:dyDescent="0.25">
      <c r="A2468" s="25" t="e">
        <f>#REF!</f>
        <v>#REF!</v>
      </c>
      <c r="B2468" s="26" t="e">
        <f t="shared" si="38"/>
        <v>#REF!</v>
      </c>
      <c r="C2468" s="26"/>
    </row>
    <row r="2469" spans="1:3" x14ac:dyDescent="0.25">
      <c r="A2469" s="25" t="e">
        <f>#REF!</f>
        <v>#REF!</v>
      </c>
      <c r="B2469" s="26" t="e">
        <f t="shared" si="38"/>
        <v>#REF!</v>
      </c>
      <c r="C2469" s="26"/>
    </row>
    <row r="2470" spans="1:3" x14ac:dyDescent="0.25">
      <c r="A2470" s="25" t="e">
        <f>#REF!</f>
        <v>#REF!</v>
      </c>
      <c r="B2470" s="26" t="e">
        <f t="shared" si="38"/>
        <v>#REF!</v>
      </c>
      <c r="C2470" s="26"/>
    </row>
    <row r="2471" spans="1:3" x14ac:dyDescent="0.25">
      <c r="A2471" s="25" t="e">
        <f>#REF!</f>
        <v>#REF!</v>
      </c>
      <c r="B2471" s="26" t="e">
        <f t="shared" si="38"/>
        <v>#REF!</v>
      </c>
      <c r="C2471" s="26"/>
    </row>
    <row r="2472" spans="1:3" x14ac:dyDescent="0.25">
      <c r="A2472" s="25" t="e">
        <f>#REF!</f>
        <v>#REF!</v>
      </c>
      <c r="B2472" s="26" t="e">
        <f t="shared" si="38"/>
        <v>#REF!</v>
      </c>
      <c r="C2472" s="26"/>
    </row>
    <row r="2473" spans="1:3" x14ac:dyDescent="0.25">
      <c r="A2473" s="25" t="e">
        <f>#REF!</f>
        <v>#REF!</v>
      </c>
      <c r="B2473" s="26" t="e">
        <f t="shared" si="38"/>
        <v>#REF!</v>
      </c>
      <c r="C2473" s="26"/>
    </row>
    <row r="2474" spans="1:3" x14ac:dyDescent="0.25">
      <c r="A2474" s="25" t="e">
        <f>#REF!</f>
        <v>#REF!</v>
      </c>
      <c r="B2474" s="26" t="e">
        <f t="shared" si="38"/>
        <v>#REF!</v>
      </c>
      <c r="C2474" s="26"/>
    </row>
    <row r="2475" spans="1:3" x14ac:dyDescent="0.25">
      <c r="A2475" s="25" t="e">
        <f>#REF!</f>
        <v>#REF!</v>
      </c>
      <c r="B2475" s="26" t="e">
        <f t="shared" si="38"/>
        <v>#REF!</v>
      </c>
      <c r="C2475" s="26"/>
    </row>
    <row r="2476" spans="1:3" x14ac:dyDescent="0.25">
      <c r="A2476" s="25" t="e">
        <f>#REF!</f>
        <v>#REF!</v>
      </c>
      <c r="B2476" s="26" t="e">
        <f t="shared" si="38"/>
        <v>#REF!</v>
      </c>
      <c r="C2476" s="26"/>
    </row>
    <row r="2477" spans="1:3" x14ac:dyDescent="0.25">
      <c r="A2477" s="25" t="e">
        <f>#REF!</f>
        <v>#REF!</v>
      </c>
      <c r="B2477" s="26" t="e">
        <f t="shared" si="38"/>
        <v>#REF!</v>
      </c>
      <c r="C2477" s="26"/>
    </row>
    <row r="2478" spans="1:3" x14ac:dyDescent="0.25">
      <c r="A2478" s="25" t="e">
        <f>#REF!</f>
        <v>#REF!</v>
      </c>
      <c r="B2478" s="26" t="e">
        <f t="shared" si="38"/>
        <v>#REF!</v>
      </c>
      <c r="C2478" s="26"/>
    </row>
    <row r="2479" spans="1:3" x14ac:dyDescent="0.25">
      <c r="A2479" s="25" t="e">
        <f>#REF!</f>
        <v>#REF!</v>
      </c>
      <c r="B2479" s="26" t="e">
        <f t="shared" si="38"/>
        <v>#REF!</v>
      </c>
      <c r="C2479" s="26"/>
    </row>
    <row r="2480" spans="1:3" x14ac:dyDescent="0.25">
      <c r="A2480" s="25" t="e">
        <f>#REF!</f>
        <v>#REF!</v>
      </c>
      <c r="B2480" s="26" t="e">
        <f t="shared" si="38"/>
        <v>#REF!</v>
      </c>
      <c r="C2480" s="26"/>
    </row>
    <row r="2481" spans="1:3" x14ac:dyDescent="0.25">
      <c r="A2481" s="25" t="e">
        <f>#REF!</f>
        <v>#REF!</v>
      </c>
      <c r="B2481" s="26" t="e">
        <f t="shared" si="38"/>
        <v>#REF!</v>
      </c>
      <c r="C2481" s="26"/>
    </row>
    <row r="2482" spans="1:3" x14ac:dyDescent="0.25">
      <c r="A2482" s="25" t="e">
        <f>#REF!</f>
        <v>#REF!</v>
      </c>
      <c r="B2482" s="26" t="e">
        <f t="shared" si="38"/>
        <v>#REF!</v>
      </c>
      <c r="C2482" s="26"/>
    </row>
    <row r="2483" spans="1:3" x14ac:dyDescent="0.25">
      <c r="A2483" s="25" t="e">
        <f>#REF!</f>
        <v>#REF!</v>
      </c>
      <c r="B2483" s="26" t="e">
        <f t="shared" si="38"/>
        <v>#REF!</v>
      </c>
      <c r="C2483" s="26"/>
    </row>
    <row r="2484" spans="1:3" x14ac:dyDescent="0.25">
      <c r="A2484" s="25" t="e">
        <f>#REF!</f>
        <v>#REF!</v>
      </c>
      <c r="B2484" s="26" t="e">
        <f t="shared" si="38"/>
        <v>#REF!</v>
      </c>
      <c r="C2484" s="26"/>
    </row>
    <row r="2485" spans="1:3" x14ac:dyDescent="0.25">
      <c r="A2485" s="25" t="e">
        <f>#REF!</f>
        <v>#REF!</v>
      </c>
      <c r="B2485" s="26" t="e">
        <f t="shared" si="38"/>
        <v>#REF!</v>
      </c>
      <c r="C2485" s="26"/>
    </row>
    <row r="2486" spans="1:3" x14ac:dyDescent="0.25">
      <c r="A2486" s="25" t="e">
        <f>#REF!</f>
        <v>#REF!</v>
      </c>
      <c r="B2486" s="26" t="e">
        <f t="shared" si="38"/>
        <v>#REF!</v>
      </c>
      <c r="C2486" s="26"/>
    </row>
    <row r="2487" spans="1:3" x14ac:dyDescent="0.25">
      <c r="A2487" s="25" t="e">
        <f>#REF!</f>
        <v>#REF!</v>
      </c>
      <c r="B2487" s="26" t="e">
        <f t="shared" si="38"/>
        <v>#REF!</v>
      </c>
      <c r="C2487" s="26"/>
    </row>
    <row r="2488" spans="1:3" x14ac:dyDescent="0.25">
      <c r="A2488" s="25" t="e">
        <f>#REF!</f>
        <v>#REF!</v>
      </c>
      <c r="B2488" s="26" t="e">
        <f t="shared" si="38"/>
        <v>#REF!</v>
      </c>
      <c r="C2488" s="26"/>
    </row>
    <row r="2489" spans="1:3" x14ac:dyDescent="0.25">
      <c r="A2489" s="25" t="e">
        <f>#REF!</f>
        <v>#REF!</v>
      </c>
      <c r="B2489" s="26" t="e">
        <f t="shared" si="38"/>
        <v>#REF!</v>
      </c>
      <c r="C2489" s="26"/>
    </row>
    <row r="2490" spans="1:3" x14ac:dyDescent="0.25">
      <c r="A2490" s="25" t="e">
        <f>#REF!</f>
        <v>#REF!</v>
      </c>
      <c r="B2490" s="26" t="e">
        <f t="shared" si="38"/>
        <v>#REF!</v>
      </c>
      <c r="C2490" s="26"/>
    </row>
    <row r="2491" spans="1:3" x14ac:dyDescent="0.25">
      <c r="A2491" s="25" t="e">
        <f>#REF!</f>
        <v>#REF!</v>
      </c>
      <c r="B2491" s="26" t="e">
        <f t="shared" si="38"/>
        <v>#REF!</v>
      </c>
      <c r="C2491" s="26"/>
    </row>
    <row r="2492" spans="1:3" x14ac:dyDescent="0.25">
      <c r="A2492" s="25" t="e">
        <f>#REF!</f>
        <v>#REF!</v>
      </c>
      <c r="B2492" s="26" t="e">
        <f t="shared" si="38"/>
        <v>#REF!</v>
      </c>
      <c r="C2492" s="26"/>
    </row>
    <row r="2493" spans="1:3" x14ac:dyDescent="0.25">
      <c r="A2493" s="25" t="e">
        <f>#REF!</f>
        <v>#REF!</v>
      </c>
      <c r="B2493" s="26" t="e">
        <f t="shared" si="38"/>
        <v>#REF!</v>
      </c>
      <c r="C2493" s="26"/>
    </row>
    <row r="2494" spans="1:3" x14ac:dyDescent="0.25">
      <c r="A2494" s="25" t="e">
        <f>#REF!</f>
        <v>#REF!</v>
      </c>
      <c r="B2494" s="26" t="e">
        <f t="shared" si="38"/>
        <v>#REF!</v>
      </c>
      <c r="C2494" s="26"/>
    </row>
    <row r="2495" spans="1:3" x14ac:dyDescent="0.25">
      <c r="A2495" s="25" t="e">
        <f>#REF!</f>
        <v>#REF!</v>
      </c>
      <c r="B2495" s="26" t="e">
        <f t="shared" si="38"/>
        <v>#REF!</v>
      </c>
      <c r="C2495" s="26"/>
    </row>
    <row r="2496" spans="1:3" x14ac:dyDescent="0.25">
      <c r="A2496" s="25" t="e">
        <f>#REF!</f>
        <v>#REF!</v>
      </c>
      <c r="B2496" s="26" t="e">
        <f t="shared" si="38"/>
        <v>#REF!</v>
      </c>
      <c r="C2496" s="26"/>
    </row>
    <row r="2497" spans="1:3" x14ac:dyDescent="0.25">
      <c r="A2497" s="25" t="e">
        <f>#REF!</f>
        <v>#REF!</v>
      </c>
      <c r="B2497" s="26" t="e">
        <f t="shared" si="38"/>
        <v>#REF!</v>
      </c>
      <c r="C2497" s="26"/>
    </row>
    <row r="2498" spans="1:3" x14ac:dyDescent="0.25">
      <c r="A2498" s="25" t="e">
        <f>#REF!</f>
        <v>#REF!</v>
      </c>
      <c r="B2498" s="26" t="e">
        <f t="shared" ref="B2498:B2561" si="39">MAX(MIN(A2498,E$4),E$3)</f>
        <v>#REF!</v>
      </c>
      <c r="C2498" s="26"/>
    </row>
    <row r="2499" spans="1:3" x14ac:dyDescent="0.25">
      <c r="A2499" s="25" t="e">
        <f>#REF!</f>
        <v>#REF!</v>
      </c>
      <c r="B2499" s="26" t="e">
        <f t="shared" si="39"/>
        <v>#REF!</v>
      </c>
      <c r="C2499" s="26"/>
    </row>
    <row r="2500" spans="1:3" x14ac:dyDescent="0.25">
      <c r="A2500" s="25" t="e">
        <f>#REF!</f>
        <v>#REF!</v>
      </c>
      <c r="B2500" s="26" t="e">
        <f t="shared" si="39"/>
        <v>#REF!</v>
      </c>
      <c r="C2500" s="26"/>
    </row>
    <row r="2501" spans="1:3" x14ac:dyDescent="0.25">
      <c r="A2501" s="25" t="e">
        <f>#REF!</f>
        <v>#REF!</v>
      </c>
      <c r="B2501" s="26" t="e">
        <f t="shared" si="39"/>
        <v>#REF!</v>
      </c>
      <c r="C2501" s="26"/>
    </row>
    <row r="2502" spans="1:3" x14ac:dyDescent="0.25">
      <c r="A2502" s="25" t="e">
        <f>#REF!</f>
        <v>#REF!</v>
      </c>
      <c r="B2502" s="26" t="e">
        <f t="shared" si="39"/>
        <v>#REF!</v>
      </c>
      <c r="C2502" s="26"/>
    </row>
    <row r="2503" spans="1:3" x14ac:dyDescent="0.25">
      <c r="A2503" s="25" t="e">
        <f>#REF!</f>
        <v>#REF!</v>
      </c>
      <c r="B2503" s="26" t="e">
        <f t="shared" si="39"/>
        <v>#REF!</v>
      </c>
      <c r="C2503" s="26"/>
    </row>
    <row r="2504" spans="1:3" x14ac:dyDescent="0.25">
      <c r="A2504" s="25" t="e">
        <f>#REF!</f>
        <v>#REF!</v>
      </c>
      <c r="B2504" s="26" t="e">
        <f t="shared" si="39"/>
        <v>#REF!</v>
      </c>
      <c r="C2504" s="26"/>
    </row>
    <row r="2505" spans="1:3" x14ac:dyDescent="0.25">
      <c r="A2505" s="25" t="e">
        <f>#REF!</f>
        <v>#REF!</v>
      </c>
      <c r="B2505" s="26" t="e">
        <f t="shared" si="39"/>
        <v>#REF!</v>
      </c>
      <c r="C2505" s="26"/>
    </row>
    <row r="2506" spans="1:3" x14ac:dyDescent="0.25">
      <c r="A2506" s="25" t="e">
        <f>#REF!</f>
        <v>#REF!</v>
      </c>
      <c r="B2506" s="26" t="e">
        <f t="shared" si="39"/>
        <v>#REF!</v>
      </c>
      <c r="C2506" s="26"/>
    </row>
    <row r="2507" spans="1:3" x14ac:dyDescent="0.25">
      <c r="A2507" s="25" t="e">
        <f>#REF!</f>
        <v>#REF!</v>
      </c>
      <c r="B2507" s="26" t="e">
        <f t="shared" si="39"/>
        <v>#REF!</v>
      </c>
      <c r="C2507" s="26"/>
    </row>
    <row r="2508" spans="1:3" x14ac:dyDescent="0.25">
      <c r="A2508" s="25" t="e">
        <f>#REF!</f>
        <v>#REF!</v>
      </c>
      <c r="B2508" s="26" t="e">
        <f t="shared" si="39"/>
        <v>#REF!</v>
      </c>
      <c r="C2508" s="26"/>
    </row>
    <row r="2509" spans="1:3" x14ac:dyDescent="0.25">
      <c r="A2509" s="25" t="e">
        <f>#REF!</f>
        <v>#REF!</v>
      </c>
      <c r="B2509" s="26" t="e">
        <f t="shared" si="39"/>
        <v>#REF!</v>
      </c>
      <c r="C2509" s="26"/>
    </row>
    <row r="2510" spans="1:3" x14ac:dyDescent="0.25">
      <c r="A2510" s="25" t="e">
        <f>#REF!</f>
        <v>#REF!</v>
      </c>
      <c r="B2510" s="26" t="e">
        <f t="shared" si="39"/>
        <v>#REF!</v>
      </c>
      <c r="C2510" s="26"/>
    </row>
    <row r="2511" spans="1:3" x14ac:dyDescent="0.25">
      <c r="A2511" s="25" t="e">
        <f>#REF!</f>
        <v>#REF!</v>
      </c>
      <c r="B2511" s="26" t="e">
        <f t="shared" si="39"/>
        <v>#REF!</v>
      </c>
      <c r="C2511" s="26"/>
    </row>
    <row r="2512" spans="1:3" x14ac:dyDescent="0.25">
      <c r="A2512" s="25" t="e">
        <f>#REF!</f>
        <v>#REF!</v>
      </c>
      <c r="B2512" s="26" t="e">
        <f t="shared" si="39"/>
        <v>#REF!</v>
      </c>
      <c r="C2512" s="26"/>
    </row>
    <row r="2513" spans="1:3" x14ac:dyDescent="0.25">
      <c r="A2513" s="25" t="e">
        <f>#REF!</f>
        <v>#REF!</v>
      </c>
      <c r="B2513" s="26" t="e">
        <f t="shared" si="39"/>
        <v>#REF!</v>
      </c>
      <c r="C2513" s="26"/>
    </row>
    <row r="2514" spans="1:3" x14ac:dyDescent="0.25">
      <c r="A2514" s="25" t="e">
        <f>#REF!</f>
        <v>#REF!</v>
      </c>
      <c r="B2514" s="26" t="e">
        <f t="shared" si="39"/>
        <v>#REF!</v>
      </c>
      <c r="C2514" s="26"/>
    </row>
    <row r="2515" spans="1:3" x14ac:dyDescent="0.25">
      <c r="A2515" s="25" t="e">
        <f>#REF!</f>
        <v>#REF!</v>
      </c>
      <c r="B2515" s="26" t="e">
        <f t="shared" si="39"/>
        <v>#REF!</v>
      </c>
      <c r="C2515" s="26"/>
    </row>
    <row r="2516" spans="1:3" x14ac:dyDescent="0.25">
      <c r="A2516" s="25" t="e">
        <f>#REF!</f>
        <v>#REF!</v>
      </c>
      <c r="B2516" s="26" t="e">
        <f t="shared" si="39"/>
        <v>#REF!</v>
      </c>
      <c r="C2516" s="26"/>
    </row>
    <row r="2517" spans="1:3" x14ac:dyDescent="0.25">
      <c r="A2517" s="25" t="e">
        <f>#REF!</f>
        <v>#REF!</v>
      </c>
      <c r="B2517" s="26" t="e">
        <f t="shared" si="39"/>
        <v>#REF!</v>
      </c>
      <c r="C2517" s="26"/>
    </row>
    <row r="2518" spans="1:3" x14ac:dyDescent="0.25">
      <c r="A2518" s="25" t="e">
        <f>#REF!</f>
        <v>#REF!</v>
      </c>
      <c r="B2518" s="26" t="e">
        <f t="shared" si="39"/>
        <v>#REF!</v>
      </c>
      <c r="C2518" s="26"/>
    </row>
    <row r="2519" spans="1:3" x14ac:dyDescent="0.25">
      <c r="A2519" s="25" t="e">
        <f>#REF!</f>
        <v>#REF!</v>
      </c>
      <c r="B2519" s="26" t="e">
        <f t="shared" si="39"/>
        <v>#REF!</v>
      </c>
      <c r="C2519" s="26"/>
    </row>
    <row r="2520" spans="1:3" x14ac:dyDescent="0.25">
      <c r="A2520" s="25" t="e">
        <f>#REF!</f>
        <v>#REF!</v>
      </c>
      <c r="B2520" s="26" t="e">
        <f t="shared" si="39"/>
        <v>#REF!</v>
      </c>
      <c r="C2520" s="26"/>
    </row>
    <row r="2521" spans="1:3" x14ac:dyDescent="0.25">
      <c r="A2521" s="25" t="e">
        <f>#REF!</f>
        <v>#REF!</v>
      </c>
      <c r="B2521" s="26" t="e">
        <f t="shared" si="39"/>
        <v>#REF!</v>
      </c>
      <c r="C2521" s="26"/>
    </row>
    <row r="2522" spans="1:3" x14ac:dyDescent="0.25">
      <c r="A2522" s="25" t="e">
        <f>#REF!</f>
        <v>#REF!</v>
      </c>
      <c r="B2522" s="26" t="e">
        <f t="shared" si="39"/>
        <v>#REF!</v>
      </c>
      <c r="C2522" s="26"/>
    </row>
    <row r="2523" spans="1:3" x14ac:dyDescent="0.25">
      <c r="A2523" s="25" t="e">
        <f>#REF!</f>
        <v>#REF!</v>
      </c>
      <c r="B2523" s="26" t="e">
        <f t="shared" si="39"/>
        <v>#REF!</v>
      </c>
      <c r="C2523" s="26"/>
    </row>
    <row r="2524" spans="1:3" x14ac:dyDescent="0.25">
      <c r="A2524" s="25" t="e">
        <f>#REF!</f>
        <v>#REF!</v>
      </c>
      <c r="B2524" s="26" t="e">
        <f t="shared" si="39"/>
        <v>#REF!</v>
      </c>
      <c r="C2524" s="26"/>
    </row>
    <row r="2525" spans="1:3" x14ac:dyDescent="0.25">
      <c r="A2525" s="25" t="e">
        <f>#REF!</f>
        <v>#REF!</v>
      </c>
      <c r="B2525" s="26" t="e">
        <f t="shared" si="39"/>
        <v>#REF!</v>
      </c>
      <c r="C2525" s="26"/>
    </row>
    <row r="2526" spans="1:3" x14ac:dyDescent="0.25">
      <c r="A2526" s="25" t="e">
        <f>#REF!</f>
        <v>#REF!</v>
      </c>
      <c r="B2526" s="26" t="e">
        <f t="shared" si="39"/>
        <v>#REF!</v>
      </c>
      <c r="C2526" s="26"/>
    </row>
    <row r="2527" spans="1:3" x14ac:dyDescent="0.25">
      <c r="A2527" s="25" t="e">
        <f>#REF!</f>
        <v>#REF!</v>
      </c>
      <c r="B2527" s="26" t="e">
        <f t="shared" si="39"/>
        <v>#REF!</v>
      </c>
      <c r="C2527" s="26"/>
    </row>
    <row r="2528" spans="1:3" x14ac:dyDescent="0.25">
      <c r="A2528" s="25" t="e">
        <f>#REF!</f>
        <v>#REF!</v>
      </c>
      <c r="B2528" s="26" t="e">
        <f t="shared" si="39"/>
        <v>#REF!</v>
      </c>
      <c r="C2528" s="26"/>
    </row>
    <row r="2529" spans="1:3" x14ac:dyDescent="0.25">
      <c r="A2529" s="25" t="e">
        <f>#REF!</f>
        <v>#REF!</v>
      </c>
      <c r="B2529" s="26" t="e">
        <f t="shared" si="39"/>
        <v>#REF!</v>
      </c>
      <c r="C2529" s="26"/>
    </row>
    <row r="2530" spans="1:3" x14ac:dyDescent="0.25">
      <c r="A2530" s="25" t="e">
        <f>#REF!</f>
        <v>#REF!</v>
      </c>
      <c r="B2530" s="26" t="e">
        <f t="shared" si="39"/>
        <v>#REF!</v>
      </c>
      <c r="C2530" s="26"/>
    </row>
    <row r="2531" spans="1:3" x14ac:dyDescent="0.25">
      <c r="A2531" s="25" t="e">
        <f>#REF!</f>
        <v>#REF!</v>
      </c>
      <c r="B2531" s="26" t="e">
        <f t="shared" si="39"/>
        <v>#REF!</v>
      </c>
      <c r="C2531" s="26"/>
    </row>
    <row r="2532" spans="1:3" x14ac:dyDescent="0.25">
      <c r="A2532" s="25" t="e">
        <f>#REF!</f>
        <v>#REF!</v>
      </c>
      <c r="B2532" s="26" t="e">
        <f t="shared" si="39"/>
        <v>#REF!</v>
      </c>
      <c r="C2532" s="26"/>
    </row>
    <row r="2533" spans="1:3" x14ac:dyDescent="0.25">
      <c r="A2533" s="25" t="e">
        <f>#REF!</f>
        <v>#REF!</v>
      </c>
      <c r="B2533" s="26" t="e">
        <f t="shared" si="39"/>
        <v>#REF!</v>
      </c>
      <c r="C2533" s="26"/>
    </row>
    <row r="2534" spans="1:3" x14ac:dyDescent="0.25">
      <c r="A2534" s="25" t="e">
        <f>#REF!</f>
        <v>#REF!</v>
      </c>
      <c r="B2534" s="26" t="e">
        <f t="shared" si="39"/>
        <v>#REF!</v>
      </c>
      <c r="C2534" s="26"/>
    </row>
    <row r="2535" spans="1:3" x14ac:dyDescent="0.25">
      <c r="A2535" s="25" t="e">
        <f>#REF!</f>
        <v>#REF!</v>
      </c>
      <c r="B2535" s="26" t="e">
        <f t="shared" si="39"/>
        <v>#REF!</v>
      </c>
      <c r="C2535" s="26"/>
    </row>
    <row r="2536" spans="1:3" x14ac:dyDescent="0.25">
      <c r="A2536" s="25" t="e">
        <f>#REF!</f>
        <v>#REF!</v>
      </c>
      <c r="B2536" s="26" t="e">
        <f t="shared" si="39"/>
        <v>#REF!</v>
      </c>
      <c r="C2536" s="26"/>
    </row>
    <row r="2537" spans="1:3" x14ac:dyDescent="0.25">
      <c r="A2537" s="25" t="e">
        <f>#REF!</f>
        <v>#REF!</v>
      </c>
      <c r="B2537" s="26" t="e">
        <f t="shared" si="39"/>
        <v>#REF!</v>
      </c>
      <c r="C2537" s="26"/>
    </row>
    <row r="2538" spans="1:3" x14ac:dyDescent="0.25">
      <c r="A2538" s="25" t="e">
        <f>#REF!</f>
        <v>#REF!</v>
      </c>
      <c r="B2538" s="26" t="e">
        <f t="shared" si="39"/>
        <v>#REF!</v>
      </c>
      <c r="C2538" s="26"/>
    </row>
    <row r="2539" spans="1:3" x14ac:dyDescent="0.25">
      <c r="A2539" s="25" t="e">
        <f>#REF!</f>
        <v>#REF!</v>
      </c>
      <c r="B2539" s="26" t="e">
        <f t="shared" si="39"/>
        <v>#REF!</v>
      </c>
      <c r="C2539" s="26"/>
    </row>
    <row r="2540" spans="1:3" x14ac:dyDescent="0.25">
      <c r="A2540" s="25" t="e">
        <f>#REF!</f>
        <v>#REF!</v>
      </c>
      <c r="B2540" s="26" t="e">
        <f t="shared" si="39"/>
        <v>#REF!</v>
      </c>
      <c r="C2540" s="26"/>
    </row>
    <row r="2541" spans="1:3" x14ac:dyDescent="0.25">
      <c r="A2541" s="25" t="e">
        <f>#REF!</f>
        <v>#REF!</v>
      </c>
      <c r="B2541" s="26" t="e">
        <f t="shared" si="39"/>
        <v>#REF!</v>
      </c>
      <c r="C2541" s="26"/>
    </row>
    <row r="2542" spans="1:3" x14ac:dyDescent="0.25">
      <c r="A2542" s="25" t="e">
        <f>#REF!</f>
        <v>#REF!</v>
      </c>
      <c r="B2542" s="26" t="e">
        <f t="shared" si="39"/>
        <v>#REF!</v>
      </c>
      <c r="C2542" s="26"/>
    </row>
    <row r="2543" spans="1:3" x14ac:dyDescent="0.25">
      <c r="A2543" s="25" t="e">
        <f>#REF!</f>
        <v>#REF!</v>
      </c>
      <c r="B2543" s="26" t="e">
        <f t="shared" si="39"/>
        <v>#REF!</v>
      </c>
      <c r="C2543" s="26"/>
    </row>
    <row r="2544" spans="1:3" x14ac:dyDescent="0.25">
      <c r="A2544" s="25" t="e">
        <f>#REF!</f>
        <v>#REF!</v>
      </c>
      <c r="B2544" s="26" t="e">
        <f t="shared" si="39"/>
        <v>#REF!</v>
      </c>
      <c r="C2544" s="26"/>
    </row>
    <row r="2545" spans="1:3" x14ac:dyDescent="0.25">
      <c r="A2545" s="25" t="e">
        <f>#REF!</f>
        <v>#REF!</v>
      </c>
      <c r="B2545" s="26" t="e">
        <f t="shared" si="39"/>
        <v>#REF!</v>
      </c>
      <c r="C2545" s="26"/>
    </row>
    <row r="2546" spans="1:3" x14ac:dyDescent="0.25">
      <c r="A2546" s="25" t="e">
        <f>#REF!</f>
        <v>#REF!</v>
      </c>
      <c r="B2546" s="26" t="e">
        <f t="shared" si="39"/>
        <v>#REF!</v>
      </c>
      <c r="C2546" s="26"/>
    </row>
    <row r="2547" spans="1:3" x14ac:dyDescent="0.25">
      <c r="A2547" s="25" t="e">
        <f>#REF!</f>
        <v>#REF!</v>
      </c>
      <c r="B2547" s="26" t="e">
        <f t="shared" si="39"/>
        <v>#REF!</v>
      </c>
      <c r="C2547" s="26"/>
    </row>
    <row r="2548" spans="1:3" x14ac:dyDescent="0.25">
      <c r="A2548" s="25" t="e">
        <f>#REF!</f>
        <v>#REF!</v>
      </c>
      <c r="B2548" s="26" t="e">
        <f t="shared" si="39"/>
        <v>#REF!</v>
      </c>
      <c r="C2548" s="26"/>
    </row>
    <row r="2549" spans="1:3" x14ac:dyDescent="0.25">
      <c r="A2549" s="25" t="e">
        <f>#REF!</f>
        <v>#REF!</v>
      </c>
      <c r="B2549" s="26" t="e">
        <f t="shared" si="39"/>
        <v>#REF!</v>
      </c>
      <c r="C2549" s="26"/>
    </row>
    <row r="2550" spans="1:3" x14ac:dyDescent="0.25">
      <c r="A2550" s="25" t="e">
        <f>#REF!</f>
        <v>#REF!</v>
      </c>
      <c r="B2550" s="26" t="e">
        <f t="shared" si="39"/>
        <v>#REF!</v>
      </c>
      <c r="C2550" s="26"/>
    </row>
    <row r="2551" spans="1:3" x14ac:dyDescent="0.25">
      <c r="A2551" s="25" t="e">
        <f>#REF!</f>
        <v>#REF!</v>
      </c>
      <c r="B2551" s="26" t="e">
        <f t="shared" si="39"/>
        <v>#REF!</v>
      </c>
      <c r="C2551" s="26"/>
    </row>
    <row r="2552" spans="1:3" x14ac:dyDescent="0.25">
      <c r="A2552" s="25" t="e">
        <f>#REF!</f>
        <v>#REF!</v>
      </c>
      <c r="B2552" s="26" t="e">
        <f t="shared" si="39"/>
        <v>#REF!</v>
      </c>
      <c r="C2552" s="26"/>
    </row>
    <row r="2553" spans="1:3" x14ac:dyDescent="0.25">
      <c r="A2553" s="25" t="e">
        <f>#REF!</f>
        <v>#REF!</v>
      </c>
      <c r="B2553" s="26" t="e">
        <f t="shared" si="39"/>
        <v>#REF!</v>
      </c>
      <c r="C2553" s="26"/>
    </row>
    <row r="2554" spans="1:3" x14ac:dyDescent="0.25">
      <c r="A2554" s="25" t="e">
        <f>#REF!</f>
        <v>#REF!</v>
      </c>
      <c r="B2554" s="26" t="e">
        <f t="shared" si="39"/>
        <v>#REF!</v>
      </c>
      <c r="C2554" s="26"/>
    </row>
    <row r="2555" spans="1:3" x14ac:dyDescent="0.25">
      <c r="A2555" s="25" t="e">
        <f>#REF!</f>
        <v>#REF!</v>
      </c>
      <c r="B2555" s="26" t="e">
        <f t="shared" si="39"/>
        <v>#REF!</v>
      </c>
      <c r="C2555" s="26"/>
    </row>
    <row r="2556" spans="1:3" x14ac:dyDescent="0.25">
      <c r="A2556" s="25" t="e">
        <f>#REF!</f>
        <v>#REF!</v>
      </c>
      <c r="B2556" s="26" t="e">
        <f t="shared" si="39"/>
        <v>#REF!</v>
      </c>
      <c r="C2556" s="26"/>
    </row>
    <row r="2557" spans="1:3" x14ac:dyDescent="0.25">
      <c r="A2557" s="25" t="e">
        <f>#REF!</f>
        <v>#REF!</v>
      </c>
      <c r="B2557" s="26" t="e">
        <f t="shared" si="39"/>
        <v>#REF!</v>
      </c>
      <c r="C2557" s="26"/>
    </row>
    <row r="2558" spans="1:3" x14ac:dyDescent="0.25">
      <c r="A2558" s="25" t="e">
        <f>#REF!</f>
        <v>#REF!</v>
      </c>
      <c r="B2558" s="26" t="e">
        <f t="shared" si="39"/>
        <v>#REF!</v>
      </c>
      <c r="C2558" s="26"/>
    </row>
    <row r="2559" spans="1:3" x14ac:dyDescent="0.25">
      <c r="A2559" s="25" t="e">
        <f>#REF!</f>
        <v>#REF!</v>
      </c>
      <c r="B2559" s="26" t="e">
        <f t="shared" si="39"/>
        <v>#REF!</v>
      </c>
      <c r="C2559" s="26"/>
    </row>
    <row r="2560" spans="1:3" x14ac:dyDescent="0.25">
      <c r="A2560" s="25" t="e">
        <f>#REF!</f>
        <v>#REF!</v>
      </c>
      <c r="B2560" s="26" t="e">
        <f t="shared" si="39"/>
        <v>#REF!</v>
      </c>
      <c r="C2560" s="26"/>
    </row>
    <row r="2561" spans="1:3" x14ac:dyDescent="0.25">
      <c r="A2561" s="25" t="e">
        <f>#REF!</f>
        <v>#REF!</v>
      </c>
      <c r="B2561" s="26" t="e">
        <f t="shared" si="39"/>
        <v>#REF!</v>
      </c>
      <c r="C2561" s="26"/>
    </row>
    <row r="2562" spans="1:3" x14ac:dyDescent="0.25">
      <c r="A2562" s="25" t="e">
        <f>#REF!</f>
        <v>#REF!</v>
      </c>
      <c r="B2562" s="26" t="e">
        <f t="shared" ref="B2562:B2625" si="40">MAX(MIN(A2562,E$4),E$3)</f>
        <v>#REF!</v>
      </c>
      <c r="C2562" s="26"/>
    </row>
    <row r="2563" spans="1:3" x14ac:dyDescent="0.25">
      <c r="A2563" s="25" t="e">
        <f>#REF!</f>
        <v>#REF!</v>
      </c>
      <c r="B2563" s="26" t="e">
        <f t="shared" si="40"/>
        <v>#REF!</v>
      </c>
      <c r="C2563" s="26"/>
    </row>
    <row r="2564" spans="1:3" x14ac:dyDescent="0.25">
      <c r="A2564" s="25" t="e">
        <f>#REF!</f>
        <v>#REF!</v>
      </c>
      <c r="B2564" s="26" t="e">
        <f t="shared" si="40"/>
        <v>#REF!</v>
      </c>
      <c r="C2564" s="26"/>
    </row>
    <row r="2565" spans="1:3" x14ac:dyDescent="0.25">
      <c r="A2565" s="25" t="e">
        <f>#REF!</f>
        <v>#REF!</v>
      </c>
      <c r="B2565" s="26" t="e">
        <f t="shared" si="40"/>
        <v>#REF!</v>
      </c>
      <c r="C2565" s="26"/>
    </row>
    <row r="2566" spans="1:3" x14ac:dyDescent="0.25">
      <c r="A2566" s="25" t="e">
        <f>#REF!</f>
        <v>#REF!</v>
      </c>
      <c r="B2566" s="26" t="e">
        <f t="shared" si="40"/>
        <v>#REF!</v>
      </c>
      <c r="C2566" s="26"/>
    </row>
    <row r="2567" spans="1:3" x14ac:dyDescent="0.25">
      <c r="A2567" s="25" t="e">
        <f>#REF!</f>
        <v>#REF!</v>
      </c>
      <c r="B2567" s="26" t="e">
        <f t="shared" si="40"/>
        <v>#REF!</v>
      </c>
      <c r="C2567" s="26"/>
    </row>
    <row r="2568" spans="1:3" x14ac:dyDescent="0.25">
      <c r="A2568" s="25" t="e">
        <f>#REF!</f>
        <v>#REF!</v>
      </c>
      <c r="B2568" s="26" t="e">
        <f t="shared" si="40"/>
        <v>#REF!</v>
      </c>
      <c r="C2568" s="26"/>
    </row>
    <row r="2569" spans="1:3" x14ac:dyDescent="0.25">
      <c r="A2569" s="25" t="e">
        <f>#REF!</f>
        <v>#REF!</v>
      </c>
      <c r="B2569" s="26" t="e">
        <f t="shared" si="40"/>
        <v>#REF!</v>
      </c>
      <c r="C2569" s="26"/>
    </row>
    <row r="2570" spans="1:3" x14ac:dyDescent="0.25">
      <c r="A2570" s="25" t="e">
        <f>#REF!</f>
        <v>#REF!</v>
      </c>
      <c r="B2570" s="26" t="e">
        <f t="shared" si="40"/>
        <v>#REF!</v>
      </c>
      <c r="C2570" s="26"/>
    </row>
    <row r="2571" spans="1:3" x14ac:dyDescent="0.25">
      <c r="A2571" s="25" t="e">
        <f>#REF!</f>
        <v>#REF!</v>
      </c>
      <c r="B2571" s="26" t="e">
        <f t="shared" si="40"/>
        <v>#REF!</v>
      </c>
      <c r="C2571" s="26"/>
    </row>
    <row r="2572" spans="1:3" x14ac:dyDescent="0.25">
      <c r="A2572" s="25" t="e">
        <f>#REF!</f>
        <v>#REF!</v>
      </c>
      <c r="B2572" s="26" t="e">
        <f t="shared" si="40"/>
        <v>#REF!</v>
      </c>
      <c r="C2572" s="26"/>
    </row>
    <row r="2573" spans="1:3" x14ac:dyDescent="0.25">
      <c r="A2573" s="25" t="e">
        <f>#REF!</f>
        <v>#REF!</v>
      </c>
      <c r="B2573" s="26" t="e">
        <f t="shared" si="40"/>
        <v>#REF!</v>
      </c>
      <c r="C2573" s="26"/>
    </row>
    <row r="2574" spans="1:3" x14ac:dyDescent="0.25">
      <c r="A2574" s="25" t="e">
        <f>#REF!</f>
        <v>#REF!</v>
      </c>
      <c r="B2574" s="26" t="e">
        <f t="shared" si="40"/>
        <v>#REF!</v>
      </c>
      <c r="C2574" s="26"/>
    </row>
    <row r="2575" spans="1:3" x14ac:dyDescent="0.25">
      <c r="A2575" s="25" t="e">
        <f>#REF!</f>
        <v>#REF!</v>
      </c>
      <c r="B2575" s="26" t="e">
        <f t="shared" si="40"/>
        <v>#REF!</v>
      </c>
      <c r="C2575" s="26"/>
    </row>
    <row r="2576" spans="1:3" x14ac:dyDescent="0.25">
      <c r="A2576" s="25" t="e">
        <f>#REF!</f>
        <v>#REF!</v>
      </c>
      <c r="B2576" s="26" t="e">
        <f t="shared" si="40"/>
        <v>#REF!</v>
      </c>
      <c r="C2576" s="26"/>
    </row>
    <row r="2577" spans="1:3" x14ac:dyDescent="0.25">
      <c r="A2577" s="25" t="e">
        <f>#REF!</f>
        <v>#REF!</v>
      </c>
      <c r="B2577" s="26" t="e">
        <f t="shared" si="40"/>
        <v>#REF!</v>
      </c>
      <c r="C2577" s="26"/>
    </row>
    <row r="2578" spans="1:3" x14ac:dyDescent="0.25">
      <c r="A2578" s="25" t="e">
        <f>#REF!</f>
        <v>#REF!</v>
      </c>
      <c r="B2578" s="26" t="e">
        <f t="shared" si="40"/>
        <v>#REF!</v>
      </c>
      <c r="C2578" s="26"/>
    </row>
    <row r="2579" spans="1:3" x14ac:dyDescent="0.25">
      <c r="A2579" s="25" t="e">
        <f>#REF!</f>
        <v>#REF!</v>
      </c>
      <c r="B2579" s="26" t="e">
        <f t="shared" si="40"/>
        <v>#REF!</v>
      </c>
      <c r="C2579" s="26"/>
    </row>
    <row r="2580" spans="1:3" x14ac:dyDescent="0.25">
      <c r="A2580" s="25" t="e">
        <f>#REF!</f>
        <v>#REF!</v>
      </c>
      <c r="B2580" s="26" t="e">
        <f t="shared" si="40"/>
        <v>#REF!</v>
      </c>
      <c r="C2580" s="26"/>
    </row>
    <row r="2581" spans="1:3" x14ac:dyDescent="0.25">
      <c r="A2581" s="25" t="e">
        <f>#REF!</f>
        <v>#REF!</v>
      </c>
      <c r="B2581" s="26" t="e">
        <f t="shared" si="40"/>
        <v>#REF!</v>
      </c>
      <c r="C2581" s="26"/>
    </row>
    <row r="2582" spans="1:3" x14ac:dyDescent="0.25">
      <c r="A2582" s="25" t="e">
        <f>#REF!</f>
        <v>#REF!</v>
      </c>
      <c r="B2582" s="26" t="e">
        <f t="shared" si="40"/>
        <v>#REF!</v>
      </c>
      <c r="C2582" s="26"/>
    </row>
    <row r="2583" spans="1:3" x14ac:dyDescent="0.25">
      <c r="A2583" s="25" t="e">
        <f>#REF!</f>
        <v>#REF!</v>
      </c>
      <c r="B2583" s="26" t="e">
        <f t="shared" si="40"/>
        <v>#REF!</v>
      </c>
      <c r="C2583" s="26"/>
    </row>
    <row r="2584" spans="1:3" x14ac:dyDescent="0.25">
      <c r="A2584" s="25" t="e">
        <f>#REF!</f>
        <v>#REF!</v>
      </c>
      <c r="B2584" s="26" t="e">
        <f t="shared" si="40"/>
        <v>#REF!</v>
      </c>
      <c r="C2584" s="26"/>
    </row>
    <row r="2585" spans="1:3" x14ac:dyDescent="0.25">
      <c r="A2585" s="25" t="e">
        <f>#REF!</f>
        <v>#REF!</v>
      </c>
      <c r="B2585" s="26" t="e">
        <f t="shared" si="40"/>
        <v>#REF!</v>
      </c>
      <c r="C2585" s="26"/>
    </row>
    <row r="2586" spans="1:3" x14ac:dyDescent="0.25">
      <c r="A2586" s="25" t="e">
        <f>#REF!</f>
        <v>#REF!</v>
      </c>
      <c r="B2586" s="26" t="e">
        <f t="shared" si="40"/>
        <v>#REF!</v>
      </c>
      <c r="C2586" s="26"/>
    </row>
    <row r="2587" spans="1:3" x14ac:dyDescent="0.25">
      <c r="A2587" s="25" t="e">
        <f>#REF!</f>
        <v>#REF!</v>
      </c>
      <c r="B2587" s="26" t="e">
        <f t="shared" si="40"/>
        <v>#REF!</v>
      </c>
      <c r="C2587" s="26"/>
    </row>
    <row r="2588" spans="1:3" x14ac:dyDescent="0.25">
      <c r="A2588" s="25" t="e">
        <f>#REF!</f>
        <v>#REF!</v>
      </c>
      <c r="B2588" s="26" t="e">
        <f t="shared" si="40"/>
        <v>#REF!</v>
      </c>
      <c r="C2588" s="26"/>
    </row>
    <row r="2589" spans="1:3" x14ac:dyDescent="0.25">
      <c r="A2589" s="25" t="e">
        <f>#REF!</f>
        <v>#REF!</v>
      </c>
      <c r="B2589" s="26" t="e">
        <f t="shared" si="40"/>
        <v>#REF!</v>
      </c>
      <c r="C2589" s="26"/>
    </row>
    <row r="2590" spans="1:3" x14ac:dyDescent="0.25">
      <c r="A2590" s="25" t="e">
        <f>#REF!</f>
        <v>#REF!</v>
      </c>
      <c r="B2590" s="26" t="e">
        <f t="shared" si="40"/>
        <v>#REF!</v>
      </c>
      <c r="C2590" s="26"/>
    </row>
    <row r="2591" spans="1:3" x14ac:dyDescent="0.25">
      <c r="A2591" s="25" t="e">
        <f>#REF!</f>
        <v>#REF!</v>
      </c>
      <c r="B2591" s="26" t="e">
        <f t="shared" si="40"/>
        <v>#REF!</v>
      </c>
      <c r="C2591" s="26"/>
    </row>
    <row r="2592" spans="1:3" x14ac:dyDescent="0.25">
      <c r="A2592" s="25" t="e">
        <f>#REF!</f>
        <v>#REF!</v>
      </c>
      <c r="B2592" s="26" t="e">
        <f t="shared" si="40"/>
        <v>#REF!</v>
      </c>
      <c r="C2592" s="26"/>
    </row>
    <row r="2593" spans="1:3" x14ac:dyDescent="0.25">
      <c r="A2593" s="25" t="e">
        <f>#REF!</f>
        <v>#REF!</v>
      </c>
      <c r="B2593" s="26" t="e">
        <f t="shared" si="40"/>
        <v>#REF!</v>
      </c>
      <c r="C2593" s="26"/>
    </row>
    <row r="2594" spans="1:3" x14ac:dyDescent="0.25">
      <c r="A2594" s="25" t="e">
        <f>#REF!</f>
        <v>#REF!</v>
      </c>
      <c r="B2594" s="26" t="e">
        <f t="shared" si="40"/>
        <v>#REF!</v>
      </c>
      <c r="C2594" s="26"/>
    </row>
    <row r="2595" spans="1:3" x14ac:dyDescent="0.25">
      <c r="A2595" s="25" t="e">
        <f>#REF!</f>
        <v>#REF!</v>
      </c>
      <c r="B2595" s="26" t="e">
        <f t="shared" si="40"/>
        <v>#REF!</v>
      </c>
      <c r="C2595" s="26"/>
    </row>
    <row r="2596" spans="1:3" x14ac:dyDescent="0.25">
      <c r="A2596" s="25" t="e">
        <f>#REF!</f>
        <v>#REF!</v>
      </c>
      <c r="B2596" s="26" t="e">
        <f t="shared" si="40"/>
        <v>#REF!</v>
      </c>
      <c r="C2596" s="26"/>
    </row>
    <row r="2597" spans="1:3" x14ac:dyDescent="0.25">
      <c r="A2597" s="25" t="e">
        <f>#REF!</f>
        <v>#REF!</v>
      </c>
      <c r="B2597" s="26" t="e">
        <f t="shared" si="40"/>
        <v>#REF!</v>
      </c>
      <c r="C2597" s="26"/>
    </row>
    <row r="2598" spans="1:3" x14ac:dyDescent="0.25">
      <c r="A2598" s="25" t="e">
        <f>#REF!</f>
        <v>#REF!</v>
      </c>
      <c r="B2598" s="26" t="e">
        <f t="shared" si="40"/>
        <v>#REF!</v>
      </c>
      <c r="C2598" s="26"/>
    </row>
    <row r="2599" spans="1:3" x14ac:dyDescent="0.25">
      <c r="A2599" s="25" t="e">
        <f>#REF!</f>
        <v>#REF!</v>
      </c>
      <c r="B2599" s="26" t="e">
        <f t="shared" si="40"/>
        <v>#REF!</v>
      </c>
      <c r="C2599" s="26"/>
    </row>
    <row r="2600" spans="1:3" x14ac:dyDescent="0.25">
      <c r="A2600" s="25" t="e">
        <f>#REF!</f>
        <v>#REF!</v>
      </c>
      <c r="B2600" s="26" t="e">
        <f t="shared" si="40"/>
        <v>#REF!</v>
      </c>
      <c r="C2600" s="26"/>
    </row>
    <row r="2601" spans="1:3" x14ac:dyDescent="0.25">
      <c r="A2601" s="25" t="e">
        <f>#REF!</f>
        <v>#REF!</v>
      </c>
      <c r="B2601" s="26" t="e">
        <f t="shared" si="40"/>
        <v>#REF!</v>
      </c>
      <c r="C2601" s="26"/>
    </row>
    <row r="2602" spans="1:3" x14ac:dyDescent="0.25">
      <c r="A2602" s="25" t="e">
        <f>#REF!</f>
        <v>#REF!</v>
      </c>
      <c r="B2602" s="26" t="e">
        <f t="shared" si="40"/>
        <v>#REF!</v>
      </c>
      <c r="C2602" s="26"/>
    </row>
    <row r="2603" spans="1:3" x14ac:dyDescent="0.25">
      <c r="A2603" s="25" t="e">
        <f>#REF!</f>
        <v>#REF!</v>
      </c>
      <c r="B2603" s="26" t="e">
        <f t="shared" si="40"/>
        <v>#REF!</v>
      </c>
      <c r="C2603" s="26"/>
    </row>
    <row r="2604" spans="1:3" x14ac:dyDescent="0.25">
      <c r="A2604" s="25" t="e">
        <f>#REF!</f>
        <v>#REF!</v>
      </c>
      <c r="B2604" s="26" t="e">
        <f t="shared" si="40"/>
        <v>#REF!</v>
      </c>
      <c r="C2604" s="26"/>
    </row>
    <row r="2605" spans="1:3" x14ac:dyDescent="0.25">
      <c r="A2605" s="25" t="e">
        <f>#REF!</f>
        <v>#REF!</v>
      </c>
      <c r="B2605" s="26" t="e">
        <f t="shared" si="40"/>
        <v>#REF!</v>
      </c>
      <c r="C2605" s="26"/>
    </row>
    <row r="2606" spans="1:3" x14ac:dyDescent="0.25">
      <c r="A2606" s="25" t="e">
        <f>#REF!</f>
        <v>#REF!</v>
      </c>
      <c r="B2606" s="26" t="e">
        <f t="shared" si="40"/>
        <v>#REF!</v>
      </c>
      <c r="C2606" s="26"/>
    </row>
    <row r="2607" spans="1:3" x14ac:dyDescent="0.25">
      <c r="A2607" s="25" t="e">
        <f>#REF!</f>
        <v>#REF!</v>
      </c>
      <c r="B2607" s="26" t="e">
        <f t="shared" si="40"/>
        <v>#REF!</v>
      </c>
      <c r="C2607" s="26"/>
    </row>
    <row r="2608" spans="1:3" x14ac:dyDescent="0.25">
      <c r="A2608" s="25" t="e">
        <f>#REF!</f>
        <v>#REF!</v>
      </c>
      <c r="B2608" s="26" t="e">
        <f t="shared" si="40"/>
        <v>#REF!</v>
      </c>
      <c r="C2608" s="26"/>
    </row>
    <row r="2609" spans="1:3" x14ac:dyDescent="0.25">
      <c r="A2609" s="25" t="e">
        <f>#REF!</f>
        <v>#REF!</v>
      </c>
      <c r="B2609" s="26" t="e">
        <f t="shared" si="40"/>
        <v>#REF!</v>
      </c>
      <c r="C2609" s="26"/>
    </row>
    <row r="2610" spans="1:3" x14ac:dyDescent="0.25">
      <c r="A2610" s="25" t="e">
        <f>#REF!</f>
        <v>#REF!</v>
      </c>
      <c r="B2610" s="26" t="e">
        <f t="shared" si="40"/>
        <v>#REF!</v>
      </c>
      <c r="C2610" s="26"/>
    </row>
    <row r="2611" spans="1:3" x14ac:dyDescent="0.25">
      <c r="A2611" s="25" t="e">
        <f>#REF!</f>
        <v>#REF!</v>
      </c>
      <c r="B2611" s="26" t="e">
        <f t="shared" si="40"/>
        <v>#REF!</v>
      </c>
      <c r="C2611" s="26"/>
    </row>
    <row r="2612" spans="1:3" x14ac:dyDescent="0.25">
      <c r="A2612" s="25" t="e">
        <f>#REF!</f>
        <v>#REF!</v>
      </c>
      <c r="B2612" s="26" t="e">
        <f t="shared" si="40"/>
        <v>#REF!</v>
      </c>
      <c r="C2612" s="26"/>
    </row>
    <row r="2613" spans="1:3" x14ac:dyDescent="0.25">
      <c r="A2613" s="25" t="e">
        <f>#REF!</f>
        <v>#REF!</v>
      </c>
      <c r="B2613" s="26" t="e">
        <f t="shared" si="40"/>
        <v>#REF!</v>
      </c>
      <c r="C2613" s="26"/>
    </row>
    <row r="2614" spans="1:3" x14ac:dyDescent="0.25">
      <c r="A2614" s="25" t="e">
        <f>#REF!</f>
        <v>#REF!</v>
      </c>
      <c r="B2614" s="26" t="e">
        <f t="shared" si="40"/>
        <v>#REF!</v>
      </c>
      <c r="C2614" s="26"/>
    </row>
    <row r="2615" spans="1:3" x14ac:dyDescent="0.25">
      <c r="A2615" s="25" t="e">
        <f>#REF!</f>
        <v>#REF!</v>
      </c>
      <c r="B2615" s="26" t="e">
        <f t="shared" si="40"/>
        <v>#REF!</v>
      </c>
      <c r="C2615" s="26"/>
    </row>
    <row r="2616" spans="1:3" x14ac:dyDescent="0.25">
      <c r="A2616" s="25" t="e">
        <f>#REF!</f>
        <v>#REF!</v>
      </c>
      <c r="B2616" s="26" t="e">
        <f t="shared" si="40"/>
        <v>#REF!</v>
      </c>
      <c r="C2616" s="26"/>
    </row>
    <row r="2617" spans="1:3" x14ac:dyDescent="0.25">
      <c r="A2617" s="25" t="e">
        <f>#REF!</f>
        <v>#REF!</v>
      </c>
      <c r="B2617" s="26" t="e">
        <f t="shared" si="40"/>
        <v>#REF!</v>
      </c>
      <c r="C2617" s="26"/>
    </row>
    <row r="2618" spans="1:3" x14ac:dyDescent="0.25">
      <c r="A2618" s="25" t="e">
        <f>#REF!</f>
        <v>#REF!</v>
      </c>
      <c r="B2618" s="26" t="e">
        <f t="shared" si="40"/>
        <v>#REF!</v>
      </c>
      <c r="C2618" s="26"/>
    </row>
    <row r="2619" spans="1:3" x14ac:dyDescent="0.25">
      <c r="A2619" s="25" t="e">
        <f>#REF!</f>
        <v>#REF!</v>
      </c>
      <c r="B2619" s="26" t="e">
        <f t="shared" si="40"/>
        <v>#REF!</v>
      </c>
      <c r="C2619" s="26"/>
    </row>
    <row r="2620" spans="1:3" x14ac:dyDescent="0.25">
      <c r="A2620" s="25" t="e">
        <f>#REF!</f>
        <v>#REF!</v>
      </c>
      <c r="B2620" s="26" t="e">
        <f t="shared" si="40"/>
        <v>#REF!</v>
      </c>
      <c r="C2620" s="26"/>
    </row>
    <row r="2621" spans="1:3" x14ac:dyDescent="0.25">
      <c r="A2621" s="25" t="e">
        <f>#REF!</f>
        <v>#REF!</v>
      </c>
      <c r="B2621" s="26" t="e">
        <f t="shared" si="40"/>
        <v>#REF!</v>
      </c>
      <c r="C2621" s="26"/>
    </row>
    <row r="2622" spans="1:3" x14ac:dyDescent="0.25">
      <c r="A2622" s="25" t="e">
        <f>#REF!</f>
        <v>#REF!</v>
      </c>
      <c r="B2622" s="26" t="e">
        <f t="shared" si="40"/>
        <v>#REF!</v>
      </c>
      <c r="C2622" s="26"/>
    </row>
    <row r="2623" spans="1:3" x14ac:dyDescent="0.25">
      <c r="A2623" s="25" t="e">
        <f>#REF!</f>
        <v>#REF!</v>
      </c>
      <c r="B2623" s="26" t="e">
        <f t="shared" si="40"/>
        <v>#REF!</v>
      </c>
      <c r="C2623" s="26"/>
    </row>
    <row r="2624" spans="1:3" x14ac:dyDescent="0.25">
      <c r="A2624" s="25" t="e">
        <f>#REF!</f>
        <v>#REF!</v>
      </c>
      <c r="B2624" s="26" t="e">
        <f t="shared" si="40"/>
        <v>#REF!</v>
      </c>
      <c r="C2624" s="26"/>
    </row>
    <row r="2625" spans="1:3" x14ac:dyDescent="0.25">
      <c r="A2625" s="25" t="e">
        <f>#REF!</f>
        <v>#REF!</v>
      </c>
      <c r="B2625" s="26" t="e">
        <f t="shared" si="40"/>
        <v>#REF!</v>
      </c>
      <c r="C2625" s="26"/>
    </row>
    <row r="2626" spans="1:3" x14ac:dyDescent="0.25">
      <c r="A2626" s="25" t="e">
        <f>#REF!</f>
        <v>#REF!</v>
      </c>
      <c r="B2626" s="26" t="e">
        <f t="shared" ref="B2626:B2689" si="41">MAX(MIN(A2626,E$4),E$3)</f>
        <v>#REF!</v>
      </c>
      <c r="C2626" s="26"/>
    </row>
    <row r="2627" spans="1:3" x14ac:dyDescent="0.25">
      <c r="A2627" s="25" t="e">
        <f>#REF!</f>
        <v>#REF!</v>
      </c>
      <c r="B2627" s="26" t="e">
        <f t="shared" si="41"/>
        <v>#REF!</v>
      </c>
      <c r="C2627" s="26"/>
    </row>
    <row r="2628" spans="1:3" x14ac:dyDescent="0.25">
      <c r="A2628" s="25" t="e">
        <f>#REF!</f>
        <v>#REF!</v>
      </c>
      <c r="B2628" s="26" t="e">
        <f t="shared" si="41"/>
        <v>#REF!</v>
      </c>
      <c r="C2628" s="26"/>
    </row>
    <row r="2629" spans="1:3" x14ac:dyDescent="0.25">
      <c r="A2629" s="25" t="e">
        <f>#REF!</f>
        <v>#REF!</v>
      </c>
      <c r="B2629" s="26" t="e">
        <f t="shared" si="41"/>
        <v>#REF!</v>
      </c>
      <c r="C2629" s="26"/>
    </row>
    <row r="2630" spans="1:3" x14ac:dyDescent="0.25">
      <c r="A2630" s="25" t="e">
        <f>#REF!</f>
        <v>#REF!</v>
      </c>
      <c r="B2630" s="26" t="e">
        <f t="shared" si="41"/>
        <v>#REF!</v>
      </c>
      <c r="C2630" s="26"/>
    </row>
    <row r="2631" spans="1:3" x14ac:dyDescent="0.25">
      <c r="A2631" s="25" t="e">
        <f>#REF!</f>
        <v>#REF!</v>
      </c>
      <c r="B2631" s="26" t="e">
        <f t="shared" si="41"/>
        <v>#REF!</v>
      </c>
      <c r="C2631" s="26"/>
    </row>
    <row r="2632" spans="1:3" x14ac:dyDescent="0.25">
      <c r="A2632" s="25" t="e">
        <f>#REF!</f>
        <v>#REF!</v>
      </c>
      <c r="B2632" s="26" t="e">
        <f t="shared" si="41"/>
        <v>#REF!</v>
      </c>
      <c r="C2632" s="26"/>
    </row>
    <row r="2633" spans="1:3" x14ac:dyDescent="0.25">
      <c r="A2633" s="25" t="e">
        <f>#REF!</f>
        <v>#REF!</v>
      </c>
      <c r="B2633" s="26" t="e">
        <f t="shared" si="41"/>
        <v>#REF!</v>
      </c>
      <c r="C2633" s="26"/>
    </row>
    <row r="2634" spans="1:3" x14ac:dyDescent="0.25">
      <c r="A2634" s="25" t="e">
        <f>#REF!</f>
        <v>#REF!</v>
      </c>
      <c r="B2634" s="26" t="e">
        <f t="shared" si="41"/>
        <v>#REF!</v>
      </c>
      <c r="C2634" s="26"/>
    </row>
    <row r="2635" spans="1:3" x14ac:dyDescent="0.25">
      <c r="A2635" s="25" t="e">
        <f>#REF!</f>
        <v>#REF!</v>
      </c>
      <c r="B2635" s="26" t="e">
        <f t="shared" si="41"/>
        <v>#REF!</v>
      </c>
      <c r="C2635" s="26"/>
    </row>
    <row r="2636" spans="1:3" x14ac:dyDescent="0.25">
      <c r="A2636" s="25" t="e">
        <f>#REF!</f>
        <v>#REF!</v>
      </c>
      <c r="B2636" s="26" t="e">
        <f t="shared" si="41"/>
        <v>#REF!</v>
      </c>
      <c r="C2636" s="26"/>
    </row>
    <row r="2637" spans="1:3" x14ac:dyDescent="0.25">
      <c r="A2637" s="25" t="e">
        <f>#REF!</f>
        <v>#REF!</v>
      </c>
      <c r="B2637" s="26" t="e">
        <f t="shared" si="41"/>
        <v>#REF!</v>
      </c>
      <c r="C2637" s="26"/>
    </row>
    <row r="2638" spans="1:3" x14ac:dyDescent="0.25">
      <c r="A2638" s="25" t="e">
        <f>#REF!</f>
        <v>#REF!</v>
      </c>
      <c r="B2638" s="26" t="e">
        <f t="shared" si="41"/>
        <v>#REF!</v>
      </c>
      <c r="C2638" s="26"/>
    </row>
    <row r="2639" spans="1:3" x14ac:dyDescent="0.25">
      <c r="A2639" s="25" t="e">
        <f>#REF!</f>
        <v>#REF!</v>
      </c>
      <c r="B2639" s="26" t="e">
        <f t="shared" si="41"/>
        <v>#REF!</v>
      </c>
      <c r="C2639" s="26"/>
    </row>
    <row r="2640" spans="1:3" x14ac:dyDescent="0.25">
      <c r="A2640" s="25" t="e">
        <f>#REF!</f>
        <v>#REF!</v>
      </c>
      <c r="B2640" s="26" t="e">
        <f t="shared" si="41"/>
        <v>#REF!</v>
      </c>
      <c r="C2640" s="26"/>
    </row>
    <row r="2641" spans="1:3" x14ac:dyDescent="0.25">
      <c r="A2641" s="25" t="e">
        <f>#REF!</f>
        <v>#REF!</v>
      </c>
      <c r="B2641" s="26" t="e">
        <f t="shared" si="41"/>
        <v>#REF!</v>
      </c>
      <c r="C2641" s="26"/>
    </row>
    <row r="2642" spans="1:3" x14ac:dyDescent="0.25">
      <c r="A2642" s="25" t="e">
        <f>#REF!</f>
        <v>#REF!</v>
      </c>
      <c r="B2642" s="26" t="e">
        <f t="shared" si="41"/>
        <v>#REF!</v>
      </c>
      <c r="C2642" s="26"/>
    </row>
    <row r="2643" spans="1:3" x14ac:dyDescent="0.25">
      <c r="A2643" s="25" t="e">
        <f>#REF!</f>
        <v>#REF!</v>
      </c>
      <c r="B2643" s="26" t="e">
        <f t="shared" si="41"/>
        <v>#REF!</v>
      </c>
      <c r="C2643" s="26"/>
    </row>
    <row r="2644" spans="1:3" x14ac:dyDescent="0.25">
      <c r="A2644" s="25" t="e">
        <f>#REF!</f>
        <v>#REF!</v>
      </c>
      <c r="B2644" s="26" t="e">
        <f t="shared" si="41"/>
        <v>#REF!</v>
      </c>
      <c r="C2644" s="26"/>
    </row>
    <row r="2645" spans="1:3" x14ac:dyDescent="0.25">
      <c r="A2645" s="25" t="e">
        <f>#REF!</f>
        <v>#REF!</v>
      </c>
      <c r="B2645" s="26" t="e">
        <f t="shared" si="41"/>
        <v>#REF!</v>
      </c>
      <c r="C2645" s="26"/>
    </row>
    <row r="2646" spans="1:3" x14ac:dyDescent="0.25">
      <c r="A2646" s="25" t="e">
        <f>#REF!</f>
        <v>#REF!</v>
      </c>
      <c r="B2646" s="26" t="e">
        <f t="shared" si="41"/>
        <v>#REF!</v>
      </c>
      <c r="C2646" s="26"/>
    </row>
    <row r="2647" spans="1:3" x14ac:dyDescent="0.25">
      <c r="A2647" s="25" t="e">
        <f>#REF!</f>
        <v>#REF!</v>
      </c>
      <c r="B2647" s="26" t="e">
        <f t="shared" si="41"/>
        <v>#REF!</v>
      </c>
      <c r="C2647" s="26"/>
    </row>
    <row r="2648" spans="1:3" x14ac:dyDescent="0.25">
      <c r="A2648" s="25" t="e">
        <f>#REF!</f>
        <v>#REF!</v>
      </c>
      <c r="B2648" s="26" t="e">
        <f t="shared" si="41"/>
        <v>#REF!</v>
      </c>
      <c r="C2648" s="26"/>
    </row>
    <row r="2649" spans="1:3" x14ac:dyDescent="0.25">
      <c r="A2649" s="25" t="e">
        <f>#REF!</f>
        <v>#REF!</v>
      </c>
      <c r="B2649" s="26" t="e">
        <f t="shared" si="41"/>
        <v>#REF!</v>
      </c>
      <c r="C2649" s="26"/>
    </row>
    <row r="2650" spans="1:3" x14ac:dyDescent="0.25">
      <c r="A2650" s="25" t="e">
        <f>#REF!</f>
        <v>#REF!</v>
      </c>
      <c r="B2650" s="26" t="e">
        <f t="shared" si="41"/>
        <v>#REF!</v>
      </c>
      <c r="C2650" s="26"/>
    </row>
    <row r="2651" spans="1:3" x14ac:dyDescent="0.25">
      <c r="A2651" s="25" t="e">
        <f>#REF!</f>
        <v>#REF!</v>
      </c>
      <c r="B2651" s="26" t="e">
        <f t="shared" si="41"/>
        <v>#REF!</v>
      </c>
      <c r="C2651" s="26"/>
    </row>
    <row r="2652" spans="1:3" x14ac:dyDescent="0.25">
      <c r="A2652" s="25" t="e">
        <f>#REF!</f>
        <v>#REF!</v>
      </c>
      <c r="B2652" s="26" t="e">
        <f t="shared" si="41"/>
        <v>#REF!</v>
      </c>
      <c r="C2652" s="26"/>
    </row>
    <row r="2653" spans="1:3" x14ac:dyDescent="0.25">
      <c r="A2653" s="25" t="e">
        <f>#REF!</f>
        <v>#REF!</v>
      </c>
      <c r="B2653" s="26" t="e">
        <f t="shared" si="41"/>
        <v>#REF!</v>
      </c>
      <c r="C2653" s="26"/>
    </row>
    <row r="2654" spans="1:3" x14ac:dyDescent="0.25">
      <c r="A2654" s="25" t="e">
        <f>#REF!</f>
        <v>#REF!</v>
      </c>
      <c r="B2654" s="26" t="e">
        <f t="shared" si="41"/>
        <v>#REF!</v>
      </c>
      <c r="C2654" s="26"/>
    </row>
    <row r="2655" spans="1:3" x14ac:dyDescent="0.25">
      <c r="A2655" s="25" t="e">
        <f>#REF!</f>
        <v>#REF!</v>
      </c>
      <c r="B2655" s="26" t="e">
        <f t="shared" si="41"/>
        <v>#REF!</v>
      </c>
      <c r="C2655" s="26"/>
    </row>
    <row r="2656" spans="1:3" x14ac:dyDescent="0.25">
      <c r="A2656" s="25" t="e">
        <f>#REF!</f>
        <v>#REF!</v>
      </c>
      <c r="B2656" s="26" t="e">
        <f t="shared" si="41"/>
        <v>#REF!</v>
      </c>
      <c r="C2656" s="26"/>
    </row>
    <row r="2657" spans="1:3" x14ac:dyDescent="0.25">
      <c r="A2657" s="25" t="e">
        <f>#REF!</f>
        <v>#REF!</v>
      </c>
      <c r="B2657" s="26" t="e">
        <f t="shared" si="41"/>
        <v>#REF!</v>
      </c>
      <c r="C2657" s="26"/>
    </row>
    <row r="2658" spans="1:3" x14ac:dyDescent="0.25">
      <c r="A2658" s="25" t="e">
        <f>#REF!</f>
        <v>#REF!</v>
      </c>
      <c r="B2658" s="26" t="e">
        <f t="shared" si="41"/>
        <v>#REF!</v>
      </c>
      <c r="C2658" s="26"/>
    </row>
    <row r="2659" spans="1:3" x14ac:dyDescent="0.25">
      <c r="A2659" s="25" t="e">
        <f>#REF!</f>
        <v>#REF!</v>
      </c>
      <c r="B2659" s="26" t="e">
        <f t="shared" si="41"/>
        <v>#REF!</v>
      </c>
      <c r="C2659" s="26"/>
    </row>
    <row r="2660" spans="1:3" x14ac:dyDescent="0.25">
      <c r="A2660" s="25" t="e">
        <f>#REF!</f>
        <v>#REF!</v>
      </c>
      <c r="B2660" s="26" t="e">
        <f t="shared" si="41"/>
        <v>#REF!</v>
      </c>
      <c r="C2660" s="26"/>
    </row>
    <row r="2661" spans="1:3" x14ac:dyDescent="0.25">
      <c r="A2661" s="25" t="e">
        <f>#REF!</f>
        <v>#REF!</v>
      </c>
      <c r="B2661" s="26" t="e">
        <f t="shared" si="41"/>
        <v>#REF!</v>
      </c>
      <c r="C2661" s="26"/>
    </row>
    <row r="2662" spans="1:3" x14ac:dyDescent="0.25">
      <c r="A2662" s="25" t="e">
        <f>#REF!</f>
        <v>#REF!</v>
      </c>
      <c r="B2662" s="26" t="e">
        <f t="shared" si="41"/>
        <v>#REF!</v>
      </c>
      <c r="C2662" s="26"/>
    </row>
    <row r="2663" spans="1:3" x14ac:dyDescent="0.25">
      <c r="A2663" s="25" t="e">
        <f>#REF!</f>
        <v>#REF!</v>
      </c>
      <c r="B2663" s="26" t="e">
        <f t="shared" si="41"/>
        <v>#REF!</v>
      </c>
      <c r="C2663" s="26"/>
    </row>
    <row r="2664" spans="1:3" x14ac:dyDescent="0.25">
      <c r="A2664" s="25" t="e">
        <f>#REF!</f>
        <v>#REF!</v>
      </c>
      <c r="B2664" s="26" t="e">
        <f t="shared" si="41"/>
        <v>#REF!</v>
      </c>
      <c r="C2664" s="26"/>
    </row>
    <row r="2665" spans="1:3" x14ac:dyDescent="0.25">
      <c r="A2665" s="25" t="e">
        <f>#REF!</f>
        <v>#REF!</v>
      </c>
      <c r="B2665" s="26" t="e">
        <f t="shared" si="41"/>
        <v>#REF!</v>
      </c>
      <c r="C2665" s="26"/>
    </row>
    <row r="2666" spans="1:3" x14ac:dyDescent="0.25">
      <c r="A2666" s="25" t="e">
        <f>#REF!</f>
        <v>#REF!</v>
      </c>
      <c r="B2666" s="26" t="e">
        <f t="shared" si="41"/>
        <v>#REF!</v>
      </c>
      <c r="C2666" s="26"/>
    </row>
    <row r="2667" spans="1:3" x14ac:dyDescent="0.25">
      <c r="A2667" s="25" t="e">
        <f>#REF!</f>
        <v>#REF!</v>
      </c>
      <c r="B2667" s="26" t="e">
        <f t="shared" si="41"/>
        <v>#REF!</v>
      </c>
      <c r="C2667" s="26"/>
    </row>
    <row r="2668" spans="1:3" x14ac:dyDescent="0.25">
      <c r="A2668" s="25" t="e">
        <f>#REF!</f>
        <v>#REF!</v>
      </c>
      <c r="B2668" s="26" t="e">
        <f t="shared" si="41"/>
        <v>#REF!</v>
      </c>
      <c r="C2668" s="26"/>
    </row>
    <row r="2669" spans="1:3" x14ac:dyDescent="0.25">
      <c r="A2669" s="25" t="e">
        <f>#REF!</f>
        <v>#REF!</v>
      </c>
      <c r="B2669" s="26" t="e">
        <f t="shared" si="41"/>
        <v>#REF!</v>
      </c>
      <c r="C2669" s="26"/>
    </row>
    <row r="2670" spans="1:3" x14ac:dyDescent="0.25">
      <c r="A2670" s="25" t="e">
        <f>#REF!</f>
        <v>#REF!</v>
      </c>
      <c r="B2670" s="26" t="e">
        <f t="shared" si="41"/>
        <v>#REF!</v>
      </c>
      <c r="C2670" s="26"/>
    </row>
    <row r="2671" spans="1:3" x14ac:dyDescent="0.25">
      <c r="A2671" s="25" t="e">
        <f>#REF!</f>
        <v>#REF!</v>
      </c>
      <c r="B2671" s="26" t="e">
        <f t="shared" si="41"/>
        <v>#REF!</v>
      </c>
      <c r="C2671" s="26"/>
    </row>
    <row r="2672" spans="1:3" x14ac:dyDescent="0.25">
      <c r="A2672" s="25" t="e">
        <f>#REF!</f>
        <v>#REF!</v>
      </c>
      <c r="B2672" s="26" t="e">
        <f t="shared" si="41"/>
        <v>#REF!</v>
      </c>
      <c r="C2672" s="26"/>
    </row>
    <row r="2673" spans="1:3" x14ac:dyDescent="0.25">
      <c r="A2673" s="25" t="e">
        <f>#REF!</f>
        <v>#REF!</v>
      </c>
      <c r="B2673" s="26" t="e">
        <f t="shared" si="41"/>
        <v>#REF!</v>
      </c>
      <c r="C2673" s="26"/>
    </row>
    <row r="2674" spans="1:3" x14ac:dyDescent="0.25">
      <c r="A2674" s="25" t="e">
        <f>#REF!</f>
        <v>#REF!</v>
      </c>
      <c r="B2674" s="26" t="e">
        <f t="shared" si="41"/>
        <v>#REF!</v>
      </c>
      <c r="C2674" s="26"/>
    </row>
    <row r="2675" spans="1:3" x14ac:dyDescent="0.25">
      <c r="A2675" s="25" t="e">
        <f>#REF!</f>
        <v>#REF!</v>
      </c>
      <c r="B2675" s="26" t="e">
        <f t="shared" si="41"/>
        <v>#REF!</v>
      </c>
      <c r="C2675" s="26"/>
    </row>
    <row r="2676" spans="1:3" x14ac:dyDescent="0.25">
      <c r="A2676" s="25" t="e">
        <f>#REF!</f>
        <v>#REF!</v>
      </c>
      <c r="B2676" s="26" t="e">
        <f t="shared" si="41"/>
        <v>#REF!</v>
      </c>
      <c r="C2676" s="26"/>
    </row>
    <row r="2677" spans="1:3" x14ac:dyDescent="0.25">
      <c r="A2677" s="25" t="e">
        <f>#REF!</f>
        <v>#REF!</v>
      </c>
      <c r="B2677" s="26" t="e">
        <f t="shared" si="41"/>
        <v>#REF!</v>
      </c>
      <c r="C2677" s="26"/>
    </row>
    <row r="2678" spans="1:3" x14ac:dyDescent="0.25">
      <c r="A2678" s="25" t="e">
        <f>#REF!</f>
        <v>#REF!</v>
      </c>
      <c r="B2678" s="26" t="e">
        <f t="shared" si="41"/>
        <v>#REF!</v>
      </c>
      <c r="C2678" s="26"/>
    </row>
    <row r="2679" spans="1:3" x14ac:dyDescent="0.25">
      <c r="A2679" s="25" t="e">
        <f>#REF!</f>
        <v>#REF!</v>
      </c>
      <c r="B2679" s="26" t="e">
        <f t="shared" si="41"/>
        <v>#REF!</v>
      </c>
      <c r="C2679" s="26"/>
    </row>
    <row r="2680" spans="1:3" x14ac:dyDescent="0.25">
      <c r="A2680" s="25" t="e">
        <f>#REF!</f>
        <v>#REF!</v>
      </c>
      <c r="B2680" s="26" t="e">
        <f t="shared" si="41"/>
        <v>#REF!</v>
      </c>
      <c r="C2680" s="26"/>
    </row>
    <row r="2681" spans="1:3" x14ac:dyDescent="0.25">
      <c r="A2681" s="25" t="e">
        <f>#REF!</f>
        <v>#REF!</v>
      </c>
      <c r="B2681" s="26" t="e">
        <f t="shared" si="41"/>
        <v>#REF!</v>
      </c>
      <c r="C2681" s="26"/>
    </row>
    <row r="2682" spans="1:3" x14ac:dyDescent="0.25">
      <c r="A2682" s="25" t="e">
        <f>#REF!</f>
        <v>#REF!</v>
      </c>
      <c r="B2682" s="26" t="e">
        <f t="shared" si="41"/>
        <v>#REF!</v>
      </c>
      <c r="C2682" s="26"/>
    </row>
    <row r="2683" spans="1:3" x14ac:dyDescent="0.25">
      <c r="A2683" s="25" t="e">
        <f>#REF!</f>
        <v>#REF!</v>
      </c>
      <c r="B2683" s="26" t="e">
        <f t="shared" si="41"/>
        <v>#REF!</v>
      </c>
      <c r="C2683" s="26"/>
    </row>
    <row r="2684" spans="1:3" x14ac:dyDescent="0.25">
      <c r="A2684" s="25" t="e">
        <f>#REF!</f>
        <v>#REF!</v>
      </c>
      <c r="B2684" s="26" t="e">
        <f t="shared" si="41"/>
        <v>#REF!</v>
      </c>
      <c r="C2684" s="26"/>
    </row>
    <row r="2685" spans="1:3" x14ac:dyDescent="0.25">
      <c r="A2685" s="25" t="e">
        <f>#REF!</f>
        <v>#REF!</v>
      </c>
      <c r="B2685" s="26" t="e">
        <f t="shared" si="41"/>
        <v>#REF!</v>
      </c>
      <c r="C2685" s="26"/>
    </row>
    <row r="2686" spans="1:3" x14ac:dyDescent="0.25">
      <c r="A2686" s="25" t="e">
        <f>#REF!</f>
        <v>#REF!</v>
      </c>
      <c r="B2686" s="26" t="e">
        <f t="shared" si="41"/>
        <v>#REF!</v>
      </c>
      <c r="C2686" s="26"/>
    </row>
    <row r="2687" spans="1:3" x14ac:dyDescent="0.25">
      <c r="A2687" s="25" t="e">
        <f>#REF!</f>
        <v>#REF!</v>
      </c>
      <c r="B2687" s="26" t="e">
        <f t="shared" si="41"/>
        <v>#REF!</v>
      </c>
      <c r="C2687" s="26"/>
    </row>
    <row r="2688" spans="1:3" x14ac:dyDescent="0.25">
      <c r="A2688" s="25" t="e">
        <f>#REF!</f>
        <v>#REF!</v>
      </c>
      <c r="B2688" s="26" t="e">
        <f t="shared" si="41"/>
        <v>#REF!</v>
      </c>
      <c r="C2688" s="26"/>
    </row>
    <row r="2689" spans="1:3" x14ac:dyDescent="0.25">
      <c r="A2689" s="25" t="e">
        <f>#REF!</f>
        <v>#REF!</v>
      </c>
      <c r="B2689" s="26" t="e">
        <f t="shared" si="41"/>
        <v>#REF!</v>
      </c>
      <c r="C2689" s="26"/>
    </row>
    <row r="2690" spans="1:3" x14ac:dyDescent="0.25">
      <c r="A2690" s="25" t="e">
        <f>#REF!</f>
        <v>#REF!</v>
      </c>
      <c r="B2690" s="26" t="e">
        <f t="shared" ref="B2690:B2753" si="42">MAX(MIN(A2690,E$4),E$3)</f>
        <v>#REF!</v>
      </c>
      <c r="C2690" s="26"/>
    </row>
    <row r="2691" spans="1:3" x14ac:dyDescent="0.25">
      <c r="A2691" s="25" t="e">
        <f>#REF!</f>
        <v>#REF!</v>
      </c>
      <c r="B2691" s="26" t="e">
        <f t="shared" si="42"/>
        <v>#REF!</v>
      </c>
      <c r="C2691" s="26"/>
    </row>
    <row r="2692" spans="1:3" x14ac:dyDescent="0.25">
      <c r="A2692" s="25" t="e">
        <f>#REF!</f>
        <v>#REF!</v>
      </c>
      <c r="B2692" s="26" t="e">
        <f t="shared" si="42"/>
        <v>#REF!</v>
      </c>
      <c r="C2692" s="26"/>
    </row>
    <row r="2693" spans="1:3" x14ac:dyDescent="0.25">
      <c r="A2693" s="25" t="e">
        <f>#REF!</f>
        <v>#REF!</v>
      </c>
      <c r="B2693" s="26" t="e">
        <f t="shared" si="42"/>
        <v>#REF!</v>
      </c>
      <c r="C2693" s="26"/>
    </row>
    <row r="2694" spans="1:3" x14ac:dyDescent="0.25">
      <c r="A2694" s="25" t="e">
        <f>#REF!</f>
        <v>#REF!</v>
      </c>
      <c r="B2694" s="26" t="e">
        <f t="shared" si="42"/>
        <v>#REF!</v>
      </c>
      <c r="C2694" s="26"/>
    </row>
    <row r="2695" spans="1:3" x14ac:dyDescent="0.25">
      <c r="A2695" s="25" t="e">
        <f>#REF!</f>
        <v>#REF!</v>
      </c>
      <c r="B2695" s="26" t="e">
        <f t="shared" si="42"/>
        <v>#REF!</v>
      </c>
      <c r="C2695" s="26"/>
    </row>
    <row r="2696" spans="1:3" x14ac:dyDescent="0.25">
      <c r="A2696" s="25" t="e">
        <f>#REF!</f>
        <v>#REF!</v>
      </c>
      <c r="B2696" s="26" t="e">
        <f t="shared" si="42"/>
        <v>#REF!</v>
      </c>
      <c r="C2696" s="26"/>
    </row>
    <row r="2697" spans="1:3" x14ac:dyDescent="0.25">
      <c r="A2697" s="25" t="e">
        <f>#REF!</f>
        <v>#REF!</v>
      </c>
      <c r="B2697" s="26" t="e">
        <f t="shared" si="42"/>
        <v>#REF!</v>
      </c>
      <c r="C2697" s="26"/>
    </row>
    <row r="2698" spans="1:3" x14ac:dyDescent="0.25">
      <c r="A2698" s="25" t="e">
        <f>#REF!</f>
        <v>#REF!</v>
      </c>
      <c r="B2698" s="26" t="e">
        <f t="shared" si="42"/>
        <v>#REF!</v>
      </c>
      <c r="C2698" s="26"/>
    </row>
    <row r="2699" spans="1:3" x14ac:dyDescent="0.25">
      <c r="A2699" s="25" t="e">
        <f>#REF!</f>
        <v>#REF!</v>
      </c>
      <c r="B2699" s="26" t="e">
        <f t="shared" si="42"/>
        <v>#REF!</v>
      </c>
      <c r="C2699" s="26"/>
    </row>
    <row r="2700" spans="1:3" x14ac:dyDescent="0.25">
      <c r="A2700" s="25" t="e">
        <f>#REF!</f>
        <v>#REF!</v>
      </c>
      <c r="B2700" s="26" t="e">
        <f t="shared" si="42"/>
        <v>#REF!</v>
      </c>
      <c r="C2700" s="26"/>
    </row>
    <row r="2701" spans="1:3" x14ac:dyDescent="0.25">
      <c r="A2701" s="25" t="e">
        <f>#REF!</f>
        <v>#REF!</v>
      </c>
      <c r="B2701" s="26" t="e">
        <f t="shared" si="42"/>
        <v>#REF!</v>
      </c>
      <c r="C2701" s="26"/>
    </row>
    <row r="2702" spans="1:3" x14ac:dyDescent="0.25">
      <c r="A2702" s="25" t="e">
        <f>#REF!</f>
        <v>#REF!</v>
      </c>
      <c r="B2702" s="26" t="e">
        <f t="shared" si="42"/>
        <v>#REF!</v>
      </c>
      <c r="C2702" s="26"/>
    </row>
    <row r="2703" spans="1:3" x14ac:dyDescent="0.25">
      <c r="A2703" s="25" t="e">
        <f>#REF!</f>
        <v>#REF!</v>
      </c>
      <c r="B2703" s="26" t="e">
        <f t="shared" si="42"/>
        <v>#REF!</v>
      </c>
      <c r="C2703" s="26"/>
    </row>
    <row r="2704" spans="1:3" x14ac:dyDescent="0.25">
      <c r="A2704" s="25" t="e">
        <f>#REF!</f>
        <v>#REF!</v>
      </c>
      <c r="B2704" s="26" t="e">
        <f t="shared" si="42"/>
        <v>#REF!</v>
      </c>
      <c r="C2704" s="26"/>
    </row>
    <row r="2705" spans="1:3" x14ac:dyDescent="0.25">
      <c r="A2705" s="25" t="e">
        <f>#REF!</f>
        <v>#REF!</v>
      </c>
      <c r="B2705" s="26" t="e">
        <f t="shared" si="42"/>
        <v>#REF!</v>
      </c>
      <c r="C2705" s="26"/>
    </row>
    <row r="2706" spans="1:3" x14ac:dyDescent="0.25">
      <c r="A2706" s="25" t="e">
        <f>#REF!</f>
        <v>#REF!</v>
      </c>
      <c r="B2706" s="26" t="e">
        <f t="shared" si="42"/>
        <v>#REF!</v>
      </c>
      <c r="C2706" s="26"/>
    </row>
    <row r="2707" spans="1:3" x14ac:dyDescent="0.25">
      <c r="A2707" s="25" t="e">
        <f>#REF!</f>
        <v>#REF!</v>
      </c>
      <c r="B2707" s="26" t="e">
        <f t="shared" si="42"/>
        <v>#REF!</v>
      </c>
      <c r="C2707" s="26"/>
    </row>
    <row r="2708" spans="1:3" x14ac:dyDescent="0.25">
      <c r="A2708" s="25" t="e">
        <f>#REF!</f>
        <v>#REF!</v>
      </c>
      <c r="B2708" s="26" t="e">
        <f t="shared" si="42"/>
        <v>#REF!</v>
      </c>
      <c r="C2708" s="26"/>
    </row>
    <row r="2709" spans="1:3" x14ac:dyDescent="0.25">
      <c r="A2709" s="25" t="e">
        <f>#REF!</f>
        <v>#REF!</v>
      </c>
      <c r="B2709" s="26" t="e">
        <f t="shared" si="42"/>
        <v>#REF!</v>
      </c>
      <c r="C2709" s="26"/>
    </row>
    <row r="2710" spans="1:3" x14ac:dyDescent="0.25">
      <c r="A2710" s="25" t="e">
        <f>#REF!</f>
        <v>#REF!</v>
      </c>
      <c r="B2710" s="26" t="e">
        <f t="shared" si="42"/>
        <v>#REF!</v>
      </c>
      <c r="C2710" s="26"/>
    </row>
    <row r="2711" spans="1:3" x14ac:dyDescent="0.25">
      <c r="A2711" s="25" t="e">
        <f>#REF!</f>
        <v>#REF!</v>
      </c>
      <c r="B2711" s="26" t="e">
        <f t="shared" si="42"/>
        <v>#REF!</v>
      </c>
      <c r="C2711" s="26"/>
    </row>
    <row r="2712" spans="1:3" x14ac:dyDescent="0.25">
      <c r="A2712" s="25" t="e">
        <f>#REF!</f>
        <v>#REF!</v>
      </c>
      <c r="B2712" s="26" t="e">
        <f t="shared" si="42"/>
        <v>#REF!</v>
      </c>
      <c r="C2712" s="26"/>
    </row>
    <row r="2713" spans="1:3" x14ac:dyDescent="0.25">
      <c r="A2713" s="25" t="e">
        <f>#REF!</f>
        <v>#REF!</v>
      </c>
      <c r="B2713" s="26" t="e">
        <f t="shared" si="42"/>
        <v>#REF!</v>
      </c>
      <c r="C2713" s="26"/>
    </row>
    <row r="2714" spans="1:3" x14ac:dyDescent="0.25">
      <c r="A2714" s="25" t="e">
        <f>#REF!</f>
        <v>#REF!</v>
      </c>
      <c r="B2714" s="26" t="e">
        <f t="shared" si="42"/>
        <v>#REF!</v>
      </c>
      <c r="C2714" s="26"/>
    </row>
    <row r="2715" spans="1:3" x14ac:dyDescent="0.25">
      <c r="A2715" s="25" t="e">
        <f>#REF!</f>
        <v>#REF!</v>
      </c>
      <c r="B2715" s="26" t="e">
        <f t="shared" si="42"/>
        <v>#REF!</v>
      </c>
      <c r="C2715" s="26"/>
    </row>
    <row r="2716" spans="1:3" x14ac:dyDescent="0.25">
      <c r="A2716" s="25" t="e">
        <f>#REF!</f>
        <v>#REF!</v>
      </c>
      <c r="B2716" s="26" t="e">
        <f t="shared" si="42"/>
        <v>#REF!</v>
      </c>
      <c r="C2716" s="26"/>
    </row>
    <row r="2717" spans="1:3" x14ac:dyDescent="0.25">
      <c r="A2717" s="25" t="e">
        <f>#REF!</f>
        <v>#REF!</v>
      </c>
      <c r="B2717" s="26" t="e">
        <f t="shared" si="42"/>
        <v>#REF!</v>
      </c>
      <c r="C2717" s="26"/>
    </row>
    <row r="2718" spans="1:3" x14ac:dyDescent="0.25">
      <c r="A2718" s="25" t="e">
        <f>#REF!</f>
        <v>#REF!</v>
      </c>
      <c r="B2718" s="26" t="e">
        <f t="shared" si="42"/>
        <v>#REF!</v>
      </c>
      <c r="C2718" s="26"/>
    </row>
    <row r="2719" spans="1:3" x14ac:dyDescent="0.25">
      <c r="A2719" s="25" t="e">
        <f>#REF!</f>
        <v>#REF!</v>
      </c>
      <c r="B2719" s="26" t="e">
        <f t="shared" si="42"/>
        <v>#REF!</v>
      </c>
      <c r="C2719" s="26"/>
    </row>
    <row r="2720" spans="1:3" x14ac:dyDescent="0.25">
      <c r="A2720" s="25" t="e">
        <f>#REF!</f>
        <v>#REF!</v>
      </c>
      <c r="B2720" s="26" t="e">
        <f t="shared" si="42"/>
        <v>#REF!</v>
      </c>
      <c r="C2720" s="26"/>
    </row>
    <row r="2721" spans="1:3" x14ac:dyDescent="0.25">
      <c r="A2721" s="25" t="e">
        <f>#REF!</f>
        <v>#REF!</v>
      </c>
      <c r="B2721" s="26" t="e">
        <f t="shared" si="42"/>
        <v>#REF!</v>
      </c>
      <c r="C2721" s="26"/>
    </row>
    <row r="2722" spans="1:3" x14ac:dyDescent="0.25">
      <c r="A2722" s="25" t="e">
        <f>#REF!</f>
        <v>#REF!</v>
      </c>
      <c r="B2722" s="26" t="e">
        <f t="shared" si="42"/>
        <v>#REF!</v>
      </c>
      <c r="C2722" s="26"/>
    </row>
    <row r="2723" spans="1:3" x14ac:dyDescent="0.25">
      <c r="A2723" s="25" t="e">
        <f>#REF!</f>
        <v>#REF!</v>
      </c>
      <c r="B2723" s="26" t="e">
        <f t="shared" si="42"/>
        <v>#REF!</v>
      </c>
      <c r="C2723" s="26"/>
    </row>
    <row r="2724" spans="1:3" x14ac:dyDescent="0.25">
      <c r="A2724" s="25" t="e">
        <f>#REF!</f>
        <v>#REF!</v>
      </c>
      <c r="B2724" s="26" t="e">
        <f t="shared" si="42"/>
        <v>#REF!</v>
      </c>
      <c r="C2724" s="26"/>
    </row>
    <row r="2725" spans="1:3" x14ac:dyDescent="0.25">
      <c r="A2725" s="25" t="e">
        <f>#REF!</f>
        <v>#REF!</v>
      </c>
      <c r="B2725" s="26" t="e">
        <f t="shared" si="42"/>
        <v>#REF!</v>
      </c>
      <c r="C2725" s="26"/>
    </row>
    <row r="2726" spans="1:3" x14ac:dyDescent="0.25">
      <c r="A2726" s="25" t="e">
        <f>#REF!</f>
        <v>#REF!</v>
      </c>
      <c r="B2726" s="26" t="e">
        <f t="shared" si="42"/>
        <v>#REF!</v>
      </c>
      <c r="C2726" s="26"/>
    </row>
    <row r="2727" spans="1:3" x14ac:dyDescent="0.25">
      <c r="A2727" s="25" t="e">
        <f>#REF!</f>
        <v>#REF!</v>
      </c>
      <c r="B2727" s="26" t="e">
        <f t="shared" si="42"/>
        <v>#REF!</v>
      </c>
      <c r="C2727" s="26"/>
    </row>
    <row r="2728" spans="1:3" x14ac:dyDescent="0.25">
      <c r="A2728" s="25" t="e">
        <f>#REF!</f>
        <v>#REF!</v>
      </c>
      <c r="B2728" s="26" t="e">
        <f t="shared" si="42"/>
        <v>#REF!</v>
      </c>
      <c r="C2728" s="26"/>
    </row>
    <row r="2729" spans="1:3" x14ac:dyDescent="0.25">
      <c r="A2729" s="25" t="e">
        <f>#REF!</f>
        <v>#REF!</v>
      </c>
      <c r="B2729" s="26" t="e">
        <f t="shared" si="42"/>
        <v>#REF!</v>
      </c>
      <c r="C2729" s="26"/>
    </row>
    <row r="2730" spans="1:3" x14ac:dyDescent="0.25">
      <c r="A2730" s="25" t="e">
        <f>#REF!</f>
        <v>#REF!</v>
      </c>
      <c r="B2730" s="26" t="e">
        <f t="shared" si="42"/>
        <v>#REF!</v>
      </c>
      <c r="C2730" s="26"/>
    </row>
    <row r="2731" spans="1:3" x14ac:dyDescent="0.25">
      <c r="A2731" s="25" t="e">
        <f>#REF!</f>
        <v>#REF!</v>
      </c>
      <c r="B2731" s="26" t="e">
        <f t="shared" si="42"/>
        <v>#REF!</v>
      </c>
      <c r="C2731" s="26"/>
    </row>
    <row r="2732" spans="1:3" x14ac:dyDescent="0.25">
      <c r="A2732" s="25" t="e">
        <f>#REF!</f>
        <v>#REF!</v>
      </c>
      <c r="B2732" s="26" t="e">
        <f t="shared" si="42"/>
        <v>#REF!</v>
      </c>
      <c r="C2732" s="26"/>
    </row>
    <row r="2733" spans="1:3" x14ac:dyDescent="0.25">
      <c r="A2733" s="25" t="e">
        <f>#REF!</f>
        <v>#REF!</v>
      </c>
      <c r="B2733" s="26" t="e">
        <f t="shared" si="42"/>
        <v>#REF!</v>
      </c>
      <c r="C2733" s="26"/>
    </row>
    <row r="2734" spans="1:3" x14ac:dyDescent="0.25">
      <c r="A2734" s="25" t="e">
        <f>#REF!</f>
        <v>#REF!</v>
      </c>
      <c r="B2734" s="26" t="e">
        <f t="shared" si="42"/>
        <v>#REF!</v>
      </c>
      <c r="C2734" s="26"/>
    </row>
    <row r="2735" spans="1:3" x14ac:dyDescent="0.25">
      <c r="A2735" s="25" t="e">
        <f>#REF!</f>
        <v>#REF!</v>
      </c>
      <c r="B2735" s="26" t="e">
        <f t="shared" si="42"/>
        <v>#REF!</v>
      </c>
      <c r="C2735" s="26"/>
    </row>
    <row r="2736" spans="1:3" x14ac:dyDescent="0.25">
      <c r="A2736" s="25" t="e">
        <f>#REF!</f>
        <v>#REF!</v>
      </c>
      <c r="B2736" s="26" t="e">
        <f t="shared" si="42"/>
        <v>#REF!</v>
      </c>
      <c r="C2736" s="26"/>
    </row>
    <row r="2737" spans="1:3" x14ac:dyDescent="0.25">
      <c r="A2737" s="25" t="e">
        <f>#REF!</f>
        <v>#REF!</v>
      </c>
      <c r="B2737" s="26" t="e">
        <f t="shared" si="42"/>
        <v>#REF!</v>
      </c>
      <c r="C2737" s="26"/>
    </row>
    <row r="2738" spans="1:3" x14ac:dyDescent="0.25">
      <c r="A2738" s="25" t="e">
        <f>#REF!</f>
        <v>#REF!</v>
      </c>
      <c r="B2738" s="26" t="e">
        <f t="shared" si="42"/>
        <v>#REF!</v>
      </c>
      <c r="C2738" s="26"/>
    </row>
    <row r="2739" spans="1:3" x14ac:dyDescent="0.25">
      <c r="A2739" s="25" t="e">
        <f>#REF!</f>
        <v>#REF!</v>
      </c>
      <c r="B2739" s="26" t="e">
        <f t="shared" si="42"/>
        <v>#REF!</v>
      </c>
      <c r="C2739" s="26"/>
    </row>
    <row r="2740" spans="1:3" x14ac:dyDescent="0.25">
      <c r="A2740" s="25" t="e">
        <f>#REF!</f>
        <v>#REF!</v>
      </c>
      <c r="B2740" s="26" t="e">
        <f t="shared" si="42"/>
        <v>#REF!</v>
      </c>
      <c r="C2740" s="26"/>
    </row>
    <row r="2741" spans="1:3" x14ac:dyDescent="0.25">
      <c r="A2741" s="25" t="e">
        <f>#REF!</f>
        <v>#REF!</v>
      </c>
      <c r="B2741" s="26" t="e">
        <f t="shared" si="42"/>
        <v>#REF!</v>
      </c>
      <c r="C2741" s="26"/>
    </row>
    <row r="2742" spans="1:3" x14ac:dyDescent="0.25">
      <c r="A2742" s="25" t="e">
        <f>#REF!</f>
        <v>#REF!</v>
      </c>
      <c r="B2742" s="26" t="e">
        <f t="shared" si="42"/>
        <v>#REF!</v>
      </c>
      <c r="C2742" s="26"/>
    </row>
    <row r="2743" spans="1:3" x14ac:dyDescent="0.25">
      <c r="A2743" s="25" t="e">
        <f>#REF!</f>
        <v>#REF!</v>
      </c>
      <c r="B2743" s="26" t="e">
        <f t="shared" si="42"/>
        <v>#REF!</v>
      </c>
      <c r="C2743" s="26"/>
    </row>
    <row r="2744" spans="1:3" x14ac:dyDescent="0.25">
      <c r="A2744" s="25" t="e">
        <f>#REF!</f>
        <v>#REF!</v>
      </c>
      <c r="B2744" s="26" t="e">
        <f t="shared" si="42"/>
        <v>#REF!</v>
      </c>
      <c r="C2744" s="26"/>
    </row>
    <row r="2745" spans="1:3" x14ac:dyDescent="0.25">
      <c r="A2745" s="25" t="e">
        <f>#REF!</f>
        <v>#REF!</v>
      </c>
      <c r="B2745" s="26" t="e">
        <f t="shared" si="42"/>
        <v>#REF!</v>
      </c>
      <c r="C2745" s="26"/>
    </row>
    <row r="2746" spans="1:3" x14ac:dyDescent="0.25">
      <c r="A2746" s="25" t="e">
        <f>#REF!</f>
        <v>#REF!</v>
      </c>
      <c r="B2746" s="26" t="e">
        <f t="shared" si="42"/>
        <v>#REF!</v>
      </c>
      <c r="C2746" s="26"/>
    </row>
    <row r="2747" spans="1:3" x14ac:dyDescent="0.25">
      <c r="A2747" s="25" t="e">
        <f>#REF!</f>
        <v>#REF!</v>
      </c>
      <c r="B2747" s="26" t="e">
        <f t="shared" si="42"/>
        <v>#REF!</v>
      </c>
      <c r="C2747" s="26"/>
    </row>
    <row r="2748" spans="1:3" x14ac:dyDescent="0.25">
      <c r="A2748" s="25" t="e">
        <f>#REF!</f>
        <v>#REF!</v>
      </c>
      <c r="B2748" s="26" t="e">
        <f t="shared" si="42"/>
        <v>#REF!</v>
      </c>
      <c r="C2748" s="26"/>
    </row>
    <row r="2749" spans="1:3" x14ac:dyDescent="0.25">
      <c r="A2749" s="25" t="e">
        <f>#REF!</f>
        <v>#REF!</v>
      </c>
      <c r="B2749" s="26" t="e">
        <f t="shared" si="42"/>
        <v>#REF!</v>
      </c>
      <c r="C2749" s="26"/>
    </row>
    <row r="2750" spans="1:3" x14ac:dyDescent="0.25">
      <c r="A2750" s="25" t="e">
        <f>#REF!</f>
        <v>#REF!</v>
      </c>
      <c r="B2750" s="26" t="e">
        <f t="shared" si="42"/>
        <v>#REF!</v>
      </c>
      <c r="C2750" s="26"/>
    </row>
    <row r="2751" spans="1:3" x14ac:dyDescent="0.25">
      <c r="A2751" s="25" t="e">
        <f>#REF!</f>
        <v>#REF!</v>
      </c>
      <c r="B2751" s="26" t="e">
        <f t="shared" si="42"/>
        <v>#REF!</v>
      </c>
      <c r="C2751" s="26"/>
    </row>
    <row r="2752" spans="1:3" x14ac:dyDescent="0.25">
      <c r="A2752" s="25" t="e">
        <f>#REF!</f>
        <v>#REF!</v>
      </c>
      <c r="B2752" s="26" t="e">
        <f t="shared" si="42"/>
        <v>#REF!</v>
      </c>
      <c r="C2752" s="26"/>
    </row>
    <row r="2753" spans="1:3" x14ac:dyDescent="0.25">
      <c r="A2753" s="25" t="e">
        <f>#REF!</f>
        <v>#REF!</v>
      </c>
      <c r="B2753" s="26" t="e">
        <f t="shared" si="42"/>
        <v>#REF!</v>
      </c>
      <c r="C2753" s="26"/>
    </row>
    <row r="2754" spans="1:3" x14ac:dyDescent="0.25">
      <c r="A2754" s="25" t="e">
        <f>#REF!</f>
        <v>#REF!</v>
      </c>
      <c r="B2754" s="26" t="e">
        <f t="shared" ref="B2754:B2817" si="43">MAX(MIN(A2754,E$4),E$3)</f>
        <v>#REF!</v>
      </c>
      <c r="C2754" s="26"/>
    </row>
    <row r="2755" spans="1:3" x14ac:dyDescent="0.25">
      <c r="A2755" s="25" t="e">
        <f>#REF!</f>
        <v>#REF!</v>
      </c>
      <c r="B2755" s="26" t="e">
        <f t="shared" si="43"/>
        <v>#REF!</v>
      </c>
      <c r="C2755" s="26"/>
    </row>
    <row r="2756" spans="1:3" x14ac:dyDescent="0.25">
      <c r="A2756" s="25" t="e">
        <f>#REF!</f>
        <v>#REF!</v>
      </c>
      <c r="B2756" s="26" t="e">
        <f t="shared" si="43"/>
        <v>#REF!</v>
      </c>
      <c r="C2756" s="26"/>
    </row>
    <row r="2757" spans="1:3" x14ac:dyDescent="0.25">
      <c r="A2757" s="25" t="e">
        <f>#REF!</f>
        <v>#REF!</v>
      </c>
      <c r="B2757" s="26" t="e">
        <f t="shared" si="43"/>
        <v>#REF!</v>
      </c>
      <c r="C2757" s="26"/>
    </row>
    <row r="2758" spans="1:3" x14ac:dyDescent="0.25">
      <c r="A2758" s="25" t="e">
        <f>#REF!</f>
        <v>#REF!</v>
      </c>
      <c r="B2758" s="26" t="e">
        <f t="shared" si="43"/>
        <v>#REF!</v>
      </c>
      <c r="C2758" s="26"/>
    </row>
    <row r="2759" spans="1:3" x14ac:dyDescent="0.25">
      <c r="A2759" s="25" t="e">
        <f>#REF!</f>
        <v>#REF!</v>
      </c>
      <c r="B2759" s="26" t="e">
        <f t="shared" si="43"/>
        <v>#REF!</v>
      </c>
      <c r="C2759" s="26"/>
    </row>
    <row r="2760" spans="1:3" x14ac:dyDescent="0.25">
      <c r="A2760" s="25" t="e">
        <f>#REF!</f>
        <v>#REF!</v>
      </c>
      <c r="B2760" s="26" t="e">
        <f t="shared" si="43"/>
        <v>#REF!</v>
      </c>
      <c r="C2760" s="26"/>
    </row>
    <row r="2761" spans="1:3" x14ac:dyDescent="0.25">
      <c r="A2761" s="25" t="e">
        <f>#REF!</f>
        <v>#REF!</v>
      </c>
      <c r="B2761" s="26" t="e">
        <f t="shared" si="43"/>
        <v>#REF!</v>
      </c>
      <c r="C2761" s="26"/>
    </row>
    <row r="2762" spans="1:3" x14ac:dyDescent="0.25">
      <c r="A2762" s="25" t="e">
        <f>#REF!</f>
        <v>#REF!</v>
      </c>
      <c r="B2762" s="26" t="e">
        <f t="shared" si="43"/>
        <v>#REF!</v>
      </c>
      <c r="C2762" s="26"/>
    </row>
    <row r="2763" spans="1:3" x14ac:dyDescent="0.25">
      <c r="A2763" s="25" t="e">
        <f>#REF!</f>
        <v>#REF!</v>
      </c>
      <c r="B2763" s="26" t="e">
        <f t="shared" si="43"/>
        <v>#REF!</v>
      </c>
      <c r="C2763" s="26"/>
    </row>
    <row r="2764" spans="1:3" x14ac:dyDescent="0.25">
      <c r="A2764" s="25" t="e">
        <f>#REF!</f>
        <v>#REF!</v>
      </c>
      <c r="B2764" s="26" t="e">
        <f t="shared" si="43"/>
        <v>#REF!</v>
      </c>
      <c r="C2764" s="26"/>
    </row>
    <row r="2765" spans="1:3" x14ac:dyDescent="0.25">
      <c r="A2765" s="25" t="e">
        <f>#REF!</f>
        <v>#REF!</v>
      </c>
      <c r="B2765" s="26" t="e">
        <f t="shared" si="43"/>
        <v>#REF!</v>
      </c>
      <c r="C2765" s="26"/>
    </row>
    <row r="2766" spans="1:3" x14ac:dyDescent="0.25">
      <c r="A2766" s="25" t="e">
        <f>#REF!</f>
        <v>#REF!</v>
      </c>
      <c r="B2766" s="26" t="e">
        <f t="shared" si="43"/>
        <v>#REF!</v>
      </c>
      <c r="C2766" s="26"/>
    </row>
    <row r="2767" spans="1:3" x14ac:dyDescent="0.25">
      <c r="A2767" s="25" t="e">
        <f>#REF!</f>
        <v>#REF!</v>
      </c>
      <c r="B2767" s="26" t="e">
        <f t="shared" si="43"/>
        <v>#REF!</v>
      </c>
      <c r="C2767" s="26"/>
    </row>
    <row r="2768" spans="1:3" x14ac:dyDescent="0.25">
      <c r="A2768" s="25" t="e">
        <f>#REF!</f>
        <v>#REF!</v>
      </c>
      <c r="B2768" s="26" t="e">
        <f t="shared" si="43"/>
        <v>#REF!</v>
      </c>
      <c r="C2768" s="26"/>
    </row>
    <row r="2769" spans="1:3" x14ac:dyDescent="0.25">
      <c r="A2769" s="25" t="e">
        <f>#REF!</f>
        <v>#REF!</v>
      </c>
      <c r="B2769" s="26" t="e">
        <f t="shared" si="43"/>
        <v>#REF!</v>
      </c>
      <c r="C2769" s="26"/>
    </row>
    <row r="2770" spans="1:3" x14ac:dyDescent="0.25">
      <c r="A2770" s="25" t="e">
        <f>#REF!</f>
        <v>#REF!</v>
      </c>
      <c r="B2770" s="26" t="e">
        <f t="shared" si="43"/>
        <v>#REF!</v>
      </c>
      <c r="C2770" s="26"/>
    </row>
    <row r="2771" spans="1:3" x14ac:dyDescent="0.25">
      <c r="A2771" s="25" t="e">
        <f>#REF!</f>
        <v>#REF!</v>
      </c>
      <c r="B2771" s="26" t="e">
        <f t="shared" si="43"/>
        <v>#REF!</v>
      </c>
      <c r="C2771" s="26"/>
    </row>
    <row r="2772" spans="1:3" x14ac:dyDescent="0.25">
      <c r="A2772" s="25" t="e">
        <f>#REF!</f>
        <v>#REF!</v>
      </c>
      <c r="B2772" s="26" t="e">
        <f t="shared" si="43"/>
        <v>#REF!</v>
      </c>
      <c r="C2772" s="26"/>
    </row>
    <row r="2773" spans="1:3" x14ac:dyDescent="0.25">
      <c r="A2773" s="25" t="e">
        <f>#REF!</f>
        <v>#REF!</v>
      </c>
      <c r="B2773" s="26" t="e">
        <f t="shared" si="43"/>
        <v>#REF!</v>
      </c>
      <c r="C2773" s="26"/>
    </row>
    <row r="2774" spans="1:3" x14ac:dyDescent="0.25">
      <c r="A2774" s="25" t="e">
        <f>#REF!</f>
        <v>#REF!</v>
      </c>
      <c r="B2774" s="26" t="e">
        <f t="shared" si="43"/>
        <v>#REF!</v>
      </c>
      <c r="C2774" s="26"/>
    </row>
    <row r="2775" spans="1:3" x14ac:dyDescent="0.25">
      <c r="A2775" s="25" t="e">
        <f>#REF!</f>
        <v>#REF!</v>
      </c>
      <c r="B2775" s="26" t="e">
        <f t="shared" si="43"/>
        <v>#REF!</v>
      </c>
      <c r="C2775" s="26"/>
    </row>
    <row r="2776" spans="1:3" x14ac:dyDescent="0.25">
      <c r="A2776" s="25" t="e">
        <f>#REF!</f>
        <v>#REF!</v>
      </c>
      <c r="B2776" s="26" t="e">
        <f t="shared" si="43"/>
        <v>#REF!</v>
      </c>
      <c r="C2776" s="26"/>
    </row>
    <row r="2777" spans="1:3" x14ac:dyDescent="0.25">
      <c r="A2777" s="25" t="e">
        <f>#REF!</f>
        <v>#REF!</v>
      </c>
      <c r="B2777" s="26" t="e">
        <f t="shared" si="43"/>
        <v>#REF!</v>
      </c>
      <c r="C2777" s="26"/>
    </row>
    <row r="2778" spans="1:3" x14ac:dyDescent="0.25">
      <c r="A2778" s="25" t="e">
        <f>#REF!</f>
        <v>#REF!</v>
      </c>
      <c r="B2778" s="26" t="e">
        <f t="shared" si="43"/>
        <v>#REF!</v>
      </c>
      <c r="C2778" s="26"/>
    </row>
    <row r="2779" spans="1:3" x14ac:dyDescent="0.25">
      <c r="A2779" s="25" t="e">
        <f>#REF!</f>
        <v>#REF!</v>
      </c>
      <c r="B2779" s="26" t="e">
        <f t="shared" si="43"/>
        <v>#REF!</v>
      </c>
      <c r="C2779" s="26"/>
    </row>
    <row r="2780" spans="1:3" x14ac:dyDescent="0.25">
      <c r="A2780" s="25" t="e">
        <f>#REF!</f>
        <v>#REF!</v>
      </c>
      <c r="B2780" s="26" t="e">
        <f t="shared" si="43"/>
        <v>#REF!</v>
      </c>
      <c r="C2780" s="26"/>
    </row>
    <row r="2781" spans="1:3" x14ac:dyDescent="0.25">
      <c r="A2781" s="25" t="e">
        <f>#REF!</f>
        <v>#REF!</v>
      </c>
      <c r="B2781" s="26" t="e">
        <f t="shared" si="43"/>
        <v>#REF!</v>
      </c>
      <c r="C2781" s="26"/>
    </row>
    <row r="2782" spans="1:3" x14ac:dyDescent="0.25">
      <c r="A2782" s="25" t="e">
        <f>#REF!</f>
        <v>#REF!</v>
      </c>
      <c r="B2782" s="26" t="e">
        <f t="shared" si="43"/>
        <v>#REF!</v>
      </c>
      <c r="C2782" s="26"/>
    </row>
    <row r="2783" spans="1:3" x14ac:dyDescent="0.25">
      <c r="A2783" s="25" t="e">
        <f>#REF!</f>
        <v>#REF!</v>
      </c>
      <c r="B2783" s="26" t="e">
        <f t="shared" si="43"/>
        <v>#REF!</v>
      </c>
      <c r="C2783" s="26"/>
    </row>
    <row r="2784" spans="1:3" x14ac:dyDescent="0.25">
      <c r="A2784" s="25" t="e">
        <f>#REF!</f>
        <v>#REF!</v>
      </c>
      <c r="B2784" s="26" t="e">
        <f t="shared" si="43"/>
        <v>#REF!</v>
      </c>
      <c r="C2784" s="26"/>
    </row>
    <row r="2785" spans="1:3" x14ac:dyDescent="0.25">
      <c r="A2785" s="25" t="e">
        <f>#REF!</f>
        <v>#REF!</v>
      </c>
      <c r="B2785" s="26" t="e">
        <f t="shared" si="43"/>
        <v>#REF!</v>
      </c>
      <c r="C2785" s="26"/>
    </row>
    <row r="2786" spans="1:3" x14ac:dyDescent="0.25">
      <c r="A2786" s="25" t="e">
        <f>#REF!</f>
        <v>#REF!</v>
      </c>
      <c r="B2786" s="26" t="e">
        <f t="shared" si="43"/>
        <v>#REF!</v>
      </c>
      <c r="C2786" s="26"/>
    </row>
    <row r="2787" spans="1:3" x14ac:dyDescent="0.25">
      <c r="A2787" s="25" t="e">
        <f>#REF!</f>
        <v>#REF!</v>
      </c>
      <c r="B2787" s="26" t="e">
        <f t="shared" si="43"/>
        <v>#REF!</v>
      </c>
      <c r="C2787" s="26"/>
    </row>
    <row r="2788" spans="1:3" x14ac:dyDescent="0.25">
      <c r="A2788" s="25" t="e">
        <f>#REF!</f>
        <v>#REF!</v>
      </c>
      <c r="B2788" s="26" t="e">
        <f t="shared" si="43"/>
        <v>#REF!</v>
      </c>
      <c r="C2788" s="26"/>
    </row>
    <row r="2789" spans="1:3" x14ac:dyDescent="0.25">
      <c r="A2789" s="25" t="e">
        <f>#REF!</f>
        <v>#REF!</v>
      </c>
      <c r="B2789" s="26" t="e">
        <f t="shared" si="43"/>
        <v>#REF!</v>
      </c>
      <c r="C2789" s="26"/>
    </row>
    <row r="2790" spans="1:3" x14ac:dyDescent="0.25">
      <c r="A2790" s="25" t="e">
        <f>#REF!</f>
        <v>#REF!</v>
      </c>
      <c r="B2790" s="26" t="e">
        <f t="shared" si="43"/>
        <v>#REF!</v>
      </c>
      <c r="C2790" s="26"/>
    </row>
    <row r="2791" spans="1:3" x14ac:dyDescent="0.25">
      <c r="A2791" s="25" t="e">
        <f>#REF!</f>
        <v>#REF!</v>
      </c>
      <c r="B2791" s="26" t="e">
        <f t="shared" si="43"/>
        <v>#REF!</v>
      </c>
      <c r="C2791" s="26"/>
    </row>
    <row r="2792" spans="1:3" x14ac:dyDescent="0.25">
      <c r="A2792" s="25" t="e">
        <f>#REF!</f>
        <v>#REF!</v>
      </c>
      <c r="B2792" s="26" t="e">
        <f t="shared" si="43"/>
        <v>#REF!</v>
      </c>
      <c r="C2792" s="26"/>
    </row>
    <row r="2793" spans="1:3" x14ac:dyDescent="0.25">
      <c r="A2793" s="25" t="e">
        <f>#REF!</f>
        <v>#REF!</v>
      </c>
      <c r="B2793" s="26" t="e">
        <f t="shared" si="43"/>
        <v>#REF!</v>
      </c>
      <c r="C2793" s="26"/>
    </row>
    <row r="2794" spans="1:3" x14ac:dyDescent="0.25">
      <c r="A2794" s="25" t="e">
        <f>#REF!</f>
        <v>#REF!</v>
      </c>
      <c r="B2794" s="26" t="e">
        <f t="shared" si="43"/>
        <v>#REF!</v>
      </c>
      <c r="C2794" s="26"/>
    </row>
    <row r="2795" spans="1:3" x14ac:dyDescent="0.25">
      <c r="A2795" s="25" t="e">
        <f>#REF!</f>
        <v>#REF!</v>
      </c>
      <c r="B2795" s="26" t="e">
        <f t="shared" si="43"/>
        <v>#REF!</v>
      </c>
      <c r="C2795" s="26"/>
    </row>
    <row r="2796" spans="1:3" x14ac:dyDescent="0.25">
      <c r="A2796" s="25" t="e">
        <f>#REF!</f>
        <v>#REF!</v>
      </c>
      <c r="B2796" s="26" t="e">
        <f t="shared" si="43"/>
        <v>#REF!</v>
      </c>
      <c r="C2796" s="26"/>
    </row>
    <row r="2797" spans="1:3" x14ac:dyDescent="0.25">
      <c r="A2797" s="25" t="e">
        <f>#REF!</f>
        <v>#REF!</v>
      </c>
      <c r="B2797" s="26" t="e">
        <f t="shared" si="43"/>
        <v>#REF!</v>
      </c>
      <c r="C2797" s="26"/>
    </row>
    <row r="2798" spans="1:3" x14ac:dyDescent="0.25">
      <c r="A2798" s="25" t="e">
        <f>#REF!</f>
        <v>#REF!</v>
      </c>
      <c r="B2798" s="26" t="e">
        <f t="shared" si="43"/>
        <v>#REF!</v>
      </c>
      <c r="C2798" s="26"/>
    </row>
    <row r="2799" spans="1:3" x14ac:dyDescent="0.25">
      <c r="A2799" s="25" t="e">
        <f>#REF!</f>
        <v>#REF!</v>
      </c>
      <c r="B2799" s="26" t="e">
        <f t="shared" si="43"/>
        <v>#REF!</v>
      </c>
      <c r="C2799" s="26"/>
    </row>
    <row r="2800" spans="1:3" x14ac:dyDescent="0.25">
      <c r="A2800" s="25" t="e">
        <f>#REF!</f>
        <v>#REF!</v>
      </c>
      <c r="B2800" s="26" t="e">
        <f t="shared" si="43"/>
        <v>#REF!</v>
      </c>
      <c r="C2800" s="26"/>
    </row>
    <row r="2801" spans="1:3" x14ac:dyDescent="0.25">
      <c r="A2801" s="25" t="e">
        <f>#REF!</f>
        <v>#REF!</v>
      </c>
      <c r="B2801" s="26" t="e">
        <f t="shared" si="43"/>
        <v>#REF!</v>
      </c>
      <c r="C2801" s="26"/>
    </row>
    <row r="2802" spans="1:3" x14ac:dyDescent="0.25">
      <c r="A2802" s="25" t="e">
        <f>#REF!</f>
        <v>#REF!</v>
      </c>
      <c r="B2802" s="26" t="e">
        <f t="shared" si="43"/>
        <v>#REF!</v>
      </c>
      <c r="C2802" s="26"/>
    </row>
    <row r="2803" spans="1:3" x14ac:dyDescent="0.25">
      <c r="A2803" s="25" t="e">
        <f>#REF!</f>
        <v>#REF!</v>
      </c>
      <c r="B2803" s="26" t="e">
        <f t="shared" si="43"/>
        <v>#REF!</v>
      </c>
      <c r="C2803" s="26"/>
    </row>
    <row r="2804" spans="1:3" x14ac:dyDescent="0.25">
      <c r="A2804" s="25" t="e">
        <f>#REF!</f>
        <v>#REF!</v>
      </c>
      <c r="B2804" s="26" t="e">
        <f t="shared" si="43"/>
        <v>#REF!</v>
      </c>
      <c r="C2804" s="26"/>
    </row>
    <row r="2805" spans="1:3" x14ac:dyDescent="0.25">
      <c r="A2805" s="25" t="e">
        <f>#REF!</f>
        <v>#REF!</v>
      </c>
      <c r="B2805" s="26" t="e">
        <f t="shared" si="43"/>
        <v>#REF!</v>
      </c>
      <c r="C2805" s="26"/>
    </row>
    <row r="2806" spans="1:3" x14ac:dyDescent="0.25">
      <c r="A2806" s="25" t="e">
        <f>#REF!</f>
        <v>#REF!</v>
      </c>
      <c r="B2806" s="26" t="e">
        <f t="shared" si="43"/>
        <v>#REF!</v>
      </c>
      <c r="C2806" s="26"/>
    </row>
    <row r="2807" spans="1:3" x14ac:dyDescent="0.25">
      <c r="A2807" s="25" t="e">
        <f>#REF!</f>
        <v>#REF!</v>
      </c>
      <c r="B2807" s="26" t="e">
        <f t="shared" si="43"/>
        <v>#REF!</v>
      </c>
      <c r="C2807" s="26"/>
    </row>
    <row r="2808" spans="1:3" x14ac:dyDescent="0.25">
      <c r="A2808" s="25" t="e">
        <f>#REF!</f>
        <v>#REF!</v>
      </c>
      <c r="B2808" s="26" t="e">
        <f t="shared" si="43"/>
        <v>#REF!</v>
      </c>
      <c r="C2808" s="26"/>
    </row>
    <row r="2809" spans="1:3" x14ac:dyDescent="0.25">
      <c r="A2809" s="25" t="e">
        <f>#REF!</f>
        <v>#REF!</v>
      </c>
      <c r="B2809" s="26" t="e">
        <f t="shared" si="43"/>
        <v>#REF!</v>
      </c>
      <c r="C2809" s="26"/>
    </row>
    <row r="2810" spans="1:3" x14ac:dyDescent="0.25">
      <c r="A2810" s="25" t="e">
        <f>#REF!</f>
        <v>#REF!</v>
      </c>
      <c r="B2810" s="26" t="e">
        <f t="shared" si="43"/>
        <v>#REF!</v>
      </c>
      <c r="C2810" s="26"/>
    </row>
    <row r="2811" spans="1:3" x14ac:dyDescent="0.25">
      <c r="A2811" s="25" t="e">
        <f>#REF!</f>
        <v>#REF!</v>
      </c>
      <c r="B2811" s="26" t="e">
        <f t="shared" si="43"/>
        <v>#REF!</v>
      </c>
      <c r="C2811" s="26"/>
    </row>
    <row r="2812" spans="1:3" x14ac:dyDescent="0.25">
      <c r="A2812" s="25" t="e">
        <f>#REF!</f>
        <v>#REF!</v>
      </c>
      <c r="B2812" s="26" t="e">
        <f t="shared" si="43"/>
        <v>#REF!</v>
      </c>
      <c r="C2812" s="26"/>
    </row>
    <row r="2813" spans="1:3" x14ac:dyDescent="0.25">
      <c r="A2813" s="25" t="e">
        <f>#REF!</f>
        <v>#REF!</v>
      </c>
      <c r="B2813" s="26" t="e">
        <f t="shared" si="43"/>
        <v>#REF!</v>
      </c>
      <c r="C2813" s="26"/>
    </row>
    <row r="2814" spans="1:3" x14ac:dyDescent="0.25">
      <c r="A2814" s="25" t="e">
        <f>#REF!</f>
        <v>#REF!</v>
      </c>
      <c r="B2814" s="26" t="e">
        <f t="shared" si="43"/>
        <v>#REF!</v>
      </c>
      <c r="C2814" s="26"/>
    </row>
    <row r="2815" spans="1:3" x14ac:dyDescent="0.25">
      <c r="A2815" s="25" t="e">
        <f>#REF!</f>
        <v>#REF!</v>
      </c>
      <c r="B2815" s="26" t="e">
        <f t="shared" si="43"/>
        <v>#REF!</v>
      </c>
      <c r="C2815" s="26"/>
    </row>
    <row r="2816" spans="1:3" x14ac:dyDescent="0.25">
      <c r="A2816" s="25" t="e">
        <f>#REF!</f>
        <v>#REF!</v>
      </c>
      <c r="B2816" s="26" t="e">
        <f t="shared" si="43"/>
        <v>#REF!</v>
      </c>
      <c r="C2816" s="26"/>
    </row>
    <row r="2817" spans="1:3" x14ac:dyDescent="0.25">
      <c r="A2817" s="25" t="e">
        <f>#REF!</f>
        <v>#REF!</v>
      </c>
      <c r="B2817" s="26" t="e">
        <f t="shared" si="43"/>
        <v>#REF!</v>
      </c>
      <c r="C2817" s="26"/>
    </row>
    <row r="2818" spans="1:3" x14ac:dyDescent="0.25">
      <c r="A2818" s="25" t="e">
        <f>#REF!</f>
        <v>#REF!</v>
      </c>
      <c r="B2818" s="26" t="e">
        <f t="shared" ref="B2818:B2881" si="44">MAX(MIN(A2818,E$4),E$3)</f>
        <v>#REF!</v>
      </c>
      <c r="C2818" s="26"/>
    </row>
    <row r="2819" spans="1:3" x14ac:dyDescent="0.25">
      <c r="A2819" s="25" t="e">
        <f>#REF!</f>
        <v>#REF!</v>
      </c>
      <c r="B2819" s="26" t="e">
        <f t="shared" si="44"/>
        <v>#REF!</v>
      </c>
      <c r="C2819" s="26"/>
    </row>
    <row r="2820" spans="1:3" x14ac:dyDescent="0.25">
      <c r="A2820" s="25" t="e">
        <f>#REF!</f>
        <v>#REF!</v>
      </c>
      <c r="B2820" s="26" t="e">
        <f t="shared" si="44"/>
        <v>#REF!</v>
      </c>
      <c r="C2820" s="26"/>
    </row>
    <row r="2821" spans="1:3" x14ac:dyDescent="0.25">
      <c r="A2821" s="25" t="e">
        <f>#REF!</f>
        <v>#REF!</v>
      </c>
      <c r="B2821" s="26" t="e">
        <f t="shared" si="44"/>
        <v>#REF!</v>
      </c>
      <c r="C2821" s="26"/>
    </row>
    <row r="2822" spans="1:3" x14ac:dyDescent="0.25">
      <c r="A2822" s="25" t="e">
        <f>#REF!</f>
        <v>#REF!</v>
      </c>
      <c r="B2822" s="26" t="e">
        <f t="shared" si="44"/>
        <v>#REF!</v>
      </c>
      <c r="C2822" s="26"/>
    </row>
    <row r="2823" spans="1:3" x14ac:dyDescent="0.25">
      <c r="A2823" s="25" t="e">
        <f>#REF!</f>
        <v>#REF!</v>
      </c>
      <c r="B2823" s="26" t="e">
        <f t="shared" si="44"/>
        <v>#REF!</v>
      </c>
      <c r="C2823" s="26"/>
    </row>
    <row r="2824" spans="1:3" x14ac:dyDescent="0.25">
      <c r="A2824" s="25" t="e">
        <f>#REF!</f>
        <v>#REF!</v>
      </c>
      <c r="B2824" s="26" t="e">
        <f t="shared" si="44"/>
        <v>#REF!</v>
      </c>
      <c r="C2824" s="26"/>
    </row>
    <row r="2825" spans="1:3" x14ac:dyDescent="0.25">
      <c r="A2825" s="25" t="e">
        <f>#REF!</f>
        <v>#REF!</v>
      </c>
      <c r="B2825" s="26" t="e">
        <f t="shared" si="44"/>
        <v>#REF!</v>
      </c>
      <c r="C2825" s="26"/>
    </row>
    <row r="2826" spans="1:3" x14ac:dyDescent="0.25">
      <c r="A2826" s="25" t="e">
        <f>#REF!</f>
        <v>#REF!</v>
      </c>
      <c r="B2826" s="26" t="e">
        <f t="shared" si="44"/>
        <v>#REF!</v>
      </c>
      <c r="C2826" s="26"/>
    </row>
    <row r="2827" spans="1:3" x14ac:dyDescent="0.25">
      <c r="A2827" s="25" t="e">
        <f>#REF!</f>
        <v>#REF!</v>
      </c>
      <c r="B2827" s="26" t="e">
        <f t="shared" si="44"/>
        <v>#REF!</v>
      </c>
      <c r="C2827" s="26"/>
    </row>
    <row r="2828" spans="1:3" x14ac:dyDescent="0.25">
      <c r="A2828" s="25" t="e">
        <f>#REF!</f>
        <v>#REF!</v>
      </c>
      <c r="B2828" s="26" t="e">
        <f t="shared" si="44"/>
        <v>#REF!</v>
      </c>
      <c r="C2828" s="26"/>
    </row>
    <row r="2829" spans="1:3" x14ac:dyDescent="0.25">
      <c r="A2829" s="25" t="e">
        <f>#REF!</f>
        <v>#REF!</v>
      </c>
      <c r="B2829" s="26" t="e">
        <f t="shared" si="44"/>
        <v>#REF!</v>
      </c>
      <c r="C2829" s="26"/>
    </row>
    <row r="2830" spans="1:3" x14ac:dyDescent="0.25">
      <c r="A2830" s="25" t="e">
        <f>#REF!</f>
        <v>#REF!</v>
      </c>
      <c r="B2830" s="26" t="e">
        <f t="shared" si="44"/>
        <v>#REF!</v>
      </c>
      <c r="C2830" s="26"/>
    </row>
    <row r="2831" spans="1:3" x14ac:dyDescent="0.25">
      <c r="A2831" s="25" t="e">
        <f>#REF!</f>
        <v>#REF!</v>
      </c>
      <c r="B2831" s="26" t="e">
        <f t="shared" si="44"/>
        <v>#REF!</v>
      </c>
      <c r="C2831" s="26"/>
    </row>
    <row r="2832" spans="1:3" x14ac:dyDescent="0.25">
      <c r="A2832" s="25" t="e">
        <f>#REF!</f>
        <v>#REF!</v>
      </c>
      <c r="B2832" s="26" t="e">
        <f t="shared" si="44"/>
        <v>#REF!</v>
      </c>
      <c r="C2832" s="26"/>
    </row>
    <row r="2833" spans="1:3" x14ac:dyDescent="0.25">
      <c r="A2833" s="25" t="e">
        <f>#REF!</f>
        <v>#REF!</v>
      </c>
      <c r="B2833" s="26" t="e">
        <f t="shared" si="44"/>
        <v>#REF!</v>
      </c>
      <c r="C2833" s="26"/>
    </row>
    <row r="2834" spans="1:3" x14ac:dyDescent="0.25">
      <c r="A2834" s="25" t="e">
        <f>#REF!</f>
        <v>#REF!</v>
      </c>
      <c r="B2834" s="26" t="e">
        <f t="shared" si="44"/>
        <v>#REF!</v>
      </c>
      <c r="C2834" s="26"/>
    </row>
    <row r="2835" spans="1:3" x14ac:dyDescent="0.25">
      <c r="A2835" s="25" t="e">
        <f>#REF!</f>
        <v>#REF!</v>
      </c>
      <c r="B2835" s="26" t="e">
        <f t="shared" si="44"/>
        <v>#REF!</v>
      </c>
      <c r="C2835" s="26"/>
    </row>
    <row r="2836" spans="1:3" x14ac:dyDescent="0.25">
      <c r="A2836" s="25" t="e">
        <f>#REF!</f>
        <v>#REF!</v>
      </c>
      <c r="B2836" s="26" t="e">
        <f t="shared" si="44"/>
        <v>#REF!</v>
      </c>
      <c r="C2836" s="26"/>
    </row>
    <row r="2837" spans="1:3" x14ac:dyDescent="0.25">
      <c r="A2837" s="25" t="e">
        <f>#REF!</f>
        <v>#REF!</v>
      </c>
      <c r="B2837" s="26" t="e">
        <f t="shared" si="44"/>
        <v>#REF!</v>
      </c>
      <c r="C2837" s="26"/>
    </row>
    <row r="2838" spans="1:3" x14ac:dyDescent="0.25">
      <c r="A2838" s="25" t="e">
        <f>#REF!</f>
        <v>#REF!</v>
      </c>
      <c r="B2838" s="26" t="e">
        <f t="shared" si="44"/>
        <v>#REF!</v>
      </c>
      <c r="C2838" s="26"/>
    </row>
    <row r="2839" spans="1:3" x14ac:dyDescent="0.25">
      <c r="A2839" s="25" t="e">
        <f>#REF!</f>
        <v>#REF!</v>
      </c>
      <c r="B2839" s="26" t="e">
        <f t="shared" si="44"/>
        <v>#REF!</v>
      </c>
      <c r="C2839" s="26"/>
    </row>
    <row r="2840" spans="1:3" x14ac:dyDescent="0.25">
      <c r="A2840" s="25" t="e">
        <f>#REF!</f>
        <v>#REF!</v>
      </c>
      <c r="B2840" s="26" t="e">
        <f t="shared" si="44"/>
        <v>#REF!</v>
      </c>
      <c r="C2840" s="26"/>
    </row>
    <row r="2841" spans="1:3" x14ac:dyDescent="0.25">
      <c r="A2841" s="25" t="e">
        <f>#REF!</f>
        <v>#REF!</v>
      </c>
      <c r="B2841" s="26" t="e">
        <f t="shared" si="44"/>
        <v>#REF!</v>
      </c>
      <c r="C2841" s="26"/>
    </row>
    <row r="2842" spans="1:3" x14ac:dyDescent="0.25">
      <c r="A2842" s="25" t="e">
        <f>#REF!</f>
        <v>#REF!</v>
      </c>
      <c r="B2842" s="26" t="e">
        <f t="shared" si="44"/>
        <v>#REF!</v>
      </c>
      <c r="C2842" s="26"/>
    </row>
    <row r="2843" spans="1:3" x14ac:dyDescent="0.25">
      <c r="A2843" s="25" t="e">
        <f>#REF!</f>
        <v>#REF!</v>
      </c>
      <c r="B2843" s="26" t="e">
        <f t="shared" si="44"/>
        <v>#REF!</v>
      </c>
      <c r="C2843" s="26"/>
    </row>
    <row r="2844" spans="1:3" x14ac:dyDescent="0.25">
      <c r="A2844" s="25" t="e">
        <f>#REF!</f>
        <v>#REF!</v>
      </c>
      <c r="B2844" s="26" t="e">
        <f t="shared" si="44"/>
        <v>#REF!</v>
      </c>
      <c r="C2844" s="26"/>
    </row>
    <row r="2845" spans="1:3" x14ac:dyDescent="0.25">
      <c r="A2845" s="25" t="e">
        <f>#REF!</f>
        <v>#REF!</v>
      </c>
      <c r="B2845" s="26" t="e">
        <f t="shared" si="44"/>
        <v>#REF!</v>
      </c>
      <c r="C2845" s="26"/>
    </row>
    <row r="2846" spans="1:3" x14ac:dyDescent="0.25">
      <c r="A2846" s="25" t="e">
        <f>#REF!</f>
        <v>#REF!</v>
      </c>
      <c r="B2846" s="26" t="e">
        <f t="shared" si="44"/>
        <v>#REF!</v>
      </c>
      <c r="C2846" s="26"/>
    </row>
    <row r="2847" spans="1:3" x14ac:dyDescent="0.25">
      <c r="A2847" s="25" t="e">
        <f>#REF!</f>
        <v>#REF!</v>
      </c>
      <c r="B2847" s="26" t="e">
        <f t="shared" si="44"/>
        <v>#REF!</v>
      </c>
      <c r="C2847" s="26"/>
    </row>
    <row r="2848" spans="1:3" x14ac:dyDescent="0.25">
      <c r="A2848" s="25" t="e">
        <f>#REF!</f>
        <v>#REF!</v>
      </c>
      <c r="B2848" s="26" t="e">
        <f t="shared" si="44"/>
        <v>#REF!</v>
      </c>
      <c r="C2848" s="26"/>
    </row>
    <row r="2849" spans="1:3" x14ac:dyDescent="0.25">
      <c r="A2849" s="25" t="e">
        <f>#REF!</f>
        <v>#REF!</v>
      </c>
      <c r="B2849" s="26" t="e">
        <f t="shared" si="44"/>
        <v>#REF!</v>
      </c>
      <c r="C2849" s="26"/>
    </row>
    <row r="2850" spans="1:3" x14ac:dyDescent="0.25">
      <c r="A2850" s="25" t="e">
        <f>#REF!</f>
        <v>#REF!</v>
      </c>
      <c r="B2850" s="26" t="e">
        <f t="shared" si="44"/>
        <v>#REF!</v>
      </c>
      <c r="C2850" s="26"/>
    </row>
    <row r="2851" spans="1:3" x14ac:dyDescent="0.25">
      <c r="A2851" s="25" t="e">
        <f>#REF!</f>
        <v>#REF!</v>
      </c>
      <c r="B2851" s="26" t="e">
        <f t="shared" si="44"/>
        <v>#REF!</v>
      </c>
      <c r="C2851" s="26"/>
    </row>
    <row r="2852" spans="1:3" x14ac:dyDescent="0.25">
      <c r="A2852" s="25" t="e">
        <f>#REF!</f>
        <v>#REF!</v>
      </c>
      <c r="B2852" s="26" t="e">
        <f t="shared" si="44"/>
        <v>#REF!</v>
      </c>
      <c r="C2852" s="26"/>
    </row>
    <row r="2853" spans="1:3" x14ac:dyDescent="0.25">
      <c r="A2853" s="25" t="e">
        <f>#REF!</f>
        <v>#REF!</v>
      </c>
      <c r="B2853" s="26" t="e">
        <f t="shared" si="44"/>
        <v>#REF!</v>
      </c>
      <c r="C2853" s="26"/>
    </row>
    <row r="2854" spans="1:3" x14ac:dyDescent="0.25">
      <c r="A2854" s="25" t="e">
        <f>#REF!</f>
        <v>#REF!</v>
      </c>
      <c r="B2854" s="26" t="e">
        <f t="shared" si="44"/>
        <v>#REF!</v>
      </c>
      <c r="C2854" s="26"/>
    </row>
    <row r="2855" spans="1:3" x14ac:dyDescent="0.25">
      <c r="A2855" s="25" t="e">
        <f>#REF!</f>
        <v>#REF!</v>
      </c>
      <c r="B2855" s="26" t="e">
        <f t="shared" si="44"/>
        <v>#REF!</v>
      </c>
      <c r="C2855" s="26"/>
    </row>
    <row r="2856" spans="1:3" x14ac:dyDescent="0.25">
      <c r="A2856" s="25" t="e">
        <f>#REF!</f>
        <v>#REF!</v>
      </c>
      <c r="B2856" s="26" t="e">
        <f t="shared" si="44"/>
        <v>#REF!</v>
      </c>
      <c r="C2856" s="26"/>
    </row>
    <row r="2857" spans="1:3" x14ac:dyDescent="0.25">
      <c r="A2857" s="25" t="e">
        <f>#REF!</f>
        <v>#REF!</v>
      </c>
      <c r="B2857" s="26" t="e">
        <f t="shared" si="44"/>
        <v>#REF!</v>
      </c>
      <c r="C2857" s="26"/>
    </row>
    <row r="2858" spans="1:3" x14ac:dyDescent="0.25">
      <c r="A2858" s="25" t="e">
        <f>#REF!</f>
        <v>#REF!</v>
      </c>
      <c r="B2858" s="26" t="e">
        <f t="shared" si="44"/>
        <v>#REF!</v>
      </c>
      <c r="C2858" s="26"/>
    </row>
    <row r="2859" spans="1:3" x14ac:dyDescent="0.25">
      <c r="A2859" s="25" t="e">
        <f>#REF!</f>
        <v>#REF!</v>
      </c>
      <c r="B2859" s="26" t="e">
        <f t="shared" si="44"/>
        <v>#REF!</v>
      </c>
      <c r="C2859" s="26"/>
    </row>
    <row r="2860" spans="1:3" x14ac:dyDescent="0.25">
      <c r="A2860" s="25" t="e">
        <f>#REF!</f>
        <v>#REF!</v>
      </c>
      <c r="B2860" s="26" t="e">
        <f t="shared" si="44"/>
        <v>#REF!</v>
      </c>
      <c r="C2860" s="26"/>
    </row>
    <row r="2861" spans="1:3" x14ac:dyDescent="0.25">
      <c r="A2861" s="25" t="e">
        <f>#REF!</f>
        <v>#REF!</v>
      </c>
      <c r="B2861" s="26" t="e">
        <f t="shared" si="44"/>
        <v>#REF!</v>
      </c>
      <c r="C2861" s="26"/>
    </row>
    <row r="2862" spans="1:3" x14ac:dyDescent="0.25">
      <c r="A2862" s="25" t="e">
        <f>#REF!</f>
        <v>#REF!</v>
      </c>
      <c r="B2862" s="26" t="e">
        <f t="shared" si="44"/>
        <v>#REF!</v>
      </c>
      <c r="C2862" s="26"/>
    </row>
    <row r="2863" spans="1:3" x14ac:dyDescent="0.25">
      <c r="A2863" s="25" t="e">
        <f>#REF!</f>
        <v>#REF!</v>
      </c>
      <c r="B2863" s="26" t="e">
        <f t="shared" si="44"/>
        <v>#REF!</v>
      </c>
      <c r="C2863" s="26"/>
    </row>
    <row r="2864" spans="1:3" x14ac:dyDescent="0.25">
      <c r="A2864" s="25" t="e">
        <f>#REF!</f>
        <v>#REF!</v>
      </c>
      <c r="B2864" s="26" t="e">
        <f t="shared" si="44"/>
        <v>#REF!</v>
      </c>
      <c r="C2864" s="26"/>
    </row>
    <row r="2865" spans="1:3" x14ac:dyDescent="0.25">
      <c r="A2865" s="25" t="e">
        <f>#REF!</f>
        <v>#REF!</v>
      </c>
      <c r="B2865" s="26" t="e">
        <f t="shared" si="44"/>
        <v>#REF!</v>
      </c>
      <c r="C2865" s="26"/>
    </row>
    <row r="2866" spans="1:3" x14ac:dyDescent="0.25">
      <c r="A2866" s="25" t="e">
        <f>#REF!</f>
        <v>#REF!</v>
      </c>
      <c r="B2866" s="26" t="e">
        <f t="shared" si="44"/>
        <v>#REF!</v>
      </c>
      <c r="C2866" s="26"/>
    </row>
    <row r="2867" spans="1:3" x14ac:dyDescent="0.25">
      <c r="A2867" s="25" t="e">
        <f>#REF!</f>
        <v>#REF!</v>
      </c>
      <c r="B2867" s="26" t="e">
        <f t="shared" si="44"/>
        <v>#REF!</v>
      </c>
      <c r="C2867" s="26"/>
    </row>
    <row r="2868" spans="1:3" x14ac:dyDescent="0.25">
      <c r="A2868" s="25" t="e">
        <f>#REF!</f>
        <v>#REF!</v>
      </c>
      <c r="B2868" s="26" t="e">
        <f t="shared" si="44"/>
        <v>#REF!</v>
      </c>
      <c r="C2868" s="26"/>
    </row>
    <row r="2869" spans="1:3" x14ac:dyDescent="0.25">
      <c r="A2869" s="25" t="e">
        <f>#REF!</f>
        <v>#REF!</v>
      </c>
      <c r="B2869" s="26" t="e">
        <f t="shared" si="44"/>
        <v>#REF!</v>
      </c>
      <c r="C2869" s="26"/>
    </row>
    <row r="2870" spans="1:3" x14ac:dyDescent="0.25">
      <c r="A2870" s="25" t="e">
        <f>#REF!</f>
        <v>#REF!</v>
      </c>
      <c r="B2870" s="26" t="e">
        <f t="shared" si="44"/>
        <v>#REF!</v>
      </c>
      <c r="C2870" s="26"/>
    </row>
    <row r="2871" spans="1:3" x14ac:dyDescent="0.25">
      <c r="A2871" s="25" t="e">
        <f>#REF!</f>
        <v>#REF!</v>
      </c>
      <c r="B2871" s="26" t="e">
        <f t="shared" si="44"/>
        <v>#REF!</v>
      </c>
      <c r="C2871" s="26"/>
    </row>
    <row r="2872" spans="1:3" x14ac:dyDescent="0.25">
      <c r="A2872" s="25" t="e">
        <f>#REF!</f>
        <v>#REF!</v>
      </c>
      <c r="B2872" s="26" t="e">
        <f t="shared" si="44"/>
        <v>#REF!</v>
      </c>
      <c r="C2872" s="26"/>
    </row>
    <row r="2873" spans="1:3" x14ac:dyDescent="0.25">
      <c r="A2873" s="25" t="e">
        <f>#REF!</f>
        <v>#REF!</v>
      </c>
      <c r="B2873" s="26" t="e">
        <f t="shared" si="44"/>
        <v>#REF!</v>
      </c>
      <c r="C2873" s="26"/>
    </row>
    <row r="2874" spans="1:3" x14ac:dyDescent="0.25">
      <c r="A2874" s="25" t="e">
        <f>#REF!</f>
        <v>#REF!</v>
      </c>
      <c r="B2874" s="26" t="e">
        <f t="shared" si="44"/>
        <v>#REF!</v>
      </c>
      <c r="C2874" s="26"/>
    </row>
    <row r="2875" spans="1:3" x14ac:dyDescent="0.25">
      <c r="A2875" s="25" t="e">
        <f>#REF!</f>
        <v>#REF!</v>
      </c>
      <c r="B2875" s="26" t="e">
        <f t="shared" si="44"/>
        <v>#REF!</v>
      </c>
      <c r="C2875" s="26"/>
    </row>
    <row r="2876" spans="1:3" x14ac:dyDescent="0.25">
      <c r="A2876" s="25" t="e">
        <f>#REF!</f>
        <v>#REF!</v>
      </c>
      <c r="B2876" s="26" t="e">
        <f t="shared" si="44"/>
        <v>#REF!</v>
      </c>
      <c r="C2876" s="26"/>
    </row>
    <row r="2877" spans="1:3" x14ac:dyDescent="0.25">
      <c r="A2877" s="25" t="e">
        <f>#REF!</f>
        <v>#REF!</v>
      </c>
      <c r="B2877" s="26" t="e">
        <f t="shared" si="44"/>
        <v>#REF!</v>
      </c>
      <c r="C2877" s="26"/>
    </row>
    <row r="2878" spans="1:3" x14ac:dyDescent="0.25">
      <c r="A2878" s="25" t="e">
        <f>#REF!</f>
        <v>#REF!</v>
      </c>
      <c r="B2878" s="26" t="e">
        <f t="shared" si="44"/>
        <v>#REF!</v>
      </c>
      <c r="C2878" s="26"/>
    </row>
    <row r="2879" spans="1:3" x14ac:dyDescent="0.25">
      <c r="A2879" s="25" t="e">
        <f>#REF!</f>
        <v>#REF!</v>
      </c>
      <c r="B2879" s="26" t="e">
        <f t="shared" si="44"/>
        <v>#REF!</v>
      </c>
      <c r="C2879" s="26"/>
    </row>
    <row r="2880" spans="1:3" x14ac:dyDescent="0.25">
      <c r="A2880" s="25" t="e">
        <f>#REF!</f>
        <v>#REF!</v>
      </c>
      <c r="B2880" s="26" t="e">
        <f t="shared" si="44"/>
        <v>#REF!</v>
      </c>
      <c r="C2880" s="26"/>
    </row>
    <row r="2881" spans="1:3" x14ac:dyDescent="0.25">
      <c r="A2881" s="25" t="e">
        <f>#REF!</f>
        <v>#REF!</v>
      </c>
      <c r="B2881" s="26" t="e">
        <f t="shared" si="44"/>
        <v>#REF!</v>
      </c>
      <c r="C2881" s="26"/>
    </row>
    <row r="2882" spans="1:3" x14ac:dyDescent="0.25">
      <c r="A2882" s="25" t="e">
        <f>#REF!</f>
        <v>#REF!</v>
      </c>
      <c r="B2882" s="26" t="e">
        <f t="shared" ref="B2882:B2945" si="45">MAX(MIN(A2882,E$4),E$3)</f>
        <v>#REF!</v>
      </c>
      <c r="C2882" s="26"/>
    </row>
    <row r="2883" spans="1:3" x14ac:dyDescent="0.25">
      <c r="A2883" s="25" t="e">
        <f>#REF!</f>
        <v>#REF!</v>
      </c>
      <c r="B2883" s="26" t="e">
        <f t="shared" si="45"/>
        <v>#REF!</v>
      </c>
      <c r="C2883" s="26"/>
    </row>
    <row r="2884" spans="1:3" x14ac:dyDescent="0.25">
      <c r="A2884" s="25" t="e">
        <f>#REF!</f>
        <v>#REF!</v>
      </c>
      <c r="B2884" s="26" t="e">
        <f t="shared" si="45"/>
        <v>#REF!</v>
      </c>
      <c r="C2884" s="26"/>
    </row>
    <row r="2885" spans="1:3" x14ac:dyDescent="0.25">
      <c r="A2885" s="25" t="e">
        <f>#REF!</f>
        <v>#REF!</v>
      </c>
      <c r="B2885" s="26" t="e">
        <f t="shared" si="45"/>
        <v>#REF!</v>
      </c>
      <c r="C2885" s="26"/>
    </row>
    <row r="2886" spans="1:3" x14ac:dyDescent="0.25">
      <c r="A2886" s="25" t="e">
        <f>#REF!</f>
        <v>#REF!</v>
      </c>
      <c r="B2886" s="26" t="e">
        <f t="shared" si="45"/>
        <v>#REF!</v>
      </c>
      <c r="C2886" s="26"/>
    </row>
    <row r="2887" spans="1:3" x14ac:dyDescent="0.25">
      <c r="A2887" s="25" t="e">
        <f>#REF!</f>
        <v>#REF!</v>
      </c>
      <c r="B2887" s="26" t="e">
        <f t="shared" si="45"/>
        <v>#REF!</v>
      </c>
      <c r="C2887" s="26"/>
    </row>
    <row r="2888" spans="1:3" x14ac:dyDescent="0.25">
      <c r="A2888" s="25" t="e">
        <f>#REF!</f>
        <v>#REF!</v>
      </c>
      <c r="B2888" s="26" t="e">
        <f t="shared" si="45"/>
        <v>#REF!</v>
      </c>
      <c r="C2888" s="26"/>
    </row>
    <row r="2889" spans="1:3" x14ac:dyDescent="0.25">
      <c r="A2889" s="25" t="e">
        <f>#REF!</f>
        <v>#REF!</v>
      </c>
      <c r="B2889" s="26" t="e">
        <f t="shared" si="45"/>
        <v>#REF!</v>
      </c>
      <c r="C2889" s="26"/>
    </row>
    <row r="2890" spans="1:3" x14ac:dyDescent="0.25">
      <c r="A2890" s="25" t="e">
        <f>#REF!</f>
        <v>#REF!</v>
      </c>
      <c r="B2890" s="26" t="e">
        <f t="shared" si="45"/>
        <v>#REF!</v>
      </c>
      <c r="C2890" s="26"/>
    </row>
    <row r="2891" spans="1:3" x14ac:dyDescent="0.25">
      <c r="A2891" s="25" t="e">
        <f>#REF!</f>
        <v>#REF!</v>
      </c>
      <c r="B2891" s="26" t="e">
        <f t="shared" si="45"/>
        <v>#REF!</v>
      </c>
      <c r="C2891" s="26"/>
    </row>
    <row r="2892" spans="1:3" x14ac:dyDescent="0.25">
      <c r="A2892" s="25" t="e">
        <f>#REF!</f>
        <v>#REF!</v>
      </c>
      <c r="B2892" s="26" t="e">
        <f t="shared" si="45"/>
        <v>#REF!</v>
      </c>
      <c r="C2892" s="26"/>
    </row>
    <row r="2893" spans="1:3" x14ac:dyDescent="0.25">
      <c r="A2893" s="25" t="e">
        <f>#REF!</f>
        <v>#REF!</v>
      </c>
      <c r="B2893" s="26" t="e">
        <f t="shared" si="45"/>
        <v>#REF!</v>
      </c>
      <c r="C2893" s="26"/>
    </row>
    <row r="2894" spans="1:3" x14ac:dyDescent="0.25">
      <c r="A2894" s="25" t="e">
        <f>#REF!</f>
        <v>#REF!</v>
      </c>
      <c r="B2894" s="26" t="e">
        <f t="shared" si="45"/>
        <v>#REF!</v>
      </c>
      <c r="C2894" s="26"/>
    </row>
    <row r="2895" spans="1:3" x14ac:dyDescent="0.25">
      <c r="A2895" s="25" t="e">
        <f>#REF!</f>
        <v>#REF!</v>
      </c>
      <c r="B2895" s="26" t="e">
        <f t="shared" si="45"/>
        <v>#REF!</v>
      </c>
      <c r="C2895" s="26"/>
    </row>
    <row r="2896" spans="1:3" x14ac:dyDescent="0.25">
      <c r="A2896" s="25" t="e">
        <f>#REF!</f>
        <v>#REF!</v>
      </c>
      <c r="B2896" s="26" t="e">
        <f t="shared" si="45"/>
        <v>#REF!</v>
      </c>
      <c r="C2896" s="26"/>
    </row>
    <row r="2897" spans="1:3" x14ac:dyDescent="0.25">
      <c r="A2897" s="25" t="e">
        <f>#REF!</f>
        <v>#REF!</v>
      </c>
      <c r="B2897" s="26" t="e">
        <f t="shared" si="45"/>
        <v>#REF!</v>
      </c>
      <c r="C2897" s="26"/>
    </row>
    <row r="2898" spans="1:3" x14ac:dyDescent="0.25">
      <c r="A2898" s="25" t="e">
        <f>#REF!</f>
        <v>#REF!</v>
      </c>
      <c r="B2898" s="26" t="e">
        <f t="shared" si="45"/>
        <v>#REF!</v>
      </c>
      <c r="C2898" s="26"/>
    </row>
    <row r="2899" spans="1:3" x14ac:dyDescent="0.25">
      <c r="A2899" s="25" t="e">
        <f>#REF!</f>
        <v>#REF!</v>
      </c>
      <c r="B2899" s="26" t="e">
        <f t="shared" si="45"/>
        <v>#REF!</v>
      </c>
      <c r="C2899" s="26"/>
    </row>
    <row r="2900" spans="1:3" x14ac:dyDescent="0.25">
      <c r="A2900" s="25" t="e">
        <f>#REF!</f>
        <v>#REF!</v>
      </c>
      <c r="B2900" s="26" t="e">
        <f t="shared" si="45"/>
        <v>#REF!</v>
      </c>
      <c r="C2900" s="26"/>
    </row>
    <row r="2901" spans="1:3" x14ac:dyDescent="0.25">
      <c r="A2901" s="25" t="e">
        <f>#REF!</f>
        <v>#REF!</v>
      </c>
      <c r="B2901" s="26" t="e">
        <f t="shared" si="45"/>
        <v>#REF!</v>
      </c>
      <c r="C2901" s="26"/>
    </row>
    <row r="2902" spans="1:3" x14ac:dyDescent="0.25">
      <c r="A2902" s="25" t="e">
        <f>#REF!</f>
        <v>#REF!</v>
      </c>
      <c r="B2902" s="26" t="e">
        <f t="shared" si="45"/>
        <v>#REF!</v>
      </c>
      <c r="C2902" s="26"/>
    </row>
    <row r="2903" spans="1:3" x14ac:dyDescent="0.25">
      <c r="A2903" s="25" t="e">
        <f>#REF!</f>
        <v>#REF!</v>
      </c>
      <c r="B2903" s="26" t="e">
        <f t="shared" si="45"/>
        <v>#REF!</v>
      </c>
      <c r="C2903" s="26"/>
    </row>
    <row r="2904" spans="1:3" x14ac:dyDescent="0.25">
      <c r="A2904" s="25" t="e">
        <f>#REF!</f>
        <v>#REF!</v>
      </c>
      <c r="B2904" s="26" t="e">
        <f t="shared" si="45"/>
        <v>#REF!</v>
      </c>
      <c r="C2904" s="26"/>
    </row>
    <row r="2905" spans="1:3" x14ac:dyDescent="0.25">
      <c r="A2905" s="25" t="e">
        <f>#REF!</f>
        <v>#REF!</v>
      </c>
      <c r="B2905" s="26" t="e">
        <f t="shared" si="45"/>
        <v>#REF!</v>
      </c>
      <c r="C2905" s="26"/>
    </row>
    <row r="2906" spans="1:3" x14ac:dyDescent="0.25">
      <c r="A2906" s="25" t="e">
        <f>#REF!</f>
        <v>#REF!</v>
      </c>
      <c r="B2906" s="26" t="e">
        <f t="shared" si="45"/>
        <v>#REF!</v>
      </c>
      <c r="C2906" s="26"/>
    </row>
    <row r="2907" spans="1:3" x14ac:dyDescent="0.25">
      <c r="A2907" s="25" t="e">
        <f>#REF!</f>
        <v>#REF!</v>
      </c>
      <c r="B2907" s="26" t="e">
        <f t="shared" si="45"/>
        <v>#REF!</v>
      </c>
      <c r="C2907" s="26"/>
    </row>
    <row r="2908" spans="1:3" x14ac:dyDescent="0.25">
      <c r="A2908" s="25" t="e">
        <f>#REF!</f>
        <v>#REF!</v>
      </c>
      <c r="B2908" s="26" t="e">
        <f t="shared" si="45"/>
        <v>#REF!</v>
      </c>
      <c r="C2908" s="26"/>
    </row>
    <row r="2909" spans="1:3" x14ac:dyDescent="0.25">
      <c r="A2909" s="25" t="e">
        <f>#REF!</f>
        <v>#REF!</v>
      </c>
      <c r="B2909" s="26" t="e">
        <f t="shared" si="45"/>
        <v>#REF!</v>
      </c>
      <c r="C2909" s="26"/>
    </row>
    <row r="2910" spans="1:3" x14ac:dyDescent="0.25">
      <c r="A2910" s="25" t="e">
        <f>#REF!</f>
        <v>#REF!</v>
      </c>
      <c r="B2910" s="26" t="e">
        <f t="shared" si="45"/>
        <v>#REF!</v>
      </c>
      <c r="C2910" s="26"/>
    </row>
    <row r="2911" spans="1:3" x14ac:dyDescent="0.25">
      <c r="A2911" s="25" t="e">
        <f>#REF!</f>
        <v>#REF!</v>
      </c>
      <c r="B2911" s="26" t="e">
        <f t="shared" si="45"/>
        <v>#REF!</v>
      </c>
      <c r="C2911" s="26"/>
    </row>
    <row r="2912" spans="1:3" x14ac:dyDescent="0.25">
      <c r="A2912" s="25" t="e">
        <f>#REF!</f>
        <v>#REF!</v>
      </c>
      <c r="B2912" s="26" t="e">
        <f t="shared" si="45"/>
        <v>#REF!</v>
      </c>
      <c r="C2912" s="26"/>
    </row>
    <row r="2913" spans="1:3" x14ac:dyDescent="0.25">
      <c r="A2913" s="25" t="e">
        <f>#REF!</f>
        <v>#REF!</v>
      </c>
      <c r="B2913" s="26" t="e">
        <f t="shared" si="45"/>
        <v>#REF!</v>
      </c>
      <c r="C2913" s="26"/>
    </row>
    <row r="2914" spans="1:3" x14ac:dyDescent="0.25">
      <c r="A2914" s="25" t="e">
        <f>#REF!</f>
        <v>#REF!</v>
      </c>
      <c r="B2914" s="26" t="e">
        <f t="shared" si="45"/>
        <v>#REF!</v>
      </c>
      <c r="C2914" s="26"/>
    </row>
    <row r="2915" spans="1:3" x14ac:dyDescent="0.25">
      <c r="A2915" s="25" t="e">
        <f>#REF!</f>
        <v>#REF!</v>
      </c>
      <c r="B2915" s="26" t="e">
        <f t="shared" si="45"/>
        <v>#REF!</v>
      </c>
      <c r="C2915" s="26"/>
    </row>
    <row r="2916" spans="1:3" x14ac:dyDescent="0.25">
      <c r="A2916" s="25" t="e">
        <f>#REF!</f>
        <v>#REF!</v>
      </c>
      <c r="B2916" s="26" t="e">
        <f t="shared" si="45"/>
        <v>#REF!</v>
      </c>
      <c r="C2916" s="26"/>
    </row>
    <row r="2917" spans="1:3" x14ac:dyDescent="0.25">
      <c r="A2917" s="25" t="e">
        <f>#REF!</f>
        <v>#REF!</v>
      </c>
      <c r="B2917" s="26" t="e">
        <f t="shared" si="45"/>
        <v>#REF!</v>
      </c>
      <c r="C2917" s="26"/>
    </row>
    <row r="2918" spans="1:3" x14ac:dyDescent="0.25">
      <c r="A2918" s="25" t="e">
        <f>#REF!</f>
        <v>#REF!</v>
      </c>
      <c r="B2918" s="26" t="e">
        <f t="shared" si="45"/>
        <v>#REF!</v>
      </c>
      <c r="C2918" s="26"/>
    </row>
    <row r="2919" spans="1:3" x14ac:dyDescent="0.25">
      <c r="A2919" s="25" t="e">
        <f>#REF!</f>
        <v>#REF!</v>
      </c>
      <c r="B2919" s="26" t="e">
        <f t="shared" si="45"/>
        <v>#REF!</v>
      </c>
      <c r="C2919" s="26"/>
    </row>
    <row r="2920" spans="1:3" x14ac:dyDescent="0.25">
      <c r="A2920" s="25" t="e">
        <f>#REF!</f>
        <v>#REF!</v>
      </c>
      <c r="B2920" s="26" t="e">
        <f t="shared" si="45"/>
        <v>#REF!</v>
      </c>
      <c r="C2920" s="26"/>
    </row>
    <row r="2921" spans="1:3" x14ac:dyDescent="0.25">
      <c r="A2921" s="25" t="e">
        <f>#REF!</f>
        <v>#REF!</v>
      </c>
      <c r="B2921" s="26" t="e">
        <f t="shared" si="45"/>
        <v>#REF!</v>
      </c>
      <c r="C2921" s="26"/>
    </row>
    <row r="2922" spans="1:3" x14ac:dyDescent="0.25">
      <c r="A2922" s="25" t="e">
        <f>#REF!</f>
        <v>#REF!</v>
      </c>
      <c r="B2922" s="26" t="e">
        <f t="shared" si="45"/>
        <v>#REF!</v>
      </c>
      <c r="C2922" s="26"/>
    </row>
    <row r="2923" spans="1:3" x14ac:dyDescent="0.25">
      <c r="A2923" s="25" t="e">
        <f>#REF!</f>
        <v>#REF!</v>
      </c>
      <c r="B2923" s="26" t="e">
        <f t="shared" si="45"/>
        <v>#REF!</v>
      </c>
      <c r="C2923" s="26"/>
    </row>
    <row r="2924" spans="1:3" x14ac:dyDescent="0.25">
      <c r="A2924" s="25" t="e">
        <f>#REF!</f>
        <v>#REF!</v>
      </c>
      <c r="B2924" s="26" t="e">
        <f t="shared" si="45"/>
        <v>#REF!</v>
      </c>
      <c r="C2924" s="26"/>
    </row>
    <row r="2925" spans="1:3" x14ac:dyDescent="0.25">
      <c r="A2925" s="25" t="e">
        <f>#REF!</f>
        <v>#REF!</v>
      </c>
      <c r="B2925" s="26" t="e">
        <f t="shared" si="45"/>
        <v>#REF!</v>
      </c>
      <c r="C2925" s="26"/>
    </row>
    <row r="2926" spans="1:3" x14ac:dyDescent="0.25">
      <c r="A2926" s="25" t="e">
        <f>#REF!</f>
        <v>#REF!</v>
      </c>
      <c r="B2926" s="26" t="e">
        <f t="shared" si="45"/>
        <v>#REF!</v>
      </c>
      <c r="C2926" s="26"/>
    </row>
    <row r="2927" spans="1:3" x14ac:dyDescent="0.25">
      <c r="A2927" s="25" t="e">
        <f>#REF!</f>
        <v>#REF!</v>
      </c>
      <c r="B2927" s="26" t="e">
        <f t="shared" si="45"/>
        <v>#REF!</v>
      </c>
      <c r="C2927" s="26"/>
    </row>
    <row r="2928" spans="1:3" x14ac:dyDescent="0.25">
      <c r="A2928" s="25" t="e">
        <f>#REF!</f>
        <v>#REF!</v>
      </c>
      <c r="B2928" s="26" t="e">
        <f t="shared" si="45"/>
        <v>#REF!</v>
      </c>
      <c r="C2928" s="26"/>
    </row>
    <row r="2929" spans="1:3" x14ac:dyDescent="0.25">
      <c r="A2929" s="25" t="e">
        <f>#REF!</f>
        <v>#REF!</v>
      </c>
      <c r="B2929" s="26" t="e">
        <f t="shared" si="45"/>
        <v>#REF!</v>
      </c>
      <c r="C2929" s="26"/>
    </row>
    <row r="2930" spans="1:3" x14ac:dyDescent="0.25">
      <c r="A2930" s="25" t="e">
        <f>#REF!</f>
        <v>#REF!</v>
      </c>
      <c r="B2930" s="26" t="e">
        <f t="shared" si="45"/>
        <v>#REF!</v>
      </c>
      <c r="C2930" s="26"/>
    </row>
    <row r="2931" spans="1:3" x14ac:dyDescent="0.25">
      <c r="A2931" s="25" t="e">
        <f>#REF!</f>
        <v>#REF!</v>
      </c>
      <c r="B2931" s="26" t="e">
        <f t="shared" si="45"/>
        <v>#REF!</v>
      </c>
      <c r="C2931" s="26"/>
    </row>
    <row r="2932" spans="1:3" x14ac:dyDescent="0.25">
      <c r="A2932" s="25" t="e">
        <f>#REF!</f>
        <v>#REF!</v>
      </c>
      <c r="B2932" s="26" t="e">
        <f t="shared" si="45"/>
        <v>#REF!</v>
      </c>
      <c r="C2932" s="26"/>
    </row>
    <row r="2933" spans="1:3" x14ac:dyDescent="0.25">
      <c r="A2933" s="25" t="e">
        <f>#REF!</f>
        <v>#REF!</v>
      </c>
      <c r="B2933" s="26" t="e">
        <f t="shared" si="45"/>
        <v>#REF!</v>
      </c>
      <c r="C2933" s="26"/>
    </row>
    <row r="2934" spans="1:3" x14ac:dyDescent="0.25">
      <c r="A2934" s="25" t="e">
        <f>#REF!</f>
        <v>#REF!</v>
      </c>
      <c r="B2934" s="26" t="e">
        <f t="shared" si="45"/>
        <v>#REF!</v>
      </c>
      <c r="C2934" s="26"/>
    </row>
    <row r="2935" spans="1:3" x14ac:dyDescent="0.25">
      <c r="A2935" s="25" t="e">
        <f>#REF!</f>
        <v>#REF!</v>
      </c>
      <c r="B2935" s="26" t="e">
        <f t="shared" si="45"/>
        <v>#REF!</v>
      </c>
      <c r="C2935" s="26"/>
    </row>
    <row r="2936" spans="1:3" x14ac:dyDescent="0.25">
      <c r="A2936" s="25" t="e">
        <f>#REF!</f>
        <v>#REF!</v>
      </c>
      <c r="B2936" s="26" t="e">
        <f t="shared" si="45"/>
        <v>#REF!</v>
      </c>
      <c r="C2936" s="26"/>
    </row>
    <row r="2937" spans="1:3" x14ac:dyDescent="0.25">
      <c r="A2937" s="25" t="e">
        <f>#REF!</f>
        <v>#REF!</v>
      </c>
      <c r="B2937" s="26" t="e">
        <f t="shared" si="45"/>
        <v>#REF!</v>
      </c>
      <c r="C2937" s="26"/>
    </row>
    <row r="2938" spans="1:3" x14ac:dyDescent="0.25">
      <c r="A2938" s="25" t="e">
        <f>#REF!</f>
        <v>#REF!</v>
      </c>
      <c r="B2938" s="26" t="e">
        <f t="shared" si="45"/>
        <v>#REF!</v>
      </c>
      <c r="C2938" s="26"/>
    </row>
    <row r="2939" spans="1:3" x14ac:dyDescent="0.25">
      <c r="A2939" s="25" t="e">
        <f>#REF!</f>
        <v>#REF!</v>
      </c>
      <c r="B2939" s="26" t="e">
        <f t="shared" si="45"/>
        <v>#REF!</v>
      </c>
      <c r="C2939" s="26"/>
    </row>
    <row r="2940" spans="1:3" x14ac:dyDescent="0.25">
      <c r="A2940" s="25" t="e">
        <f>#REF!</f>
        <v>#REF!</v>
      </c>
      <c r="B2940" s="26" t="e">
        <f t="shared" si="45"/>
        <v>#REF!</v>
      </c>
      <c r="C2940" s="26"/>
    </row>
    <row r="2941" spans="1:3" x14ac:dyDescent="0.25">
      <c r="A2941" s="25" t="e">
        <f>#REF!</f>
        <v>#REF!</v>
      </c>
      <c r="B2941" s="26" t="e">
        <f t="shared" si="45"/>
        <v>#REF!</v>
      </c>
      <c r="C2941" s="26"/>
    </row>
    <row r="2942" spans="1:3" x14ac:dyDescent="0.25">
      <c r="A2942" s="25" t="e">
        <f>#REF!</f>
        <v>#REF!</v>
      </c>
      <c r="B2942" s="26" t="e">
        <f t="shared" si="45"/>
        <v>#REF!</v>
      </c>
      <c r="C2942" s="26"/>
    </row>
    <row r="2943" spans="1:3" x14ac:dyDescent="0.25">
      <c r="A2943" s="25" t="e">
        <f>#REF!</f>
        <v>#REF!</v>
      </c>
      <c r="B2943" s="26" t="e">
        <f t="shared" si="45"/>
        <v>#REF!</v>
      </c>
      <c r="C2943" s="26"/>
    </row>
    <row r="2944" spans="1:3" x14ac:dyDescent="0.25">
      <c r="A2944" s="25" t="e">
        <f>#REF!</f>
        <v>#REF!</v>
      </c>
      <c r="B2944" s="26" t="e">
        <f t="shared" si="45"/>
        <v>#REF!</v>
      </c>
      <c r="C2944" s="26"/>
    </row>
    <row r="2945" spans="1:3" x14ac:dyDescent="0.25">
      <c r="A2945" s="25" t="e">
        <f>#REF!</f>
        <v>#REF!</v>
      </c>
      <c r="B2945" s="26" t="e">
        <f t="shared" si="45"/>
        <v>#REF!</v>
      </c>
      <c r="C2945" s="26"/>
    </row>
    <row r="2946" spans="1:3" x14ac:dyDescent="0.25">
      <c r="A2946" s="25" t="e">
        <f>#REF!</f>
        <v>#REF!</v>
      </c>
      <c r="B2946" s="26" t="e">
        <f t="shared" ref="B2946:B3009" si="46">MAX(MIN(A2946,E$4),E$3)</f>
        <v>#REF!</v>
      </c>
      <c r="C2946" s="26"/>
    </row>
    <row r="2947" spans="1:3" x14ac:dyDescent="0.25">
      <c r="A2947" s="25" t="e">
        <f>#REF!</f>
        <v>#REF!</v>
      </c>
      <c r="B2947" s="26" t="e">
        <f t="shared" si="46"/>
        <v>#REF!</v>
      </c>
      <c r="C2947" s="26"/>
    </row>
    <row r="2948" spans="1:3" x14ac:dyDescent="0.25">
      <c r="A2948" s="25" t="e">
        <f>#REF!</f>
        <v>#REF!</v>
      </c>
      <c r="B2948" s="26" t="e">
        <f t="shared" si="46"/>
        <v>#REF!</v>
      </c>
      <c r="C2948" s="26"/>
    </row>
    <row r="2949" spans="1:3" x14ac:dyDescent="0.25">
      <c r="A2949" s="25" t="e">
        <f>#REF!</f>
        <v>#REF!</v>
      </c>
      <c r="B2949" s="26" t="e">
        <f t="shared" si="46"/>
        <v>#REF!</v>
      </c>
      <c r="C2949" s="26"/>
    </row>
    <row r="2950" spans="1:3" x14ac:dyDescent="0.25">
      <c r="A2950" s="25" t="e">
        <f>#REF!</f>
        <v>#REF!</v>
      </c>
      <c r="B2950" s="26" t="e">
        <f t="shared" si="46"/>
        <v>#REF!</v>
      </c>
      <c r="C2950" s="26"/>
    </row>
    <row r="2951" spans="1:3" x14ac:dyDescent="0.25">
      <c r="A2951" s="25" t="e">
        <f>#REF!</f>
        <v>#REF!</v>
      </c>
      <c r="B2951" s="26" t="e">
        <f t="shared" si="46"/>
        <v>#REF!</v>
      </c>
      <c r="C2951" s="26"/>
    </row>
    <row r="2952" spans="1:3" x14ac:dyDescent="0.25">
      <c r="A2952" s="25" t="e">
        <f>#REF!</f>
        <v>#REF!</v>
      </c>
      <c r="B2952" s="26" t="e">
        <f t="shared" si="46"/>
        <v>#REF!</v>
      </c>
      <c r="C2952" s="26"/>
    </row>
    <row r="2953" spans="1:3" x14ac:dyDescent="0.25">
      <c r="A2953" s="25" t="e">
        <f>#REF!</f>
        <v>#REF!</v>
      </c>
      <c r="B2953" s="26" t="e">
        <f t="shared" si="46"/>
        <v>#REF!</v>
      </c>
      <c r="C2953" s="26"/>
    </row>
    <row r="2954" spans="1:3" x14ac:dyDescent="0.25">
      <c r="A2954" s="25" t="e">
        <f>#REF!</f>
        <v>#REF!</v>
      </c>
      <c r="B2954" s="26" t="e">
        <f t="shared" si="46"/>
        <v>#REF!</v>
      </c>
      <c r="C2954" s="26"/>
    </row>
    <row r="2955" spans="1:3" x14ac:dyDescent="0.25">
      <c r="A2955" s="25" t="e">
        <f>#REF!</f>
        <v>#REF!</v>
      </c>
      <c r="B2955" s="26" t="e">
        <f t="shared" si="46"/>
        <v>#REF!</v>
      </c>
      <c r="C2955" s="26"/>
    </row>
    <row r="2956" spans="1:3" x14ac:dyDescent="0.25">
      <c r="A2956" s="25" t="e">
        <f>#REF!</f>
        <v>#REF!</v>
      </c>
      <c r="B2956" s="26" t="e">
        <f t="shared" si="46"/>
        <v>#REF!</v>
      </c>
      <c r="C2956" s="26"/>
    </row>
    <row r="2957" spans="1:3" x14ac:dyDescent="0.25">
      <c r="A2957" s="25" t="e">
        <f>#REF!</f>
        <v>#REF!</v>
      </c>
      <c r="B2957" s="26" t="e">
        <f t="shared" si="46"/>
        <v>#REF!</v>
      </c>
      <c r="C2957" s="26"/>
    </row>
    <row r="2958" spans="1:3" x14ac:dyDescent="0.25">
      <c r="A2958" s="25" t="e">
        <f>#REF!</f>
        <v>#REF!</v>
      </c>
      <c r="B2958" s="26" t="e">
        <f t="shared" si="46"/>
        <v>#REF!</v>
      </c>
      <c r="C2958" s="26"/>
    </row>
    <row r="2959" spans="1:3" x14ac:dyDescent="0.25">
      <c r="A2959" s="25" t="e">
        <f>#REF!</f>
        <v>#REF!</v>
      </c>
      <c r="B2959" s="26" t="e">
        <f t="shared" si="46"/>
        <v>#REF!</v>
      </c>
      <c r="C2959" s="26"/>
    </row>
    <row r="2960" spans="1:3" x14ac:dyDescent="0.25">
      <c r="A2960" s="25" t="e">
        <f>#REF!</f>
        <v>#REF!</v>
      </c>
      <c r="B2960" s="26" t="e">
        <f t="shared" si="46"/>
        <v>#REF!</v>
      </c>
      <c r="C2960" s="26"/>
    </row>
    <row r="2961" spans="1:3" x14ac:dyDescent="0.25">
      <c r="A2961" s="25" t="e">
        <f>#REF!</f>
        <v>#REF!</v>
      </c>
      <c r="B2961" s="26" t="e">
        <f t="shared" si="46"/>
        <v>#REF!</v>
      </c>
      <c r="C2961" s="26"/>
    </row>
    <row r="2962" spans="1:3" x14ac:dyDescent="0.25">
      <c r="A2962" s="25" t="e">
        <f>#REF!</f>
        <v>#REF!</v>
      </c>
      <c r="B2962" s="26" t="e">
        <f t="shared" si="46"/>
        <v>#REF!</v>
      </c>
      <c r="C2962" s="26"/>
    </row>
    <row r="2963" spans="1:3" x14ac:dyDescent="0.25">
      <c r="A2963" s="25" t="e">
        <f>#REF!</f>
        <v>#REF!</v>
      </c>
      <c r="B2963" s="26" t="e">
        <f t="shared" si="46"/>
        <v>#REF!</v>
      </c>
      <c r="C2963" s="26"/>
    </row>
    <row r="2964" spans="1:3" x14ac:dyDescent="0.25">
      <c r="A2964" s="25" t="e">
        <f>#REF!</f>
        <v>#REF!</v>
      </c>
      <c r="B2964" s="26" t="e">
        <f t="shared" si="46"/>
        <v>#REF!</v>
      </c>
      <c r="C2964" s="26"/>
    </row>
    <row r="2965" spans="1:3" x14ac:dyDescent="0.25">
      <c r="A2965" s="25" t="e">
        <f>#REF!</f>
        <v>#REF!</v>
      </c>
      <c r="B2965" s="26" t="e">
        <f t="shared" si="46"/>
        <v>#REF!</v>
      </c>
      <c r="C2965" s="26"/>
    </row>
    <row r="2966" spans="1:3" x14ac:dyDescent="0.25">
      <c r="A2966" s="25" t="e">
        <f>#REF!</f>
        <v>#REF!</v>
      </c>
      <c r="B2966" s="26" t="e">
        <f t="shared" si="46"/>
        <v>#REF!</v>
      </c>
      <c r="C2966" s="26"/>
    </row>
    <row r="2967" spans="1:3" x14ac:dyDescent="0.25">
      <c r="A2967" s="25" t="e">
        <f>#REF!</f>
        <v>#REF!</v>
      </c>
      <c r="B2967" s="26" t="e">
        <f t="shared" si="46"/>
        <v>#REF!</v>
      </c>
      <c r="C2967" s="26"/>
    </row>
    <row r="2968" spans="1:3" x14ac:dyDescent="0.25">
      <c r="A2968" s="25" t="e">
        <f>#REF!</f>
        <v>#REF!</v>
      </c>
      <c r="B2968" s="26" t="e">
        <f t="shared" si="46"/>
        <v>#REF!</v>
      </c>
      <c r="C2968" s="26"/>
    </row>
    <row r="2969" spans="1:3" x14ac:dyDescent="0.25">
      <c r="A2969" s="25" t="e">
        <f>#REF!</f>
        <v>#REF!</v>
      </c>
      <c r="B2969" s="26" t="e">
        <f t="shared" si="46"/>
        <v>#REF!</v>
      </c>
      <c r="C2969" s="26"/>
    </row>
    <row r="2970" spans="1:3" x14ac:dyDescent="0.25">
      <c r="A2970" s="25" t="e">
        <f>#REF!</f>
        <v>#REF!</v>
      </c>
      <c r="B2970" s="26" t="e">
        <f t="shared" si="46"/>
        <v>#REF!</v>
      </c>
      <c r="C2970" s="26"/>
    </row>
    <row r="2971" spans="1:3" x14ac:dyDescent="0.25">
      <c r="A2971" s="25" t="e">
        <f>#REF!</f>
        <v>#REF!</v>
      </c>
      <c r="B2971" s="26" t="e">
        <f t="shared" si="46"/>
        <v>#REF!</v>
      </c>
      <c r="C2971" s="26"/>
    </row>
    <row r="2972" spans="1:3" x14ac:dyDescent="0.25">
      <c r="A2972" s="25" t="e">
        <f>#REF!</f>
        <v>#REF!</v>
      </c>
      <c r="B2972" s="26" t="e">
        <f t="shared" si="46"/>
        <v>#REF!</v>
      </c>
      <c r="C2972" s="26"/>
    </row>
    <row r="2973" spans="1:3" x14ac:dyDescent="0.25">
      <c r="A2973" s="25" t="e">
        <f>#REF!</f>
        <v>#REF!</v>
      </c>
      <c r="B2973" s="26" t="e">
        <f t="shared" si="46"/>
        <v>#REF!</v>
      </c>
      <c r="C2973" s="26"/>
    </row>
    <row r="2974" spans="1:3" x14ac:dyDescent="0.25">
      <c r="A2974" s="25" t="e">
        <f>#REF!</f>
        <v>#REF!</v>
      </c>
      <c r="B2974" s="26" t="e">
        <f t="shared" si="46"/>
        <v>#REF!</v>
      </c>
      <c r="C2974" s="26"/>
    </row>
    <row r="2975" spans="1:3" x14ac:dyDescent="0.25">
      <c r="A2975" s="25" t="e">
        <f>#REF!</f>
        <v>#REF!</v>
      </c>
      <c r="B2975" s="26" t="e">
        <f t="shared" si="46"/>
        <v>#REF!</v>
      </c>
      <c r="C2975" s="26"/>
    </row>
    <row r="2976" spans="1:3" x14ac:dyDescent="0.25">
      <c r="A2976" s="25" t="e">
        <f>#REF!</f>
        <v>#REF!</v>
      </c>
      <c r="B2976" s="26" t="e">
        <f t="shared" si="46"/>
        <v>#REF!</v>
      </c>
      <c r="C2976" s="26"/>
    </row>
    <row r="2977" spans="1:3" x14ac:dyDescent="0.25">
      <c r="A2977" s="25" t="e">
        <f>#REF!</f>
        <v>#REF!</v>
      </c>
      <c r="B2977" s="26" t="e">
        <f t="shared" si="46"/>
        <v>#REF!</v>
      </c>
      <c r="C2977" s="26"/>
    </row>
    <row r="2978" spans="1:3" x14ac:dyDescent="0.25">
      <c r="A2978" s="25" t="e">
        <f>#REF!</f>
        <v>#REF!</v>
      </c>
      <c r="B2978" s="26" t="e">
        <f t="shared" si="46"/>
        <v>#REF!</v>
      </c>
      <c r="C2978" s="26"/>
    </row>
    <row r="2979" spans="1:3" x14ac:dyDescent="0.25">
      <c r="A2979" s="25" t="e">
        <f>#REF!</f>
        <v>#REF!</v>
      </c>
      <c r="B2979" s="26" t="e">
        <f t="shared" si="46"/>
        <v>#REF!</v>
      </c>
      <c r="C2979" s="26"/>
    </row>
    <row r="2980" spans="1:3" x14ac:dyDescent="0.25">
      <c r="A2980" s="25" t="e">
        <f>#REF!</f>
        <v>#REF!</v>
      </c>
      <c r="B2980" s="26" t="e">
        <f t="shared" si="46"/>
        <v>#REF!</v>
      </c>
      <c r="C2980" s="26"/>
    </row>
    <row r="2981" spans="1:3" x14ac:dyDescent="0.25">
      <c r="A2981" s="25" t="e">
        <f>#REF!</f>
        <v>#REF!</v>
      </c>
      <c r="B2981" s="26" t="e">
        <f t="shared" si="46"/>
        <v>#REF!</v>
      </c>
      <c r="C2981" s="26"/>
    </row>
    <row r="2982" spans="1:3" x14ac:dyDescent="0.25">
      <c r="A2982" s="25" t="e">
        <f>#REF!</f>
        <v>#REF!</v>
      </c>
      <c r="B2982" s="26" t="e">
        <f t="shared" si="46"/>
        <v>#REF!</v>
      </c>
      <c r="C2982" s="26"/>
    </row>
    <row r="2983" spans="1:3" x14ac:dyDescent="0.25">
      <c r="A2983" s="25" t="e">
        <f>#REF!</f>
        <v>#REF!</v>
      </c>
      <c r="B2983" s="26" t="e">
        <f t="shared" si="46"/>
        <v>#REF!</v>
      </c>
      <c r="C2983" s="26"/>
    </row>
    <row r="2984" spans="1:3" x14ac:dyDescent="0.25">
      <c r="A2984" s="25" t="e">
        <f>#REF!</f>
        <v>#REF!</v>
      </c>
      <c r="B2984" s="26" t="e">
        <f t="shared" si="46"/>
        <v>#REF!</v>
      </c>
      <c r="C2984" s="26"/>
    </row>
    <row r="2985" spans="1:3" x14ac:dyDescent="0.25">
      <c r="A2985" s="25" t="e">
        <f>#REF!</f>
        <v>#REF!</v>
      </c>
      <c r="B2985" s="26" t="e">
        <f t="shared" si="46"/>
        <v>#REF!</v>
      </c>
      <c r="C2985" s="26"/>
    </row>
    <row r="2986" spans="1:3" x14ac:dyDescent="0.25">
      <c r="A2986" s="25" t="e">
        <f>#REF!</f>
        <v>#REF!</v>
      </c>
      <c r="B2986" s="26" t="e">
        <f t="shared" si="46"/>
        <v>#REF!</v>
      </c>
      <c r="C2986" s="26"/>
    </row>
    <row r="2987" spans="1:3" x14ac:dyDescent="0.25">
      <c r="A2987" s="25" t="e">
        <f>#REF!</f>
        <v>#REF!</v>
      </c>
      <c r="B2987" s="26" t="e">
        <f t="shared" si="46"/>
        <v>#REF!</v>
      </c>
      <c r="C2987" s="26"/>
    </row>
    <row r="2988" spans="1:3" x14ac:dyDescent="0.25">
      <c r="A2988" s="25" t="e">
        <f>#REF!</f>
        <v>#REF!</v>
      </c>
      <c r="B2988" s="26" t="e">
        <f t="shared" si="46"/>
        <v>#REF!</v>
      </c>
      <c r="C2988" s="26"/>
    </row>
    <row r="2989" spans="1:3" x14ac:dyDescent="0.25">
      <c r="A2989" s="25" t="e">
        <f>#REF!</f>
        <v>#REF!</v>
      </c>
      <c r="B2989" s="26" t="e">
        <f t="shared" si="46"/>
        <v>#REF!</v>
      </c>
      <c r="C2989" s="26"/>
    </row>
    <row r="2990" spans="1:3" x14ac:dyDescent="0.25">
      <c r="A2990" s="25" t="e">
        <f>#REF!</f>
        <v>#REF!</v>
      </c>
      <c r="B2990" s="26" t="e">
        <f t="shared" si="46"/>
        <v>#REF!</v>
      </c>
      <c r="C2990" s="26"/>
    </row>
    <row r="2991" spans="1:3" x14ac:dyDescent="0.25">
      <c r="A2991" s="25" t="e">
        <f>#REF!</f>
        <v>#REF!</v>
      </c>
      <c r="B2991" s="26" t="e">
        <f t="shared" si="46"/>
        <v>#REF!</v>
      </c>
      <c r="C2991" s="26"/>
    </row>
    <row r="2992" spans="1:3" x14ac:dyDescent="0.25">
      <c r="A2992" s="25" t="e">
        <f>#REF!</f>
        <v>#REF!</v>
      </c>
      <c r="B2992" s="26" t="e">
        <f t="shared" si="46"/>
        <v>#REF!</v>
      </c>
      <c r="C2992" s="26"/>
    </row>
    <row r="2993" spans="1:3" x14ac:dyDescent="0.25">
      <c r="A2993" s="25" t="e">
        <f>#REF!</f>
        <v>#REF!</v>
      </c>
      <c r="B2993" s="26" t="e">
        <f t="shared" si="46"/>
        <v>#REF!</v>
      </c>
      <c r="C2993" s="26"/>
    </row>
    <row r="2994" spans="1:3" x14ac:dyDescent="0.25">
      <c r="A2994" s="25" t="e">
        <f>#REF!</f>
        <v>#REF!</v>
      </c>
      <c r="B2994" s="26" t="e">
        <f t="shared" si="46"/>
        <v>#REF!</v>
      </c>
      <c r="C2994" s="26"/>
    </row>
    <row r="2995" spans="1:3" x14ac:dyDescent="0.25">
      <c r="A2995" s="25" t="e">
        <f>#REF!</f>
        <v>#REF!</v>
      </c>
      <c r="B2995" s="26" t="e">
        <f t="shared" si="46"/>
        <v>#REF!</v>
      </c>
      <c r="C2995" s="26"/>
    </row>
    <row r="2996" spans="1:3" x14ac:dyDescent="0.25">
      <c r="A2996" s="25" t="e">
        <f>#REF!</f>
        <v>#REF!</v>
      </c>
      <c r="B2996" s="26" t="e">
        <f t="shared" si="46"/>
        <v>#REF!</v>
      </c>
      <c r="C2996" s="26"/>
    </row>
    <row r="2997" spans="1:3" x14ac:dyDescent="0.25">
      <c r="A2997" s="25" t="e">
        <f>#REF!</f>
        <v>#REF!</v>
      </c>
      <c r="B2997" s="26" t="e">
        <f t="shared" si="46"/>
        <v>#REF!</v>
      </c>
      <c r="C2997" s="26"/>
    </row>
    <row r="2998" spans="1:3" x14ac:dyDescent="0.25">
      <c r="A2998" s="25" t="e">
        <f>#REF!</f>
        <v>#REF!</v>
      </c>
      <c r="B2998" s="26" t="e">
        <f t="shared" si="46"/>
        <v>#REF!</v>
      </c>
      <c r="C2998" s="26"/>
    </row>
    <row r="2999" spans="1:3" x14ac:dyDescent="0.25">
      <c r="A2999" s="25" t="e">
        <f>#REF!</f>
        <v>#REF!</v>
      </c>
      <c r="B2999" s="26" t="e">
        <f t="shared" si="46"/>
        <v>#REF!</v>
      </c>
      <c r="C2999" s="26"/>
    </row>
    <row r="3000" spans="1:3" x14ac:dyDescent="0.25">
      <c r="A3000" s="25" t="e">
        <f>#REF!</f>
        <v>#REF!</v>
      </c>
      <c r="B3000" s="26" t="e">
        <f t="shared" si="46"/>
        <v>#REF!</v>
      </c>
      <c r="C3000" s="26"/>
    </row>
    <row r="3001" spans="1:3" x14ac:dyDescent="0.25">
      <c r="A3001" s="25" t="e">
        <f>#REF!</f>
        <v>#REF!</v>
      </c>
      <c r="B3001" s="26" t="e">
        <f t="shared" si="46"/>
        <v>#REF!</v>
      </c>
      <c r="C3001" s="26"/>
    </row>
    <row r="3002" spans="1:3" x14ac:dyDescent="0.25">
      <c r="A3002" s="25" t="e">
        <f>#REF!</f>
        <v>#REF!</v>
      </c>
      <c r="B3002" s="26" t="e">
        <f t="shared" si="46"/>
        <v>#REF!</v>
      </c>
      <c r="C3002" s="26"/>
    </row>
    <row r="3003" spans="1:3" x14ac:dyDescent="0.25">
      <c r="A3003" s="25" t="e">
        <f>#REF!</f>
        <v>#REF!</v>
      </c>
      <c r="B3003" s="26" t="e">
        <f t="shared" si="46"/>
        <v>#REF!</v>
      </c>
      <c r="C3003" s="26"/>
    </row>
    <row r="3004" spans="1:3" x14ac:dyDescent="0.25">
      <c r="A3004" s="25" t="e">
        <f>#REF!</f>
        <v>#REF!</v>
      </c>
      <c r="B3004" s="26" t="e">
        <f t="shared" si="46"/>
        <v>#REF!</v>
      </c>
      <c r="C3004" s="26"/>
    </row>
    <row r="3005" spans="1:3" x14ac:dyDescent="0.25">
      <c r="A3005" s="25" t="e">
        <f>#REF!</f>
        <v>#REF!</v>
      </c>
      <c r="B3005" s="26" t="e">
        <f t="shared" si="46"/>
        <v>#REF!</v>
      </c>
      <c r="C3005" s="26"/>
    </row>
    <row r="3006" spans="1:3" x14ac:dyDescent="0.25">
      <c r="A3006" s="25" t="e">
        <f>#REF!</f>
        <v>#REF!</v>
      </c>
      <c r="B3006" s="26" t="e">
        <f t="shared" si="46"/>
        <v>#REF!</v>
      </c>
      <c r="C3006" s="26"/>
    </row>
    <row r="3007" spans="1:3" x14ac:dyDescent="0.25">
      <c r="A3007" s="25" t="e">
        <f>#REF!</f>
        <v>#REF!</v>
      </c>
      <c r="B3007" s="26" t="e">
        <f t="shared" si="46"/>
        <v>#REF!</v>
      </c>
      <c r="C3007" s="26"/>
    </row>
    <row r="3008" spans="1:3" x14ac:dyDescent="0.25">
      <c r="A3008" s="25" t="e">
        <f>#REF!</f>
        <v>#REF!</v>
      </c>
      <c r="B3008" s="26" t="e">
        <f t="shared" si="46"/>
        <v>#REF!</v>
      </c>
      <c r="C3008" s="26"/>
    </row>
    <row r="3009" spans="1:3" x14ac:dyDescent="0.25">
      <c r="A3009" s="25" t="e">
        <f>#REF!</f>
        <v>#REF!</v>
      </c>
      <c r="B3009" s="26" t="e">
        <f t="shared" si="46"/>
        <v>#REF!</v>
      </c>
      <c r="C3009" s="26"/>
    </row>
    <row r="3010" spans="1:3" x14ac:dyDescent="0.25">
      <c r="A3010" s="25" t="e">
        <f>#REF!</f>
        <v>#REF!</v>
      </c>
      <c r="B3010" s="26" t="e">
        <f t="shared" ref="B3010:B3073" si="47">MAX(MIN(A3010,E$4),E$3)</f>
        <v>#REF!</v>
      </c>
      <c r="C3010" s="26"/>
    </row>
    <row r="3011" spans="1:3" x14ac:dyDescent="0.25">
      <c r="A3011" s="25" t="e">
        <f>#REF!</f>
        <v>#REF!</v>
      </c>
      <c r="B3011" s="26" t="e">
        <f t="shared" si="47"/>
        <v>#REF!</v>
      </c>
      <c r="C3011" s="26"/>
    </row>
    <row r="3012" spans="1:3" x14ac:dyDescent="0.25">
      <c r="A3012" s="25" t="e">
        <f>#REF!</f>
        <v>#REF!</v>
      </c>
      <c r="B3012" s="26" t="e">
        <f t="shared" si="47"/>
        <v>#REF!</v>
      </c>
      <c r="C3012" s="26"/>
    </row>
    <row r="3013" spans="1:3" x14ac:dyDescent="0.25">
      <c r="A3013" s="25" t="e">
        <f>#REF!</f>
        <v>#REF!</v>
      </c>
      <c r="B3013" s="26" t="e">
        <f t="shared" si="47"/>
        <v>#REF!</v>
      </c>
      <c r="C3013" s="26"/>
    </row>
    <row r="3014" spans="1:3" x14ac:dyDescent="0.25">
      <c r="A3014" s="25" t="e">
        <f>#REF!</f>
        <v>#REF!</v>
      </c>
      <c r="B3014" s="26" t="e">
        <f t="shared" si="47"/>
        <v>#REF!</v>
      </c>
      <c r="C3014" s="26"/>
    </row>
    <row r="3015" spans="1:3" x14ac:dyDescent="0.25">
      <c r="A3015" s="25" t="e">
        <f>#REF!</f>
        <v>#REF!</v>
      </c>
      <c r="B3015" s="26" t="e">
        <f t="shared" si="47"/>
        <v>#REF!</v>
      </c>
      <c r="C3015" s="26"/>
    </row>
    <row r="3016" spans="1:3" x14ac:dyDescent="0.25">
      <c r="A3016" s="25" t="e">
        <f>#REF!</f>
        <v>#REF!</v>
      </c>
      <c r="B3016" s="26" t="e">
        <f t="shared" si="47"/>
        <v>#REF!</v>
      </c>
      <c r="C3016" s="26"/>
    </row>
    <row r="3017" spans="1:3" x14ac:dyDescent="0.25">
      <c r="A3017" s="25" t="e">
        <f>#REF!</f>
        <v>#REF!</v>
      </c>
      <c r="B3017" s="26" t="e">
        <f t="shared" si="47"/>
        <v>#REF!</v>
      </c>
      <c r="C3017" s="26"/>
    </row>
    <row r="3018" spans="1:3" x14ac:dyDescent="0.25">
      <c r="A3018" s="25" t="e">
        <f>#REF!</f>
        <v>#REF!</v>
      </c>
      <c r="B3018" s="26" t="e">
        <f t="shared" si="47"/>
        <v>#REF!</v>
      </c>
      <c r="C3018" s="26"/>
    </row>
    <row r="3019" spans="1:3" x14ac:dyDescent="0.25">
      <c r="A3019" s="25" t="e">
        <f>#REF!</f>
        <v>#REF!</v>
      </c>
      <c r="B3019" s="26" t="e">
        <f t="shared" si="47"/>
        <v>#REF!</v>
      </c>
      <c r="C3019" s="26"/>
    </row>
    <row r="3020" spans="1:3" x14ac:dyDescent="0.25">
      <c r="A3020" s="25" t="e">
        <f>#REF!</f>
        <v>#REF!</v>
      </c>
      <c r="B3020" s="26" t="e">
        <f t="shared" si="47"/>
        <v>#REF!</v>
      </c>
      <c r="C3020" s="26"/>
    </row>
    <row r="3021" spans="1:3" x14ac:dyDescent="0.25">
      <c r="A3021" s="25" t="e">
        <f>#REF!</f>
        <v>#REF!</v>
      </c>
      <c r="B3021" s="26" t="e">
        <f t="shared" si="47"/>
        <v>#REF!</v>
      </c>
      <c r="C3021" s="26"/>
    </row>
    <row r="3022" spans="1:3" x14ac:dyDescent="0.25">
      <c r="A3022" s="25" t="e">
        <f>#REF!</f>
        <v>#REF!</v>
      </c>
      <c r="B3022" s="26" t="e">
        <f t="shared" si="47"/>
        <v>#REF!</v>
      </c>
      <c r="C3022" s="26"/>
    </row>
    <row r="3023" spans="1:3" x14ac:dyDescent="0.25">
      <c r="A3023" s="25" t="e">
        <f>#REF!</f>
        <v>#REF!</v>
      </c>
      <c r="B3023" s="26" t="e">
        <f t="shared" si="47"/>
        <v>#REF!</v>
      </c>
      <c r="C3023" s="26"/>
    </row>
    <row r="3024" spans="1:3" x14ac:dyDescent="0.25">
      <c r="A3024" s="25" t="e">
        <f>#REF!</f>
        <v>#REF!</v>
      </c>
      <c r="B3024" s="26" t="e">
        <f t="shared" si="47"/>
        <v>#REF!</v>
      </c>
      <c r="C3024" s="26"/>
    </row>
    <row r="3025" spans="1:3" x14ac:dyDescent="0.25">
      <c r="A3025" s="25" t="e">
        <f>#REF!</f>
        <v>#REF!</v>
      </c>
      <c r="B3025" s="26" t="e">
        <f t="shared" si="47"/>
        <v>#REF!</v>
      </c>
      <c r="C3025" s="26"/>
    </row>
    <row r="3026" spans="1:3" x14ac:dyDescent="0.25">
      <c r="A3026" s="25" t="e">
        <f>#REF!</f>
        <v>#REF!</v>
      </c>
      <c r="B3026" s="26" t="e">
        <f t="shared" si="47"/>
        <v>#REF!</v>
      </c>
      <c r="C3026" s="26"/>
    </row>
    <row r="3027" spans="1:3" x14ac:dyDescent="0.25">
      <c r="A3027" s="25" t="e">
        <f>#REF!</f>
        <v>#REF!</v>
      </c>
      <c r="B3027" s="26" t="e">
        <f t="shared" si="47"/>
        <v>#REF!</v>
      </c>
      <c r="C3027" s="26"/>
    </row>
    <row r="3028" spans="1:3" x14ac:dyDescent="0.25">
      <c r="A3028" s="25" t="e">
        <f>#REF!</f>
        <v>#REF!</v>
      </c>
      <c r="B3028" s="26" t="e">
        <f t="shared" si="47"/>
        <v>#REF!</v>
      </c>
      <c r="C3028" s="26"/>
    </row>
    <row r="3029" spans="1:3" x14ac:dyDescent="0.25">
      <c r="A3029" s="25" t="e">
        <f>#REF!</f>
        <v>#REF!</v>
      </c>
      <c r="B3029" s="26" t="e">
        <f t="shared" si="47"/>
        <v>#REF!</v>
      </c>
      <c r="C3029" s="26"/>
    </row>
    <row r="3030" spans="1:3" x14ac:dyDescent="0.25">
      <c r="A3030" s="25" t="e">
        <f>#REF!</f>
        <v>#REF!</v>
      </c>
      <c r="B3030" s="26" t="e">
        <f t="shared" si="47"/>
        <v>#REF!</v>
      </c>
      <c r="C3030" s="26"/>
    </row>
    <row r="3031" spans="1:3" x14ac:dyDescent="0.25">
      <c r="A3031" s="25" t="e">
        <f>#REF!</f>
        <v>#REF!</v>
      </c>
      <c r="B3031" s="26" t="e">
        <f t="shared" si="47"/>
        <v>#REF!</v>
      </c>
      <c r="C3031" s="26"/>
    </row>
    <row r="3032" spans="1:3" x14ac:dyDescent="0.25">
      <c r="A3032" s="25" t="e">
        <f>#REF!</f>
        <v>#REF!</v>
      </c>
      <c r="B3032" s="26" t="e">
        <f t="shared" si="47"/>
        <v>#REF!</v>
      </c>
      <c r="C3032" s="26"/>
    </row>
    <row r="3033" spans="1:3" x14ac:dyDescent="0.25">
      <c r="A3033" s="25" t="e">
        <f>#REF!</f>
        <v>#REF!</v>
      </c>
      <c r="B3033" s="26" t="e">
        <f t="shared" si="47"/>
        <v>#REF!</v>
      </c>
      <c r="C3033" s="26"/>
    </row>
    <row r="3034" spans="1:3" x14ac:dyDescent="0.25">
      <c r="A3034" s="25" t="e">
        <f>#REF!</f>
        <v>#REF!</v>
      </c>
      <c r="B3034" s="26" t="e">
        <f t="shared" si="47"/>
        <v>#REF!</v>
      </c>
      <c r="C3034" s="26"/>
    </row>
    <row r="3035" spans="1:3" x14ac:dyDescent="0.25">
      <c r="A3035" s="25" t="e">
        <f>#REF!</f>
        <v>#REF!</v>
      </c>
      <c r="B3035" s="26" t="e">
        <f t="shared" si="47"/>
        <v>#REF!</v>
      </c>
      <c r="C3035" s="26"/>
    </row>
    <row r="3036" spans="1:3" x14ac:dyDescent="0.25">
      <c r="A3036" s="25" t="e">
        <f>#REF!</f>
        <v>#REF!</v>
      </c>
      <c r="B3036" s="26" t="e">
        <f t="shared" si="47"/>
        <v>#REF!</v>
      </c>
      <c r="C3036" s="26"/>
    </row>
    <row r="3037" spans="1:3" x14ac:dyDescent="0.25">
      <c r="A3037" s="25" t="e">
        <f>#REF!</f>
        <v>#REF!</v>
      </c>
      <c r="B3037" s="26" t="e">
        <f t="shared" si="47"/>
        <v>#REF!</v>
      </c>
      <c r="C3037" s="26"/>
    </row>
    <row r="3038" spans="1:3" x14ac:dyDescent="0.25">
      <c r="A3038" s="25" t="e">
        <f>#REF!</f>
        <v>#REF!</v>
      </c>
      <c r="B3038" s="26" t="e">
        <f t="shared" si="47"/>
        <v>#REF!</v>
      </c>
      <c r="C3038" s="26"/>
    </row>
    <row r="3039" spans="1:3" x14ac:dyDescent="0.25">
      <c r="A3039" s="25" t="e">
        <f>#REF!</f>
        <v>#REF!</v>
      </c>
      <c r="B3039" s="26" t="e">
        <f t="shared" si="47"/>
        <v>#REF!</v>
      </c>
      <c r="C3039" s="26"/>
    </row>
    <row r="3040" spans="1:3" x14ac:dyDescent="0.25">
      <c r="A3040" s="25" t="e">
        <f>#REF!</f>
        <v>#REF!</v>
      </c>
      <c r="B3040" s="26" t="e">
        <f t="shared" si="47"/>
        <v>#REF!</v>
      </c>
      <c r="C3040" s="26"/>
    </row>
    <row r="3041" spans="1:3" x14ac:dyDescent="0.25">
      <c r="A3041" s="25" t="e">
        <f>#REF!</f>
        <v>#REF!</v>
      </c>
      <c r="B3041" s="26" t="e">
        <f t="shared" si="47"/>
        <v>#REF!</v>
      </c>
      <c r="C3041" s="26"/>
    </row>
    <row r="3042" spans="1:3" x14ac:dyDescent="0.25">
      <c r="A3042" s="25" t="e">
        <f>#REF!</f>
        <v>#REF!</v>
      </c>
      <c r="B3042" s="26" t="e">
        <f t="shared" si="47"/>
        <v>#REF!</v>
      </c>
      <c r="C3042" s="26"/>
    </row>
    <row r="3043" spans="1:3" x14ac:dyDescent="0.25">
      <c r="A3043" s="25" t="e">
        <f>#REF!</f>
        <v>#REF!</v>
      </c>
      <c r="B3043" s="26" t="e">
        <f t="shared" si="47"/>
        <v>#REF!</v>
      </c>
      <c r="C3043" s="26"/>
    </row>
    <row r="3044" spans="1:3" x14ac:dyDescent="0.25">
      <c r="A3044" s="25" t="e">
        <f>#REF!</f>
        <v>#REF!</v>
      </c>
      <c r="B3044" s="26" t="e">
        <f t="shared" si="47"/>
        <v>#REF!</v>
      </c>
      <c r="C3044" s="26"/>
    </row>
    <row r="3045" spans="1:3" x14ac:dyDescent="0.25">
      <c r="A3045" s="25" t="e">
        <f>#REF!</f>
        <v>#REF!</v>
      </c>
      <c r="B3045" s="26" t="e">
        <f t="shared" si="47"/>
        <v>#REF!</v>
      </c>
      <c r="C3045" s="26"/>
    </row>
    <row r="3046" spans="1:3" x14ac:dyDescent="0.25">
      <c r="A3046" s="25" t="e">
        <f>#REF!</f>
        <v>#REF!</v>
      </c>
      <c r="B3046" s="26" t="e">
        <f t="shared" si="47"/>
        <v>#REF!</v>
      </c>
      <c r="C3046" s="26"/>
    </row>
    <row r="3047" spans="1:3" x14ac:dyDescent="0.25">
      <c r="A3047" s="25" t="e">
        <f>#REF!</f>
        <v>#REF!</v>
      </c>
      <c r="B3047" s="26" t="e">
        <f t="shared" si="47"/>
        <v>#REF!</v>
      </c>
      <c r="C3047" s="26"/>
    </row>
    <row r="3048" spans="1:3" x14ac:dyDescent="0.25">
      <c r="A3048" s="25" t="e">
        <f>#REF!</f>
        <v>#REF!</v>
      </c>
      <c r="B3048" s="26" t="e">
        <f t="shared" si="47"/>
        <v>#REF!</v>
      </c>
      <c r="C3048" s="26"/>
    </row>
    <row r="3049" spans="1:3" x14ac:dyDescent="0.25">
      <c r="A3049" s="25" t="e">
        <f>#REF!</f>
        <v>#REF!</v>
      </c>
      <c r="B3049" s="26" t="e">
        <f t="shared" si="47"/>
        <v>#REF!</v>
      </c>
      <c r="C3049" s="26"/>
    </row>
    <row r="3050" spans="1:3" x14ac:dyDescent="0.25">
      <c r="A3050" s="25" t="e">
        <f>#REF!</f>
        <v>#REF!</v>
      </c>
      <c r="B3050" s="26" t="e">
        <f t="shared" si="47"/>
        <v>#REF!</v>
      </c>
      <c r="C3050" s="26"/>
    </row>
    <row r="3051" spans="1:3" x14ac:dyDescent="0.25">
      <c r="A3051" s="25" t="e">
        <f>#REF!</f>
        <v>#REF!</v>
      </c>
      <c r="B3051" s="26" t="e">
        <f t="shared" si="47"/>
        <v>#REF!</v>
      </c>
      <c r="C3051" s="26"/>
    </row>
    <row r="3052" spans="1:3" x14ac:dyDescent="0.25">
      <c r="A3052" s="25" t="e">
        <f>#REF!</f>
        <v>#REF!</v>
      </c>
      <c r="B3052" s="26" t="e">
        <f t="shared" si="47"/>
        <v>#REF!</v>
      </c>
      <c r="C3052" s="26"/>
    </row>
    <row r="3053" spans="1:3" x14ac:dyDescent="0.25">
      <c r="A3053" s="25" t="e">
        <f>#REF!</f>
        <v>#REF!</v>
      </c>
      <c r="B3053" s="26" t="e">
        <f t="shared" si="47"/>
        <v>#REF!</v>
      </c>
      <c r="C3053" s="26"/>
    </row>
    <row r="3054" spans="1:3" x14ac:dyDescent="0.25">
      <c r="A3054" s="25" t="e">
        <f>#REF!</f>
        <v>#REF!</v>
      </c>
      <c r="B3054" s="26" t="e">
        <f t="shared" si="47"/>
        <v>#REF!</v>
      </c>
      <c r="C3054" s="26"/>
    </row>
    <row r="3055" spans="1:3" x14ac:dyDescent="0.25">
      <c r="A3055" s="25" t="e">
        <f>#REF!</f>
        <v>#REF!</v>
      </c>
      <c r="B3055" s="26" t="e">
        <f t="shared" si="47"/>
        <v>#REF!</v>
      </c>
      <c r="C3055" s="26"/>
    </row>
    <row r="3056" spans="1:3" x14ac:dyDescent="0.25">
      <c r="A3056" s="25" t="e">
        <f>#REF!</f>
        <v>#REF!</v>
      </c>
      <c r="B3056" s="26" t="e">
        <f t="shared" si="47"/>
        <v>#REF!</v>
      </c>
      <c r="C3056" s="26"/>
    </row>
    <row r="3057" spans="1:3" x14ac:dyDescent="0.25">
      <c r="A3057" s="25" t="e">
        <f>#REF!</f>
        <v>#REF!</v>
      </c>
      <c r="B3057" s="26" t="e">
        <f t="shared" si="47"/>
        <v>#REF!</v>
      </c>
      <c r="C3057" s="26"/>
    </row>
    <row r="3058" spans="1:3" x14ac:dyDescent="0.25">
      <c r="A3058" s="25" t="e">
        <f>#REF!</f>
        <v>#REF!</v>
      </c>
      <c r="B3058" s="26" t="e">
        <f t="shared" si="47"/>
        <v>#REF!</v>
      </c>
      <c r="C3058" s="26"/>
    </row>
    <row r="3059" spans="1:3" x14ac:dyDescent="0.25">
      <c r="A3059" s="25" t="e">
        <f>#REF!</f>
        <v>#REF!</v>
      </c>
      <c r="B3059" s="26" t="e">
        <f t="shared" si="47"/>
        <v>#REF!</v>
      </c>
      <c r="C3059" s="26"/>
    </row>
    <row r="3060" spans="1:3" x14ac:dyDescent="0.25">
      <c r="A3060" s="25" t="e">
        <f>#REF!</f>
        <v>#REF!</v>
      </c>
      <c r="B3060" s="26" t="e">
        <f t="shared" si="47"/>
        <v>#REF!</v>
      </c>
      <c r="C3060" s="26"/>
    </row>
    <row r="3061" spans="1:3" x14ac:dyDescent="0.25">
      <c r="A3061" s="25" t="e">
        <f>#REF!</f>
        <v>#REF!</v>
      </c>
      <c r="B3061" s="26" t="e">
        <f t="shared" si="47"/>
        <v>#REF!</v>
      </c>
      <c r="C3061" s="26"/>
    </row>
    <row r="3062" spans="1:3" x14ac:dyDescent="0.25">
      <c r="A3062" s="25" t="e">
        <f>#REF!</f>
        <v>#REF!</v>
      </c>
      <c r="B3062" s="26" t="e">
        <f t="shared" si="47"/>
        <v>#REF!</v>
      </c>
      <c r="C3062" s="26"/>
    </row>
    <row r="3063" spans="1:3" x14ac:dyDescent="0.25">
      <c r="A3063" s="25" t="e">
        <f>#REF!</f>
        <v>#REF!</v>
      </c>
      <c r="B3063" s="26" t="e">
        <f t="shared" si="47"/>
        <v>#REF!</v>
      </c>
      <c r="C3063" s="26"/>
    </row>
    <row r="3064" spans="1:3" x14ac:dyDescent="0.25">
      <c r="A3064" s="25" t="e">
        <f>#REF!</f>
        <v>#REF!</v>
      </c>
      <c r="B3064" s="26" t="e">
        <f t="shared" si="47"/>
        <v>#REF!</v>
      </c>
      <c r="C3064" s="26"/>
    </row>
    <row r="3065" spans="1:3" x14ac:dyDescent="0.25">
      <c r="A3065" s="25" t="e">
        <f>#REF!</f>
        <v>#REF!</v>
      </c>
      <c r="B3065" s="26" t="e">
        <f t="shared" si="47"/>
        <v>#REF!</v>
      </c>
      <c r="C3065" s="26"/>
    </row>
    <row r="3066" spans="1:3" x14ac:dyDescent="0.25">
      <c r="A3066" s="25" t="e">
        <f>#REF!</f>
        <v>#REF!</v>
      </c>
      <c r="B3066" s="26" t="e">
        <f t="shared" si="47"/>
        <v>#REF!</v>
      </c>
      <c r="C3066" s="26"/>
    </row>
    <row r="3067" spans="1:3" x14ac:dyDescent="0.25">
      <c r="A3067" s="25" t="e">
        <f>#REF!</f>
        <v>#REF!</v>
      </c>
      <c r="B3067" s="26" t="e">
        <f t="shared" si="47"/>
        <v>#REF!</v>
      </c>
      <c r="C3067" s="26"/>
    </row>
    <row r="3068" spans="1:3" x14ac:dyDescent="0.25">
      <c r="A3068" s="25" t="e">
        <f>#REF!</f>
        <v>#REF!</v>
      </c>
      <c r="B3068" s="26" t="e">
        <f t="shared" si="47"/>
        <v>#REF!</v>
      </c>
      <c r="C3068" s="26"/>
    </row>
    <row r="3069" spans="1:3" x14ac:dyDescent="0.25">
      <c r="A3069" s="25" t="e">
        <f>#REF!</f>
        <v>#REF!</v>
      </c>
      <c r="B3069" s="26" t="e">
        <f t="shared" si="47"/>
        <v>#REF!</v>
      </c>
      <c r="C3069" s="26"/>
    </row>
    <row r="3070" spans="1:3" x14ac:dyDescent="0.25">
      <c r="A3070" s="25" t="e">
        <f>#REF!</f>
        <v>#REF!</v>
      </c>
      <c r="B3070" s="26" t="e">
        <f t="shared" si="47"/>
        <v>#REF!</v>
      </c>
      <c r="C3070" s="26"/>
    </row>
    <row r="3071" spans="1:3" x14ac:dyDescent="0.25">
      <c r="A3071" s="25" t="e">
        <f>#REF!</f>
        <v>#REF!</v>
      </c>
      <c r="B3071" s="26" t="e">
        <f t="shared" si="47"/>
        <v>#REF!</v>
      </c>
      <c r="C3071" s="26"/>
    </row>
    <row r="3072" spans="1:3" x14ac:dyDescent="0.25">
      <c r="A3072" s="25" t="e">
        <f>#REF!</f>
        <v>#REF!</v>
      </c>
      <c r="B3072" s="26" t="e">
        <f t="shared" si="47"/>
        <v>#REF!</v>
      </c>
      <c r="C3072" s="26"/>
    </row>
    <row r="3073" spans="1:3" x14ac:dyDescent="0.25">
      <c r="A3073" s="25" t="e">
        <f>#REF!</f>
        <v>#REF!</v>
      </c>
      <c r="B3073" s="26" t="e">
        <f t="shared" si="47"/>
        <v>#REF!</v>
      </c>
      <c r="C3073" s="26"/>
    </row>
    <row r="3074" spans="1:3" x14ac:dyDescent="0.25">
      <c r="A3074" s="25" t="e">
        <f>#REF!</f>
        <v>#REF!</v>
      </c>
      <c r="B3074" s="26" t="e">
        <f t="shared" ref="B3074:B3137" si="48">MAX(MIN(A3074,E$4),E$3)</f>
        <v>#REF!</v>
      </c>
      <c r="C3074" s="26"/>
    </row>
    <row r="3075" spans="1:3" x14ac:dyDescent="0.25">
      <c r="A3075" s="25" t="e">
        <f>#REF!</f>
        <v>#REF!</v>
      </c>
      <c r="B3075" s="26" t="e">
        <f t="shared" si="48"/>
        <v>#REF!</v>
      </c>
      <c r="C3075" s="26"/>
    </row>
    <row r="3076" spans="1:3" x14ac:dyDescent="0.25">
      <c r="A3076" s="25" t="e">
        <f>#REF!</f>
        <v>#REF!</v>
      </c>
      <c r="B3076" s="26" t="e">
        <f t="shared" si="48"/>
        <v>#REF!</v>
      </c>
      <c r="C3076" s="26"/>
    </row>
    <row r="3077" spans="1:3" x14ac:dyDescent="0.25">
      <c r="A3077" s="25" t="e">
        <f>#REF!</f>
        <v>#REF!</v>
      </c>
      <c r="B3077" s="26" t="e">
        <f t="shared" si="48"/>
        <v>#REF!</v>
      </c>
      <c r="C3077" s="26"/>
    </row>
    <row r="3078" spans="1:3" x14ac:dyDescent="0.25">
      <c r="A3078" s="25" t="e">
        <f>#REF!</f>
        <v>#REF!</v>
      </c>
      <c r="B3078" s="26" t="e">
        <f t="shared" si="48"/>
        <v>#REF!</v>
      </c>
      <c r="C3078" s="26"/>
    </row>
    <row r="3079" spans="1:3" x14ac:dyDescent="0.25">
      <c r="A3079" s="25" t="e">
        <f>#REF!</f>
        <v>#REF!</v>
      </c>
      <c r="B3079" s="26" t="e">
        <f t="shared" si="48"/>
        <v>#REF!</v>
      </c>
      <c r="C3079" s="26"/>
    </row>
    <row r="3080" spans="1:3" x14ac:dyDescent="0.25">
      <c r="A3080" s="25" t="e">
        <f>#REF!</f>
        <v>#REF!</v>
      </c>
      <c r="B3080" s="26" t="e">
        <f t="shared" si="48"/>
        <v>#REF!</v>
      </c>
      <c r="C3080" s="26"/>
    </row>
    <row r="3081" spans="1:3" x14ac:dyDescent="0.25">
      <c r="A3081" s="25" t="e">
        <f>#REF!</f>
        <v>#REF!</v>
      </c>
      <c r="B3081" s="26" t="e">
        <f t="shared" si="48"/>
        <v>#REF!</v>
      </c>
      <c r="C3081" s="26"/>
    </row>
    <row r="3082" spans="1:3" x14ac:dyDescent="0.25">
      <c r="A3082" s="25" t="e">
        <f>#REF!</f>
        <v>#REF!</v>
      </c>
      <c r="B3082" s="26" t="e">
        <f t="shared" si="48"/>
        <v>#REF!</v>
      </c>
      <c r="C3082" s="26"/>
    </row>
    <row r="3083" spans="1:3" x14ac:dyDescent="0.25">
      <c r="A3083" s="25" t="e">
        <f>#REF!</f>
        <v>#REF!</v>
      </c>
      <c r="B3083" s="26" t="e">
        <f t="shared" si="48"/>
        <v>#REF!</v>
      </c>
      <c r="C3083" s="26"/>
    </row>
    <row r="3084" spans="1:3" x14ac:dyDescent="0.25">
      <c r="A3084" s="25" t="e">
        <f>#REF!</f>
        <v>#REF!</v>
      </c>
      <c r="B3084" s="26" t="e">
        <f t="shared" si="48"/>
        <v>#REF!</v>
      </c>
      <c r="C3084" s="26"/>
    </row>
    <row r="3085" spans="1:3" x14ac:dyDescent="0.25">
      <c r="A3085" s="25" t="e">
        <f>#REF!</f>
        <v>#REF!</v>
      </c>
      <c r="B3085" s="26" t="e">
        <f t="shared" si="48"/>
        <v>#REF!</v>
      </c>
      <c r="C3085" s="26"/>
    </row>
    <row r="3086" spans="1:3" x14ac:dyDescent="0.25">
      <c r="A3086" s="25" t="e">
        <f>#REF!</f>
        <v>#REF!</v>
      </c>
      <c r="B3086" s="26" t="e">
        <f t="shared" si="48"/>
        <v>#REF!</v>
      </c>
      <c r="C3086" s="26"/>
    </row>
    <row r="3087" spans="1:3" x14ac:dyDescent="0.25">
      <c r="A3087" s="25" t="e">
        <f>#REF!</f>
        <v>#REF!</v>
      </c>
      <c r="B3087" s="26" t="e">
        <f t="shared" si="48"/>
        <v>#REF!</v>
      </c>
      <c r="C3087" s="26"/>
    </row>
    <row r="3088" spans="1:3" x14ac:dyDescent="0.25">
      <c r="A3088" s="25" t="e">
        <f>#REF!</f>
        <v>#REF!</v>
      </c>
      <c r="B3088" s="26" t="e">
        <f t="shared" si="48"/>
        <v>#REF!</v>
      </c>
      <c r="C3088" s="26"/>
    </row>
    <row r="3089" spans="1:3" x14ac:dyDescent="0.25">
      <c r="A3089" s="25" t="e">
        <f>#REF!</f>
        <v>#REF!</v>
      </c>
      <c r="B3089" s="26" t="e">
        <f t="shared" si="48"/>
        <v>#REF!</v>
      </c>
      <c r="C3089" s="26"/>
    </row>
    <row r="3090" spans="1:3" x14ac:dyDescent="0.25">
      <c r="A3090" s="25" t="e">
        <f>#REF!</f>
        <v>#REF!</v>
      </c>
      <c r="B3090" s="26" t="e">
        <f t="shared" si="48"/>
        <v>#REF!</v>
      </c>
      <c r="C3090" s="26"/>
    </row>
    <row r="3091" spans="1:3" x14ac:dyDescent="0.25">
      <c r="A3091" s="25" t="e">
        <f>#REF!</f>
        <v>#REF!</v>
      </c>
      <c r="B3091" s="26" t="e">
        <f t="shared" si="48"/>
        <v>#REF!</v>
      </c>
      <c r="C3091" s="26"/>
    </row>
    <row r="3092" spans="1:3" x14ac:dyDescent="0.25">
      <c r="A3092" s="25" t="e">
        <f>#REF!</f>
        <v>#REF!</v>
      </c>
      <c r="B3092" s="26" t="e">
        <f t="shared" si="48"/>
        <v>#REF!</v>
      </c>
      <c r="C3092" s="26"/>
    </row>
    <row r="3093" spans="1:3" x14ac:dyDescent="0.25">
      <c r="A3093" s="25" t="e">
        <f>#REF!</f>
        <v>#REF!</v>
      </c>
      <c r="B3093" s="26" t="e">
        <f t="shared" si="48"/>
        <v>#REF!</v>
      </c>
      <c r="C3093" s="26"/>
    </row>
    <row r="3094" spans="1:3" x14ac:dyDescent="0.25">
      <c r="A3094" s="25" t="e">
        <f>#REF!</f>
        <v>#REF!</v>
      </c>
      <c r="B3094" s="26" t="e">
        <f t="shared" si="48"/>
        <v>#REF!</v>
      </c>
      <c r="C3094" s="26"/>
    </row>
    <row r="3095" spans="1:3" x14ac:dyDescent="0.25">
      <c r="A3095" s="25" t="e">
        <f>#REF!</f>
        <v>#REF!</v>
      </c>
      <c r="B3095" s="26" t="e">
        <f t="shared" si="48"/>
        <v>#REF!</v>
      </c>
      <c r="C3095" s="26"/>
    </row>
    <row r="3096" spans="1:3" x14ac:dyDescent="0.25">
      <c r="A3096" s="25" t="e">
        <f>#REF!</f>
        <v>#REF!</v>
      </c>
      <c r="B3096" s="26" t="e">
        <f t="shared" si="48"/>
        <v>#REF!</v>
      </c>
      <c r="C3096" s="26"/>
    </row>
    <row r="3097" spans="1:3" x14ac:dyDescent="0.25">
      <c r="A3097" s="25" t="e">
        <f>#REF!</f>
        <v>#REF!</v>
      </c>
      <c r="B3097" s="26" t="e">
        <f t="shared" si="48"/>
        <v>#REF!</v>
      </c>
      <c r="C3097" s="26"/>
    </row>
    <row r="3098" spans="1:3" x14ac:dyDescent="0.25">
      <c r="A3098" s="25" t="e">
        <f>#REF!</f>
        <v>#REF!</v>
      </c>
      <c r="B3098" s="26" t="e">
        <f t="shared" si="48"/>
        <v>#REF!</v>
      </c>
      <c r="C3098" s="26"/>
    </row>
    <row r="3099" spans="1:3" x14ac:dyDescent="0.25">
      <c r="A3099" s="25" t="e">
        <f>#REF!</f>
        <v>#REF!</v>
      </c>
      <c r="B3099" s="26" t="e">
        <f t="shared" si="48"/>
        <v>#REF!</v>
      </c>
      <c r="C3099" s="26"/>
    </row>
    <row r="3100" spans="1:3" x14ac:dyDescent="0.25">
      <c r="A3100" s="25" t="e">
        <f>#REF!</f>
        <v>#REF!</v>
      </c>
      <c r="B3100" s="26" t="e">
        <f t="shared" si="48"/>
        <v>#REF!</v>
      </c>
      <c r="C3100" s="26"/>
    </row>
    <row r="3101" spans="1:3" x14ac:dyDescent="0.25">
      <c r="A3101" s="25" t="e">
        <f>#REF!</f>
        <v>#REF!</v>
      </c>
      <c r="B3101" s="26" t="e">
        <f t="shared" si="48"/>
        <v>#REF!</v>
      </c>
      <c r="C3101" s="26"/>
    </row>
    <row r="3102" spans="1:3" x14ac:dyDescent="0.25">
      <c r="A3102" s="25" t="e">
        <f>#REF!</f>
        <v>#REF!</v>
      </c>
      <c r="B3102" s="26" t="e">
        <f t="shared" si="48"/>
        <v>#REF!</v>
      </c>
      <c r="C3102" s="26"/>
    </row>
    <row r="3103" spans="1:3" x14ac:dyDescent="0.25">
      <c r="A3103" s="25" t="e">
        <f>#REF!</f>
        <v>#REF!</v>
      </c>
      <c r="B3103" s="26" t="e">
        <f t="shared" si="48"/>
        <v>#REF!</v>
      </c>
      <c r="C3103" s="26"/>
    </row>
    <row r="3104" spans="1:3" x14ac:dyDescent="0.25">
      <c r="A3104" s="25" t="e">
        <f>#REF!</f>
        <v>#REF!</v>
      </c>
      <c r="B3104" s="26" t="e">
        <f t="shared" si="48"/>
        <v>#REF!</v>
      </c>
      <c r="C3104" s="26"/>
    </row>
    <row r="3105" spans="1:3" x14ac:dyDescent="0.25">
      <c r="A3105" s="25" t="e">
        <f>#REF!</f>
        <v>#REF!</v>
      </c>
      <c r="B3105" s="26" t="e">
        <f t="shared" si="48"/>
        <v>#REF!</v>
      </c>
      <c r="C3105" s="26"/>
    </row>
    <row r="3106" spans="1:3" x14ac:dyDescent="0.25">
      <c r="A3106" s="25" t="e">
        <f>#REF!</f>
        <v>#REF!</v>
      </c>
      <c r="B3106" s="26" t="e">
        <f t="shared" si="48"/>
        <v>#REF!</v>
      </c>
      <c r="C3106" s="26"/>
    </row>
    <row r="3107" spans="1:3" x14ac:dyDescent="0.25">
      <c r="A3107" s="25" t="e">
        <f>#REF!</f>
        <v>#REF!</v>
      </c>
      <c r="B3107" s="26" t="e">
        <f t="shared" si="48"/>
        <v>#REF!</v>
      </c>
      <c r="C3107" s="26"/>
    </row>
    <row r="3108" spans="1:3" x14ac:dyDescent="0.25">
      <c r="A3108" s="25" t="e">
        <f>#REF!</f>
        <v>#REF!</v>
      </c>
      <c r="B3108" s="26" t="e">
        <f t="shared" si="48"/>
        <v>#REF!</v>
      </c>
      <c r="C3108" s="26"/>
    </row>
    <row r="3109" spans="1:3" x14ac:dyDescent="0.25">
      <c r="A3109" s="25" t="e">
        <f>#REF!</f>
        <v>#REF!</v>
      </c>
      <c r="B3109" s="26" t="e">
        <f t="shared" si="48"/>
        <v>#REF!</v>
      </c>
      <c r="C3109" s="26"/>
    </row>
    <row r="3110" spans="1:3" x14ac:dyDescent="0.25">
      <c r="A3110" s="25" t="e">
        <f>#REF!</f>
        <v>#REF!</v>
      </c>
      <c r="B3110" s="26" t="e">
        <f t="shared" si="48"/>
        <v>#REF!</v>
      </c>
      <c r="C3110" s="26"/>
    </row>
    <row r="3111" spans="1:3" x14ac:dyDescent="0.25">
      <c r="A3111" s="25" t="e">
        <f>#REF!</f>
        <v>#REF!</v>
      </c>
      <c r="B3111" s="26" t="e">
        <f t="shared" si="48"/>
        <v>#REF!</v>
      </c>
      <c r="C3111" s="26"/>
    </row>
    <row r="3112" spans="1:3" x14ac:dyDescent="0.25">
      <c r="A3112" s="25" t="e">
        <f>#REF!</f>
        <v>#REF!</v>
      </c>
      <c r="B3112" s="26" t="e">
        <f t="shared" si="48"/>
        <v>#REF!</v>
      </c>
      <c r="C3112" s="26"/>
    </row>
    <row r="3113" spans="1:3" x14ac:dyDescent="0.25">
      <c r="A3113" s="25" t="e">
        <f>#REF!</f>
        <v>#REF!</v>
      </c>
      <c r="B3113" s="26" t="e">
        <f t="shared" si="48"/>
        <v>#REF!</v>
      </c>
      <c r="C3113" s="26"/>
    </row>
    <row r="3114" spans="1:3" x14ac:dyDescent="0.25">
      <c r="A3114" s="25" t="e">
        <f>#REF!</f>
        <v>#REF!</v>
      </c>
      <c r="B3114" s="26" t="e">
        <f t="shared" si="48"/>
        <v>#REF!</v>
      </c>
      <c r="C3114" s="26"/>
    </row>
    <row r="3115" spans="1:3" x14ac:dyDescent="0.25">
      <c r="A3115" s="25" t="e">
        <f>#REF!</f>
        <v>#REF!</v>
      </c>
      <c r="B3115" s="26" t="e">
        <f t="shared" si="48"/>
        <v>#REF!</v>
      </c>
      <c r="C3115" s="26"/>
    </row>
    <row r="3116" spans="1:3" x14ac:dyDescent="0.25">
      <c r="A3116" s="25" t="e">
        <f>#REF!</f>
        <v>#REF!</v>
      </c>
      <c r="B3116" s="26" t="e">
        <f t="shared" si="48"/>
        <v>#REF!</v>
      </c>
      <c r="C3116" s="26"/>
    </row>
    <row r="3117" spans="1:3" x14ac:dyDescent="0.25">
      <c r="A3117" s="25" t="e">
        <f>#REF!</f>
        <v>#REF!</v>
      </c>
      <c r="B3117" s="26" t="e">
        <f t="shared" si="48"/>
        <v>#REF!</v>
      </c>
      <c r="C3117" s="26"/>
    </row>
    <row r="3118" spans="1:3" x14ac:dyDescent="0.25">
      <c r="A3118" s="25" t="e">
        <f>#REF!</f>
        <v>#REF!</v>
      </c>
      <c r="B3118" s="26" t="e">
        <f t="shared" si="48"/>
        <v>#REF!</v>
      </c>
      <c r="C3118" s="26"/>
    </row>
    <row r="3119" spans="1:3" x14ac:dyDescent="0.25">
      <c r="A3119" s="25" t="e">
        <f>#REF!</f>
        <v>#REF!</v>
      </c>
      <c r="B3119" s="26" t="e">
        <f t="shared" si="48"/>
        <v>#REF!</v>
      </c>
      <c r="C3119" s="26"/>
    </row>
    <row r="3120" spans="1:3" x14ac:dyDescent="0.25">
      <c r="A3120" s="25" t="e">
        <f>#REF!</f>
        <v>#REF!</v>
      </c>
      <c r="B3120" s="26" t="e">
        <f t="shared" si="48"/>
        <v>#REF!</v>
      </c>
      <c r="C3120" s="26"/>
    </row>
    <row r="3121" spans="1:3" x14ac:dyDescent="0.25">
      <c r="A3121" s="25" t="e">
        <f>#REF!</f>
        <v>#REF!</v>
      </c>
      <c r="B3121" s="26" t="e">
        <f t="shared" si="48"/>
        <v>#REF!</v>
      </c>
      <c r="C3121" s="26"/>
    </row>
    <row r="3122" spans="1:3" x14ac:dyDescent="0.25">
      <c r="A3122" s="25" t="e">
        <f>#REF!</f>
        <v>#REF!</v>
      </c>
      <c r="B3122" s="26" t="e">
        <f t="shared" si="48"/>
        <v>#REF!</v>
      </c>
      <c r="C3122" s="26"/>
    </row>
    <row r="3123" spans="1:3" x14ac:dyDescent="0.25">
      <c r="A3123" s="25" t="e">
        <f>#REF!</f>
        <v>#REF!</v>
      </c>
      <c r="B3123" s="26" t="e">
        <f t="shared" si="48"/>
        <v>#REF!</v>
      </c>
      <c r="C3123" s="26"/>
    </row>
    <row r="3124" spans="1:3" x14ac:dyDescent="0.25">
      <c r="A3124" s="25" t="e">
        <f>#REF!</f>
        <v>#REF!</v>
      </c>
      <c r="B3124" s="26" t="e">
        <f t="shared" si="48"/>
        <v>#REF!</v>
      </c>
      <c r="C3124" s="26"/>
    </row>
    <row r="3125" spans="1:3" x14ac:dyDescent="0.25">
      <c r="A3125" s="25" t="e">
        <f>#REF!</f>
        <v>#REF!</v>
      </c>
      <c r="B3125" s="26" t="e">
        <f t="shared" si="48"/>
        <v>#REF!</v>
      </c>
      <c r="C3125" s="26"/>
    </row>
    <row r="3126" spans="1:3" x14ac:dyDescent="0.25">
      <c r="A3126" s="25" t="e">
        <f>#REF!</f>
        <v>#REF!</v>
      </c>
      <c r="B3126" s="26" t="e">
        <f t="shared" si="48"/>
        <v>#REF!</v>
      </c>
      <c r="C3126" s="26"/>
    </row>
    <row r="3127" spans="1:3" x14ac:dyDescent="0.25">
      <c r="A3127" s="25" t="e">
        <f>#REF!</f>
        <v>#REF!</v>
      </c>
      <c r="B3127" s="26" t="e">
        <f t="shared" si="48"/>
        <v>#REF!</v>
      </c>
      <c r="C3127" s="26"/>
    </row>
    <row r="3128" spans="1:3" x14ac:dyDescent="0.25">
      <c r="A3128" s="25" t="e">
        <f>#REF!</f>
        <v>#REF!</v>
      </c>
      <c r="B3128" s="26" t="e">
        <f t="shared" si="48"/>
        <v>#REF!</v>
      </c>
      <c r="C3128" s="26"/>
    </row>
    <row r="3129" spans="1:3" x14ac:dyDescent="0.25">
      <c r="A3129" s="25" t="e">
        <f>#REF!</f>
        <v>#REF!</v>
      </c>
      <c r="B3129" s="26" t="e">
        <f t="shared" si="48"/>
        <v>#REF!</v>
      </c>
      <c r="C3129" s="26"/>
    </row>
    <row r="3130" spans="1:3" x14ac:dyDescent="0.25">
      <c r="A3130" s="25" t="e">
        <f>#REF!</f>
        <v>#REF!</v>
      </c>
      <c r="B3130" s="26" t="e">
        <f t="shared" si="48"/>
        <v>#REF!</v>
      </c>
      <c r="C3130" s="26"/>
    </row>
    <row r="3131" spans="1:3" x14ac:dyDescent="0.25">
      <c r="A3131" s="25" t="e">
        <f>#REF!</f>
        <v>#REF!</v>
      </c>
      <c r="B3131" s="26" t="e">
        <f t="shared" si="48"/>
        <v>#REF!</v>
      </c>
      <c r="C3131" s="26"/>
    </row>
    <row r="3132" spans="1:3" x14ac:dyDescent="0.25">
      <c r="A3132" s="25" t="e">
        <f>#REF!</f>
        <v>#REF!</v>
      </c>
      <c r="B3132" s="26" t="e">
        <f t="shared" si="48"/>
        <v>#REF!</v>
      </c>
      <c r="C3132" s="26"/>
    </row>
    <row r="3133" spans="1:3" x14ac:dyDescent="0.25">
      <c r="A3133" s="25" t="e">
        <f>#REF!</f>
        <v>#REF!</v>
      </c>
      <c r="B3133" s="26" t="e">
        <f t="shared" si="48"/>
        <v>#REF!</v>
      </c>
      <c r="C3133" s="26"/>
    </row>
    <row r="3134" spans="1:3" x14ac:dyDescent="0.25">
      <c r="A3134" s="25" t="e">
        <f>#REF!</f>
        <v>#REF!</v>
      </c>
      <c r="B3134" s="26" t="e">
        <f t="shared" si="48"/>
        <v>#REF!</v>
      </c>
      <c r="C3134" s="26"/>
    </row>
    <row r="3135" spans="1:3" x14ac:dyDescent="0.25">
      <c r="A3135" s="25" t="e">
        <f>#REF!</f>
        <v>#REF!</v>
      </c>
      <c r="B3135" s="26" t="e">
        <f t="shared" si="48"/>
        <v>#REF!</v>
      </c>
      <c r="C3135" s="26"/>
    </row>
    <row r="3136" spans="1:3" x14ac:dyDescent="0.25">
      <c r="A3136" s="25" t="e">
        <f>#REF!</f>
        <v>#REF!</v>
      </c>
      <c r="B3136" s="26" t="e">
        <f t="shared" si="48"/>
        <v>#REF!</v>
      </c>
      <c r="C3136" s="26"/>
    </row>
    <row r="3137" spans="1:3" x14ac:dyDescent="0.25">
      <c r="A3137" s="25" t="e">
        <f>#REF!</f>
        <v>#REF!</v>
      </c>
      <c r="B3137" s="26" t="e">
        <f t="shared" si="48"/>
        <v>#REF!</v>
      </c>
      <c r="C3137" s="26"/>
    </row>
    <row r="3138" spans="1:3" x14ac:dyDescent="0.25">
      <c r="A3138" s="25" t="e">
        <f>#REF!</f>
        <v>#REF!</v>
      </c>
      <c r="B3138" s="26" t="e">
        <f t="shared" ref="B3138:B3201" si="49">MAX(MIN(A3138,E$4),E$3)</f>
        <v>#REF!</v>
      </c>
      <c r="C3138" s="26"/>
    </row>
    <row r="3139" spans="1:3" x14ac:dyDescent="0.25">
      <c r="A3139" s="25" t="e">
        <f>#REF!</f>
        <v>#REF!</v>
      </c>
      <c r="B3139" s="26" t="e">
        <f t="shared" si="49"/>
        <v>#REF!</v>
      </c>
      <c r="C3139" s="26"/>
    </row>
    <row r="3140" spans="1:3" x14ac:dyDescent="0.25">
      <c r="A3140" s="25" t="e">
        <f>#REF!</f>
        <v>#REF!</v>
      </c>
      <c r="B3140" s="26" t="e">
        <f t="shared" si="49"/>
        <v>#REF!</v>
      </c>
      <c r="C3140" s="26"/>
    </row>
    <row r="3141" spans="1:3" x14ac:dyDescent="0.25">
      <c r="A3141" s="25" t="e">
        <f>#REF!</f>
        <v>#REF!</v>
      </c>
      <c r="B3141" s="26" t="e">
        <f t="shared" si="49"/>
        <v>#REF!</v>
      </c>
      <c r="C3141" s="26"/>
    </row>
    <row r="3142" spans="1:3" x14ac:dyDescent="0.25">
      <c r="A3142" s="25" t="e">
        <f>#REF!</f>
        <v>#REF!</v>
      </c>
      <c r="B3142" s="26" t="e">
        <f t="shared" si="49"/>
        <v>#REF!</v>
      </c>
      <c r="C3142" s="26"/>
    </row>
    <row r="3143" spans="1:3" x14ac:dyDescent="0.25">
      <c r="A3143" s="25" t="e">
        <f>#REF!</f>
        <v>#REF!</v>
      </c>
      <c r="B3143" s="26" t="e">
        <f t="shared" si="49"/>
        <v>#REF!</v>
      </c>
      <c r="C3143" s="26"/>
    </row>
    <row r="3144" spans="1:3" x14ac:dyDescent="0.25">
      <c r="A3144" s="25" t="e">
        <f>#REF!</f>
        <v>#REF!</v>
      </c>
      <c r="B3144" s="26" t="e">
        <f t="shared" si="49"/>
        <v>#REF!</v>
      </c>
      <c r="C3144" s="26"/>
    </row>
    <row r="3145" spans="1:3" x14ac:dyDescent="0.25">
      <c r="A3145" s="25" t="e">
        <f>#REF!</f>
        <v>#REF!</v>
      </c>
      <c r="B3145" s="26" t="e">
        <f t="shared" si="49"/>
        <v>#REF!</v>
      </c>
      <c r="C3145" s="26"/>
    </row>
    <row r="3146" spans="1:3" x14ac:dyDescent="0.25">
      <c r="A3146" s="25" t="e">
        <f>#REF!</f>
        <v>#REF!</v>
      </c>
      <c r="B3146" s="26" t="e">
        <f t="shared" si="49"/>
        <v>#REF!</v>
      </c>
      <c r="C3146" s="26"/>
    </row>
    <row r="3147" spans="1:3" x14ac:dyDescent="0.25">
      <c r="A3147" s="25" t="e">
        <f>#REF!</f>
        <v>#REF!</v>
      </c>
      <c r="B3147" s="26" t="e">
        <f t="shared" si="49"/>
        <v>#REF!</v>
      </c>
      <c r="C3147" s="26"/>
    </row>
    <row r="3148" spans="1:3" x14ac:dyDescent="0.25">
      <c r="A3148" s="25" t="e">
        <f>#REF!</f>
        <v>#REF!</v>
      </c>
      <c r="B3148" s="26" t="e">
        <f t="shared" si="49"/>
        <v>#REF!</v>
      </c>
      <c r="C3148" s="26"/>
    </row>
    <row r="3149" spans="1:3" x14ac:dyDescent="0.25">
      <c r="A3149" s="25" t="e">
        <f>#REF!</f>
        <v>#REF!</v>
      </c>
      <c r="B3149" s="26" t="e">
        <f t="shared" si="49"/>
        <v>#REF!</v>
      </c>
      <c r="C3149" s="26"/>
    </row>
    <row r="3150" spans="1:3" x14ac:dyDescent="0.25">
      <c r="A3150" s="25" t="e">
        <f>#REF!</f>
        <v>#REF!</v>
      </c>
      <c r="B3150" s="26" t="e">
        <f t="shared" si="49"/>
        <v>#REF!</v>
      </c>
      <c r="C3150" s="26"/>
    </row>
    <row r="3151" spans="1:3" x14ac:dyDescent="0.25">
      <c r="A3151" s="25" t="e">
        <f>#REF!</f>
        <v>#REF!</v>
      </c>
      <c r="B3151" s="26" t="e">
        <f t="shared" si="49"/>
        <v>#REF!</v>
      </c>
      <c r="C3151" s="26"/>
    </row>
    <row r="3152" spans="1:3" x14ac:dyDescent="0.25">
      <c r="A3152" s="25" t="e">
        <f>#REF!</f>
        <v>#REF!</v>
      </c>
      <c r="B3152" s="26" t="e">
        <f t="shared" si="49"/>
        <v>#REF!</v>
      </c>
      <c r="C3152" s="26"/>
    </row>
    <row r="3153" spans="1:3" x14ac:dyDescent="0.25">
      <c r="A3153" s="25" t="e">
        <f>#REF!</f>
        <v>#REF!</v>
      </c>
      <c r="B3153" s="26" t="e">
        <f t="shared" si="49"/>
        <v>#REF!</v>
      </c>
      <c r="C3153" s="26"/>
    </row>
    <row r="3154" spans="1:3" x14ac:dyDescent="0.25">
      <c r="A3154" s="25" t="e">
        <f>#REF!</f>
        <v>#REF!</v>
      </c>
      <c r="B3154" s="26" t="e">
        <f t="shared" si="49"/>
        <v>#REF!</v>
      </c>
      <c r="C3154" s="26"/>
    </row>
    <row r="3155" spans="1:3" x14ac:dyDescent="0.25">
      <c r="A3155" s="25" t="e">
        <f>#REF!</f>
        <v>#REF!</v>
      </c>
      <c r="B3155" s="26" t="e">
        <f t="shared" si="49"/>
        <v>#REF!</v>
      </c>
      <c r="C3155" s="26"/>
    </row>
    <row r="3156" spans="1:3" x14ac:dyDescent="0.25">
      <c r="A3156" s="25" t="e">
        <f>#REF!</f>
        <v>#REF!</v>
      </c>
      <c r="B3156" s="26" t="e">
        <f t="shared" si="49"/>
        <v>#REF!</v>
      </c>
      <c r="C3156" s="26"/>
    </row>
    <row r="3157" spans="1:3" x14ac:dyDescent="0.25">
      <c r="A3157" s="25" t="e">
        <f>#REF!</f>
        <v>#REF!</v>
      </c>
      <c r="B3157" s="26" t="e">
        <f t="shared" si="49"/>
        <v>#REF!</v>
      </c>
      <c r="C3157" s="26"/>
    </row>
    <row r="3158" spans="1:3" x14ac:dyDescent="0.25">
      <c r="A3158" s="25" t="e">
        <f>#REF!</f>
        <v>#REF!</v>
      </c>
      <c r="B3158" s="26" t="e">
        <f t="shared" si="49"/>
        <v>#REF!</v>
      </c>
      <c r="C3158" s="26"/>
    </row>
    <row r="3159" spans="1:3" x14ac:dyDescent="0.25">
      <c r="A3159" s="25" t="e">
        <f>#REF!</f>
        <v>#REF!</v>
      </c>
      <c r="B3159" s="26" t="e">
        <f t="shared" si="49"/>
        <v>#REF!</v>
      </c>
      <c r="C3159" s="26"/>
    </row>
    <row r="3160" spans="1:3" x14ac:dyDescent="0.25">
      <c r="A3160" s="25" t="e">
        <f>#REF!</f>
        <v>#REF!</v>
      </c>
      <c r="B3160" s="26" t="e">
        <f t="shared" si="49"/>
        <v>#REF!</v>
      </c>
      <c r="C3160" s="26"/>
    </row>
    <row r="3161" spans="1:3" x14ac:dyDescent="0.25">
      <c r="A3161" s="25" t="e">
        <f>#REF!</f>
        <v>#REF!</v>
      </c>
      <c r="B3161" s="26" t="e">
        <f t="shared" si="49"/>
        <v>#REF!</v>
      </c>
      <c r="C3161" s="26"/>
    </row>
    <row r="3162" spans="1:3" x14ac:dyDescent="0.25">
      <c r="A3162" s="25" t="e">
        <f>#REF!</f>
        <v>#REF!</v>
      </c>
      <c r="B3162" s="26" t="e">
        <f t="shared" si="49"/>
        <v>#REF!</v>
      </c>
      <c r="C3162" s="26"/>
    </row>
    <row r="3163" spans="1:3" x14ac:dyDescent="0.25">
      <c r="A3163" s="25" t="e">
        <f>#REF!</f>
        <v>#REF!</v>
      </c>
      <c r="B3163" s="26" t="e">
        <f t="shared" si="49"/>
        <v>#REF!</v>
      </c>
      <c r="C3163" s="26"/>
    </row>
    <row r="3164" spans="1:3" x14ac:dyDescent="0.25">
      <c r="A3164" s="25" t="e">
        <f>#REF!</f>
        <v>#REF!</v>
      </c>
      <c r="B3164" s="26" t="e">
        <f t="shared" si="49"/>
        <v>#REF!</v>
      </c>
      <c r="C3164" s="26"/>
    </row>
    <row r="3165" spans="1:3" x14ac:dyDescent="0.25">
      <c r="A3165" s="25" t="e">
        <f>#REF!</f>
        <v>#REF!</v>
      </c>
      <c r="B3165" s="26" t="e">
        <f t="shared" si="49"/>
        <v>#REF!</v>
      </c>
      <c r="C3165" s="26"/>
    </row>
    <row r="3166" spans="1:3" x14ac:dyDescent="0.25">
      <c r="A3166" s="25" t="e">
        <f>#REF!</f>
        <v>#REF!</v>
      </c>
      <c r="B3166" s="26" t="e">
        <f t="shared" si="49"/>
        <v>#REF!</v>
      </c>
      <c r="C3166" s="26"/>
    </row>
    <row r="3167" spans="1:3" x14ac:dyDescent="0.25">
      <c r="A3167" s="25" t="e">
        <f>#REF!</f>
        <v>#REF!</v>
      </c>
      <c r="B3167" s="26" t="e">
        <f t="shared" si="49"/>
        <v>#REF!</v>
      </c>
      <c r="C3167" s="26"/>
    </row>
    <row r="3168" spans="1:3" x14ac:dyDescent="0.25">
      <c r="A3168" s="25" t="e">
        <f>#REF!</f>
        <v>#REF!</v>
      </c>
      <c r="B3168" s="26" t="e">
        <f t="shared" si="49"/>
        <v>#REF!</v>
      </c>
      <c r="C3168" s="26"/>
    </row>
    <row r="3169" spans="1:3" x14ac:dyDescent="0.25">
      <c r="A3169" s="25" t="e">
        <f>#REF!</f>
        <v>#REF!</v>
      </c>
      <c r="B3169" s="26" t="e">
        <f t="shared" si="49"/>
        <v>#REF!</v>
      </c>
      <c r="C3169" s="26"/>
    </row>
    <row r="3170" spans="1:3" x14ac:dyDescent="0.25">
      <c r="A3170" s="25" t="e">
        <f>#REF!</f>
        <v>#REF!</v>
      </c>
      <c r="B3170" s="26" t="e">
        <f t="shared" si="49"/>
        <v>#REF!</v>
      </c>
      <c r="C3170" s="26"/>
    </row>
    <row r="3171" spans="1:3" x14ac:dyDescent="0.25">
      <c r="A3171" s="25" t="e">
        <f>#REF!</f>
        <v>#REF!</v>
      </c>
      <c r="B3171" s="26" t="e">
        <f t="shared" si="49"/>
        <v>#REF!</v>
      </c>
      <c r="C3171" s="26"/>
    </row>
    <row r="3172" spans="1:3" x14ac:dyDescent="0.25">
      <c r="A3172" s="25" t="e">
        <f>#REF!</f>
        <v>#REF!</v>
      </c>
      <c r="B3172" s="26" t="e">
        <f t="shared" si="49"/>
        <v>#REF!</v>
      </c>
      <c r="C3172" s="26"/>
    </row>
    <row r="3173" spans="1:3" x14ac:dyDescent="0.25">
      <c r="A3173" s="25" t="e">
        <f>#REF!</f>
        <v>#REF!</v>
      </c>
      <c r="B3173" s="26" t="e">
        <f t="shared" si="49"/>
        <v>#REF!</v>
      </c>
      <c r="C3173" s="26"/>
    </row>
    <row r="3174" spans="1:3" x14ac:dyDescent="0.25">
      <c r="A3174" s="25" t="e">
        <f>#REF!</f>
        <v>#REF!</v>
      </c>
      <c r="B3174" s="26" t="e">
        <f t="shared" si="49"/>
        <v>#REF!</v>
      </c>
      <c r="C3174" s="26"/>
    </row>
    <row r="3175" spans="1:3" x14ac:dyDescent="0.25">
      <c r="A3175" s="25" t="e">
        <f>#REF!</f>
        <v>#REF!</v>
      </c>
      <c r="B3175" s="26" t="e">
        <f t="shared" si="49"/>
        <v>#REF!</v>
      </c>
      <c r="C3175" s="26"/>
    </row>
    <row r="3176" spans="1:3" x14ac:dyDescent="0.25">
      <c r="A3176" s="25" t="e">
        <f>#REF!</f>
        <v>#REF!</v>
      </c>
      <c r="B3176" s="26" t="e">
        <f t="shared" si="49"/>
        <v>#REF!</v>
      </c>
      <c r="C3176" s="26"/>
    </row>
    <row r="3177" spans="1:3" x14ac:dyDescent="0.25">
      <c r="A3177" s="25" t="e">
        <f>#REF!</f>
        <v>#REF!</v>
      </c>
      <c r="B3177" s="26" t="e">
        <f t="shared" si="49"/>
        <v>#REF!</v>
      </c>
      <c r="C3177" s="26"/>
    </row>
    <row r="3178" spans="1:3" x14ac:dyDescent="0.25">
      <c r="A3178" s="25" t="e">
        <f>#REF!</f>
        <v>#REF!</v>
      </c>
      <c r="B3178" s="26" t="e">
        <f t="shared" si="49"/>
        <v>#REF!</v>
      </c>
      <c r="C3178" s="26"/>
    </row>
    <row r="3179" spans="1:3" x14ac:dyDescent="0.25">
      <c r="A3179" s="25" t="e">
        <f>#REF!</f>
        <v>#REF!</v>
      </c>
      <c r="B3179" s="26" t="e">
        <f t="shared" si="49"/>
        <v>#REF!</v>
      </c>
      <c r="C3179" s="26"/>
    </row>
    <row r="3180" spans="1:3" x14ac:dyDescent="0.25">
      <c r="A3180" s="25" t="e">
        <f>#REF!</f>
        <v>#REF!</v>
      </c>
      <c r="B3180" s="26" t="e">
        <f t="shared" si="49"/>
        <v>#REF!</v>
      </c>
      <c r="C3180" s="26"/>
    </row>
    <row r="3181" spans="1:3" x14ac:dyDescent="0.25">
      <c r="A3181" s="25" t="e">
        <f>#REF!</f>
        <v>#REF!</v>
      </c>
      <c r="B3181" s="26" t="e">
        <f t="shared" si="49"/>
        <v>#REF!</v>
      </c>
      <c r="C3181" s="26"/>
    </row>
    <row r="3182" spans="1:3" x14ac:dyDescent="0.25">
      <c r="A3182" s="25" t="e">
        <f>#REF!</f>
        <v>#REF!</v>
      </c>
      <c r="B3182" s="26" t="e">
        <f t="shared" si="49"/>
        <v>#REF!</v>
      </c>
      <c r="C3182" s="26"/>
    </row>
    <row r="3183" spans="1:3" x14ac:dyDescent="0.25">
      <c r="A3183" s="25" t="e">
        <f>#REF!</f>
        <v>#REF!</v>
      </c>
      <c r="B3183" s="26" t="e">
        <f t="shared" si="49"/>
        <v>#REF!</v>
      </c>
      <c r="C3183" s="26"/>
    </row>
    <row r="3184" spans="1:3" x14ac:dyDescent="0.25">
      <c r="A3184" s="25" t="e">
        <f>#REF!</f>
        <v>#REF!</v>
      </c>
      <c r="B3184" s="26" t="e">
        <f t="shared" si="49"/>
        <v>#REF!</v>
      </c>
      <c r="C3184" s="26"/>
    </row>
    <row r="3185" spans="1:3" x14ac:dyDescent="0.25">
      <c r="A3185" s="25" t="e">
        <f>#REF!</f>
        <v>#REF!</v>
      </c>
      <c r="B3185" s="26" t="e">
        <f t="shared" si="49"/>
        <v>#REF!</v>
      </c>
      <c r="C3185" s="26"/>
    </row>
    <row r="3186" spans="1:3" x14ac:dyDescent="0.25">
      <c r="A3186" s="25" t="e">
        <f>#REF!</f>
        <v>#REF!</v>
      </c>
      <c r="B3186" s="26" t="e">
        <f t="shared" si="49"/>
        <v>#REF!</v>
      </c>
      <c r="C3186" s="26"/>
    </row>
    <row r="3187" spans="1:3" x14ac:dyDescent="0.25">
      <c r="A3187" s="25" t="e">
        <f>#REF!</f>
        <v>#REF!</v>
      </c>
      <c r="B3187" s="26" t="e">
        <f t="shared" si="49"/>
        <v>#REF!</v>
      </c>
      <c r="C3187" s="26"/>
    </row>
    <row r="3188" spans="1:3" x14ac:dyDescent="0.25">
      <c r="A3188" s="25" t="e">
        <f>#REF!</f>
        <v>#REF!</v>
      </c>
      <c r="B3188" s="26" t="e">
        <f t="shared" si="49"/>
        <v>#REF!</v>
      </c>
      <c r="C3188" s="26"/>
    </row>
    <row r="3189" spans="1:3" x14ac:dyDescent="0.25">
      <c r="A3189" s="25" t="e">
        <f>#REF!</f>
        <v>#REF!</v>
      </c>
      <c r="B3189" s="26" t="e">
        <f t="shared" si="49"/>
        <v>#REF!</v>
      </c>
      <c r="C3189" s="26"/>
    </row>
    <row r="3190" spans="1:3" x14ac:dyDescent="0.25">
      <c r="A3190" s="25" t="e">
        <f>#REF!</f>
        <v>#REF!</v>
      </c>
      <c r="B3190" s="26" t="e">
        <f t="shared" si="49"/>
        <v>#REF!</v>
      </c>
      <c r="C3190" s="26"/>
    </row>
    <row r="3191" spans="1:3" x14ac:dyDescent="0.25">
      <c r="A3191" s="25" t="e">
        <f>#REF!</f>
        <v>#REF!</v>
      </c>
      <c r="B3191" s="26" t="e">
        <f t="shared" si="49"/>
        <v>#REF!</v>
      </c>
      <c r="C3191" s="26"/>
    </row>
    <row r="3192" spans="1:3" x14ac:dyDescent="0.25">
      <c r="A3192" s="25" t="e">
        <f>#REF!</f>
        <v>#REF!</v>
      </c>
      <c r="B3192" s="26" t="e">
        <f t="shared" si="49"/>
        <v>#REF!</v>
      </c>
      <c r="C3192" s="26"/>
    </row>
    <row r="3193" spans="1:3" x14ac:dyDescent="0.25">
      <c r="A3193" s="25" t="e">
        <f>#REF!</f>
        <v>#REF!</v>
      </c>
      <c r="B3193" s="26" t="e">
        <f t="shared" si="49"/>
        <v>#REF!</v>
      </c>
      <c r="C3193" s="26"/>
    </row>
    <row r="3194" spans="1:3" x14ac:dyDescent="0.25">
      <c r="A3194" s="25" t="e">
        <f>#REF!</f>
        <v>#REF!</v>
      </c>
      <c r="B3194" s="26" t="e">
        <f t="shared" si="49"/>
        <v>#REF!</v>
      </c>
      <c r="C3194" s="26"/>
    </row>
    <row r="3195" spans="1:3" x14ac:dyDescent="0.25">
      <c r="A3195" s="25" t="e">
        <f>#REF!</f>
        <v>#REF!</v>
      </c>
      <c r="B3195" s="26" t="e">
        <f t="shared" si="49"/>
        <v>#REF!</v>
      </c>
      <c r="C3195" s="26"/>
    </row>
    <row r="3196" spans="1:3" x14ac:dyDescent="0.25">
      <c r="A3196" s="25" t="e">
        <f>#REF!</f>
        <v>#REF!</v>
      </c>
      <c r="B3196" s="26" t="e">
        <f t="shared" si="49"/>
        <v>#REF!</v>
      </c>
      <c r="C3196" s="26"/>
    </row>
    <row r="3197" spans="1:3" x14ac:dyDescent="0.25">
      <c r="A3197" s="25" t="e">
        <f>#REF!</f>
        <v>#REF!</v>
      </c>
      <c r="B3197" s="26" t="e">
        <f t="shared" si="49"/>
        <v>#REF!</v>
      </c>
      <c r="C3197" s="26"/>
    </row>
    <row r="3198" spans="1:3" x14ac:dyDescent="0.25">
      <c r="A3198" s="25" t="e">
        <f>#REF!</f>
        <v>#REF!</v>
      </c>
      <c r="B3198" s="26" t="e">
        <f t="shared" si="49"/>
        <v>#REF!</v>
      </c>
      <c r="C3198" s="26"/>
    </row>
    <row r="3199" spans="1:3" x14ac:dyDescent="0.25">
      <c r="A3199" s="25" t="e">
        <f>#REF!</f>
        <v>#REF!</v>
      </c>
      <c r="B3199" s="26" t="e">
        <f t="shared" si="49"/>
        <v>#REF!</v>
      </c>
      <c r="C3199" s="26"/>
    </row>
    <row r="3200" spans="1:3" x14ac:dyDescent="0.25">
      <c r="A3200" s="25" t="e">
        <f>#REF!</f>
        <v>#REF!</v>
      </c>
      <c r="B3200" s="26" t="e">
        <f t="shared" si="49"/>
        <v>#REF!</v>
      </c>
      <c r="C3200" s="26"/>
    </row>
    <row r="3201" spans="1:3" x14ac:dyDescent="0.25">
      <c r="A3201" s="25" t="e">
        <f>#REF!</f>
        <v>#REF!</v>
      </c>
      <c r="B3201" s="26" t="e">
        <f t="shared" si="49"/>
        <v>#REF!</v>
      </c>
      <c r="C3201" s="26"/>
    </row>
    <row r="3202" spans="1:3" x14ac:dyDescent="0.25">
      <c r="A3202" s="25" t="e">
        <f>#REF!</f>
        <v>#REF!</v>
      </c>
      <c r="B3202" s="26" t="e">
        <f t="shared" ref="B3202:B3265" si="50">MAX(MIN(A3202,E$4),E$3)</f>
        <v>#REF!</v>
      </c>
      <c r="C3202" s="26"/>
    </row>
    <row r="3203" spans="1:3" x14ac:dyDescent="0.25">
      <c r="A3203" s="25" t="e">
        <f>#REF!</f>
        <v>#REF!</v>
      </c>
      <c r="B3203" s="26" t="e">
        <f t="shared" si="50"/>
        <v>#REF!</v>
      </c>
      <c r="C3203" s="26"/>
    </row>
    <row r="3204" spans="1:3" x14ac:dyDescent="0.25">
      <c r="A3204" s="25" t="e">
        <f>#REF!</f>
        <v>#REF!</v>
      </c>
      <c r="B3204" s="26" t="e">
        <f t="shared" si="50"/>
        <v>#REF!</v>
      </c>
      <c r="C3204" s="26"/>
    </row>
    <row r="3205" spans="1:3" x14ac:dyDescent="0.25">
      <c r="A3205" s="25" t="e">
        <f>#REF!</f>
        <v>#REF!</v>
      </c>
      <c r="B3205" s="26" t="e">
        <f t="shared" si="50"/>
        <v>#REF!</v>
      </c>
      <c r="C3205" s="26"/>
    </row>
    <row r="3206" spans="1:3" x14ac:dyDescent="0.25">
      <c r="A3206" s="25" t="e">
        <f>#REF!</f>
        <v>#REF!</v>
      </c>
      <c r="B3206" s="26" t="e">
        <f t="shared" si="50"/>
        <v>#REF!</v>
      </c>
      <c r="C3206" s="26"/>
    </row>
    <row r="3207" spans="1:3" x14ac:dyDescent="0.25">
      <c r="A3207" s="25" t="e">
        <f>#REF!</f>
        <v>#REF!</v>
      </c>
      <c r="B3207" s="26" t="e">
        <f t="shared" si="50"/>
        <v>#REF!</v>
      </c>
      <c r="C3207" s="26"/>
    </row>
    <row r="3208" spans="1:3" x14ac:dyDescent="0.25">
      <c r="A3208" s="25" t="e">
        <f>#REF!</f>
        <v>#REF!</v>
      </c>
      <c r="B3208" s="26" t="e">
        <f t="shared" si="50"/>
        <v>#REF!</v>
      </c>
      <c r="C3208" s="26"/>
    </row>
    <row r="3209" spans="1:3" x14ac:dyDescent="0.25">
      <c r="A3209" s="25" t="e">
        <f>#REF!</f>
        <v>#REF!</v>
      </c>
      <c r="B3209" s="26" t="e">
        <f t="shared" si="50"/>
        <v>#REF!</v>
      </c>
      <c r="C3209" s="26"/>
    </row>
    <row r="3210" spans="1:3" x14ac:dyDescent="0.25">
      <c r="A3210" s="25" t="e">
        <f>#REF!</f>
        <v>#REF!</v>
      </c>
      <c r="B3210" s="26" t="e">
        <f t="shared" si="50"/>
        <v>#REF!</v>
      </c>
      <c r="C3210" s="26"/>
    </row>
    <row r="3211" spans="1:3" x14ac:dyDescent="0.25">
      <c r="A3211" s="25" t="e">
        <f>#REF!</f>
        <v>#REF!</v>
      </c>
      <c r="B3211" s="26" t="e">
        <f t="shared" si="50"/>
        <v>#REF!</v>
      </c>
      <c r="C3211" s="26"/>
    </row>
    <row r="3212" spans="1:3" x14ac:dyDescent="0.25">
      <c r="A3212" s="25" t="e">
        <f>#REF!</f>
        <v>#REF!</v>
      </c>
      <c r="B3212" s="26" t="e">
        <f t="shared" si="50"/>
        <v>#REF!</v>
      </c>
      <c r="C3212" s="26"/>
    </row>
    <row r="3213" spans="1:3" x14ac:dyDescent="0.25">
      <c r="A3213" s="25" t="e">
        <f>#REF!</f>
        <v>#REF!</v>
      </c>
      <c r="B3213" s="26" t="e">
        <f t="shared" si="50"/>
        <v>#REF!</v>
      </c>
      <c r="C3213" s="26"/>
    </row>
    <row r="3214" spans="1:3" x14ac:dyDescent="0.25">
      <c r="A3214" s="25" t="e">
        <f>#REF!</f>
        <v>#REF!</v>
      </c>
      <c r="B3214" s="26" t="e">
        <f t="shared" si="50"/>
        <v>#REF!</v>
      </c>
      <c r="C3214" s="26"/>
    </row>
    <row r="3215" spans="1:3" x14ac:dyDescent="0.25">
      <c r="A3215" s="25" t="e">
        <f>#REF!</f>
        <v>#REF!</v>
      </c>
      <c r="B3215" s="26" t="e">
        <f t="shared" si="50"/>
        <v>#REF!</v>
      </c>
      <c r="C3215" s="26"/>
    </row>
    <row r="3216" spans="1:3" x14ac:dyDescent="0.25">
      <c r="A3216" s="25" t="e">
        <f>#REF!</f>
        <v>#REF!</v>
      </c>
      <c r="B3216" s="26" t="e">
        <f t="shared" si="50"/>
        <v>#REF!</v>
      </c>
      <c r="C3216" s="26"/>
    </row>
    <row r="3217" spans="1:3" x14ac:dyDescent="0.25">
      <c r="A3217" s="25" t="e">
        <f>#REF!</f>
        <v>#REF!</v>
      </c>
      <c r="B3217" s="26" t="e">
        <f t="shared" si="50"/>
        <v>#REF!</v>
      </c>
      <c r="C3217" s="26"/>
    </row>
    <row r="3218" spans="1:3" x14ac:dyDescent="0.25">
      <c r="A3218" s="25" t="e">
        <f>#REF!</f>
        <v>#REF!</v>
      </c>
      <c r="B3218" s="26" t="e">
        <f t="shared" si="50"/>
        <v>#REF!</v>
      </c>
      <c r="C3218" s="26"/>
    </row>
    <row r="3219" spans="1:3" x14ac:dyDescent="0.25">
      <c r="A3219" s="25" t="e">
        <f>#REF!</f>
        <v>#REF!</v>
      </c>
      <c r="B3219" s="26" t="e">
        <f t="shared" si="50"/>
        <v>#REF!</v>
      </c>
      <c r="C3219" s="26"/>
    </row>
    <row r="3220" spans="1:3" x14ac:dyDescent="0.25">
      <c r="A3220" s="25" t="e">
        <f>#REF!</f>
        <v>#REF!</v>
      </c>
      <c r="B3220" s="26" t="e">
        <f t="shared" si="50"/>
        <v>#REF!</v>
      </c>
      <c r="C3220" s="26"/>
    </row>
    <row r="3221" spans="1:3" x14ac:dyDescent="0.25">
      <c r="A3221" s="25" t="e">
        <f>#REF!</f>
        <v>#REF!</v>
      </c>
      <c r="B3221" s="26" t="e">
        <f t="shared" si="50"/>
        <v>#REF!</v>
      </c>
      <c r="C3221" s="26"/>
    </row>
    <row r="3222" spans="1:3" x14ac:dyDescent="0.25">
      <c r="A3222" s="25" t="e">
        <f>#REF!</f>
        <v>#REF!</v>
      </c>
      <c r="B3222" s="26" t="e">
        <f t="shared" si="50"/>
        <v>#REF!</v>
      </c>
      <c r="C3222" s="26"/>
    </row>
    <row r="3223" spans="1:3" x14ac:dyDescent="0.25">
      <c r="A3223" s="25" t="e">
        <f>#REF!</f>
        <v>#REF!</v>
      </c>
      <c r="B3223" s="26" t="e">
        <f t="shared" si="50"/>
        <v>#REF!</v>
      </c>
      <c r="C3223" s="26"/>
    </row>
    <row r="3224" spans="1:3" x14ac:dyDescent="0.25">
      <c r="A3224" s="25" t="e">
        <f>#REF!</f>
        <v>#REF!</v>
      </c>
      <c r="B3224" s="26" t="e">
        <f t="shared" si="50"/>
        <v>#REF!</v>
      </c>
      <c r="C3224" s="26"/>
    </row>
    <row r="3225" spans="1:3" x14ac:dyDescent="0.25">
      <c r="A3225" s="25" t="e">
        <f>#REF!</f>
        <v>#REF!</v>
      </c>
      <c r="B3225" s="26" t="e">
        <f t="shared" si="50"/>
        <v>#REF!</v>
      </c>
      <c r="C3225" s="26"/>
    </row>
    <row r="3226" spans="1:3" x14ac:dyDescent="0.25">
      <c r="A3226" s="25" t="e">
        <f>#REF!</f>
        <v>#REF!</v>
      </c>
      <c r="B3226" s="26" t="e">
        <f t="shared" si="50"/>
        <v>#REF!</v>
      </c>
      <c r="C3226" s="26"/>
    </row>
    <row r="3227" spans="1:3" x14ac:dyDescent="0.25">
      <c r="A3227" s="25" t="e">
        <f>#REF!</f>
        <v>#REF!</v>
      </c>
      <c r="B3227" s="26" t="e">
        <f t="shared" si="50"/>
        <v>#REF!</v>
      </c>
      <c r="C3227" s="26"/>
    </row>
    <row r="3228" spans="1:3" x14ac:dyDescent="0.25">
      <c r="A3228" s="25" t="e">
        <f>#REF!</f>
        <v>#REF!</v>
      </c>
      <c r="B3228" s="26" t="e">
        <f t="shared" si="50"/>
        <v>#REF!</v>
      </c>
      <c r="C3228" s="26"/>
    </row>
    <row r="3229" spans="1:3" x14ac:dyDescent="0.25">
      <c r="A3229" s="25" t="e">
        <f>#REF!</f>
        <v>#REF!</v>
      </c>
      <c r="B3229" s="26" t="e">
        <f t="shared" si="50"/>
        <v>#REF!</v>
      </c>
      <c r="C3229" s="26"/>
    </row>
    <row r="3230" spans="1:3" x14ac:dyDescent="0.25">
      <c r="A3230" s="25" t="e">
        <f>#REF!</f>
        <v>#REF!</v>
      </c>
      <c r="B3230" s="26" t="e">
        <f t="shared" si="50"/>
        <v>#REF!</v>
      </c>
      <c r="C3230" s="26"/>
    </row>
    <row r="3231" spans="1:3" x14ac:dyDescent="0.25">
      <c r="A3231" s="25" t="e">
        <f>#REF!</f>
        <v>#REF!</v>
      </c>
      <c r="B3231" s="26" t="e">
        <f t="shared" si="50"/>
        <v>#REF!</v>
      </c>
      <c r="C3231" s="26"/>
    </row>
    <row r="3232" spans="1:3" x14ac:dyDescent="0.25">
      <c r="A3232" s="25" t="e">
        <f>#REF!</f>
        <v>#REF!</v>
      </c>
      <c r="B3232" s="26" t="e">
        <f t="shared" si="50"/>
        <v>#REF!</v>
      </c>
      <c r="C3232" s="26"/>
    </row>
    <row r="3233" spans="1:3" x14ac:dyDescent="0.25">
      <c r="A3233" s="25" t="e">
        <f>#REF!</f>
        <v>#REF!</v>
      </c>
      <c r="B3233" s="26" t="e">
        <f t="shared" si="50"/>
        <v>#REF!</v>
      </c>
      <c r="C3233" s="26"/>
    </row>
    <row r="3234" spans="1:3" x14ac:dyDescent="0.25">
      <c r="A3234" s="25" t="e">
        <f>#REF!</f>
        <v>#REF!</v>
      </c>
      <c r="B3234" s="26" t="e">
        <f t="shared" si="50"/>
        <v>#REF!</v>
      </c>
      <c r="C3234" s="26"/>
    </row>
    <row r="3235" spans="1:3" x14ac:dyDescent="0.25">
      <c r="A3235" s="25" t="e">
        <f>#REF!</f>
        <v>#REF!</v>
      </c>
      <c r="B3235" s="26" t="e">
        <f t="shared" si="50"/>
        <v>#REF!</v>
      </c>
      <c r="C3235" s="26"/>
    </row>
    <row r="3236" spans="1:3" x14ac:dyDescent="0.25">
      <c r="A3236" s="25" t="e">
        <f>#REF!</f>
        <v>#REF!</v>
      </c>
      <c r="B3236" s="26" t="e">
        <f t="shared" si="50"/>
        <v>#REF!</v>
      </c>
      <c r="C3236" s="26"/>
    </row>
    <row r="3237" spans="1:3" x14ac:dyDescent="0.25">
      <c r="A3237" s="25" t="e">
        <f>#REF!</f>
        <v>#REF!</v>
      </c>
      <c r="B3237" s="26" t="e">
        <f t="shared" si="50"/>
        <v>#REF!</v>
      </c>
      <c r="C3237" s="26"/>
    </row>
    <row r="3238" spans="1:3" x14ac:dyDescent="0.25">
      <c r="A3238" s="25" t="e">
        <f>#REF!</f>
        <v>#REF!</v>
      </c>
      <c r="B3238" s="26" t="e">
        <f t="shared" si="50"/>
        <v>#REF!</v>
      </c>
      <c r="C3238" s="26"/>
    </row>
    <row r="3239" spans="1:3" x14ac:dyDescent="0.25">
      <c r="A3239" s="25" t="e">
        <f>#REF!</f>
        <v>#REF!</v>
      </c>
      <c r="B3239" s="26" t="e">
        <f t="shared" si="50"/>
        <v>#REF!</v>
      </c>
      <c r="C3239" s="26"/>
    </row>
    <row r="3240" spans="1:3" x14ac:dyDescent="0.25">
      <c r="A3240" s="25" t="e">
        <f>#REF!</f>
        <v>#REF!</v>
      </c>
      <c r="B3240" s="26" t="e">
        <f t="shared" si="50"/>
        <v>#REF!</v>
      </c>
      <c r="C3240" s="26"/>
    </row>
    <row r="3241" spans="1:3" x14ac:dyDescent="0.25">
      <c r="A3241" s="25" t="e">
        <f>#REF!</f>
        <v>#REF!</v>
      </c>
      <c r="B3241" s="26" t="e">
        <f t="shared" si="50"/>
        <v>#REF!</v>
      </c>
      <c r="C3241" s="26"/>
    </row>
    <row r="3242" spans="1:3" x14ac:dyDescent="0.25">
      <c r="A3242" s="25" t="e">
        <f>#REF!</f>
        <v>#REF!</v>
      </c>
      <c r="B3242" s="26" t="e">
        <f t="shared" si="50"/>
        <v>#REF!</v>
      </c>
      <c r="C3242" s="26"/>
    </row>
    <row r="3243" spans="1:3" x14ac:dyDescent="0.25">
      <c r="A3243" s="25" t="e">
        <f>#REF!</f>
        <v>#REF!</v>
      </c>
      <c r="B3243" s="26" t="e">
        <f t="shared" si="50"/>
        <v>#REF!</v>
      </c>
      <c r="C3243" s="26"/>
    </row>
    <row r="3244" spans="1:3" x14ac:dyDescent="0.25">
      <c r="A3244" s="25" t="e">
        <f>#REF!</f>
        <v>#REF!</v>
      </c>
      <c r="B3244" s="26" t="e">
        <f t="shared" si="50"/>
        <v>#REF!</v>
      </c>
      <c r="C3244" s="26"/>
    </row>
    <row r="3245" spans="1:3" x14ac:dyDescent="0.25">
      <c r="A3245" s="25" t="e">
        <f>#REF!</f>
        <v>#REF!</v>
      </c>
      <c r="B3245" s="26" t="e">
        <f t="shared" si="50"/>
        <v>#REF!</v>
      </c>
      <c r="C3245" s="26"/>
    </row>
    <row r="3246" spans="1:3" x14ac:dyDescent="0.25">
      <c r="A3246" s="25" t="e">
        <f>#REF!</f>
        <v>#REF!</v>
      </c>
      <c r="B3246" s="26" t="e">
        <f t="shared" si="50"/>
        <v>#REF!</v>
      </c>
      <c r="C3246" s="26"/>
    </row>
    <row r="3247" spans="1:3" x14ac:dyDescent="0.25">
      <c r="A3247" s="25" t="e">
        <f>#REF!</f>
        <v>#REF!</v>
      </c>
      <c r="B3247" s="26" t="e">
        <f t="shared" si="50"/>
        <v>#REF!</v>
      </c>
      <c r="C3247" s="26"/>
    </row>
    <row r="3248" spans="1:3" x14ac:dyDescent="0.25">
      <c r="A3248" s="25" t="e">
        <f>#REF!</f>
        <v>#REF!</v>
      </c>
      <c r="B3248" s="26" t="e">
        <f t="shared" si="50"/>
        <v>#REF!</v>
      </c>
      <c r="C3248" s="26"/>
    </row>
    <row r="3249" spans="1:3" x14ac:dyDescent="0.25">
      <c r="A3249" s="25" t="e">
        <f>#REF!</f>
        <v>#REF!</v>
      </c>
      <c r="B3249" s="26" t="e">
        <f t="shared" si="50"/>
        <v>#REF!</v>
      </c>
      <c r="C3249" s="26"/>
    </row>
    <row r="3250" spans="1:3" x14ac:dyDescent="0.25">
      <c r="A3250" s="25" t="e">
        <f>#REF!</f>
        <v>#REF!</v>
      </c>
      <c r="B3250" s="26" t="e">
        <f t="shared" si="50"/>
        <v>#REF!</v>
      </c>
      <c r="C3250" s="26"/>
    </row>
    <row r="3251" spans="1:3" x14ac:dyDescent="0.25">
      <c r="A3251" s="25" t="e">
        <f>#REF!</f>
        <v>#REF!</v>
      </c>
      <c r="B3251" s="26" t="e">
        <f t="shared" si="50"/>
        <v>#REF!</v>
      </c>
      <c r="C3251" s="26"/>
    </row>
    <row r="3252" spans="1:3" x14ac:dyDescent="0.25">
      <c r="A3252" s="25" t="e">
        <f>#REF!</f>
        <v>#REF!</v>
      </c>
      <c r="B3252" s="26" t="e">
        <f t="shared" si="50"/>
        <v>#REF!</v>
      </c>
      <c r="C3252" s="26"/>
    </row>
    <row r="3253" spans="1:3" x14ac:dyDescent="0.25">
      <c r="A3253" s="25" t="e">
        <f>#REF!</f>
        <v>#REF!</v>
      </c>
      <c r="B3253" s="26" t="e">
        <f t="shared" si="50"/>
        <v>#REF!</v>
      </c>
      <c r="C3253" s="26"/>
    </row>
    <row r="3254" spans="1:3" x14ac:dyDescent="0.25">
      <c r="A3254" s="25" t="e">
        <f>#REF!</f>
        <v>#REF!</v>
      </c>
      <c r="B3254" s="26" t="e">
        <f t="shared" si="50"/>
        <v>#REF!</v>
      </c>
      <c r="C3254" s="26"/>
    </row>
    <row r="3255" spans="1:3" x14ac:dyDescent="0.25">
      <c r="A3255" s="25" t="e">
        <f>#REF!</f>
        <v>#REF!</v>
      </c>
      <c r="B3255" s="26" t="e">
        <f t="shared" si="50"/>
        <v>#REF!</v>
      </c>
      <c r="C3255" s="26"/>
    </row>
    <row r="3256" spans="1:3" x14ac:dyDescent="0.25">
      <c r="A3256" s="25" t="e">
        <f>#REF!</f>
        <v>#REF!</v>
      </c>
      <c r="B3256" s="26" t="e">
        <f t="shared" si="50"/>
        <v>#REF!</v>
      </c>
      <c r="C3256" s="26"/>
    </row>
    <row r="3257" spans="1:3" x14ac:dyDescent="0.25">
      <c r="A3257" s="25" t="e">
        <f>#REF!</f>
        <v>#REF!</v>
      </c>
      <c r="B3257" s="26" t="e">
        <f t="shared" si="50"/>
        <v>#REF!</v>
      </c>
      <c r="C3257" s="26"/>
    </row>
    <row r="3258" spans="1:3" x14ac:dyDescent="0.25">
      <c r="A3258" s="25" t="e">
        <f>#REF!</f>
        <v>#REF!</v>
      </c>
      <c r="B3258" s="26" t="e">
        <f t="shared" si="50"/>
        <v>#REF!</v>
      </c>
      <c r="C3258" s="26"/>
    </row>
    <row r="3259" spans="1:3" x14ac:dyDescent="0.25">
      <c r="A3259" s="25" t="e">
        <f>#REF!</f>
        <v>#REF!</v>
      </c>
      <c r="B3259" s="26" t="e">
        <f t="shared" si="50"/>
        <v>#REF!</v>
      </c>
      <c r="C3259" s="26"/>
    </row>
    <row r="3260" spans="1:3" x14ac:dyDescent="0.25">
      <c r="A3260" s="25" t="e">
        <f>#REF!</f>
        <v>#REF!</v>
      </c>
      <c r="B3260" s="26" t="e">
        <f t="shared" si="50"/>
        <v>#REF!</v>
      </c>
      <c r="C3260" s="26"/>
    </row>
    <row r="3261" spans="1:3" x14ac:dyDescent="0.25">
      <c r="A3261" s="25" t="e">
        <f>#REF!</f>
        <v>#REF!</v>
      </c>
      <c r="B3261" s="26" t="e">
        <f t="shared" si="50"/>
        <v>#REF!</v>
      </c>
      <c r="C3261" s="26"/>
    </row>
    <row r="3262" spans="1:3" x14ac:dyDescent="0.25">
      <c r="A3262" s="25" t="e">
        <f>#REF!</f>
        <v>#REF!</v>
      </c>
      <c r="B3262" s="26" t="e">
        <f t="shared" si="50"/>
        <v>#REF!</v>
      </c>
      <c r="C3262" s="26"/>
    </row>
    <row r="3263" spans="1:3" x14ac:dyDescent="0.25">
      <c r="A3263" s="25" t="e">
        <f>#REF!</f>
        <v>#REF!</v>
      </c>
      <c r="B3263" s="26" t="e">
        <f t="shared" si="50"/>
        <v>#REF!</v>
      </c>
      <c r="C3263" s="26"/>
    </row>
    <row r="3264" spans="1:3" x14ac:dyDescent="0.25">
      <c r="A3264" s="25" t="e">
        <f>#REF!</f>
        <v>#REF!</v>
      </c>
      <c r="B3264" s="26" t="e">
        <f t="shared" si="50"/>
        <v>#REF!</v>
      </c>
      <c r="C3264" s="26"/>
    </row>
    <row r="3265" spans="1:3" x14ac:dyDescent="0.25">
      <c r="A3265" s="25" t="e">
        <f>#REF!</f>
        <v>#REF!</v>
      </c>
      <c r="B3265" s="26" t="e">
        <f t="shared" si="50"/>
        <v>#REF!</v>
      </c>
      <c r="C3265" s="26"/>
    </row>
    <row r="3266" spans="1:3" x14ac:dyDescent="0.25">
      <c r="A3266" s="25" t="e">
        <f>#REF!</f>
        <v>#REF!</v>
      </c>
      <c r="B3266" s="26" t="e">
        <f t="shared" ref="B3266:B3329" si="51">MAX(MIN(A3266,E$4),E$3)</f>
        <v>#REF!</v>
      </c>
      <c r="C3266" s="26"/>
    </row>
    <row r="3267" spans="1:3" x14ac:dyDescent="0.25">
      <c r="A3267" s="25" t="e">
        <f>#REF!</f>
        <v>#REF!</v>
      </c>
      <c r="B3267" s="26" t="e">
        <f t="shared" si="51"/>
        <v>#REF!</v>
      </c>
      <c r="C3267" s="26"/>
    </row>
    <row r="3268" spans="1:3" x14ac:dyDescent="0.25">
      <c r="A3268" s="25" t="e">
        <f>#REF!</f>
        <v>#REF!</v>
      </c>
      <c r="B3268" s="26" t="e">
        <f t="shared" si="51"/>
        <v>#REF!</v>
      </c>
      <c r="C3268" s="26"/>
    </row>
    <row r="3269" spans="1:3" x14ac:dyDescent="0.25">
      <c r="A3269" s="25" t="e">
        <f>#REF!</f>
        <v>#REF!</v>
      </c>
      <c r="B3269" s="26" t="e">
        <f t="shared" si="51"/>
        <v>#REF!</v>
      </c>
      <c r="C3269" s="26"/>
    </row>
    <row r="3270" spans="1:3" x14ac:dyDescent="0.25">
      <c r="A3270" s="25" t="e">
        <f>#REF!</f>
        <v>#REF!</v>
      </c>
      <c r="B3270" s="26" t="e">
        <f t="shared" si="51"/>
        <v>#REF!</v>
      </c>
      <c r="C3270" s="26"/>
    </row>
    <row r="3271" spans="1:3" x14ac:dyDescent="0.25">
      <c r="A3271" s="25" t="e">
        <f>#REF!</f>
        <v>#REF!</v>
      </c>
      <c r="B3271" s="26" t="e">
        <f t="shared" si="51"/>
        <v>#REF!</v>
      </c>
      <c r="C3271" s="26"/>
    </row>
    <row r="3272" spans="1:3" x14ac:dyDescent="0.25">
      <c r="A3272" s="25" t="e">
        <f>#REF!</f>
        <v>#REF!</v>
      </c>
      <c r="B3272" s="26" t="e">
        <f t="shared" si="51"/>
        <v>#REF!</v>
      </c>
      <c r="C3272" s="26"/>
    </row>
    <row r="3273" spans="1:3" x14ac:dyDescent="0.25">
      <c r="A3273" s="25" t="e">
        <f>#REF!</f>
        <v>#REF!</v>
      </c>
      <c r="B3273" s="26" t="e">
        <f t="shared" si="51"/>
        <v>#REF!</v>
      </c>
      <c r="C3273" s="26"/>
    </row>
    <row r="3274" spans="1:3" x14ac:dyDescent="0.25">
      <c r="A3274" s="25" t="e">
        <f>#REF!</f>
        <v>#REF!</v>
      </c>
      <c r="B3274" s="26" t="e">
        <f t="shared" si="51"/>
        <v>#REF!</v>
      </c>
      <c r="C3274" s="26"/>
    </row>
    <row r="3275" spans="1:3" x14ac:dyDescent="0.25">
      <c r="A3275" s="25" t="e">
        <f>#REF!</f>
        <v>#REF!</v>
      </c>
      <c r="B3275" s="26" t="e">
        <f t="shared" si="51"/>
        <v>#REF!</v>
      </c>
      <c r="C3275" s="26"/>
    </row>
    <row r="3276" spans="1:3" x14ac:dyDescent="0.25">
      <c r="A3276" s="25" t="e">
        <f>#REF!</f>
        <v>#REF!</v>
      </c>
      <c r="B3276" s="26" t="e">
        <f t="shared" si="51"/>
        <v>#REF!</v>
      </c>
      <c r="C3276" s="26"/>
    </row>
    <row r="3277" spans="1:3" x14ac:dyDescent="0.25">
      <c r="A3277" s="25" t="e">
        <f>#REF!</f>
        <v>#REF!</v>
      </c>
      <c r="B3277" s="26" t="e">
        <f t="shared" si="51"/>
        <v>#REF!</v>
      </c>
      <c r="C3277" s="26"/>
    </row>
    <row r="3278" spans="1:3" x14ac:dyDescent="0.25">
      <c r="A3278" s="25" t="e">
        <f>#REF!</f>
        <v>#REF!</v>
      </c>
      <c r="B3278" s="26" t="e">
        <f t="shared" si="51"/>
        <v>#REF!</v>
      </c>
      <c r="C3278" s="26"/>
    </row>
    <row r="3279" spans="1:3" x14ac:dyDescent="0.25">
      <c r="A3279" s="25" t="e">
        <f>#REF!</f>
        <v>#REF!</v>
      </c>
      <c r="B3279" s="26" t="e">
        <f t="shared" si="51"/>
        <v>#REF!</v>
      </c>
      <c r="C3279" s="26"/>
    </row>
    <row r="3280" spans="1:3" x14ac:dyDescent="0.25">
      <c r="A3280" s="25" t="e">
        <f>#REF!</f>
        <v>#REF!</v>
      </c>
      <c r="B3280" s="26" t="e">
        <f t="shared" si="51"/>
        <v>#REF!</v>
      </c>
      <c r="C3280" s="26"/>
    </row>
    <row r="3281" spans="1:3" x14ac:dyDescent="0.25">
      <c r="A3281" s="25" t="e">
        <f>#REF!</f>
        <v>#REF!</v>
      </c>
      <c r="B3281" s="26" t="e">
        <f t="shared" si="51"/>
        <v>#REF!</v>
      </c>
      <c r="C3281" s="26"/>
    </row>
    <row r="3282" spans="1:3" x14ac:dyDescent="0.25">
      <c r="A3282" s="25" t="e">
        <f>#REF!</f>
        <v>#REF!</v>
      </c>
      <c r="B3282" s="26" t="e">
        <f t="shared" si="51"/>
        <v>#REF!</v>
      </c>
      <c r="C3282" s="26"/>
    </row>
    <row r="3283" spans="1:3" x14ac:dyDescent="0.25">
      <c r="A3283" s="25" t="e">
        <f>#REF!</f>
        <v>#REF!</v>
      </c>
      <c r="B3283" s="26" t="e">
        <f t="shared" si="51"/>
        <v>#REF!</v>
      </c>
      <c r="C3283" s="26"/>
    </row>
    <row r="3284" spans="1:3" x14ac:dyDescent="0.25">
      <c r="A3284" s="25" t="e">
        <f>#REF!</f>
        <v>#REF!</v>
      </c>
      <c r="B3284" s="26" t="e">
        <f t="shared" si="51"/>
        <v>#REF!</v>
      </c>
      <c r="C3284" s="26"/>
    </row>
    <row r="3285" spans="1:3" x14ac:dyDescent="0.25">
      <c r="A3285" s="25" t="e">
        <f>#REF!</f>
        <v>#REF!</v>
      </c>
      <c r="B3285" s="26" t="e">
        <f t="shared" si="51"/>
        <v>#REF!</v>
      </c>
      <c r="C3285" s="26"/>
    </row>
    <row r="3286" spans="1:3" x14ac:dyDescent="0.25">
      <c r="A3286" s="25" t="e">
        <f>#REF!</f>
        <v>#REF!</v>
      </c>
      <c r="B3286" s="26" t="e">
        <f t="shared" si="51"/>
        <v>#REF!</v>
      </c>
      <c r="C3286" s="26"/>
    </row>
    <row r="3287" spans="1:3" x14ac:dyDescent="0.25">
      <c r="A3287" s="25" t="e">
        <f>#REF!</f>
        <v>#REF!</v>
      </c>
      <c r="B3287" s="26" t="e">
        <f t="shared" si="51"/>
        <v>#REF!</v>
      </c>
      <c r="C3287" s="26"/>
    </row>
    <row r="3288" spans="1:3" x14ac:dyDescent="0.25">
      <c r="A3288" s="25" t="e">
        <f>#REF!</f>
        <v>#REF!</v>
      </c>
      <c r="B3288" s="26" t="e">
        <f t="shared" si="51"/>
        <v>#REF!</v>
      </c>
      <c r="C3288" s="26"/>
    </row>
    <row r="3289" spans="1:3" x14ac:dyDescent="0.25">
      <c r="A3289" s="25" t="e">
        <f>#REF!</f>
        <v>#REF!</v>
      </c>
      <c r="B3289" s="26" t="e">
        <f t="shared" si="51"/>
        <v>#REF!</v>
      </c>
      <c r="C3289" s="26"/>
    </row>
    <row r="3290" spans="1:3" x14ac:dyDescent="0.25">
      <c r="A3290" s="25" t="e">
        <f>#REF!</f>
        <v>#REF!</v>
      </c>
      <c r="B3290" s="26" t="e">
        <f t="shared" si="51"/>
        <v>#REF!</v>
      </c>
      <c r="C3290" s="26"/>
    </row>
    <row r="3291" spans="1:3" x14ac:dyDescent="0.25">
      <c r="A3291" s="25" t="e">
        <f>#REF!</f>
        <v>#REF!</v>
      </c>
      <c r="B3291" s="26" t="e">
        <f t="shared" si="51"/>
        <v>#REF!</v>
      </c>
      <c r="C3291" s="26"/>
    </row>
    <row r="3292" spans="1:3" x14ac:dyDescent="0.25">
      <c r="A3292" s="25" t="e">
        <f>#REF!</f>
        <v>#REF!</v>
      </c>
      <c r="B3292" s="26" t="e">
        <f t="shared" si="51"/>
        <v>#REF!</v>
      </c>
      <c r="C3292" s="26"/>
    </row>
    <row r="3293" spans="1:3" x14ac:dyDescent="0.25">
      <c r="A3293" s="25" t="e">
        <f>#REF!</f>
        <v>#REF!</v>
      </c>
      <c r="B3293" s="26" t="e">
        <f t="shared" si="51"/>
        <v>#REF!</v>
      </c>
      <c r="C3293" s="26"/>
    </row>
    <row r="3294" spans="1:3" x14ac:dyDescent="0.25">
      <c r="A3294" s="25" t="e">
        <f>#REF!</f>
        <v>#REF!</v>
      </c>
      <c r="B3294" s="26" t="e">
        <f t="shared" si="51"/>
        <v>#REF!</v>
      </c>
      <c r="C3294" s="26"/>
    </row>
    <row r="3295" spans="1:3" x14ac:dyDescent="0.25">
      <c r="A3295" s="25" t="e">
        <f>#REF!</f>
        <v>#REF!</v>
      </c>
      <c r="B3295" s="26" t="e">
        <f t="shared" si="51"/>
        <v>#REF!</v>
      </c>
      <c r="C3295" s="26"/>
    </row>
    <row r="3296" spans="1:3" x14ac:dyDescent="0.25">
      <c r="A3296" s="25" t="e">
        <f>#REF!</f>
        <v>#REF!</v>
      </c>
      <c r="B3296" s="26" t="e">
        <f t="shared" si="51"/>
        <v>#REF!</v>
      </c>
      <c r="C3296" s="26"/>
    </row>
    <row r="3297" spans="1:3" x14ac:dyDescent="0.25">
      <c r="A3297" s="25" t="e">
        <f>#REF!</f>
        <v>#REF!</v>
      </c>
      <c r="B3297" s="26" t="e">
        <f t="shared" si="51"/>
        <v>#REF!</v>
      </c>
      <c r="C3297" s="26"/>
    </row>
    <row r="3298" spans="1:3" x14ac:dyDescent="0.25">
      <c r="A3298" s="25" t="e">
        <f>#REF!</f>
        <v>#REF!</v>
      </c>
      <c r="B3298" s="26" t="e">
        <f t="shared" si="51"/>
        <v>#REF!</v>
      </c>
      <c r="C3298" s="26"/>
    </row>
    <row r="3299" spans="1:3" x14ac:dyDescent="0.25">
      <c r="A3299" s="25" t="e">
        <f>#REF!</f>
        <v>#REF!</v>
      </c>
      <c r="B3299" s="26" t="e">
        <f t="shared" si="51"/>
        <v>#REF!</v>
      </c>
      <c r="C3299" s="26"/>
    </row>
    <row r="3300" spans="1:3" x14ac:dyDescent="0.25">
      <c r="A3300" s="25" t="e">
        <f>#REF!</f>
        <v>#REF!</v>
      </c>
      <c r="B3300" s="26" t="e">
        <f t="shared" si="51"/>
        <v>#REF!</v>
      </c>
      <c r="C3300" s="26"/>
    </row>
    <row r="3301" spans="1:3" x14ac:dyDescent="0.25">
      <c r="A3301" s="25" t="e">
        <f>#REF!</f>
        <v>#REF!</v>
      </c>
      <c r="B3301" s="26" t="e">
        <f t="shared" si="51"/>
        <v>#REF!</v>
      </c>
      <c r="C3301" s="26"/>
    </row>
    <row r="3302" spans="1:3" x14ac:dyDescent="0.25">
      <c r="A3302" s="25" t="e">
        <f>#REF!</f>
        <v>#REF!</v>
      </c>
      <c r="B3302" s="26" t="e">
        <f t="shared" si="51"/>
        <v>#REF!</v>
      </c>
      <c r="C3302" s="26"/>
    </row>
    <row r="3303" spans="1:3" x14ac:dyDescent="0.25">
      <c r="A3303" s="25" t="e">
        <f>#REF!</f>
        <v>#REF!</v>
      </c>
      <c r="B3303" s="26" t="e">
        <f t="shared" si="51"/>
        <v>#REF!</v>
      </c>
      <c r="C3303" s="26"/>
    </row>
    <row r="3304" spans="1:3" x14ac:dyDescent="0.25">
      <c r="A3304" s="25" t="e">
        <f>#REF!</f>
        <v>#REF!</v>
      </c>
      <c r="B3304" s="26" t="e">
        <f t="shared" si="51"/>
        <v>#REF!</v>
      </c>
      <c r="C3304" s="26"/>
    </row>
    <row r="3305" spans="1:3" x14ac:dyDescent="0.25">
      <c r="A3305" s="25" t="e">
        <f>#REF!</f>
        <v>#REF!</v>
      </c>
      <c r="B3305" s="26" t="e">
        <f t="shared" si="51"/>
        <v>#REF!</v>
      </c>
      <c r="C3305" s="26"/>
    </row>
    <row r="3306" spans="1:3" x14ac:dyDescent="0.25">
      <c r="A3306" s="25" t="e">
        <f>#REF!</f>
        <v>#REF!</v>
      </c>
      <c r="B3306" s="26" t="e">
        <f t="shared" si="51"/>
        <v>#REF!</v>
      </c>
      <c r="C3306" s="26"/>
    </row>
    <row r="3307" spans="1:3" x14ac:dyDescent="0.25">
      <c r="A3307" s="25" t="e">
        <f>#REF!</f>
        <v>#REF!</v>
      </c>
      <c r="B3307" s="26" t="e">
        <f t="shared" si="51"/>
        <v>#REF!</v>
      </c>
      <c r="C3307" s="26"/>
    </row>
    <row r="3308" spans="1:3" x14ac:dyDescent="0.25">
      <c r="A3308" s="25" t="e">
        <f>#REF!</f>
        <v>#REF!</v>
      </c>
      <c r="B3308" s="26" t="e">
        <f t="shared" si="51"/>
        <v>#REF!</v>
      </c>
      <c r="C3308" s="26"/>
    </row>
    <row r="3309" spans="1:3" x14ac:dyDescent="0.25">
      <c r="A3309" s="25" t="e">
        <f>#REF!</f>
        <v>#REF!</v>
      </c>
      <c r="B3309" s="26" t="e">
        <f t="shared" si="51"/>
        <v>#REF!</v>
      </c>
      <c r="C3309" s="26"/>
    </row>
    <row r="3310" spans="1:3" x14ac:dyDescent="0.25">
      <c r="A3310" s="25" t="e">
        <f>#REF!</f>
        <v>#REF!</v>
      </c>
      <c r="B3310" s="26" t="e">
        <f t="shared" si="51"/>
        <v>#REF!</v>
      </c>
      <c r="C3310" s="26"/>
    </row>
    <row r="3311" spans="1:3" x14ac:dyDescent="0.25">
      <c r="A3311" s="25" t="e">
        <f>#REF!</f>
        <v>#REF!</v>
      </c>
      <c r="B3311" s="26" t="e">
        <f t="shared" si="51"/>
        <v>#REF!</v>
      </c>
      <c r="C3311" s="26"/>
    </row>
    <row r="3312" spans="1:3" x14ac:dyDescent="0.25">
      <c r="A3312" s="25" t="e">
        <f>#REF!</f>
        <v>#REF!</v>
      </c>
      <c r="B3312" s="26" t="e">
        <f t="shared" si="51"/>
        <v>#REF!</v>
      </c>
      <c r="C3312" s="26"/>
    </row>
    <row r="3313" spans="1:3" x14ac:dyDescent="0.25">
      <c r="A3313" s="25" t="e">
        <f>#REF!</f>
        <v>#REF!</v>
      </c>
      <c r="B3313" s="26" t="e">
        <f t="shared" si="51"/>
        <v>#REF!</v>
      </c>
      <c r="C3313" s="26"/>
    </row>
    <row r="3314" spans="1:3" x14ac:dyDescent="0.25">
      <c r="A3314" s="25" t="e">
        <f>#REF!</f>
        <v>#REF!</v>
      </c>
      <c r="B3314" s="26" t="e">
        <f t="shared" si="51"/>
        <v>#REF!</v>
      </c>
      <c r="C3314" s="26"/>
    </row>
    <row r="3315" spans="1:3" x14ac:dyDescent="0.25">
      <c r="A3315" s="25" t="e">
        <f>#REF!</f>
        <v>#REF!</v>
      </c>
      <c r="B3315" s="26" t="e">
        <f t="shared" si="51"/>
        <v>#REF!</v>
      </c>
      <c r="C3315" s="26"/>
    </row>
    <row r="3316" spans="1:3" x14ac:dyDescent="0.25">
      <c r="A3316" s="25" t="e">
        <f>#REF!</f>
        <v>#REF!</v>
      </c>
      <c r="B3316" s="26" t="e">
        <f t="shared" si="51"/>
        <v>#REF!</v>
      </c>
      <c r="C3316" s="26"/>
    </row>
    <row r="3317" spans="1:3" x14ac:dyDescent="0.25">
      <c r="A3317" s="25" t="e">
        <f>#REF!</f>
        <v>#REF!</v>
      </c>
      <c r="B3317" s="26" t="e">
        <f t="shared" si="51"/>
        <v>#REF!</v>
      </c>
      <c r="C3317" s="26"/>
    </row>
    <row r="3318" spans="1:3" x14ac:dyDescent="0.25">
      <c r="A3318" s="25" t="e">
        <f>#REF!</f>
        <v>#REF!</v>
      </c>
      <c r="B3318" s="26" t="e">
        <f t="shared" si="51"/>
        <v>#REF!</v>
      </c>
      <c r="C3318" s="26"/>
    </row>
    <row r="3319" spans="1:3" x14ac:dyDescent="0.25">
      <c r="A3319" s="25" t="e">
        <f>#REF!</f>
        <v>#REF!</v>
      </c>
      <c r="B3319" s="26" t="e">
        <f t="shared" si="51"/>
        <v>#REF!</v>
      </c>
      <c r="C3319" s="26"/>
    </row>
    <row r="3320" spans="1:3" x14ac:dyDescent="0.25">
      <c r="A3320" s="25" t="e">
        <f>#REF!</f>
        <v>#REF!</v>
      </c>
      <c r="B3320" s="26" t="e">
        <f t="shared" si="51"/>
        <v>#REF!</v>
      </c>
      <c r="C3320" s="26"/>
    </row>
    <row r="3321" spans="1:3" x14ac:dyDescent="0.25">
      <c r="A3321" s="25" t="e">
        <f>#REF!</f>
        <v>#REF!</v>
      </c>
      <c r="B3321" s="26" t="e">
        <f t="shared" si="51"/>
        <v>#REF!</v>
      </c>
      <c r="C3321" s="26"/>
    </row>
    <row r="3322" spans="1:3" x14ac:dyDescent="0.25">
      <c r="A3322" s="25" t="e">
        <f>#REF!</f>
        <v>#REF!</v>
      </c>
      <c r="B3322" s="26" t="e">
        <f t="shared" si="51"/>
        <v>#REF!</v>
      </c>
      <c r="C3322" s="26"/>
    </row>
    <row r="3323" spans="1:3" x14ac:dyDescent="0.25">
      <c r="A3323" s="25" t="e">
        <f>#REF!</f>
        <v>#REF!</v>
      </c>
      <c r="B3323" s="26" t="e">
        <f t="shared" si="51"/>
        <v>#REF!</v>
      </c>
      <c r="C3323" s="26"/>
    </row>
    <row r="3324" spans="1:3" x14ac:dyDescent="0.25">
      <c r="A3324" s="25" t="e">
        <f>#REF!</f>
        <v>#REF!</v>
      </c>
      <c r="B3324" s="26" t="e">
        <f t="shared" si="51"/>
        <v>#REF!</v>
      </c>
      <c r="C3324" s="26"/>
    </row>
    <row r="3325" spans="1:3" x14ac:dyDescent="0.25">
      <c r="A3325" s="25" t="e">
        <f>#REF!</f>
        <v>#REF!</v>
      </c>
      <c r="B3325" s="26" t="e">
        <f t="shared" si="51"/>
        <v>#REF!</v>
      </c>
      <c r="C3325" s="26"/>
    </row>
    <row r="3326" spans="1:3" x14ac:dyDescent="0.25">
      <c r="A3326" s="25" t="e">
        <f>#REF!</f>
        <v>#REF!</v>
      </c>
      <c r="B3326" s="26" t="e">
        <f t="shared" si="51"/>
        <v>#REF!</v>
      </c>
      <c r="C3326" s="26"/>
    </row>
    <row r="3327" spans="1:3" x14ac:dyDescent="0.25">
      <c r="A3327" s="25" t="e">
        <f>#REF!</f>
        <v>#REF!</v>
      </c>
      <c r="B3327" s="26" t="e">
        <f t="shared" si="51"/>
        <v>#REF!</v>
      </c>
      <c r="C3327" s="26"/>
    </row>
    <row r="3328" spans="1:3" x14ac:dyDescent="0.25">
      <c r="A3328" s="25" t="e">
        <f>#REF!</f>
        <v>#REF!</v>
      </c>
      <c r="B3328" s="26" t="e">
        <f t="shared" si="51"/>
        <v>#REF!</v>
      </c>
      <c r="C3328" s="26"/>
    </row>
    <row r="3329" spans="1:3" x14ac:dyDescent="0.25">
      <c r="A3329" s="25" t="e">
        <f>#REF!</f>
        <v>#REF!</v>
      </c>
      <c r="B3329" s="26" t="e">
        <f t="shared" si="51"/>
        <v>#REF!</v>
      </c>
      <c r="C3329" s="26"/>
    </row>
    <row r="3330" spans="1:3" x14ac:dyDescent="0.25">
      <c r="A3330" s="25" t="e">
        <f>#REF!</f>
        <v>#REF!</v>
      </c>
      <c r="B3330" s="26" t="e">
        <f t="shared" ref="B3330:B3393" si="52">MAX(MIN(A3330,E$4),E$3)</f>
        <v>#REF!</v>
      </c>
      <c r="C3330" s="26"/>
    </row>
    <row r="3331" spans="1:3" x14ac:dyDescent="0.25">
      <c r="A3331" s="25" t="e">
        <f>#REF!</f>
        <v>#REF!</v>
      </c>
      <c r="B3331" s="26" t="e">
        <f t="shared" si="52"/>
        <v>#REF!</v>
      </c>
      <c r="C3331" s="26"/>
    </row>
    <row r="3332" spans="1:3" x14ac:dyDescent="0.25">
      <c r="A3332" s="25" t="e">
        <f>#REF!</f>
        <v>#REF!</v>
      </c>
      <c r="B3332" s="26" t="e">
        <f t="shared" si="52"/>
        <v>#REF!</v>
      </c>
      <c r="C3332" s="26"/>
    </row>
    <row r="3333" spans="1:3" x14ac:dyDescent="0.25">
      <c r="A3333" s="25" t="e">
        <f>#REF!</f>
        <v>#REF!</v>
      </c>
      <c r="B3333" s="26" t="e">
        <f t="shared" si="52"/>
        <v>#REF!</v>
      </c>
      <c r="C3333" s="26"/>
    </row>
    <row r="3334" spans="1:3" x14ac:dyDescent="0.25">
      <c r="A3334" s="25" t="e">
        <f>#REF!</f>
        <v>#REF!</v>
      </c>
      <c r="B3334" s="26" t="e">
        <f t="shared" si="52"/>
        <v>#REF!</v>
      </c>
      <c r="C3334" s="26"/>
    </row>
    <row r="3335" spans="1:3" x14ac:dyDescent="0.25">
      <c r="A3335" s="25" t="e">
        <f>#REF!</f>
        <v>#REF!</v>
      </c>
      <c r="B3335" s="26" t="e">
        <f t="shared" si="52"/>
        <v>#REF!</v>
      </c>
      <c r="C3335" s="26"/>
    </row>
    <row r="3336" spans="1:3" x14ac:dyDescent="0.25">
      <c r="A3336" s="25" t="e">
        <f>#REF!</f>
        <v>#REF!</v>
      </c>
      <c r="B3336" s="26" t="e">
        <f t="shared" si="52"/>
        <v>#REF!</v>
      </c>
      <c r="C3336" s="26"/>
    </row>
    <row r="3337" spans="1:3" x14ac:dyDescent="0.25">
      <c r="A3337" s="25" t="e">
        <f>#REF!</f>
        <v>#REF!</v>
      </c>
      <c r="B3337" s="26" t="e">
        <f t="shared" si="52"/>
        <v>#REF!</v>
      </c>
      <c r="C3337" s="26"/>
    </row>
    <row r="3338" spans="1:3" x14ac:dyDescent="0.25">
      <c r="A3338" s="25" t="e">
        <f>#REF!</f>
        <v>#REF!</v>
      </c>
      <c r="B3338" s="26" t="e">
        <f t="shared" si="52"/>
        <v>#REF!</v>
      </c>
      <c r="C3338" s="26"/>
    </row>
    <row r="3339" spans="1:3" x14ac:dyDescent="0.25">
      <c r="A3339" s="25" t="e">
        <f>#REF!</f>
        <v>#REF!</v>
      </c>
      <c r="B3339" s="26" t="e">
        <f t="shared" si="52"/>
        <v>#REF!</v>
      </c>
      <c r="C3339" s="26"/>
    </row>
    <row r="3340" spans="1:3" x14ac:dyDescent="0.25">
      <c r="A3340" s="25" t="e">
        <f>#REF!</f>
        <v>#REF!</v>
      </c>
      <c r="B3340" s="26" t="e">
        <f t="shared" si="52"/>
        <v>#REF!</v>
      </c>
      <c r="C3340" s="26"/>
    </row>
    <row r="3341" spans="1:3" x14ac:dyDescent="0.25">
      <c r="A3341" s="25" t="e">
        <f>#REF!</f>
        <v>#REF!</v>
      </c>
      <c r="B3341" s="26" t="e">
        <f t="shared" si="52"/>
        <v>#REF!</v>
      </c>
      <c r="C3341" s="26"/>
    </row>
    <row r="3342" spans="1:3" x14ac:dyDescent="0.25">
      <c r="A3342" s="25" t="e">
        <f>#REF!</f>
        <v>#REF!</v>
      </c>
      <c r="B3342" s="26" t="e">
        <f t="shared" si="52"/>
        <v>#REF!</v>
      </c>
      <c r="C3342" s="26"/>
    </row>
    <row r="3343" spans="1:3" x14ac:dyDescent="0.25">
      <c r="A3343" s="25" t="e">
        <f>#REF!</f>
        <v>#REF!</v>
      </c>
      <c r="B3343" s="26" t="e">
        <f t="shared" si="52"/>
        <v>#REF!</v>
      </c>
      <c r="C3343" s="26"/>
    </row>
    <row r="3344" spans="1:3" x14ac:dyDescent="0.25">
      <c r="A3344" s="25" t="e">
        <f>#REF!</f>
        <v>#REF!</v>
      </c>
      <c r="B3344" s="26" t="e">
        <f t="shared" si="52"/>
        <v>#REF!</v>
      </c>
      <c r="C3344" s="26"/>
    </row>
    <row r="3345" spans="1:3" x14ac:dyDescent="0.25">
      <c r="A3345" s="25" t="e">
        <f>#REF!</f>
        <v>#REF!</v>
      </c>
      <c r="B3345" s="26" t="e">
        <f t="shared" si="52"/>
        <v>#REF!</v>
      </c>
      <c r="C3345" s="26"/>
    </row>
    <row r="3346" spans="1:3" x14ac:dyDescent="0.25">
      <c r="A3346" s="25" t="e">
        <f>#REF!</f>
        <v>#REF!</v>
      </c>
      <c r="B3346" s="26" t="e">
        <f t="shared" si="52"/>
        <v>#REF!</v>
      </c>
      <c r="C3346" s="26"/>
    </row>
    <row r="3347" spans="1:3" x14ac:dyDescent="0.25">
      <c r="A3347" s="25" t="e">
        <f>#REF!</f>
        <v>#REF!</v>
      </c>
      <c r="B3347" s="26" t="e">
        <f t="shared" si="52"/>
        <v>#REF!</v>
      </c>
      <c r="C3347" s="26"/>
    </row>
    <row r="3348" spans="1:3" x14ac:dyDescent="0.25">
      <c r="A3348" s="25" t="e">
        <f>#REF!</f>
        <v>#REF!</v>
      </c>
      <c r="B3348" s="26" t="e">
        <f t="shared" si="52"/>
        <v>#REF!</v>
      </c>
      <c r="C3348" s="26"/>
    </row>
    <row r="3349" spans="1:3" x14ac:dyDescent="0.25">
      <c r="A3349" s="25" t="e">
        <f>#REF!</f>
        <v>#REF!</v>
      </c>
      <c r="B3349" s="26" t="e">
        <f t="shared" si="52"/>
        <v>#REF!</v>
      </c>
      <c r="C3349" s="26"/>
    </row>
    <row r="3350" spans="1:3" x14ac:dyDescent="0.25">
      <c r="A3350" s="25" t="e">
        <f>#REF!</f>
        <v>#REF!</v>
      </c>
      <c r="B3350" s="26" t="e">
        <f t="shared" si="52"/>
        <v>#REF!</v>
      </c>
      <c r="C3350" s="26"/>
    </row>
    <row r="3351" spans="1:3" x14ac:dyDescent="0.25">
      <c r="A3351" s="25" t="e">
        <f>#REF!</f>
        <v>#REF!</v>
      </c>
      <c r="B3351" s="26" t="e">
        <f t="shared" si="52"/>
        <v>#REF!</v>
      </c>
      <c r="C3351" s="26"/>
    </row>
    <row r="3352" spans="1:3" x14ac:dyDescent="0.25">
      <c r="A3352" s="25" t="e">
        <f>#REF!</f>
        <v>#REF!</v>
      </c>
      <c r="B3352" s="26" t="e">
        <f t="shared" si="52"/>
        <v>#REF!</v>
      </c>
      <c r="C3352" s="26"/>
    </row>
    <row r="3353" spans="1:3" x14ac:dyDescent="0.25">
      <c r="A3353" s="25" t="e">
        <f>#REF!</f>
        <v>#REF!</v>
      </c>
      <c r="B3353" s="26" t="e">
        <f t="shared" si="52"/>
        <v>#REF!</v>
      </c>
      <c r="C3353" s="26"/>
    </row>
    <row r="3354" spans="1:3" x14ac:dyDescent="0.25">
      <c r="A3354" s="25" t="e">
        <f>#REF!</f>
        <v>#REF!</v>
      </c>
      <c r="B3354" s="26" t="e">
        <f t="shared" si="52"/>
        <v>#REF!</v>
      </c>
      <c r="C3354" s="26"/>
    </row>
    <row r="3355" spans="1:3" x14ac:dyDescent="0.25">
      <c r="A3355" s="25" t="e">
        <f>#REF!</f>
        <v>#REF!</v>
      </c>
      <c r="B3355" s="26" t="e">
        <f t="shared" si="52"/>
        <v>#REF!</v>
      </c>
      <c r="C3355" s="26"/>
    </row>
    <row r="3356" spans="1:3" x14ac:dyDescent="0.25">
      <c r="A3356" s="25" t="e">
        <f>#REF!</f>
        <v>#REF!</v>
      </c>
      <c r="B3356" s="26" t="e">
        <f t="shared" si="52"/>
        <v>#REF!</v>
      </c>
      <c r="C3356" s="26"/>
    </row>
    <row r="3357" spans="1:3" x14ac:dyDescent="0.25">
      <c r="A3357" s="25" t="e">
        <f>#REF!</f>
        <v>#REF!</v>
      </c>
      <c r="B3357" s="26" t="e">
        <f t="shared" si="52"/>
        <v>#REF!</v>
      </c>
      <c r="C3357" s="26"/>
    </row>
    <row r="3358" spans="1:3" x14ac:dyDescent="0.25">
      <c r="A3358" s="25" t="e">
        <f>#REF!</f>
        <v>#REF!</v>
      </c>
      <c r="B3358" s="26" t="e">
        <f t="shared" si="52"/>
        <v>#REF!</v>
      </c>
      <c r="C3358" s="26"/>
    </row>
    <row r="3359" spans="1:3" x14ac:dyDescent="0.25">
      <c r="A3359" s="25" t="e">
        <f>#REF!</f>
        <v>#REF!</v>
      </c>
      <c r="B3359" s="26" t="e">
        <f t="shared" si="52"/>
        <v>#REF!</v>
      </c>
      <c r="C3359" s="26"/>
    </row>
    <row r="3360" spans="1:3" x14ac:dyDescent="0.25">
      <c r="A3360" s="25" t="e">
        <f>#REF!</f>
        <v>#REF!</v>
      </c>
      <c r="B3360" s="26" t="e">
        <f t="shared" si="52"/>
        <v>#REF!</v>
      </c>
      <c r="C3360" s="26"/>
    </row>
    <row r="3361" spans="1:3" x14ac:dyDescent="0.25">
      <c r="A3361" s="25" t="e">
        <f>#REF!</f>
        <v>#REF!</v>
      </c>
      <c r="B3361" s="26" t="e">
        <f t="shared" si="52"/>
        <v>#REF!</v>
      </c>
      <c r="C3361" s="26"/>
    </row>
    <row r="3362" spans="1:3" x14ac:dyDescent="0.25">
      <c r="A3362" s="25" t="e">
        <f>#REF!</f>
        <v>#REF!</v>
      </c>
      <c r="B3362" s="26" t="e">
        <f t="shared" si="52"/>
        <v>#REF!</v>
      </c>
      <c r="C3362" s="26"/>
    </row>
    <row r="3363" spans="1:3" x14ac:dyDescent="0.25">
      <c r="A3363" s="25" t="e">
        <f>#REF!</f>
        <v>#REF!</v>
      </c>
      <c r="B3363" s="26" t="e">
        <f t="shared" si="52"/>
        <v>#REF!</v>
      </c>
      <c r="C3363" s="26"/>
    </row>
    <row r="3364" spans="1:3" x14ac:dyDescent="0.25">
      <c r="A3364" s="25" t="e">
        <f>#REF!</f>
        <v>#REF!</v>
      </c>
      <c r="B3364" s="26" t="e">
        <f t="shared" si="52"/>
        <v>#REF!</v>
      </c>
      <c r="C3364" s="26"/>
    </row>
    <row r="3365" spans="1:3" x14ac:dyDescent="0.25">
      <c r="A3365" s="25" t="e">
        <f>#REF!</f>
        <v>#REF!</v>
      </c>
      <c r="B3365" s="26" t="e">
        <f t="shared" si="52"/>
        <v>#REF!</v>
      </c>
      <c r="C3365" s="26"/>
    </row>
    <row r="3366" spans="1:3" x14ac:dyDescent="0.25">
      <c r="A3366" s="25" t="e">
        <f>#REF!</f>
        <v>#REF!</v>
      </c>
      <c r="B3366" s="26" t="e">
        <f t="shared" si="52"/>
        <v>#REF!</v>
      </c>
      <c r="C3366" s="26"/>
    </row>
    <row r="3367" spans="1:3" x14ac:dyDescent="0.25">
      <c r="A3367" s="25" t="e">
        <f>#REF!</f>
        <v>#REF!</v>
      </c>
      <c r="B3367" s="26" t="e">
        <f t="shared" si="52"/>
        <v>#REF!</v>
      </c>
      <c r="C3367" s="26"/>
    </row>
    <row r="3368" spans="1:3" x14ac:dyDescent="0.25">
      <c r="A3368" s="25" t="e">
        <f>#REF!</f>
        <v>#REF!</v>
      </c>
      <c r="B3368" s="26" t="e">
        <f t="shared" si="52"/>
        <v>#REF!</v>
      </c>
      <c r="C3368" s="26"/>
    </row>
    <row r="3369" spans="1:3" x14ac:dyDescent="0.25">
      <c r="A3369" s="25" t="e">
        <f>#REF!</f>
        <v>#REF!</v>
      </c>
      <c r="B3369" s="26" t="e">
        <f t="shared" si="52"/>
        <v>#REF!</v>
      </c>
      <c r="C3369" s="26"/>
    </row>
    <row r="3370" spans="1:3" x14ac:dyDescent="0.25">
      <c r="A3370" s="25" t="e">
        <f>#REF!</f>
        <v>#REF!</v>
      </c>
      <c r="B3370" s="26" t="e">
        <f t="shared" si="52"/>
        <v>#REF!</v>
      </c>
      <c r="C3370" s="26"/>
    </row>
    <row r="3371" spans="1:3" x14ac:dyDescent="0.25">
      <c r="A3371" s="25" t="e">
        <f>#REF!</f>
        <v>#REF!</v>
      </c>
      <c r="B3371" s="26" t="e">
        <f t="shared" si="52"/>
        <v>#REF!</v>
      </c>
      <c r="C3371" s="26"/>
    </row>
    <row r="3372" spans="1:3" x14ac:dyDescent="0.25">
      <c r="A3372" s="25" t="e">
        <f>#REF!</f>
        <v>#REF!</v>
      </c>
      <c r="B3372" s="26" t="e">
        <f t="shared" si="52"/>
        <v>#REF!</v>
      </c>
      <c r="C3372" s="26"/>
    </row>
    <row r="3373" spans="1:3" x14ac:dyDescent="0.25">
      <c r="A3373" s="25" t="e">
        <f>#REF!</f>
        <v>#REF!</v>
      </c>
      <c r="B3373" s="26" t="e">
        <f t="shared" si="52"/>
        <v>#REF!</v>
      </c>
      <c r="C3373" s="26"/>
    </row>
    <row r="3374" spans="1:3" x14ac:dyDescent="0.25">
      <c r="A3374" s="25" t="e">
        <f>#REF!</f>
        <v>#REF!</v>
      </c>
      <c r="B3374" s="26" t="e">
        <f t="shared" si="52"/>
        <v>#REF!</v>
      </c>
      <c r="C3374" s="26"/>
    </row>
    <row r="3375" spans="1:3" x14ac:dyDescent="0.25">
      <c r="A3375" s="25" t="e">
        <f>#REF!</f>
        <v>#REF!</v>
      </c>
      <c r="B3375" s="26" t="e">
        <f t="shared" si="52"/>
        <v>#REF!</v>
      </c>
      <c r="C3375" s="26"/>
    </row>
    <row r="3376" spans="1:3" x14ac:dyDescent="0.25">
      <c r="A3376" s="25" t="e">
        <f>#REF!</f>
        <v>#REF!</v>
      </c>
      <c r="B3376" s="26" t="e">
        <f t="shared" si="52"/>
        <v>#REF!</v>
      </c>
      <c r="C3376" s="26"/>
    </row>
    <row r="3377" spans="1:3" x14ac:dyDescent="0.25">
      <c r="A3377" s="25" t="e">
        <f>#REF!</f>
        <v>#REF!</v>
      </c>
      <c r="B3377" s="26" t="e">
        <f t="shared" si="52"/>
        <v>#REF!</v>
      </c>
      <c r="C3377" s="26"/>
    </row>
    <row r="3378" spans="1:3" x14ac:dyDescent="0.25">
      <c r="A3378" s="25" t="e">
        <f>#REF!</f>
        <v>#REF!</v>
      </c>
      <c r="B3378" s="26" t="e">
        <f t="shared" si="52"/>
        <v>#REF!</v>
      </c>
      <c r="C3378" s="26"/>
    </row>
    <row r="3379" spans="1:3" x14ac:dyDescent="0.25">
      <c r="A3379" s="25" t="e">
        <f>#REF!</f>
        <v>#REF!</v>
      </c>
      <c r="B3379" s="26" t="e">
        <f t="shared" si="52"/>
        <v>#REF!</v>
      </c>
      <c r="C3379" s="26"/>
    </row>
    <row r="3380" spans="1:3" x14ac:dyDescent="0.25">
      <c r="A3380" s="25" t="e">
        <f>#REF!</f>
        <v>#REF!</v>
      </c>
      <c r="B3380" s="26" t="e">
        <f t="shared" si="52"/>
        <v>#REF!</v>
      </c>
      <c r="C3380" s="26"/>
    </row>
    <row r="3381" spans="1:3" x14ac:dyDescent="0.25">
      <c r="A3381" s="25" t="e">
        <f>#REF!</f>
        <v>#REF!</v>
      </c>
      <c r="B3381" s="26" t="e">
        <f t="shared" si="52"/>
        <v>#REF!</v>
      </c>
      <c r="C3381" s="26"/>
    </row>
    <row r="3382" spans="1:3" x14ac:dyDescent="0.25">
      <c r="A3382" s="25" t="e">
        <f>#REF!</f>
        <v>#REF!</v>
      </c>
      <c r="B3382" s="26" t="e">
        <f t="shared" si="52"/>
        <v>#REF!</v>
      </c>
      <c r="C3382" s="26"/>
    </row>
    <row r="3383" spans="1:3" x14ac:dyDescent="0.25">
      <c r="A3383" s="25" t="e">
        <f>#REF!</f>
        <v>#REF!</v>
      </c>
      <c r="B3383" s="26" t="e">
        <f t="shared" si="52"/>
        <v>#REF!</v>
      </c>
      <c r="C3383" s="26"/>
    </row>
    <row r="3384" spans="1:3" x14ac:dyDescent="0.25">
      <c r="A3384" s="25" t="e">
        <f>#REF!</f>
        <v>#REF!</v>
      </c>
      <c r="B3384" s="26" t="e">
        <f t="shared" si="52"/>
        <v>#REF!</v>
      </c>
      <c r="C3384" s="26"/>
    </row>
    <row r="3385" spans="1:3" x14ac:dyDescent="0.25">
      <c r="A3385" s="25" t="e">
        <f>#REF!</f>
        <v>#REF!</v>
      </c>
      <c r="B3385" s="26" t="e">
        <f t="shared" si="52"/>
        <v>#REF!</v>
      </c>
      <c r="C3385" s="26"/>
    </row>
    <row r="3386" spans="1:3" x14ac:dyDescent="0.25">
      <c r="A3386" s="25" t="e">
        <f>#REF!</f>
        <v>#REF!</v>
      </c>
      <c r="B3386" s="26" t="e">
        <f t="shared" si="52"/>
        <v>#REF!</v>
      </c>
      <c r="C3386" s="26"/>
    </row>
    <row r="3387" spans="1:3" x14ac:dyDescent="0.25">
      <c r="A3387" s="25" t="e">
        <f>#REF!</f>
        <v>#REF!</v>
      </c>
      <c r="B3387" s="26" t="e">
        <f t="shared" si="52"/>
        <v>#REF!</v>
      </c>
      <c r="C3387" s="26"/>
    </row>
    <row r="3388" spans="1:3" x14ac:dyDescent="0.25">
      <c r="A3388" s="25" t="e">
        <f>#REF!</f>
        <v>#REF!</v>
      </c>
      <c r="B3388" s="26" t="e">
        <f t="shared" si="52"/>
        <v>#REF!</v>
      </c>
      <c r="C3388" s="26"/>
    </row>
    <row r="3389" spans="1:3" x14ac:dyDescent="0.25">
      <c r="A3389" s="25" t="e">
        <f>#REF!</f>
        <v>#REF!</v>
      </c>
      <c r="B3389" s="26" t="e">
        <f t="shared" si="52"/>
        <v>#REF!</v>
      </c>
      <c r="C3389" s="26"/>
    </row>
    <row r="3390" spans="1:3" x14ac:dyDescent="0.25">
      <c r="A3390" s="25" t="e">
        <f>#REF!</f>
        <v>#REF!</v>
      </c>
      <c r="B3390" s="26" t="e">
        <f t="shared" si="52"/>
        <v>#REF!</v>
      </c>
      <c r="C3390" s="26"/>
    </row>
    <row r="3391" spans="1:3" x14ac:dyDescent="0.25">
      <c r="A3391" s="25" t="e">
        <f>#REF!</f>
        <v>#REF!</v>
      </c>
      <c r="B3391" s="26" t="e">
        <f t="shared" si="52"/>
        <v>#REF!</v>
      </c>
      <c r="C3391" s="26"/>
    </row>
    <row r="3392" spans="1:3" x14ac:dyDescent="0.25">
      <c r="A3392" s="25" t="e">
        <f>#REF!</f>
        <v>#REF!</v>
      </c>
      <c r="B3392" s="26" t="e">
        <f t="shared" si="52"/>
        <v>#REF!</v>
      </c>
      <c r="C3392" s="26"/>
    </row>
    <row r="3393" spans="1:3" x14ac:dyDescent="0.25">
      <c r="A3393" s="25" t="e">
        <f>#REF!</f>
        <v>#REF!</v>
      </c>
      <c r="B3393" s="26" t="e">
        <f t="shared" si="52"/>
        <v>#REF!</v>
      </c>
      <c r="C3393" s="26"/>
    </row>
    <row r="3394" spans="1:3" x14ac:dyDescent="0.25">
      <c r="A3394" s="25" t="e">
        <f>#REF!</f>
        <v>#REF!</v>
      </c>
      <c r="B3394" s="26" t="e">
        <f t="shared" ref="B3394:B3457" si="53">MAX(MIN(A3394,E$4),E$3)</f>
        <v>#REF!</v>
      </c>
      <c r="C3394" s="26"/>
    </row>
    <row r="3395" spans="1:3" x14ac:dyDescent="0.25">
      <c r="A3395" s="25" t="e">
        <f>#REF!</f>
        <v>#REF!</v>
      </c>
      <c r="B3395" s="26" t="e">
        <f t="shared" si="53"/>
        <v>#REF!</v>
      </c>
      <c r="C3395" s="26"/>
    </row>
    <row r="3396" spans="1:3" x14ac:dyDescent="0.25">
      <c r="A3396" s="25" t="e">
        <f>#REF!</f>
        <v>#REF!</v>
      </c>
      <c r="B3396" s="26" t="e">
        <f t="shared" si="53"/>
        <v>#REF!</v>
      </c>
      <c r="C3396" s="26"/>
    </row>
    <row r="3397" spans="1:3" x14ac:dyDescent="0.25">
      <c r="A3397" s="25" t="e">
        <f>#REF!</f>
        <v>#REF!</v>
      </c>
      <c r="B3397" s="26" t="e">
        <f t="shared" si="53"/>
        <v>#REF!</v>
      </c>
      <c r="C3397" s="26"/>
    </row>
    <row r="3398" spans="1:3" x14ac:dyDescent="0.25">
      <c r="A3398" s="25" t="e">
        <f>#REF!</f>
        <v>#REF!</v>
      </c>
      <c r="B3398" s="26" t="e">
        <f t="shared" si="53"/>
        <v>#REF!</v>
      </c>
      <c r="C3398" s="26"/>
    </row>
    <row r="3399" spans="1:3" x14ac:dyDescent="0.25">
      <c r="A3399" s="25" t="e">
        <f>#REF!</f>
        <v>#REF!</v>
      </c>
      <c r="B3399" s="26" t="e">
        <f t="shared" si="53"/>
        <v>#REF!</v>
      </c>
      <c r="C3399" s="26"/>
    </row>
    <row r="3400" spans="1:3" x14ac:dyDescent="0.25">
      <c r="A3400" s="25" t="e">
        <f>#REF!</f>
        <v>#REF!</v>
      </c>
      <c r="B3400" s="26" t="e">
        <f t="shared" si="53"/>
        <v>#REF!</v>
      </c>
      <c r="C3400" s="26"/>
    </row>
    <row r="3401" spans="1:3" x14ac:dyDescent="0.25">
      <c r="A3401" s="25" t="e">
        <f>#REF!</f>
        <v>#REF!</v>
      </c>
      <c r="B3401" s="26" t="e">
        <f t="shared" si="53"/>
        <v>#REF!</v>
      </c>
      <c r="C3401" s="26"/>
    </row>
    <row r="3402" spans="1:3" x14ac:dyDescent="0.25">
      <c r="A3402" s="25" t="e">
        <f>#REF!</f>
        <v>#REF!</v>
      </c>
      <c r="B3402" s="26" t="e">
        <f t="shared" si="53"/>
        <v>#REF!</v>
      </c>
      <c r="C3402" s="26"/>
    </row>
    <row r="3403" spans="1:3" x14ac:dyDescent="0.25">
      <c r="A3403" s="25" t="e">
        <f>#REF!</f>
        <v>#REF!</v>
      </c>
      <c r="B3403" s="26" t="e">
        <f t="shared" si="53"/>
        <v>#REF!</v>
      </c>
      <c r="C3403" s="26"/>
    </row>
    <row r="3404" spans="1:3" x14ac:dyDescent="0.25">
      <c r="A3404" s="25" t="e">
        <f>#REF!</f>
        <v>#REF!</v>
      </c>
      <c r="B3404" s="26" t="e">
        <f t="shared" si="53"/>
        <v>#REF!</v>
      </c>
      <c r="C3404" s="26"/>
    </row>
    <row r="3405" spans="1:3" x14ac:dyDescent="0.25">
      <c r="A3405" s="25" t="e">
        <f>#REF!</f>
        <v>#REF!</v>
      </c>
      <c r="B3405" s="26" t="e">
        <f t="shared" si="53"/>
        <v>#REF!</v>
      </c>
      <c r="C3405" s="26"/>
    </row>
    <row r="3406" spans="1:3" x14ac:dyDescent="0.25">
      <c r="A3406" s="25" t="e">
        <f>#REF!</f>
        <v>#REF!</v>
      </c>
      <c r="B3406" s="26" t="e">
        <f t="shared" si="53"/>
        <v>#REF!</v>
      </c>
      <c r="C3406" s="26"/>
    </row>
    <row r="3407" spans="1:3" x14ac:dyDescent="0.25">
      <c r="A3407" s="25" t="e">
        <f>#REF!</f>
        <v>#REF!</v>
      </c>
      <c r="B3407" s="26" t="e">
        <f t="shared" si="53"/>
        <v>#REF!</v>
      </c>
      <c r="C3407" s="26"/>
    </row>
    <row r="3408" spans="1:3" x14ac:dyDescent="0.25">
      <c r="A3408" s="25" t="e">
        <f>#REF!</f>
        <v>#REF!</v>
      </c>
      <c r="B3408" s="26" t="e">
        <f t="shared" si="53"/>
        <v>#REF!</v>
      </c>
      <c r="C3408" s="26"/>
    </row>
    <row r="3409" spans="1:3" x14ac:dyDescent="0.25">
      <c r="A3409" s="25" t="e">
        <f>#REF!</f>
        <v>#REF!</v>
      </c>
      <c r="B3409" s="26" t="e">
        <f t="shared" si="53"/>
        <v>#REF!</v>
      </c>
      <c r="C3409" s="26"/>
    </row>
    <row r="3410" spans="1:3" x14ac:dyDescent="0.25">
      <c r="A3410" s="25" t="e">
        <f>#REF!</f>
        <v>#REF!</v>
      </c>
      <c r="B3410" s="26" t="e">
        <f t="shared" si="53"/>
        <v>#REF!</v>
      </c>
      <c r="C3410" s="26"/>
    </row>
    <row r="3411" spans="1:3" x14ac:dyDescent="0.25">
      <c r="A3411" s="25" t="e">
        <f>#REF!</f>
        <v>#REF!</v>
      </c>
      <c r="B3411" s="26" t="e">
        <f t="shared" si="53"/>
        <v>#REF!</v>
      </c>
      <c r="C3411" s="26"/>
    </row>
    <row r="3412" spans="1:3" x14ac:dyDescent="0.25">
      <c r="A3412" s="25" t="e">
        <f>#REF!</f>
        <v>#REF!</v>
      </c>
      <c r="B3412" s="26" t="e">
        <f t="shared" si="53"/>
        <v>#REF!</v>
      </c>
      <c r="C3412" s="26"/>
    </row>
    <row r="3413" spans="1:3" x14ac:dyDescent="0.25">
      <c r="A3413" s="25" t="e">
        <f>#REF!</f>
        <v>#REF!</v>
      </c>
      <c r="B3413" s="26" t="e">
        <f t="shared" si="53"/>
        <v>#REF!</v>
      </c>
      <c r="C3413" s="26"/>
    </row>
    <row r="3414" spans="1:3" x14ac:dyDescent="0.25">
      <c r="A3414" s="25" t="e">
        <f>#REF!</f>
        <v>#REF!</v>
      </c>
      <c r="B3414" s="26" t="e">
        <f t="shared" si="53"/>
        <v>#REF!</v>
      </c>
      <c r="C3414" s="26"/>
    </row>
    <row r="3415" spans="1:3" x14ac:dyDescent="0.25">
      <c r="A3415" s="25" t="e">
        <f>#REF!</f>
        <v>#REF!</v>
      </c>
      <c r="B3415" s="26" t="e">
        <f t="shared" si="53"/>
        <v>#REF!</v>
      </c>
      <c r="C3415" s="26"/>
    </row>
    <row r="3416" spans="1:3" x14ac:dyDescent="0.25">
      <c r="A3416" s="25" t="e">
        <f>#REF!</f>
        <v>#REF!</v>
      </c>
      <c r="B3416" s="26" t="e">
        <f t="shared" si="53"/>
        <v>#REF!</v>
      </c>
      <c r="C3416" s="26"/>
    </row>
    <row r="3417" spans="1:3" x14ac:dyDescent="0.25">
      <c r="A3417" s="25" t="e">
        <f>#REF!</f>
        <v>#REF!</v>
      </c>
      <c r="B3417" s="26" t="e">
        <f t="shared" si="53"/>
        <v>#REF!</v>
      </c>
      <c r="C3417" s="26"/>
    </row>
    <row r="3418" spans="1:3" x14ac:dyDescent="0.25">
      <c r="A3418" s="25" t="e">
        <f>#REF!</f>
        <v>#REF!</v>
      </c>
      <c r="B3418" s="26" t="e">
        <f t="shared" si="53"/>
        <v>#REF!</v>
      </c>
      <c r="C3418" s="26"/>
    </row>
    <row r="3419" spans="1:3" x14ac:dyDescent="0.25">
      <c r="A3419" s="25" t="e">
        <f>#REF!</f>
        <v>#REF!</v>
      </c>
      <c r="B3419" s="26" t="e">
        <f t="shared" si="53"/>
        <v>#REF!</v>
      </c>
      <c r="C3419" s="26"/>
    </row>
    <row r="3420" spans="1:3" x14ac:dyDescent="0.25">
      <c r="A3420" s="25" t="e">
        <f>#REF!</f>
        <v>#REF!</v>
      </c>
      <c r="B3420" s="26" t="e">
        <f t="shared" si="53"/>
        <v>#REF!</v>
      </c>
      <c r="C3420" s="26"/>
    </row>
    <row r="3421" spans="1:3" x14ac:dyDescent="0.25">
      <c r="A3421" s="25" t="e">
        <f>#REF!</f>
        <v>#REF!</v>
      </c>
      <c r="B3421" s="26" t="e">
        <f t="shared" si="53"/>
        <v>#REF!</v>
      </c>
      <c r="C3421" s="26"/>
    </row>
    <row r="3422" spans="1:3" x14ac:dyDescent="0.25">
      <c r="A3422" s="25" t="e">
        <f>#REF!</f>
        <v>#REF!</v>
      </c>
      <c r="B3422" s="26" t="e">
        <f t="shared" si="53"/>
        <v>#REF!</v>
      </c>
      <c r="C3422" s="26"/>
    </row>
    <row r="3423" spans="1:3" x14ac:dyDescent="0.25">
      <c r="A3423" s="25" t="e">
        <f>#REF!</f>
        <v>#REF!</v>
      </c>
      <c r="B3423" s="26" t="e">
        <f t="shared" si="53"/>
        <v>#REF!</v>
      </c>
      <c r="C3423" s="26"/>
    </row>
    <row r="3424" spans="1:3" x14ac:dyDescent="0.25">
      <c r="A3424" s="25" t="e">
        <f>#REF!</f>
        <v>#REF!</v>
      </c>
      <c r="B3424" s="26" t="e">
        <f t="shared" si="53"/>
        <v>#REF!</v>
      </c>
      <c r="C3424" s="26"/>
    </row>
    <row r="3425" spans="1:3" x14ac:dyDescent="0.25">
      <c r="A3425" s="25" t="e">
        <f>#REF!</f>
        <v>#REF!</v>
      </c>
      <c r="B3425" s="26" t="e">
        <f t="shared" si="53"/>
        <v>#REF!</v>
      </c>
      <c r="C3425" s="26"/>
    </row>
    <row r="3426" spans="1:3" x14ac:dyDescent="0.25">
      <c r="A3426" s="25" t="e">
        <f>#REF!</f>
        <v>#REF!</v>
      </c>
      <c r="B3426" s="26" t="e">
        <f t="shared" si="53"/>
        <v>#REF!</v>
      </c>
      <c r="C3426" s="26"/>
    </row>
    <row r="3427" spans="1:3" x14ac:dyDescent="0.25">
      <c r="A3427" s="25" t="e">
        <f>#REF!</f>
        <v>#REF!</v>
      </c>
      <c r="B3427" s="26" t="e">
        <f t="shared" si="53"/>
        <v>#REF!</v>
      </c>
      <c r="C3427" s="26"/>
    </row>
    <row r="3428" spans="1:3" x14ac:dyDescent="0.25">
      <c r="A3428" s="25" t="e">
        <f>#REF!</f>
        <v>#REF!</v>
      </c>
      <c r="B3428" s="26" t="e">
        <f t="shared" si="53"/>
        <v>#REF!</v>
      </c>
      <c r="C3428" s="26"/>
    </row>
    <row r="3429" spans="1:3" x14ac:dyDescent="0.25">
      <c r="A3429" s="25" t="e">
        <f>#REF!</f>
        <v>#REF!</v>
      </c>
      <c r="B3429" s="26" t="e">
        <f t="shared" si="53"/>
        <v>#REF!</v>
      </c>
      <c r="C3429" s="26"/>
    </row>
    <row r="3430" spans="1:3" x14ac:dyDescent="0.25">
      <c r="A3430" s="25" t="e">
        <f>#REF!</f>
        <v>#REF!</v>
      </c>
      <c r="B3430" s="26" t="e">
        <f t="shared" si="53"/>
        <v>#REF!</v>
      </c>
      <c r="C3430" s="26"/>
    </row>
    <row r="3431" spans="1:3" x14ac:dyDescent="0.25">
      <c r="A3431" s="25" t="e">
        <f>#REF!</f>
        <v>#REF!</v>
      </c>
      <c r="B3431" s="26" t="e">
        <f t="shared" si="53"/>
        <v>#REF!</v>
      </c>
      <c r="C3431" s="26"/>
    </row>
    <row r="3432" spans="1:3" x14ac:dyDescent="0.25">
      <c r="A3432" s="25" t="e">
        <f>#REF!</f>
        <v>#REF!</v>
      </c>
      <c r="B3432" s="26" t="e">
        <f t="shared" si="53"/>
        <v>#REF!</v>
      </c>
      <c r="C3432" s="26"/>
    </row>
    <row r="3433" spans="1:3" x14ac:dyDescent="0.25">
      <c r="A3433" s="25" t="e">
        <f>#REF!</f>
        <v>#REF!</v>
      </c>
      <c r="B3433" s="26" t="e">
        <f t="shared" si="53"/>
        <v>#REF!</v>
      </c>
      <c r="C3433" s="26"/>
    </row>
    <row r="3434" spans="1:3" x14ac:dyDescent="0.25">
      <c r="A3434" s="25" t="e">
        <f>#REF!</f>
        <v>#REF!</v>
      </c>
      <c r="B3434" s="26" t="e">
        <f t="shared" si="53"/>
        <v>#REF!</v>
      </c>
      <c r="C3434" s="26"/>
    </row>
    <row r="3435" spans="1:3" x14ac:dyDescent="0.25">
      <c r="A3435" s="25" t="e">
        <f>#REF!</f>
        <v>#REF!</v>
      </c>
      <c r="B3435" s="26" t="e">
        <f t="shared" si="53"/>
        <v>#REF!</v>
      </c>
      <c r="C3435" s="26"/>
    </row>
    <row r="3436" spans="1:3" x14ac:dyDescent="0.25">
      <c r="A3436" s="25" t="e">
        <f>#REF!</f>
        <v>#REF!</v>
      </c>
      <c r="B3436" s="26" t="e">
        <f t="shared" si="53"/>
        <v>#REF!</v>
      </c>
      <c r="C3436" s="26"/>
    </row>
    <row r="3437" spans="1:3" x14ac:dyDescent="0.25">
      <c r="A3437" s="25" t="e">
        <f>#REF!</f>
        <v>#REF!</v>
      </c>
      <c r="B3437" s="26" t="e">
        <f t="shared" si="53"/>
        <v>#REF!</v>
      </c>
      <c r="C3437" s="26"/>
    </row>
    <row r="3438" spans="1:3" x14ac:dyDescent="0.25">
      <c r="A3438" s="25" t="e">
        <f>#REF!</f>
        <v>#REF!</v>
      </c>
      <c r="B3438" s="26" t="e">
        <f t="shared" si="53"/>
        <v>#REF!</v>
      </c>
      <c r="C3438" s="26"/>
    </row>
    <row r="3439" spans="1:3" x14ac:dyDescent="0.25">
      <c r="A3439" s="25" t="e">
        <f>#REF!</f>
        <v>#REF!</v>
      </c>
      <c r="B3439" s="26" t="e">
        <f t="shared" si="53"/>
        <v>#REF!</v>
      </c>
      <c r="C3439" s="26"/>
    </row>
    <row r="3440" spans="1:3" x14ac:dyDescent="0.25">
      <c r="A3440" s="25" t="e">
        <f>#REF!</f>
        <v>#REF!</v>
      </c>
      <c r="B3440" s="26" t="e">
        <f t="shared" si="53"/>
        <v>#REF!</v>
      </c>
      <c r="C3440" s="26"/>
    </row>
    <row r="3441" spans="1:3" x14ac:dyDescent="0.25">
      <c r="A3441" s="25" t="e">
        <f>#REF!</f>
        <v>#REF!</v>
      </c>
      <c r="B3441" s="26" t="e">
        <f t="shared" si="53"/>
        <v>#REF!</v>
      </c>
      <c r="C3441" s="26"/>
    </row>
    <row r="3442" spans="1:3" x14ac:dyDescent="0.25">
      <c r="A3442" s="25" t="e">
        <f>#REF!</f>
        <v>#REF!</v>
      </c>
      <c r="B3442" s="26" t="e">
        <f t="shared" si="53"/>
        <v>#REF!</v>
      </c>
      <c r="C3442" s="26"/>
    </row>
    <row r="3443" spans="1:3" x14ac:dyDescent="0.25">
      <c r="A3443" s="25" t="e">
        <f>#REF!</f>
        <v>#REF!</v>
      </c>
      <c r="B3443" s="26" t="e">
        <f t="shared" si="53"/>
        <v>#REF!</v>
      </c>
      <c r="C3443" s="26"/>
    </row>
    <row r="3444" spans="1:3" x14ac:dyDescent="0.25">
      <c r="A3444" s="25" t="e">
        <f>#REF!</f>
        <v>#REF!</v>
      </c>
      <c r="B3444" s="26" t="e">
        <f t="shared" si="53"/>
        <v>#REF!</v>
      </c>
      <c r="C3444" s="26"/>
    </row>
    <row r="3445" spans="1:3" x14ac:dyDescent="0.25">
      <c r="A3445" s="25" t="e">
        <f>#REF!</f>
        <v>#REF!</v>
      </c>
      <c r="B3445" s="26" t="e">
        <f t="shared" si="53"/>
        <v>#REF!</v>
      </c>
      <c r="C3445" s="26"/>
    </row>
    <row r="3446" spans="1:3" x14ac:dyDescent="0.25">
      <c r="A3446" s="25" t="e">
        <f>#REF!</f>
        <v>#REF!</v>
      </c>
      <c r="B3446" s="26" t="e">
        <f t="shared" si="53"/>
        <v>#REF!</v>
      </c>
      <c r="C3446" s="26"/>
    </row>
    <row r="3447" spans="1:3" x14ac:dyDescent="0.25">
      <c r="A3447" s="25" t="e">
        <f>#REF!</f>
        <v>#REF!</v>
      </c>
      <c r="B3447" s="26" t="e">
        <f t="shared" si="53"/>
        <v>#REF!</v>
      </c>
      <c r="C3447" s="26"/>
    </row>
    <row r="3448" spans="1:3" x14ac:dyDescent="0.25">
      <c r="A3448" s="25" t="e">
        <f>#REF!</f>
        <v>#REF!</v>
      </c>
      <c r="B3448" s="26" t="e">
        <f t="shared" si="53"/>
        <v>#REF!</v>
      </c>
      <c r="C3448" s="26"/>
    </row>
    <row r="3449" spans="1:3" x14ac:dyDescent="0.25">
      <c r="A3449" s="25" t="e">
        <f>#REF!</f>
        <v>#REF!</v>
      </c>
      <c r="B3449" s="26" t="e">
        <f t="shared" si="53"/>
        <v>#REF!</v>
      </c>
      <c r="C3449" s="26"/>
    </row>
    <row r="3450" spans="1:3" x14ac:dyDescent="0.25">
      <c r="A3450" s="25" t="e">
        <f>#REF!</f>
        <v>#REF!</v>
      </c>
      <c r="B3450" s="26" t="e">
        <f t="shared" si="53"/>
        <v>#REF!</v>
      </c>
      <c r="C3450" s="26"/>
    </row>
    <row r="3451" spans="1:3" x14ac:dyDescent="0.25">
      <c r="A3451" s="25" t="e">
        <f>#REF!</f>
        <v>#REF!</v>
      </c>
      <c r="B3451" s="26" t="e">
        <f t="shared" si="53"/>
        <v>#REF!</v>
      </c>
      <c r="C3451" s="26"/>
    </row>
    <row r="3452" spans="1:3" x14ac:dyDescent="0.25">
      <c r="A3452" s="25" t="e">
        <f>#REF!</f>
        <v>#REF!</v>
      </c>
      <c r="B3452" s="26" t="e">
        <f t="shared" si="53"/>
        <v>#REF!</v>
      </c>
      <c r="C3452" s="26"/>
    </row>
    <row r="3453" spans="1:3" x14ac:dyDescent="0.25">
      <c r="A3453" s="25" t="e">
        <f>#REF!</f>
        <v>#REF!</v>
      </c>
      <c r="B3453" s="26" t="e">
        <f t="shared" si="53"/>
        <v>#REF!</v>
      </c>
      <c r="C3453" s="26"/>
    </row>
    <row r="3454" spans="1:3" x14ac:dyDescent="0.25">
      <c r="A3454" s="25" t="e">
        <f>#REF!</f>
        <v>#REF!</v>
      </c>
      <c r="B3454" s="26" t="e">
        <f t="shared" si="53"/>
        <v>#REF!</v>
      </c>
      <c r="C3454" s="26"/>
    </row>
    <row r="3455" spans="1:3" x14ac:dyDescent="0.25">
      <c r="A3455" s="25" t="e">
        <f>#REF!</f>
        <v>#REF!</v>
      </c>
      <c r="B3455" s="26" t="e">
        <f t="shared" si="53"/>
        <v>#REF!</v>
      </c>
      <c r="C3455" s="26"/>
    </row>
    <row r="3456" spans="1:3" x14ac:dyDescent="0.25">
      <c r="A3456" s="25" t="e">
        <f>#REF!</f>
        <v>#REF!</v>
      </c>
      <c r="B3456" s="26" t="e">
        <f t="shared" si="53"/>
        <v>#REF!</v>
      </c>
      <c r="C3456" s="26"/>
    </row>
    <row r="3457" spans="1:3" x14ac:dyDescent="0.25">
      <c r="A3457" s="25" t="e">
        <f>#REF!</f>
        <v>#REF!</v>
      </c>
      <c r="B3457" s="26" t="e">
        <f t="shared" si="53"/>
        <v>#REF!</v>
      </c>
      <c r="C3457" s="26"/>
    </row>
    <row r="3458" spans="1:3" x14ac:dyDescent="0.25">
      <c r="A3458" s="25" t="e">
        <f>#REF!</f>
        <v>#REF!</v>
      </c>
      <c r="B3458" s="26" t="e">
        <f t="shared" ref="B3458:B3521" si="54">MAX(MIN(A3458,E$4),E$3)</f>
        <v>#REF!</v>
      </c>
      <c r="C3458" s="26"/>
    </row>
    <row r="3459" spans="1:3" x14ac:dyDescent="0.25">
      <c r="A3459" s="25" t="e">
        <f>#REF!</f>
        <v>#REF!</v>
      </c>
      <c r="B3459" s="26" t="e">
        <f t="shared" si="54"/>
        <v>#REF!</v>
      </c>
      <c r="C3459" s="26"/>
    </row>
    <row r="3460" spans="1:3" x14ac:dyDescent="0.25">
      <c r="A3460" s="25" t="e">
        <f>#REF!</f>
        <v>#REF!</v>
      </c>
      <c r="B3460" s="26" t="e">
        <f t="shared" si="54"/>
        <v>#REF!</v>
      </c>
      <c r="C3460" s="26"/>
    </row>
    <row r="3461" spans="1:3" x14ac:dyDescent="0.25">
      <c r="A3461" s="25" t="e">
        <f>#REF!</f>
        <v>#REF!</v>
      </c>
      <c r="B3461" s="26" t="e">
        <f t="shared" si="54"/>
        <v>#REF!</v>
      </c>
      <c r="C3461" s="26"/>
    </row>
    <row r="3462" spans="1:3" x14ac:dyDescent="0.25">
      <c r="A3462" s="25" t="e">
        <f>#REF!</f>
        <v>#REF!</v>
      </c>
      <c r="B3462" s="26" t="e">
        <f t="shared" si="54"/>
        <v>#REF!</v>
      </c>
      <c r="C3462" s="26"/>
    </row>
    <row r="3463" spans="1:3" x14ac:dyDescent="0.25">
      <c r="A3463" s="25" t="e">
        <f>#REF!</f>
        <v>#REF!</v>
      </c>
      <c r="B3463" s="26" t="e">
        <f t="shared" si="54"/>
        <v>#REF!</v>
      </c>
      <c r="C3463" s="26"/>
    </row>
    <row r="3464" spans="1:3" x14ac:dyDescent="0.25">
      <c r="A3464" s="25" t="e">
        <f>#REF!</f>
        <v>#REF!</v>
      </c>
      <c r="B3464" s="26" t="e">
        <f t="shared" si="54"/>
        <v>#REF!</v>
      </c>
      <c r="C3464" s="26"/>
    </row>
    <row r="3465" spans="1:3" x14ac:dyDescent="0.25">
      <c r="A3465" s="25" t="e">
        <f>#REF!</f>
        <v>#REF!</v>
      </c>
      <c r="B3465" s="26" t="e">
        <f t="shared" si="54"/>
        <v>#REF!</v>
      </c>
      <c r="C3465" s="26"/>
    </row>
    <row r="3466" spans="1:3" x14ac:dyDescent="0.25">
      <c r="A3466" s="25" t="e">
        <f>#REF!</f>
        <v>#REF!</v>
      </c>
      <c r="B3466" s="26" t="e">
        <f t="shared" si="54"/>
        <v>#REF!</v>
      </c>
      <c r="C3466" s="26"/>
    </row>
    <row r="3467" spans="1:3" x14ac:dyDescent="0.25">
      <c r="A3467" s="25" t="e">
        <f>#REF!</f>
        <v>#REF!</v>
      </c>
      <c r="B3467" s="26" t="e">
        <f t="shared" si="54"/>
        <v>#REF!</v>
      </c>
      <c r="C3467" s="26"/>
    </row>
    <row r="3468" spans="1:3" x14ac:dyDescent="0.25">
      <c r="A3468" s="25" t="e">
        <f>#REF!</f>
        <v>#REF!</v>
      </c>
      <c r="B3468" s="26" t="e">
        <f t="shared" si="54"/>
        <v>#REF!</v>
      </c>
      <c r="C3468" s="26"/>
    </row>
    <row r="3469" spans="1:3" x14ac:dyDescent="0.25">
      <c r="A3469" s="25" t="e">
        <f>#REF!</f>
        <v>#REF!</v>
      </c>
      <c r="B3469" s="26" t="e">
        <f t="shared" si="54"/>
        <v>#REF!</v>
      </c>
      <c r="C3469" s="26"/>
    </row>
    <row r="3470" spans="1:3" x14ac:dyDescent="0.25">
      <c r="A3470" s="25" t="e">
        <f>#REF!</f>
        <v>#REF!</v>
      </c>
      <c r="B3470" s="26" t="e">
        <f t="shared" si="54"/>
        <v>#REF!</v>
      </c>
      <c r="C3470" s="26"/>
    </row>
    <row r="3471" spans="1:3" x14ac:dyDescent="0.25">
      <c r="A3471" s="25" t="e">
        <f>#REF!</f>
        <v>#REF!</v>
      </c>
      <c r="B3471" s="26" t="e">
        <f t="shared" si="54"/>
        <v>#REF!</v>
      </c>
      <c r="C3471" s="26"/>
    </row>
    <row r="3472" spans="1:3" x14ac:dyDescent="0.25">
      <c r="A3472" s="25" t="e">
        <f>#REF!</f>
        <v>#REF!</v>
      </c>
      <c r="B3472" s="26" t="e">
        <f t="shared" si="54"/>
        <v>#REF!</v>
      </c>
      <c r="C3472" s="26"/>
    </row>
    <row r="3473" spans="1:3" x14ac:dyDescent="0.25">
      <c r="A3473" s="25" t="e">
        <f>#REF!</f>
        <v>#REF!</v>
      </c>
      <c r="B3473" s="26" t="e">
        <f t="shared" si="54"/>
        <v>#REF!</v>
      </c>
      <c r="C3473" s="26"/>
    </row>
    <row r="3474" spans="1:3" x14ac:dyDescent="0.25">
      <c r="A3474" s="25" t="e">
        <f>#REF!</f>
        <v>#REF!</v>
      </c>
      <c r="B3474" s="26" t="e">
        <f t="shared" si="54"/>
        <v>#REF!</v>
      </c>
      <c r="C3474" s="26"/>
    </row>
    <row r="3475" spans="1:3" x14ac:dyDescent="0.25">
      <c r="A3475" s="25" t="e">
        <f>#REF!</f>
        <v>#REF!</v>
      </c>
      <c r="B3475" s="26" t="e">
        <f t="shared" si="54"/>
        <v>#REF!</v>
      </c>
      <c r="C3475" s="26"/>
    </row>
    <row r="3476" spans="1:3" x14ac:dyDescent="0.25">
      <c r="A3476" s="25" t="e">
        <f>#REF!</f>
        <v>#REF!</v>
      </c>
      <c r="B3476" s="26" t="e">
        <f t="shared" si="54"/>
        <v>#REF!</v>
      </c>
      <c r="C3476" s="26"/>
    </row>
    <row r="3477" spans="1:3" x14ac:dyDescent="0.25">
      <c r="A3477" s="25" t="e">
        <f>#REF!</f>
        <v>#REF!</v>
      </c>
      <c r="B3477" s="26" t="e">
        <f t="shared" si="54"/>
        <v>#REF!</v>
      </c>
      <c r="C3477" s="26"/>
    </row>
    <row r="3478" spans="1:3" x14ac:dyDescent="0.25">
      <c r="A3478" s="25" t="e">
        <f>#REF!</f>
        <v>#REF!</v>
      </c>
      <c r="B3478" s="26" t="e">
        <f t="shared" si="54"/>
        <v>#REF!</v>
      </c>
      <c r="C3478" s="26"/>
    </row>
    <row r="3479" spans="1:3" x14ac:dyDescent="0.25">
      <c r="A3479" s="25" t="e">
        <f>#REF!</f>
        <v>#REF!</v>
      </c>
      <c r="B3479" s="26" t="e">
        <f t="shared" si="54"/>
        <v>#REF!</v>
      </c>
      <c r="C3479" s="26"/>
    </row>
    <row r="3480" spans="1:3" x14ac:dyDescent="0.25">
      <c r="A3480" s="25" t="e">
        <f>#REF!</f>
        <v>#REF!</v>
      </c>
      <c r="B3480" s="26" t="e">
        <f t="shared" si="54"/>
        <v>#REF!</v>
      </c>
      <c r="C3480" s="26"/>
    </row>
    <row r="3481" spans="1:3" x14ac:dyDescent="0.25">
      <c r="A3481" s="25" t="e">
        <f>#REF!</f>
        <v>#REF!</v>
      </c>
      <c r="B3481" s="26" t="e">
        <f t="shared" si="54"/>
        <v>#REF!</v>
      </c>
      <c r="C3481" s="26"/>
    </row>
    <row r="3482" spans="1:3" x14ac:dyDescent="0.25">
      <c r="A3482" s="25" t="e">
        <f>#REF!</f>
        <v>#REF!</v>
      </c>
      <c r="B3482" s="26" t="e">
        <f t="shared" si="54"/>
        <v>#REF!</v>
      </c>
      <c r="C3482" s="26"/>
    </row>
    <row r="3483" spans="1:3" x14ac:dyDescent="0.25">
      <c r="A3483" s="25" t="e">
        <f>#REF!</f>
        <v>#REF!</v>
      </c>
      <c r="B3483" s="26" t="e">
        <f t="shared" si="54"/>
        <v>#REF!</v>
      </c>
      <c r="C3483" s="26"/>
    </row>
    <row r="3484" spans="1:3" x14ac:dyDescent="0.25">
      <c r="A3484" s="25" t="e">
        <f>#REF!</f>
        <v>#REF!</v>
      </c>
      <c r="B3484" s="26" t="e">
        <f t="shared" si="54"/>
        <v>#REF!</v>
      </c>
      <c r="C3484" s="26"/>
    </row>
    <row r="3485" spans="1:3" x14ac:dyDescent="0.25">
      <c r="A3485" s="25" t="e">
        <f>#REF!</f>
        <v>#REF!</v>
      </c>
      <c r="B3485" s="26" t="e">
        <f t="shared" si="54"/>
        <v>#REF!</v>
      </c>
      <c r="C3485" s="26"/>
    </row>
    <row r="3486" spans="1:3" x14ac:dyDescent="0.25">
      <c r="A3486" s="25" t="e">
        <f>#REF!</f>
        <v>#REF!</v>
      </c>
      <c r="B3486" s="26" t="e">
        <f t="shared" si="54"/>
        <v>#REF!</v>
      </c>
      <c r="C3486" s="26"/>
    </row>
    <row r="3487" spans="1:3" x14ac:dyDescent="0.25">
      <c r="A3487" s="25" t="e">
        <f>#REF!</f>
        <v>#REF!</v>
      </c>
      <c r="B3487" s="26" t="e">
        <f t="shared" si="54"/>
        <v>#REF!</v>
      </c>
      <c r="C3487" s="26"/>
    </row>
    <row r="3488" spans="1:3" x14ac:dyDescent="0.25">
      <c r="A3488" s="25" t="e">
        <f>#REF!</f>
        <v>#REF!</v>
      </c>
      <c r="B3488" s="26" t="e">
        <f t="shared" si="54"/>
        <v>#REF!</v>
      </c>
      <c r="C3488" s="26"/>
    </row>
    <row r="3489" spans="1:3" x14ac:dyDescent="0.25">
      <c r="A3489" s="25" t="e">
        <f>#REF!</f>
        <v>#REF!</v>
      </c>
      <c r="B3489" s="26" t="e">
        <f t="shared" si="54"/>
        <v>#REF!</v>
      </c>
      <c r="C3489" s="26"/>
    </row>
    <row r="3490" spans="1:3" x14ac:dyDescent="0.25">
      <c r="A3490" s="25" t="e">
        <f>#REF!</f>
        <v>#REF!</v>
      </c>
      <c r="B3490" s="26" t="e">
        <f t="shared" si="54"/>
        <v>#REF!</v>
      </c>
      <c r="C3490" s="26"/>
    </row>
    <row r="3491" spans="1:3" x14ac:dyDescent="0.25">
      <c r="A3491" s="25" t="e">
        <f>#REF!</f>
        <v>#REF!</v>
      </c>
      <c r="B3491" s="26" t="e">
        <f t="shared" si="54"/>
        <v>#REF!</v>
      </c>
      <c r="C3491" s="26"/>
    </row>
    <row r="3492" spans="1:3" x14ac:dyDescent="0.25">
      <c r="A3492" s="25" t="e">
        <f>#REF!</f>
        <v>#REF!</v>
      </c>
      <c r="B3492" s="26" t="e">
        <f t="shared" si="54"/>
        <v>#REF!</v>
      </c>
      <c r="C3492" s="26"/>
    </row>
    <row r="3493" spans="1:3" x14ac:dyDescent="0.25">
      <c r="A3493" s="25" t="e">
        <f>#REF!</f>
        <v>#REF!</v>
      </c>
      <c r="B3493" s="26" t="e">
        <f t="shared" si="54"/>
        <v>#REF!</v>
      </c>
      <c r="C3493" s="26"/>
    </row>
    <row r="3494" spans="1:3" x14ac:dyDescent="0.25">
      <c r="A3494" s="25" t="e">
        <f>#REF!</f>
        <v>#REF!</v>
      </c>
      <c r="B3494" s="26" t="e">
        <f t="shared" si="54"/>
        <v>#REF!</v>
      </c>
      <c r="C3494" s="26"/>
    </row>
    <row r="3495" spans="1:3" x14ac:dyDescent="0.25">
      <c r="A3495" s="25" t="e">
        <f>#REF!</f>
        <v>#REF!</v>
      </c>
      <c r="B3495" s="26" t="e">
        <f t="shared" si="54"/>
        <v>#REF!</v>
      </c>
      <c r="C3495" s="26"/>
    </row>
    <row r="3496" spans="1:3" x14ac:dyDescent="0.25">
      <c r="A3496" s="25" t="e">
        <f>#REF!</f>
        <v>#REF!</v>
      </c>
      <c r="B3496" s="26" t="e">
        <f t="shared" si="54"/>
        <v>#REF!</v>
      </c>
      <c r="C3496" s="26"/>
    </row>
    <row r="3497" spans="1:3" x14ac:dyDescent="0.25">
      <c r="A3497" s="25" t="e">
        <f>#REF!</f>
        <v>#REF!</v>
      </c>
      <c r="B3497" s="26" t="e">
        <f t="shared" si="54"/>
        <v>#REF!</v>
      </c>
      <c r="C3497" s="26"/>
    </row>
    <row r="3498" spans="1:3" x14ac:dyDescent="0.25">
      <c r="A3498" s="25" t="e">
        <f>#REF!</f>
        <v>#REF!</v>
      </c>
      <c r="B3498" s="26" t="e">
        <f t="shared" si="54"/>
        <v>#REF!</v>
      </c>
      <c r="C3498" s="26"/>
    </row>
    <row r="3499" spans="1:3" x14ac:dyDescent="0.25">
      <c r="A3499" s="25" t="e">
        <f>#REF!</f>
        <v>#REF!</v>
      </c>
      <c r="B3499" s="26" t="e">
        <f t="shared" si="54"/>
        <v>#REF!</v>
      </c>
      <c r="C3499" s="26"/>
    </row>
    <row r="3500" spans="1:3" x14ac:dyDescent="0.25">
      <c r="A3500" s="25" t="e">
        <f>#REF!</f>
        <v>#REF!</v>
      </c>
      <c r="B3500" s="26" t="e">
        <f t="shared" si="54"/>
        <v>#REF!</v>
      </c>
      <c r="C3500" s="26"/>
    </row>
    <row r="3501" spans="1:3" x14ac:dyDescent="0.25">
      <c r="A3501" s="25" t="e">
        <f>#REF!</f>
        <v>#REF!</v>
      </c>
      <c r="B3501" s="26" t="e">
        <f t="shared" si="54"/>
        <v>#REF!</v>
      </c>
      <c r="C3501" s="26"/>
    </row>
    <row r="3502" spans="1:3" x14ac:dyDescent="0.25">
      <c r="A3502" s="25" t="e">
        <f>#REF!</f>
        <v>#REF!</v>
      </c>
      <c r="B3502" s="26" t="e">
        <f t="shared" si="54"/>
        <v>#REF!</v>
      </c>
      <c r="C3502" s="26"/>
    </row>
    <row r="3503" spans="1:3" x14ac:dyDescent="0.25">
      <c r="A3503" s="25" t="e">
        <f>#REF!</f>
        <v>#REF!</v>
      </c>
      <c r="B3503" s="26" t="e">
        <f t="shared" si="54"/>
        <v>#REF!</v>
      </c>
      <c r="C3503" s="26"/>
    </row>
    <row r="3504" spans="1:3" x14ac:dyDescent="0.25">
      <c r="A3504" s="25" t="e">
        <f>#REF!</f>
        <v>#REF!</v>
      </c>
      <c r="B3504" s="26" t="e">
        <f t="shared" si="54"/>
        <v>#REF!</v>
      </c>
      <c r="C3504" s="26"/>
    </row>
    <row r="3505" spans="1:3" x14ac:dyDescent="0.25">
      <c r="A3505" s="25" t="e">
        <f>#REF!</f>
        <v>#REF!</v>
      </c>
      <c r="B3505" s="26" t="e">
        <f t="shared" si="54"/>
        <v>#REF!</v>
      </c>
      <c r="C3505" s="26"/>
    </row>
    <row r="3506" spans="1:3" x14ac:dyDescent="0.25">
      <c r="A3506" s="25" t="e">
        <f>#REF!</f>
        <v>#REF!</v>
      </c>
      <c r="B3506" s="26" t="e">
        <f t="shared" si="54"/>
        <v>#REF!</v>
      </c>
      <c r="C3506" s="26"/>
    </row>
    <row r="3507" spans="1:3" x14ac:dyDescent="0.25">
      <c r="A3507" s="25" t="e">
        <f>#REF!</f>
        <v>#REF!</v>
      </c>
      <c r="B3507" s="26" t="e">
        <f t="shared" si="54"/>
        <v>#REF!</v>
      </c>
      <c r="C3507" s="26"/>
    </row>
    <row r="3508" spans="1:3" x14ac:dyDescent="0.25">
      <c r="A3508" s="25" t="e">
        <f>#REF!</f>
        <v>#REF!</v>
      </c>
      <c r="B3508" s="26" t="e">
        <f t="shared" si="54"/>
        <v>#REF!</v>
      </c>
      <c r="C3508" s="26"/>
    </row>
    <row r="3509" spans="1:3" x14ac:dyDescent="0.25">
      <c r="A3509" s="25" t="e">
        <f>#REF!</f>
        <v>#REF!</v>
      </c>
      <c r="B3509" s="26" t="e">
        <f t="shared" si="54"/>
        <v>#REF!</v>
      </c>
      <c r="C3509" s="26"/>
    </row>
    <row r="3510" spans="1:3" x14ac:dyDescent="0.25">
      <c r="A3510" s="25" t="e">
        <f>#REF!</f>
        <v>#REF!</v>
      </c>
      <c r="B3510" s="26" t="e">
        <f t="shared" si="54"/>
        <v>#REF!</v>
      </c>
      <c r="C3510" s="26"/>
    </row>
    <row r="3511" spans="1:3" x14ac:dyDescent="0.25">
      <c r="A3511" s="25" t="e">
        <f>#REF!</f>
        <v>#REF!</v>
      </c>
      <c r="B3511" s="26" t="e">
        <f t="shared" si="54"/>
        <v>#REF!</v>
      </c>
      <c r="C3511" s="26"/>
    </row>
    <row r="3512" spans="1:3" x14ac:dyDescent="0.25">
      <c r="A3512" s="25" t="e">
        <f>#REF!</f>
        <v>#REF!</v>
      </c>
      <c r="B3512" s="26" t="e">
        <f t="shared" si="54"/>
        <v>#REF!</v>
      </c>
      <c r="C3512" s="26"/>
    </row>
    <row r="3513" spans="1:3" x14ac:dyDescent="0.25">
      <c r="A3513" s="25" t="e">
        <f>#REF!</f>
        <v>#REF!</v>
      </c>
      <c r="B3513" s="26" t="e">
        <f t="shared" si="54"/>
        <v>#REF!</v>
      </c>
      <c r="C3513" s="26"/>
    </row>
    <row r="3514" spans="1:3" x14ac:dyDescent="0.25">
      <c r="A3514" s="25" t="e">
        <f>#REF!</f>
        <v>#REF!</v>
      </c>
      <c r="B3514" s="26" t="e">
        <f t="shared" si="54"/>
        <v>#REF!</v>
      </c>
      <c r="C3514" s="26"/>
    </row>
    <row r="3515" spans="1:3" x14ac:dyDescent="0.25">
      <c r="A3515" s="25" t="e">
        <f>#REF!</f>
        <v>#REF!</v>
      </c>
      <c r="B3515" s="26" t="e">
        <f t="shared" si="54"/>
        <v>#REF!</v>
      </c>
      <c r="C3515" s="26"/>
    </row>
    <row r="3516" spans="1:3" x14ac:dyDescent="0.25">
      <c r="A3516" s="25" t="e">
        <f>#REF!</f>
        <v>#REF!</v>
      </c>
      <c r="B3516" s="26" t="e">
        <f t="shared" si="54"/>
        <v>#REF!</v>
      </c>
      <c r="C3516" s="26"/>
    </row>
    <row r="3517" spans="1:3" x14ac:dyDescent="0.25">
      <c r="A3517" s="25" t="e">
        <f>#REF!</f>
        <v>#REF!</v>
      </c>
      <c r="B3517" s="26" t="e">
        <f t="shared" si="54"/>
        <v>#REF!</v>
      </c>
      <c r="C3517" s="26"/>
    </row>
    <row r="3518" spans="1:3" x14ac:dyDescent="0.25">
      <c r="A3518" s="25" t="e">
        <f>#REF!</f>
        <v>#REF!</v>
      </c>
      <c r="B3518" s="26" t="e">
        <f t="shared" si="54"/>
        <v>#REF!</v>
      </c>
      <c r="C3518" s="26"/>
    </row>
    <row r="3519" spans="1:3" x14ac:dyDescent="0.25">
      <c r="A3519" s="25" t="e">
        <f>#REF!</f>
        <v>#REF!</v>
      </c>
      <c r="B3519" s="26" t="e">
        <f t="shared" si="54"/>
        <v>#REF!</v>
      </c>
      <c r="C3519" s="26"/>
    </row>
    <row r="3520" spans="1:3" x14ac:dyDescent="0.25">
      <c r="A3520" s="25" t="e">
        <f>#REF!</f>
        <v>#REF!</v>
      </c>
      <c r="B3520" s="26" t="e">
        <f t="shared" si="54"/>
        <v>#REF!</v>
      </c>
      <c r="C3520" s="26"/>
    </row>
    <row r="3521" spans="1:3" x14ac:dyDescent="0.25">
      <c r="A3521" s="25" t="e">
        <f>#REF!</f>
        <v>#REF!</v>
      </c>
      <c r="B3521" s="26" t="e">
        <f t="shared" si="54"/>
        <v>#REF!</v>
      </c>
      <c r="C3521" s="26"/>
    </row>
    <row r="3522" spans="1:3" x14ac:dyDescent="0.25">
      <c r="A3522" s="25" t="e">
        <f>#REF!</f>
        <v>#REF!</v>
      </c>
      <c r="B3522" s="26" t="e">
        <f t="shared" ref="B3522:B3585" si="55">MAX(MIN(A3522,E$4),E$3)</f>
        <v>#REF!</v>
      </c>
      <c r="C3522" s="26"/>
    </row>
    <row r="3523" spans="1:3" x14ac:dyDescent="0.25">
      <c r="A3523" s="25" t="e">
        <f>#REF!</f>
        <v>#REF!</v>
      </c>
      <c r="B3523" s="26" t="e">
        <f t="shared" si="55"/>
        <v>#REF!</v>
      </c>
      <c r="C3523" s="26"/>
    </row>
    <row r="3524" spans="1:3" x14ac:dyDescent="0.25">
      <c r="A3524" s="25" t="e">
        <f>#REF!</f>
        <v>#REF!</v>
      </c>
      <c r="B3524" s="26" t="e">
        <f t="shared" si="55"/>
        <v>#REF!</v>
      </c>
      <c r="C3524" s="26"/>
    </row>
    <row r="3525" spans="1:3" x14ac:dyDescent="0.25">
      <c r="A3525" s="25" t="e">
        <f>#REF!</f>
        <v>#REF!</v>
      </c>
      <c r="B3525" s="26" t="e">
        <f t="shared" si="55"/>
        <v>#REF!</v>
      </c>
      <c r="C3525" s="26"/>
    </row>
    <row r="3526" spans="1:3" x14ac:dyDescent="0.25">
      <c r="A3526" s="25" t="e">
        <f>#REF!</f>
        <v>#REF!</v>
      </c>
      <c r="B3526" s="26" t="e">
        <f t="shared" si="55"/>
        <v>#REF!</v>
      </c>
      <c r="C3526" s="26"/>
    </row>
    <row r="3527" spans="1:3" x14ac:dyDescent="0.25">
      <c r="A3527" s="25" t="e">
        <f>#REF!</f>
        <v>#REF!</v>
      </c>
      <c r="B3527" s="26" t="e">
        <f t="shared" si="55"/>
        <v>#REF!</v>
      </c>
      <c r="C3527" s="26"/>
    </row>
    <row r="3528" spans="1:3" x14ac:dyDescent="0.25">
      <c r="A3528" s="25" t="e">
        <f>#REF!</f>
        <v>#REF!</v>
      </c>
      <c r="B3528" s="26" t="e">
        <f t="shared" si="55"/>
        <v>#REF!</v>
      </c>
      <c r="C3528" s="26"/>
    </row>
    <row r="3529" spans="1:3" x14ac:dyDescent="0.25">
      <c r="A3529" s="25" t="e">
        <f>#REF!</f>
        <v>#REF!</v>
      </c>
      <c r="B3529" s="26" t="e">
        <f t="shared" si="55"/>
        <v>#REF!</v>
      </c>
      <c r="C3529" s="26"/>
    </row>
    <row r="3530" spans="1:3" x14ac:dyDescent="0.25">
      <c r="A3530" s="25" t="e">
        <f>#REF!</f>
        <v>#REF!</v>
      </c>
      <c r="B3530" s="26" t="e">
        <f t="shared" si="55"/>
        <v>#REF!</v>
      </c>
      <c r="C3530" s="26"/>
    </row>
    <row r="3531" spans="1:3" x14ac:dyDescent="0.25">
      <c r="A3531" s="25" t="e">
        <f>#REF!</f>
        <v>#REF!</v>
      </c>
      <c r="B3531" s="26" t="e">
        <f t="shared" si="55"/>
        <v>#REF!</v>
      </c>
      <c r="C3531" s="26"/>
    </row>
    <row r="3532" spans="1:3" x14ac:dyDescent="0.25">
      <c r="A3532" s="25" t="e">
        <f>#REF!</f>
        <v>#REF!</v>
      </c>
      <c r="B3532" s="26" t="e">
        <f t="shared" si="55"/>
        <v>#REF!</v>
      </c>
      <c r="C3532" s="26"/>
    </row>
    <row r="3533" spans="1:3" x14ac:dyDescent="0.25">
      <c r="A3533" s="25" t="e">
        <f>#REF!</f>
        <v>#REF!</v>
      </c>
      <c r="B3533" s="26" t="e">
        <f t="shared" si="55"/>
        <v>#REF!</v>
      </c>
      <c r="C3533" s="26"/>
    </row>
    <row r="3534" spans="1:3" x14ac:dyDescent="0.25">
      <c r="A3534" s="25" t="e">
        <f>#REF!</f>
        <v>#REF!</v>
      </c>
      <c r="B3534" s="26" t="e">
        <f t="shared" si="55"/>
        <v>#REF!</v>
      </c>
      <c r="C3534" s="26"/>
    </row>
    <row r="3535" spans="1:3" x14ac:dyDescent="0.25">
      <c r="A3535" s="25" t="e">
        <f>#REF!</f>
        <v>#REF!</v>
      </c>
      <c r="B3535" s="26" t="e">
        <f t="shared" si="55"/>
        <v>#REF!</v>
      </c>
      <c r="C3535" s="26"/>
    </row>
    <row r="3536" spans="1:3" x14ac:dyDescent="0.25">
      <c r="A3536" s="25" t="e">
        <f>#REF!</f>
        <v>#REF!</v>
      </c>
      <c r="B3536" s="26" t="e">
        <f t="shared" si="55"/>
        <v>#REF!</v>
      </c>
      <c r="C3536" s="26"/>
    </row>
    <row r="3537" spans="1:3" x14ac:dyDescent="0.25">
      <c r="A3537" s="25" t="e">
        <f>#REF!</f>
        <v>#REF!</v>
      </c>
      <c r="B3537" s="26" t="e">
        <f t="shared" si="55"/>
        <v>#REF!</v>
      </c>
      <c r="C3537" s="26"/>
    </row>
    <row r="3538" spans="1:3" x14ac:dyDescent="0.25">
      <c r="A3538" s="25" t="e">
        <f>#REF!</f>
        <v>#REF!</v>
      </c>
      <c r="B3538" s="26" t="e">
        <f t="shared" si="55"/>
        <v>#REF!</v>
      </c>
      <c r="C3538" s="26"/>
    </row>
    <row r="3539" spans="1:3" x14ac:dyDescent="0.25">
      <c r="A3539" s="25" t="e">
        <f>#REF!</f>
        <v>#REF!</v>
      </c>
      <c r="B3539" s="26" t="e">
        <f t="shared" si="55"/>
        <v>#REF!</v>
      </c>
      <c r="C3539" s="26"/>
    </row>
    <row r="3540" spans="1:3" x14ac:dyDescent="0.25">
      <c r="A3540" s="25" t="e">
        <f>#REF!</f>
        <v>#REF!</v>
      </c>
      <c r="B3540" s="26" t="e">
        <f t="shared" si="55"/>
        <v>#REF!</v>
      </c>
      <c r="C3540" s="26"/>
    </row>
    <row r="3541" spans="1:3" x14ac:dyDescent="0.25">
      <c r="A3541" s="25" t="e">
        <f>#REF!</f>
        <v>#REF!</v>
      </c>
      <c r="B3541" s="26" t="e">
        <f t="shared" si="55"/>
        <v>#REF!</v>
      </c>
      <c r="C3541" s="26"/>
    </row>
    <row r="3542" spans="1:3" x14ac:dyDescent="0.25">
      <c r="A3542" s="25" t="e">
        <f>#REF!</f>
        <v>#REF!</v>
      </c>
      <c r="B3542" s="26" t="e">
        <f t="shared" si="55"/>
        <v>#REF!</v>
      </c>
      <c r="C3542" s="26"/>
    </row>
    <row r="3543" spans="1:3" x14ac:dyDescent="0.25">
      <c r="A3543" s="25" t="e">
        <f>#REF!</f>
        <v>#REF!</v>
      </c>
      <c r="B3543" s="26" t="e">
        <f t="shared" si="55"/>
        <v>#REF!</v>
      </c>
      <c r="C3543" s="26"/>
    </row>
    <row r="3544" spans="1:3" x14ac:dyDescent="0.25">
      <c r="A3544" s="25" t="e">
        <f>#REF!</f>
        <v>#REF!</v>
      </c>
      <c r="B3544" s="26" t="e">
        <f t="shared" si="55"/>
        <v>#REF!</v>
      </c>
      <c r="C3544" s="26"/>
    </row>
    <row r="3545" spans="1:3" x14ac:dyDescent="0.25">
      <c r="A3545" s="25" t="e">
        <f>#REF!</f>
        <v>#REF!</v>
      </c>
      <c r="B3545" s="26" t="e">
        <f t="shared" si="55"/>
        <v>#REF!</v>
      </c>
      <c r="C3545" s="26"/>
    </row>
    <row r="3546" spans="1:3" x14ac:dyDescent="0.25">
      <c r="A3546" s="25" t="e">
        <f>#REF!</f>
        <v>#REF!</v>
      </c>
      <c r="B3546" s="26" t="e">
        <f t="shared" si="55"/>
        <v>#REF!</v>
      </c>
      <c r="C3546" s="26"/>
    </row>
    <row r="3547" spans="1:3" x14ac:dyDescent="0.25">
      <c r="A3547" s="25" t="e">
        <f>#REF!</f>
        <v>#REF!</v>
      </c>
      <c r="B3547" s="26" t="e">
        <f t="shared" si="55"/>
        <v>#REF!</v>
      </c>
      <c r="C3547" s="26"/>
    </row>
    <row r="3548" spans="1:3" x14ac:dyDescent="0.25">
      <c r="A3548" s="25" t="e">
        <f>#REF!</f>
        <v>#REF!</v>
      </c>
      <c r="B3548" s="26" t="e">
        <f t="shared" si="55"/>
        <v>#REF!</v>
      </c>
      <c r="C3548" s="26"/>
    </row>
    <row r="3549" spans="1:3" x14ac:dyDescent="0.25">
      <c r="A3549" s="25" t="e">
        <f>#REF!</f>
        <v>#REF!</v>
      </c>
      <c r="B3549" s="26" t="e">
        <f t="shared" si="55"/>
        <v>#REF!</v>
      </c>
      <c r="C3549" s="26"/>
    </row>
    <row r="3550" spans="1:3" x14ac:dyDescent="0.25">
      <c r="A3550" s="25" t="e">
        <f>#REF!</f>
        <v>#REF!</v>
      </c>
      <c r="B3550" s="26" t="e">
        <f t="shared" si="55"/>
        <v>#REF!</v>
      </c>
      <c r="C3550" s="26"/>
    </row>
    <row r="3551" spans="1:3" x14ac:dyDescent="0.25">
      <c r="A3551" s="25" t="e">
        <f>#REF!</f>
        <v>#REF!</v>
      </c>
      <c r="B3551" s="26" t="e">
        <f t="shared" si="55"/>
        <v>#REF!</v>
      </c>
      <c r="C3551" s="26"/>
    </row>
    <row r="3552" spans="1:3" x14ac:dyDescent="0.25">
      <c r="A3552" s="25" t="e">
        <f>#REF!</f>
        <v>#REF!</v>
      </c>
      <c r="B3552" s="26" t="e">
        <f t="shared" si="55"/>
        <v>#REF!</v>
      </c>
      <c r="C3552" s="26"/>
    </row>
    <row r="3553" spans="1:3" x14ac:dyDescent="0.25">
      <c r="A3553" s="25" t="e">
        <f>#REF!</f>
        <v>#REF!</v>
      </c>
      <c r="B3553" s="26" t="e">
        <f t="shared" si="55"/>
        <v>#REF!</v>
      </c>
      <c r="C3553" s="26"/>
    </row>
    <row r="3554" spans="1:3" x14ac:dyDescent="0.25">
      <c r="A3554" s="25" t="e">
        <f>#REF!</f>
        <v>#REF!</v>
      </c>
      <c r="B3554" s="26" t="e">
        <f t="shared" si="55"/>
        <v>#REF!</v>
      </c>
      <c r="C3554" s="26"/>
    </row>
    <row r="3555" spans="1:3" x14ac:dyDescent="0.25">
      <c r="A3555" s="25" t="e">
        <f>#REF!</f>
        <v>#REF!</v>
      </c>
      <c r="B3555" s="26" t="e">
        <f t="shared" si="55"/>
        <v>#REF!</v>
      </c>
      <c r="C3555" s="26"/>
    </row>
    <row r="3556" spans="1:3" x14ac:dyDescent="0.25">
      <c r="A3556" s="25" t="e">
        <f>#REF!</f>
        <v>#REF!</v>
      </c>
      <c r="B3556" s="26" t="e">
        <f t="shared" si="55"/>
        <v>#REF!</v>
      </c>
      <c r="C3556" s="26"/>
    </row>
    <row r="3557" spans="1:3" x14ac:dyDescent="0.25">
      <c r="A3557" s="25" t="e">
        <f>#REF!</f>
        <v>#REF!</v>
      </c>
      <c r="B3557" s="26" t="e">
        <f t="shared" si="55"/>
        <v>#REF!</v>
      </c>
      <c r="C3557" s="26"/>
    </row>
    <row r="3558" spans="1:3" x14ac:dyDescent="0.25">
      <c r="A3558" s="25" t="e">
        <f>#REF!</f>
        <v>#REF!</v>
      </c>
      <c r="B3558" s="26" t="e">
        <f t="shared" si="55"/>
        <v>#REF!</v>
      </c>
      <c r="C3558" s="26"/>
    </row>
    <row r="3559" spans="1:3" x14ac:dyDescent="0.25">
      <c r="A3559" s="25" t="e">
        <f>#REF!</f>
        <v>#REF!</v>
      </c>
      <c r="B3559" s="26" t="e">
        <f t="shared" si="55"/>
        <v>#REF!</v>
      </c>
      <c r="C3559" s="26"/>
    </row>
    <row r="3560" spans="1:3" x14ac:dyDescent="0.25">
      <c r="A3560" s="25" t="e">
        <f>#REF!</f>
        <v>#REF!</v>
      </c>
      <c r="B3560" s="26" t="e">
        <f t="shared" si="55"/>
        <v>#REF!</v>
      </c>
      <c r="C3560" s="26"/>
    </row>
    <row r="3561" spans="1:3" x14ac:dyDescent="0.25">
      <c r="A3561" s="25" t="e">
        <f>#REF!</f>
        <v>#REF!</v>
      </c>
      <c r="B3561" s="26" t="e">
        <f t="shared" si="55"/>
        <v>#REF!</v>
      </c>
      <c r="C3561" s="26"/>
    </row>
    <row r="3562" spans="1:3" x14ac:dyDescent="0.25">
      <c r="A3562" s="25" t="e">
        <f>#REF!</f>
        <v>#REF!</v>
      </c>
      <c r="B3562" s="26" t="e">
        <f t="shared" si="55"/>
        <v>#REF!</v>
      </c>
      <c r="C3562" s="26"/>
    </row>
    <row r="3563" spans="1:3" x14ac:dyDescent="0.25">
      <c r="A3563" s="25" t="e">
        <f>#REF!</f>
        <v>#REF!</v>
      </c>
      <c r="B3563" s="26" t="e">
        <f t="shared" si="55"/>
        <v>#REF!</v>
      </c>
      <c r="C3563" s="26"/>
    </row>
    <row r="3564" spans="1:3" x14ac:dyDescent="0.25">
      <c r="A3564" s="25" t="e">
        <f>#REF!</f>
        <v>#REF!</v>
      </c>
      <c r="B3564" s="26" t="e">
        <f t="shared" si="55"/>
        <v>#REF!</v>
      </c>
      <c r="C3564" s="26"/>
    </row>
    <row r="3565" spans="1:3" x14ac:dyDescent="0.25">
      <c r="A3565" s="25" t="e">
        <f>#REF!</f>
        <v>#REF!</v>
      </c>
      <c r="B3565" s="26" t="e">
        <f t="shared" si="55"/>
        <v>#REF!</v>
      </c>
      <c r="C3565" s="26"/>
    </row>
    <row r="3566" spans="1:3" x14ac:dyDescent="0.25">
      <c r="A3566" s="25" t="e">
        <f>#REF!</f>
        <v>#REF!</v>
      </c>
      <c r="B3566" s="26" t="e">
        <f t="shared" si="55"/>
        <v>#REF!</v>
      </c>
      <c r="C3566" s="26"/>
    </row>
    <row r="3567" spans="1:3" x14ac:dyDescent="0.25">
      <c r="A3567" s="25" t="e">
        <f>#REF!</f>
        <v>#REF!</v>
      </c>
      <c r="B3567" s="26" t="e">
        <f t="shared" si="55"/>
        <v>#REF!</v>
      </c>
      <c r="C3567" s="26"/>
    </row>
    <row r="3568" spans="1:3" x14ac:dyDescent="0.25">
      <c r="A3568" s="25" t="e">
        <f>#REF!</f>
        <v>#REF!</v>
      </c>
      <c r="B3568" s="26" t="e">
        <f t="shared" si="55"/>
        <v>#REF!</v>
      </c>
      <c r="C3568" s="26"/>
    </row>
    <row r="3569" spans="1:3" x14ac:dyDescent="0.25">
      <c r="A3569" s="25" t="e">
        <f>#REF!</f>
        <v>#REF!</v>
      </c>
      <c r="B3569" s="26" t="e">
        <f t="shared" si="55"/>
        <v>#REF!</v>
      </c>
      <c r="C3569" s="26"/>
    </row>
    <row r="3570" spans="1:3" x14ac:dyDescent="0.25">
      <c r="A3570" s="25" t="e">
        <f>#REF!</f>
        <v>#REF!</v>
      </c>
      <c r="B3570" s="26" t="e">
        <f t="shared" si="55"/>
        <v>#REF!</v>
      </c>
      <c r="C3570" s="26"/>
    </row>
    <row r="3571" spans="1:3" x14ac:dyDescent="0.25">
      <c r="A3571" s="25" t="e">
        <f>#REF!</f>
        <v>#REF!</v>
      </c>
      <c r="B3571" s="26" t="e">
        <f t="shared" si="55"/>
        <v>#REF!</v>
      </c>
      <c r="C3571" s="26"/>
    </row>
    <row r="3572" spans="1:3" x14ac:dyDescent="0.25">
      <c r="A3572" s="25" t="e">
        <f>#REF!</f>
        <v>#REF!</v>
      </c>
      <c r="B3572" s="26" t="e">
        <f t="shared" si="55"/>
        <v>#REF!</v>
      </c>
      <c r="C3572" s="26"/>
    </row>
    <row r="3573" spans="1:3" x14ac:dyDescent="0.25">
      <c r="A3573" s="25" t="e">
        <f>#REF!</f>
        <v>#REF!</v>
      </c>
      <c r="B3573" s="26" t="e">
        <f t="shared" si="55"/>
        <v>#REF!</v>
      </c>
      <c r="C3573" s="26"/>
    </row>
    <row r="3574" spans="1:3" x14ac:dyDescent="0.25">
      <c r="A3574" s="25" t="e">
        <f>#REF!</f>
        <v>#REF!</v>
      </c>
      <c r="B3574" s="26" t="e">
        <f t="shared" si="55"/>
        <v>#REF!</v>
      </c>
      <c r="C3574" s="26"/>
    </row>
    <row r="3575" spans="1:3" x14ac:dyDescent="0.25">
      <c r="A3575" s="25" t="e">
        <f>#REF!</f>
        <v>#REF!</v>
      </c>
      <c r="B3575" s="26" t="e">
        <f t="shared" si="55"/>
        <v>#REF!</v>
      </c>
      <c r="C3575" s="26"/>
    </row>
    <row r="3576" spans="1:3" x14ac:dyDescent="0.25">
      <c r="A3576" s="25" t="e">
        <f>#REF!</f>
        <v>#REF!</v>
      </c>
      <c r="B3576" s="26" t="e">
        <f t="shared" si="55"/>
        <v>#REF!</v>
      </c>
      <c r="C3576" s="26"/>
    </row>
    <row r="3577" spans="1:3" x14ac:dyDescent="0.25">
      <c r="A3577" s="25" t="e">
        <f>#REF!</f>
        <v>#REF!</v>
      </c>
      <c r="B3577" s="26" t="e">
        <f t="shared" si="55"/>
        <v>#REF!</v>
      </c>
      <c r="C3577" s="26"/>
    </row>
    <row r="3578" spans="1:3" x14ac:dyDescent="0.25">
      <c r="A3578" s="25" t="e">
        <f>#REF!</f>
        <v>#REF!</v>
      </c>
      <c r="B3578" s="26" t="e">
        <f t="shared" si="55"/>
        <v>#REF!</v>
      </c>
      <c r="C3578" s="26"/>
    </row>
    <row r="3579" spans="1:3" x14ac:dyDescent="0.25">
      <c r="A3579" s="25" t="e">
        <f>#REF!</f>
        <v>#REF!</v>
      </c>
      <c r="B3579" s="26" t="e">
        <f t="shared" si="55"/>
        <v>#REF!</v>
      </c>
      <c r="C3579" s="26"/>
    </row>
    <row r="3580" spans="1:3" x14ac:dyDescent="0.25">
      <c r="A3580" s="25" t="e">
        <f>#REF!</f>
        <v>#REF!</v>
      </c>
      <c r="B3580" s="26" t="e">
        <f t="shared" si="55"/>
        <v>#REF!</v>
      </c>
      <c r="C3580" s="26"/>
    </row>
    <row r="3581" spans="1:3" x14ac:dyDescent="0.25">
      <c r="A3581" s="25" t="e">
        <f>#REF!</f>
        <v>#REF!</v>
      </c>
      <c r="B3581" s="26" t="e">
        <f t="shared" si="55"/>
        <v>#REF!</v>
      </c>
      <c r="C3581" s="26"/>
    </row>
    <row r="3582" spans="1:3" x14ac:dyDescent="0.25">
      <c r="A3582" s="25" t="e">
        <f>#REF!</f>
        <v>#REF!</v>
      </c>
      <c r="B3582" s="26" t="e">
        <f t="shared" si="55"/>
        <v>#REF!</v>
      </c>
      <c r="C3582" s="26"/>
    </row>
    <row r="3583" spans="1:3" x14ac:dyDescent="0.25">
      <c r="A3583" s="25" t="e">
        <f>#REF!</f>
        <v>#REF!</v>
      </c>
      <c r="B3583" s="26" t="e">
        <f t="shared" si="55"/>
        <v>#REF!</v>
      </c>
      <c r="C3583" s="26"/>
    </row>
    <row r="3584" spans="1:3" x14ac:dyDescent="0.25">
      <c r="A3584" s="25" t="e">
        <f>#REF!</f>
        <v>#REF!</v>
      </c>
      <c r="B3584" s="26" t="e">
        <f t="shared" si="55"/>
        <v>#REF!</v>
      </c>
      <c r="C3584" s="26"/>
    </row>
    <row r="3585" spans="1:3" x14ac:dyDescent="0.25">
      <c r="A3585" s="25" t="e">
        <f>#REF!</f>
        <v>#REF!</v>
      </c>
      <c r="B3585" s="26" t="e">
        <f t="shared" si="55"/>
        <v>#REF!</v>
      </c>
      <c r="C3585" s="26"/>
    </row>
    <row r="3586" spans="1:3" x14ac:dyDescent="0.25">
      <c r="A3586" s="25" t="e">
        <f>#REF!</f>
        <v>#REF!</v>
      </c>
      <c r="B3586" s="26" t="e">
        <f t="shared" ref="B3586:B3649" si="56">MAX(MIN(A3586,E$4),E$3)</f>
        <v>#REF!</v>
      </c>
      <c r="C3586" s="26"/>
    </row>
    <row r="3587" spans="1:3" x14ac:dyDescent="0.25">
      <c r="A3587" s="25" t="e">
        <f>#REF!</f>
        <v>#REF!</v>
      </c>
      <c r="B3587" s="26" t="e">
        <f t="shared" si="56"/>
        <v>#REF!</v>
      </c>
      <c r="C3587" s="26"/>
    </row>
    <row r="3588" spans="1:3" x14ac:dyDescent="0.25">
      <c r="A3588" s="25" t="e">
        <f>#REF!</f>
        <v>#REF!</v>
      </c>
      <c r="B3588" s="26" t="e">
        <f t="shared" si="56"/>
        <v>#REF!</v>
      </c>
      <c r="C3588" s="26"/>
    </row>
    <row r="3589" spans="1:3" x14ac:dyDescent="0.25">
      <c r="A3589" s="25" t="e">
        <f>#REF!</f>
        <v>#REF!</v>
      </c>
      <c r="B3589" s="26" t="e">
        <f t="shared" si="56"/>
        <v>#REF!</v>
      </c>
      <c r="C3589" s="26"/>
    </row>
    <row r="3590" spans="1:3" x14ac:dyDescent="0.25">
      <c r="A3590" s="25" t="e">
        <f>#REF!</f>
        <v>#REF!</v>
      </c>
      <c r="B3590" s="26" t="e">
        <f t="shared" si="56"/>
        <v>#REF!</v>
      </c>
      <c r="C3590" s="26"/>
    </row>
    <row r="3591" spans="1:3" x14ac:dyDescent="0.25">
      <c r="A3591" s="25" t="e">
        <f>#REF!</f>
        <v>#REF!</v>
      </c>
      <c r="B3591" s="26" t="e">
        <f t="shared" si="56"/>
        <v>#REF!</v>
      </c>
      <c r="C3591" s="26"/>
    </row>
    <row r="3592" spans="1:3" x14ac:dyDescent="0.25">
      <c r="A3592" s="25" t="e">
        <f>#REF!</f>
        <v>#REF!</v>
      </c>
      <c r="B3592" s="26" t="e">
        <f t="shared" si="56"/>
        <v>#REF!</v>
      </c>
      <c r="C3592" s="26"/>
    </row>
    <row r="3593" spans="1:3" x14ac:dyDescent="0.25">
      <c r="A3593" s="25" t="e">
        <f>#REF!</f>
        <v>#REF!</v>
      </c>
      <c r="B3593" s="26" t="e">
        <f t="shared" si="56"/>
        <v>#REF!</v>
      </c>
      <c r="C3593" s="26"/>
    </row>
    <row r="3594" spans="1:3" x14ac:dyDescent="0.25">
      <c r="A3594" s="25" t="e">
        <f>#REF!</f>
        <v>#REF!</v>
      </c>
      <c r="B3594" s="26" t="e">
        <f t="shared" si="56"/>
        <v>#REF!</v>
      </c>
      <c r="C3594" s="26"/>
    </row>
    <row r="3595" spans="1:3" x14ac:dyDescent="0.25">
      <c r="A3595" s="25" t="e">
        <f>#REF!</f>
        <v>#REF!</v>
      </c>
      <c r="B3595" s="26" t="e">
        <f t="shared" si="56"/>
        <v>#REF!</v>
      </c>
      <c r="C3595" s="26"/>
    </row>
    <row r="3596" spans="1:3" x14ac:dyDescent="0.25">
      <c r="A3596" s="25" t="e">
        <f>#REF!</f>
        <v>#REF!</v>
      </c>
      <c r="B3596" s="26" t="e">
        <f t="shared" si="56"/>
        <v>#REF!</v>
      </c>
      <c r="C3596" s="26"/>
    </row>
    <row r="3597" spans="1:3" x14ac:dyDescent="0.25">
      <c r="A3597" s="25" t="e">
        <f>#REF!</f>
        <v>#REF!</v>
      </c>
      <c r="B3597" s="26" t="e">
        <f t="shared" si="56"/>
        <v>#REF!</v>
      </c>
      <c r="C3597" s="26"/>
    </row>
    <row r="3598" spans="1:3" x14ac:dyDescent="0.25">
      <c r="A3598" s="25" t="e">
        <f>#REF!</f>
        <v>#REF!</v>
      </c>
      <c r="B3598" s="26" t="e">
        <f t="shared" si="56"/>
        <v>#REF!</v>
      </c>
      <c r="C3598" s="26"/>
    </row>
    <row r="3599" spans="1:3" x14ac:dyDescent="0.25">
      <c r="A3599" s="25" t="e">
        <f>#REF!</f>
        <v>#REF!</v>
      </c>
      <c r="B3599" s="26" t="e">
        <f t="shared" si="56"/>
        <v>#REF!</v>
      </c>
      <c r="C3599" s="26"/>
    </row>
    <row r="3600" spans="1:3" x14ac:dyDescent="0.25">
      <c r="A3600" s="25" t="e">
        <f>#REF!</f>
        <v>#REF!</v>
      </c>
      <c r="B3600" s="26" t="e">
        <f t="shared" si="56"/>
        <v>#REF!</v>
      </c>
      <c r="C3600" s="26"/>
    </row>
    <row r="3601" spans="1:3" x14ac:dyDescent="0.25">
      <c r="A3601" s="25" t="e">
        <f>#REF!</f>
        <v>#REF!</v>
      </c>
      <c r="B3601" s="26" t="e">
        <f t="shared" si="56"/>
        <v>#REF!</v>
      </c>
      <c r="C3601" s="26"/>
    </row>
    <row r="3602" spans="1:3" x14ac:dyDescent="0.25">
      <c r="A3602" s="25" t="e">
        <f>#REF!</f>
        <v>#REF!</v>
      </c>
      <c r="B3602" s="26" t="e">
        <f t="shared" si="56"/>
        <v>#REF!</v>
      </c>
      <c r="C3602" s="26"/>
    </row>
    <row r="3603" spans="1:3" x14ac:dyDescent="0.25">
      <c r="A3603" s="25" t="e">
        <f>#REF!</f>
        <v>#REF!</v>
      </c>
      <c r="B3603" s="26" t="e">
        <f t="shared" si="56"/>
        <v>#REF!</v>
      </c>
      <c r="C3603" s="26"/>
    </row>
    <row r="3604" spans="1:3" x14ac:dyDescent="0.25">
      <c r="A3604" s="25" t="e">
        <f>#REF!</f>
        <v>#REF!</v>
      </c>
      <c r="B3604" s="26" t="e">
        <f t="shared" si="56"/>
        <v>#REF!</v>
      </c>
      <c r="C3604" s="26"/>
    </row>
    <row r="3605" spans="1:3" x14ac:dyDescent="0.25">
      <c r="A3605" s="25" t="e">
        <f>#REF!</f>
        <v>#REF!</v>
      </c>
      <c r="B3605" s="26" t="e">
        <f t="shared" si="56"/>
        <v>#REF!</v>
      </c>
      <c r="C3605" s="26"/>
    </row>
    <row r="3606" spans="1:3" x14ac:dyDescent="0.25">
      <c r="A3606" s="25" t="e">
        <f>#REF!</f>
        <v>#REF!</v>
      </c>
      <c r="B3606" s="26" t="e">
        <f t="shared" si="56"/>
        <v>#REF!</v>
      </c>
      <c r="C3606" s="26"/>
    </row>
    <row r="3607" spans="1:3" x14ac:dyDescent="0.25">
      <c r="A3607" s="25" t="e">
        <f>#REF!</f>
        <v>#REF!</v>
      </c>
      <c r="B3607" s="26" t="e">
        <f t="shared" si="56"/>
        <v>#REF!</v>
      </c>
      <c r="C3607" s="26"/>
    </row>
    <row r="3608" spans="1:3" x14ac:dyDescent="0.25">
      <c r="A3608" s="25" t="e">
        <f>#REF!</f>
        <v>#REF!</v>
      </c>
      <c r="B3608" s="26" t="e">
        <f t="shared" si="56"/>
        <v>#REF!</v>
      </c>
      <c r="C3608" s="26"/>
    </row>
    <row r="3609" spans="1:3" x14ac:dyDescent="0.25">
      <c r="A3609" s="25" t="e">
        <f>#REF!</f>
        <v>#REF!</v>
      </c>
      <c r="B3609" s="26" t="e">
        <f t="shared" si="56"/>
        <v>#REF!</v>
      </c>
      <c r="C3609" s="26"/>
    </row>
    <row r="3610" spans="1:3" x14ac:dyDescent="0.25">
      <c r="A3610" s="25" t="e">
        <f>#REF!</f>
        <v>#REF!</v>
      </c>
      <c r="B3610" s="26" t="e">
        <f t="shared" si="56"/>
        <v>#REF!</v>
      </c>
      <c r="C3610" s="26"/>
    </row>
    <row r="3611" spans="1:3" x14ac:dyDescent="0.25">
      <c r="A3611" s="25" t="e">
        <f>#REF!</f>
        <v>#REF!</v>
      </c>
      <c r="B3611" s="26" t="e">
        <f t="shared" si="56"/>
        <v>#REF!</v>
      </c>
      <c r="C3611" s="26"/>
    </row>
    <row r="3612" spans="1:3" x14ac:dyDescent="0.25">
      <c r="A3612" s="25" t="e">
        <f>#REF!</f>
        <v>#REF!</v>
      </c>
      <c r="B3612" s="26" t="e">
        <f t="shared" si="56"/>
        <v>#REF!</v>
      </c>
      <c r="C3612" s="26"/>
    </row>
    <row r="3613" spans="1:3" x14ac:dyDescent="0.25">
      <c r="A3613" s="25" t="e">
        <f>#REF!</f>
        <v>#REF!</v>
      </c>
      <c r="B3613" s="26" t="e">
        <f t="shared" si="56"/>
        <v>#REF!</v>
      </c>
      <c r="C3613" s="26"/>
    </row>
    <row r="3614" spans="1:3" x14ac:dyDescent="0.25">
      <c r="A3614" s="25" t="e">
        <f>#REF!</f>
        <v>#REF!</v>
      </c>
      <c r="B3614" s="26" t="e">
        <f t="shared" si="56"/>
        <v>#REF!</v>
      </c>
      <c r="C3614" s="26"/>
    </row>
    <row r="3615" spans="1:3" x14ac:dyDescent="0.25">
      <c r="A3615" s="25" t="e">
        <f>#REF!</f>
        <v>#REF!</v>
      </c>
      <c r="B3615" s="26" t="e">
        <f t="shared" si="56"/>
        <v>#REF!</v>
      </c>
      <c r="C3615" s="26"/>
    </row>
    <row r="3616" spans="1:3" x14ac:dyDescent="0.25">
      <c r="A3616" s="25" t="e">
        <f>#REF!</f>
        <v>#REF!</v>
      </c>
      <c r="B3616" s="26" t="e">
        <f t="shared" si="56"/>
        <v>#REF!</v>
      </c>
      <c r="C3616" s="26"/>
    </row>
    <row r="3617" spans="1:3" x14ac:dyDescent="0.25">
      <c r="A3617" s="25" t="e">
        <f>#REF!</f>
        <v>#REF!</v>
      </c>
      <c r="B3617" s="26" t="e">
        <f t="shared" si="56"/>
        <v>#REF!</v>
      </c>
      <c r="C3617" s="26"/>
    </row>
    <row r="3618" spans="1:3" x14ac:dyDescent="0.25">
      <c r="A3618" s="25" t="e">
        <f>#REF!</f>
        <v>#REF!</v>
      </c>
      <c r="B3618" s="26" t="e">
        <f t="shared" si="56"/>
        <v>#REF!</v>
      </c>
      <c r="C3618" s="26"/>
    </row>
    <row r="3619" spans="1:3" x14ac:dyDescent="0.25">
      <c r="A3619" s="25" t="e">
        <f>#REF!</f>
        <v>#REF!</v>
      </c>
      <c r="B3619" s="26" t="e">
        <f t="shared" si="56"/>
        <v>#REF!</v>
      </c>
      <c r="C3619" s="26"/>
    </row>
    <row r="3620" spans="1:3" x14ac:dyDescent="0.25">
      <c r="A3620" s="25" t="e">
        <f>#REF!</f>
        <v>#REF!</v>
      </c>
      <c r="B3620" s="26" t="e">
        <f t="shared" si="56"/>
        <v>#REF!</v>
      </c>
      <c r="C3620" s="26"/>
    </row>
    <row r="3621" spans="1:3" x14ac:dyDescent="0.25">
      <c r="A3621" s="25" t="e">
        <f>#REF!</f>
        <v>#REF!</v>
      </c>
      <c r="B3621" s="26" t="e">
        <f t="shared" si="56"/>
        <v>#REF!</v>
      </c>
      <c r="C3621" s="26"/>
    </row>
    <row r="3622" spans="1:3" x14ac:dyDescent="0.25">
      <c r="A3622" s="25" t="e">
        <f>#REF!</f>
        <v>#REF!</v>
      </c>
      <c r="B3622" s="26" t="e">
        <f t="shared" si="56"/>
        <v>#REF!</v>
      </c>
      <c r="C3622" s="26"/>
    </row>
    <row r="3623" spans="1:3" x14ac:dyDescent="0.25">
      <c r="A3623" s="25" t="e">
        <f>#REF!</f>
        <v>#REF!</v>
      </c>
      <c r="B3623" s="26" t="e">
        <f t="shared" si="56"/>
        <v>#REF!</v>
      </c>
      <c r="C3623" s="26"/>
    </row>
    <row r="3624" spans="1:3" x14ac:dyDescent="0.25">
      <c r="A3624" s="25" t="e">
        <f>#REF!</f>
        <v>#REF!</v>
      </c>
      <c r="B3624" s="26" t="e">
        <f t="shared" si="56"/>
        <v>#REF!</v>
      </c>
      <c r="C3624" s="26"/>
    </row>
    <row r="3625" spans="1:3" x14ac:dyDescent="0.25">
      <c r="A3625" s="25" t="e">
        <f>#REF!</f>
        <v>#REF!</v>
      </c>
      <c r="B3625" s="26" t="e">
        <f t="shared" si="56"/>
        <v>#REF!</v>
      </c>
      <c r="C3625" s="26"/>
    </row>
    <row r="3626" spans="1:3" x14ac:dyDescent="0.25">
      <c r="A3626" s="25" t="e">
        <f>#REF!</f>
        <v>#REF!</v>
      </c>
      <c r="B3626" s="26" t="e">
        <f t="shared" si="56"/>
        <v>#REF!</v>
      </c>
      <c r="C3626" s="26"/>
    </row>
    <row r="3627" spans="1:3" x14ac:dyDescent="0.25">
      <c r="A3627" s="25" t="e">
        <f>#REF!</f>
        <v>#REF!</v>
      </c>
      <c r="B3627" s="26" t="e">
        <f t="shared" si="56"/>
        <v>#REF!</v>
      </c>
      <c r="C3627" s="26"/>
    </row>
    <row r="3628" spans="1:3" x14ac:dyDescent="0.25">
      <c r="A3628" s="25" t="e">
        <f>#REF!</f>
        <v>#REF!</v>
      </c>
      <c r="B3628" s="26" t="e">
        <f t="shared" si="56"/>
        <v>#REF!</v>
      </c>
      <c r="C3628" s="26"/>
    </row>
    <row r="3629" spans="1:3" x14ac:dyDescent="0.25">
      <c r="A3629" s="25" t="e">
        <f>#REF!</f>
        <v>#REF!</v>
      </c>
      <c r="B3629" s="26" t="e">
        <f t="shared" si="56"/>
        <v>#REF!</v>
      </c>
      <c r="C3629" s="26"/>
    </row>
    <row r="3630" spans="1:3" x14ac:dyDescent="0.25">
      <c r="A3630" s="25" t="e">
        <f>#REF!</f>
        <v>#REF!</v>
      </c>
      <c r="B3630" s="26" t="e">
        <f t="shared" si="56"/>
        <v>#REF!</v>
      </c>
      <c r="C3630" s="26"/>
    </row>
    <row r="3631" spans="1:3" x14ac:dyDescent="0.25">
      <c r="A3631" s="25" t="e">
        <f>#REF!</f>
        <v>#REF!</v>
      </c>
      <c r="B3631" s="26" t="e">
        <f t="shared" si="56"/>
        <v>#REF!</v>
      </c>
      <c r="C3631" s="26"/>
    </row>
    <row r="3632" spans="1:3" x14ac:dyDescent="0.25">
      <c r="A3632" s="25" t="e">
        <f>#REF!</f>
        <v>#REF!</v>
      </c>
      <c r="B3632" s="26" t="e">
        <f t="shared" si="56"/>
        <v>#REF!</v>
      </c>
      <c r="C3632" s="26"/>
    </row>
    <row r="3633" spans="1:3" x14ac:dyDescent="0.25">
      <c r="A3633" s="25" t="e">
        <f>#REF!</f>
        <v>#REF!</v>
      </c>
      <c r="B3633" s="26" t="e">
        <f t="shared" si="56"/>
        <v>#REF!</v>
      </c>
      <c r="C3633" s="26"/>
    </row>
    <row r="3634" spans="1:3" x14ac:dyDescent="0.25">
      <c r="A3634" s="25" t="e">
        <f>#REF!</f>
        <v>#REF!</v>
      </c>
      <c r="B3634" s="26" t="e">
        <f t="shared" si="56"/>
        <v>#REF!</v>
      </c>
      <c r="C3634" s="26"/>
    </row>
    <row r="3635" spans="1:3" x14ac:dyDescent="0.25">
      <c r="A3635" s="25" t="e">
        <f>#REF!</f>
        <v>#REF!</v>
      </c>
      <c r="B3635" s="26" t="e">
        <f t="shared" si="56"/>
        <v>#REF!</v>
      </c>
      <c r="C3635" s="26"/>
    </row>
    <row r="3636" spans="1:3" x14ac:dyDescent="0.25">
      <c r="A3636" s="25" t="e">
        <f>#REF!</f>
        <v>#REF!</v>
      </c>
      <c r="B3636" s="26" t="e">
        <f t="shared" si="56"/>
        <v>#REF!</v>
      </c>
      <c r="C3636" s="26"/>
    </row>
    <row r="3637" spans="1:3" x14ac:dyDescent="0.25">
      <c r="A3637" s="25" t="e">
        <f>#REF!</f>
        <v>#REF!</v>
      </c>
      <c r="B3637" s="26" t="e">
        <f t="shared" si="56"/>
        <v>#REF!</v>
      </c>
      <c r="C3637" s="26"/>
    </row>
    <row r="3638" spans="1:3" x14ac:dyDescent="0.25">
      <c r="A3638" s="25" t="e">
        <f>#REF!</f>
        <v>#REF!</v>
      </c>
      <c r="B3638" s="26" t="e">
        <f t="shared" si="56"/>
        <v>#REF!</v>
      </c>
      <c r="C3638" s="26"/>
    </row>
    <row r="3639" spans="1:3" x14ac:dyDescent="0.25">
      <c r="A3639" s="25" t="e">
        <f>#REF!</f>
        <v>#REF!</v>
      </c>
      <c r="B3639" s="26" t="e">
        <f t="shared" si="56"/>
        <v>#REF!</v>
      </c>
      <c r="C3639" s="26"/>
    </row>
    <row r="3640" spans="1:3" x14ac:dyDescent="0.25">
      <c r="A3640" s="25" t="e">
        <f>#REF!</f>
        <v>#REF!</v>
      </c>
      <c r="B3640" s="26" t="e">
        <f t="shared" si="56"/>
        <v>#REF!</v>
      </c>
      <c r="C3640" s="26"/>
    </row>
    <row r="3641" spans="1:3" x14ac:dyDescent="0.25">
      <c r="A3641" s="25" t="e">
        <f>#REF!</f>
        <v>#REF!</v>
      </c>
      <c r="B3641" s="26" t="e">
        <f t="shared" si="56"/>
        <v>#REF!</v>
      </c>
      <c r="C3641" s="26"/>
    </row>
    <row r="3642" spans="1:3" x14ac:dyDescent="0.25">
      <c r="A3642" s="25" t="e">
        <f>#REF!</f>
        <v>#REF!</v>
      </c>
      <c r="B3642" s="26" t="e">
        <f t="shared" si="56"/>
        <v>#REF!</v>
      </c>
      <c r="C3642" s="26"/>
    </row>
    <row r="3643" spans="1:3" x14ac:dyDescent="0.25">
      <c r="A3643" s="25" t="e">
        <f>#REF!</f>
        <v>#REF!</v>
      </c>
      <c r="B3643" s="26" t="e">
        <f t="shared" si="56"/>
        <v>#REF!</v>
      </c>
      <c r="C3643" s="26"/>
    </row>
    <row r="3644" spans="1:3" x14ac:dyDescent="0.25">
      <c r="A3644" s="25" t="e">
        <f>#REF!</f>
        <v>#REF!</v>
      </c>
      <c r="B3644" s="26" t="e">
        <f t="shared" si="56"/>
        <v>#REF!</v>
      </c>
      <c r="C3644" s="26"/>
    </row>
    <row r="3645" spans="1:3" x14ac:dyDescent="0.25">
      <c r="A3645" s="25" t="e">
        <f>#REF!</f>
        <v>#REF!</v>
      </c>
      <c r="B3645" s="26" t="e">
        <f t="shared" si="56"/>
        <v>#REF!</v>
      </c>
      <c r="C3645" s="26"/>
    </row>
    <row r="3646" spans="1:3" x14ac:dyDescent="0.25">
      <c r="A3646" s="25" t="e">
        <f>#REF!</f>
        <v>#REF!</v>
      </c>
      <c r="B3646" s="26" t="e">
        <f t="shared" si="56"/>
        <v>#REF!</v>
      </c>
      <c r="C3646" s="26"/>
    </row>
    <row r="3647" spans="1:3" x14ac:dyDescent="0.25">
      <c r="A3647" s="25" t="e">
        <f>#REF!</f>
        <v>#REF!</v>
      </c>
      <c r="B3647" s="26" t="e">
        <f t="shared" si="56"/>
        <v>#REF!</v>
      </c>
      <c r="C3647" s="26"/>
    </row>
    <row r="3648" spans="1:3" x14ac:dyDescent="0.25">
      <c r="A3648" s="25" t="e">
        <f>#REF!</f>
        <v>#REF!</v>
      </c>
      <c r="B3648" s="26" t="e">
        <f t="shared" si="56"/>
        <v>#REF!</v>
      </c>
      <c r="C3648" s="26"/>
    </row>
    <row r="3649" spans="1:3" x14ac:dyDescent="0.25">
      <c r="A3649" s="25" t="e">
        <f>#REF!</f>
        <v>#REF!</v>
      </c>
      <c r="B3649" s="26" t="e">
        <f t="shared" si="56"/>
        <v>#REF!</v>
      </c>
      <c r="C3649" s="26"/>
    </row>
    <row r="3650" spans="1:3" x14ac:dyDescent="0.25">
      <c r="A3650" s="25" t="e">
        <f>#REF!</f>
        <v>#REF!</v>
      </c>
      <c r="B3650" s="26" t="e">
        <f t="shared" ref="B3650:B3713" si="57">MAX(MIN(A3650,E$4),E$3)</f>
        <v>#REF!</v>
      </c>
      <c r="C3650" s="26"/>
    </row>
    <row r="3651" spans="1:3" x14ac:dyDescent="0.25">
      <c r="A3651" s="25" t="e">
        <f>#REF!</f>
        <v>#REF!</v>
      </c>
      <c r="B3651" s="26" t="e">
        <f t="shared" si="57"/>
        <v>#REF!</v>
      </c>
      <c r="C3651" s="26"/>
    </row>
    <row r="3652" spans="1:3" x14ac:dyDescent="0.25">
      <c r="A3652" s="25" t="e">
        <f>#REF!</f>
        <v>#REF!</v>
      </c>
      <c r="B3652" s="26" t="e">
        <f t="shared" si="57"/>
        <v>#REF!</v>
      </c>
      <c r="C3652" s="26"/>
    </row>
    <row r="3653" spans="1:3" x14ac:dyDescent="0.25">
      <c r="A3653" s="25" t="e">
        <f>#REF!</f>
        <v>#REF!</v>
      </c>
      <c r="B3653" s="26" t="e">
        <f t="shared" si="57"/>
        <v>#REF!</v>
      </c>
      <c r="C3653" s="26"/>
    </row>
    <row r="3654" spans="1:3" x14ac:dyDescent="0.25">
      <c r="A3654" s="25" t="e">
        <f>#REF!</f>
        <v>#REF!</v>
      </c>
      <c r="B3654" s="26" t="e">
        <f t="shared" si="57"/>
        <v>#REF!</v>
      </c>
      <c r="C3654" s="26"/>
    </row>
    <row r="3655" spans="1:3" x14ac:dyDescent="0.25">
      <c r="A3655" s="25" t="e">
        <f>#REF!</f>
        <v>#REF!</v>
      </c>
      <c r="B3655" s="26" t="e">
        <f t="shared" si="57"/>
        <v>#REF!</v>
      </c>
      <c r="C3655" s="26"/>
    </row>
    <row r="3656" spans="1:3" x14ac:dyDescent="0.25">
      <c r="A3656" s="25" t="e">
        <f>#REF!</f>
        <v>#REF!</v>
      </c>
      <c r="B3656" s="26" t="e">
        <f t="shared" si="57"/>
        <v>#REF!</v>
      </c>
      <c r="C3656" s="26"/>
    </row>
    <row r="3657" spans="1:3" x14ac:dyDescent="0.25">
      <c r="A3657" s="25" t="e">
        <f>#REF!</f>
        <v>#REF!</v>
      </c>
      <c r="B3657" s="26" t="e">
        <f t="shared" si="57"/>
        <v>#REF!</v>
      </c>
      <c r="C3657" s="26"/>
    </row>
    <row r="3658" spans="1:3" x14ac:dyDescent="0.25">
      <c r="A3658" s="25" t="e">
        <f>#REF!</f>
        <v>#REF!</v>
      </c>
      <c r="B3658" s="26" t="e">
        <f t="shared" si="57"/>
        <v>#REF!</v>
      </c>
      <c r="C3658" s="26"/>
    </row>
    <row r="3659" spans="1:3" x14ac:dyDescent="0.25">
      <c r="A3659" s="25" t="e">
        <f>#REF!</f>
        <v>#REF!</v>
      </c>
      <c r="B3659" s="26" t="e">
        <f t="shared" si="57"/>
        <v>#REF!</v>
      </c>
      <c r="C3659" s="26"/>
    </row>
    <row r="3660" spans="1:3" x14ac:dyDescent="0.25">
      <c r="A3660" s="25" t="e">
        <f>#REF!</f>
        <v>#REF!</v>
      </c>
      <c r="B3660" s="26" t="e">
        <f t="shared" si="57"/>
        <v>#REF!</v>
      </c>
      <c r="C3660" s="26"/>
    </row>
    <row r="3661" spans="1:3" x14ac:dyDescent="0.25">
      <c r="A3661" s="25" t="e">
        <f>#REF!</f>
        <v>#REF!</v>
      </c>
      <c r="B3661" s="26" t="e">
        <f t="shared" si="57"/>
        <v>#REF!</v>
      </c>
      <c r="C3661" s="26"/>
    </row>
    <row r="3662" spans="1:3" x14ac:dyDescent="0.25">
      <c r="A3662" s="25" t="e">
        <f>#REF!</f>
        <v>#REF!</v>
      </c>
      <c r="B3662" s="26" t="e">
        <f t="shared" si="57"/>
        <v>#REF!</v>
      </c>
      <c r="C3662" s="26"/>
    </row>
    <row r="3663" spans="1:3" x14ac:dyDescent="0.25">
      <c r="A3663" s="25" t="e">
        <f>#REF!</f>
        <v>#REF!</v>
      </c>
      <c r="B3663" s="26" t="e">
        <f t="shared" si="57"/>
        <v>#REF!</v>
      </c>
      <c r="C3663" s="26"/>
    </row>
    <row r="3664" spans="1:3" x14ac:dyDescent="0.25">
      <c r="A3664" s="25" t="e">
        <f>#REF!</f>
        <v>#REF!</v>
      </c>
      <c r="B3664" s="26" t="e">
        <f t="shared" si="57"/>
        <v>#REF!</v>
      </c>
      <c r="C3664" s="26"/>
    </row>
    <row r="3665" spans="1:3" x14ac:dyDescent="0.25">
      <c r="A3665" s="25" t="e">
        <f>#REF!</f>
        <v>#REF!</v>
      </c>
      <c r="B3665" s="26" t="e">
        <f t="shared" si="57"/>
        <v>#REF!</v>
      </c>
      <c r="C3665" s="26"/>
    </row>
    <row r="3666" spans="1:3" x14ac:dyDescent="0.25">
      <c r="A3666" s="25" t="e">
        <f>#REF!</f>
        <v>#REF!</v>
      </c>
      <c r="B3666" s="26" t="e">
        <f t="shared" si="57"/>
        <v>#REF!</v>
      </c>
      <c r="C3666" s="26"/>
    </row>
    <row r="3667" spans="1:3" x14ac:dyDescent="0.25">
      <c r="A3667" s="25" t="e">
        <f>#REF!</f>
        <v>#REF!</v>
      </c>
      <c r="B3667" s="26" t="e">
        <f t="shared" si="57"/>
        <v>#REF!</v>
      </c>
      <c r="C3667" s="26"/>
    </row>
    <row r="3668" spans="1:3" x14ac:dyDescent="0.25">
      <c r="A3668" s="25" t="e">
        <f>#REF!</f>
        <v>#REF!</v>
      </c>
      <c r="B3668" s="26" t="e">
        <f t="shared" si="57"/>
        <v>#REF!</v>
      </c>
      <c r="C3668" s="26"/>
    </row>
    <row r="3669" spans="1:3" x14ac:dyDescent="0.25">
      <c r="A3669" s="25" t="e">
        <f>#REF!</f>
        <v>#REF!</v>
      </c>
      <c r="B3669" s="26" t="e">
        <f t="shared" si="57"/>
        <v>#REF!</v>
      </c>
      <c r="C3669" s="26"/>
    </row>
    <row r="3670" spans="1:3" x14ac:dyDescent="0.25">
      <c r="A3670" s="25" t="e">
        <f>#REF!</f>
        <v>#REF!</v>
      </c>
      <c r="B3670" s="26" t="e">
        <f t="shared" si="57"/>
        <v>#REF!</v>
      </c>
      <c r="C3670" s="26"/>
    </row>
    <row r="3671" spans="1:3" x14ac:dyDescent="0.25">
      <c r="A3671" s="25" t="e">
        <f>#REF!</f>
        <v>#REF!</v>
      </c>
      <c r="B3671" s="26" t="e">
        <f t="shared" si="57"/>
        <v>#REF!</v>
      </c>
      <c r="C3671" s="26"/>
    </row>
    <row r="3672" spans="1:3" x14ac:dyDescent="0.25">
      <c r="A3672" s="25" t="e">
        <f>#REF!</f>
        <v>#REF!</v>
      </c>
      <c r="B3672" s="26" t="e">
        <f t="shared" si="57"/>
        <v>#REF!</v>
      </c>
      <c r="C3672" s="26"/>
    </row>
    <row r="3673" spans="1:3" x14ac:dyDescent="0.25">
      <c r="A3673" s="25" t="e">
        <f>#REF!</f>
        <v>#REF!</v>
      </c>
      <c r="B3673" s="26" t="e">
        <f t="shared" si="57"/>
        <v>#REF!</v>
      </c>
      <c r="C3673" s="26"/>
    </row>
    <row r="3674" spans="1:3" x14ac:dyDescent="0.25">
      <c r="A3674" s="25" t="e">
        <f>#REF!</f>
        <v>#REF!</v>
      </c>
      <c r="B3674" s="26" t="e">
        <f t="shared" si="57"/>
        <v>#REF!</v>
      </c>
      <c r="C3674" s="26"/>
    </row>
    <row r="3675" spans="1:3" x14ac:dyDescent="0.25">
      <c r="A3675" s="25" t="e">
        <f>#REF!</f>
        <v>#REF!</v>
      </c>
      <c r="B3675" s="26" t="e">
        <f t="shared" si="57"/>
        <v>#REF!</v>
      </c>
      <c r="C3675" s="26"/>
    </row>
    <row r="3676" spans="1:3" x14ac:dyDescent="0.25">
      <c r="A3676" s="25" t="e">
        <f>#REF!</f>
        <v>#REF!</v>
      </c>
      <c r="B3676" s="26" t="e">
        <f t="shared" si="57"/>
        <v>#REF!</v>
      </c>
      <c r="C3676" s="26"/>
    </row>
    <row r="3677" spans="1:3" x14ac:dyDescent="0.25">
      <c r="A3677" s="25" t="e">
        <f>#REF!</f>
        <v>#REF!</v>
      </c>
      <c r="B3677" s="26" t="e">
        <f t="shared" si="57"/>
        <v>#REF!</v>
      </c>
      <c r="C3677" s="26"/>
    </row>
    <row r="3678" spans="1:3" x14ac:dyDescent="0.25">
      <c r="A3678" s="25" t="e">
        <f>#REF!</f>
        <v>#REF!</v>
      </c>
      <c r="B3678" s="26" t="e">
        <f t="shared" si="57"/>
        <v>#REF!</v>
      </c>
      <c r="C3678" s="26"/>
    </row>
    <row r="3679" spans="1:3" x14ac:dyDescent="0.25">
      <c r="A3679" s="25" t="e">
        <f>#REF!</f>
        <v>#REF!</v>
      </c>
      <c r="B3679" s="26" t="e">
        <f t="shared" si="57"/>
        <v>#REF!</v>
      </c>
      <c r="C3679" s="26"/>
    </row>
    <row r="3680" spans="1:3" x14ac:dyDescent="0.25">
      <c r="A3680" s="25" t="e">
        <f>#REF!</f>
        <v>#REF!</v>
      </c>
      <c r="B3680" s="26" t="e">
        <f t="shared" si="57"/>
        <v>#REF!</v>
      </c>
      <c r="C3680" s="26"/>
    </row>
    <row r="3681" spans="1:3" x14ac:dyDescent="0.25">
      <c r="A3681" s="25" t="e">
        <f>#REF!</f>
        <v>#REF!</v>
      </c>
      <c r="B3681" s="26" t="e">
        <f t="shared" si="57"/>
        <v>#REF!</v>
      </c>
      <c r="C3681" s="26"/>
    </row>
    <row r="3682" spans="1:3" x14ac:dyDescent="0.25">
      <c r="A3682" s="25" t="e">
        <f>#REF!</f>
        <v>#REF!</v>
      </c>
      <c r="B3682" s="26" t="e">
        <f t="shared" si="57"/>
        <v>#REF!</v>
      </c>
      <c r="C3682" s="26"/>
    </row>
    <row r="3683" spans="1:3" x14ac:dyDescent="0.25">
      <c r="A3683" s="25" t="e">
        <f>#REF!</f>
        <v>#REF!</v>
      </c>
      <c r="B3683" s="26" t="e">
        <f t="shared" si="57"/>
        <v>#REF!</v>
      </c>
      <c r="C3683" s="26"/>
    </row>
    <row r="3684" spans="1:3" x14ac:dyDescent="0.25">
      <c r="A3684" s="25" t="e">
        <f>#REF!</f>
        <v>#REF!</v>
      </c>
      <c r="B3684" s="26" t="e">
        <f t="shared" si="57"/>
        <v>#REF!</v>
      </c>
      <c r="C3684" s="26"/>
    </row>
    <row r="3685" spans="1:3" x14ac:dyDescent="0.25">
      <c r="A3685" s="25" t="e">
        <f>#REF!</f>
        <v>#REF!</v>
      </c>
      <c r="B3685" s="26" t="e">
        <f t="shared" si="57"/>
        <v>#REF!</v>
      </c>
      <c r="C3685" s="26"/>
    </row>
    <row r="3686" spans="1:3" x14ac:dyDescent="0.25">
      <c r="A3686" s="25" t="e">
        <f>#REF!</f>
        <v>#REF!</v>
      </c>
      <c r="B3686" s="26" t="e">
        <f t="shared" si="57"/>
        <v>#REF!</v>
      </c>
      <c r="C3686" s="26"/>
    </row>
    <row r="3687" spans="1:3" x14ac:dyDescent="0.25">
      <c r="A3687" s="25" t="e">
        <f>#REF!</f>
        <v>#REF!</v>
      </c>
      <c r="B3687" s="26" t="e">
        <f t="shared" si="57"/>
        <v>#REF!</v>
      </c>
      <c r="C3687" s="26"/>
    </row>
    <row r="3688" spans="1:3" x14ac:dyDescent="0.25">
      <c r="A3688" s="25" t="e">
        <f>#REF!</f>
        <v>#REF!</v>
      </c>
      <c r="B3688" s="26" t="e">
        <f t="shared" si="57"/>
        <v>#REF!</v>
      </c>
      <c r="C3688" s="26"/>
    </row>
    <row r="3689" spans="1:3" x14ac:dyDescent="0.25">
      <c r="A3689" s="25" t="e">
        <f>#REF!</f>
        <v>#REF!</v>
      </c>
      <c r="B3689" s="26" t="e">
        <f t="shared" si="57"/>
        <v>#REF!</v>
      </c>
      <c r="C3689" s="26"/>
    </row>
    <row r="3690" spans="1:3" x14ac:dyDescent="0.25">
      <c r="A3690" s="25" t="e">
        <f>#REF!</f>
        <v>#REF!</v>
      </c>
      <c r="B3690" s="26" t="e">
        <f t="shared" si="57"/>
        <v>#REF!</v>
      </c>
      <c r="C3690" s="26"/>
    </row>
    <row r="3691" spans="1:3" x14ac:dyDescent="0.25">
      <c r="A3691" s="25" t="e">
        <f>#REF!</f>
        <v>#REF!</v>
      </c>
      <c r="B3691" s="26" t="e">
        <f t="shared" si="57"/>
        <v>#REF!</v>
      </c>
      <c r="C3691" s="26"/>
    </row>
    <row r="3692" spans="1:3" x14ac:dyDescent="0.25">
      <c r="A3692" s="25" t="e">
        <f>#REF!</f>
        <v>#REF!</v>
      </c>
      <c r="B3692" s="26" t="e">
        <f t="shared" si="57"/>
        <v>#REF!</v>
      </c>
      <c r="C3692" s="26"/>
    </row>
    <row r="3693" spans="1:3" x14ac:dyDescent="0.25">
      <c r="A3693" s="25" t="e">
        <f>#REF!</f>
        <v>#REF!</v>
      </c>
      <c r="B3693" s="26" t="e">
        <f t="shared" si="57"/>
        <v>#REF!</v>
      </c>
      <c r="C3693" s="26"/>
    </row>
    <row r="3694" spans="1:3" x14ac:dyDescent="0.25">
      <c r="A3694" s="25" t="e">
        <f>#REF!</f>
        <v>#REF!</v>
      </c>
      <c r="B3694" s="26" t="e">
        <f t="shared" si="57"/>
        <v>#REF!</v>
      </c>
      <c r="C3694" s="26"/>
    </row>
    <row r="3695" spans="1:3" x14ac:dyDescent="0.25">
      <c r="A3695" s="25" t="e">
        <f>#REF!</f>
        <v>#REF!</v>
      </c>
      <c r="B3695" s="26" t="e">
        <f t="shared" si="57"/>
        <v>#REF!</v>
      </c>
      <c r="C3695" s="26"/>
    </row>
    <row r="3696" spans="1:3" x14ac:dyDescent="0.25">
      <c r="A3696" s="25" t="e">
        <f>#REF!</f>
        <v>#REF!</v>
      </c>
      <c r="B3696" s="26" t="e">
        <f t="shared" si="57"/>
        <v>#REF!</v>
      </c>
      <c r="C3696" s="26"/>
    </row>
    <row r="3697" spans="1:3" x14ac:dyDescent="0.25">
      <c r="A3697" s="25" t="e">
        <f>#REF!</f>
        <v>#REF!</v>
      </c>
      <c r="B3697" s="26" t="e">
        <f t="shared" si="57"/>
        <v>#REF!</v>
      </c>
      <c r="C3697" s="26"/>
    </row>
    <row r="3698" spans="1:3" x14ac:dyDescent="0.25">
      <c r="A3698" s="25" t="e">
        <f>#REF!</f>
        <v>#REF!</v>
      </c>
      <c r="B3698" s="26" t="e">
        <f t="shared" si="57"/>
        <v>#REF!</v>
      </c>
      <c r="C3698" s="26"/>
    </row>
    <row r="3699" spans="1:3" x14ac:dyDescent="0.25">
      <c r="A3699" s="25" t="e">
        <f>#REF!</f>
        <v>#REF!</v>
      </c>
      <c r="B3699" s="26" t="e">
        <f t="shared" si="57"/>
        <v>#REF!</v>
      </c>
      <c r="C3699" s="26"/>
    </row>
    <row r="3700" spans="1:3" x14ac:dyDescent="0.25">
      <c r="A3700" s="25" t="e">
        <f>#REF!</f>
        <v>#REF!</v>
      </c>
      <c r="B3700" s="26" t="e">
        <f t="shared" si="57"/>
        <v>#REF!</v>
      </c>
      <c r="C3700" s="26"/>
    </row>
    <row r="3701" spans="1:3" x14ac:dyDescent="0.25">
      <c r="A3701" s="25" t="e">
        <f>#REF!</f>
        <v>#REF!</v>
      </c>
      <c r="B3701" s="26" t="e">
        <f t="shared" si="57"/>
        <v>#REF!</v>
      </c>
      <c r="C3701" s="26"/>
    </row>
    <row r="3702" spans="1:3" x14ac:dyDescent="0.25">
      <c r="A3702" s="25" t="e">
        <f>#REF!</f>
        <v>#REF!</v>
      </c>
      <c r="B3702" s="26" t="e">
        <f t="shared" si="57"/>
        <v>#REF!</v>
      </c>
      <c r="C3702" s="26"/>
    </row>
    <row r="3703" spans="1:3" x14ac:dyDescent="0.25">
      <c r="A3703" s="25" t="e">
        <f>#REF!</f>
        <v>#REF!</v>
      </c>
      <c r="B3703" s="26" t="e">
        <f t="shared" si="57"/>
        <v>#REF!</v>
      </c>
      <c r="C3703" s="26"/>
    </row>
    <row r="3704" spans="1:3" x14ac:dyDescent="0.25">
      <c r="A3704" s="25" t="e">
        <f>#REF!</f>
        <v>#REF!</v>
      </c>
      <c r="B3704" s="26" t="e">
        <f t="shared" si="57"/>
        <v>#REF!</v>
      </c>
      <c r="C3704" s="26"/>
    </row>
    <row r="3705" spans="1:3" x14ac:dyDescent="0.25">
      <c r="A3705" s="25" t="e">
        <f>#REF!</f>
        <v>#REF!</v>
      </c>
      <c r="B3705" s="26" t="e">
        <f t="shared" si="57"/>
        <v>#REF!</v>
      </c>
      <c r="C3705" s="26"/>
    </row>
    <row r="3706" spans="1:3" x14ac:dyDescent="0.25">
      <c r="A3706" s="25" t="e">
        <f>#REF!</f>
        <v>#REF!</v>
      </c>
      <c r="B3706" s="26" t="e">
        <f t="shared" si="57"/>
        <v>#REF!</v>
      </c>
      <c r="C3706" s="26"/>
    </row>
    <row r="3707" spans="1:3" x14ac:dyDescent="0.25">
      <c r="A3707" s="25" t="e">
        <f>#REF!</f>
        <v>#REF!</v>
      </c>
      <c r="B3707" s="26" t="e">
        <f t="shared" si="57"/>
        <v>#REF!</v>
      </c>
      <c r="C3707" s="26"/>
    </row>
    <row r="3708" spans="1:3" x14ac:dyDescent="0.25">
      <c r="A3708" s="25" t="e">
        <f>#REF!</f>
        <v>#REF!</v>
      </c>
      <c r="B3708" s="26" t="e">
        <f t="shared" si="57"/>
        <v>#REF!</v>
      </c>
      <c r="C3708" s="26"/>
    </row>
    <row r="3709" spans="1:3" x14ac:dyDescent="0.25">
      <c r="A3709" s="25" t="e">
        <f>#REF!</f>
        <v>#REF!</v>
      </c>
      <c r="B3709" s="26" t="e">
        <f t="shared" si="57"/>
        <v>#REF!</v>
      </c>
      <c r="C3709" s="26"/>
    </row>
    <row r="3710" spans="1:3" x14ac:dyDescent="0.25">
      <c r="A3710" s="25" t="e">
        <f>#REF!</f>
        <v>#REF!</v>
      </c>
      <c r="B3710" s="26" t="e">
        <f t="shared" si="57"/>
        <v>#REF!</v>
      </c>
      <c r="C3710" s="26"/>
    </row>
    <row r="3711" spans="1:3" x14ac:dyDescent="0.25">
      <c r="A3711" s="25" t="e">
        <f>#REF!</f>
        <v>#REF!</v>
      </c>
      <c r="B3711" s="26" t="e">
        <f t="shared" si="57"/>
        <v>#REF!</v>
      </c>
      <c r="C3711" s="26"/>
    </row>
    <row r="3712" spans="1:3" x14ac:dyDescent="0.25">
      <c r="A3712" s="25" t="e">
        <f>#REF!</f>
        <v>#REF!</v>
      </c>
      <c r="B3712" s="26" t="e">
        <f t="shared" si="57"/>
        <v>#REF!</v>
      </c>
      <c r="C3712" s="26"/>
    </row>
    <row r="3713" spans="1:3" x14ac:dyDescent="0.25">
      <c r="A3713" s="25" t="e">
        <f>#REF!</f>
        <v>#REF!</v>
      </c>
      <c r="B3713" s="26" t="e">
        <f t="shared" si="57"/>
        <v>#REF!</v>
      </c>
      <c r="C3713" s="26"/>
    </row>
    <row r="3714" spans="1:3" x14ac:dyDescent="0.25">
      <c r="A3714" s="25" t="e">
        <f>#REF!</f>
        <v>#REF!</v>
      </c>
      <c r="B3714" s="26" t="e">
        <f t="shared" ref="B3714:B3777" si="58">MAX(MIN(A3714,E$4),E$3)</f>
        <v>#REF!</v>
      </c>
      <c r="C3714" s="26"/>
    </row>
    <row r="3715" spans="1:3" x14ac:dyDescent="0.25">
      <c r="A3715" s="25" t="e">
        <f>#REF!</f>
        <v>#REF!</v>
      </c>
      <c r="B3715" s="26" t="e">
        <f t="shared" si="58"/>
        <v>#REF!</v>
      </c>
      <c r="C3715" s="26"/>
    </row>
    <row r="3716" spans="1:3" x14ac:dyDescent="0.25">
      <c r="A3716" s="25" t="e">
        <f>#REF!</f>
        <v>#REF!</v>
      </c>
      <c r="B3716" s="26" t="e">
        <f t="shared" si="58"/>
        <v>#REF!</v>
      </c>
      <c r="C3716" s="26"/>
    </row>
    <row r="3717" spans="1:3" x14ac:dyDescent="0.25">
      <c r="A3717" s="25" t="e">
        <f>#REF!</f>
        <v>#REF!</v>
      </c>
      <c r="B3717" s="26" t="e">
        <f t="shared" si="58"/>
        <v>#REF!</v>
      </c>
      <c r="C3717" s="26"/>
    </row>
    <row r="3718" spans="1:3" x14ac:dyDescent="0.25">
      <c r="A3718" s="25" t="e">
        <f>#REF!</f>
        <v>#REF!</v>
      </c>
      <c r="B3718" s="26" t="e">
        <f t="shared" si="58"/>
        <v>#REF!</v>
      </c>
      <c r="C3718" s="26"/>
    </row>
    <row r="3719" spans="1:3" x14ac:dyDescent="0.25">
      <c r="A3719" s="25" t="e">
        <f>#REF!</f>
        <v>#REF!</v>
      </c>
      <c r="B3719" s="26" t="e">
        <f t="shared" si="58"/>
        <v>#REF!</v>
      </c>
      <c r="C3719" s="26"/>
    </row>
    <row r="3720" spans="1:3" x14ac:dyDescent="0.25">
      <c r="A3720" s="25" t="e">
        <f>#REF!</f>
        <v>#REF!</v>
      </c>
      <c r="B3720" s="26" t="e">
        <f t="shared" si="58"/>
        <v>#REF!</v>
      </c>
      <c r="C3720" s="26"/>
    </row>
    <row r="3721" spans="1:3" x14ac:dyDescent="0.25">
      <c r="A3721" s="25" t="e">
        <f>#REF!</f>
        <v>#REF!</v>
      </c>
      <c r="B3721" s="26" t="e">
        <f t="shared" si="58"/>
        <v>#REF!</v>
      </c>
      <c r="C3721" s="26"/>
    </row>
    <row r="3722" spans="1:3" x14ac:dyDescent="0.25">
      <c r="A3722" s="25" t="e">
        <f>#REF!</f>
        <v>#REF!</v>
      </c>
      <c r="B3722" s="26" t="e">
        <f t="shared" si="58"/>
        <v>#REF!</v>
      </c>
      <c r="C3722" s="26"/>
    </row>
    <row r="3723" spans="1:3" x14ac:dyDescent="0.25">
      <c r="A3723" s="25" t="e">
        <f>#REF!</f>
        <v>#REF!</v>
      </c>
      <c r="B3723" s="26" t="e">
        <f t="shared" si="58"/>
        <v>#REF!</v>
      </c>
      <c r="C3723" s="26"/>
    </row>
    <row r="3724" spans="1:3" x14ac:dyDescent="0.25">
      <c r="A3724" s="25" t="e">
        <f>#REF!</f>
        <v>#REF!</v>
      </c>
      <c r="B3724" s="26" t="e">
        <f t="shared" si="58"/>
        <v>#REF!</v>
      </c>
      <c r="C3724" s="26"/>
    </row>
    <row r="3725" spans="1:3" x14ac:dyDescent="0.25">
      <c r="A3725" s="25" t="e">
        <f>#REF!</f>
        <v>#REF!</v>
      </c>
      <c r="B3725" s="26" t="e">
        <f t="shared" si="58"/>
        <v>#REF!</v>
      </c>
      <c r="C3725" s="26"/>
    </row>
    <row r="3726" spans="1:3" x14ac:dyDescent="0.25">
      <c r="A3726" s="25" t="e">
        <f>#REF!</f>
        <v>#REF!</v>
      </c>
      <c r="B3726" s="26" t="e">
        <f t="shared" si="58"/>
        <v>#REF!</v>
      </c>
      <c r="C3726" s="26"/>
    </row>
    <row r="3727" spans="1:3" x14ac:dyDescent="0.25">
      <c r="A3727" s="25" t="e">
        <f>#REF!</f>
        <v>#REF!</v>
      </c>
      <c r="B3727" s="26" t="e">
        <f t="shared" si="58"/>
        <v>#REF!</v>
      </c>
      <c r="C3727" s="26"/>
    </row>
    <row r="3728" spans="1:3" x14ac:dyDescent="0.25">
      <c r="A3728" s="25" t="e">
        <f>#REF!</f>
        <v>#REF!</v>
      </c>
      <c r="B3728" s="26" t="e">
        <f t="shared" si="58"/>
        <v>#REF!</v>
      </c>
      <c r="C3728" s="26"/>
    </row>
    <row r="3729" spans="1:3" x14ac:dyDescent="0.25">
      <c r="A3729" s="25" t="e">
        <f>#REF!</f>
        <v>#REF!</v>
      </c>
      <c r="B3729" s="26" t="e">
        <f t="shared" si="58"/>
        <v>#REF!</v>
      </c>
      <c r="C3729" s="26"/>
    </row>
    <row r="3730" spans="1:3" x14ac:dyDescent="0.25">
      <c r="A3730" s="25" t="e">
        <f>#REF!</f>
        <v>#REF!</v>
      </c>
      <c r="B3730" s="26" t="e">
        <f t="shared" si="58"/>
        <v>#REF!</v>
      </c>
      <c r="C3730" s="26"/>
    </row>
    <row r="3731" spans="1:3" x14ac:dyDescent="0.25">
      <c r="A3731" s="25" t="e">
        <f>#REF!</f>
        <v>#REF!</v>
      </c>
      <c r="B3731" s="26" t="e">
        <f t="shared" si="58"/>
        <v>#REF!</v>
      </c>
      <c r="C3731" s="26"/>
    </row>
    <row r="3732" spans="1:3" x14ac:dyDescent="0.25">
      <c r="A3732" s="25" t="e">
        <f>#REF!</f>
        <v>#REF!</v>
      </c>
      <c r="B3732" s="26" t="e">
        <f t="shared" si="58"/>
        <v>#REF!</v>
      </c>
      <c r="C3732" s="26"/>
    </row>
    <row r="3733" spans="1:3" x14ac:dyDescent="0.25">
      <c r="A3733" s="25" t="e">
        <f>#REF!</f>
        <v>#REF!</v>
      </c>
      <c r="B3733" s="26" t="e">
        <f t="shared" si="58"/>
        <v>#REF!</v>
      </c>
      <c r="C3733" s="26"/>
    </row>
    <row r="3734" spans="1:3" x14ac:dyDescent="0.25">
      <c r="A3734" s="25" t="e">
        <f>#REF!</f>
        <v>#REF!</v>
      </c>
      <c r="B3734" s="26" t="e">
        <f t="shared" si="58"/>
        <v>#REF!</v>
      </c>
      <c r="C3734" s="26"/>
    </row>
    <row r="3735" spans="1:3" x14ac:dyDescent="0.25">
      <c r="A3735" s="25" t="e">
        <f>#REF!</f>
        <v>#REF!</v>
      </c>
      <c r="B3735" s="26" t="e">
        <f t="shared" si="58"/>
        <v>#REF!</v>
      </c>
      <c r="C3735" s="26"/>
    </row>
    <row r="3736" spans="1:3" x14ac:dyDescent="0.25">
      <c r="A3736" s="25" t="e">
        <f>#REF!</f>
        <v>#REF!</v>
      </c>
      <c r="B3736" s="26" t="e">
        <f t="shared" si="58"/>
        <v>#REF!</v>
      </c>
      <c r="C3736" s="26"/>
    </row>
    <row r="3737" spans="1:3" x14ac:dyDescent="0.25">
      <c r="A3737" s="25" t="e">
        <f>#REF!</f>
        <v>#REF!</v>
      </c>
      <c r="B3737" s="26" t="e">
        <f t="shared" si="58"/>
        <v>#REF!</v>
      </c>
      <c r="C3737" s="26"/>
    </row>
    <row r="3738" spans="1:3" x14ac:dyDescent="0.25">
      <c r="A3738" s="25" t="e">
        <f>#REF!</f>
        <v>#REF!</v>
      </c>
      <c r="B3738" s="26" t="e">
        <f t="shared" si="58"/>
        <v>#REF!</v>
      </c>
      <c r="C3738" s="26"/>
    </row>
    <row r="3739" spans="1:3" x14ac:dyDescent="0.25">
      <c r="A3739" s="25" t="e">
        <f>#REF!</f>
        <v>#REF!</v>
      </c>
      <c r="B3739" s="26" t="e">
        <f t="shared" si="58"/>
        <v>#REF!</v>
      </c>
      <c r="C3739" s="26"/>
    </row>
    <row r="3740" spans="1:3" x14ac:dyDescent="0.25">
      <c r="A3740" s="25" t="e">
        <f>#REF!</f>
        <v>#REF!</v>
      </c>
      <c r="B3740" s="26" t="e">
        <f t="shared" si="58"/>
        <v>#REF!</v>
      </c>
      <c r="C3740" s="26"/>
    </row>
    <row r="3741" spans="1:3" x14ac:dyDescent="0.25">
      <c r="A3741" s="25" t="e">
        <f>#REF!</f>
        <v>#REF!</v>
      </c>
      <c r="B3741" s="26" t="e">
        <f t="shared" si="58"/>
        <v>#REF!</v>
      </c>
      <c r="C3741" s="26"/>
    </row>
    <row r="3742" spans="1:3" x14ac:dyDescent="0.25">
      <c r="A3742" s="25" t="e">
        <f>#REF!</f>
        <v>#REF!</v>
      </c>
      <c r="B3742" s="26" t="e">
        <f t="shared" si="58"/>
        <v>#REF!</v>
      </c>
      <c r="C3742" s="26"/>
    </row>
    <row r="3743" spans="1:3" x14ac:dyDescent="0.25">
      <c r="A3743" s="25" t="e">
        <f>#REF!</f>
        <v>#REF!</v>
      </c>
      <c r="B3743" s="26" t="e">
        <f t="shared" si="58"/>
        <v>#REF!</v>
      </c>
      <c r="C3743" s="26"/>
    </row>
    <row r="3744" spans="1:3" x14ac:dyDescent="0.25">
      <c r="A3744" s="25" t="e">
        <f>#REF!</f>
        <v>#REF!</v>
      </c>
      <c r="B3744" s="26" t="e">
        <f t="shared" si="58"/>
        <v>#REF!</v>
      </c>
      <c r="C3744" s="26"/>
    </row>
    <row r="3745" spans="1:3" x14ac:dyDescent="0.25">
      <c r="A3745" s="25" t="e">
        <f>#REF!</f>
        <v>#REF!</v>
      </c>
      <c r="B3745" s="26" t="e">
        <f t="shared" si="58"/>
        <v>#REF!</v>
      </c>
      <c r="C3745" s="26"/>
    </row>
    <row r="3746" spans="1:3" x14ac:dyDescent="0.25">
      <c r="A3746" s="25" t="e">
        <f>#REF!</f>
        <v>#REF!</v>
      </c>
      <c r="B3746" s="26" t="e">
        <f t="shared" si="58"/>
        <v>#REF!</v>
      </c>
      <c r="C3746" s="26"/>
    </row>
    <row r="3747" spans="1:3" x14ac:dyDescent="0.25">
      <c r="A3747" s="25" t="e">
        <f>#REF!</f>
        <v>#REF!</v>
      </c>
      <c r="B3747" s="26" t="e">
        <f t="shared" si="58"/>
        <v>#REF!</v>
      </c>
      <c r="C3747" s="26"/>
    </row>
    <row r="3748" spans="1:3" x14ac:dyDescent="0.25">
      <c r="A3748" s="25" t="e">
        <f>#REF!</f>
        <v>#REF!</v>
      </c>
      <c r="B3748" s="26" t="e">
        <f t="shared" si="58"/>
        <v>#REF!</v>
      </c>
      <c r="C3748" s="26"/>
    </row>
    <row r="3749" spans="1:3" x14ac:dyDescent="0.25">
      <c r="A3749" s="25" t="e">
        <f>#REF!</f>
        <v>#REF!</v>
      </c>
      <c r="B3749" s="26" t="e">
        <f t="shared" si="58"/>
        <v>#REF!</v>
      </c>
      <c r="C3749" s="26"/>
    </row>
    <row r="3750" spans="1:3" x14ac:dyDescent="0.25">
      <c r="A3750" s="25" t="e">
        <f>#REF!</f>
        <v>#REF!</v>
      </c>
      <c r="B3750" s="26" t="e">
        <f t="shared" si="58"/>
        <v>#REF!</v>
      </c>
      <c r="C3750" s="26"/>
    </row>
    <row r="3751" spans="1:3" x14ac:dyDescent="0.25">
      <c r="A3751" s="25" t="e">
        <f>#REF!</f>
        <v>#REF!</v>
      </c>
      <c r="B3751" s="26" t="e">
        <f t="shared" si="58"/>
        <v>#REF!</v>
      </c>
      <c r="C3751" s="26"/>
    </row>
    <row r="3752" spans="1:3" x14ac:dyDescent="0.25">
      <c r="A3752" s="25" t="e">
        <f>#REF!</f>
        <v>#REF!</v>
      </c>
      <c r="B3752" s="26" t="e">
        <f t="shared" si="58"/>
        <v>#REF!</v>
      </c>
      <c r="C3752" s="26"/>
    </row>
    <row r="3753" spans="1:3" x14ac:dyDescent="0.25">
      <c r="A3753" s="25" t="e">
        <f>#REF!</f>
        <v>#REF!</v>
      </c>
      <c r="B3753" s="26" t="e">
        <f t="shared" si="58"/>
        <v>#REF!</v>
      </c>
      <c r="C3753" s="26"/>
    </row>
    <row r="3754" spans="1:3" x14ac:dyDescent="0.25">
      <c r="A3754" s="25" t="e">
        <f>#REF!</f>
        <v>#REF!</v>
      </c>
      <c r="B3754" s="26" t="e">
        <f t="shared" si="58"/>
        <v>#REF!</v>
      </c>
      <c r="C3754" s="26"/>
    </row>
    <row r="3755" spans="1:3" x14ac:dyDescent="0.25">
      <c r="A3755" s="25" t="e">
        <f>#REF!</f>
        <v>#REF!</v>
      </c>
      <c r="B3755" s="26" t="e">
        <f t="shared" si="58"/>
        <v>#REF!</v>
      </c>
      <c r="C3755" s="26"/>
    </row>
    <row r="3756" spans="1:3" x14ac:dyDescent="0.25">
      <c r="A3756" s="25" t="e">
        <f>#REF!</f>
        <v>#REF!</v>
      </c>
      <c r="B3756" s="26" t="e">
        <f t="shared" si="58"/>
        <v>#REF!</v>
      </c>
      <c r="C3756" s="26"/>
    </row>
    <row r="3757" spans="1:3" x14ac:dyDescent="0.25">
      <c r="A3757" s="25" t="e">
        <f>#REF!</f>
        <v>#REF!</v>
      </c>
      <c r="B3757" s="26" t="e">
        <f t="shared" si="58"/>
        <v>#REF!</v>
      </c>
      <c r="C3757" s="26"/>
    </row>
    <row r="3758" spans="1:3" x14ac:dyDescent="0.25">
      <c r="A3758" s="25" t="e">
        <f>#REF!</f>
        <v>#REF!</v>
      </c>
      <c r="B3758" s="26" t="e">
        <f t="shared" si="58"/>
        <v>#REF!</v>
      </c>
      <c r="C3758" s="26"/>
    </row>
    <row r="3759" spans="1:3" x14ac:dyDescent="0.25">
      <c r="A3759" s="25" t="e">
        <f>#REF!</f>
        <v>#REF!</v>
      </c>
      <c r="B3759" s="26" t="e">
        <f t="shared" si="58"/>
        <v>#REF!</v>
      </c>
      <c r="C3759" s="26"/>
    </row>
    <row r="3760" spans="1:3" x14ac:dyDescent="0.25">
      <c r="A3760" s="25" t="e">
        <f>#REF!</f>
        <v>#REF!</v>
      </c>
      <c r="B3760" s="26" t="e">
        <f t="shared" si="58"/>
        <v>#REF!</v>
      </c>
      <c r="C3760" s="26"/>
    </row>
    <row r="3761" spans="1:3" x14ac:dyDescent="0.25">
      <c r="A3761" s="25" t="e">
        <f>#REF!</f>
        <v>#REF!</v>
      </c>
      <c r="B3761" s="26" t="e">
        <f t="shared" si="58"/>
        <v>#REF!</v>
      </c>
      <c r="C3761" s="26"/>
    </row>
    <row r="3762" spans="1:3" x14ac:dyDescent="0.25">
      <c r="A3762" s="25" t="e">
        <f>#REF!</f>
        <v>#REF!</v>
      </c>
      <c r="B3762" s="26" t="e">
        <f t="shared" si="58"/>
        <v>#REF!</v>
      </c>
      <c r="C3762" s="26"/>
    </row>
    <row r="3763" spans="1:3" x14ac:dyDescent="0.25">
      <c r="A3763" s="25" t="e">
        <f>#REF!</f>
        <v>#REF!</v>
      </c>
      <c r="B3763" s="26" t="e">
        <f t="shared" si="58"/>
        <v>#REF!</v>
      </c>
      <c r="C3763" s="26"/>
    </row>
    <row r="3764" spans="1:3" x14ac:dyDescent="0.25">
      <c r="A3764" s="25" t="e">
        <f>#REF!</f>
        <v>#REF!</v>
      </c>
      <c r="B3764" s="26" t="e">
        <f t="shared" si="58"/>
        <v>#REF!</v>
      </c>
      <c r="C3764" s="26"/>
    </row>
    <row r="3765" spans="1:3" x14ac:dyDescent="0.25">
      <c r="A3765" s="25" t="e">
        <f>#REF!</f>
        <v>#REF!</v>
      </c>
      <c r="B3765" s="26" t="e">
        <f t="shared" si="58"/>
        <v>#REF!</v>
      </c>
      <c r="C3765" s="26"/>
    </row>
    <row r="3766" spans="1:3" x14ac:dyDescent="0.25">
      <c r="A3766" s="25" t="e">
        <f>#REF!</f>
        <v>#REF!</v>
      </c>
      <c r="B3766" s="26" t="e">
        <f t="shared" si="58"/>
        <v>#REF!</v>
      </c>
      <c r="C3766" s="26"/>
    </row>
    <row r="3767" spans="1:3" x14ac:dyDescent="0.25">
      <c r="A3767" s="25" t="e">
        <f>#REF!</f>
        <v>#REF!</v>
      </c>
      <c r="B3767" s="26" t="e">
        <f t="shared" si="58"/>
        <v>#REF!</v>
      </c>
      <c r="C3767" s="26"/>
    </row>
    <row r="3768" spans="1:3" x14ac:dyDescent="0.25">
      <c r="A3768" s="25" t="e">
        <f>#REF!</f>
        <v>#REF!</v>
      </c>
      <c r="B3768" s="26" t="e">
        <f t="shared" si="58"/>
        <v>#REF!</v>
      </c>
      <c r="C3768" s="26"/>
    </row>
    <row r="3769" spans="1:3" x14ac:dyDescent="0.25">
      <c r="A3769" s="25" t="e">
        <f>#REF!</f>
        <v>#REF!</v>
      </c>
      <c r="B3769" s="26" t="e">
        <f t="shared" si="58"/>
        <v>#REF!</v>
      </c>
      <c r="C3769" s="26"/>
    </row>
    <row r="3770" spans="1:3" x14ac:dyDescent="0.25">
      <c r="A3770" s="25" t="e">
        <f>#REF!</f>
        <v>#REF!</v>
      </c>
      <c r="B3770" s="26" t="e">
        <f t="shared" si="58"/>
        <v>#REF!</v>
      </c>
      <c r="C3770" s="26"/>
    </row>
    <row r="3771" spans="1:3" x14ac:dyDescent="0.25">
      <c r="A3771" s="25" t="e">
        <f>#REF!</f>
        <v>#REF!</v>
      </c>
      <c r="B3771" s="26" t="e">
        <f t="shared" si="58"/>
        <v>#REF!</v>
      </c>
      <c r="C3771" s="26"/>
    </row>
    <row r="3772" spans="1:3" x14ac:dyDescent="0.25">
      <c r="A3772" s="25" t="e">
        <f>#REF!</f>
        <v>#REF!</v>
      </c>
      <c r="B3772" s="26" t="e">
        <f t="shared" si="58"/>
        <v>#REF!</v>
      </c>
      <c r="C3772" s="26"/>
    </row>
    <row r="3773" spans="1:3" x14ac:dyDescent="0.25">
      <c r="A3773" s="25" t="e">
        <f>#REF!</f>
        <v>#REF!</v>
      </c>
      <c r="B3773" s="26" t="e">
        <f t="shared" si="58"/>
        <v>#REF!</v>
      </c>
      <c r="C3773" s="26"/>
    </row>
    <row r="3774" spans="1:3" x14ac:dyDescent="0.25">
      <c r="A3774" s="25" t="e">
        <f>#REF!</f>
        <v>#REF!</v>
      </c>
      <c r="B3774" s="26" t="e">
        <f t="shared" si="58"/>
        <v>#REF!</v>
      </c>
      <c r="C3774" s="26"/>
    </row>
    <row r="3775" spans="1:3" x14ac:dyDescent="0.25">
      <c r="A3775" s="25" t="e">
        <f>#REF!</f>
        <v>#REF!</v>
      </c>
      <c r="B3775" s="26" t="e">
        <f t="shared" si="58"/>
        <v>#REF!</v>
      </c>
      <c r="C3775" s="26"/>
    </row>
    <row r="3776" spans="1:3" x14ac:dyDescent="0.25">
      <c r="A3776" s="25" t="e">
        <f>#REF!</f>
        <v>#REF!</v>
      </c>
      <c r="B3776" s="26" t="e">
        <f t="shared" si="58"/>
        <v>#REF!</v>
      </c>
      <c r="C3776" s="26"/>
    </row>
    <row r="3777" spans="1:3" x14ac:dyDescent="0.25">
      <c r="A3777" s="25" t="e">
        <f>#REF!</f>
        <v>#REF!</v>
      </c>
      <c r="B3777" s="26" t="e">
        <f t="shared" si="58"/>
        <v>#REF!</v>
      </c>
      <c r="C3777" s="26"/>
    </row>
    <row r="3778" spans="1:3" x14ac:dyDescent="0.25">
      <c r="A3778" s="25" t="e">
        <f>#REF!</f>
        <v>#REF!</v>
      </c>
      <c r="B3778" s="26" t="e">
        <f t="shared" ref="B3778:B3841" si="59">MAX(MIN(A3778,E$4),E$3)</f>
        <v>#REF!</v>
      </c>
      <c r="C3778" s="26"/>
    </row>
    <row r="3779" spans="1:3" x14ac:dyDescent="0.25">
      <c r="A3779" s="25" t="e">
        <f>#REF!</f>
        <v>#REF!</v>
      </c>
      <c r="B3779" s="26" t="e">
        <f t="shared" si="59"/>
        <v>#REF!</v>
      </c>
      <c r="C3779" s="26"/>
    </row>
    <row r="3780" spans="1:3" x14ac:dyDescent="0.25">
      <c r="A3780" s="25" t="e">
        <f>#REF!</f>
        <v>#REF!</v>
      </c>
      <c r="B3780" s="26" t="e">
        <f t="shared" si="59"/>
        <v>#REF!</v>
      </c>
      <c r="C3780" s="26"/>
    </row>
    <row r="3781" spans="1:3" x14ac:dyDescent="0.25">
      <c r="A3781" s="25" t="e">
        <f>#REF!</f>
        <v>#REF!</v>
      </c>
      <c r="B3781" s="26" t="e">
        <f t="shared" si="59"/>
        <v>#REF!</v>
      </c>
      <c r="C3781" s="26"/>
    </row>
    <row r="3782" spans="1:3" x14ac:dyDescent="0.25">
      <c r="A3782" s="25" t="e">
        <f>#REF!</f>
        <v>#REF!</v>
      </c>
      <c r="B3782" s="26" t="e">
        <f t="shared" si="59"/>
        <v>#REF!</v>
      </c>
      <c r="C3782" s="26"/>
    </row>
    <row r="3783" spans="1:3" x14ac:dyDescent="0.25">
      <c r="A3783" s="25" t="e">
        <f>#REF!</f>
        <v>#REF!</v>
      </c>
      <c r="B3783" s="26" t="e">
        <f t="shared" si="59"/>
        <v>#REF!</v>
      </c>
      <c r="C3783" s="26"/>
    </row>
    <row r="3784" spans="1:3" x14ac:dyDescent="0.25">
      <c r="A3784" s="25" t="e">
        <f>#REF!</f>
        <v>#REF!</v>
      </c>
      <c r="B3784" s="26" t="e">
        <f t="shared" si="59"/>
        <v>#REF!</v>
      </c>
      <c r="C3784" s="26"/>
    </row>
    <row r="3785" spans="1:3" x14ac:dyDescent="0.25">
      <c r="A3785" s="25" t="e">
        <f>#REF!</f>
        <v>#REF!</v>
      </c>
      <c r="B3785" s="26" t="e">
        <f t="shared" si="59"/>
        <v>#REF!</v>
      </c>
      <c r="C3785" s="26"/>
    </row>
    <row r="3786" spans="1:3" x14ac:dyDescent="0.25">
      <c r="A3786" s="25" t="e">
        <f>#REF!</f>
        <v>#REF!</v>
      </c>
      <c r="B3786" s="26" t="e">
        <f t="shared" si="59"/>
        <v>#REF!</v>
      </c>
      <c r="C3786" s="26"/>
    </row>
    <row r="3787" spans="1:3" x14ac:dyDescent="0.25">
      <c r="A3787" s="25" t="e">
        <f>#REF!</f>
        <v>#REF!</v>
      </c>
      <c r="B3787" s="26" t="e">
        <f t="shared" si="59"/>
        <v>#REF!</v>
      </c>
      <c r="C3787" s="26"/>
    </row>
    <row r="3788" spans="1:3" x14ac:dyDescent="0.25">
      <c r="A3788" s="25" t="e">
        <f>#REF!</f>
        <v>#REF!</v>
      </c>
      <c r="B3788" s="26" t="e">
        <f t="shared" si="59"/>
        <v>#REF!</v>
      </c>
      <c r="C3788" s="26"/>
    </row>
    <row r="3789" spans="1:3" x14ac:dyDescent="0.25">
      <c r="A3789" s="25" t="e">
        <f>#REF!</f>
        <v>#REF!</v>
      </c>
      <c r="B3789" s="26" t="e">
        <f t="shared" si="59"/>
        <v>#REF!</v>
      </c>
      <c r="C3789" s="26"/>
    </row>
    <row r="3790" spans="1:3" x14ac:dyDescent="0.25">
      <c r="A3790" s="25" t="e">
        <f>#REF!</f>
        <v>#REF!</v>
      </c>
      <c r="B3790" s="26" t="e">
        <f t="shared" si="59"/>
        <v>#REF!</v>
      </c>
      <c r="C3790" s="26"/>
    </row>
    <row r="3791" spans="1:3" x14ac:dyDescent="0.25">
      <c r="A3791" s="25" t="e">
        <f>#REF!</f>
        <v>#REF!</v>
      </c>
      <c r="B3791" s="26" t="e">
        <f t="shared" si="59"/>
        <v>#REF!</v>
      </c>
      <c r="C3791" s="26"/>
    </row>
    <row r="3792" spans="1:3" x14ac:dyDescent="0.25">
      <c r="A3792" s="25" t="e">
        <f>#REF!</f>
        <v>#REF!</v>
      </c>
      <c r="B3792" s="26" t="e">
        <f t="shared" si="59"/>
        <v>#REF!</v>
      </c>
      <c r="C3792" s="26"/>
    </row>
    <row r="3793" spans="1:3" x14ac:dyDescent="0.25">
      <c r="A3793" s="25" t="e">
        <f>#REF!</f>
        <v>#REF!</v>
      </c>
      <c r="B3793" s="26" t="e">
        <f t="shared" si="59"/>
        <v>#REF!</v>
      </c>
      <c r="C3793" s="26"/>
    </row>
    <row r="3794" spans="1:3" x14ac:dyDescent="0.25">
      <c r="A3794" s="25" t="e">
        <f>#REF!</f>
        <v>#REF!</v>
      </c>
      <c r="B3794" s="26" t="e">
        <f t="shared" si="59"/>
        <v>#REF!</v>
      </c>
      <c r="C3794" s="26"/>
    </row>
    <row r="3795" spans="1:3" x14ac:dyDescent="0.25">
      <c r="A3795" s="25" t="e">
        <f>#REF!</f>
        <v>#REF!</v>
      </c>
      <c r="B3795" s="26" t="e">
        <f t="shared" si="59"/>
        <v>#REF!</v>
      </c>
      <c r="C3795" s="26"/>
    </row>
    <row r="3796" spans="1:3" x14ac:dyDescent="0.25">
      <c r="A3796" s="25" t="e">
        <f>#REF!</f>
        <v>#REF!</v>
      </c>
      <c r="B3796" s="26" t="e">
        <f t="shared" si="59"/>
        <v>#REF!</v>
      </c>
      <c r="C3796" s="26"/>
    </row>
    <row r="3797" spans="1:3" x14ac:dyDescent="0.25">
      <c r="A3797" s="25" t="e">
        <f>#REF!</f>
        <v>#REF!</v>
      </c>
      <c r="B3797" s="26" t="e">
        <f t="shared" si="59"/>
        <v>#REF!</v>
      </c>
      <c r="C3797" s="26"/>
    </row>
    <row r="3798" spans="1:3" x14ac:dyDescent="0.25">
      <c r="A3798" s="25" t="e">
        <f>#REF!</f>
        <v>#REF!</v>
      </c>
      <c r="B3798" s="26" t="e">
        <f t="shared" si="59"/>
        <v>#REF!</v>
      </c>
      <c r="C3798" s="26"/>
    </row>
    <row r="3799" spans="1:3" x14ac:dyDescent="0.25">
      <c r="A3799" s="25" t="e">
        <f>#REF!</f>
        <v>#REF!</v>
      </c>
      <c r="B3799" s="26" t="e">
        <f t="shared" si="59"/>
        <v>#REF!</v>
      </c>
      <c r="C3799" s="26"/>
    </row>
    <row r="3800" spans="1:3" x14ac:dyDescent="0.25">
      <c r="A3800" s="25" t="e">
        <f>#REF!</f>
        <v>#REF!</v>
      </c>
      <c r="B3800" s="26" t="e">
        <f t="shared" si="59"/>
        <v>#REF!</v>
      </c>
      <c r="C3800" s="26"/>
    </row>
    <row r="3801" spans="1:3" x14ac:dyDescent="0.25">
      <c r="A3801" s="25" t="e">
        <f>#REF!</f>
        <v>#REF!</v>
      </c>
      <c r="B3801" s="26" t="e">
        <f t="shared" si="59"/>
        <v>#REF!</v>
      </c>
      <c r="C3801" s="26"/>
    </row>
    <row r="3802" spans="1:3" x14ac:dyDescent="0.25">
      <c r="A3802" s="25" t="e">
        <f>#REF!</f>
        <v>#REF!</v>
      </c>
      <c r="B3802" s="26" t="e">
        <f t="shared" si="59"/>
        <v>#REF!</v>
      </c>
      <c r="C3802" s="26"/>
    </row>
    <row r="3803" spans="1:3" x14ac:dyDescent="0.25">
      <c r="A3803" s="25" t="e">
        <f>#REF!</f>
        <v>#REF!</v>
      </c>
      <c r="B3803" s="26" t="e">
        <f t="shared" si="59"/>
        <v>#REF!</v>
      </c>
      <c r="C3803" s="26"/>
    </row>
    <row r="3804" spans="1:3" x14ac:dyDescent="0.25">
      <c r="A3804" s="25" t="e">
        <f>#REF!</f>
        <v>#REF!</v>
      </c>
      <c r="B3804" s="26" t="e">
        <f t="shared" si="59"/>
        <v>#REF!</v>
      </c>
      <c r="C3804" s="26"/>
    </row>
    <row r="3805" spans="1:3" x14ac:dyDescent="0.25">
      <c r="A3805" s="25" t="e">
        <f>#REF!</f>
        <v>#REF!</v>
      </c>
      <c r="B3805" s="26" t="e">
        <f t="shared" si="59"/>
        <v>#REF!</v>
      </c>
      <c r="C3805" s="26"/>
    </row>
    <row r="3806" spans="1:3" x14ac:dyDescent="0.25">
      <c r="A3806" s="25" t="e">
        <f>#REF!</f>
        <v>#REF!</v>
      </c>
      <c r="B3806" s="26" t="e">
        <f t="shared" si="59"/>
        <v>#REF!</v>
      </c>
      <c r="C3806" s="26"/>
    </row>
    <row r="3807" spans="1:3" x14ac:dyDescent="0.25">
      <c r="A3807" s="25" t="e">
        <f>#REF!</f>
        <v>#REF!</v>
      </c>
      <c r="B3807" s="26" t="e">
        <f t="shared" si="59"/>
        <v>#REF!</v>
      </c>
      <c r="C3807" s="26"/>
    </row>
    <row r="3808" spans="1:3" x14ac:dyDescent="0.25">
      <c r="A3808" s="25" t="e">
        <f>#REF!</f>
        <v>#REF!</v>
      </c>
      <c r="B3808" s="26" t="e">
        <f t="shared" si="59"/>
        <v>#REF!</v>
      </c>
      <c r="C3808" s="26"/>
    </row>
    <row r="3809" spans="1:3" x14ac:dyDescent="0.25">
      <c r="A3809" s="25" t="e">
        <f>#REF!</f>
        <v>#REF!</v>
      </c>
      <c r="B3809" s="26" t="e">
        <f t="shared" si="59"/>
        <v>#REF!</v>
      </c>
      <c r="C3809" s="26"/>
    </row>
    <row r="3810" spans="1:3" x14ac:dyDescent="0.25">
      <c r="A3810" s="25" t="e">
        <f>#REF!</f>
        <v>#REF!</v>
      </c>
      <c r="B3810" s="26" t="e">
        <f t="shared" si="59"/>
        <v>#REF!</v>
      </c>
      <c r="C3810" s="26"/>
    </row>
    <row r="3811" spans="1:3" x14ac:dyDescent="0.25">
      <c r="A3811" s="25" t="e">
        <f>#REF!</f>
        <v>#REF!</v>
      </c>
      <c r="B3811" s="26" t="e">
        <f t="shared" si="59"/>
        <v>#REF!</v>
      </c>
      <c r="C3811" s="26"/>
    </row>
    <row r="3812" spans="1:3" x14ac:dyDescent="0.25">
      <c r="A3812" s="25" t="e">
        <f>#REF!</f>
        <v>#REF!</v>
      </c>
      <c r="B3812" s="26" t="e">
        <f t="shared" si="59"/>
        <v>#REF!</v>
      </c>
      <c r="C3812" s="26"/>
    </row>
    <row r="3813" spans="1:3" x14ac:dyDescent="0.25">
      <c r="A3813" s="25" t="e">
        <f>#REF!</f>
        <v>#REF!</v>
      </c>
      <c r="B3813" s="26" t="e">
        <f t="shared" si="59"/>
        <v>#REF!</v>
      </c>
      <c r="C3813" s="26"/>
    </row>
    <row r="3814" spans="1:3" x14ac:dyDescent="0.25">
      <c r="A3814" s="25" t="e">
        <f>#REF!</f>
        <v>#REF!</v>
      </c>
      <c r="B3814" s="26" t="e">
        <f t="shared" si="59"/>
        <v>#REF!</v>
      </c>
      <c r="C3814" s="26"/>
    </row>
    <row r="3815" spans="1:3" x14ac:dyDescent="0.25">
      <c r="A3815" s="25" t="e">
        <f>#REF!</f>
        <v>#REF!</v>
      </c>
      <c r="B3815" s="26" t="e">
        <f t="shared" si="59"/>
        <v>#REF!</v>
      </c>
      <c r="C3815" s="26"/>
    </row>
    <row r="3816" spans="1:3" x14ac:dyDescent="0.25">
      <c r="A3816" s="25" t="e">
        <f>#REF!</f>
        <v>#REF!</v>
      </c>
      <c r="B3816" s="26" t="e">
        <f t="shared" si="59"/>
        <v>#REF!</v>
      </c>
      <c r="C3816" s="26"/>
    </row>
    <row r="3817" spans="1:3" x14ac:dyDescent="0.25">
      <c r="A3817" s="25" t="e">
        <f>#REF!</f>
        <v>#REF!</v>
      </c>
      <c r="B3817" s="26" t="e">
        <f t="shared" si="59"/>
        <v>#REF!</v>
      </c>
      <c r="C3817" s="26"/>
    </row>
    <row r="3818" spans="1:3" x14ac:dyDescent="0.25">
      <c r="A3818" s="25" t="e">
        <f>#REF!</f>
        <v>#REF!</v>
      </c>
      <c r="B3818" s="26" t="e">
        <f t="shared" si="59"/>
        <v>#REF!</v>
      </c>
      <c r="C3818" s="26"/>
    </row>
    <row r="3819" spans="1:3" x14ac:dyDescent="0.25">
      <c r="A3819" s="25" t="e">
        <f>#REF!</f>
        <v>#REF!</v>
      </c>
      <c r="B3819" s="26" t="e">
        <f t="shared" si="59"/>
        <v>#REF!</v>
      </c>
      <c r="C3819" s="26"/>
    </row>
    <row r="3820" spans="1:3" x14ac:dyDescent="0.25">
      <c r="A3820" s="25" t="e">
        <f>#REF!</f>
        <v>#REF!</v>
      </c>
      <c r="B3820" s="26" t="e">
        <f t="shared" si="59"/>
        <v>#REF!</v>
      </c>
      <c r="C3820" s="26"/>
    </row>
    <row r="3821" spans="1:3" x14ac:dyDescent="0.25">
      <c r="A3821" s="25" t="e">
        <f>#REF!</f>
        <v>#REF!</v>
      </c>
      <c r="B3821" s="26" t="e">
        <f t="shared" si="59"/>
        <v>#REF!</v>
      </c>
      <c r="C3821" s="26"/>
    </row>
    <row r="3822" spans="1:3" x14ac:dyDescent="0.25">
      <c r="A3822" s="25" t="e">
        <f>#REF!</f>
        <v>#REF!</v>
      </c>
      <c r="B3822" s="26" t="e">
        <f t="shared" si="59"/>
        <v>#REF!</v>
      </c>
      <c r="C3822" s="26"/>
    </row>
    <row r="3823" spans="1:3" x14ac:dyDescent="0.25">
      <c r="A3823" s="25" t="e">
        <f>#REF!</f>
        <v>#REF!</v>
      </c>
      <c r="B3823" s="26" t="e">
        <f t="shared" si="59"/>
        <v>#REF!</v>
      </c>
      <c r="C3823" s="26"/>
    </row>
    <row r="3824" spans="1:3" x14ac:dyDescent="0.25">
      <c r="A3824" s="25" t="e">
        <f>#REF!</f>
        <v>#REF!</v>
      </c>
      <c r="B3824" s="26" t="e">
        <f t="shared" si="59"/>
        <v>#REF!</v>
      </c>
      <c r="C3824" s="26"/>
    </row>
    <row r="3825" spans="1:3" x14ac:dyDescent="0.25">
      <c r="A3825" s="25" t="e">
        <f>#REF!</f>
        <v>#REF!</v>
      </c>
      <c r="B3825" s="26" t="e">
        <f t="shared" si="59"/>
        <v>#REF!</v>
      </c>
      <c r="C3825" s="26"/>
    </row>
    <row r="3826" spans="1:3" x14ac:dyDescent="0.25">
      <c r="A3826" s="25" t="e">
        <f>#REF!</f>
        <v>#REF!</v>
      </c>
      <c r="B3826" s="26" t="e">
        <f t="shared" si="59"/>
        <v>#REF!</v>
      </c>
      <c r="C3826" s="26"/>
    </row>
    <row r="3827" spans="1:3" x14ac:dyDescent="0.25">
      <c r="A3827" s="25" t="e">
        <f>#REF!</f>
        <v>#REF!</v>
      </c>
      <c r="B3827" s="26" t="e">
        <f t="shared" si="59"/>
        <v>#REF!</v>
      </c>
      <c r="C3827" s="26"/>
    </row>
    <row r="3828" spans="1:3" x14ac:dyDescent="0.25">
      <c r="A3828" s="25" t="e">
        <f>#REF!</f>
        <v>#REF!</v>
      </c>
      <c r="B3828" s="26" t="e">
        <f t="shared" si="59"/>
        <v>#REF!</v>
      </c>
      <c r="C3828" s="26"/>
    </row>
    <row r="3829" spans="1:3" x14ac:dyDescent="0.25">
      <c r="A3829" s="25" t="e">
        <f>#REF!</f>
        <v>#REF!</v>
      </c>
      <c r="B3829" s="26" t="e">
        <f t="shared" si="59"/>
        <v>#REF!</v>
      </c>
      <c r="C3829" s="26"/>
    </row>
    <row r="3830" spans="1:3" x14ac:dyDescent="0.25">
      <c r="A3830" s="25" t="e">
        <f>#REF!</f>
        <v>#REF!</v>
      </c>
      <c r="B3830" s="26" t="e">
        <f t="shared" si="59"/>
        <v>#REF!</v>
      </c>
      <c r="C3830" s="26"/>
    </row>
    <row r="3831" spans="1:3" x14ac:dyDescent="0.25">
      <c r="A3831" s="25" t="e">
        <f>#REF!</f>
        <v>#REF!</v>
      </c>
      <c r="B3831" s="26" t="e">
        <f t="shared" si="59"/>
        <v>#REF!</v>
      </c>
      <c r="C3831" s="26"/>
    </row>
    <row r="3832" spans="1:3" x14ac:dyDescent="0.25">
      <c r="A3832" s="25" t="e">
        <f>#REF!</f>
        <v>#REF!</v>
      </c>
      <c r="B3832" s="26" t="e">
        <f t="shared" si="59"/>
        <v>#REF!</v>
      </c>
      <c r="C3832" s="26"/>
    </row>
    <row r="3833" spans="1:3" x14ac:dyDescent="0.25">
      <c r="A3833" s="25" t="e">
        <f>#REF!</f>
        <v>#REF!</v>
      </c>
      <c r="B3833" s="26" t="e">
        <f t="shared" si="59"/>
        <v>#REF!</v>
      </c>
      <c r="C3833" s="26"/>
    </row>
    <row r="3834" spans="1:3" x14ac:dyDescent="0.25">
      <c r="A3834" s="25" t="e">
        <f>#REF!</f>
        <v>#REF!</v>
      </c>
      <c r="B3834" s="26" t="e">
        <f t="shared" si="59"/>
        <v>#REF!</v>
      </c>
      <c r="C3834" s="26"/>
    </row>
    <row r="3835" spans="1:3" x14ac:dyDescent="0.25">
      <c r="A3835" s="25" t="e">
        <f>#REF!</f>
        <v>#REF!</v>
      </c>
      <c r="B3835" s="26" t="e">
        <f t="shared" si="59"/>
        <v>#REF!</v>
      </c>
      <c r="C3835" s="26"/>
    </row>
    <row r="3836" spans="1:3" x14ac:dyDescent="0.25">
      <c r="A3836" s="25" t="e">
        <f>#REF!</f>
        <v>#REF!</v>
      </c>
      <c r="B3836" s="26" t="e">
        <f t="shared" si="59"/>
        <v>#REF!</v>
      </c>
      <c r="C3836" s="26"/>
    </row>
    <row r="3837" spans="1:3" x14ac:dyDescent="0.25">
      <c r="A3837" s="25" t="e">
        <f>#REF!</f>
        <v>#REF!</v>
      </c>
      <c r="B3837" s="26" t="e">
        <f t="shared" si="59"/>
        <v>#REF!</v>
      </c>
      <c r="C3837" s="26"/>
    </row>
    <row r="3838" spans="1:3" x14ac:dyDescent="0.25">
      <c r="A3838" s="25" t="e">
        <f>#REF!</f>
        <v>#REF!</v>
      </c>
      <c r="B3838" s="26" t="e">
        <f t="shared" si="59"/>
        <v>#REF!</v>
      </c>
      <c r="C3838" s="26"/>
    </row>
    <row r="3839" spans="1:3" x14ac:dyDescent="0.25">
      <c r="A3839" s="25" t="e">
        <f>#REF!</f>
        <v>#REF!</v>
      </c>
      <c r="B3839" s="26" t="e">
        <f t="shared" si="59"/>
        <v>#REF!</v>
      </c>
      <c r="C3839" s="26"/>
    </row>
    <row r="3840" spans="1:3" x14ac:dyDescent="0.25">
      <c r="A3840" s="25" t="e">
        <f>#REF!</f>
        <v>#REF!</v>
      </c>
      <c r="B3840" s="26" t="e">
        <f t="shared" si="59"/>
        <v>#REF!</v>
      </c>
      <c r="C3840" s="26"/>
    </row>
    <row r="3841" spans="1:3" x14ac:dyDescent="0.25">
      <c r="A3841" s="25" t="e">
        <f>#REF!</f>
        <v>#REF!</v>
      </c>
      <c r="B3841" s="26" t="e">
        <f t="shared" si="59"/>
        <v>#REF!</v>
      </c>
      <c r="C3841" s="26"/>
    </row>
    <row r="3842" spans="1:3" x14ac:dyDescent="0.25">
      <c r="A3842" s="25" t="e">
        <f>#REF!</f>
        <v>#REF!</v>
      </c>
      <c r="B3842" s="26" t="e">
        <f t="shared" ref="B3842:B3905" si="60">MAX(MIN(A3842,E$4),E$3)</f>
        <v>#REF!</v>
      </c>
      <c r="C3842" s="26"/>
    </row>
    <row r="3843" spans="1:3" x14ac:dyDescent="0.25">
      <c r="A3843" s="25" t="e">
        <f>#REF!</f>
        <v>#REF!</v>
      </c>
      <c r="B3843" s="26" t="e">
        <f t="shared" si="60"/>
        <v>#REF!</v>
      </c>
      <c r="C3843" s="26"/>
    </row>
    <row r="3844" spans="1:3" x14ac:dyDescent="0.25">
      <c r="A3844" s="25" t="e">
        <f>#REF!</f>
        <v>#REF!</v>
      </c>
      <c r="B3844" s="26" t="e">
        <f t="shared" si="60"/>
        <v>#REF!</v>
      </c>
      <c r="C3844" s="26"/>
    </row>
    <row r="3845" spans="1:3" x14ac:dyDescent="0.25">
      <c r="A3845" s="25" t="e">
        <f>#REF!</f>
        <v>#REF!</v>
      </c>
      <c r="B3845" s="26" t="e">
        <f t="shared" si="60"/>
        <v>#REF!</v>
      </c>
      <c r="C3845" s="26"/>
    </row>
    <row r="3846" spans="1:3" x14ac:dyDescent="0.25">
      <c r="A3846" s="25" t="e">
        <f>#REF!</f>
        <v>#REF!</v>
      </c>
      <c r="B3846" s="26" t="e">
        <f t="shared" si="60"/>
        <v>#REF!</v>
      </c>
      <c r="C3846" s="26"/>
    </row>
    <row r="3847" spans="1:3" x14ac:dyDescent="0.25">
      <c r="A3847" s="25" t="e">
        <f>#REF!</f>
        <v>#REF!</v>
      </c>
      <c r="B3847" s="26" t="e">
        <f t="shared" si="60"/>
        <v>#REF!</v>
      </c>
      <c r="C3847" s="26"/>
    </row>
    <row r="3848" spans="1:3" x14ac:dyDescent="0.25">
      <c r="A3848" s="25" t="e">
        <f>#REF!</f>
        <v>#REF!</v>
      </c>
      <c r="B3848" s="26" t="e">
        <f t="shared" si="60"/>
        <v>#REF!</v>
      </c>
      <c r="C3848" s="26"/>
    </row>
    <row r="3849" spans="1:3" x14ac:dyDescent="0.25">
      <c r="A3849" s="25" t="e">
        <f>#REF!</f>
        <v>#REF!</v>
      </c>
      <c r="B3849" s="26" t="e">
        <f t="shared" si="60"/>
        <v>#REF!</v>
      </c>
      <c r="C3849" s="26"/>
    </row>
    <row r="3850" spans="1:3" x14ac:dyDescent="0.25">
      <c r="A3850" s="25" t="e">
        <f>#REF!</f>
        <v>#REF!</v>
      </c>
      <c r="B3850" s="26" t="e">
        <f t="shared" si="60"/>
        <v>#REF!</v>
      </c>
      <c r="C3850" s="26"/>
    </row>
    <row r="3851" spans="1:3" x14ac:dyDescent="0.25">
      <c r="A3851" s="25" t="e">
        <f>#REF!</f>
        <v>#REF!</v>
      </c>
      <c r="B3851" s="26" t="e">
        <f t="shared" si="60"/>
        <v>#REF!</v>
      </c>
      <c r="C3851" s="26"/>
    </row>
    <row r="3852" spans="1:3" x14ac:dyDescent="0.25">
      <c r="A3852" s="25" t="e">
        <f>#REF!</f>
        <v>#REF!</v>
      </c>
      <c r="B3852" s="26" t="e">
        <f t="shared" si="60"/>
        <v>#REF!</v>
      </c>
      <c r="C3852" s="26"/>
    </row>
    <row r="3853" spans="1:3" x14ac:dyDescent="0.25">
      <c r="A3853" s="25" t="e">
        <f>#REF!</f>
        <v>#REF!</v>
      </c>
      <c r="B3853" s="26" t="e">
        <f t="shared" si="60"/>
        <v>#REF!</v>
      </c>
      <c r="C3853" s="26"/>
    </row>
    <row r="3854" spans="1:3" x14ac:dyDescent="0.25">
      <c r="A3854" s="25" t="e">
        <f>#REF!</f>
        <v>#REF!</v>
      </c>
      <c r="B3854" s="26" t="e">
        <f t="shared" si="60"/>
        <v>#REF!</v>
      </c>
      <c r="C3854" s="26"/>
    </row>
    <row r="3855" spans="1:3" x14ac:dyDescent="0.25">
      <c r="A3855" s="25" t="e">
        <f>#REF!</f>
        <v>#REF!</v>
      </c>
      <c r="B3855" s="26" t="e">
        <f t="shared" si="60"/>
        <v>#REF!</v>
      </c>
      <c r="C3855" s="26"/>
    </row>
    <row r="3856" spans="1:3" x14ac:dyDescent="0.25">
      <c r="A3856" s="25" t="e">
        <f>#REF!</f>
        <v>#REF!</v>
      </c>
      <c r="B3856" s="26" t="e">
        <f t="shared" si="60"/>
        <v>#REF!</v>
      </c>
      <c r="C3856" s="26"/>
    </row>
    <row r="3857" spans="1:3" x14ac:dyDescent="0.25">
      <c r="A3857" s="25" t="e">
        <f>#REF!</f>
        <v>#REF!</v>
      </c>
      <c r="B3857" s="26" t="e">
        <f t="shared" si="60"/>
        <v>#REF!</v>
      </c>
      <c r="C3857" s="26"/>
    </row>
    <row r="3858" spans="1:3" x14ac:dyDescent="0.25">
      <c r="A3858" s="25" t="e">
        <f>#REF!</f>
        <v>#REF!</v>
      </c>
      <c r="B3858" s="26" t="e">
        <f t="shared" si="60"/>
        <v>#REF!</v>
      </c>
      <c r="C3858" s="26"/>
    </row>
    <row r="3859" spans="1:3" x14ac:dyDescent="0.25">
      <c r="A3859" s="25" t="e">
        <f>#REF!</f>
        <v>#REF!</v>
      </c>
      <c r="B3859" s="26" t="e">
        <f t="shared" si="60"/>
        <v>#REF!</v>
      </c>
      <c r="C3859" s="26"/>
    </row>
    <row r="3860" spans="1:3" x14ac:dyDescent="0.25">
      <c r="A3860" s="25" t="e">
        <f>#REF!</f>
        <v>#REF!</v>
      </c>
      <c r="B3860" s="26" t="e">
        <f t="shared" si="60"/>
        <v>#REF!</v>
      </c>
      <c r="C3860" s="26"/>
    </row>
    <row r="3861" spans="1:3" x14ac:dyDescent="0.25">
      <c r="A3861" s="25" t="e">
        <f>#REF!</f>
        <v>#REF!</v>
      </c>
      <c r="B3861" s="26" t="e">
        <f t="shared" si="60"/>
        <v>#REF!</v>
      </c>
      <c r="C3861" s="26"/>
    </row>
    <row r="3862" spans="1:3" x14ac:dyDescent="0.25">
      <c r="A3862" s="25" t="e">
        <f>#REF!</f>
        <v>#REF!</v>
      </c>
      <c r="B3862" s="26" t="e">
        <f t="shared" si="60"/>
        <v>#REF!</v>
      </c>
      <c r="C3862" s="26"/>
    </row>
    <row r="3863" spans="1:3" x14ac:dyDescent="0.25">
      <c r="A3863" s="25" t="e">
        <f>#REF!</f>
        <v>#REF!</v>
      </c>
      <c r="B3863" s="26" t="e">
        <f t="shared" si="60"/>
        <v>#REF!</v>
      </c>
      <c r="C3863" s="26"/>
    </row>
    <row r="3864" spans="1:3" x14ac:dyDescent="0.25">
      <c r="A3864" s="25" t="e">
        <f>#REF!</f>
        <v>#REF!</v>
      </c>
      <c r="B3864" s="26" t="e">
        <f t="shared" si="60"/>
        <v>#REF!</v>
      </c>
      <c r="C3864" s="26"/>
    </row>
    <row r="3865" spans="1:3" x14ac:dyDescent="0.25">
      <c r="A3865" s="25" t="e">
        <f>#REF!</f>
        <v>#REF!</v>
      </c>
      <c r="B3865" s="26" t="e">
        <f t="shared" si="60"/>
        <v>#REF!</v>
      </c>
      <c r="C3865" s="26"/>
    </row>
    <row r="3866" spans="1:3" x14ac:dyDescent="0.25">
      <c r="A3866" s="25" t="e">
        <f>#REF!</f>
        <v>#REF!</v>
      </c>
      <c r="B3866" s="26" t="e">
        <f t="shared" si="60"/>
        <v>#REF!</v>
      </c>
      <c r="C3866" s="26"/>
    </row>
    <row r="3867" spans="1:3" x14ac:dyDescent="0.25">
      <c r="A3867" s="25" t="e">
        <f>#REF!</f>
        <v>#REF!</v>
      </c>
      <c r="B3867" s="26" t="e">
        <f t="shared" si="60"/>
        <v>#REF!</v>
      </c>
      <c r="C3867" s="26"/>
    </row>
    <row r="3868" spans="1:3" x14ac:dyDescent="0.25">
      <c r="A3868" s="25" t="e">
        <f>#REF!</f>
        <v>#REF!</v>
      </c>
      <c r="B3868" s="26" t="e">
        <f t="shared" si="60"/>
        <v>#REF!</v>
      </c>
      <c r="C3868" s="26"/>
    </row>
    <row r="3869" spans="1:3" x14ac:dyDescent="0.25">
      <c r="A3869" s="25" t="e">
        <f>#REF!</f>
        <v>#REF!</v>
      </c>
      <c r="B3869" s="26" t="e">
        <f t="shared" si="60"/>
        <v>#REF!</v>
      </c>
      <c r="C3869" s="26"/>
    </row>
    <row r="3870" spans="1:3" x14ac:dyDescent="0.25">
      <c r="A3870" s="25" t="e">
        <f>#REF!</f>
        <v>#REF!</v>
      </c>
      <c r="B3870" s="26" t="e">
        <f t="shared" si="60"/>
        <v>#REF!</v>
      </c>
      <c r="C3870" s="26"/>
    </row>
    <row r="3871" spans="1:3" x14ac:dyDescent="0.25">
      <c r="A3871" s="25" t="e">
        <f>#REF!</f>
        <v>#REF!</v>
      </c>
      <c r="B3871" s="26" t="e">
        <f t="shared" si="60"/>
        <v>#REF!</v>
      </c>
      <c r="C3871" s="26"/>
    </row>
    <row r="3872" spans="1:3" x14ac:dyDescent="0.25">
      <c r="A3872" s="25" t="e">
        <f>#REF!</f>
        <v>#REF!</v>
      </c>
      <c r="B3872" s="26" t="e">
        <f t="shared" si="60"/>
        <v>#REF!</v>
      </c>
      <c r="C3872" s="26"/>
    </row>
    <row r="3873" spans="1:3" x14ac:dyDescent="0.25">
      <c r="A3873" s="25" t="e">
        <f>#REF!</f>
        <v>#REF!</v>
      </c>
      <c r="B3873" s="26" t="e">
        <f t="shared" si="60"/>
        <v>#REF!</v>
      </c>
      <c r="C3873" s="26"/>
    </row>
    <row r="3874" spans="1:3" x14ac:dyDescent="0.25">
      <c r="A3874" s="25" t="e">
        <f>#REF!</f>
        <v>#REF!</v>
      </c>
      <c r="B3874" s="26" t="e">
        <f t="shared" si="60"/>
        <v>#REF!</v>
      </c>
      <c r="C3874" s="26"/>
    </row>
    <row r="3875" spans="1:3" x14ac:dyDescent="0.25">
      <c r="A3875" s="25" t="e">
        <f>#REF!</f>
        <v>#REF!</v>
      </c>
      <c r="B3875" s="26" t="e">
        <f t="shared" si="60"/>
        <v>#REF!</v>
      </c>
      <c r="C3875" s="26"/>
    </row>
    <row r="3876" spans="1:3" x14ac:dyDescent="0.25">
      <c r="A3876" s="25" t="e">
        <f>#REF!</f>
        <v>#REF!</v>
      </c>
      <c r="B3876" s="26" t="e">
        <f t="shared" si="60"/>
        <v>#REF!</v>
      </c>
      <c r="C3876" s="26"/>
    </row>
    <row r="3877" spans="1:3" x14ac:dyDescent="0.25">
      <c r="A3877" s="25" t="e">
        <f>#REF!</f>
        <v>#REF!</v>
      </c>
      <c r="B3877" s="26" t="e">
        <f t="shared" si="60"/>
        <v>#REF!</v>
      </c>
      <c r="C3877" s="26"/>
    </row>
    <row r="3878" spans="1:3" x14ac:dyDescent="0.25">
      <c r="A3878" s="25" t="e">
        <f>#REF!</f>
        <v>#REF!</v>
      </c>
      <c r="B3878" s="26" t="e">
        <f t="shared" si="60"/>
        <v>#REF!</v>
      </c>
      <c r="C3878" s="26"/>
    </row>
    <row r="3879" spans="1:3" x14ac:dyDescent="0.25">
      <c r="A3879" s="25" t="e">
        <f>#REF!</f>
        <v>#REF!</v>
      </c>
      <c r="B3879" s="26" t="e">
        <f t="shared" si="60"/>
        <v>#REF!</v>
      </c>
      <c r="C3879" s="26"/>
    </row>
    <row r="3880" spans="1:3" x14ac:dyDescent="0.25">
      <c r="A3880" s="25" t="e">
        <f>#REF!</f>
        <v>#REF!</v>
      </c>
      <c r="B3880" s="26" t="e">
        <f t="shared" si="60"/>
        <v>#REF!</v>
      </c>
      <c r="C3880" s="26"/>
    </row>
    <row r="3881" spans="1:3" x14ac:dyDescent="0.25">
      <c r="A3881" s="25" t="e">
        <f>#REF!</f>
        <v>#REF!</v>
      </c>
      <c r="B3881" s="26" t="e">
        <f t="shared" si="60"/>
        <v>#REF!</v>
      </c>
      <c r="C3881" s="26"/>
    </row>
    <row r="3882" spans="1:3" x14ac:dyDescent="0.25">
      <c r="A3882" s="25" t="e">
        <f>#REF!</f>
        <v>#REF!</v>
      </c>
      <c r="B3882" s="26" t="e">
        <f t="shared" si="60"/>
        <v>#REF!</v>
      </c>
      <c r="C3882" s="26"/>
    </row>
    <row r="3883" spans="1:3" x14ac:dyDescent="0.25">
      <c r="A3883" s="25" t="e">
        <f>#REF!</f>
        <v>#REF!</v>
      </c>
      <c r="B3883" s="26" t="e">
        <f t="shared" si="60"/>
        <v>#REF!</v>
      </c>
      <c r="C3883" s="26"/>
    </row>
    <row r="3884" spans="1:3" x14ac:dyDescent="0.25">
      <c r="A3884" s="25" t="e">
        <f>#REF!</f>
        <v>#REF!</v>
      </c>
      <c r="B3884" s="26" t="e">
        <f t="shared" si="60"/>
        <v>#REF!</v>
      </c>
      <c r="C3884" s="26"/>
    </row>
    <row r="3885" spans="1:3" x14ac:dyDescent="0.25">
      <c r="A3885" s="25" t="e">
        <f>#REF!</f>
        <v>#REF!</v>
      </c>
      <c r="B3885" s="26" t="e">
        <f t="shared" si="60"/>
        <v>#REF!</v>
      </c>
      <c r="C3885" s="26"/>
    </row>
    <row r="3886" spans="1:3" x14ac:dyDescent="0.25">
      <c r="A3886" s="25" t="e">
        <f>#REF!</f>
        <v>#REF!</v>
      </c>
      <c r="B3886" s="26" t="e">
        <f t="shared" si="60"/>
        <v>#REF!</v>
      </c>
      <c r="C3886" s="26"/>
    </row>
    <row r="3887" spans="1:3" x14ac:dyDescent="0.25">
      <c r="A3887" s="25" t="e">
        <f>#REF!</f>
        <v>#REF!</v>
      </c>
      <c r="B3887" s="26" t="e">
        <f t="shared" si="60"/>
        <v>#REF!</v>
      </c>
      <c r="C3887" s="26"/>
    </row>
    <row r="3888" spans="1:3" x14ac:dyDescent="0.25">
      <c r="A3888" s="25" t="e">
        <f>#REF!</f>
        <v>#REF!</v>
      </c>
      <c r="B3888" s="26" t="e">
        <f t="shared" si="60"/>
        <v>#REF!</v>
      </c>
      <c r="C3888" s="26"/>
    </row>
    <row r="3889" spans="1:3" x14ac:dyDescent="0.25">
      <c r="A3889" s="25" t="e">
        <f>#REF!</f>
        <v>#REF!</v>
      </c>
      <c r="B3889" s="26" t="e">
        <f t="shared" si="60"/>
        <v>#REF!</v>
      </c>
      <c r="C3889" s="26"/>
    </row>
    <row r="3890" spans="1:3" x14ac:dyDescent="0.25">
      <c r="A3890" s="25" t="e">
        <f>#REF!</f>
        <v>#REF!</v>
      </c>
      <c r="B3890" s="26" t="e">
        <f t="shared" si="60"/>
        <v>#REF!</v>
      </c>
      <c r="C3890" s="26"/>
    </row>
    <row r="3891" spans="1:3" x14ac:dyDescent="0.25">
      <c r="A3891" s="25" t="e">
        <f>#REF!</f>
        <v>#REF!</v>
      </c>
      <c r="B3891" s="26" t="e">
        <f t="shared" si="60"/>
        <v>#REF!</v>
      </c>
      <c r="C3891" s="26"/>
    </row>
    <row r="3892" spans="1:3" x14ac:dyDescent="0.25">
      <c r="A3892" s="25" t="e">
        <f>#REF!</f>
        <v>#REF!</v>
      </c>
      <c r="B3892" s="26" t="e">
        <f t="shared" si="60"/>
        <v>#REF!</v>
      </c>
      <c r="C3892" s="26"/>
    </row>
    <row r="3893" spans="1:3" x14ac:dyDescent="0.25">
      <c r="A3893" s="25" t="e">
        <f>#REF!</f>
        <v>#REF!</v>
      </c>
      <c r="B3893" s="26" t="e">
        <f t="shared" si="60"/>
        <v>#REF!</v>
      </c>
      <c r="C3893" s="26"/>
    </row>
    <row r="3894" spans="1:3" x14ac:dyDescent="0.25">
      <c r="A3894" s="25" t="e">
        <f>#REF!</f>
        <v>#REF!</v>
      </c>
      <c r="B3894" s="26" t="e">
        <f t="shared" si="60"/>
        <v>#REF!</v>
      </c>
      <c r="C3894" s="26"/>
    </row>
    <row r="3895" spans="1:3" x14ac:dyDescent="0.25">
      <c r="A3895" s="25" t="e">
        <f>#REF!</f>
        <v>#REF!</v>
      </c>
      <c r="B3895" s="26" t="e">
        <f t="shared" si="60"/>
        <v>#REF!</v>
      </c>
      <c r="C3895" s="26"/>
    </row>
    <row r="3896" spans="1:3" x14ac:dyDescent="0.25">
      <c r="A3896" s="25" t="e">
        <f>#REF!</f>
        <v>#REF!</v>
      </c>
      <c r="B3896" s="26" t="e">
        <f t="shared" si="60"/>
        <v>#REF!</v>
      </c>
      <c r="C3896" s="26"/>
    </row>
    <row r="3897" spans="1:3" x14ac:dyDescent="0.25">
      <c r="A3897" s="25" t="e">
        <f>#REF!</f>
        <v>#REF!</v>
      </c>
      <c r="B3897" s="26" t="e">
        <f t="shared" si="60"/>
        <v>#REF!</v>
      </c>
      <c r="C3897" s="26"/>
    </row>
    <row r="3898" spans="1:3" x14ac:dyDescent="0.25">
      <c r="A3898" s="25" t="e">
        <f>#REF!</f>
        <v>#REF!</v>
      </c>
      <c r="B3898" s="26" t="e">
        <f t="shared" si="60"/>
        <v>#REF!</v>
      </c>
      <c r="C3898" s="26"/>
    </row>
    <row r="3899" spans="1:3" x14ac:dyDescent="0.25">
      <c r="A3899" s="25" t="e">
        <f>#REF!</f>
        <v>#REF!</v>
      </c>
      <c r="B3899" s="26" t="e">
        <f t="shared" si="60"/>
        <v>#REF!</v>
      </c>
      <c r="C3899" s="26"/>
    </row>
    <row r="3900" spans="1:3" x14ac:dyDescent="0.25">
      <c r="A3900" s="25" t="e">
        <f>#REF!</f>
        <v>#REF!</v>
      </c>
      <c r="B3900" s="26" t="e">
        <f t="shared" si="60"/>
        <v>#REF!</v>
      </c>
      <c r="C3900" s="26"/>
    </row>
    <row r="3901" spans="1:3" x14ac:dyDescent="0.25">
      <c r="A3901" s="25" t="e">
        <f>#REF!</f>
        <v>#REF!</v>
      </c>
      <c r="B3901" s="26" t="e">
        <f t="shared" si="60"/>
        <v>#REF!</v>
      </c>
      <c r="C3901" s="26"/>
    </row>
    <row r="3902" spans="1:3" x14ac:dyDescent="0.25">
      <c r="A3902" s="25" t="e">
        <f>#REF!</f>
        <v>#REF!</v>
      </c>
      <c r="B3902" s="26" t="e">
        <f t="shared" si="60"/>
        <v>#REF!</v>
      </c>
      <c r="C3902" s="26"/>
    </row>
    <row r="3903" spans="1:3" x14ac:dyDescent="0.25">
      <c r="A3903" s="25" t="e">
        <f>#REF!</f>
        <v>#REF!</v>
      </c>
      <c r="B3903" s="26" t="e">
        <f t="shared" si="60"/>
        <v>#REF!</v>
      </c>
      <c r="C3903" s="26"/>
    </row>
    <row r="3904" spans="1:3" x14ac:dyDescent="0.25">
      <c r="A3904" s="25" t="e">
        <f>#REF!</f>
        <v>#REF!</v>
      </c>
      <c r="B3904" s="26" t="e">
        <f t="shared" si="60"/>
        <v>#REF!</v>
      </c>
      <c r="C3904" s="26"/>
    </row>
    <row r="3905" spans="1:3" x14ac:dyDescent="0.25">
      <c r="A3905" s="25" t="e">
        <f>#REF!</f>
        <v>#REF!</v>
      </c>
      <c r="B3905" s="26" t="e">
        <f t="shared" si="60"/>
        <v>#REF!</v>
      </c>
      <c r="C3905" s="26"/>
    </row>
    <row r="3906" spans="1:3" x14ac:dyDescent="0.25">
      <c r="A3906" s="25" t="e">
        <f>#REF!</f>
        <v>#REF!</v>
      </c>
      <c r="B3906" s="26" t="e">
        <f t="shared" ref="B3906:B3969" si="61">MAX(MIN(A3906,E$4),E$3)</f>
        <v>#REF!</v>
      </c>
      <c r="C3906" s="26"/>
    </row>
    <row r="3907" spans="1:3" x14ac:dyDescent="0.25">
      <c r="A3907" s="25" t="e">
        <f>#REF!</f>
        <v>#REF!</v>
      </c>
      <c r="B3907" s="26" t="e">
        <f t="shared" si="61"/>
        <v>#REF!</v>
      </c>
      <c r="C3907" s="26"/>
    </row>
    <row r="3908" spans="1:3" x14ac:dyDescent="0.25">
      <c r="A3908" s="25" t="e">
        <f>#REF!</f>
        <v>#REF!</v>
      </c>
      <c r="B3908" s="26" t="e">
        <f t="shared" si="61"/>
        <v>#REF!</v>
      </c>
      <c r="C3908" s="26"/>
    </row>
    <row r="3909" spans="1:3" x14ac:dyDescent="0.25">
      <c r="A3909" s="25" t="e">
        <f>#REF!</f>
        <v>#REF!</v>
      </c>
      <c r="B3909" s="26" t="e">
        <f t="shared" si="61"/>
        <v>#REF!</v>
      </c>
      <c r="C3909" s="26"/>
    </row>
    <row r="3910" spans="1:3" x14ac:dyDescent="0.25">
      <c r="A3910" s="25" t="e">
        <f>#REF!</f>
        <v>#REF!</v>
      </c>
      <c r="B3910" s="26" t="e">
        <f t="shared" si="61"/>
        <v>#REF!</v>
      </c>
      <c r="C3910" s="26"/>
    </row>
    <row r="3911" spans="1:3" x14ac:dyDescent="0.25">
      <c r="A3911" s="25" t="e">
        <f>#REF!</f>
        <v>#REF!</v>
      </c>
      <c r="B3911" s="26" t="e">
        <f t="shared" si="61"/>
        <v>#REF!</v>
      </c>
      <c r="C3911" s="26"/>
    </row>
    <row r="3912" spans="1:3" x14ac:dyDescent="0.25">
      <c r="A3912" s="25" t="e">
        <f>#REF!</f>
        <v>#REF!</v>
      </c>
      <c r="B3912" s="26" t="e">
        <f t="shared" si="61"/>
        <v>#REF!</v>
      </c>
      <c r="C3912" s="26"/>
    </row>
    <row r="3913" spans="1:3" x14ac:dyDescent="0.25">
      <c r="A3913" s="25" t="e">
        <f>#REF!</f>
        <v>#REF!</v>
      </c>
      <c r="B3913" s="26" t="e">
        <f t="shared" si="61"/>
        <v>#REF!</v>
      </c>
      <c r="C3913" s="26"/>
    </row>
    <row r="3914" spans="1:3" x14ac:dyDescent="0.25">
      <c r="A3914" s="25" t="e">
        <f>#REF!</f>
        <v>#REF!</v>
      </c>
      <c r="B3914" s="26" t="e">
        <f t="shared" si="61"/>
        <v>#REF!</v>
      </c>
      <c r="C3914" s="26"/>
    </row>
    <row r="3915" spans="1:3" x14ac:dyDescent="0.25">
      <c r="A3915" s="25" t="e">
        <f>#REF!</f>
        <v>#REF!</v>
      </c>
      <c r="B3915" s="26" t="e">
        <f t="shared" si="61"/>
        <v>#REF!</v>
      </c>
      <c r="C3915" s="26"/>
    </row>
    <row r="3916" spans="1:3" x14ac:dyDescent="0.25">
      <c r="A3916" s="25" t="e">
        <f>#REF!</f>
        <v>#REF!</v>
      </c>
      <c r="B3916" s="26" t="e">
        <f t="shared" si="61"/>
        <v>#REF!</v>
      </c>
      <c r="C3916" s="26"/>
    </row>
    <row r="3917" spans="1:3" x14ac:dyDescent="0.25">
      <c r="A3917" s="25" t="e">
        <f>#REF!</f>
        <v>#REF!</v>
      </c>
      <c r="B3917" s="26" t="e">
        <f t="shared" si="61"/>
        <v>#REF!</v>
      </c>
      <c r="C3917" s="26"/>
    </row>
    <row r="3918" spans="1:3" x14ac:dyDescent="0.25">
      <c r="A3918" s="25" t="e">
        <f>#REF!</f>
        <v>#REF!</v>
      </c>
      <c r="B3918" s="26" t="e">
        <f t="shared" si="61"/>
        <v>#REF!</v>
      </c>
      <c r="C3918" s="26"/>
    </row>
    <row r="3919" spans="1:3" x14ac:dyDescent="0.25">
      <c r="A3919" s="25" t="e">
        <f>#REF!</f>
        <v>#REF!</v>
      </c>
      <c r="B3919" s="26" t="e">
        <f t="shared" si="61"/>
        <v>#REF!</v>
      </c>
      <c r="C3919" s="26"/>
    </row>
    <row r="3920" spans="1:3" x14ac:dyDescent="0.25">
      <c r="A3920" s="25" t="e">
        <f>#REF!</f>
        <v>#REF!</v>
      </c>
      <c r="B3920" s="26" t="e">
        <f t="shared" si="61"/>
        <v>#REF!</v>
      </c>
      <c r="C3920" s="26"/>
    </row>
    <row r="3921" spans="1:3" x14ac:dyDescent="0.25">
      <c r="A3921" s="25" t="e">
        <f>#REF!</f>
        <v>#REF!</v>
      </c>
      <c r="B3921" s="26" t="e">
        <f t="shared" si="61"/>
        <v>#REF!</v>
      </c>
      <c r="C3921" s="26"/>
    </row>
    <row r="3922" spans="1:3" x14ac:dyDescent="0.25">
      <c r="A3922" s="25" t="e">
        <f>#REF!</f>
        <v>#REF!</v>
      </c>
      <c r="B3922" s="26" t="e">
        <f t="shared" si="61"/>
        <v>#REF!</v>
      </c>
      <c r="C3922" s="26"/>
    </row>
    <row r="3923" spans="1:3" x14ac:dyDescent="0.25">
      <c r="A3923" s="25" t="e">
        <f>#REF!</f>
        <v>#REF!</v>
      </c>
      <c r="B3923" s="26" t="e">
        <f t="shared" si="61"/>
        <v>#REF!</v>
      </c>
      <c r="C3923" s="26"/>
    </row>
    <row r="3924" spans="1:3" x14ac:dyDescent="0.25">
      <c r="A3924" s="25" t="e">
        <f>#REF!</f>
        <v>#REF!</v>
      </c>
      <c r="B3924" s="26" t="e">
        <f t="shared" si="61"/>
        <v>#REF!</v>
      </c>
      <c r="C3924" s="26"/>
    </row>
    <row r="3925" spans="1:3" x14ac:dyDescent="0.25">
      <c r="A3925" s="25" t="e">
        <f>#REF!</f>
        <v>#REF!</v>
      </c>
      <c r="B3925" s="26" t="e">
        <f t="shared" si="61"/>
        <v>#REF!</v>
      </c>
      <c r="C3925" s="26"/>
    </row>
    <row r="3926" spans="1:3" x14ac:dyDescent="0.25">
      <c r="A3926" s="25" t="e">
        <f>#REF!</f>
        <v>#REF!</v>
      </c>
      <c r="B3926" s="26" t="e">
        <f t="shared" si="61"/>
        <v>#REF!</v>
      </c>
      <c r="C3926" s="26"/>
    </row>
    <row r="3927" spans="1:3" x14ac:dyDescent="0.25">
      <c r="A3927" s="25" t="e">
        <f>#REF!</f>
        <v>#REF!</v>
      </c>
      <c r="B3927" s="26" t="e">
        <f t="shared" si="61"/>
        <v>#REF!</v>
      </c>
      <c r="C3927" s="26"/>
    </row>
    <row r="3928" spans="1:3" x14ac:dyDescent="0.25">
      <c r="A3928" s="25" t="e">
        <f>#REF!</f>
        <v>#REF!</v>
      </c>
      <c r="B3928" s="26" t="e">
        <f t="shared" si="61"/>
        <v>#REF!</v>
      </c>
      <c r="C3928" s="26"/>
    </row>
    <row r="3929" spans="1:3" x14ac:dyDescent="0.25">
      <c r="A3929" s="25" t="e">
        <f>#REF!</f>
        <v>#REF!</v>
      </c>
      <c r="B3929" s="26" t="e">
        <f t="shared" si="61"/>
        <v>#REF!</v>
      </c>
      <c r="C3929" s="26"/>
    </row>
    <row r="3930" spans="1:3" x14ac:dyDescent="0.25">
      <c r="A3930" s="25" t="e">
        <f>#REF!</f>
        <v>#REF!</v>
      </c>
      <c r="B3930" s="26" t="e">
        <f t="shared" si="61"/>
        <v>#REF!</v>
      </c>
      <c r="C3930" s="26"/>
    </row>
    <row r="3931" spans="1:3" x14ac:dyDescent="0.25">
      <c r="A3931" s="25" t="e">
        <f>#REF!</f>
        <v>#REF!</v>
      </c>
      <c r="B3931" s="26" t="e">
        <f t="shared" si="61"/>
        <v>#REF!</v>
      </c>
      <c r="C3931" s="26"/>
    </row>
    <row r="3932" spans="1:3" x14ac:dyDescent="0.25">
      <c r="A3932" s="25" t="e">
        <f>#REF!</f>
        <v>#REF!</v>
      </c>
      <c r="B3932" s="26" t="e">
        <f t="shared" si="61"/>
        <v>#REF!</v>
      </c>
      <c r="C3932" s="26"/>
    </row>
    <row r="3933" spans="1:3" x14ac:dyDescent="0.25">
      <c r="A3933" s="25" t="e">
        <f>#REF!</f>
        <v>#REF!</v>
      </c>
      <c r="B3933" s="26" t="e">
        <f t="shared" si="61"/>
        <v>#REF!</v>
      </c>
      <c r="C3933" s="26"/>
    </row>
    <row r="3934" spans="1:3" x14ac:dyDescent="0.25">
      <c r="A3934" s="25" t="e">
        <f>#REF!</f>
        <v>#REF!</v>
      </c>
      <c r="B3934" s="26" t="e">
        <f t="shared" si="61"/>
        <v>#REF!</v>
      </c>
      <c r="C3934" s="26"/>
    </row>
    <row r="3935" spans="1:3" x14ac:dyDescent="0.25">
      <c r="A3935" s="25" t="e">
        <f>#REF!</f>
        <v>#REF!</v>
      </c>
      <c r="B3935" s="26" t="e">
        <f t="shared" si="61"/>
        <v>#REF!</v>
      </c>
      <c r="C3935" s="26"/>
    </row>
    <row r="3936" spans="1:3" x14ac:dyDescent="0.25">
      <c r="A3936" s="25" t="e">
        <f>#REF!</f>
        <v>#REF!</v>
      </c>
      <c r="B3936" s="26" t="e">
        <f t="shared" si="61"/>
        <v>#REF!</v>
      </c>
      <c r="C3936" s="26"/>
    </row>
    <row r="3937" spans="1:3" x14ac:dyDescent="0.25">
      <c r="A3937" s="25" t="e">
        <f>#REF!</f>
        <v>#REF!</v>
      </c>
      <c r="B3937" s="26" t="e">
        <f t="shared" si="61"/>
        <v>#REF!</v>
      </c>
      <c r="C3937" s="26"/>
    </row>
    <row r="3938" spans="1:3" x14ac:dyDescent="0.25">
      <c r="A3938" s="25" t="e">
        <f>#REF!</f>
        <v>#REF!</v>
      </c>
      <c r="B3938" s="26" t="e">
        <f t="shared" si="61"/>
        <v>#REF!</v>
      </c>
      <c r="C3938" s="26"/>
    </row>
    <row r="3939" spans="1:3" x14ac:dyDescent="0.25">
      <c r="A3939" s="25" t="e">
        <f>#REF!</f>
        <v>#REF!</v>
      </c>
      <c r="B3939" s="26" t="e">
        <f t="shared" si="61"/>
        <v>#REF!</v>
      </c>
      <c r="C3939" s="26"/>
    </row>
    <row r="3940" spans="1:3" x14ac:dyDescent="0.25">
      <c r="A3940" s="25" t="e">
        <f>#REF!</f>
        <v>#REF!</v>
      </c>
      <c r="B3940" s="26" t="e">
        <f t="shared" si="61"/>
        <v>#REF!</v>
      </c>
      <c r="C3940" s="26"/>
    </row>
    <row r="3941" spans="1:3" x14ac:dyDescent="0.25">
      <c r="A3941" s="25" t="e">
        <f>#REF!</f>
        <v>#REF!</v>
      </c>
      <c r="B3941" s="26" t="e">
        <f t="shared" si="61"/>
        <v>#REF!</v>
      </c>
      <c r="C3941" s="26"/>
    </row>
    <row r="3942" spans="1:3" x14ac:dyDescent="0.25">
      <c r="A3942" s="25" t="e">
        <f>#REF!</f>
        <v>#REF!</v>
      </c>
      <c r="B3942" s="26" t="e">
        <f t="shared" si="61"/>
        <v>#REF!</v>
      </c>
      <c r="C3942" s="26"/>
    </row>
    <row r="3943" spans="1:3" x14ac:dyDescent="0.25">
      <c r="A3943" s="25" t="e">
        <f>#REF!</f>
        <v>#REF!</v>
      </c>
      <c r="B3943" s="26" t="e">
        <f t="shared" si="61"/>
        <v>#REF!</v>
      </c>
      <c r="C3943" s="26"/>
    </row>
    <row r="3944" spans="1:3" x14ac:dyDescent="0.25">
      <c r="A3944" s="25" t="e">
        <f>#REF!</f>
        <v>#REF!</v>
      </c>
      <c r="B3944" s="26" t="e">
        <f t="shared" si="61"/>
        <v>#REF!</v>
      </c>
      <c r="C3944" s="26"/>
    </row>
    <row r="3945" spans="1:3" x14ac:dyDescent="0.25">
      <c r="A3945" s="25" t="e">
        <f>#REF!</f>
        <v>#REF!</v>
      </c>
      <c r="B3945" s="26" t="e">
        <f t="shared" si="61"/>
        <v>#REF!</v>
      </c>
      <c r="C3945" s="26"/>
    </row>
    <row r="3946" spans="1:3" x14ac:dyDescent="0.25">
      <c r="A3946" s="25" t="e">
        <f>#REF!</f>
        <v>#REF!</v>
      </c>
      <c r="B3946" s="26" t="e">
        <f t="shared" si="61"/>
        <v>#REF!</v>
      </c>
      <c r="C3946" s="26"/>
    </row>
    <row r="3947" spans="1:3" x14ac:dyDescent="0.25">
      <c r="A3947" s="25" t="e">
        <f>#REF!</f>
        <v>#REF!</v>
      </c>
      <c r="B3947" s="26" t="e">
        <f t="shared" si="61"/>
        <v>#REF!</v>
      </c>
      <c r="C3947" s="26"/>
    </row>
    <row r="3948" spans="1:3" x14ac:dyDescent="0.25">
      <c r="A3948" s="25" t="e">
        <f>#REF!</f>
        <v>#REF!</v>
      </c>
      <c r="B3948" s="26" t="e">
        <f t="shared" si="61"/>
        <v>#REF!</v>
      </c>
      <c r="C3948" s="26"/>
    </row>
    <row r="3949" spans="1:3" x14ac:dyDescent="0.25">
      <c r="A3949" s="25" t="e">
        <f>#REF!</f>
        <v>#REF!</v>
      </c>
      <c r="B3949" s="26" t="e">
        <f t="shared" si="61"/>
        <v>#REF!</v>
      </c>
      <c r="C3949" s="26"/>
    </row>
    <row r="3950" spans="1:3" x14ac:dyDescent="0.25">
      <c r="A3950" s="25" t="e">
        <f>#REF!</f>
        <v>#REF!</v>
      </c>
      <c r="B3950" s="26" t="e">
        <f t="shared" si="61"/>
        <v>#REF!</v>
      </c>
      <c r="C3950" s="26"/>
    </row>
    <row r="3951" spans="1:3" x14ac:dyDescent="0.25">
      <c r="A3951" s="25" t="e">
        <f>#REF!</f>
        <v>#REF!</v>
      </c>
      <c r="B3951" s="26" t="e">
        <f t="shared" si="61"/>
        <v>#REF!</v>
      </c>
      <c r="C3951" s="26"/>
    </row>
    <row r="3952" spans="1:3" x14ac:dyDescent="0.25">
      <c r="A3952" s="25" t="e">
        <f>#REF!</f>
        <v>#REF!</v>
      </c>
      <c r="B3952" s="26" t="e">
        <f t="shared" si="61"/>
        <v>#REF!</v>
      </c>
      <c r="C3952" s="26"/>
    </row>
    <row r="3953" spans="1:3" x14ac:dyDescent="0.25">
      <c r="A3953" s="25" t="e">
        <f>#REF!</f>
        <v>#REF!</v>
      </c>
      <c r="B3953" s="26" t="e">
        <f t="shared" si="61"/>
        <v>#REF!</v>
      </c>
      <c r="C3953" s="26"/>
    </row>
    <row r="3954" spans="1:3" x14ac:dyDescent="0.25">
      <c r="A3954" s="25" t="e">
        <f>#REF!</f>
        <v>#REF!</v>
      </c>
      <c r="B3954" s="26" t="e">
        <f t="shared" si="61"/>
        <v>#REF!</v>
      </c>
      <c r="C3954" s="26"/>
    </row>
    <row r="3955" spans="1:3" x14ac:dyDescent="0.25">
      <c r="A3955" s="25" t="e">
        <f>#REF!</f>
        <v>#REF!</v>
      </c>
      <c r="B3955" s="26" t="e">
        <f t="shared" si="61"/>
        <v>#REF!</v>
      </c>
      <c r="C3955" s="26"/>
    </row>
    <row r="3956" spans="1:3" x14ac:dyDescent="0.25">
      <c r="A3956" s="25" t="e">
        <f>#REF!</f>
        <v>#REF!</v>
      </c>
      <c r="B3956" s="26" t="e">
        <f t="shared" si="61"/>
        <v>#REF!</v>
      </c>
      <c r="C3956" s="26"/>
    </row>
    <row r="3957" spans="1:3" x14ac:dyDescent="0.25">
      <c r="A3957" s="25" t="e">
        <f>#REF!</f>
        <v>#REF!</v>
      </c>
      <c r="B3957" s="26" t="e">
        <f t="shared" si="61"/>
        <v>#REF!</v>
      </c>
      <c r="C3957" s="26"/>
    </row>
    <row r="3958" spans="1:3" x14ac:dyDescent="0.25">
      <c r="A3958" s="25" t="e">
        <f>#REF!</f>
        <v>#REF!</v>
      </c>
      <c r="B3958" s="26" t="e">
        <f t="shared" si="61"/>
        <v>#REF!</v>
      </c>
      <c r="C3958" s="26"/>
    </row>
    <row r="3959" spans="1:3" x14ac:dyDescent="0.25">
      <c r="A3959" s="25" t="e">
        <f>#REF!</f>
        <v>#REF!</v>
      </c>
      <c r="B3959" s="26" t="e">
        <f t="shared" si="61"/>
        <v>#REF!</v>
      </c>
      <c r="C3959" s="26"/>
    </row>
    <row r="3960" spans="1:3" x14ac:dyDescent="0.25">
      <c r="A3960" s="25" t="e">
        <f>#REF!</f>
        <v>#REF!</v>
      </c>
      <c r="B3960" s="26" t="e">
        <f t="shared" si="61"/>
        <v>#REF!</v>
      </c>
      <c r="C3960" s="26"/>
    </row>
    <row r="3961" spans="1:3" x14ac:dyDescent="0.25">
      <c r="A3961" s="25" t="e">
        <f>#REF!</f>
        <v>#REF!</v>
      </c>
      <c r="B3961" s="26" t="e">
        <f t="shared" si="61"/>
        <v>#REF!</v>
      </c>
      <c r="C3961" s="26"/>
    </row>
    <row r="3962" spans="1:3" x14ac:dyDescent="0.25">
      <c r="A3962" s="25" t="e">
        <f>#REF!</f>
        <v>#REF!</v>
      </c>
      <c r="B3962" s="26" t="e">
        <f t="shared" si="61"/>
        <v>#REF!</v>
      </c>
      <c r="C3962" s="26"/>
    </row>
    <row r="3963" spans="1:3" x14ac:dyDescent="0.25">
      <c r="A3963" s="25" t="e">
        <f>#REF!</f>
        <v>#REF!</v>
      </c>
      <c r="B3963" s="26" t="e">
        <f t="shared" si="61"/>
        <v>#REF!</v>
      </c>
      <c r="C3963" s="26"/>
    </row>
    <row r="3964" spans="1:3" x14ac:dyDescent="0.25">
      <c r="A3964" s="25" t="e">
        <f>#REF!</f>
        <v>#REF!</v>
      </c>
      <c r="B3964" s="26" t="e">
        <f t="shared" si="61"/>
        <v>#REF!</v>
      </c>
      <c r="C3964" s="26"/>
    </row>
    <row r="3965" spans="1:3" x14ac:dyDescent="0.25">
      <c r="A3965" s="25" t="e">
        <f>#REF!</f>
        <v>#REF!</v>
      </c>
      <c r="B3965" s="26" t="e">
        <f t="shared" si="61"/>
        <v>#REF!</v>
      </c>
      <c r="C3965" s="26"/>
    </row>
    <row r="3966" spans="1:3" x14ac:dyDescent="0.25">
      <c r="A3966" s="25" t="e">
        <f>#REF!</f>
        <v>#REF!</v>
      </c>
      <c r="B3966" s="26" t="e">
        <f t="shared" si="61"/>
        <v>#REF!</v>
      </c>
      <c r="C3966" s="26"/>
    </row>
    <row r="3967" spans="1:3" x14ac:dyDescent="0.25">
      <c r="A3967" s="25" t="e">
        <f>#REF!</f>
        <v>#REF!</v>
      </c>
      <c r="B3967" s="26" t="e">
        <f t="shared" si="61"/>
        <v>#REF!</v>
      </c>
      <c r="C3967" s="26"/>
    </row>
    <row r="3968" spans="1:3" x14ac:dyDescent="0.25">
      <c r="A3968" s="25" t="e">
        <f>#REF!</f>
        <v>#REF!</v>
      </c>
      <c r="B3968" s="26" t="e">
        <f t="shared" si="61"/>
        <v>#REF!</v>
      </c>
      <c r="C3968" s="26"/>
    </row>
    <row r="3969" spans="1:3" x14ac:dyDescent="0.25">
      <c r="A3969" s="25" t="e">
        <f>#REF!</f>
        <v>#REF!</v>
      </c>
      <c r="B3969" s="26" t="e">
        <f t="shared" si="61"/>
        <v>#REF!</v>
      </c>
      <c r="C3969" s="26"/>
    </row>
    <row r="3970" spans="1:3" x14ac:dyDescent="0.25">
      <c r="A3970" s="25" t="e">
        <f>#REF!</f>
        <v>#REF!</v>
      </c>
      <c r="B3970" s="26" t="e">
        <f t="shared" ref="B3970:B4001" si="62">MAX(MIN(A3970,E$4),E$3)</f>
        <v>#REF!</v>
      </c>
      <c r="C3970" s="26"/>
    </row>
    <row r="3971" spans="1:3" x14ac:dyDescent="0.25">
      <c r="A3971" s="25" t="e">
        <f>#REF!</f>
        <v>#REF!</v>
      </c>
      <c r="B3971" s="26" t="e">
        <f t="shared" si="62"/>
        <v>#REF!</v>
      </c>
      <c r="C3971" s="26"/>
    </row>
    <row r="3972" spans="1:3" x14ac:dyDescent="0.25">
      <c r="A3972" s="25" t="e">
        <f>#REF!</f>
        <v>#REF!</v>
      </c>
      <c r="B3972" s="26" t="e">
        <f t="shared" si="62"/>
        <v>#REF!</v>
      </c>
      <c r="C3972" s="26"/>
    </row>
    <row r="3973" spans="1:3" x14ac:dyDescent="0.25">
      <c r="A3973" s="25" t="e">
        <f>#REF!</f>
        <v>#REF!</v>
      </c>
      <c r="B3973" s="26" t="e">
        <f t="shared" si="62"/>
        <v>#REF!</v>
      </c>
      <c r="C3973" s="26"/>
    </row>
    <row r="3974" spans="1:3" x14ac:dyDescent="0.25">
      <c r="A3974" s="25" t="e">
        <f>#REF!</f>
        <v>#REF!</v>
      </c>
      <c r="B3974" s="26" t="e">
        <f t="shared" si="62"/>
        <v>#REF!</v>
      </c>
      <c r="C3974" s="26"/>
    </row>
    <row r="3975" spans="1:3" x14ac:dyDescent="0.25">
      <c r="A3975" s="25" t="e">
        <f>#REF!</f>
        <v>#REF!</v>
      </c>
      <c r="B3975" s="26" t="e">
        <f t="shared" si="62"/>
        <v>#REF!</v>
      </c>
      <c r="C3975" s="26"/>
    </row>
    <row r="3976" spans="1:3" x14ac:dyDescent="0.25">
      <c r="A3976" s="25" t="e">
        <f>#REF!</f>
        <v>#REF!</v>
      </c>
      <c r="B3976" s="26" t="e">
        <f t="shared" si="62"/>
        <v>#REF!</v>
      </c>
      <c r="C3976" s="26"/>
    </row>
    <row r="3977" spans="1:3" x14ac:dyDescent="0.25">
      <c r="A3977" s="25" t="e">
        <f>#REF!</f>
        <v>#REF!</v>
      </c>
      <c r="B3977" s="26" t="e">
        <f t="shared" si="62"/>
        <v>#REF!</v>
      </c>
      <c r="C3977" s="26"/>
    </row>
    <row r="3978" spans="1:3" x14ac:dyDescent="0.25">
      <c r="A3978" s="25" t="e">
        <f>#REF!</f>
        <v>#REF!</v>
      </c>
      <c r="B3978" s="26" t="e">
        <f t="shared" si="62"/>
        <v>#REF!</v>
      </c>
      <c r="C3978" s="26"/>
    </row>
    <row r="3979" spans="1:3" x14ac:dyDescent="0.25">
      <c r="A3979" s="25" t="e">
        <f>#REF!</f>
        <v>#REF!</v>
      </c>
      <c r="B3979" s="26" t="e">
        <f t="shared" si="62"/>
        <v>#REF!</v>
      </c>
      <c r="C3979" s="26"/>
    </row>
    <row r="3980" spans="1:3" x14ac:dyDescent="0.25">
      <c r="A3980" s="25" t="e">
        <f>#REF!</f>
        <v>#REF!</v>
      </c>
      <c r="B3980" s="26" t="e">
        <f t="shared" si="62"/>
        <v>#REF!</v>
      </c>
      <c r="C3980" s="26"/>
    </row>
    <row r="3981" spans="1:3" x14ac:dyDescent="0.25">
      <c r="A3981" s="25" t="e">
        <f>#REF!</f>
        <v>#REF!</v>
      </c>
      <c r="B3981" s="26" t="e">
        <f t="shared" si="62"/>
        <v>#REF!</v>
      </c>
      <c r="C3981" s="26"/>
    </row>
    <row r="3982" spans="1:3" x14ac:dyDescent="0.25">
      <c r="A3982" s="25" t="e">
        <f>#REF!</f>
        <v>#REF!</v>
      </c>
      <c r="B3982" s="26" t="e">
        <f t="shared" si="62"/>
        <v>#REF!</v>
      </c>
      <c r="C3982" s="26"/>
    </row>
    <row r="3983" spans="1:3" x14ac:dyDescent="0.25">
      <c r="A3983" s="25" t="e">
        <f>#REF!</f>
        <v>#REF!</v>
      </c>
      <c r="B3983" s="26" t="e">
        <f t="shared" si="62"/>
        <v>#REF!</v>
      </c>
      <c r="C3983" s="26"/>
    </row>
    <row r="3984" spans="1:3" x14ac:dyDescent="0.25">
      <c r="A3984" s="25" t="e">
        <f>#REF!</f>
        <v>#REF!</v>
      </c>
      <c r="B3984" s="26" t="e">
        <f t="shared" si="62"/>
        <v>#REF!</v>
      </c>
      <c r="C3984" s="26"/>
    </row>
    <row r="3985" spans="1:3" x14ac:dyDescent="0.25">
      <c r="A3985" s="25" t="e">
        <f>#REF!</f>
        <v>#REF!</v>
      </c>
      <c r="B3985" s="26" t="e">
        <f t="shared" si="62"/>
        <v>#REF!</v>
      </c>
      <c r="C3985" s="26"/>
    </row>
    <row r="3986" spans="1:3" x14ac:dyDescent="0.25">
      <c r="A3986" s="25" t="e">
        <f>#REF!</f>
        <v>#REF!</v>
      </c>
      <c r="B3986" s="26" t="e">
        <f t="shared" si="62"/>
        <v>#REF!</v>
      </c>
      <c r="C3986" s="26"/>
    </row>
    <row r="3987" spans="1:3" x14ac:dyDescent="0.25">
      <c r="A3987" s="25" t="e">
        <f>#REF!</f>
        <v>#REF!</v>
      </c>
      <c r="B3987" s="26" t="e">
        <f t="shared" si="62"/>
        <v>#REF!</v>
      </c>
      <c r="C3987" s="26"/>
    </row>
    <row r="3988" spans="1:3" x14ac:dyDescent="0.25">
      <c r="A3988" s="25" t="e">
        <f>#REF!</f>
        <v>#REF!</v>
      </c>
      <c r="B3988" s="26" t="e">
        <f t="shared" si="62"/>
        <v>#REF!</v>
      </c>
      <c r="C3988" s="26"/>
    </row>
    <row r="3989" spans="1:3" x14ac:dyDescent="0.25">
      <c r="A3989" s="25" t="e">
        <f>#REF!</f>
        <v>#REF!</v>
      </c>
      <c r="B3989" s="26" t="e">
        <f t="shared" si="62"/>
        <v>#REF!</v>
      </c>
      <c r="C3989" s="26"/>
    </row>
    <row r="3990" spans="1:3" x14ac:dyDescent="0.25">
      <c r="A3990" s="25" t="e">
        <f>#REF!</f>
        <v>#REF!</v>
      </c>
      <c r="B3990" s="26" t="e">
        <f t="shared" si="62"/>
        <v>#REF!</v>
      </c>
      <c r="C3990" s="26"/>
    </row>
    <row r="3991" spans="1:3" x14ac:dyDescent="0.25">
      <c r="A3991" s="25" t="e">
        <f>#REF!</f>
        <v>#REF!</v>
      </c>
      <c r="B3991" s="26" t="e">
        <f t="shared" si="62"/>
        <v>#REF!</v>
      </c>
      <c r="C3991" s="26"/>
    </row>
    <row r="3992" spans="1:3" x14ac:dyDescent="0.25">
      <c r="A3992" s="25" t="e">
        <f>#REF!</f>
        <v>#REF!</v>
      </c>
      <c r="B3992" s="26" t="e">
        <f t="shared" si="62"/>
        <v>#REF!</v>
      </c>
      <c r="C3992" s="26"/>
    </row>
    <row r="3993" spans="1:3" x14ac:dyDescent="0.25">
      <c r="A3993" s="25" t="e">
        <f>#REF!</f>
        <v>#REF!</v>
      </c>
      <c r="B3993" s="26" t="e">
        <f t="shared" si="62"/>
        <v>#REF!</v>
      </c>
      <c r="C3993" s="26"/>
    </row>
    <row r="3994" spans="1:3" x14ac:dyDescent="0.25">
      <c r="A3994" s="25" t="e">
        <f>#REF!</f>
        <v>#REF!</v>
      </c>
      <c r="B3994" s="26" t="e">
        <f t="shared" si="62"/>
        <v>#REF!</v>
      </c>
      <c r="C3994" s="26"/>
    </row>
    <row r="3995" spans="1:3" x14ac:dyDescent="0.25">
      <c r="A3995" s="25" t="e">
        <f>#REF!</f>
        <v>#REF!</v>
      </c>
      <c r="B3995" s="26" t="e">
        <f t="shared" si="62"/>
        <v>#REF!</v>
      </c>
      <c r="C3995" s="26"/>
    </row>
    <row r="3996" spans="1:3" x14ac:dyDescent="0.25">
      <c r="A3996" s="25" t="e">
        <f>#REF!</f>
        <v>#REF!</v>
      </c>
      <c r="B3996" s="26" t="e">
        <f t="shared" si="62"/>
        <v>#REF!</v>
      </c>
      <c r="C3996" s="26"/>
    </row>
    <row r="3997" spans="1:3" x14ac:dyDescent="0.25">
      <c r="A3997" s="25" t="e">
        <f>#REF!</f>
        <v>#REF!</v>
      </c>
      <c r="B3997" s="26" t="e">
        <f t="shared" si="62"/>
        <v>#REF!</v>
      </c>
      <c r="C3997" s="26"/>
    </row>
    <row r="3998" spans="1:3" x14ac:dyDescent="0.25">
      <c r="A3998" s="25" t="e">
        <f>#REF!</f>
        <v>#REF!</v>
      </c>
      <c r="B3998" s="26" t="e">
        <f t="shared" si="62"/>
        <v>#REF!</v>
      </c>
      <c r="C3998" s="26"/>
    </row>
    <row r="3999" spans="1:3" x14ac:dyDescent="0.25">
      <c r="A3999" s="25" t="e">
        <f>#REF!</f>
        <v>#REF!</v>
      </c>
      <c r="B3999" s="26" t="e">
        <f t="shared" si="62"/>
        <v>#REF!</v>
      </c>
      <c r="C3999" s="26"/>
    </row>
    <row r="4000" spans="1:3" x14ac:dyDescent="0.25">
      <c r="A4000" s="25" t="e">
        <f>#REF!</f>
        <v>#REF!</v>
      </c>
      <c r="B4000" s="26" t="e">
        <f t="shared" si="62"/>
        <v>#REF!</v>
      </c>
      <c r="C4000" s="26"/>
    </row>
    <row r="4001" spans="1:3" x14ac:dyDescent="0.25">
      <c r="A4001" s="25" t="e">
        <f>#REF!</f>
        <v>#REF!</v>
      </c>
      <c r="B4001" s="26" t="e">
        <f t="shared" si="62"/>
        <v>#REF!</v>
      </c>
      <c r="C4001" s="26"/>
    </row>
  </sheetData>
  <phoneticPr fontId="2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N4001"/>
  <sheetViews>
    <sheetView workbookViewId="0">
      <selection activeCell="D5" sqref="D5"/>
    </sheetView>
  </sheetViews>
  <sheetFormatPr defaultColWidth="9.109375" defaultRowHeight="13.2" x14ac:dyDescent="0.25"/>
  <cols>
    <col min="1" max="2" width="9.109375" style="8"/>
    <col min="3" max="3" width="3.44140625" style="8" customWidth="1"/>
    <col min="4" max="4" width="9.109375" style="8"/>
    <col min="5" max="5" width="7.6640625" style="8" customWidth="1"/>
    <col min="6" max="6" width="9.5546875" style="8" customWidth="1"/>
    <col min="7" max="16384" width="9.109375" style="8"/>
  </cols>
  <sheetData>
    <row r="1" spans="1:40" x14ac:dyDescent="0.25">
      <c r="A1" s="10" t="s">
        <v>46</v>
      </c>
      <c r="B1" s="10" t="s">
        <v>6</v>
      </c>
      <c r="C1" s="10"/>
      <c r="D1" s="8" t="s">
        <v>47</v>
      </c>
      <c r="F1" s="11">
        <v>20</v>
      </c>
      <c r="H1" s="31"/>
      <c r="I1" s="32"/>
      <c r="J1" s="13"/>
    </row>
    <row r="2" spans="1:40" x14ac:dyDescent="0.25">
      <c r="A2" s="33" t="e">
        <f>#REF!</f>
        <v>#REF!</v>
      </c>
      <c r="B2" s="3">
        <v>0.95627079999999998</v>
      </c>
      <c r="F2" s="12"/>
      <c r="G2" s="12"/>
      <c r="I2" s="13"/>
      <c r="J2" s="34"/>
    </row>
    <row r="3" spans="1:40" x14ac:dyDescent="0.25">
      <c r="A3" s="33" t="e">
        <f>#REF!</f>
        <v>#REF!</v>
      </c>
      <c r="B3" s="6">
        <v>1.0645450000000001</v>
      </c>
      <c r="D3" s="8" t="s">
        <v>48</v>
      </c>
      <c r="E3" s="8" t="s">
        <v>49</v>
      </c>
      <c r="F3" s="8" t="s">
        <v>50</v>
      </c>
      <c r="G3" s="12" t="s">
        <v>51</v>
      </c>
      <c r="H3" s="8" t="s">
        <v>52</v>
      </c>
      <c r="I3" s="13"/>
      <c r="J3" s="34"/>
    </row>
    <row r="4" spans="1:40" x14ac:dyDescent="0.25">
      <c r="A4" s="33" t="e">
        <f>#REF!</f>
        <v>#REF!</v>
      </c>
      <c r="B4" s="6">
        <v>0.80409589999999997</v>
      </c>
      <c r="I4" s="13"/>
    </row>
    <row r="5" spans="1:40" x14ac:dyDescent="0.25">
      <c r="A5" s="33" t="e">
        <f>#REF!</f>
        <v>#REF!</v>
      </c>
      <c r="B5" s="6">
        <v>0.38701049999999998</v>
      </c>
      <c r="D5" s="35">
        <f t="shared" ref="D5:D36" si="0">D4+1/F$1</f>
        <v>0.05</v>
      </c>
      <c r="E5" s="12">
        <f t="shared" ref="E5:E36" si="1">PERCENTILE(B$2:B$4001,MIN(1,D5))</f>
        <v>0.22016850499999999</v>
      </c>
      <c r="F5" s="11" t="e">
        <f>SUMIF(B$2:B$4001,"&lt;="&amp;E5,A$2:A$4001)-SUM(F4:F$4)</f>
        <v>#REF!</v>
      </c>
      <c r="G5" s="11">
        <f>COUNTIF(B$2:B$4001,"&lt;="&amp;E5)-SUM(G4:G$4)</f>
        <v>200</v>
      </c>
      <c r="H5" s="36" t="e">
        <f t="shared" ref="H5:H36" si="2">F5/G5</f>
        <v>#REF!</v>
      </c>
      <c r="I5" s="13" t="s">
        <v>53</v>
      </c>
    </row>
    <row r="6" spans="1:40" x14ac:dyDescent="0.25">
      <c r="A6" s="33" t="e">
        <f>#REF!</f>
        <v>#REF!</v>
      </c>
      <c r="B6" s="6">
        <v>0.79163850000000002</v>
      </c>
      <c r="D6" s="35">
        <f t="shared" si="0"/>
        <v>0.1</v>
      </c>
      <c r="E6" s="12">
        <f t="shared" si="1"/>
        <v>0.33393883000000002</v>
      </c>
      <c r="F6" s="11" t="e">
        <f>SUMIF(B$2:B$4001,"&lt;="&amp;E6,A$2:A$4001)-SUM(F$4:F5)</f>
        <v>#REF!</v>
      </c>
      <c r="G6" s="11">
        <f>COUNTIF(B$2:B$4001,"&lt;="&amp;E6)-SUM(G$4:G5)</f>
        <v>200</v>
      </c>
      <c r="H6" s="36" t="e">
        <f t="shared" si="2"/>
        <v>#REF!</v>
      </c>
      <c r="I6" s="13" t="s">
        <v>54</v>
      </c>
    </row>
    <row r="7" spans="1:40" x14ac:dyDescent="0.25">
      <c r="A7" s="33" t="e">
        <f>#REF!</f>
        <v>#REF!</v>
      </c>
      <c r="B7" s="6">
        <v>1.2881370000000001</v>
      </c>
      <c r="D7" s="35">
        <f t="shared" si="0"/>
        <v>0.15000000000000002</v>
      </c>
      <c r="E7" s="12">
        <f t="shared" si="1"/>
        <v>0.44106127500000014</v>
      </c>
      <c r="F7" s="11" t="e">
        <f>SUMIF(B$2:B$4001,"&lt;="&amp;E7,A$2:A$4001)-SUM(F$4:F6)</f>
        <v>#REF!</v>
      </c>
      <c r="G7" s="11">
        <f>COUNTIF(B$2:B$4001,"&lt;="&amp;E7)-SUM(G$4:G6)</f>
        <v>200</v>
      </c>
      <c r="H7" s="36" t="e">
        <f t="shared" si="2"/>
        <v>#REF!</v>
      </c>
      <c r="I7" s="13" t="s">
        <v>55</v>
      </c>
    </row>
    <row r="8" spans="1:40" x14ac:dyDescent="0.25">
      <c r="A8" s="33" t="e">
        <f>#REF!</f>
        <v>#REF!</v>
      </c>
      <c r="B8" s="6">
        <v>0.1102698</v>
      </c>
      <c r="D8" s="35">
        <f t="shared" si="0"/>
        <v>0.2</v>
      </c>
      <c r="E8" s="12">
        <f t="shared" si="1"/>
        <v>0.5354101</v>
      </c>
      <c r="F8" s="11" t="e">
        <f>SUMIF(B$2:B$4001,"&lt;="&amp;E8,A$2:A$4001)-SUM(F$4:F7)</f>
        <v>#REF!</v>
      </c>
      <c r="G8" s="11">
        <f>COUNTIF(B$2:B$4001,"&lt;="&amp;E8)-SUM(G$4:G7)</f>
        <v>200</v>
      </c>
      <c r="H8" s="36" t="e">
        <f t="shared" si="2"/>
        <v>#REF!</v>
      </c>
      <c r="I8" s="13" t="s">
        <v>56</v>
      </c>
      <c r="J8" s="34"/>
    </row>
    <row r="9" spans="1:40" x14ac:dyDescent="0.25">
      <c r="A9" s="33" t="e">
        <f>#REF!</f>
        <v>#REF!</v>
      </c>
      <c r="B9" s="6">
        <v>0.14964459999999999</v>
      </c>
      <c r="D9" s="35">
        <f t="shared" si="0"/>
        <v>0.25</v>
      </c>
      <c r="E9" s="12">
        <f t="shared" si="1"/>
        <v>0.62349260000000006</v>
      </c>
      <c r="F9" s="11" t="e">
        <f>SUMIF(B$2:B$4001,"&lt;="&amp;E9,A$2:A$4001)-SUM(F$4:F8)</f>
        <v>#REF!</v>
      </c>
      <c r="G9" s="11">
        <f>COUNTIF(B$2:B$4001,"&lt;="&amp;E9)-SUM(G$4:G8)</f>
        <v>200</v>
      </c>
      <c r="H9" s="36" t="e">
        <f t="shared" si="2"/>
        <v>#REF!</v>
      </c>
      <c r="I9" s="13" t="s">
        <v>57</v>
      </c>
    </row>
    <row r="10" spans="1:40" x14ac:dyDescent="0.25">
      <c r="A10" s="33" t="e">
        <f>#REF!</f>
        <v>#REF!</v>
      </c>
      <c r="B10" s="6">
        <v>0.41015030000000002</v>
      </c>
      <c r="D10" s="35">
        <f t="shared" si="0"/>
        <v>0.3</v>
      </c>
      <c r="E10" s="12">
        <f t="shared" si="1"/>
        <v>0.70605925000000003</v>
      </c>
      <c r="F10" s="11" t="e">
        <f>SUMIF(B$2:B$4001,"&lt;="&amp;E10,A$2:A$4001)-SUM(F$4:F9)</f>
        <v>#REF!</v>
      </c>
      <c r="G10" s="11">
        <f>COUNTIF(B$2:B$4001,"&lt;="&amp;E10)-SUM(G$4:G9)</f>
        <v>200</v>
      </c>
      <c r="H10" s="36" t="e">
        <f t="shared" si="2"/>
        <v>#REF!</v>
      </c>
      <c r="I10" s="13"/>
    </row>
    <row r="11" spans="1:40" x14ac:dyDescent="0.25">
      <c r="A11" s="33" t="e">
        <f>#REF!</f>
        <v>#REF!</v>
      </c>
      <c r="B11" s="6">
        <v>0.25335439999999998</v>
      </c>
      <c r="D11" s="35">
        <f t="shared" si="0"/>
        <v>0.35</v>
      </c>
      <c r="E11" s="12">
        <f t="shared" si="1"/>
        <v>0.80382023999999985</v>
      </c>
      <c r="F11" s="11" t="e">
        <f>SUMIF(B$2:B$4001,"&lt;="&amp;E11,A$2:A$4001)-SUM(F$4:F10)</f>
        <v>#REF!</v>
      </c>
      <c r="G11" s="11">
        <f>COUNTIF(B$2:B$4001,"&lt;="&amp;E11)-SUM(G$4:G10)</f>
        <v>200</v>
      </c>
      <c r="H11" s="36" t="e">
        <f t="shared" si="2"/>
        <v>#REF!</v>
      </c>
      <c r="I11" s="13"/>
      <c r="AI11" s="8" t="e">
        <f t="array" aca="1" ref="AI11:AN16" ca="1">logit(B3:B4002,H3:L4002,1,1)</f>
        <v>#NAME?</v>
      </c>
      <c r="AJ11" s="8" t="e">
        <f ca="1"/>
        <v>#NAME?</v>
      </c>
      <c r="AK11" s="8" t="e">
        <f ca="1"/>
        <v>#NAME?</v>
      </c>
      <c r="AL11" s="8" t="e">
        <f ca="1"/>
        <v>#NAME?</v>
      </c>
      <c r="AM11" s="8" t="e">
        <f ca="1"/>
        <v>#NAME?</v>
      </c>
      <c r="AN11" s="8" t="e">
        <f ca="1"/>
        <v>#NAME?</v>
      </c>
    </row>
    <row r="12" spans="1:40" x14ac:dyDescent="0.25">
      <c r="A12" s="33" t="e">
        <f>#REF!</f>
        <v>#REF!</v>
      </c>
      <c r="B12" s="6">
        <v>0.45717649999999999</v>
      </c>
      <c r="D12" s="35">
        <f t="shared" si="0"/>
        <v>0.39999999999999997</v>
      </c>
      <c r="E12" s="12">
        <f t="shared" si="1"/>
        <v>0.90216055999999989</v>
      </c>
      <c r="F12" s="11" t="e">
        <f>SUMIF(B$2:B$4001,"&lt;="&amp;E12,A$2:A$4001)-SUM(F$4:F11)</f>
        <v>#REF!</v>
      </c>
      <c r="G12" s="11">
        <f>COUNTIF(B$2:B$4001,"&lt;="&amp;E12)-SUM(G$4:G11)</f>
        <v>200</v>
      </c>
      <c r="H12" s="36" t="e">
        <f t="shared" si="2"/>
        <v>#REF!</v>
      </c>
      <c r="I12" s="13"/>
      <c r="AI12" s="8" t="e">
        <f ca="1"/>
        <v>#NAME?</v>
      </c>
      <c r="AJ12" s="8" t="e">
        <f ca="1"/>
        <v>#NAME?</v>
      </c>
      <c r="AK12" s="8" t="e">
        <f ca="1"/>
        <v>#NAME?</v>
      </c>
      <c r="AL12" s="8" t="e">
        <f ca="1"/>
        <v>#NAME?</v>
      </c>
      <c r="AM12" s="8" t="e">
        <f ca="1"/>
        <v>#NAME?</v>
      </c>
      <c r="AN12" s="8" t="e">
        <f ca="1"/>
        <v>#NAME?</v>
      </c>
    </row>
    <row r="13" spans="1:40" x14ac:dyDescent="0.25">
      <c r="A13" s="33" t="e">
        <f>#REF!</f>
        <v>#REF!</v>
      </c>
      <c r="B13" s="6">
        <v>0.58529940000000003</v>
      </c>
      <c r="D13" s="35">
        <f t="shared" si="0"/>
        <v>0.44999999999999996</v>
      </c>
      <c r="E13" s="12">
        <f t="shared" si="1"/>
        <v>1.0195474</v>
      </c>
      <c r="F13" s="11" t="e">
        <f>SUMIF(B$2:B$4001,"&lt;="&amp;E13,A$2:A$4001)-SUM(F$4:F12)</f>
        <v>#REF!</v>
      </c>
      <c r="G13" s="11">
        <f>COUNTIF(B$2:B$4001,"&lt;="&amp;E13)-SUM(G$4:G12)</f>
        <v>200</v>
      </c>
      <c r="H13" s="36" t="e">
        <f t="shared" si="2"/>
        <v>#REF!</v>
      </c>
      <c r="I13" s="13"/>
      <c r="AI13" s="8" t="e">
        <f ca="1"/>
        <v>#NAME?</v>
      </c>
      <c r="AJ13" s="8" t="e">
        <f ca="1"/>
        <v>#NAME?</v>
      </c>
      <c r="AK13" s="8" t="e">
        <f ca="1"/>
        <v>#NAME?</v>
      </c>
      <c r="AL13" s="8" t="e">
        <f ca="1"/>
        <v>#NAME?</v>
      </c>
      <c r="AM13" s="8" t="e">
        <f ca="1"/>
        <v>#NAME?</v>
      </c>
      <c r="AN13" s="8" t="e">
        <f ca="1"/>
        <v>#NAME?</v>
      </c>
    </row>
    <row r="14" spans="1:40" x14ac:dyDescent="0.25">
      <c r="A14" s="33" t="e">
        <f>#REF!</f>
        <v>#REF!</v>
      </c>
      <c r="B14" s="6">
        <v>0.3274492</v>
      </c>
      <c r="D14" s="35">
        <f t="shared" si="0"/>
        <v>0.49999999999999994</v>
      </c>
      <c r="E14" s="12">
        <f t="shared" si="1"/>
        <v>1.1364555000000001</v>
      </c>
      <c r="F14" s="11" t="e">
        <f>SUMIF(B$2:B$4001,"&lt;="&amp;E14,A$2:A$4001)-SUM(F$4:F13)</f>
        <v>#REF!</v>
      </c>
      <c r="G14" s="11">
        <f>COUNTIF(B$2:B$4001,"&lt;="&amp;E14)-SUM(G$4:G13)</f>
        <v>200</v>
      </c>
      <c r="H14" s="36" t="e">
        <f t="shared" si="2"/>
        <v>#REF!</v>
      </c>
      <c r="I14" s="13"/>
      <c r="AI14" s="8" t="e">
        <f ca="1"/>
        <v>#NAME?</v>
      </c>
      <c r="AJ14" s="8" t="e">
        <f ca="1"/>
        <v>#NAME?</v>
      </c>
      <c r="AK14" s="8" t="e">
        <f ca="1"/>
        <v>#NAME?</v>
      </c>
      <c r="AL14" s="8" t="e">
        <f ca="1"/>
        <v>#NAME?</v>
      </c>
      <c r="AM14" s="8" t="e">
        <f ca="1"/>
        <v>#NAME?</v>
      </c>
      <c r="AN14" s="8" t="e">
        <f ca="1"/>
        <v>#NAME?</v>
      </c>
    </row>
    <row r="15" spans="1:40" x14ac:dyDescent="0.25">
      <c r="A15" s="33" t="e">
        <f>#REF!</f>
        <v>#REF!</v>
      </c>
      <c r="B15" s="6">
        <v>0.16205120000000001</v>
      </c>
      <c r="D15" s="35">
        <f t="shared" si="0"/>
        <v>0.54999999999999993</v>
      </c>
      <c r="E15" s="12">
        <f t="shared" si="1"/>
        <v>1.3172502499999998</v>
      </c>
      <c r="F15" s="11" t="e">
        <f>SUMIF(B$2:B$4001,"&lt;="&amp;E15,A$2:A$4001)-SUM(F$4:F14)</f>
        <v>#REF!</v>
      </c>
      <c r="G15" s="11">
        <f>COUNTIF(B$2:B$4001,"&lt;="&amp;E15)-SUM(G$4:G14)</f>
        <v>200</v>
      </c>
      <c r="H15" s="36" t="e">
        <f t="shared" si="2"/>
        <v>#REF!</v>
      </c>
      <c r="I15" s="13"/>
      <c r="AI15" s="8" t="e">
        <f ca="1"/>
        <v>#NAME?</v>
      </c>
      <c r="AJ15" s="8" t="e">
        <f ca="1"/>
        <v>#NAME?</v>
      </c>
      <c r="AK15" s="8" t="e">
        <f ca="1"/>
        <v>#NAME?</v>
      </c>
      <c r="AL15" s="8" t="e">
        <f ca="1"/>
        <v>#NAME?</v>
      </c>
      <c r="AM15" s="8" t="e">
        <f ca="1"/>
        <v>#NAME?</v>
      </c>
      <c r="AN15" s="8" t="e">
        <f ca="1"/>
        <v>#NAME?</v>
      </c>
    </row>
    <row r="16" spans="1:40" x14ac:dyDescent="0.25">
      <c r="A16" s="33" t="e">
        <f>#REF!</f>
        <v>#REF!</v>
      </c>
      <c r="B16" s="6">
        <v>7.3447499999999999E-2</v>
      </c>
      <c r="D16" s="35">
        <f t="shared" si="0"/>
        <v>0.6</v>
      </c>
      <c r="E16" s="12">
        <f t="shared" si="1"/>
        <v>1.5023244</v>
      </c>
      <c r="F16" s="11" t="e">
        <f>SUMIF(B$2:B$4001,"&lt;="&amp;E16,A$2:A$4001)-SUM(F$4:F15)</f>
        <v>#REF!</v>
      </c>
      <c r="G16" s="11">
        <f>COUNTIF(B$2:B$4001,"&lt;="&amp;E16)-SUM(G$4:G15)</f>
        <v>200</v>
      </c>
      <c r="H16" s="36" t="e">
        <f t="shared" si="2"/>
        <v>#REF!</v>
      </c>
      <c r="I16" s="13"/>
      <c r="J16" s="12"/>
      <c r="AI16" s="8" t="e">
        <f ca="1"/>
        <v>#NAME?</v>
      </c>
      <c r="AJ16" s="8" t="e">
        <f ca="1"/>
        <v>#NAME?</v>
      </c>
      <c r="AK16" s="8" t="e">
        <f ca="1"/>
        <v>#NAME?</v>
      </c>
      <c r="AL16" s="8" t="e">
        <f ca="1"/>
        <v>#NAME?</v>
      </c>
      <c r="AM16" s="8" t="e">
        <f ca="1"/>
        <v>#NAME?</v>
      </c>
      <c r="AN16" s="8" t="e">
        <f ca="1"/>
        <v>#NAME?</v>
      </c>
    </row>
    <row r="17" spans="1:40" x14ac:dyDescent="0.25">
      <c r="A17" s="33" t="e">
        <f>#REF!</f>
        <v>#REF!</v>
      </c>
      <c r="B17" s="6">
        <v>0.10368819999999999</v>
      </c>
      <c r="D17" s="35">
        <f t="shared" si="0"/>
        <v>0.65</v>
      </c>
      <c r="E17" s="12">
        <f t="shared" si="1"/>
        <v>1.7055078499999998</v>
      </c>
      <c r="F17" s="11" t="e">
        <f>SUMIF(B$2:B$4001,"&lt;="&amp;E17,A$2:A$4001)-SUM(F$4:F16)</f>
        <v>#REF!</v>
      </c>
      <c r="G17" s="11">
        <f>COUNTIF(B$2:B$4001,"&lt;="&amp;E17)-SUM(G$4:G16)</f>
        <v>200</v>
      </c>
      <c r="H17" s="36" t="e">
        <f t="shared" si="2"/>
        <v>#REF!</v>
      </c>
      <c r="I17" s="13"/>
    </row>
    <row r="18" spans="1:40" x14ac:dyDescent="0.25">
      <c r="A18" s="33" t="e">
        <f>#REF!</f>
        <v>#REF!</v>
      </c>
      <c r="B18" s="6">
        <v>8.6528999999999995E-2</v>
      </c>
      <c r="D18" s="35">
        <f t="shared" si="0"/>
        <v>0.70000000000000007</v>
      </c>
      <c r="E18" s="12">
        <f t="shared" si="1"/>
        <v>1.9480765000000002</v>
      </c>
      <c r="F18" s="11" t="e">
        <f>SUMIF(B$2:B$4001,"&lt;="&amp;E18,A$2:A$4001)-SUM(F$4:F17)</f>
        <v>#REF!</v>
      </c>
      <c r="G18" s="11">
        <f>COUNTIF(B$2:B$4001,"&lt;="&amp;E18)-SUM(G$4:G17)</f>
        <v>200</v>
      </c>
      <c r="H18" s="36" t="e">
        <f t="shared" si="2"/>
        <v>#REF!</v>
      </c>
      <c r="I18" s="13"/>
    </row>
    <row r="19" spans="1:40" x14ac:dyDescent="0.25">
      <c r="A19" s="33" t="e">
        <f>#REF!</f>
        <v>#REF!</v>
      </c>
      <c r="B19" s="6">
        <v>0.55471930000000003</v>
      </c>
      <c r="D19" s="35">
        <f t="shared" si="0"/>
        <v>0.75000000000000011</v>
      </c>
      <c r="E19" s="12">
        <f t="shared" si="1"/>
        <v>2.2442872499999997</v>
      </c>
      <c r="F19" s="11" t="e">
        <f>SUMIF(B$2:B$4001,"&lt;="&amp;E19,A$2:A$4001)-SUM(F$4:F18)</f>
        <v>#REF!</v>
      </c>
      <c r="G19" s="11">
        <f>COUNTIF(B$2:B$4001,"&lt;="&amp;E19)-SUM(G$4:G18)</f>
        <v>200</v>
      </c>
      <c r="H19" s="36" t="e">
        <f t="shared" si="2"/>
        <v>#REF!</v>
      </c>
      <c r="I19" s="13"/>
    </row>
    <row r="20" spans="1:40" x14ac:dyDescent="0.25">
      <c r="A20" s="33" t="e">
        <f>#REF!</f>
        <v>#REF!</v>
      </c>
      <c r="B20" s="6">
        <v>0.6033657</v>
      </c>
      <c r="D20" s="35">
        <f t="shared" si="0"/>
        <v>0.80000000000000016</v>
      </c>
      <c r="E20" s="12">
        <f t="shared" si="1"/>
        <v>2.6545790000000009</v>
      </c>
      <c r="F20" s="11" t="e">
        <f>SUMIF(B$2:B$4001,"&lt;="&amp;E20,A$2:A$4001)-SUM(F$4:F19)</f>
        <v>#REF!</v>
      </c>
      <c r="G20" s="11">
        <f>COUNTIF(B$2:B$4001,"&lt;="&amp;E20)-SUM(G$4:G19)</f>
        <v>200</v>
      </c>
      <c r="H20" s="36" t="e">
        <f t="shared" si="2"/>
        <v>#REF!</v>
      </c>
      <c r="I20" s="13"/>
    </row>
    <row r="21" spans="1:40" x14ac:dyDescent="0.25">
      <c r="A21" s="33" t="e">
        <f>#REF!</f>
        <v>#REF!</v>
      </c>
      <c r="B21" s="6">
        <v>0.7934194</v>
      </c>
      <c r="D21" s="35">
        <f t="shared" si="0"/>
        <v>0.8500000000000002</v>
      </c>
      <c r="E21" s="12">
        <f t="shared" si="1"/>
        <v>3.2109544000000012</v>
      </c>
      <c r="F21" s="11" t="e">
        <f>SUMIF(B$2:B$4001,"&lt;="&amp;E21,A$2:A$4001)-SUM(F$4:F20)</f>
        <v>#REF!</v>
      </c>
      <c r="G21" s="11">
        <f>COUNTIF(B$2:B$4001,"&lt;="&amp;E21)-SUM(G$4:G20)</f>
        <v>200</v>
      </c>
      <c r="H21" s="36" t="e">
        <f t="shared" si="2"/>
        <v>#REF!</v>
      </c>
      <c r="I21" s="13"/>
    </row>
    <row r="22" spans="1:40" x14ac:dyDescent="0.25">
      <c r="A22" s="33" t="e">
        <f>#REF!</f>
        <v>#REF!</v>
      </c>
      <c r="B22" s="6">
        <v>0.81861150000000005</v>
      </c>
      <c r="D22" s="35">
        <f t="shared" si="0"/>
        <v>0.90000000000000024</v>
      </c>
      <c r="E22" s="12">
        <f t="shared" si="1"/>
        <v>3.8900712000000004</v>
      </c>
      <c r="F22" s="11" t="e">
        <f>SUMIF(B$2:B$4001,"&lt;="&amp;E22,A$2:A$4001)-SUM(F$4:F21)</f>
        <v>#REF!</v>
      </c>
      <c r="G22" s="11">
        <f>COUNTIF(B$2:B$4001,"&lt;="&amp;E22)-SUM(G$4:G21)</f>
        <v>200</v>
      </c>
      <c r="H22" s="36" t="e">
        <f t="shared" si="2"/>
        <v>#REF!</v>
      </c>
      <c r="I22" s="13"/>
    </row>
    <row r="23" spans="1:40" x14ac:dyDescent="0.25">
      <c r="A23" s="33" t="e">
        <f>#REF!</f>
        <v>#REF!</v>
      </c>
      <c r="B23" s="6">
        <v>0.6260791</v>
      </c>
      <c r="D23" s="35">
        <f t="shared" si="0"/>
        <v>0.95000000000000029</v>
      </c>
      <c r="E23" s="12">
        <f t="shared" si="1"/>
        <v>5.5976636000000068</v>
      </c>
      <c r="F23" s="11" t="e">
        <f>SUMIF(B$2:B$4001,"&lt;="&amp;E23,A$2:A$4001)-SUM(F$4:F22)</f>
        <v>#REF!</v>
      </c>
      <c r="G23" s="11">
        <f>COUNTIF(B$2:B$4001,"&lt;="&amp;E23)-SUM(G$4:G22)</f>
        <v>200</v>
      </c>
      <c r="H23" s="36" t="e">
        <f t="shared" si="2"/>
        <v>#REF!</v>
      </c>
      <c r="I23" s="13"/>
    </row>
    <row r="24" spans="1:40" x14ac:dyDescent="0.25">
      <c r="A24" s="33" t="e">
        <f>#REF!</f>
        <v>#REF!</v>
      </c>
      <c r="B24" s="6">
        <v>0.89065989999999995</v>
      </c>
      <c r="D24" s="37">
        <f t="shared" si="0"/>
        <v>1.0000000000000002</v>
      </c>
      <c r="E24" s="38">
        <f t="shared" si="1"/>
        <v>60.607149999999997</v>
      </c>
      <c r="F24" s="39" t="e">
        <f>SUMIF(B$2:B$4001,"&lt;="&amp;E24,A$2:A$4001)-SUM(F$4:F23)</f>
        <v>#REF!</v>
      </c>
      <c r="G24" s="39">
        <f>COUNTIF(B$2:B$4001,"&lt;="&amp;E24)-SUM(G$4:G23)</f>
        <v>200</v>
      </c>
      <c r="H24" s="40" t="e">
        <f t="shared" si="2"/>
        <v>#REF!</v>
      </c>
      <c r="I24" s="13"/>
    </row>
    <row r="25" spans="1:40" x14ac:dyDescent="0.25">
      <c r="A25" s="33" t="e">
        <f>#REF!</f>
        <v>#REF!</v>
      </c>
      <c r="B25" s="6">
        <v>0.68315539999999997</v>
      </c>
      <c r="D25" s="37">
        <f t="shared" si="0"/>
        <v>1.0500000000000003</v>
      </c>
      <c r="E25" s="38">
        <f t="shared" si="1"/>
        <v>60.607149999999997</v>
      </c>
      <c r="F25" s="39" t="e">
        <f>SUMIF(B$2:B$4001,"&lt;="&amp;E25,A$2:A$4001)-SUM(F$4:F24)</f>
        <v>#REF!</v>
      </c>
      <c r="G25" s="39">
        <f>COUNTIF(B$2:B$4001,"&lt;="&amp;E25)-SUM(G$4:G24)</f>
        <v>0</v>
      </c>
      <c r="H25" s="40" t="e">
        <f t="shared" si="2"/>
        <v>#REF!</v>
      </c>
    </row>
    <row r="26" spans="1:40" x14ac:dyDescent="0.25">
      <c r="A26" s="33" t="e">
        <f>#REF!</f>
        <v>#REF!</v>
      </c>
      <c r="B26" s="6">
        <v>0.5751773</v>
      </c>
      <c r="D26" s="37">
        <f t="shared" si="0"/>
        <v>1.1000000000000003</v>
      </c>
      <c r="E26" s="38">
        <f t="shared" si="1"/>
        <v>60.607149999999997</v>
      </c>
      <c r="F26" s="39" t="e">
        <f>SUMIF(B$2:B$4001,"&lt;="&amp;E26,A$2:A$4001)-SUM(F$4:F25)</f>
        <v>#REF!</v>
      </c>
      <c r="G26" s="39">
        <f>COUNTIF(B$2:B$4001,"&lt;="&amp;E26)-SUM(G$4:G25)</f>
        <v>0</v>
      </c>
      <c r="H26" s="40" t="e">
        <f t="shared" si="2"/>
        <v>#REF!</v>
      </c>
      <c r="I26" s="13"/>
    </row>
    <row r="27" spans="1:40" x14ac:dyDescent="0.25">
      <c r="A27" s="33" t="e">
        <f>#REF!</f>
        <v>#REF!</v>
      </c>
      <c r="B27" s="6">
        <v>0.57736209999999999</v>
      </c>
      <c r="D27" s="37">
        <f t="shared" si="0"/>
        <v>1.1500000000000004</v>
      </c>
      <c r="E27" s="38">
        <f t="shared" si="1"/>
        <v>60.607149999999997</v>
      </c>
      <c r="F27" s="39" t="e">
        <f>SUMIF(B$2:B$4001,"&lt;="&amp;E27,A$2:A$4001)-SUM(F$4:F26)</f>
        <v>#REF!</v>
      </c>
      <c r="G27" s="39">
        <f>COUNTIF(B$2:B$4001,"&lt;="&amp;E27)-SUM(G$4:G26)</f>
        <v>0</v>
      </c>
      <c r="H27" s="40" t="e">
        <f t="shared" si="2"/>
        <v>#REF!</v>
      </c>
      <c r="I27" s="13"/>
      <c r="AI27" s="8" t="e">
        <f t="array" aca="1" ref="AI27:AN32" ca="1">logit(B3:B4002,R3:V4002,1,1)</f>
        <v>#NAME?</v>
      </c>
      <c r="AJ27" s="8" t="e">
        <f ca="1"/>
        <v>#NAME?</v>
      </c>
      <c r="AK27" s="8" t="e">
        <f ca="1"/>
        <v>#NAME?</v>
      </c>
      <c r="AL27" s="8" t="e">
        <f ca="1"/>
        <v>#NAME?</v>
      </c>
      <c r="AM27" s="8" t="e">
        <f ca="1"/>
        <v>#NAME?</v>
      </c>
      <c r="AN27" s="8" t="e">
        <f ca="1"/>
        <v>#NAME?</v>
      </c>
    </row>
    <row r="28" spans="1:40" x14ac:dyDescent="0.25">
      <c r="A28" s="33" t="e">
        <f>#REF!</f>
        <v>#REF!</v>
      </c>
      <c r="B28" s="6">
        <v>0.62229690000000004</v>
      </c>
      <c r="D28" s="37">
        <f t="shared" si="0"/>
        <v>1.2000000000000004</v>
      </c>
      <c r="E28" s="38">
        <f t="shared" si="1"/>
        <v>60.607149999999997</v>
      </c>
      <c r="F28" s="39" t="e">
        <f>SUMIF(B$2:B$4001,"&lt;="&amp;E28,A$2:A$4001)-SUM(F$4:F27)</f>
        <v>#REF!</v>
      </c>
      <c r="G28" s="39">
        <f>COUNTIF(B$2:B$4001,"&lt;="&amp;E28)-SUM(G$4:G27)</f>
        <v>0</v>
      </c>
      <c r="H28" s="40" t="e">
        <f t="shared" si="2"/>
        <v>#REF!</v>
      </c>
      <c r="I28" s="13"/>
      <c r="AI28" s="8" t="e">
        <f ca="1"/>
        <v>#NAME?</v>
      </c>
      <c r="AJ28" s="8" t="e">
        <f ca="1"/>
        <v>#NAME?</v>
      </c>
      <c r="AK28" s="8" t="e">
        <f ca="1"/>
        <v>#NAME?</v>
      </c>
      <c r="AL28" s="8" t="e">
        <f ca="1"/>
        <v>#NAME?</v>
      </c>
      <c r="AM28" s="8" t="e">
        <f ca="1"/>
        <v>#NAME?</v>
      </c>
      <c r="AN28" s="8" t="e">
        <f ca="1"/>
        <v>#NAME?</v>
      </c>
    </row>
    <row r="29" spans="1:40" x14ac:dyDescent="0.25">
      <c r="A29" s="33" t="e">
        <f>#REF!</f>
        <v>#REF!</v>
      </c>
      <c r="B29" s="6">
        <v>7.9581249999999999</v>
      </c>
      <c r="D29" s="37">
        <f t="shared" si="0"/>
        <v>1.2500000000000004</v>
      </c>
      <c r="E29" s="38">
        <f t="shared" si="1"/>
        <v>60.607149999999997</v>
      </c>
      <c r="F29" s="39" t="e">
        <f>SUMIF(B$2:B$4001,"&lt;="&amp;E29,A$2:A$4001)-SUM(F$4:F28)</f>
        <v>#REF!</v>
      </c>
      <c r="G29" s="39">
        <f>COUNTIF(B$2:B$4001,"&lt;="&amp;E29)-SUM(G$4:G28)</f>
        <v>0</v>
      </c>
      <c r="H29" s="40" t="e">
        <f t="shared" si="2"/>
        <v>#REF!</v>
      </c>
      <c r="I29" s="13"/>
      <c r="AI29" s="8" t="e">
        <f ca="1"/>
        <v>#NAME?</v>
      </c>
      <c r="AJ29" s="8" t="e">
        <f ca="1"/>
        <v>#NAME?</v>
      </c>
      <c r="AK29" s="8" t="e">
        <f ca="1"/>
        <v>#NAME?</v>
      </c>
      <c r="AL29" s="8" t="e">
        <f ca="1"/>
        <v>#NAME?</v>
      </c>
      <c r="AM29" s="8" t="e">
        <f ca="1"/>
        <v>#NAME?</v>
      </c>
      <c r="AN29" s="8" t="e">
        <f ca="1"/>
        <v>#NAME?</v>
      </c>
    </row>
    <row r="30" spans="1:40" x14ac:dyDescent="0.25">
      <c r="A30" s="33" t="e">
        <f>#REF!</f>
        <v>#REF!</v>
      </c>
      <c r="B30" s="6">
        <v>11.16999</v>
      </c>
      <c r="D30" s="37">
        <f t="shared" si="0"/>
        <v>1.3000000000000005</v>
      </c>
      <c r="E30" s="38">
        <f t="shared" si="1"/>
        <v>60.607149999999997</v>
      </c>
      <c r="F30" s="39" t="e">
        <f>SUMIF(B$2:B$4001,"&lt;="&amp;E30,A$2:A$4001)-SUM(F$4:F29)</f>
        <v>#REF!</v>
      </c>
      <c r="G30" s="39">
        <f>COUNTIF(B$2:B$4001,"&lt;="&amp;E30)-SUM(G$4:G29)</f>
        <v>0</v>
      </c>
      <c r="H30" s="40" t="e">
        <f t="shared" si="2"/>
        <v>#REF!</v>
      </c>
      <c r="I30" s="13"/>
      <c r="J30" s="34"/>
      <c r="AI30" s="8" t="e">
        <f ca="1"/>
        <v>#NAME?</v>
      </c>
      <c r="AJ30" s="8" t="e">
        <f ca="1"/>
        <v>#NAME?</v>
      </c>
      <c r="AK30" s="8" t="e">
        <f ca="1"/>
        <v>#NAME?</v>
      </c>
      <c r="AL30" s="8" t="e">
        <f ca="1"/>
        <v>#NAME?</v>
      </c>
      <c r="AM30" s="8" t="e">
        <f ca="1"/>
        <v>#NAME?</v>
      </c>
      <c r="AN30" s="8" t="e">
        <f ca="1"/>
        <v>#NAME?</v>
      </c>
    </row>
    <row r="31" spans="1:40" x14ac:dyDescent="0.25">
      <c r="A31" s="33" t="e">
        <f>#REF!</f>
        <v>#REF!</v>
      </c>
      <c r="B31" s="6">
        <v>6.1182309999999998</v>
      </c>
      <c r="D31" s="37">
        <f t="shared" si="0"/>
        <v>1.3500000000000005</v>
      </c>
      <c r="E31" s="38">
        <f t="shared" si="1"/>
        <v>60.607149999999997</v>
      </c>
      <c r="F31" s="39" t="e">
        <f>SUMIF(B$2:B$4001,"&lt;="&amp;E31,A$2:A$4001)-SUM(F$4:F30)</f>
        <v>#REF!</v>
      </c>
      <c r="G31" s="39">
        <f>COUNTIF(B$2:B$4001,"&lt;="&amp;E31)-SUM(G$4:G30)</f>
        <v>0</v>
      </c>
      <c r="H31" s="40" t="e">
        <f t="shared" si="2"/>
        <v>#REF!</v>
      </c>
      <c r="I31" s="13"/>
      <c r="AI31" s="8" t="e">
        <f ca="1"/>
        <v>#NAME?</v>
      </c>
      <c r="AJ31" s="8" t="e">
        <f ca="1"/>
        <v>#NAME?</v>
      </c>
      <c r="AK31" s="8" t="e">
        <f ca="1"/>
        <v>#NAME?</v>
      </c>
      <c r="AL31" s="8" t="e">
        <f ca="1"/>
        <v>#NAME?</v>
      </c>
      <c r="AM31" s="8" t="e">
        <f ca="1"/>
        <v>#NAME?</v>
      </c>
      <c r="AN31" s="8" t="e">
        <f ca="1"/>
        <v>#NAME?</v>
      </c>
    </row>
    <row r="32" spans="1:40" x14ac:dyDescent="0.25">
      <c r="A32" s="33" t="e">
        <f>#REF!</f>
        <v>#REF!</v>
      </c>
      <c r="B32" s="6">
        <v>4.6303539999999996</v>
      </c>
      <c r="D32" s="37">
        <f t="shared" si="0"/>
        <v>1.4000000000000006</v>
      </c>
      <c r="E32" s="38">
        <f t="shared" si="1"/>
        <v>60.607149999999997</v>
      </c>
      <c r="F32" s="39" t="e">
        <f>SUMIF(B$2:B$4001,"&lt;="&amp;E32,A$2:A$4001)-SUM(F$4:F31)</f>
        <v>#REF!</v>
      </c>
      <c r="G32" s="39">
        <f>COUNTIF(B$2:B$4001,"&lt;="&amp;E32)-SUM(G$4:G31)</f>
        <v>0</v>
      </c>
      <c r="H32" s="40" t="e">
        <f t="shared" si="2"/>
        <v>#REF!</v>
      </c>
      <c r="I32" s="13"/>
      <c r="AI32" s="8" t="e">
        <f ca="1"/>
        <v>#NAME?</v>
      </c>
      <c r="AJ32" s="8" t="e">
        <f ca="1"/>
        <v>#NAME?</v>
      </c>
      <c r="AK32" s="8" t="e">
        <f ca="1"/>
        <v>#NAME?</v>
      </c>
      <c r="AL32" s="8" t="e">
        <f ca="1"/>
        <v>#NAME?</v>
      </c>
      <c r="AM32" s="8" t="e">
        <f ca="1"/>
        <v>#NAME?</v>
      </c>
      <c r="AN32" s="8" t="e">
        <f ca="1"/>
        <v>#NAME?</v>
      </c>
    </row>
    <row r="33" spans="1:40" x14ac:dyDescent="0.25">
      <c r="A33" s="33" t="e">
        <f>#REF!</f>
        <v>#REF!</v>
      </c>
      <c r="B33" s="6">
        <v>5.3768060000000002</v>
      </c>
      <c r="D33" s="37">
        <f t="shared" si="0"/>
        <v>1.4500000000000006</v>
      </c>
      <c r="E33" s="38">
        <f t="shared" si="1"/>
        <v>60.607149999999997</v>
      </c>
      <c r="F33" s="39" t="e">
        <f>SUMIF(B$2:B$4001,"&lt;="&amp;E33,A$2:A$4001)-SUM(F$4:F32)</f>
        <v>#REF!</v>
      </c>
      <c r="G33" s="39">
        <f>COUNTIF(B$2:B$4001,"&lt;="&amp;E33)-SUM(G$4:G32)</f>
        <v>0</v>
      </c>
      <c r="H33" s="40" t="e">
        <f t="shared" si="2"/>
        <v>#REF!</v>
      </c>
      <c r="I33" s="13"/>
    </row>
    <row r="34" spans="1:40" x14ac:dyDescent="0.25">
      <c r="A34" s="33" t="e">
        <f>#REF!</f>
        <v>#REF!</v>
      </c>
      <c r="B34" s="6">
        <v>5.0608820000000003</v>
      </c>
      <c r="D34" s="37">
        <f t="shared" si="0"/>
        <v>1.5000000000000007</v>
      </c>
      <c r="E34" s="38">
        <f t="shared" si="1"/>
        <v>60.607149999999997</v>
      </c>
      <c r="F34" s="39" t="e">
        <f>SUMIF(B$2:B$4001,"&lt;="&amp;E34,A$2:A$4001)-SUM(F$4:F33)</f>
        <v>#REF!</v>
      </c>
      <c r="G34" s="39">
        <f>COUNTIF(B$2:B$4001,"&lt;="&amp;E34)-SUM(G$4:G33)</f>
        <v>0</v>
      </c>
      <c r="H34" s="40" t="e">
        <f t="shared" si="2"/>
        <v>#REF!</v>
      </c>
      <c r="I34" s="13"/>
      <c r="AI34" s="8" t="s">
        <v>58</v>
      </c>
    </row>
    <row r="35" spans="1:40" x14ac:dyDescent="0.25">
      <c r="A35" s="33" t="e">
        <f>#REF!</f>
        <v>#REF!</v>
      </c>
      <c r="B35" s="6">
        <v>0.74610019999999999</v>
      </c>
      <c r="D35" s="37">
        <f t="shared" si="0"/>
        <v>1.5500000000000007</v>
      </c>
      <c r="E35" s="38">
        <f t="shared" si="1"/>
        <v>60.607149999999997</v>
      </c>
      <c r="F35" s="39" t="e">
        <f>SUMIF(B$2:B$4001,"&lt;="&amp;E35,A$2:A$4001)-SUM(F$4:F34)</f>
        <v>#REF!</v>
      </c>
      <c r="G35" s="39">
        <f>COUNTIF(B$2:B$4001,"&lt;="&amp;E35)-SUM(G$4:G34)</f>
        <v>0</v>
      </c>
      <c r="H35" s="40" t="e">
        <f t="shared" si="2"/>
        <v>#REF!</v>
      </c>
      <c r="I35" s="13"/>
      <c r="AI35" s="8" t="e">
        <f t="array" aca="1" ref="AI35:AN41" ca="1">logit(B3:B4002,W3:AA4002,1,1)</f>
        <v>#NAME?</v>
      </c>
      <c r="AJ35" s="8" t="e">
        <f ca="1"/>
        <v>#NAME?</v>
      </c>
      <c r="AK35" s="8" t="e">
        <f ca="1"/>
        <v>#NAME?</v>
      </c>
      <c r="AL35" s="8" t="e">
        <f ca="1"/>
        <v>#NAME?</v>
      </c>
      <c r="AM35" s="8" t="e">
        <f ca="1"/>
        <v>#NAME?</v>
      </c>
      <c r="AN35" s="8" t="e">
        <f ca="1"/>
        <v>#NAME?</v>
      </c>
    </row>
    <row r="36" spans="1:40" x14ac:dyDescent="0.25">
      <c r="A36" s="33" t="e">
        <f>#REF!</f>
        <v>#REF!</v>
      </c>
      <c r="B36" s="6">
        <v>0.80747400000000003</v>
      </c>
      <c r="D36" s="37">
        <f t="shared" si="0"/>
        <v>1.6000000000000008</v>
      </c>
      <c r="E36" s="38">
        <f t="shared" si="1"/>
        <v>60.607149999999997</v>
      </c>
      <c r="F36" s="39" t="e">
        <f>SUMIF(B$2:B$4001,"&lt;="&amp;E36,A$2:A$4001)-SUM(F$4:F35)</f>
        <v>#REF!</v>
      </c>
      <c r="G36" s="39">
        <f>COUNTIF(B$2:B$4001,"&lt;="&amp;E36)-SUM(G$4:G35)</f>
        <v>0</v>
      </c>
      <c r="H36" s="40" t="e">
        <f t="shared" si="2"/>
        <v>#REF!</v>
      </c>
      <c r="I36" s="13"/>
      <c r="AI36" s="8" t="e">
        <f ca="1"/>
        <v>#NAME?</v>
      </c>
      <c r="AJ36" s="8" t="e">
        <f ca="1"/>
        <v>#NAME?</v>
      </c>
      <c r="AK36" s="8" t="e">
        <f ca="1"/>
        <v>#NAME?</v>
      </c>
      <c r="AL36" s="8" t="e">
        <f ca="1"/>
        <v>#NAME?</v>
      </c>
      <c r="AM36" s="8" t="e">
        <f ca="1"/>
        <v>#NAME?</v>
      </c>
      <c r="AN36" s="8" t="e">
        <f ca="1"/>
        <v>#NAME?</v>
      </c>
    </row>
    <row r="37" spans="1:40" x14ac:dyDescent="0.25">
      <c r="A37" s="33" t="e">
        <f>#REF!</f>
        <v>#REF!</v>
      </c>
      <c r="B37" s="6">
        <v>0.76515540000000004</v>
      </c>
      <c r="D37" s="37">
        <f t="shared" ref="D37:D57" si="3">D36+1/F$1</f>
        <v>1.6500000000000008</v>
      </c>
      <c r="E37" s="38">
        <f t="shared" ref="E37:E57" si="4">PERCENTILE(B$2:B$4001,MIN(1,D37))</f>
        <v>60.607149999999997</v>
      </c>
      <c r="F37" s="39" t="e">
        <f>SUMIF(B$2:B$4001,"&lt;="&amp;E37,A$2:A$4001)-SUM(F$4:F36)</f>
        <v>#REF!</v>
      </c>
      <c r="G37" s="39">
        <f>COUNTIF(B$2:B$4001,"&lt;="&amp;E37)-SUM(G$4:G36)</f>
        <v>0</v>
      </c>
      <c r="H37" s="40" t="e">
        <f t="shared" ref="H37:H57" si="5">F37/G37</f>
        <v>#REF!</v>
      </c>
      <c r="I37" s="13"/>
      <c r="AI37" s="8" t="e">
        <f ca="1"/>
        <v>#NAME?</v>
      </c>
      <c r="AJ37" s="8" t="e">
        <f ca="1"/>
        <v>#NAME?</v>
      </c>
      <c r="AK37" s="8" t="e">
        <f ca="1"/>
        <v>#NAME?</v>
      </c>
      <c r="AL37" s="8" t="e">
        <f ca="1"/>
        <v>#NAME?</v>
      </c>
      <c r="AM37" s="8" t="e">
        <f ca="1"/>
        <v>#NAME?</v>
      </c>
      <c r="AN37" s="8" t="e">
        <f ca="1"/>
        <v>#NAME?</v>
      </c>
    </row>
    <row r="38" spans="1:40" x14ac:dyDescent="0.25">
      <c r="A38" s="33" t="e">
        <f>#REF!</f>
        <v>#REF!</v>
      </c>
      <c r="B38" s="6">
        <v>0.64149829999999997</v>
      </c>
      <c r="D38" s="37">
        <f t="shared" si="3"/>
        <v>1.7000000000000008</v>
      </c>
      <c r="E38" s="38">
        <f t="shared" si="4"/>
        <v>60.607149999999997</v>
      </c>
      <c r="F38" s="39" t="e">
        <f>SUMIF(B$2:B$4001,"&lt;="&amp;E38,A$2:A$4001)-SUM(F$4:F37)</f>
        <v>#REF!</v>
      </c>
      <c r="G38" s="39">
        <f>COUNTIF(B$2:B$4001,"&lt;="&amp;E38)-SUM(G$4:G37)</f>
        <v>0</v>
      </c>
      <c r="H38" s="40" t="e">
        <f t="shared" si="5"/>
        <v>#REF!</v>
      </c>
      <c r="I38" s="13"/>
      <c r="AI38" s="8" t="e">
        <f ca="1"/>
        <v>#NAME?</v>
      </c>
      <c r="AJ38" s="8" t="e">
        <f ca="1"/>
        <v>#NAME?</v>
      </c>
      <c r="AK38" s="8" t="e">
        <f ca="1"/>
        <v>#NAME?</v>
      </c>
      <c r="AL38" s="8" t="e">
        <f ca="1"/>
        <v>#NAME?</v>
      </c>
      <c r="AM38" s="8" t="e">
        <f ca="1"/>
        <v>#NAME?</v>
      </c>
      <c r="AN38" s="8" t="e">
        <f ca="1"/>
        <v>#NAME?</v>
      </c>
    </row>
    <row r="39" spans="1:40" x14ac:dyDescent="0.25">
      <c r="A39" s="33" t="e">
        <f>#REF!</f>
        <v>#REF!</v>
      </c>
      <c r="B39" s="6">
        <v>0.71072610000000003</v>
      </c>
      <c r="D39" s="37">
        <f t="shared" si="3"/>
        <v>1.7500000000000009</v>
      </c>
      <c r="E39" s="38">
        <f t="shared" si="4"/>
        <v>60.607149999999997</v>
      </c>
      <c r="F39" s="39" t="e">
        <f>SUMIF(B$2:B$4001,"&lt;="&amp;E39,A$2:A$4001)-SUM(F$4:F38)</f>
        <v>#REF!</v>
      </c>
      <c r="G39" s="39">
        <f>COUNTIF(B$2:B$4001,"&lt;="&amp;E39)-SUM(G$4:G38)</f>
        <v>0</v>
      </c>
      <c r="H39" s="40" t="e">
        <f t="shared" si="5"/>
        <v>#REF!</v>
      </c>
      <c r="I39" s="13"/>
      <c r="AI39" s="8" t="e">
        <f ca="1"/>
        <v>#NAME?</v>
      </c>
      <c r="AJ39" s="8" t="e">
        <f ca="1"/>
        <v>#NAME?</v>
      </c>
      <c r="AK39" s="8" t="e">
        <f ca="1"/>
        <v>#NAME?</v>
      </c>
      <c r="AL39" s="8" t="e">
        <f ca="1"/>
        <v>#NAME?</v>
      </c>
      <c r="AM39" s="8" t="e">
        <f ca="1"/>
        <v>#NAME?</v>
      </c>
      <c r="AN39" s="8" t="e">
        <f ca="1"/>
        <v>#NAME?</v>
      </c>
    </row>
    <row r="40" spans="1:40" x14ac:dyDescent="0.25">
      <c r="A40" s="33" t="e">
        <f>#REF!</f>
        <v>#REF!</v>
      </c>
      <c r="B40" s="6">
        <v>0.64877669999999998</v>
      </c>
      <c r="D40" s="37">
        <f t="shared" si="3"/>
        <v>1.8000000000000009</v>
      </c>
      <c r="E40" s="38">
        <f t="shared" si="4"/>
        <v>60.607149999999997</v>
      </c>
      <c r="F40" s="39" t="e">
        <f>SUMIF(B$2:B$4001,"&lt;="&amp;E40,A$2:A$4001)-SUM(F$4:F39)</f>
        <v>#REF!</v>
      </c>
      <c r="G40" s="39">
        <f>COUNTIF(B$2:B$4001,"&lt;="&amp;E40)-SUM(G$4:G39)</f>
        <v>0</v>
      </c>
      <c r="H40" s="40" t="e">
        <f t="shared" si="5"/>
        <v>#REF!</v>
      </c>
      <c r="I40" s="13"/>
      <c r="AI40" s="8" t="e">
        <f ca="1"/>
        <v>#NAME?</v>
      </c>
      <c r="AJ40" s="8" t="e">
        <f ca="1"/>
        <v>#NAME?</v>
      </c>
      <c r="AK40" s="8" t="e">
        <f ca="1"/>
        <v>#NAME?</v>
      </c>
      <c r="AL40" s="8" t="e">
        <f ca="1"/>
        <v>#NAME?</v>
      </c>
      <c r="AM40" s="8" t="e">
        <f ca="1"/>
        <v>#NAME?</v>
      </c>
      <c r="AN40" s="8" t="e">
        <f ca="1"/>
        <v>#NAME?</v>
      </c>
    </row>
    <row r="41" spans="1:40" x14ac:dyDescent="0.25">
      <c r="A41" s="33" t="e">
        <f>#REF!</f>
        <v>#REF!</v>
      </c>
      <c r="B41" s="6">
        <v>0.55162690000000003</v>
      </c>
      <c r="D41" s="37">
        <f t="shared" si="3"/>
        <v>1.850000000000001</v>
      </c>
      <c r="E41" s="38">
        <f t="shared" si="4"/>
        <v>60.607149999999997</v>
      </c>
      <c r="F41" s="39" t="e">
        <f>SUMIF(B$2:B$4001,"&lt;="&amp;E41,A$2:A$4001)-SUM(F$4:F40)</f>
        <v>#REF!</v>
      </c>
      <c r="G41" s="39">
        <f>COUNTIF(B$2:B$4001,"&lt;="&amp;E41)-SUM(G$4:G40)</f>
        <v>0</v>
      </c>
      <c r="H41" s="40" t="e">
        <f t="shared" si="5"/>
        <v>#REF!</v>
      </c>
      <c r="I41" s="13"/>
      <c r="AI41" s="8" t="e">
        <f ca="1"/>
        <v>#NAME?</v>
      </c>
      <c r="AJ41" s="8" t="e">
        <f ca="1"/>
        <v>#NAME?</v>
      </c>
      <c r="AK41" s="8" t="e">
        <f ca="1"/>
        <v>#NAME?</v>
      </c>
      <c r="AL41" s="8" t="e">
        <f ca="1"/>
        <v>#NAME?</v>
      </c>
      <c r="AM41" s="8" t="e">
        <f ca="1"/>
        <v>#NAME?</v>
      </c>
      <c r="AN41" s="8" t="e">
        <f ca="1"/>
        <v>#NAME?</v>
      </c>
    </row>
    <row r="42" spans="1:40" x14ac:dyDescent="0.25">
      <c r="A42" s="33" t="e">
        <f>#REF!</f>
        <v>#REF!</v>
      </c>
      <c r="B42" s="6">
        <v>1.13462</v>
      </c>
      <c r="D42" s="37">
        <f t="shared" si="3"/>
        <v>1.900000000000001</v>
      </c>
      <c r="E42" s="38">
        <f t="shared" si="4"/>
        <v>60.607149999999997</v>
      </c>
      <c r="F42" s="39" t="e">
        <f>SUMIF(B$2:B$4001,"&lt;="&amp;E42,A$2:A$4001)-SUM(F$4:F41)</f>
        <v>#REF!</v>
      </c>
      <c r="G42" s="39">
        <f>COUNTIF(B$2:B$4001,"&lt;="&amp;E42)-SUM(G$4:G41)</f>
        <v>0</v>
      </c>
      <c r="H42" s="40" t="e">
        <f t="shared" si="5"/>
        <v>#REF!</v>
      </c>
      <c r="I42" s="13"/>
    </row>
    <row r="43" spans="1:40" x14ac:dyDescent="0.25">
      <c r="A43" s="33" t="e">
        <f>#REF!</f>
        <v>#REF!</v>
      </c>
      <c r="B43" s="6">
        <v>0.88055850000000002</v>
      </c>
      <c r="D43" s="37">
        <f t="shared" si="3"/>
        <v>1.9500000000000011</v>
      </c>
      <c r="E43" s="38">
        <f t="shared" si="4"/>
        <v>60.607149999999997</v>
      </c>
      <c r="F43" s="39" t="e">
        <f>SUMIF(B$2:B$4001,"&lt;="&amp;E43,A$2:A$4001)-SUM(F$4:F42)</f>
        <v>#REF!</v>
      </c>
      <c r="G43" s="39">
        <f>COUNTIF(B$2:B$4001,"&lt;="&amp;E43)-SUM(G$4:G42)</f>
        <v>0</v>
      </c>
      <c r="H43" s="40" t="e">
        <f t="shared" si="5"/>
        <v>#REF!</v>
      </c>
      <c r="I43" s="13"/>
    </row>
    <row r="44" spans="1:40" x14ac:dyDescent="0.25">
      <c r="A44" s="33" t="e">
        <f>#REF!</f>
        <v>#REF!</v>
      </c>
      <c r="B44" s="6">
        <v>0.46290029999999999</v>
      </c>
      <c r="D44" s="37">
        <f t="shared" si="3"/>
        <v>2.0000000000000009</v>
      </c>
      <c r="E44" s="38">
        <f t="shared" si="4"/>
        <v>60.607149999999997</v>
      </c>
      <c r="F44" s="39" t="e">
        <f>SUMIF(B$2:B$4001,"&lt;="&amp;E44,A$2:A$4001)-SUM(F$4:F43)</f>
        <v>#REF!</v>
      </c>
      <c r="G44" s="39">
        <f>COUNTIF(B$2:B$4001,"&lt;="&amp;E44)-SUM(G$4:G43)</f>
        <v>0</v>
      </c>
      <c r="H44" s="40" t="e">
        <f t="shared" si="5"/>
        <v>#REF!</v>
      </c>
      <c r="I44" s="13"/>
    </row>
    <row r="45" spans="1:40" x14ac:dyDescent="0.25">
      <c r="A45" s="33" t="e">
        <f>#REF!</f>
        <v>#REF!</v>
      </c>
      <c r="B45" s="6">
        <v>1.216094</v>
      </c>
      <c r="D45" s="37">
        <f t="shared" si="3"/>
        <v>2.0500000000000007</v>
      </c>
      <c r="E45" s="38">
        <f t="shared" si="4"/>
        <v>60.607149999999997</v>
      </c>
      <c r="F45" s="39" t="e">
        <f>SUMIF(B$2:B$4001,"&lt;="&amp;E45,A$2:A$4001)-SUM(F$4:F44)</f>
        <v>#REF!</v>
      </c>
      <c r="G45" s="39">
        <f>COUNTIF(B$2:B$4001,"&lt;="&amp;E45)-SUM(G$4:G44)</f>
        <v>0</v>
      </c>
      <c r="H45" s="40" t="e">
        <f t="shared" si="5"/>
        <v>#REF!</v>
      </c>
      <c r="I45" s="13"/>
    </row>
    <row r="46" spans="1:40" x14ac:dyDescent="0.25">
      <c r="A46" s="33" t="e">
        <f>#REF!</f>
        <v>#REF!</v>
      </c>
      <c r="B46" s="6">
        <v>1.802133</v>
      </c>
      <c r="D46" s="37">
        <f t="shared" si="3"/>
        <v>2.1000000000000005</v>
      </c>
      <c r="E46" s="38">
        <f t="shared" si="4"/>
        <v>60.607149999999997</v>
      </c>
      <c r="F46" s="39" t="e">
        <f>SUMIF(B$2:B$4001,"&lt;="&amp;E46,A$2:A$4001)-SUM(F$4:F45)</f>
        <v>#REF!</v>
      </c>
      <c r="G46" s="39">
        <f>COUNTIF(B$2:B$4001,"&lt;="&amp;E46)-SUM(G$4:G45)</f>
        <v>0</v>
      </c>
      <c r="H46" s="40" t="e">
        <f t="shared" si="5"/>
        <v>#REF!</v>
      </c>
      <c r="I46" s="13"/>
    </row>
    <row r="47" spans="1:40" x14ac:dyDescent="0.25">
      <c r="A47" s="33" t="e">
        <f>#REF!</f>
        <v>#REF!</v>
      </c>
      <c r="B47" s="6">
        <v>1.6977789999999999</v>
      </c>
      <c r="D47" s="37">
        <f t="shared" si="3"/>
        <v>2.1500000000000004</v>
      </c>
      <c r="E47" s="38">
        <f t="shared" si="4"/>
        <v>60.607149999999997</v>
      </c>
      <c r="F47" s="39" t="e">
        <f>SUMIF(B$2:B$4001,"&lt;="&amp;E47,A$2:A$4001)-SUM(F$4:F46)</f>
        <v>#REF!</v>
      </c>
      <c r="G47" s="39">
        <f>COUNTIF(B$2:B$4001,"&lt;="&amp;E47)-SUM(G$4:G46)</f>
        <v>0</v>
      </c>
      <c r="H47" s="40" t="e">
        <f t="shared" si="5"/>
        <v>#REF!</v>
      </c>
      <c r="I47" s="13"/>
    </row>
    <row r="48" spans="1:40" x14ac:dyDescent="0.25">
      <c r="A48" s="33" t="e">
        <f>#REF!</f>
        <v>#REF!</v>
      </c>
      <c r="B48" s="6">
        <v>2.6131120000000001</v>
      </c>
      <c r="D48" s="37">
        <f t="shared" si="3"/>
        <v>2.2000000000000002</v>
      </c>
      <c r="E48" s="38">
        <f t="shared" si="4"/>
        <v>60.607149999999997</v>
      </c>
      <c r="F48" s="39" t="e">
        <f>SUMIF(B$2:B$4001,"&lt;="&amp;E48,A$2:A$4001)-SUM(F$4:F47)</f>
        <v>#REF!</v>
      </c>
      <c r="G48" s="39">
        <f>COUNTIF(B$2:B$4001,"&lt;="&amp;E48)-SUM(G$4:G47)</f>
        <v>0</v>
      </c>
      <c r="H48" s="40" t="e">
        <f t="shared" si="5"/>
        <v>#REF!</v>
      </c>
      <c r="I48" s="13"/>
    </row>
    <row r="49" spans="1:9" x14ac:dyDescent="0.25">
      <c r="A49" s="33" t="e">
        <f>#REF!</f>
        <v>#REF!</v>
      </c>
      <c r="B49" s="6">
        <v>0.74257200000000001</v>
      </c>
      <c r="D49" s="37">
        <f t="shared" si="3"/>
        <v>2.25</v>
      </c>
      <c r="E49" s="38">
        <f t="shared" si="4"/>
        <v>60.607149999999997</v>
      </c>
      <c r="F49" s="39" t="e">
        <f>SUMIF(B$2:B$4001,"&lt;="&amp;E49,A$2:A$4001)-SUM(F$4:F48)</f>
        <v>#REF!</v>
      </c>
      <c r="G49" s="39">
        <f>COUNTIF(B$2:B$4001,"&lt;="&amp;E49)-SUM(G$4:G48)</f>
        <v>0</v>
      </c>
      <c r="H49" s="40" t="e">
        <f t="shared" si="5"/>
        <v>#REF!</v>
      </c>
      <c r="I49" s="13"/>
    </row>
    <row r="50" spans="1:9" x14ac:dyDescent="0.25">
      <c r="A50" s="33" t="e">
        <f>#REF!</f>
        <v>#REF!</v>
      </c>
      <c r="B50" s="6">
        <v>1.142992</v>
      </c>
      <c r="D50" s="37">
        <f t="shared" si="3"/>
        <v>2.2999999999999998</v>
      </c>
      <c r="E50" s="38">
        <f t="shared" si="4"/>
        <v>60.607149999999997</v>
      </c>
      <c r="F50" s="39" t="e">
        <f>SUMIF(B$2:B$4001,"&lt;="&amp;E50,A$2:A$4001)-SUM(F$4:F49)</f>
        <v>#REF!</v>
      </c>
      <c r="G50" s="39">
        <f>COUNTIF(B$2:B$4001,"&lt;="&amp;E50)-SUM(G$4:G49)</f>
        <v>0</v>
      </c>
      <c r="H50" s="40" t="e">
        <f t="shared" si="5"/>
        <v>#REF!</v>
      </c>
      <c r="I50" s="13"/>
    </row>
    <row r="51" spans="1:9" x14ac:dyDescent="0.25">
      <c r="A51" s="33" t="e">
        <f>#REF!</f>
        <v>#REF!</v>
      </c>
      <c r="B51" s="6">
        <v>1.7049510000000001</v>
      </c>
      <c r="D51" s="37">
        <f t="shared" si="3"/>
        <v>2.3499999999999996</v>
      </c>
      <c r="E51" s="38">
        <f t="shared" si="4"/>
        <v>60.607149999999997</v>
      </c>
      <c r="F51" s="39" t="e">
        <f>SUMIF(B$2:B$4001,"&lt;="&amp;E51,A$2:A$4001)-SUM(F$4:F50)</f>
        <v>#REF!</v>
      </c>
      <c r="G51" s="39">
        <f>COUNTIF(B$2:B$4001,"&lt;="&amp;E51)-SUM(G$4:G50)</f>
        <v>0</v>
      </c>
      <c r="H51" s="40" t="e">
        <f t="shared" si="5"/>
        <v>#REF!</v>
      </c>
      <c r="I51" s="13"/>
    </row>
    <row r="52" spans="1:9" x14ac:dyDescent="0.25">
      <c r="A52" s="33" t="e">
        <f>#REF!</f>
        <v>#REF!</v>
      </c>
      <c r="B52" s="6">
        <v>1.572166</v>
      </c>
      <c r="D52" s="37">
        <f t="shared" si="3"/>
        <v>2.3999999999999995</v>
      </c>
      <c r="E52" s="38">
        <f t="shared" si="4"/>
        <v>60.607149999999997</v>
      </c>
      <c r="F52" s="39" t="e">
        <f>SUMIF(B$2:B$4001,"&lt;="&amp;E52,A$2:A$4001)-SUM(F$4:F51)</f>
        <v>#REF!</v>
      </c>
      <c r="G52" s="39">
        <f>COUNTIF(B$2:B$4001,"&lt;="&amp;E52)-SUM(G$4:G51)</f>
        <v>0</v>
      </c>
      <c r="H52" s="40" t="e">
        <f t="shared" si="5"/>
        <v>#REF!</v>
      </c>
      <c r="I52" s="13"/>
    </row>
    <row r="53" spans="1:9" x14ac:dyDescent="0.25">
      <c r="A53" s="33" t="e">
        <f>#REF!</f>
        <v>#REF!</v>
      </c>
      <c r="B53" s="6">
        <v>3.3700730000000001</v>
      </c>
      <c r="D53" s="37">
        <f t="shared" si="3"/>
        <v>2.4499999999999993</v>
      </c>
      <c r="E53" s="38">
        <f t="shared" si="4"/>
        <v>60.607149999999997</v>
      </c>
      <c r="F53" s="39" t="e">
        <f>SUMIF(B$2:B$4001,"&lt;="&amp;E53,A$2:A$4001)-SUM(F$4:F52)</f>
        <v>#REF!</v>
      </c>
      <c r="G53" s="39">
        <f>COUNTIF(B$2:B$4001,"&lt;="&amp;E53)-SUM(G$4:G52)</f>
        <v>0</v>
      </c>
      <c r="H53" s="40" t="e">
        <f t="shared" si="5"/>
        <v>#REF!</v>
      </c>
      <c r="I53" s="13"/>
    </row>
    <row r="54" spans="1:9" x14ac:dyDescent="0.25">
      <c r="A54" s="33" t="e">
        <f>#REF!</f>
        <v>#REF!</v>
      </c>
      <c r="B54" s="6">
        <v>3.1268359999999999</v>
      </c>
      <c r="D54" s="37">
        <f t="shared" si="3"/>
        <v>2.4999999999999991</v>
      </c>
      <c r="E54" s="38">
        <f t="shared" si="4"/>
        <v>60.607149999999997</v>
      </c>
      <c r="F54" s="39" t="e">
        <f>SUMIF(B$2:B$4001,"&lt;="&amp;E54,A$2:A$4001)-SUM(F$4:F53)</f>
        <v>#REF!</v>
      </c>
      <c r="G54" s="39">
        <f>COUNTIF(B$2:B$4001,"&lt;="&amp;E54)-SUM(G$4:G53)</f>
        <v>0</v>
      </c>
      <c r="H54" s="40" t="e">
        <f t="shared" si="5"/>
        <v>#REF!</v>
      </c>
      <c r="I54" s="13"/>
    </row>
    <row r="55" spans="1:9" x14ac:dyDescent="0.25">
      <c r="A55" s="33" t="e">
        <f>#REF!</f>
        <v>#REF!</v>
      </c>
      <c r="B55" s="6">
        <v>0.1706754</v>
      </c>
      <c r="D55" s="37">
        <f t="shared" si="3"/>
        <v>2.5499999999999989</v>
      </c>
      <c r="E55" s="38">
        <f t="shared" si="4"/>
        <v>60.607149999999997</v>
      </c>
      <c r="F55" s="39" t="e">
        <f>SUMIF(B$2:B$4001,"&lt;="&amp;E55,A$2:A$4001)-SUM(F$4:F54)</f>
        <v>#REF!</v>
      </c>
      <c r="G55" s="39">
        <f>COUNTIF(B$2:B$4001,"&lt;="&amp;E55)-SUM(G$4:G54)</f>
        <v>0</v>
      </c>
      <c r="H55" s="40" t="e">
        <f t="shared" si="5"/>
        <v>#REF!</v>
      </c>
      <c r="I55" s="13"/>
    </row>
    <row r="56" spans="1:9" x14ac:dyDescent="0.25">
      <c r="A56" s="33" t="e">
        <f>#REF!</f>
        <v>#REF!</v>
      </c>
      <c r="B56" s="6">
        <v>0.21950410000000001</v>
      </c>
      <c r="D56" s="37">
        <f t="shared" si="3"/>
        <v>2.5999999999999988</v>
      </c>
      <c r="E56" s="38">
        <f t="shared" si="4"/>
        <v>60.607149999999997</v>
      </c>
      <c r="F56" s="39" t="e">
        <f>SUMIF(B$2:B$4001,"&lt;="&amp;E56,A$2:A$4001)-SUM(F$4:F55)</f>
        <v>#REF!</v>
      </c>
      <c r="G56" s="39">
        <f>COUNTIF(B$2:B$4001,"&lt;="&amp;E56)-SUM(G$4:G55)</f>
        <v>0</v>
      </c>
      <c r="H56" s="40" t="e">
        <f t="shared" si="5"/>
        <v>#REF!</v>
      </c>
      <c r="I56" s="13"/>
    </row>
    <row r="57" spans="1:9" x14ac:dyDescent="0.25">
      <c r="A57" s="33" t="e">
        <f>#REF!</f>
        <v>#REF!</v>
      </c>
      <c r="B57" s="6">
        <v>0.33308850000000001</v>
      </c>
      <c r="D57" s="37">
        <f t="shared" si="3"/>
        <v>2.6499999999999986</v>
      </c>
      <c r="E57" s="38">
        <f t="shared" si="4"/>
        <v>60.607149999999997</v>
      </c>
      <c r="F57" s="39" t="e">
        <f>SUMIF(B$2:B$4001,"&lt;="&amp;E57,A$2:A$4001)-SUM(F$4:F56)</f>
        <v>#REF!</v>
      </c>
      <c r="G57" s="39">
        <f>COUNTIF(B$2:B$4001,"&lt;="&amp;E57)-SUM(G$4:G56)</f>
        <v>0</v>
      </c>
      <c r="H57" s="40" t="e">
        <f t="shared" si="5"/>
        <v>#REF!</v>
      </c>
      <c r="I57" s="13"/>
    </row>
    <row r="58" spans="1:9" x14ac:dyDescent="0.25">
      <c r="A58" s="33" t="e">
        <f>#REF!</f>
        <v>#REF!</v>
      </c>
      <c r="B58" s="6">
        <v>0.58507589999999998</v>
      </c>
      <c r="F58" s="11"/>
      <c r="G58" s="11"/>
      <c r="H58" s="11"/>
      <c r="I58" s="13"/>
    </row>
    <row r="59" spans="1:9" x14ac:dyDescent="0.25">
      <c r="A59" s="33" t="e">
        <f>#REF!</f>
        <v>#REF!</v>
      </c>
      <c r="B59" s="6">
        <v>3.0248210000000002</v>
      </c>
      <c r="I59" s="13"/>
    </row>
    <row r="60" spans="1:9" x14ac:dyDescent="0.25">
      <c r="A60" s="33" t="e">
        <f>#REF!</f>
        <v>#REF!</v>
      </c>
      <c r="B60" s="6">
        <v>3.564794</v>
      </c>
      <c r="I60" s="13"/>
    </row>
    <row r="61" spans="1:9" x14ac:dyDescent="0.25">
      <c r="A61" s="33" t="e">
        <f>#REF!</f>
        <v>#REF!</v>
      </c>
      <c r="B61" s="6">
        <v>1.715727</v>
      </c>
      <c r="I61" s="13"/>
    </row>
    <row r="62" spans="1:9" x14ac:dyDescent="0.25">
      <c r="A62" s="33" t="e">
        <f>#REF!</f>
        <v>#REF!</v>
      </c>
      <c r="B62" s="6">
        <v>1.7078500000000001</v>
      </c>
      <c r="I62" s="13"/>
    </row>
    <row r="63" spans="1:9" x14ac:dyDescent="0.25">
      <c r="A63" s="33" t="e">
        <f>#REF!</f>
        <v>#REF!</v>
      </c>
      <c r="B63" s="6">
        <v>2.632863</v>
      </c>
      <c r="I63" s="13"/>
    </row>
    <row r="64" spans="1:9" x14ac:dyDescent="0.25">
      <c r="A64" s="33" t="e">
        <f>#REF!</f>
        <v>#REF!</v>
      </c>
      <c r="B64" s="6">
        <v>1.4708319999999999</v>
      </c>
      <c r="I64" s="13"/>
    </row>
    <row r="65" spans="1:10" x14ac:dyDescent="0.25">
      <c r="A65" s="33" t="e">
        <f>#REF!</f>
        <v>#REF!</v>
      </c>
      <c r="B65" s="6">
        <v>3.606862</v>
      </c>
      <c r="I65" s="13"/>
    </row>
    <row r="66" spans="1:10" x14ac:dyDescent="0.25">
      <c r="A66" s="33" t="e">
        <f>#REF!</f>
        <v>#REF!</v>
      </c>
      <c r="B66" s="6">
        <v>1.2926029999999999</v>
      </c>
      <c r="I66" s="13"/>
    </row>
    <row r="67" spans="1:10" x14ac:dyDescent="0.25">
      <c r="A67" s="33" t="e">
        <f>#REF!</f>
        <v>#REF!</v>
      </c>
      <c r="B67" s="6">
        <v>1.2943929999999999</v>
      </c>
      <c r="I67" s="13"/>
    </row>
    <row r="68" spans="1:10" x14ac:dyDescent="0.25">
      <c r="A68" s="33" t="e">
        <f>#REF!</f>
        <v>#REF!</v>
      </c>
      <c r="B68" s="6">
        <v>1.540535</v>
      </c>
      <c r="I68" s="13"/>
    </row>
    <row r="69" spans="1:10" x14ac:dyDescent="0.25">
      <c r="A69" s="33" t="e">
        <f>#REF!</f>
        <v>#REF!</v>
      </c>
      <c r="B69" s="6">
        <v>1.788964</v>
      </c>
    </row>
    <row r="70" spans="1:10" x14ac:dyDescent="0.25">
      <c r="A70" s="33" t="e">
        <f>#REF!</f>
        <v>#REF!</v>
      </c>
      <c r="B70" s="6">
        <v>1.916847</v>
      </c>
      <c r="F70" s="12"/>
      <c r="J70" s="13"/>
    </row>
    <row r="71" spans="1:10" x14ac:dyDescent="0.25">
      <c r="A71" s="33" t="e">
        <f>#REF!</f>
        <v>#REF!</v>
      </c>
      <c r="B71" s="6">
        <v>1.82931</v>
      </c>
      <c r="F71" s="12"/>
      <c r="J71" s="13"/>
    </row>
    <row r="72" spans="1:10" x14ac:dyDescent="0.25">
      <c r="A72" s="33" t="e">
        <f>#REF!</f>
        <v>#REF!</v>
      </c>
      <c r="B72" s="6">
        <v>2.2356940000000001</v>
      </c>
      <c r="F72" s="12"/>
      <c r="J72" s="13"/>
    </row>
    <row r="73" spans="1:10" x14ac:dyDescent="0.25">
      <c r="A73" s="33" t="e">
        <f>#REF!</f>
        <v>#REF!</v>
      </c>
      <c r="B73" s="6">
        <v>0.73070619999999997</v>
      </c>
      <c r="F73" s="12"/>
      <c r="J73" s="13"/>
    </row>
    <row r="74" spans="1:10" x14ac:dyDescent="0.25">
      <c r="A74" s="33" t="e">
        <f>#REF!</f>
        <v>#REF!</v>
      </c>
      <c r="B74" s="6">
        <v>0.76666429999999997</v>
      </c>
      <c r="F74" s="12"/>
      <c r="J74" s="13"/>
    </row>
    <row r="75" spans="1:10" x14ac:dyDescent="0.25">
      <c r="A75" s="33" t="e">
        <f>#REF!</f>
        <v>#REF!</v>
      </c>
      <c r="B75" s="6">
        <v>0.48543770000000003</v>
      </c>
      <c r="F75" s="12"/>
      <c r="J75" s="13"/>
    </row>
    <row r="76" spans="1:10" x14ac:dyDescent="0.25">
      <c r="A76" s="33" t="e">
        <f>#REF!</f>
        <v>#REF!</v>
      </c>
      <c r="B76" s="6">
        <v>0.4010454</v>
      </c>
      <c r="F76" s="12"/>
      <c r="J76" s="13"/>
    </row>
    <row r="77" spans="1:10" x14ac:dyDescent="0.25">
      <c r="A77" s="33" t="e">
        <f>#REF!</f>
        <v>#REF!</v>
      </c>
      <c r="B77" s="6">
        <v>0.28836260000000002</v>
      </c>
      <c r="F77" s="12"/>
      <c r="J77" s="13"/>
    </row>
    <row r="78" spans="1:10" x14ac:dyDescent="0.25">
      <c r="A78" s="33" t="e">
        <f>#REF!</f>
        <v>#REF!</v>
      </c>
      <c r="B78" s="6">
        <v>0.31462000000000001</v>
      </c>
      <c r="F78" s="12"/>
      <c r="J78" s="13"/>
    </row>
    <row r="79" spans="1:10" x14ac:dyDescent="0.25">
      <c r="A79" s="33" t="e">
        <f>#REF!</f>
        <v>#REF!</v>
      </c>
      <c r="B79" s="6">
        <v>0.36672589999999999</v>
      </c>
      <c r="F79" s="12"/>
      <c r="J79" s="13"/>
    </row>
    <row r="80" spans="1:10" x14ac:dyDescent="0.25">
      <c r="A80" s="33" t="e">
        <f>#REF!</f>
        <v>#REF!</v>
      </c>
      <c r="B80" s="6">
        <v>1.6773480000000001</v>
      </c>
      <c r="F80" s="12"/>
      <c r="J80" s="13"/>
    </row>
    <row r="81" spans="1:10" x14ac:dyDescent="0.25">
      <c r="A81" s="33" t="e">
        <f>#REF!</f>
        <v>#REF!</v>
      </c>
      <c r="B81" s="6">
        <v>1.458126</v>
      </c>
      <c r="F81" s="12"/>
      <c r="J81" s="13"/>
    </row>
    <row r="82" spans="1:10" x14ac:dyDescent="0.25">
      <c r="A82" s="33" t="e">
        <f>#REF!</f>
        <v>#REF!</v>
      </c>
      <c r="B82" s="6">
        <v>1.1125259999999999</v>
      </c>
      <c r="F82" s="12"/>
      <c r="J82" s="13"/>
    </row>
    <row r="83" spans="1:10" x14ac:dyDescent="0.25">
      <c r="A83" s="33" t="e">
        <f>#REF!</f>
        <v>#REF!</v>
      </c>
      <c r="B83" s="6">
        <v>1.9777420000000001</v>
      </c>
      <c r="F83" s="12"/>
      <c r="J83" s="13"/>
    </row>
    <row r="84" spans="1:10" x14ac:dyDescent="0.25">
      <c r="A84" s="33" t="e">
        <f>#REF!</f>
        <v>#REF!</v>
      </c>
      <c r="B84" s="6">
        <v>2.0479020000000001</v>
      </c>
      <c r="F84" s="12"/>
      <c r="J84" s="13"/>
    </row>
    <row r="85" spans="1:10" x14ac:dyDescent="0.25">
      <c r="A85" s="33" t="e">
        <f>#REF!</f>
        <v>#REF!</v>
      </c>
      <c r="B85" s="6">
        <v>2.677962</v>
      </c>
      <c r="F85" s="12"/>
      <c r="J85" s="13"/>
    </row>
    <row r="86" spans="1:10" x14ac:dyDescent="0.25">
      <c r="A86" s="33" t="e">
        <f>#REF!</f>
        <v>#REF!</v>
      </c>
      <c r="B86" s="6">
        <v>3.2221000000000002</v>
      </c>
      <c r="F86" s="12"/>
      <c r="J86" s="13"/>
    </row>
    <row r="87" spans="1:10" x14ac:dyDescent="0.25">
      <c r="A87" s="33" t="e">
        <f>#REF!</f>
        <v>#REF!</v>
      </c>
      <c r="B87" s="6">
        <v>3.8905500000000002</v>
      </c>
      <c r="F87" s="12"/>
      <c r="J87" s="13"/>
    </row>
    <row r="88" spans="1:10" x14ac:dyDescent="0.25">
      <c r="A88" s="33" t="e">
        <f>#REF!</f>
        <v>#REF!</v>
      </c>
      <c r="B88" s="6">
        <v>5.3113760000000001</v>
      </c>
      <c r="F88" s="12"/>
      <c r="J88" s="13"/>
    </row>
    <row r="89" spans="1:10" x14ac:dyDescent="0.25">
      <c r="A89" s="33" t="e">
        <f>#REF!</f>
        <v>#REF!</v>
      </c>
      <c r="B89" s="6">
        <v>1.318611</v>
      </c>
      <c r="F89" s="12"/>
      <c r="J89" s="13"/>
    </row>
    <row r="90" spans="1:10" x14ac:dyDescent="0.25">
      <c r="A90" s="33" t="e">
        <f>#REF!</f>
        <v>#REF!</v>
      </c>
      <c r="B90" s="6">
        <v>1.158839</v>
      </c>
      <c r="F90" s="12"/>
      <c r="J90" s="13"/>
    </row>
    <row r="91" spans="1:10" x14ac:dyDescent="0.25">
      <c r="A91" s="33" t="e">
        <f>#REF!</f>
        <v>#REF!</v>
      </c>
      <c r="B91" s="6">
        <v>1.1861900000000001</v>
      </c>
      <c r="F91" s="12"/>
      <c r="J91" s="13"/>
    </row>
    <row r="92" spans="1:10" x14ac:dyDescent="0.25">
      <c r="A92" s="33" t="e">
        <f>#REF!</f>
        <v>#REF!</v>
      </c>
      <c r="B92" s="6">
        <v>0.83912659999999994</v>
      </c>
      <c r="F92" s="12"/>
      <c r="J92" s="13"/>
    </row>
    <row r="93" spans="1:10" x14ac:dyDescent="0.25">
      <c r="A93" s="33" t="e">
        <f>#REF!</f>
        <v>#REF!</v>
      </c>
      <c r="B93" s="6">
        <v>0.89436789999999999</v>
      </c>
      <c r="F93" s="12"/>
      <c r="J93" s="13"/>
    </row>
    <row r="94" spans="1:10" x14ac:dyDescent="0.25">
      <c r="A94" s="33" t="e">
        <f>#REF!</f>
        <v>#REF!</v>
      </c>
      <c r="B94" s="6">
        <v>0.68640619999999997</v>
      </c>
      <c r="F94" s="12"/>
      <c r="J94" s="13"/>
    </row>
    <row r="95" spans="1:10" x14ac:dyDescent="0.25">
      <c r="A95" s="33" t="e">
        <f>#REF!</f>
        <v>#REF!</v>
      </c>
      <c r="B95" s="6">
        <v>2.1071740000000001</v>
      </c>
      <c r="F95" s="12"/>
      <c r="J95" s="13"/>
    </row>
    <row r="96" spans="1:10" x14ac:dyDescent="0.25">
      <c r="A96" s="33" t="e">
        <f>#REF!</f>
        <v>#REF!</v>
      </c>
      <c r="B96" s="6">
        <v>1.2103120000000001</v>
      </c>
      <c r="F96" s="12"/>
      <c r="J96" s="13"/>
    </row>
    <row r="97" spans="1:10" x14ac:dyDescent="0.25">
      <c r="A97" s="33" t="e">
        <f>#REF!</f>
        <v>#REF!</v>
      </c>
      <c r="B97" s="6">
        <v>1.3496159999999999</v>
      </c>
      <c r="F97" s="12"/>
      <c r="J97" s="13"/>
    </row>
    <row r="98" spans="1:10" x14ac:dyDescent="0.25">
      <c r="A98" s="33" t="e">
        <f>#REF!</f>
        <v>#REF!</v>
      </c>
      <c r="B98" s="6">
        <v>1.0840989999999999</v>
      </c>
      <c r="F98" s="12"/>
      <c r="J98" s="13"/>
    </row>
    <row r="99" spans="1:10" x14ac:dyDescent="0.25">
      <c r="A99" s="33" t="e">
        <f>#REF!</f>
        <v>#REF!</v>
      </c>
      <c r="B99" s="6">
        <v>0.83648909999999999</v>
      </c>
      <c r="F99" s="12"/>
      <c r="J99" s="13"/>
    </row>
    <row r="100" spans="1:10" x14ac:dyDescent="0.25">
      <c r="A100" s="33" t="e">
        <f>#REF!</f>
        <v>#REF!</v>
      </c>
      <c r="B100" s="6">
        <v>0.83006919999999995</v>
      </c>
      <c r="F100" s="12"/>
      <c r="J100" s="13"/>
    </row>
    <row r="101" spans="1:10" x14ac:dyDescent="0.25">
      <c r="A101" s="33" t="e">
        <f>#REF!</f>
        <v>#REF!</v>
      </c>
      <c r="B101" s="6">
        <v>0.40002919999999997</v>
      </c>
      <c r="F101" s="12"/>
      <c r="J101" s="13"/>
    </row>
    <row r="102" spans="1:10" x14ac:dyDescent="0.25">
      <c r="A102" s="33" t="e">
        <f>#REF!</f>
        <v>#REF!</v>
      </c>
      <c r="B102" s="6">
        <v>0.14238719999999999</v>
      </c>
      <c r="F102" s="12"/>
      <c r="J102" s="13"/>
    </row>
    <row r="103" spans="1:10" x14ac:dyDescent="0.25">
      <c r="A103" s="33" t="e">
        <f>#REF!</f>
        <v>#REF!</v>
      </c>
      <c r="B103" s="6">
        <v>0.24623819999999999</v>
      </c>
      <c r="F103" s="12"/>
      <c r="J103" s="13"/>
    </row>
    <row r="104" spans="1:10" x14ac:dyDescent="0.25">
      <c r="A104" s="33" t="e">
        <f>#REF!</f>
        <v>#REF!</v>
      </c>
      <c r="B104" s="6">
        <v>0.28263830000000001</v>
      </c>
      <c r="F104" s="12"/>
      <c r="J104" s="13"/>
    </row>
    <row r="105" spans="1:10" x14ac:dyDescent="0.25">
      <c r="A105" s="33" t="e">
        <f>#REF!</f>
        <v>#REF!</v>
      </c>
      <c r="B105" s="6">
        <v>0.23090649999999999</v>
      </c>
      <c r="F105" s="12"/>
      <c r="J105" s="13"/>
    </row>
    <row r="106" spans="1:10" x14ac:dyDescent="0.25">
      <c r="A106" s="33" t="e">
        <f>#REF!</f>
        <v>#REF!</v>
      </c>
      <c r="B106" s="6">
        <v>0.66248130000000005</v>
      </c>
      <c r="F106" s="12"/>
      <c r="J106" s="13"/>
    </row>
    <row r="107" spans="1:10" x14ac:dyDescent="0.25">
      <c r="A107" s="33" t="e">
        <f>#REF!</f>
        <v>#REF!</v>
      </c>
      <c r="B107" s="6">
        <v>2.268726</v>
      </c>
      <c r="F107" s="12"/>
      <c r="J107" s="13"/>
    </row>
    <row r="108" spans="1:10" x14ac:dyDescent="0.25">
      <c r="A108" s="33" t="e">
        <f>#REF!</f>
        <v>#REF!</v>
      </c>
      <c r="B108" s="6">
        <v>3.1962860000000002</v>
      </c>
      <c r="F108" s="12"/>
      <c r="J108" s="13"/>
    </row>
    <row r="109" spans="1:10" x14ac:dyDescent="0.25">
      <c r="A109" s="33" t="e">
        <f>#REF!</f>
        <v>#REF!</v>
      </c>
      <c r="B109" s="6">
        <v>0.94148109999999996</v>
      </c>
      <c r="F109" s="12"/>
      <c r="J109" s="13"/>
    </row>
    <row r="110" spans="1:10" x14ac:dyDescent="0.25">
      <c r="A110" s="33" t="e">
        <f>#REF!</f>
        <v>#REF!</v>
      </c>
      <c r="B110" s="6">
        <v>0.58002969999999998</v>
      </c>
      <c r="F110" s="12"/>
      <c r="J110" s="13"/>
    </row>
    <row r="111" spans="1:10" x14ac:dyDescent="0.25">
      <c r="A111" s="33" t="e">
        <f>#REF!</f>
        <v>#REF!</v>
      </c>
      <c r="B111" s="6">
        <v>0.1440341</v>
      </c>
      <c r="F111" s="12"/>
      <c r="J111" s="13"/>
    </row>
    <row r="112" spans="1:10" x14ac:dyDescent="0.25">
      <c r="A112" s="33" t="e">
        <f>#REF!</f>
        <v>#REF!</v>
      </c>
      <c r="B112" s="6">
        <v>0.20485690000000001</v>
      </c>
      <c r="F112" s="12"/>
      <c r="J112" s="13"/>
    </row>
    <row r="113" spans="1:10" x14ac:dyDescent="0.25">
      <c r="A113" s="33" t="e">
        <f>#REF!</f>
        <v>#REF!</v>
      </c>
      <c r="B113" s="6">
        <v>0.39562039999999998</v>
      </c>
      <c r="F113" s="12"/>
      <c r="J113" s="13"/>
    </row>
    <row r="114" spans="1:10" x14ac:dyDescent="0.25">
      <c r="A114" s="33" t="e">
        <f>#REF!</f>
        <v>#REF!</v>
      </c>
      <c r="B114" s="6">
        <v>3.0831719999999998</v>
      </c>
      <c r="F114" s="12"/>
      <c r="J114" s="13"/>
    </row>
    <row r="115" spans="1:10" x14ac:dyDescent="0.25">
      <c r="A115" s="33" t="e">
        <f>#REF!</f>
        <v>#REF!</v>
      </c>
      <c r="B115" s="6">
        <v>2.4908610000000002</v>
      </c>
      <c r="F115" s="12"/>
      <c r="J115" s="13"/>
    </row>
    <row r="116" spans="1:10" x14ac:dyDescent="0.25">
      <c r="A116" s="33" t="e">
        <f>#REF!</f>
        <v>#REF!</v>
      </c>
      <c r="B116" s="6">
        <v>1.869866</v>
      </c>
      <c r="F116" s="12"/>
      <c r="J116" s="13"/>
    </row>
    <row r="117" spans="1:10" x14ac:dyDescent="0.25">
      <c r="A117" s="33" t="e">
        <f>#REF!</f>
        <v>#REF!</v>
      </c>
      <c r="B117" s="6">
        <v>1.092049</v>
      </c>
      <c r="F117" s="12"/>
      <c r="J117" s="13"/>
    </row>
    <row r="118" spans="1:10" x14ac:dyDescent="0.25">
      <c r="A118" s="33" t="e">
        <f>#REF!</f>
        <v>#REF!</v>
      </c>
      <c r="B118" s="6">
        <v>1.581415</v>
      </c>
      <c r="F118" s="12"/>
      <c r="J118" s="13"/>
    </row>
    <row r="119" spans="1:10" x14ac:dyDescent="0.25">
      <c r="A119" s="33" t="e">
        <f>#REF!</f>
        <v>#REF!</v>
      </c>
      <c r="B119" s="6">
        <v>1.569448</v>
      </c>
      <c r="F119" s="12"/>
      <c r="J119" s="13"/>
    </row>
    <row r="120" spans="1:10" x14ac:dyDescent="0.25">
      <c r="A120" s="33" t="e">
        <f>#REF!</f>
        <v>#REF!</v>
      </c>
      <c r="B120" s="6">
        <v>1.814792</v>
      </c>
      <c r="F120" s="12"/>
      <c r="J120" s="13"/>
    </row>
    <row r="121" spans="1:10" x14ac:dyDescent="0.25">
      <c r="A121" s="33" t="e">
        <f>#REF!</f>
        <v>#REF!</v>
      </c>
      <c r="B121" s="6">
        <v>1.826908</v>
      </c>
      <c r="F121" s="12"/>
      <c r="J121" s="13"/>
    </row>
    <row r="122" spans="1:10" x14ac:dyDescent="0.25">
      <c r="A122" s="33" t="e">
        <f>#REF!</f>
        <v>#REF!</v>
      </c>
      <c r="B122" s="6">
        <v>2.2385929999999998</v>
      </c>
      <c r="F122" s="12"/>
      <c r="J122" s="13"/>
    </row>
    <row r="123" spans="1:10" x14ac:dyDescent="0.25">
      <c r="A123" s="33" t="e">
        <f>#REF!</f>
        <v>#REF!</v>
      </c>
      <c r="B123" s="6">
        <v>2.7149369999999999</v>
      </c>
      <c r="F123" s="12"/>
      <c r="J123" s="13"/>
    </row>
    <row r="124" spans="1:10" x14ac:dyDescent="0.25">
      <c r="A124" s="33" t="e">
        <f>#REF!</f>
        <v>#REF!</v>
      </c>
      <c r="B124" s="6">
        <v>3.9731160000000001</v>
      </c>
      <c r="F124" s="12"/>
      <c r="J124" s="13"/>
    </row>
    <row r="125" spans="1:10" x14ac:dyDescent="0.25">
      <c r="A125" s="33" t="e">
        <f>#REF!</f>
        <v>#REF!</v>
      </c>
      <c r="B125" s="6">
        <v>2.8020640000000001</v>
      </c>
      <c r="F125" s="12"/>
      <c r="J125" s="13"/>
    </row>
    <row r="126" spans="1:10" x14ac:dyDescent="0.25">
      <c r="A126" s="33" t="e">
        <f>#REF!</f>
        <v>#REF!</v>
      </c>
      <c r="B126" s="6">
        <v>2.7371210000000001</v>
      </c>
      <c r="F126" s="12"/>
      <c r="J126" s="13"/>
    </row>
    <row r="127" spans="1:10" x14ac:dyDescent="0.25">
      <c r="A127" s="33" t="e">
        <f>#REF!</f>
        <v>#REF!</v>
      </c>
      <c r="B127" s="6">
        <v>1.5504169999999999</v>
      </c>
      <c r="F127" s="12"/>
      <c r="J127" s="13"/>
    </row>
    <row r="128" spans="1:10" x14ac:dyDescent="0.25">
      <c r="A128" s="33" t="e">
        <f>#REF!</f>
        <v>#REF!</v>
      </c>
      <c r="B128" s="6">
        <v>1.5446200000000001</v>
      </c>
      <c r="F128" s="12"/>
      <c r="J128" s="13"/>
    </row>
    <row r="129" spans="1:10" x14ac:dyDescent="0.25">
      <c r="A129" s="33" t="e">
        <f>#REF!</f>
        <v>#REF!</v>
      </c>
      <c r="B129" s="6">
        <v>1.907273</v>
      </c>
      <c r="F129" s="12"/>
      <c r="J129" s="13"/>
    </row>
    <row r="130" spans="1:10" x14ac:dyDescent="0.25">
      <c r="A130" s="33" t="e">
        <f>#REF!</f>
        <v>#REF!</v>
      </c>
      <c r="B130" s="6">
        <v>2.8607580000000001</v>
      </c>
      <c r="F130" s="12"/>
      <c r="J130" s="13"/>
    </row>
    <row r="131" spans="1:10" x14ac:dyDescent="0.25">
      <c r="A131" s="33" t="e">
        <f>#REF!</f>
        <v>#REF!</v>
      </c>
      <c r="B131" s="6">
        <v>1.454542</v>
      </c>
      <c r="F131" s="12"/>
      <c r="J131" s="13"/>
    </row>
    <row r="132" spans="1:10" x14ac:dyDescent="0.25">
      <c r="A132" s="33" t="e">
        <f>#REF!</f>
        <v>#REF!</v>
      </c>
      <c r="B132" s="6">
        <v>1.7273430000000001</v>
      </c>
      <c r="F132" s="12"/>
      <c r="J132" s="13"/>
    </row>
    <row r="133" spans="1:10" x14ac:dyDescent="0.25">
      <c r="A133" s="33" t="e">
        <f>#REF!</f>
        <v>#REF!</v>
      </c>
      <c r="B133" s="6">
        <v>1.0046619999999999</v>
      </c>
      <c r="F133" s="12"/>
      <c r="J133" s="13"/>
    </row>
    <row r="134" spans="1:10" x14ac:dyDescent="0.25">
      <c r="A134" s="33" t="e">
        <f>#REF!</f>
        <v>#REF!</v>
      </c>
      <c r="B134" s="6">
        <v>1.7091259999999999</v>
      </c>
      <c r="F134" s="12"/>
      <c r="J134" s="13"/>
    </row>
    <row r="135" spans="1:10" x14ac:dyDescent="0.25">
      <c r="A135" s="33" t="e">
        <f>#REF!</f>
        <v>#REF!</v>
      </c>
      <c r="B135" s="6">
        <v>1.4509989999999999</v>
      </c>
      <c r="F135" s="12"/>
      <c r="J135" s="13"/>
    </row>
    <row r="136" spans="1:10" x14ac:dyDescent="0.25">
      <c r="A136" s="33" t="e">
        <f>#REF!</f>
        <v>#REF!</v>
      </c>
      <c r="B136" s="6">
        <v>3.0975540000000001</v>
      </c>
      <c r="F136" s="12"/>
      <c r="J136" s="13"/>
    </row>
    <row r="137" spans="1:10" x14ac:dyDescent="0.25">
      <c r="A137" s="33" t="e">
        <f>#REF!</f>
        <v>#REF!</v>
      </c>
      <c r="B137" s="6">
        <v>7.4419469999999999</v>
      </c>
      <c r="F137" s="12"/>
      <c r="J137" s="13"/>
    </row>
    <row r="138" spans="1:10" x14ac:dyDescent="0.25">
      <c r="A138" s="33" t="e">
        <f>#REF!</f>
        <v>#REF!</v>
      </c>
      <c r="B138" s="6">
        <v>1.131961</v>
      </c>
      <c r="F138" s="12"/>
      <c r="J138" s="13"/>
    </row>
    <row r="139" spans="1:10" x14ac:dyDescent="0.25">
      <c r="A139" s="33" t="e">
        <f>#REF!</f>
        <v>#REF!</v>
      </c>
      <c r="B139" s="6">
        <v>1.03674</v>
      </c>
      <c r="F139" s="12"/>
      <c r="J139" s="13"/>
    </row>
    <row r="140" spans="1:10" x14ac:dyDescent="0.25">
      <c r="A140" s="33" t="e">
        <f>#REF!</f>
        <v>#REF!</v>
      </c>
      <c r="B140" s="6">
        <v>0.56395169999999994</v>
      </c>
      <c r="F140" s="12"/>
      <c r="J140" s="13"/>
    </row>
    <row r="141" spans="1:10" x14ac:dyDescent="0.25">
      <c r="A141" s="33" t="e">
        <f>#REF!</f>
        <v>#REF!</v>
      </c>
      <c r="B141" s="6">
        <v>0.57312830000000003</v>
      </c>
      <c r="F141" s="12"/>
      <c r="J141" s="13"/>
    </row>
    <row r="142" spans="1:10" x14ac:dyDescent="0.25">
      <c r="A142" s="33" t="e">
        <f>#REF!</f>
        <v>#REF!</v>
      </c>
      <c r="B142" s="6">
        <v>0.5743819</v>
      </c>
      <c r="F142" s="12"/>
      <c r="J142" s="13"/>
    </row>
    <row r="143" spans="1:10" x14ac:dyDescent="0.25">
      <c r="A143" s="33" t="e">
        <f>#REF!</f>
        <v>#REF!</v>
      </c>
      <c r="B143" s="6">
        <v>0.73559430000000003</v>
      </c>
      <c r="F143" s="12"/>
      <c r="J143" s="13"/>
    </row>
    <row r="144" spans="1:10" x14ac:dyDescent="0.25">
      <c r="A144" s="33" t="e">
        <f>#REF!</f>
        <v>#REF!</v>
      </c>
      <c r="B144" s="6">
        <v>1.516214</v>
      </c>
      <c r="F144" s="12"/>
      <c r="J144" s="13"/>
    </row>
    <row r="145" spans="1:10" x14ac:dyDescent="0.25">
      <c r="A145" s="33" t="e">
        <f>#REF!</f>
        <v>#REF!</v>
      </c>
      <c r="B145" s="6">
        <v>1.3195749999999999</v>
      </c>
      <c r="F145" s="12"/>
      <c r="J145" s="13"/>
    </row>
    <row r="146" spans="1:10" x14ac:dyDescent="0.25">
      <c r="A146" s="33" t="e">
        <f>#REF!</f>
        <v>#REF!</v>
      </c>
      <c r="B146" s="6">
        <v>1.874277</v>
      </c>
      <c r="F146" s="12"/>
      <c r="J146" s="13"/>
    </row>
    <row r="147" spans="1:10" x14ac:dyDescent="0.25">
      <c r="A147" s="33" t="e">
        <f>#REF!</f>
        <v>#REF!</v>
      </c>
      <c r="B147" s="6">
        <v>2.0184549999999999</v>
      </c>
      <c r="F147" s="12"/>
      <c r="J147" s="13"/>
    </row>
    <row r="148" spans="1:10" x14ac:dyDescent="0.25">
      <c r="A148" s="33" t="e">
        <f>#REF!</f>
        <v>#REF!</v>
      </c>
      <c r="B148" s="6">
        <v>2.2190319999999999</v>
      </c>
      <c r="F148" s="12"/>
      <c r="J148" s="13"/>
    </row>
    <row r="149" spans="1:10" x14ac:dyDescent="0.25">
      <c r="A149" s="33" t="e">
        <f>#REF!</f>
        <v>#REF!</v>
      </c>
      <c r="B149" s="6">
        <v>2.415635</v>
      </c>
      <c r="F149" s="12"/>
      <c r="J149" s="13"/>
    </row>
    <row r="150" spans="1:10" x14ac:dyDescent="0.25">
      <c r="A150" s="33" t="e">
        <f>#REF!</f>
        <v>#REF!</v>
      </c>
      <c r="B150" s="6">
        <v>0.33803060000000001</v>
      </c>
      <c r="F150" s="12"/>
      <c r="J150" s="13"/>
    </row>
    <row r="151" spans="1:10" x14ac:dyDescent="0.25">
      <c r="A151" s="33" t="e">
        <f>#REF!</f>
        <v>#REF!</v>
      </c>
      <c r="B151" s="6">
        <v>0.3888742</v>
      </c>
      <c r="F151" s="12"/>
      <c r="J151" s="13"/>
    </row>
    <row r="152" spans="1:10" x14ac:dyDescent="0.25">
      <c r="A152" s="33" t="e">
        <f>#REF!</f>
        <v>#REF!</v>
      </c>
      <c r="B152" s="6">
        <v>0.36233880000000002</v>
      </c>
      <c r="F152" s="12"/>
      <c r="J152" s="13"/>
    </row>
    <row r="153" spans="1:10" x14ac:dyDescent="0.25">
      <c r="A153" s="33" t="e">
        <f>#REF!</f>
        <v>#REF!</v>
      </c>
      <c r="B153" s="6">
        <v>0.46209600000000001</v>
      </c>
      <c r="F153" s="12"/>
      <c r="J153" s="13"/>
    </row>
    <row r="154" spans="1:10" x14ac:dyDescent="0.25">
      <c r="A154" s="33" t="e">
        <f>#REF!</f>
        <v>#REF!</v>
      </c>
      <c r="B154" s="6">
        <v>0.57184760000000001</v>
      </c>
      <c r="F154" s="12"/>
      <c r="J154" s="13"/>
    </row>
    <row r="155" spans="1:10" x14ac:dyDescent="0.25">
      <c r="A155" s="33" t="e">
        <f>#REF!</f>
        <v>#REF!</v>
      </c>
      <c r="B155" s="6">
        <v>0.84216420000000003</v>
      </c>
      <c r="F155" s="12"/>
      <c r="J155" s="13"/>
    </row>
    <row r="156" spans="1:10" x14ac:dyDescent="0.25">
      <c r="A156" s="33" t="e">
        <f>#REF!</f>
        <v>#REF!</v>
      </c>
      <c r="B156" s="6">
        <v>0.4861991</v>
      </c>
      <c r="F156" s="12"/>
      <c r="J156" s="13"/>
    </row>
    <row r="157" spans="1:10" x14ac:dyDescent="0.25">
      <c r="A157" s="33" t="e">
        <f>#REF!</f>
        <v>#REF!</v>
      </c>
      <c r="B157" s="6">
        <v>0.50190670000000004</v>
      </c>
      <c r="F157" s="12"/>
      <c r="J157" s="13"/>
    </row>
    <row r="158" spans="1:10" x14ac:dyDescent="0.25">
      <c r="A158" s="33" t="e">
        <f>#REF!</f>
        <v>#REF!</v>
      </c>
      <c r="B158" s="6">
        <v>0.56086389999999997</v>
      </c>
      <c r="F158" s="12"/>
      <c r="J158" s="13"/>
    </row>
    <row r="159" spans="1:10" x14ac:dyDescent="0.25">
      <c r="A159" s="33" t="e">
        <f>#REF!</f>
        <v>#REF!</v>
      </c>
      <c r="B159" s="6">
        <v>1.181289</v>
      </c>
      <c r="F159" s="12"/>
      <c r="J159" s="13"/>
    </row>
    <row r="160" spans="1:10" x14ac:dyDescent="0.25">
      <c r="A160" s="33" t="e">
        <f>#REF!</f>
        <v>#REF!</v>
      </c>
      <c r="B160" s="6">
        <v>1.4320980000000001</v>
      </c>
      <c r="F160" s="12"/>
      <c r="J160" s="13"/>
    </row>
    <row r="161" spans="1:10" x14ac:dyDescent="0.25">
      <c r="A161" s="33" t="e">
        <f>#REF!</f>
        <v>#REF!</v>
      </c>
      <c r="B161" s="6">
        <v>2.919816</v>
      </c>
      <c r="F161" s="12"/>
      <c r="J161" s="13"/>
    </row>
    <row r="162" spans="1:10" x14ac:dyDescent="0.25">
      <c r="A162" s="33" t="e">
        <f>#REF!</f>
        <v>#REF!</v>
      </c>
      <c r="B162" s="6">
        <v>4.5922159999999996</v>
      </c>
      <c r="F162" s="12"/>
      <c r="J162" s="13"/>
    </row>
    <row r="163" spans="1:10" x14ac:dyDescent="0.25">
      <c r="A163" s="33" t="e">
        <f>#REF!</f>
        <v>#REF!</v>
      </c>
      <c r="B163" s="6">
        <v>4.299245</v>
      </c>
      <c r="F163" s="12"/>
      <c r="J163" s="13"/>
    </row>
    <row r="164" spans="1:10" x14ac:dyDescent="0.25">
      <c r="A164" s="33" t="e">
        <f>#REF!</f>
        <v>#REF!</v>
      </c>
      <c r="B164" s="6">
        <v>2.8178320000000001</v>
      </c>
      <c r="F164" s="12"/>
      <c r="J164" s="13"/>
    </row>
    <row r="165" spans="1:10" x14ac:dyDescent="0.25">
      <c r="A165" s="33" t="e">
        <f>#REF!</f>
        <v>#REF!</v>
      </c>
      <c r="B165" s="6">
        <v>2.6201759999999998</v>
      </c>
      <c r="F165" s="12"/>
      <c r="J165" s="13"/>
    </row>
    <row r="166" spans="1:10" x14ac:dyDescent="0.25">
      <c r="A166" s="33" t="e">
        <f>#REF!</f>
        <v>#REF!</v>
      </c>
      <c r="B166" s="6">
        <v>2.4185089999999998</v>
      </c>
      <c r="F166" s="12"/>
      <c r="J166" s="13"/>
    </row>
    <row r="167" spans="1:10" x14ac:dyDescent="0.25">
      <c r="A167" s="33" t="e">
        <f>#REF!</f>
        <v>#REF!</v>
      </c>
      <c r="B167" s="6">
        <v>0.82614069999999995</v>
      </c>
      <c r="F167" s="12"/>
      <c r="J167" s="13"/>
    </row>
    <row r="168" spans="1:10" x14ac:dyDescent="0.25">
      <c r="A168" s="33" t="e">
        <f>#REF!</f>
        <v>#REF!</v>
      </c>
      <c r="B168" s="6">
        <v>0.87093039999999999</v>
      </c>
      <c r="F168" s="12"/>
      <c r="J168" s="13"/>
    </row>
    <row r="169" spans="1:10" x14ac:dyDescent="0.25">
      <c r="A169" s="33" t="e">
        <f>#REF!</f>
        <v>#REF!</v>
      </c>
      <c r="B169" s="6">
        <v>0.84457910000000003</v>
      </c>
      <c r="F169" s="12"/>
      <c r="J169" s="13"/>
    </row>
    <row r="170" spans="1:10" x14ac:dyDescent="0.25">
      <c r="A170" s="33" t="e">
        <f>#REF!</f>
        <v>#REF!</v>
      </c>
      <c r="B170" s="6">
        <v>0.98072170000000003</v>
      </c>
      <c r="F170" s="12"/>
      <c r="J170" s="13"/>
    </row>
    <row r="171" spans="1:10" x14ac:dyDescent="0.25">
      <c r="A171" s="33" t="e">
        <f>#REF!</f>
        <v>#REF!</v>
      </c>
      <c r="B171" s="6">
        <v>1.203276</v>
      </c>
      <c r="F171" s="12"/>
      <c r="J171" s="13"/>
    </row>
    <row r="172" spans="1:10" x14ac:dyDescent="0.25">
      <c r="A172" s="33" t="e">
        <f>#REF!</f>
        <v>#REF!</v>
      </c>
      <c r="B172" s="6">
        <v>4.6682410000000001</v>
      </c>
      <c r="F172" s="12"/>
      <c r="J172" s="13"/>
    </row>
    <row r="173" spans="1:10" x14ac:dyDescent="0.25">
      <c r="A173" s="33" t="e">
        <f>#REF!</f>
        <v>#REF!</v>
      </c>
      <c r="B173" s="6">
        <v>1.8144830000000001</v>
      </c>
      <c r="F173" s="12"/>
      <c r="J173" s="13"/>
    </row>
    <row r="174" spans="1:10" x14ac:dyDescent="0.25">
      <c r="A174" s="33" t="e">
        <f>#REF!</f>
        <v>#REF!</v>
      </c>
      <c r="B174" s="6">
        <v>0.4987954</v>
      </c>
      <c r="F174" s="12"/>
      <c r="J174" s="13"/>
    </row>
    <row r="175" spans="1:10" x14ac:dyDescent="0.25">
      <c r="A175" s="33" t="e">
        <f>#REF!</f>
        <v>#REF!</v>
      </c>
      <c r="B175" s="6">
        <v>0.58845479999999994</v>
      </c>
      <c r="F175" s="12"/>
      <c r="J175" s="13"/>
    </row>
    <row r="176" spans="1:10" x14ac:dyDescent="0.25">
      <c r="A176" s="33" t="e">
        <f>#REF!</f>
        <v>#REF!</v>
      </c>
      <c r="B176" s="6">
        <v>0.50731150000000003</v>
      </c>
      <c r="F176" s="12"/>
      <c r="J176" s="13"/>
    </row>
    <row r="177" spans="1:10" x14ac:dyDescent="0.25">
      <c r="A177" s="33" t="e">
        <f>#REF!</f>
        <v>#REF!</v>
      </c>
      <c r="B177" s="6">
        <v>0.50349279999999996</v>
      </c>
      <c r="F177" s="12"/>
      <c r="J177" s="13"/>
    </row>
    <row r="178" spans="1:10" x14ac:dyDescent="0.25">
      <c r="A178" s="33" t="e">
        <f>#REF!</f>
        <v>#REF!</v>
      </c>
      <c r="B178" s="6">
        <v>0.61822489999999997</v>
      </c>
      <c r="F178" s="12"/>
      <c r="J178" s="13"/>
    </row>
    <row r="179" spans="1:10" x14ac:dyDescent="0.25">
      <c r="A179" s="33" t="e">
        <f>#REF!</f>
        <v>#REF!</v>
      </c>
      <c r="B179" s="6">
        <v>0.47646820000000001</v>
      </c>
      <c r="F179" s="12"/>
      <c r="J179" s="13"/>
    </row>
    <row r="180" spans="1:10" x14ac:dyDescent="0.25">
      <c r="A180" s="33" t="e">
        <f>#REF!</f>
        <v>#REF!</v>
      </c>
      <c r="B180" s="6">
        <v>0.1375913</v>
      </c>
      <c r="F180" s="12"/>
      <c r="J180" s="13"/>
    </row>
    <row r="181" spans="1:10" x14ac:dyDescent="0.25">
      <c r="A181" s="33" t="e">
        <f>#REF!</f>
        <v>#REF!</v>
      </c>
      <c r="B181" s="6">
        <v>1.4256850000000001</v>
      </c>
      <c r="F181" s="12"/>
      <c r="J181" s="13"/>
    </row>
    <row r="182" spans="1:10" x14ac:dyDescent="0.25">
      <c r="A182" s="33" t="e">
        <f>#REF!</f>
        <v>#REF!</v>
      </c>
      <c r="B182" s="6">
        <v>1.8055600000000001</v>
      </c>
      <c r="F182" s="12"/>
      <c r="J182" s="13"/>
    </row>
    <row r="183" spans="1:10" x14ac:dyDescent="0.25">
      <c r="A183" s="33" t="e">
        <f>#REF!</f>
        <v>#REF!</v>
      </c>
      <c r="B183" s="6">
        <v>2.2849370000000002</v>
      </c>
      <c r="F183" s="12"/>
      <c r="J183" s="13"/>
    </row>
    <row r="184" spans="1:10" x14ac:dyDescent="0.25">
      <c r="A184" s="33" t="e">
        <f>#REF!</f>
        <v>#REF!</v>
      </c>
      <c r="B184" s="6">
        <v>1.398776</v>
      </c>
      <c r="F184" s="12"/>
      <c r="J184" s="13"/>
    </row>
    <row r="185" spans="1:10" x14ac:dyDescent="0.25">
      <c r="A185" s="33" t="e">
        <f>#REF!</f>
        <v>#REF!</v>
      </c>
      <c r="B185" s="6">
        <v>1.1336170000000001</v>
      </c>
      <c r="F185" s="12"/>
      <c r="J185" s="13"/>
    </row>
    <row r="186" spans="1:10" x14ac:dyDescent="0.25">
      <c r="A186" s="33" t="e">
        <f>#REF!</f>
        <v>#REF!</v>
      </c>
      <c r="B186" s="6">
        <v>1.478621</v>
      </c>
      <c r="F186" s="12"/>
      <c r="J186" s="13"/>
    </row>
    <row r="187" spans="1:10" x14ac:dyDescent="0.25">
      <c r="A187" s="33" t="e">
        <f>#REF!</f>
        <v>#REF!</v>
      </c>
      <c r="B187" s="6">
        <v>1.5425120000000001</v>
      </c>
      <c r="F187" s="12"/>
      <c r="J187" s="13"/>
    </row>
    <row r="188" spans="1:10" x14ac:dyDescent="0.25">
      <c r="A188" s="33" t="e">
        <f>#REF!</f>
        <v>#REF!</v>
      </c>
      <c r="B188" s="6">
        <v>2.1141420000000002</v>
      </c>
      <c r="F188" s="12"/>
      <c r="J188" s="13"/>
    </row>
    <row r="189" spans="1:10" x14ac:dyDescent="0.25">
      <c r="A189" s="33" t="e">
        <f>#REF!</f>
        <v>#REF!</v>
      </c>
      <c r="B189" s="6">
        <v>2.3652860000000002</v>
      </c>
      <c r="F189" s="12"/>
      <c r="J189" s="13"/>
    </row>
    <row r="190" spans="1:10" x14ac:dyDescent="0.25">
      <c r="A190" s="33" t="e">
        <f>#REF!</f>
        <v>#REF!</v>
      </c>
      <c r="B190" s="6">
        <v>3.2346569999999999</v>
      </c>
      <c r="F190" s="12"/>
      <c r="J190" s="13"/>
    </row>
    <row r="191" spans="1:10" x14ac:dyDescent="0.25">
      <c r="A191" s="33" t="e">
        <f>#REF!</f>
        <v>#REF!</v>
      </c>
      <c r="B191" s="6">
        <v>20.761119999999998</v>
      </c>
      <c r="F191" s="12"/>
      <c r="J191" s="13"/>
    </row>
    <row r="192" spans="1:10" x14ac:dyDescent="0.25">
      <c r="A192" s="33" t="e">
        <f>#REF!</f>
        <v>#REF!</v>
      </c>
      <c r="B192" s="6">
        <v>20.53237</v>
      </c>
      <c r="F192" s="12"/>
      <c r="J192" s="13"/>
    </row>
    <row r="193" spans="1:10" x14ac:dyDescent="0.25">
      <c r="A193" s="33" t="e">
        <f>#REF!</f>
        <v>#REF!</v>
      </c>
      <c r="B193" s="6">
        <v>14.44083</v>
      </c>
      <c r="F193" s="12"/>
      <c r="J193" s="13"/>
    </row>
    <row r="194" spans="1:10" x14ac:dyDescent="0.25">
      <c r="A194" s="33" t="e">
        <f>#REF!</f>
        <v>#REF!</v>
      </c>
      <c r="B194" s="6">
        <v>24.013249999999999</v>
      </c>
      <c r="F194" s="12"/>
      <c r="J194" s="13"/>
    </row>
    <row r="195" spans="1:10" x14ac:dyDescent="0.25">
      <c r="A195" s="33" t="e">
        <f>#REF!</f>
        <v>#REF!</v>
      </c>
      <c r="B195" s="6">
        <v>58.240769999999998</v>
      </c>
      <c r="F195" s="12"/>
      <c r="J195" s="13"/>
    </row>
    <row r="196" spans="1:10" x14ac:dyDescent="0.25">
      <c r="A196" s="33" t="e">
        <f>#REF!</f>
        <v>#REF!</v>
      </c>
      <c r="B196" s="6">
        <v>60.607149999999997</v>
      </c>
      <c r="F196" s="12"/>
      <c r="J196" s="13"/>
    </row>
    <row r="197" spans="1:10" x14ac:dyDescent="0.25">
      <c r="A197" s="33" t="e">
        <f>#REF!</f>
        <v>#REF!</v>
      </c>
      <c r="B197" s="6">
        <v>48.1661</v>
      </c>
      <c r="F197" s="12"/>
      <c r="J197" s="13"/>
    </row>
    <row r="198" spans="1:10" x14ac:dyDescent="0.25">
      <c r="A198" s="33" t="e">
        <f>#REF!</f>
        <v>#REF!</v>
      </c>
      <c r="B198" s="6">
        <v>10.102539999999999</v>
      </c>
      <c r="F198" s="12"/>
      <c r="J198" s="13"/>
    </row>
    <row r="199" spans="1:10" x14ac:dyDescent="0.25">
      <c r="A199" s="33" t="e">
        <f>#REF!</f>
        <v>#REF!</v>
      </c>
      <c r="B199" s="6">
        <v>11.77079</v>
      </c>
      <c r="F199" s="12"/>
      <c r="J199" s="13"/>
    </row>
    <row r="200" spans="1:10" x14ac:dyDescent="0.25">
      <c r="A200" s="33" t="e">
        <f>#REF!</f>
        <v>#REF!</v>
      </c>
      <c r="B200" s="6">
        <v>8.5940379999999994</v>
      </c>
      <c r="F200" s="12"/>
      <c r="J200" s="13"/>
    </row>
    <row r="201" spans="1:10" x14ac:dyDescent="0.25">
      <c r="A201" s="33" t="e">
        <f>#REF!</f>
        <v>#REF!</v>
      </c>
      <c r="B201" s="6">
        <v>15.43379</v>
      </c>
      <c r="F201" s="12"/>
      <c r="J201" s="13"/>
    </row>
    <row r="202" spans="1:10" x14ac:dyDescent="0.25">
      <c r="A202" s="33" t="e">
        <f>#REF!</f>
        <v>#REF!</v>
      </c>
      <c r="B202" s="6">
        <v>11.06344</v>
      </c>
      <c r="F202" s="12"/>
      <c r="J202" s="13"/>
    </row>
    <row r="203" spans="1:10" x14ac:dyDescent="0.25">
      <c r="A203" s="33" t="e">
        <f>#REF!</f>
        <v>#REF!</v>
      </c>
      <c r="B203" s="6">
        <v>6.7588429999999997</v>
      </c>
      <c r="F203" s="12"/>
      <c r="J203" s="13"/>
    </row>
    <row r="204" spans="1:10" x14ac:dyDescent="0.25">
      <c r="A204" s="33" t="e">
        <f>#REF!</f>
        <v>#REF!</v>
      </c>
      <c r="B204" s="6">
        <v>4.73963</v>
      </c>
      <c r="F204" s="12"/>
      <c r="J204" s="13"/>
    </row>
    <row r="205" spans="1:10" x14ac:dyDescent="0.25">
      <c r="A205" s="33" t="e">
        <f>#REF!</f>
        <v>#REF!</v>
      </c>
      <c r="B205" s="6">
        <v>20.249790000000001</v>
      </c>
      <c r="F205" s="12"/>
      <c r="J205" s="13"/>
    </row>
    <row r="206" spans="1:10" x14ac:dyDescent="0.25">
      <c r="A206" s="33" t="e">
        <f>#REF!</f>
        <v>#REF!</v>
      </c>
      <c r="B206" s="6">
        <v>3.8062619999999998</v>
      </c>
      <c r="F206" s="12"/>
      <c r="J206" s="13"/>
    </row>
    <row r="207" spans="1:10" x14ac:dyDescent="0.25">
      <c r="A207" s="33" t="e">
        <f>#REF!</f>
        <v>#REF!</v>
      </c>
      <c r="B207" s="6">
        <v>4.6304569999999998</v>
      </c>
      <c r="F207" s="12"/>
      <c r="J207" s="13"/>
    </row>
    <row r="208" spans="1:10" x14ac:dyDescent="0.25">
      <c r="A208" s="33" t="e">
        <f>#REF!</f>
        <v>#REF!</v>
      </c>
      <c r="B208" s="6">
        <v>4.102182</v>
      </c>
      <c r="F208" s="12"/>
      <c r="J208" s="13"/>
    </row>
    <row r="209" spans="1:10" x14ac:dyDescent="0.25">
      <c r="A209" s="33" t="e">
        <f>#REF!</f>
        <v>#REF!</v>
      </c>
      <c r="B209" s="6">
        <v>3.7643049999999998</v>
      </c>
      <c r="F209" s="12"/>
      <c r="J209" s="13"/>
    </row>
    <row r="210" spans="1:10" x14ac:dyDescent="0.25">
      <c r="A210" s="33" t="e">
        <f>#REF!</f>
        <v>#REF!</v>
      </c>
      <c r="B210" s="6">
        <v>3.6266259999999999</v>
      </c>
      <c r="F210" s="12"/>
      <c r="J210" s="13"/>
    </row>
    <row r="211" spans="1:10" x14ac:dyDescent="0.25">
      <c r="A211" s="33" t="e">
        <f>#REF!</f>
        <v>#REF!</v>
      </c>
      <c r="B211" s="6">
        <v>2.984302</v>
      </c>
      <c r="F211" s="12"/>
      <c r="J211" s="13"/>
    </row>
    <row r="212" spans="1:10" x14ac:dyDescent="0.25">
      <c r="A212" s="33" t="e">
        <f>#REF!</f>
        <v>#REF!</v>
      </c>
      <c r="B212" s="6">
        <v>1.5196289999999999</v>
      </c>
      <c r="F212" s="12"/>
      <c r="J212" s="13"/>
    </row>
    <row r="213" spans="1:10" x14ac:dyDescent="0.25">
      <c r="A213" s="33" t="e">
        <f>#REF!</f>
        <v>#REF!</v>
      </c>
      <c r="B213" s="6">
        <v>2.3265660000000001</v>
      </c>
      <c r="F213" s="12"/>
      <c r="J213" s="13"/>
    </row>
    <row r="214" spans="1:10" x14ac:dyDescent="0.25">
      <c r="A214" s="33" t="e">
        <f>#REF!</f>
        <v>#REF!</v>
      </c>
      <c r="B214" s="6">
        <v>1.5425219999999999</v>
      </c>
      <c r="F214" s="12"/>
      <c r="J214" s="13"/>
    </row>
    <row r="215" spans="1:10" x14ac:dyDescent="0.25">
      <c r="A215" s="33" t="e">
        <f>#REF!</f>
        <v>#REF!</v>
      </c>
      <c r="B215" s="6">
        <v>1.8367039999999999</v>
      </c>
      <c r="F215" s="12"/>
      <c r="J215" s="13"/>
    </row>
    <row r="216" spans="1:10" x14ac:dyDescent="0.25">
      <c r="A216" s="33" t="e">
        <f>#REF!</f>
        <v>#REF!</v>
      </c>
      <c r="B216" s="6">
        <v>2.2587950000000001</v>
      </c>
      <c r="F216" s="12"/>
      <c r="J216" s="13"/>
    </row>
    <row r="217" spans="1:10" x14ac:dyDescent="0.25">
      <c r="A217" s="33" t="e">
        <f>#REF!</f>
        <v>#REF!</v>
      </c>
      <c r="B217" s="6">
        <v>2.295528</v>
      </c>
      <c r="F217" s="12"/>
      <c r="J217" s="13"/>
    </row>
    <row r="218" spans="1:10" x14ac:dyDescent="0.25">
      <c r="A218" s="33" t="e">
        <f>#REF!</f>
        <v>#REF!</v>
      </c>
      <c r="B218" s="6">
        <v>4.9760350000000004</v>
      </c>
      <c r="F218" s="12"/>
      <c r="J218" s="13"/>
    </row>
    <row r="219" spans="1:10" x14ac:dyDescent="0.25">
      <c r="A219" s="33" t="e">
        <f>#REF!</f>
        <v>#REF!</v>
      </c>
      <c r="B219" s="6">
        <v>3.1194190000000002</v>
      </c>
      <c r="F219" s="12"/>
      <c r="J219" s="13"/>
    </row>
    <row r="220" spans="1:10" x14ac:dyDescent="0.25">
      <c r="A220" s="33" t="e">
        <f>#REF!</f>
        <v>#REF!</v>
      </c>
      <c r="B220" s="6">
        <v>2.6194739999999999</v>
      </c>
      <c r="F220" s="12"/>
      <c r="J220" s="13"/>
    </row>
    <row r="221" spans="1:10" x14ac:dyDescent="0.25">
      <c r="A221" s="33" t="e">
        <f>#REF!</f>
        <v>#REF!</v>
      </c>
      <c r="B221" s="6">
        <v>2.388738</v>
      </c>
      <c r="F221" s="12"/>
      <c r="J221" s="13"/>
    </row>
    <row r="222" spans="1:10" x14ac:dyDescent="0.25">
      <c r="A222" s="33" t="e">
        <f>#REF!</f>
        <v>#REF!</v>
      </c>
      <c r="B222" s="6">
        <v>2.923778</v>
      </c>
      <c r="F222" s="12"/>
      <c r="J222" s="13"/>
    </row>
    <row r="223" spans="1:10" x14ac:dyDescent="0.25">
      <c r="A223" s="33" t="e">
        <f>#REF!</f>
        <v>#REF!</v>
      </c>
      <c r="B223" s="6">
        <v>7.6321409999999998</v>
      </c>
      <c r="F223" s="12"/>
      <c r="J223" s="13"/>
    </row>
    <row r="224" spans="1:10" x14ac:dyDescent="0.25">
      <c r="A224" s="33" t="e">
        <f>#REF!</f>
        <v>#REF!</v>
      </c>
      <c r="B224" s="6">
        <v>3.7883369999999998</v>
      </c>
      <c r="F224" s="12"/>
      <c r="J224" s="13"/>
    </row>
    <row r="225" spans="1:10" x14ac:dyDescent="0.25">
      <c r="A225" s="33" t="e">
        <f>#REF!</f>
        <v>#REF!</v>
      </c>
      <c r="B225" s="6">
        <v>5.7823729999999998</v>
      </c>
      <c r="F225" s="12"/>
      <c r="J225" s="13"/>
    </row>
    <row r="226" spans="1:10" x14ac:dyDescent="0.25">
      <c r="A226" s="33" t="e">
        <f>#REF!</f>
        <v>#REF!</v>
      </c>
      <c r="B226" s="6">
        <v>7.0701609999999997</v>
      </c>
      <c r="F226" s="12"/>
      <c r="J226" s="13"/>
    </row>
    <row r="227" spans="1:10" x14ac:dyDescent="0.25">
      <c r="A227" s="33" t="e">
        <f>#REF!</f>
        <v>#REF!</v>
      </c>
      <c r="B227" s="6">
        <v>14.37856</v>
      </c>
      <c r="F227" s="12"/>
      <c r="J227" s="13"/>
    </row>
    <row r="228" spans="1:10" x14ac:dyDescent="0.25">
      <c r="A228" s="33" t="e">
        <f>#REF!</f>
        <v>#REF!</v>
      </c>
      <c r="B228" s="6">
        <v>12.55903</v>
      </c>
      <c r="F228" s="12"/>
      <c r="J228" s="13"/>
    </row>
    <row r="229" spans="1:10" x14ac:dyDescent="0.25">
      <c r="A229" s="33" t="e">
        <f>#REF!</f>
        <v>#REF!</v>
      </c>
      <c r="B229" s="6">
        <v>12.55649</v>
      </c>
      <c r="F229" s="12"/>
      <c r="J229" s="13"/>
    </row>
    <row r="230" spans="1:10" x14ac:dyDescent="0.25">
      <c r="A230" s="33" t="e">
        <f>#REF!</f>
        <v>#REF!</v>
      </c>
      <c r="B230" s="6">
        <v>11.270440000000001</v>
      </c>
      <c r="F230" s="12"/>
      <c r="J230" s="13"/>
    </row>
    <row r="231" spans="1:10" x14ac:dyDescent="0.25">
      <c r="A231" s="33" t="e">
        <f>#REF!</f>
        <v>#REF!</v>
      </c>
      <c r="B231" s="6">
        <v>17.31711</v>
      </c>
      <c r="F231" s="12"/>
      <c r="J231" s="13"/>
    </row>
    <row r="232" spans="1:10" x14ac:dyDescent="0.25">
      <c r="A232" s="33" t="e">
        <f>#REF!</f>
        <v>#REF!</v>
      </c>
      <c r="B232" s="6">
        <v>9.6945479999999993</v>
      </c>
      <c r="F232" s="12"/>
      <c r="J232" s="13"/>
    </row>
    <row r="233" spans="1:10" x14ac:dyDescent="0.25">
      <c r="A233" s="33" t="e">
        <f>#REF!</f>
        <v>#REF!</v>
      </c>
      <c r="B233" s="6">
        <v>1.032967</v>
      </c>
      <c r="F233" s="12"/>
      <c r="J233" s="13"/>
    </row>
    <row r="234" spans="1:10" x14ac:dyDescent="0.25">
      <c r="A234" s="33" t="e">
        <f>#REF!</f>
        <v>#REF!</v>
      </c>
      <c r="B234" s="6">
        <v>0.36337779999999997</v>
      </c>
      <c r="F234" s="12"/>
      <c r="J234" s="13"/>
    </row>
    <row r="235" spans="1:10" x14ac:dyDescent="0.25">
      <c r="A235" s="33" t="e">
        <f>#REF!</f>
        <v>#REF!</v>
      </c>
      <c r="B235" s="6">
        <v>0.37048019999999998</v>
      </c>
      <c r="F235" s="12"/>
      <c r="J235" s="13"/>
    </row>
    <row r="236" spans="1:10" x14ac:dyDescent="0.25">
      <c r="A236" s="33" t="e">
        <f>#REF!</f>
        <v>#REF!</v>
      </c>
      <c r="B236" s="6">
        <v>1.338676</v>
      </c>
      <c r="F236" s="12"/>
      <c r="J236" s="13"/>
    </row>
    <row r="237" spans="1:10" x14ac:dyDescent="0.25">
      <c r="A237" s="33" t="e">
        <f>#REF!</f>
        <v>#REF!</v>
      </c>
      <c r="B237" s="6">
        <v>1.6462509999999999</v>
      </c>
      <c r="F237" s="12"/>
      <c r="J237" s="13"/>
    </row>
    <row r="238" spans="1:10" x14ac:dyDescent="0.25">
      <c r="A238" s="33" t="e">
        <f>#REF!</f>
        <v>#REF!</v>
      </c>
      <c r="B238" s="6">
        <v>2.3179560000000001</v>
      </c>
      <c r="F238" s="12"/>
      <c r="J238" s="13"/>
    </row>
    <row r="239" spans="1:10" x14ac:dyDescent="0.25">
      <c r="A239" s="33" t="e">
        <f>#REF!</f>
        <v>#REF!</v>
      </c>
      <c r="B239" s="6">
        <v>1.192418</v>
      </c>
      <c r="F239" s="12"/>
      <c r="J239" s="13"/>
    </row>
    <row r="240" spans="1:10" x14ac:dyDescent="0.25">
      <c r="A240" s="33" t="e">
        <f>#REF!</f>
        <v>#REF!</v>
      </c>
      <c r="B240" s="6">
        <v>0.73718320000000004</v>
      </c>
      <c r="F240" s="12"/>
      <c r="J240" s="13"/>
    </row>
    <row r="241" spans="1:10" x14ac:dyDescent="0.25">
      <c r="A241" s="33" t="e">
        <f>#REF!</f>
        <v>#REF!</v>
      </c>
      <c r="B241" s="6">
        <v>1.0566150000000001</v>
      </c>
      <c r="F241" s="12"/>
      <c r="J241" s="13"/>
    </row>
    <row r="242" spans="1:10" x14ac:dyDescent="0.25">
      <c r="A242" s="33" t="e">
        <f>#REF!</f>
        <v>#REF!</v>
      </c>
      <c r="B242" s="6">
        <v>0.993089</v>
      </c>
      <c r="F242" s="12"/>
      <c r="J242" s="13"/>
    </row>
    <row r="243" spans="1:10" x14ac:dyDescent="0.25">
      <c r="A243" s="33" t="e">
        <f>#REF!</f>
        <v>#REF!</v>
      </c>
      <c r="B243" s="6">
        <v>0.86322460000000001</v>
      </c>
      <c r="F243" s="12"/>
      <c r="J243" s="13"/>
    </row>
    <row r="244" spans="1:10" x14ac:dyDescent="0.25">
      <c r="A244" s="33" t="e">
        <f>#REF!</f>
        <v>#REF!</v>
      </c>
      <c r="B244" s="6">
        <v>0.95488450000000002</v>
      </c>
      <c r="F244" s="12"/>
      <c r="J244" s="13"/>
    </row>
    <row r="245" spans="1:10" x14ac:dyDescent="0.25">
      <c r="A245" s="33" t="e">
        <f>#REF!</f>
        <v>#REF!</v>
      </c>
      <c r="B245" s="6">
        <v>0.49209000000000003</v>
      </c>
      <c r="F245" s="12"/>
      <c r="J245" s="13"/>
    </row>
    <row r="246" spans="1:10" x14ac:dyDescent="0.25">
      <c r="A246" s="33" t="e">
        <f>#REF!</f>
        <v>#REF!</v>
      </c>
      <c r="B246" s="6">
        <v>0.75216139999999998</v>
      </c>
      <c r="F246" s="12"/>
      <c r="J246" s="13"/>
    </row>
    <row r="247" spans="1:10" x14ac:dyDescent="0.25">
      <c r="A247" s="33" t="e">
        <f>#REF!</f>
        <v>#REF!</v>
      </c>
      <c r="B247" s="6">
        <v>1.8511150000000001</v>
      </c>
      <c r="F247" s="12"/>
      <c r="J247" s="13"/>
    </row>
    <row r="248" spans="1:10" x14ac:dyDescent="0.25">
      <c r="A248" s="33" t="e">
        <f>#REF!</f>
        <v>#REF!</v>
      </c>
      <c r="B248" s="6">
        <v>1.6420220000000001</v>
      </c>
      <c r="F248" s="12"/>
      <c r="J248" s="13"/>
    </row>
    <row r="249" spans="1:10" x14ac:dyDescent="0.25">
      <c r="A249" s="33" t="e">
        <f>#REF!</f>
        <v>#REF!</v>
      </c>
      <c r="B249" s="6">
        <v>2.660882</v>
      </c>
      <c r="F249" s="12"/>
      <c r="J249" s="13"/>
    </row>
    <row r="250" spans="1:10" x14ac:dyDescent="0.25">
      <c r="A250" s="33" t="e">
        <f>#REF!</f>
        <v>#REF!</v>
      </c>
      <c r="B250" s="6">
        <v>3.3621949999999998</v>
      </c>
      <c r="F250" s="12"/>
      <c r="J250" s="13"/>
    </row>
    <row r="251" spans="1:10" x14ac:dyDescent="0.25">
      <c r="A251" s="33" t="e">
        <f>#REF!</f>
        <v>#REF!</v>
      </c>
      <c r="B251" s="6">
        <v>0.4137651</v>
      </c>
      <c r="F251" s="12"/>
      <c r="J251" s="13"/>
    </row>
    <row r="252" spans="1:10" x14ac:dyDescent="0.25">
      <c r="A252" s="33" t="e">
        <f>#REF!</f>
        <v>#REF!</v>
      </c>
      <c r="B252" s="6">
        <v>6.2435900000000003E-2</v>
      </c>
      <c r="F252" s="12"/>
      <c r="J252" s="13"/>
    </row>
    <row r="253" spans="1:10" x14ac:dyDescent="0.25">
      <c r="A253" s="33" t="e">
        <f>#REF!</f>
        <v>#REF!</v>
      </c>
      <c r="B253" s="6">
        <v>7.0976700000000004E-2</v>
      </c>
      <c r="F253" s="12"/>
      <c r="J253" s="13"/>
    </row>
    <row r="254" spans="1:10" x14ac:dyDescent="0.25">
      <c r="A254" s="33" t="e">
        <f>#REF!</f>
        <v>#REF!</v>
      </c>
      <c r="B254" s="6">
        <v>0.85924730000000005</v>
      </c>
      <c r="F254" s="12"/>
      <c r="J254" s="13"/>
    </row>
    <row r="255" spans="1:10" x14ac:dyDescent="0.25">
      <c r="A255" s="33" t="e">
        <f>#REF!</f>
        <v>#REF!</v>
      </c>
      <c r="B255" s="6">
        <v>0.50986019999999999</v>
      </c>
      <c r="F255" s="12"/>
      <c r="J255" s="13"/>
    </row>
    <row r="256" spans="1:10" x14ac:dyDescent="0.25">
      <c r="A256" s="33" t="e">
        <f>#REF!</f>
        <v>#REF!</v>
      </c>
      <c r="B256" s="6">
        <v>0.85296870000000002</v>
      </c>
      <c r="F256" s="12"/>
      <c r="J256" s="13"/>
    </row>
    <row r="257" spans="1:10" x14ac:dyDescent="0.25">
      <c r="A257" s="33" t="e">
        <f>#REF!</f>
        <v>#REF!</v>
      </c>
      <c r="B257" s="6">
        <v>0.3994548</v>
      </c>
      <c r="F257" s="12"/>
      <c r="J257" s="13"/>
    </row>
    <row r="258" spans="1:10" x14ac:dyDescent="0.25">
      <c r="A258" s="33" t="e">
        <f>#REF!</f>
        <v>#REF!</v>
      </c>
      <c r="B258" s="6">
        <v>0.63996339999999996</v>
      </c>
      <c r="F258" s="12"/>
      <c r="J258" s="13"/>
    </row>
    <row r="259" spans="1:10" x14ac:dyDescent="0.25">
      <c r="A259" s="33" t="e">
        <f>#REF!</f>
        <v>#REF!</v>
      </c>
      <c r="B259" s="6">
        <v>0.88415900000000003</v>
      </c>
      <c r="F259" s="12"/>
      <c r="J259" s="13"/>
    </row>
    <row r="260" spans="1:10" x14ac:dyDescent="0.25">
      <c r="A260" s="33" t="e">
        <f>#REF!</f>
        <v>#REF!</v>
      </c>
      <c r="B260" s="6">
        <v>0.55131260000000004</v>
      </c>
      <c r="F260" s="12"/>
      <c r="J260" s="13"/>
    </row>
    <row r="261" spans="1:10" x14ac:dyDescent="0.25">
      <c r="A261" s="33" t="e">
        <f>#REF!</f>
        <v>#REF!</v>
      </c>
      <c r="B261" s="6">
        <v>0.59789760000000003</v>
      </c>
      <c r="F261" s="12"/>
      <c r="J261" s="13"/>
    </row>
    <row r="262" spans="1:10" x14ac:dyDescent="0.25">
      <c r="A262" s="33" t="e">
        <f>#REF!</f>
        <v>#REF!</v>
      </c>
      <c r="B262" s="6">
        <v>0.51749979999999995</v>
      </c>
      <c r="F262" s="12"/>
      <c r="J262" s="13"/>
    </row>
    <row r="263" spans="1:10" x14ac:dyDescent="0.25">
      <c r="A263" s="33" t="e">
        <f>#REF!</f>
        <v>#REF!</v>
      </c>
      <c r="B263" s="6">
        <v>0.60430810000000001</v>
      </c>
      <c r="F263" s="12"/>
      <c r="J263" s="13"/>
    </row>
    <row r="264" spans="1:10" x14ac:dyDescent="0.25">
      <c r="A264" s="33" t="e">
        <f>#REF!</f>
        <v>#REF!</v>
      </c>
      <c r="B264" s="6">
        <v>0.44129629999999997</v>
      </c>
      <c r="F264" s="12"/>
      <c r="J264" s="13"/>
    </row>
    <row r="265" spans="1:10" x14ac:dyDescent="0.25">
      <c r="A265" s="33" t="e">
        <f>#REF!</f>
        <v>#REF!</v>
      </c>
      <c r="B265" s="6">
        <v>0.5040076</v>
      </c>
      <c r="F265" s="12"/>
      <c r="J265" s="13"/>
    </row>
    <row r="266" spans="1:10" x14ac:dyDescent="0.25">
      <c r="A266" s="33" t="e">
        <f>#REF!</f>
        <v>#REF!</v>
      </c>
      <c r="B266" s="6">
        <v>0.85760619999999999</v>
      </c>
      <c r="F266" s="12"/>
      <c r="J266" s="13"/>
    </row>
    <row r="267" spans="1:10" x14ac:dyDescent="0.25">
      <c r="A267" s="33" t="e">
        <f>#REF!</f>
        <v>#REF!</v>
      </c>
      <c r="B267" s="6">
        <v>0.85340629999999995</v>
      </c>
      <c r="F267" s="12"/>
      <c r="J267" s="13"/>
    </row>
    <row r="268" spans="1:10" x14ac:dyDescent="0.25">
      <c r="A268" s="33" t="e">
        <f>#REF!</f>
        <v>#REF!</v>
      </c>
      <c r="B268" s="6">
        <v>0.84915569999999996</v>
      </c>
      <c r="F268" s="12"/>
      <c r="J268" s="13"/>
    </row>
    <row r="269" spans="1:10" x14ac:dyDescent="0.25">
      <c r="A269" s="33" t="e">
        <f>#REF!</f>
        <v>#REF!</v>
      </c>
      <c r="B269" s="6">
        <v>0.72823450000000001</v>
      </c>
      <c r="F269" s="12"/>
      <c r="J269" s="13"/>
    </row>
    <row r="270" spans="1:10" x14ac:dyDescent="0.25">
      <c r="A270" s="33" t="e">
        <f>#REF!</f>
        <v>#REF!</v>
      </c>
      <c r="B270" s="6">
        <v>0.80857179999999995</v>
      </c>
      <c r="F270" s="12"/>
      <c r="J270" s="13"/>
    </row>
    <row r="271" spans="1:10" x14ac:dyDescent="0.25">
      <c r="A271" s="33" t="e">
        <f>#REF!</f>
        <v>#REF!</v>
      </c>
      <c r="B271" s="6">
        <v>0.4501193</v>
      </c>
      <c r="F271" s="12"/>
      <c r="J271" s="13"/>
    </row>
    <row r="272" spans="1:10" x14ac:dyDescent="0.25">
      <c r="A272" s="33" t="e">
        <f>#REF!</f>
        <v>#REF!</v>
      </c>
      <c r="B272" s="6">
        <v>0.4845392</v>
      </c>
      <c r="F272" s="12"/>
      <c r="J272" s="13"/>
    </row>
    <row r="273" spans="1:10" x14ac:dyDescent="0.25">
      <c r="A273" s="33" t="e">
        <f>#REF!</f>
        <v>#REF!</v>
      </c>
      <c r="B273" s="6">
        <v>0.63895659999999999</v>
      </c>
      <c r="F273" s="12"/>
      <c r="J273" s="13"/>
    </row>
    <row r="274" spans="1:10" x14ac:dyDescent="0.25">
      <c r="A274" s="33" t="e">
        <f>#REF!</f>
        <v>#REF!</v>
      </c>
      <c r="B274" s="6">
        <v>0.62342149999999996</v>
      </c>
      <c r="F274" s="12"/>
      <c r="J274" s="13"/>
    </row>
    <row r="275" spans="1:10" x14ac:dyDescent="0.25">
      <c r="A275" s="33" t="e">
        <f>#REF!</f>
        <v>#REF!</v>
      </c>
      <c r="B275" s="6">
        <v>1.6191679999999999</v>
      </c>
      <c r="F275" s="12"/>
      <c r="J275" s="13"/>
    </row>
    <row r="276" spans="1:10" x14ac:dyDescent="0.25">
      <c r="A276" s="33" t="e">
        <f>#REF!</f>
        <v>#REF!</v>
      </c>
      <c r="B276" s="6">
        <v>15.012560000000001</v>
      </c>
      <c r="F276" s="12"/>
      <c r="J276" s="13"/>
    </row>
    <row r="277" spans="1:10" x14ac:dyDescent="0.25">
      <c r="A277" s="33" t="e">
        <f>#REF!</f>
        <v>#REF!</v>
      </c>
      <c r="B277" s="6">
        <v>2.7742589999999998</v>
      </c>
      <c r="F277" s="12"/>
      <c r="J277" s="13"/>
    </row>
    <row r="278" spans="1:10" x14ac:dyDescent="0.25">
      <c r="A278" s="33" t="e">
        <f>#REF!</f>
        <v>#REF!</v>
      </c>
      <c r="B278" s="6">
        <v>2.3634490000000001</v>
      </c>
      <c r="F278" s="12"/>
      <c r="J278" s="13"/>
    </row>
    <row r="279" spans="1:10" x14ac:dyDescent="0.25">
      <c r="A279" s="33" t="e">
        <f>#REF!</f>
        <v>#REF!</v>
      </c>
      <c r="B279" s="6">
        <v>2.0758320000000001</v>
      </c>
      <c r="F279" s="12"/>
      <c r="J279" s="13"/>
    </row>
    <row r="280" spans="1:10" x14ac:dyDescent="0.25">
      <c r="A280" s="33" t="e">
        <f>#REF!</f>
        <v>#REF!</v>
      </c>
      <c r="B280" s="6">
        <v>1.4427989999999999</v>
      </c>
      <c r="F280" s="12"/>
      <c r="J280" s="13"/>
    </row>
    <row r="281" spans="1:10" x14ac:dyDescent="0.25">
      <c r="A281" s="33" t="e">
        <f>#REF!</f>
        <v>#REF!</v>
      </c>
      <c r="B281" s="6">
        <v>1.605067</v>
      </c>
      <c r="F281" s="12"/>
      <c r="J281" s="13"/>
    </row>
    <row r="282" spans="1:10" x14ac:dyDescent="0.25">
      <c r="A282" s="33" t="e">
        <f>#REF!</f>
        <v>#REF!</v>
      </c>
      <c r="B282" s="6">
        <v>4.653829</v>
      </c>
      <c r="F282" s="12"/>
      <c r="J282" s="13"/>
    </row>
    <row r="283" spans="1:10" x14ac:dyDescent="0.25">
      <c r="A283" s="33" t="e">
        <f>#REF!</f>
        <v>#REF!</v>
      </c>
      <c r="B283" s="6">
        <v>3.2966549999999999</v>
      </c>
      <c r="F283" s="12"/>
      <c r="J283" s="13"/>
    </row>
    <row r="284" spans="1:10" x14ac:dyDescent="0.25">
      <c r="A284" s="33" t="e">
        <f>#REF!</f>
        <v>#REF!</v>
      </c>
      <c r="B284" s="6">
        <v>3.3224809999999998</v>
      </c>
      <c r="F284" s="12"/>
      <c r="J284" s="13"/>
    </row>
    <row r="285" spans="1:10" x14ac:dyDescent="0.25">
      <c r="A285" s="33" t="e">
        <f>#REF!</f>
        <v>#REF!</v>
      </c>
      <c r="B285" s="6">
        <v>2.606967</v>
      </c>
      <c r="F285" s="12"/>
      <c r="J285" s="13"/>
    </row>
    <row r="286" spans="1:10" x14ac:dyDescent="0.25">
      <c r="A286" s="33" t="e">
        <f>#REF!</f>
        <v>#REF!</v>
      </c>
      <c r="B286" s="6">
        <v>2.2558129999999998</v>
      </c>
      <c r="F286" s="12"/>
      <c r="J286" s="13"/>
    </row>
    <row r="287" spans="1:10" x14ac:dyDescent="0.25">
      <c r="A287" s="33" t="e">
        <f>#REF!</f>
        <v>#REF!</v>
      </c>
      <c r="B287" s="6">
        <v>2.34795</v>
      </c>
      <c r="F287" s="12"/>
      <c r="J287" s="13"/>
    </row>
    <row r="288" spans="1:10" x14ac:dyDescent="0.25">
      <c r="A288" s="33" t="e">
        <f>#REF!</f>
        <v>#REF!</v>
      </c>
      <c r="B288" s="6">
        <v>1.055428</v>
      </c>
      <c r="F288" s="12"/>
      <c r="J288" s="13"/>
    </row>
    <row r="289" spans="1:10" x14ac:dyDescent="0.25">
      <c r="A289" s="33" t="e">
        <f>#REF!</f>
        <v>#REF!</v>
      </c>
      <c r="B289" s="6">
        <v>0.81780790000000003</v>
      </c>
      <c r="F289" s="12"/>
      <c r="J289" s="13"/>
    </row>
    <row r="290" spans="1:10" x14ac:dyDescent="0.25">
      <c r="A290" s="33" t="e">
        <f>#REF!</f>
        <v>#REF!</v>
      </c>
      <c r="B290" s="6">
        <v>0.76913330000000002</v>
      </c>
      <c r="F290" s="12"/>
      <c r="J290" s="13"/>
    </row>
    <row r="291" spans="1:10" x14ac:dyDescent="0.25">
      <c r="A291" s="33" t="e">
        <f>#REF!</f>
        <v>#REF!</v>
      </c>
      <c r="B291" s="6">
        <v>0.93642709999999996</v>
      </c>
      <c r="F291" s="12"/>
      <c r="J291" s="13"/>
    </row>
    <row r="292" spans="1:10" x14ac:dyDescent="0.25">
      <c r="A292" s="33" t="e">
        <f>#REF!</f>
        <v>#REF!</v>
      </c>
      <c r="B292" s="6">
        <v>0.59630970000000005</v>
      </c>
      <c r="F292" s="12"/>
      <c r="J292" s="13"/>
    </row>
    <row r="293" spans="1:10" x14ac:dyDescent="0.25">
      <c r="A293" s="33" t="e">
        <f>#REF!</f>
        <v>#REF!</v>
      </c>
      <c r="B293" s="6">
        <v>0.97556790000000004</v>
      </c>
      <c r="F293" s="12"/>
      <c r="J293" s="13"/>
    </row>
    <row r="294" spans="1:10" x14ac:dyDescent="0.25">
      <c r="A294" s="33" t="e">
        <f>#REF!</f>
        <v>#REF!</v>
      </c>
      <c r="B294" s="6">
        <v>2.7484410000000001</v>
      </c>
      <c r="F294" s="12"/>
      <c r="J294" s="13"/>
    </row>
    <row r="295" spans="1:10" x14ac:dyDescent="0.25">
      <c r="A295" s="33" t="e">
        <f>#REF!</f>
        <v>#REF!</v>
      </c>
      <c r="B295" s="6">
        <v>3.7582399999999998</v>
      </c>
      <c r="F295" s="12"/>
      <c r="J295" s="13"/>
    </row>
    <row r="296" spans="1:10" x14ac:dyDescent="0.25">
      <c r="A296" s="33" t="e">
        <f>#REF!</f>
        <v>#REF!</v>
      </c>
      <c r="B296" s="6">
        <v>3.3882089999999998</v>
      </c>
      <c r="F296" s="12"/>
      <c r="J296" s="13"/>
    </row>
    <row r="297" spans="1:10" x14ac:dyDescent="0.25">
      <c r="A297" s="33" t="e">
        <f>#REF!</f>
        <v>#REF!</v>
      </c>
      <c r="B297" s="6">
        <v>3.7113809999999998</v>
      </c>
      <c r="F297" s="12"/>
      <c r="J297" s="13"/>
    </row>
    <row r="298" spans="1:10" x14ac:dyDescent="0.25">
      <c r="A298" s="33" t="e">
        <f>#REF!</f>
        <v>#REF!</v>
      </c>
      <c r="B298" s="6">
        <v>5.0357440000000002</v>
      </c>
      <c r="F298" s="12"/>
      <c r="J298" s="13"/>
    </row>
    <row r="299" spans="1:10" x14ac:dyDescent="0.25">
      <c r="A299" s="33" t="e">
        <f>#REF!</f>
        <v>#REF!</v>
      </c>
      <c r="B299" s="6">
        <v>5.7486519999999999</v>
      </c>
      <c r="F299" s="12"/>
      <c r="J299" s="13"/>
    </row>
    <row r="300" spans="1:10" x14ac:dyDescent="0.25">
      <c r="A300" s="33" t="e">
        <f>#REF!</f>
        <v>#REF!</v>
      </c>
      <c r="B300" s="6">
        <v>2.2442639999999998</v>
      </c>
      <c r="F300" s="12"/>
      <c r="J300" s="13"/>
    </row>
    <row r="301" spans="1:10" x14ac:dyDescent="0.25">
      <c r="A301" s="33" t="e">
        <f>#REF!</f>
        <v>#REF!</v>
      </c>
      <c r="B301" s="6">
        <v>1.474153</v>
      </c>
      <c r="F301" s="12"/>
      <c r="J301" s="13"/>
    </row>
    <row r="302" spans="1:10" x14ac:dyDescent="0.25">
      <c r="A302" s="33" t="e">
        <f>#REF!</f>
        <v>#REF!</v>
      </c>
      <c r="B302" s="6">
        <v>1.7316819999999999</v>
      </c>
      <c r="F302" s="12"/>
      <c r="J302" s="13"/>
    </row>
    <row r="303" spans="1:10" x14ac:dyDescent="0.25">
      <c r="A303" s="33" t="e">
        <f>#REF!</f>
        <v>#REF!</v>
      </c>
      <c r="B303" s="6">
        <v>1.3634539999999999</v>
      </c>
      <c r="F303" s="12"/>
      <c r="J303" s="13"/>
    </row>
    <row r="304" spans="1:10" x14ac:dyDescent="0.25">
      <c r="A304" s="33" t="e">
        <f>#REF!</f>
        <v>#REF!</v>
      </c>
      <c r="B304" s="6">
        <v>1.352838</v>
      </c>
      <c r="F304" s="12"/>
      <c r="J304" s="13"/>
    </row>
    <row r="305" spans="1:10" x14ac:dyDescent="0.25">
      <c r="A305" s="33" t="e">
        <f>#REF!</f>
        <v>#REF!</v>
      </c>
      <c r="B305" s="6">
        <v>1.576857</v>
      </c>
      <c r="F305" s="12"/>
      <c r="J305" s="13"/>
    </row>
    <row r="306" spans="1:10" x14ac:dyDescent="0.25">
      <c r="A306" s="33" t="e">
        <f>#REF!</f>
        <v>#REF!</v>
      </c>
      <c r="B306" s="6">
        <v>1.778181</v>
      </c>
      <c r="F306" s="12"/>
      <c r="J306" s="13"/>
    </row>
    <row r="307" spans="1:10" x14ac:dyDescent="0.25">
      <c r="A307" s="33" t="e">
        <f>#REF!</f>
        <v>#REF!</v>
      </c>
      <c r="B307" s="6">
        <v>4.0722849999999999</v>
      </c>
      <c r="F307" s="12"/>
      <c r="J307" s="13"/>
    </row>
    <row r="308" spans="1:10" x14ac:dyDescent="0.25">
      <c r="A308" s="33" t="e">
        <f>#REF!</f>
        <v>#REF!</v>
      </c>
      <c r="B308" s="6">
        <v>3.6360779999999999</v>
      </c>
      <c r="F308" s="12"/>
      <c r="J308" s="13"/>
    </row>
    <row r="309" spans="1:10" x14ac:dyDescent="0.25">
      <c r="A309" s="33" t="e">
        <f>#REF!</f>
        <v>#REF!</v>
      </c>
      <c r="B309" s="6">
        <v>3.6762229999999998</v>
      </c>
      <c r="F309" s="12"/>
      <c r="J309" s="13"/>
    </row>
    <row r="310" spans="1:10" x14ac:dyDescent="0.25">
      <c r="A310" s="33" t="e">
        <f>#REF!</f>
        <v>#REF!</v>
      </c>
      <c r="B310" s="6">
        <v>4.9211530000000003</v>
      </c>
      <c r="F310" s="12"/>
      <c r="J310" s="13"/>
    </row>
    <row r="311" spans="1:10" x14ac:dyDescent="0.25">
      <c r="A311" s="33" t="e">
        <f>#REF!</f>
        <v>#REF!</v>
      </c>
      <c r="B311" s="6">
        <v>0.59142760000000005</v>
      </c>
      <c r="F311" s="12"/>
      <c r="J311" s="13"/>
    </row>
    <row r="312" spans="1:10" x14ac:dyDescent="0.25">
      <c r="A312" s="33" t="e">
        <f>#REF!</f>
        <v>#REF!</v>
      </c>
      <c r="B312" s="6">
        <v>0.69170920000000002</v>
      </c>
      <c r="F312" s="12"/>
      <c r="J312" s="13"/>
    </row>
    <row r="313" spans="1:10" x14ac:dyDescent="0.25">
      <c r="A313" s="33" t="e">
        <f>#REF!</f>
        <v>#REF!</v>
      </c>
      <c r="B313" s="6">
        <v>1.1007020000000001</v>
      </c>
      <c r="F313" s="12"/>
      <c r="J313" s="13"/>
    </row>
    <row r="314" spans="1:10" x14ac:dyDescent="0.25">
      <c r="A314" s="33" t="e">
        <f>#REF!</f>
        <v>#REF!</v>
      </c>
      <c r="B314" s="6">
        <v>0.81767080000000003</v>
      </c>
      <c r="F314" s="12"/>
      <c r="J314" s="13"/>
    </row>
    <row r="315" spans="1:10" x14ac:dyDescent="0.25">
      <c r="A315" s="33" t="e">
        <f>#REF!</f>
        <v>#REF!</v>
      </c>
      <c r="B315" s="6">
        <v>1.074387</v>
      </c>
      <c r="F315" s="12"/>
      <c r="J315" s="13"/>
    </row>
    <row r="316" spans="1:10" x14ac:dyDescent="0.25">
      <c r="A316" s="33" t="e">
        <f>#REF!</f>
        <v>#REF!</v>
      </c>
      <c r="B316" s="6">
        <v>1.5024660000000001</v>
      </c>
      <c r="F316" s="12"/>
      <c r="J316" s="13"/>
    </row>
    <row r="317" spans="1:10" x14ac:dyDescent="0.25">
      <c r="A317" s="33" t="e">
        <f>#REF!</f>
        <v>#REF!</v>
      </c>
      <c r="B317" s="6">
        <v>0.68971280000000001</v>
      </c>
      <c r="F317" s="12"/>
      <c r="J317" s="13"/>
    </row>
    <row r="318" spans="1:10" x14ac:dyDescent="0.25">
      <c r="A318" s="33" t="e">
        <f>#REF!</f>
        <v>#REF!</v>
      </c>
      <c r="B318" s="6">
        <v>0.76789339999999995</v>
      </c>
      <c r="F318" s="12"/>
      <c r="J318" s="13"/>
    </row>
    <row r="319" spans="1:10" x14ac:dyDescent="0.25">
      <c r="A319" s="33" t="e">
        <f>#REF!</f>
        <v>#REF!</v>
      </c>
      <c r="B319" s="6">
        <v>0.45342189999999999</v>
      </c>
      <c r="F319" s="12"/>
      <c r="J319" s="13"/>
    </row>
    <row r="320" spans="1:10" x14ac:dyDescent="0.25">
      <c r="A320" s="33" t="e">
        <f>#REF!</f>
        <v>#REF!</v>
      </c>
      <c r="B320" s="6">
        <v>0.4805025</v>
      </c>
      <c r="F320" s="12"/>
      <c r="J320" s="13"/>
    </row>
    <row r="321" spans="1:10" x14ac:dyDescent="0.25">
      <c r="A321" s="33" t="e">
        <f>#REF!</f>
        <v>#REF!</v>
      </c>
      <c r="B321" s="6">
        <v>0.60204270000000004</v>
      </c>
      <c r="F321" s="12"/>
      <c r="J321" s="13"/>
    </row>
    <row r="322" spans="1:10" x14ac:dyDescent="0.25">
      <c r="A322" s="33" t="e">
        <f>#REF!</f>
        <v>#REF!</v>
      </c>
      <c r="B322" s="6">
        <v>0.64002210000000004</v>
      </c>
      <c r="F322" s="12"/>
      <c r="J322" s="13"/>
    </row>
    <row r="323" spans="1:10" x14ac:dyDescent="0.25">
      <c r="A323" s="33" t="e">
        <f>#REF!</f>
        <v>#REF!</v>
      </c>
      <c r="B323" s="6">
        <v>0.8125715</v>
      </c>
      <c r="F323" s="12"/>
      <c r="J323" s="13"/>
    </row>
    <row r="324" spans="1:10" x14ac:dyDescent="0.25">
      <c r="A324" s="33" t="e">
        <f>#REF!</f>
        <v>#REF!</v>
      </c>
      <c r="B324" s="6">
        <v>0.52411750000000001</v>
      </c>
      <c r="F324" s="12"/>
      <c r="J324" s="13"/>
    </row>
    <row r="325" spans="1:10" x14ac:dyDescent="0.25">
      <c r="A325" s="33" t="e">
        <f>#REF!</f>
        <v>#REF!</v>
      </c>
      <c r="B325" s="6">
        <v>0.15616650000000001</v>
      </c>
      <c r="F325" s="12"/>
      <c r="J325" s="13"/>
    </row>
    <row r="326" spans="1:10" x14ac:dyDescent="0.25">
      <c r="A326" s="33" t="e">
        <f>#REF!</f>
        <v>#REF!</v>
      </c>
      <c r="B326" s="6">
        <v>0.2289765</v>
      </c>
      <c r="F326" s="12"/>
      <c r="J326" s="13"/>
    </row>
    <row r="327" spans="1:10" x14ac:dyDescent="0.25">
      <c r="A327" s="33" t="e">
        <f>#REF!</f>
        <v>#REF!</v>
      </c>
      <c r="B327" s="6">
        <v>0.12553329999999999</v>
      </c>
      <c r="F327" s="12"/>
      <c r="J327" s="13"/>
    </row>
    <row r="328" spans="1:10" x14ac:dyDescent="0.25">
      <c r="A328" s="33" t="e">
        <f>#REF!</f>
        <v>#REF!</v>
      </c>
      <c r="B328" s="6">
        <v>2.6424690000000002</v>
      </c>
      <c r="F328" s="12"/>
      <c r="J328" s="13"/>
    </row>
    <row r="329" spans="1:10" x14ac:dyDescent="0.25">
      <c r="A329" s="33" t="e">
        <f>#REF!</f>
        <v>#REF!</v>
      </c>
      <c r="B329" s="6">
        <v>5.2131619999999996</v>
      </c>
      <c r="F329" s="12"/>
      <c r="J329" s="13"/>
    </row>
    <row r="330" spans="1:10" x14ac:dyDescent="0.25">
      <c r="A330" s="33" t="e">
        <f>#REF!</f>
        <v>#REF!</v>
      </c>
      <c r="B330" s="6">
        <v>4.9574699999999998</v>
      </c>
      <c r="F330" s="12"/>
      <c r="J330" s="13"/>
    </row>
    <row r="331" spans="1:10" x14ac:dyDescent="0.25">
      <c r="A331" s="33" t="e">
        <f>#REF!</f>
        <v>#REF!</v>
      </c>
      <c r="B331" s="6">
        <v>5.0157670000000003</v>
      </c>
      <c r="F331" s="12"/>
      <c r="J331" s="13"/>
    </row>
    <row r="332" spans="1:10" x14ac:dyDescent="0.25">
      <c r="A332" s="33" t="e">
        <f>#REF!</f>
        <v>#REF!</v>
      </c>
      <c r="B332" s="6">
        <v>7.487317</v>
      </c>
      <c r="F332" s="12"/>
      <c r="J332" s="13"/>
    </row>
    <row r="333" spans="1:10" x14ac:dyDescent="0.25">
      <c r="A333" s="33" t="e">
        <f>#REF!</f>
        <v>#REF!</v>
      </c>
      <c r="B333" s="6">
        <v>5.619802</v>
      </c>
      <c r="F333" s="12"/>
      <c r="J333" s="13"/>
    </row>
    <row r="334" spans="1:10" x14ac:dyDescent="0.25">
      <c r="A334" s="33" t="e">
        <f>#REF!</f>
        <v>#REF!</v>
      </c>
      <c r="B334" s="6">
        <v>6.5491450000000002</v>
      </c>
      <c r="F334" s="12"/>
      <c r="J334" s="13"/>
    </row>
    <row r="335" spans="1:10" x14ac:dyDescent="0.25">
      <c r="A335" s="33" t="e">
        <f>#REF!</f>
        <v>#REF!</v>
      </c>
      <c r="B335" s="6">
        <v>10.345940000000001</v>
      </c>
      <c r="F335" s="12"/>
      <c r="J335" s="13"/>
    </row>
    <row r="336" spans="1:10" x14ac:dyDescent="0.25">
      <c r="A336" s="33" t="e">
        <f>#REF!</f>
        <v>#REF!</v>
      </c>
      <c r="B336" s="6">
        <v>2.1049090000000001</v>
      </c>
      <c r="F336" s="12"/>
      <c r="J336" s="13"/>
    </row>
    <row r="337" spans="1:10" x14ac:dyDescent="0.25">
      <c r="A337" s="33" t="e">
        <f>#REF!</f>
        <v>#REF!</v>
      </c>
      <c r="B337" s="6">
        <v>1.5499369999999999</v>
      </c>
      <c r="F337" s="12"/>
      <c r="J337" s="13"/>
    </row>
    <row r="338" spans="1:10" x14ac:dyDescent="0.25">
      <c r="A338" s="33" t="e">
        <f>#REF!</f>
        <v>#REF!</v>
      </c>
      <c r="B338" s="6">
        <v>1.870107</v>
      </c>
      <c r="F338" s="12"/>
      <c r="J338" s="13"/>
    </row>
    <row r="339" spans="1:10" x14ac:dyDescent="0.25">
      <c r="A339" s="33" t="e">
        <f>#REF!</f>
        <v>#REF!</v>
      </c>
      <c r="B339" s="6">
        <v>2.274937</v>
      </c>
      <c r="F339" s="12"/>
      <c r="J339" s="13"/>
    </row>
    <row r="340" spans="1:10" x14ac:dyDescent="0.25">
      <c r="A340" s="33" t="e">
        <f>#REF!</f>
        <v>#REF!</v>
      </c>
      <c r="B340" s="6">
        <v>7.0842150000000004</v>
      </c>
      <c r="F340" s="12"/>
      <c r="J340" s="13"/>
    </row>
    <row r="341" spans="1:10" x14ac:dyDescent="0.25">
      <c r="A341" s="33" t="e">
        <f>#REF!</f>
        <v>#REF!</v>
      </c>
      <c r="B341" s="6">
        <v>6.9431979999999998</v>
      </c>
      <c r="F341" s="12"/>
      <c r="J341" s="13"/>
    </row>
    <row r="342" spans="1:10" x14ac:dyDescent="0.25">
      <c r="A342" s="33" t="e">
        <f>#REF!</f>
        <v>#REF!</v>
      </c>
      <c r="B342" s="6">
        <v>5.8827769999999999</v>
      </c>
      <c r="F342" s="12"/>
      <c r="J342" s="13"/>
    </row>
    <row r="343" spans="1:10" x14ac:dyDescent="0.25">
      <c r="A343" s="33" t="e">
        <f>#REF!</f>
        <v>#REF!</v>
      </c>
      <c r="B343" s="6">
        <v>4.3216960000000002</v>
      </c>
      <c r="F343" s="12"/>
      <c r="J343" s="13"/>
    </row>
    <row r="344" spans="1:10" x14ac:dyDescent="0.25">
      <c r="A344" s="33" t="e">
        <f>#REF!</f>
        <v>#REF!</v>
      </c>
      <c r="B344" s="6">
        <v>4.2823450000000003</v>
      </c>
      <c r="F344" s="12"/>
      <c r="J344" s="13"/>
    </row>
    <row r="345" spans="1:10" x14ac:dyDescent="0.25">
      <c r="A345" s="33" t="e">
        <f>#REF!</f>
        <v>#REF!</v>
      </c>
      <c r="B345" s="6">
        <v>4.3624749999999999</v>
      </c>
      <c r="F345" s="12"/>
      <c r="J345" s="13"/>
    </row>
    <row r="346" spans="1:10" x14ac:dyDescent="0.25">
      <c r="A346" s="33" t="e">
        <f>#REF!</f>
        <v>#REF!</v>
      </c>
      <c r="B346" s="6">
        <v>6.5302110000000004</v>
      </c>
      <c r="F346" s="12"/>
      <c r="J346" s="13"/>
    </row>
    <row r="347" spans="1:10" x14ac:dyDescent="0.25">
      <c r="A347" s="33" t="e">
        <f>#REF!</f>
        <v>#REF!</v>
      </c>
      <c r="B347" s="6">
        <v>4.7946160000000004</v>
      </c>
      <c r="F347" s="12"/>
      <c r="J347" s="13"/>
    </row>
    <row r="348" spans="1:10" x14ac:dyDescent="0.25">
      <c r="A348" s="33" t="e">
        <f>#REF!</f>
        <v>#REF!</v>
      </c>
      <c r="B348" s="6">
        <v>1.9500679999999999</v>
      </c>
      <c r="F348" s="12"/>
      <c r="J348" s="13"/>
    </row>
    <row r="349" spans="1:10" x14ac:dyDescent="0.25">
      <c r="A349" s="33" t="e">
        <f>#REF!</f>
        <v>#REF!</v>
      </c>
      <c r="B349" s="6">
        <v>1.0742750000000001</v>
      </c>
      <c r="F349" s="12"/>
      <c r="J349" s="13"/>
    </row>
    <row r="350" spans="1:10" x14ac:dyDescent="0.25">
      <c r="A350" s="33" t="e">
        <f>#REF!</f>
        <v>#REF!</v>
      </c>
      <c r="B350" s="6">
        <v>1.0293399999999999</v>
      </c>
      <c r="F350" s="12"/>
      <c r="J350" s="13"/>
    </row>
    <row r="351" spans="1:10" x14ac:dyDescent="0.25">
      <c r="A351" s="33" t="e">
        <f>#REF!</f>
        <v>#REF!</v>
      </c>
      <c r="B351" s="6">
        <v>1.060605</v>
      </c>
      <c r="F351" s="12"/>
      <c r="J351" s="13"/>
    </row>
    <row r="352" spans="1:10" x14ac:dyDescent="0.25">
      <c r="A352" s="33" t="e">
        <f>#REF!</f>
        <v>#REF!</v>
      </c>
      <c r="B352" s="6">
        <v>1.5386200000000001</v>
      </c>
      <c r="F352" s="12"/>
      <c r="J352" s="13"/>
    </row>
    <row r="353" spans="1:10" x14ac:dyDescent="0.25">
      <c r="A353" s="33" t="e">
        <f>#REF!</f>
        <v>#REF!</v>
      </c>
      <c r="B353" s="6">
        <v>2.1788379999999998</v>
      </c>
      <c r="F353" s="12"/>
      <c r="J353" s="13"/>
    </row>
    <row r="354" spans="1:10" x14ac:dyDescent="0.25">
      <c r="A354" s="33" t="e">
        <f>#REF!</f>
        <v>#REF!</v>
      </c>
      <c r="B354" s="6">
        <v>2.9317920000000002</v>
      </c>
      <c r="F354" s="12"/>
      <c r="J354" s="13"/>
    </row>
    <row r="355" spans="1:10" x14ac:dyDescent="0.25">
      <c r="A355" s="33" t="e">
        <f>#REF!</f>
        <v>#REF!</v>
      </c>
      <c r="B355" s="6">
        <v>4.2816700000000001</v>
      </c>
      <c r="F355" s="12"/>
      <c r="J355" s="13"/>
    </row>
    <row r="356" spans="1:10" x14ac:dyDescent="0.25">
      <c r="A356" s="33" t="e">
        <f>#REF!</f>
        <v>#REF!</v>
      </c>
      <c r="B356" s="6">
        <v>4.856789</v>
      </c>
      <c r="F356" s="12"/>
      <c r="J356" s="13"/>
    </row>
    <row r="357" spans="1:10" x14ac:dyDescent="0.25">
      <c r="A357" s="33" t="e">
        <f>#REF!</f>
        <v>#REF!</v>
      </c>
      <c r="B357" s="6">
        <v>1.7725489999999999</v>
      </c>
      <c r="F357" s="12"/>
      <c r="J357" s="13"/>
    </row>
    <row r="358" spans="1:10" x14ac:dyDescent="0.25">
      <c r="A358" s="33" t="e">
        <f>#REF!</f>
        <v>#REF!</v>
      </c>
      <c r="B358" s="6">
        <v>1.8183180000000001</v>
      </c>
      <c r="F358" s="12"/>
      <c r="J358" s="13"/>
    </row>
    <row r="359" spans="1:10" x14ac:dyDescent="0.25">
      <c r="A359" s="33" t="e">
        <f>#REF!</f>
        <v>#REF!</v>
      </c>
      <c r="B359" s="6">
        <v>2.0554610000000002</v>
      </c>
      <c r="F359" s="12"/>
      <c r="J359" s="13"/>
    </row>
    <row r="360" spans="1:10" x14ac:dyDescent="0.25">
      <c r="A360" s="33" t="e">
        <f>#REF!</f>
        <v>#REF!</v>
      </c>
      <c r="B360" s="6">
        <v>2.6515949999999999</v>
      </c>
      <c r="F360" s="12"/>
      <c r="J360" s="13"/>
    </row>
    <row r="361" spans="1:10" x14ac:dyDescent="0.25">
      <c r="A361" s="33" t="e">
        <f>#REF!</f>
        <v>#REF!</v>
      </c>
      <c r="B361" s="6">
        <v>2.6622300000000001</v>
      </c>
      <c r="F361" s="12"/>
      <c r="J361" s="13"/>
    </row>
    <row r="362" spans="1:10" x14ac:dyDescent="0.25">
      <c r="A362" s="33" t="e">
        <f>#REF!</f>
        <v>#REF!</v>
      </c>
      <c r="B362" s="6">
        <v>3.9022260000000002</v>
      </c>
      <c r="F362" s="12"/>
      <c r="J362" s="13"/>
    </row>
    <row r="363" spans="1:10" x14ac:dyDescent="0.25">
      <c r="A363" s="33" t="e">
        <f>#REF!</f>
        <v>#REF!</v>
      </c>
      <c r="B363" s="6">
        <v>2.8837920000000001</v>
      </c>
      <c r="F363" s="12"/>
      <c r="J363" s="13"/>
    </row>
    <row r="364" spans="1:10" x14ac:dyDescent="0.25">
      <c r="A364" s="33" t="e">
        <f>#REF!</f>
        <v>#REF!</v>
      </c>
      <c r="B364" s="6">
        <v>3.4625840000000001</v>
      </c>
      <c r="F364" s="12"/>
      <c r="J364" s="13"/>
    </row>
    <row r="365" spans="1:10" x14ac:dyDescent="0.25">
      <c r="A365" s="33" t="e">
        <f>#REF!</f>
        <v>#REF!</v>
      </c>
      <c r="B365" s="6">
        <v>4.8542240000000003</v>
      </c>
      <c r="F365" s="12"/>
      <c r="J365" s="13"/>
    </row>
    <row r="366" spans="1:10" x14ac:dyDescent="0.25">
      <c r="A366" s="33" t="e">
        <f>#REF!</f>
        <v>#REF!</v>
      </c>
      <c r="B366" s="6">
        <v>2.0747330000000002</v>
      </c>
      <c r="F366" s="12"/>
      <c r="J366" s="13"/>
    </row>
    <row r="367" spans="1:10" x14ac:dyDescent="0.25">
      <c r="A367" s="33" t="e">
        <f>#REF!</f>
        <v>#REF!</v>
      </c>
      <c r="B367" s="6">
        <v>4.4205290000000002</v>
      </c>
      <c r="F367" s="12"/>
      <c r="J367" s="13"/>
    </row>
    <row r="368" spans="1:10" x14ac:dyDescent="0.25">
      <c r="A368" s="33" t="e">
        <f>#REF!</f>
        <v>#REF!</v>
      </c>
      <c r="B368" s="6">
        <v>1.088192</v>
      </c>
      <c r="F368" s="12"/>
      <c r="J368" s="13"/>
    </row>
    <row r="369" spans="1:10" x14ac:dyDescent="0.25">
      <c r="A369" s="33" t="e">
        <f>#REF!</f>
        <v>#REF!</v>
      </c>
      <c r="B369" s="6">
        <v>0.82447269999999995</v>
      </c>
      <c r="F369" s="12"/>
      <c r="J369" s="13"/>
    </row>
    <row r="370" spans="1:10" x14ac:dyDescent="0.25">
      <c r="A370" s="33" t="e">
        <f>#REF!</f>
        <v>#REF!</v>
      </c>
      <c r="B370" s="6">
        <v>1.013938</v>
      </c>
      <c r="F370" s="12"/>
      <c r="J370" s="13"/>
    </row>
    <row r="371" spans="1:10" x14ac:dyDescent="0.25">
      <c r="A371" s="33" t="e">
        <f>#REF!</f>
        <v>#REF!</v>
      </c>
      <c r="B371" s="6">
        <v>1.0725629999999999</v>
      </c>
      <c r="F371" s="12"/>
      <c r="J371" s="13"/>
    </row>
    <row r="372" spans="1:10" x14ac:dyDescent="0.25">
      <c r="A372" s="33" t="e">
        <f>#REF!</f>
        <v>#REF!</v>
      </c>
      <c r="B372" s="6">
        <v>1.1036570000000001</v>
      </c>
      <c r="F372" s="12"/>
      <c r="J372" s="13"/>
    </row>
    <row r="373" spans="1:10" x14ac:dyDescent="0.25">
      <c r="A373" s="33" t="e">
        <f>#REF!</f>
        <v>#REF!</v>
      </c>
      <c r="B373" s="6">
        <v>3.1082689999999999</v>
      </c>
      <c r="F373" s="12"/>
      <c r="J373" s="13"/>
    </row>
    <row r="374" spans="1:10" x14ac:dyDescent="0.25">
      <c r="A374" s="33" t="e">
        <f>#REF!</f>
        <v>#REF!</v>
      </c>
      <c r="B374" s="6">
        <v>2.2728199999999998</v>
      </c>
      <c r="F374" s="12"/>
      <c r="J374" s="13"/>
    </row>
    <row r="375" spans="1:10" x14ac:dyDescent="0.25">
      <c r="A375" s="33" t="e">
        <f>#REF!</f>
        <v>#REF!</v>
      </c>
      <c r="B375" s="6">
        <v>2.1734330000000002</v>
      </c>
      <c r="F375" s="12"/>
      <c r="J375" s="13"/>
    </row>
    <row r="376" spans="1:10" x14ac:dyDescent="0.25">
      <c r="A376" s="33" t="e">
        <f>#REF!</f>
        <v>#REF!</v>
      </c>
      <c r="B376" s="6">
        <v>1.536754</v>
      </c>
      <c r="F376" s="12"/>
      <c r="J376" s="13"/>
    </row>
    <row r="377" spans="1:10" x14ac:dyDescent="0.25">
      <c r="A377" s="33" t="e">
        <f>#REF!</f>
        <v>#REF!</v>
      </c>
      <c r="B377" s="6">
        <v>1.7790109999999999</v>
      </c>
      <c r="F377" s="12"/>
      <c r="J377" s="13"/>
    </row>
    <row r="378" spans="1:10" x14ac:dyDescent="0.25">
      <c r="A378" s="33" t="e">
        <f>#REF!</f>
        <v>#REF!</v>
      </c>
      <c r="B378" s="6">
        <v>1.422177</v>
      </c>
      <c r="F378" s="12"/>
      <c r="J378" s="13"/>
    </row>
    <row r="379" spans="1:10" x14ac:dyDescent="0.25">
      <c r="A379" s="33" t="e">
        <f>#REF!</f>
        <v>#REF!</v>
      </c>
      <c r="B379" s="6">
        <v>0.7646733</v>
      </c>
      <c r="F379" s="12"/>
      <c r="J379" s="13"/>
    </row>
    <row r="380" spans="1:10" x14ac:dyDescent="0.25">
      <c r="A380" s="33" t="e">
        <f>#REF!</f>
        <v>#REF!</v>
      </c>
      <c r="B380" s="6">
        <v>0.62998620000000005</v>
      </c>
      <c r="F380" s="12"/>
      <c r="J380" s="13"/>
    </row>
    <row r="381" spans="1:10" x14ac:dyDescent="0.25">
      <c r="A381" s="33" t="e">
        <f>#REF!</f>
        <v>#REF!</v>
      </c>
      <c r="B381" s="6">
        <v>0.86998790000000004</v>
      </c>
      <c r="F381" s="12"/>
      <c r="J381" s="13"/>
    </row>
    <row r="382" spans="1:10" x14ac:dyDescent="0.25">
      <c r="A382" s="33" t="e">
        <f>#REF!</f>
        <v>#REF!</v>
      </c>
      <c r="B382" s="6">
        <v>1.1333709999999999</v>
      </c>
      <c r="F382" s="12"/>
      <c r="J382" s="13"/>
    </row>
    <row r="383" spans="1:10" x14ac:dyDescent="0.25">
      <c r="A383" s="33" t="e">
        <f>#REF!</f>
        <v>#REF!</v>
      </c>
      <c r="B383" s="6">
        <v>1.6107849999999999</v>
      </c>
      <c r="F383" s="12"/>
      <c r="J383" s="13"/>
    </row>
    <row r="384" spans="1:10" x14ac:dyDescent="0.25">
      <c r="A384" s="33" t="e">
        <f>#REF!</f>
        <v>#REF!</v>
      </c>
      <c r="B384" s="6">
        <v>1.526276</v>
      </c>
      <c r="F384" s="12"/>
      <c r="J384" s="13"/>
    </row>
    <row r="385" spans="1:10" x14ac:dyDescent="0.25">
      <c r="A385" s="33" t="e">
        <f>#REF!</f>
        <v>#REF!</v>
      </c>
      <c r="B385" s="6">
        <v>2.2878090000000002</v>
      </c>
      <c r="F385" s="12"/>
      <c r="J385" s="13"/>
    </row>
    <row r="386" spans="1:10" x14ac:dyDescent="0.25">
      <c r="A386" s="33" t="e">
        <f>#REF!</f>
        <v>#REF!</v>
      </c>
      <c r="B386" s="6">
        <v>1.6775119999999999</v>
      </c>
      <c r="F386" s="12"/>
      <c r="J386" s="13"/>
    </row>
    <row r="387" spans="1:10" x14ac:dyDescent="0.25">
      <c r="A387" s="33" t="e">
        <f>#REF!</f>
        <v>#REF!</v>
      </c>
      <c r="B387" s="6">
        <v>2.528778</v>
      </c>
      <c r="F387" s="12"/>
      <c r="J387" s="13"/>
    </row>
    <row r="388" spans="1:10" x14ac:dyDescent="0.25">
      <c r="A388" s="33" t="e">
        <f>#REF!</f>
        <v>#REF!</v>
      </c>
      <c r="B388" s="6">
        <v>2.0454460000000001</v>
      </c>
      <c r="F388" s="12"/>
      <c r="J388" s="13"/>
    </row>
    <row r="389" spans="1:10" x14ac:dyDescent="0.25">
      <c r="A389" s="33" t="e">
        <f>#REF!</f>
        <v>#REF!</v>
      </c>
      <c r="B389" s="6">
        <v>2.3216519999999998</v>
      </c>
      <c r="F389" s="12"/>
      <c r="J389" s="13"/>
    </row>
    <row r="390" spans="1:10" x14ac:dyDescent="0.25">
      <c r="A390" s="33" t="e">
        <f>#REF!</f>
        <v>#REF!</v>
      </c>
      <c r="B390" s="6">
        <v>2.6885110000000001</v>
      </c>
      <c r="F390" s="12"/>
      <c r="J390" s="13"/>
    </row>
    <row r="391" spans="1:10" x14ac:dyDescent="0.25">
      <c r="A391" s="33" t="e">
        <f>#REF!</f>
        <v>#REF!</v>
      </c>
      <c r="B391" s="6">
        <v>0.36114309999999999</v>
      </c>
      <c r="F391" s="12"/>
      <c r="J391" s="13"/>
    </row>
    <row r="392" spans="1:10" x14ac:dyDescent="0.25">
      <c r="A392" s="33" t="e">
        <f>#REF!</f>
        <v>#REF!</v>
      </c>
      <c r="B392" s="6">
        <v>0.43611349999999999</v>
      </c>
      <c r="F392" s="12"/>
      <c r="J392" s="13"/>
    </row>
    <row r="393" spans="1:10" x14ac:dyDescent="0.25">
      <c r="A393" s="33" t="e">
        <f>#REF!</f>
        <v>#REF!</v>
      </c>
      <c r="B393" s="6">
        <v>5.9035149999999996</v>
      </c>
      <c r="F393" s="12"/>
      <c r="J393" s="13"/>
    </row>
    <row r="394" spans="1:10" x14ac:dyDescent="0.25">
      <c r="A394" s="33" t="e">
        <f>#REF!</f>
        <v>#REF!</v>
      </c>
      <c r="B394" s="6">
        <v>2.8473069999999998</v>
      </c>
      <c r="F394" s="12"/>
      <c r="J394" s="13"/>
    </row>
    <row r="395" spans="1:10" x14ac:dyDescent="0.25">
      <c r="A395" s="33" t="e">
        <f>#REF!</f>
        <v>#REF!</v>
      </c>
      <c r="B395" s="6">
        <v>2.9546739999999998</v>
      </c>
      <c r="F395" s="12"/>
      <c r="J395" s="13"/>
    </row>
    <row r="396" spans="1:10" x14ac:dyDescent="0.25">
      <c r="A396" s="33" t="e">
        <f>#REF!</f>
        <v>#REF!</v>
      </c>
      <c r="B396" s="6">
        <v>1.928504</v>
      </c>
      <c r="F396" s="12"/>
      <c r="J396" s="13"/>
    </row>
    <row r="397" spans="1:10" x14ac:dyDescent="0.25">
      <c r="A397" s="33" t="e">
        <f>#REF!</f>
        <v>#REF!</v>
      </c>
      <c r="B397" s="6">
        <v>3.3380239999999999</v>
      </c>
      <c r="F397" s="12"/>
      <c r="J397" s="13"/>
    </row>
    <row r="398" spans="1:10" x14ac:dyDescent="0.25">
      <c r="A398" s="33" t="e">
        <f>#REF!</f>
        <v>#REF!</v>
      </c>
      <c r="B398" s="6">
        <v>3.0627409999999999</v>
      </c>
      <c r="F398" s="12"/>
      <c r="J398" s="13"/>
    </row>
    <row r="399" spans="1:10" x14ac:dyDescent="0.25">
      <c r="A399" s="33" t="e">
        <f>#REF!</f>
        <v>#REF!</v>
      </c>
      <c r="B399" s="6">
        <v>0.30531079999999999</v>
      </c>
      <c r="F399" s="12"/>
      <c r="J399" s="13"/>
    </row>
    <row r="400" spans="1:10" x14ac:dyDescent="0.25">
      <c r="A400" s="33" t="e">
        <f>#REF!</f>
        <v>#REF!</v>
      </c>
      <c r="B400" s="6">
        <v>8.4955199999999995E-2</v>
      </c>
      <c r="F400" s="12"/>
      <c r="J400" s="13"/>
    </row>
    <row r="401" spans="1:10" x14ac:dyDescent="0.25">
      <c r="A401" s="33" t="e">
        <f>#REF!</f>
        <v>#REF!</v>
      </c>
      <c r="B401" s="6">
        <v>0.3656778</v>
      </c>
      <c r="F401" s="12"/>
      <c r="J401" s="13"/>
    </row>
    <row r="402" spans="1:10" x14ac:dyDescent="0.25">
      <c r="A402" s="33" t="e">
        <f>#REF!</f>
        <v>#REF!</v>
      </c>
      <c r="B402" s="6">
        <v>0.66758130000000004</v>
      </c>
      <c r="F402" s="12"/>
      <c r="J402" s="13"/>
    </row>
    <row r="403" spans="1:10" x14ac:dyDescent="0.25">
      <c r="A403" s="33" t="e">
        <f>#REF!</f>
        <v>#REF!</v>
      </c>
      <c r="B403" s="6">
        <v>0.68437689999999995</v>
      </c>
      <c r="F403" s="12"/>
      <c r="J403" s="13"/>
    </row>
    <row r="404" spans="1:10" x14ac:dyDescent="0.25">
      <c r="A404" s="33" t="e">
        <f>#REF!</f>
        <v>#REF!</v>
      </c>
      <c r="B404" s="6">
        <v>0.85279749999999999</v>
      </c>
      <c r="F404" s="12"/>
      <c r="J404" s="13"/>
    </row>
    <row r="405" spans="1:10" x14ac:dyDescent="0.25">
      <c r="A405" s="33" t="e">
        <f>#REF!</f>
        <v>#REF!</v>
      </c>
      <c r="B405" s="6">
        <v>0.94156390000000001</v>
      </c>
      <c r="F405" s="12"/>
      <c r="J405" s="13"/>
    </row>
    <row r="406" spans="1:10" x14ac:dyDescent="0.25">
      <c r="A406" s="33" t="e">
        <f>#REF!</f>
        <v>#REF!</v>
      </c>
      <c r="B406" s="6">
        <v>0.97566589999999997</v>
      </c>
      <c r="F406" s="12"/>
      <c r="J406" s="13"/>
    </row>
    <row r="407" spans="1:10" x14ac:dyDescent="0.25">
      <c r="A407" s="33" t="e">
        <f>#REF!</f>
        <v>#REF!</v>
      </c>
      <c r="B407" s="6">
        <v>0.83395680000000005</v>
      </c>
      <c r="F407" s="12"/>
      <c r="J407" s="13"/>
    </row>
    <row r="408" spans="1:10" x14ac:dyDescent="0.25">
      <c r="A408" s="33" t="e">
        <f>#REF!</f>
        <v>#REF!</v>
      </c>
      <c r="B408" s="6">
        <v>0.26763209999999998</v>
      </c>
      <c r="F408" s="12"/>
      <c r="J408" s="13"/>
    </row>
    <row r="409" spans="1:10" x14ac:dyDescent="0.25">
      <c r="A409" s="33" t="e">
        <f>#REF!</f>
        <v>#REF!</v>
      </c>
      <c r="B409" s="6">
        <v>0.12599369999999999</v>
      </c>
      <c r="F409" s="12"/>
      <c r="J409" s="13"/>
    </row>
    <row r="410" spans="1:10" x14ac:dyDescent="0.25">
      <c r="A410" s="33" t="e">
        <f>#REF!</f>
        <v>#REF!</v>
      </c>
      <c r="B410" s="6">
        <v>4.7139899999999998E-2</v>
      </c>
      <c r="F410" s="12"/>
      <c r="J410" s="13"/>
    </row>
    <row r="411" spans="1:10" x14ac:dyDescent="0.25">
      <c r="A411" s="33" t="e">
        <f>#REF!</f>
        <v>#REF!</v>
      </c>
      <c r="B411" s="6">
        <v>0.67444550000000003</v>
      </c>
      <c r="F411" s="12"/>
      <c r="J411" s="13"/>
    </row>
    <row r="412" spans="1:10" x14ac:dyDescent="0.25">
      <c r="A412" s="33" t="e">
        <f>#REF!</f>
        <v>#REF!</v>
      </c>
      <c r="B412" s="6">
        <v>1.029431</v>
      </c>
      <c r="F412" s="12"/>
      <c r="J412" s="13"/>
    </row>
    <row r="413" spans="1:10" x14ac:dyDescent="0.25">
      <c r="A413" s="33" t="e">
        <f>#REF!</f>
        <v>#REF!</v>
      </c>
      <c r="B413" s="6">
        <v>2.005995</v>
      </c>
      <c r="F413" s="12"/>
      <c r="J413" s="13"/>
    </row>
    <row r="414" spans="1:10" x14ac:dyDescent="0.25">
      <c r="A414" s="33" t="e">
        <f>#REF!</f>
        <v>#REF!</v>
      </c>
      <c r="B414" s="6">
        <v>2.9821</v>
      </c>
      <c r="F414" s="12"/>
      <c r="J414" s="13"/>
    </row>
    <row r="415" spans="1:10" x14ac:dyDescent="0.25">
      <c r="A415" s="33" t="e">
        <f>#REF!</f>
        <v>#REF!</v>
      </c>
      <c r="B415" s="6">
        <v>3.0220609999999999</v>
      </c>
      <c r="F415" s="12"/>
      <c r="J415" s="13"/>
    </row>
    <row r="416" spans="1:10" x14ac:dyDescent="0.25">
      <c r="A416" s="33" t="e">
        <f>#REF!</f>
        <v>#REF!</v>
      </c>
      <c r="B416" s="6">
        <v>1.882919</v>
      </c>
      <c r="F416" s="12"/>
      <c r="J416" s="13"/>
    </row>
    <row r="417" spans="1:10" x14ac:dyDescent="0.25">
      <c r="A417" s="33" t="e">
        <f>#REF!</f>
        <v>#REF!</v>
      </c>
      <c r="B417" s="6">
        <v>1.4384729999999999</v>
      </c>
      <c r="F417" s="12"/>
      <c r="J417" s="13"/>
    </row>
    <row r="418" spans="1:10" x14ac:dyDescent="0.25">
      <c r="A418" s="33" t="e">
        <f>#REF!</f>
        <v>#REF!</v>
      </c>
      <c r="B418" s="6">
        <v>0.98854569999999997</v>
      </c>
      <c r="F418" s="12"/>
      <c r="J418" s="13"/>
    </row>
    <row r="419" spans="1:10" x14ac:dyDescent="0.25">
      <c r="A419" s="33" t="e">
        <f>#REF!</f>
        <v>#REF!</v>
      </c>
      <c r="B419" s="6">
        <v>0.93740210000000002</v>
      </c>
      <c r="F419" s="12"/>
      <c r="J419" s="13"/>
    </row>
    <row r="420" spans="1:10" x14ac:dyDescent="0.25">
      <c r="A420" s="33" t="e">
        <f>#REF!</f>
        <v>#REF!</v>
      </c>
      <c r="B420" s="6">
        <v>1.007641</v>
      </c>
      <c r="F420" s="12"/>
      <c r="J420" s="13"/>
    </row>
    <row r="421" spans="1:10" x14ac:dyDescent="0.25">
      <c r="A421" s="33" t="e">
        <f>#REF!</f>
        <v>#REF!</v>
      </c>
      <c r="B421" s="6">
        <v>1.163937</v>
      </c>
      <c r="F421" s="12"/>
      <c r="J421" s="13"/>
    </row>
    <row r="422" spans="1:10" x14ac:dyDescent="0.25">
      <c r="A422" s="33" t="e">
        <f>#REF!</f>
        <v>#REF!</v>
      </c>
      <c r="B422" s="6">
        <v>1.8326150000000001</v>
      </c>
      <c r="F422" s="12"/>
      <c r="J422" s="13"/>
    </row>
    <row r="423" spans="1:10" x14ac:dyDescent="0.25">
      <c r="A423" s="33" t="e">
        <f>#REF!</f>
        <v>#REF!</v>
      </c>
      <c r="B423" s="6">
        <v>1.067496</v>
      </c>
      <c r="F423" s="12"/>
      <c r="J423" s="13"/>
    </row>
    <row r="424" spans="1:10" x14ac:dyDescent="0.25">
      <c r="A424" s="33" t="e">
        <f>#REF!</f>
        <v>#REF!</v>
      </c>
      <c r="B424" s="6">
        <v>1.0163610000000001</v>
      </c>
      <c r="F424" s="12"/>
      <c r="J424" s="13"/>
    </row>
    <row r="425" spans="1:10" x14ac:dyDescent="0.25">
      <c r="A425" s="33" t="e">
        <f>#REF!</f>
        <v>#REF!</v>
      </c>
      <c r="B425" s="6">
        <v>0.80509750000000002</v>
      </c>
      <c r="F425" s="12"/>
      <c r="J425" s="13"/>
    </row>
    <row r="426" spans="1:10" x14ac:dyDescent="0.25">
      <c r="A426" s="33" t="e">
        <f>#REF!</f>
        <v>#REF!</v>
      </c>
      <c r="B426" s="6">
        <v>0.51964960000000004</v>
      </c>
      <c r="F426" s="12"/>
      <c r="J426" s="13"/>
    </row>
    <row r="427" spans="1:10" x14ac:dyDescent="0.25">
      <c r="A427" s="33" t="e">
        <f>#REF!</f>
        <v>#REF!</v>
      </c>
      <c r="B427" s="6">
        <v>0.74955329999999998</v>
      </c>
      <c r="F427" s="12"/>
      <c r="J427" s="13"/>
    </row>
    <row r="428" spans="1:10" x14ac:dyDescent="0.25">
      <c r="A428" s="33" t="e">
        <f>#REF!</f>
        <v>#REF!</v>
      </c>
      <c r="B428" s="6">
        <v>4.2895859999999999</v>
      </c>
      <c r="F428" s="12"/>
      <c r="J428" s="13"/>
    </row>
    <row r="429" spans="1:10" x14ac:dyDescent="0.25">
      <c r="A429" s="33" t="e">
        <f>#REF!</f>
        <v>#REF!</v>
      </c>
      <c r="B429" s="6">
        <v>6.0768389999999997</v>
      </c>
      <c r="F429" s="12"/>
      <c r="J429" s="13"/>
    </row>
    <row r="430" spans="1:10" x14ac:dyDescent="0.25">
      <c r="A430" s="33" t="e">
        <f>#REF!</f>
        <v>#REF!</v>
      </c>
      <c r="B430" s="6">
        <v>3.8101180000000001</v>
      </c>
      <c r="F430" s="12"/>
      <c r="J430" s="13"/>
    </row>
    <row r="431" spans="1:10" x14ac:dyDescent="0.25">
      <c r="A431" s="33" t="e">
        <f>#REF!</f>
        <v>#REF!</v>
      </c>
      <c r="B431" s="6">
        <v>4.0316809999999998</v>
      </c>
      <c r="F431" s="12"/>
      <c r="J431" s="13"/>
    </row>
    <row r="432" spans="1:10" x14ac:dyDescent="0.25">
      <c r="A432" s="33" t="e">
        <f>#REF!</f>
        <v>#REF!</v>
      </c>
      <c r="B432" s="6">
        <v>3.7459570000000002</v>
      </c>
      <c r="F432" s="12"/>
      <c r="J432" s="13"/>
    </row>
    <row r="433" spans="1:10" x14ac:dyDescent="0.25">
      <c r="A433" s="33" t="e">
        <f>#REF!</f>
        <v>#REF!</v>
      </c>
      <c r="B433" s="6">
        <v>4.2336980000000004</v>
      </c>
      <c r="F433" s="12"/>
      <c r="J433" s="13"/>
    </row>
    <row r="434" spans="1:10" x14ac:dyDescent="0.25">
      <c r="A434" s="33" t="e">
        <f>#REF!</f>
        <v>#REF!</v>
      </c>
      <c r="B434" s="6">
        <v>1.602738</v>
      </c>
      <c r="F434" s="12"/>
      <c r="J434" s="13"/>
    </row>
    <row r="435" spans="1:10" x14ac:dyDescent="0.25">
      <c r="A435" s="33" t="e">
        <f>#REF!</f>
        <v>#REF!</v>
      </c>
      <c r="B435" s="6">
        <v>1.9203699999999999</v>
      </c>
      <c r="F435" s="12"/>
      <c r="J435" s="13"/>
    </row>
    <row r="436" spans="1:10" x14ac:dyDescent="0.25">
      <c r="A436" s="33" t="e">
        <f>#REF!</f>
        <v>#REF!</v>
      </c>
      <c r="B436" s="6">
        <v>0.84387659999999998</v>
      </c>
      <c r="F436" s="12"/>
      <c r="J436" s="13"/>
    </row>
    <row r="437" spans="1:10" x14ac:dyDescent="0.25">
      <c r="A437" s="33" t="e">
        <f>#REF!</f>
        <v>#REF!</v>
      </c>
      <c r="B437" s="6">
        <v>0.61160119999999996</v>
      </c>
      <c r="F437" s="12"/>
      <c r="J437" s="13"/>
    </row>
    <row r="438" spans="1:10" x14ac:dyDescent="0.25">
      <c r="A438" s="33" t="e">
        <f>#REF!</f>
        <v>#REF!</v>
      </c>
      <c r="B438" s="6">
        <v>0.78707990000000005</v>
      </c>
      <c r="F438" s="12"/>
      <c r="J438" s="13"/>
    </row>
    <row r="439" spans="1:10" x14ac:dyDescent="0.25">
      <c r="A439" s="33" t="e">
        <f>#REF!</f>
        <v>#REF!</v>
      </c>
      <c r="B439" s="6">
        <v>1.0409349999999999</v>
      </c>
      <c r="F439" s="12"/>
      <c r="J439" s="13"/>
    </row>
    <row r="440" spans="1:10" x14ac:dyDescent="0.25">
      <c r="A440" s="33" t="e">
        <f>#REF!</f>
        <v>#REF!</v>
      </c>
      <c r="B440" s="6">
        <v>0.68787399999999999</v>
      </c>
      <c r="F440" s="12"/>
      <c r="J440" s="13"/>
    </row>
    <row r="441" spans="1:10" x14ac:dyDescent="0.25">
      <c r="A441" s="33" t="e">
        <f>#REF!</f>
        <v>#REF!</v>
      </c>
      <c r="B441" s="6">
        <v>0.58558429999999995</v>
      </c>
      <c r="F441" s="12"/>
      <c r="J441" s="13"/>
    </row>
    <row r="442" spans="1:10" x14ac:dyDescent="0.25">
      <c r="A442" s="33" t="e">
        <f>#REF!</f>
        <v>#REF!</v>
      </c>
      <c r="B442" s="6">
        <v>0.62502259999999998</v>
      </c>
      <c r="F442" s="12"/>
      <c r="J442" s="13"/>
    </row>
    <row r="443" spans="1:10" x14ac:dyDescent="0.25">
      <c r="A443" s="33" t="e">
        <f>#REF!</f>
        <v>#REF!</v>
      </c>
      <c r="B443" s="6">
        <v>0.47827409999999998</v>
      </c>
      <c r="F443" s="12"/>
      <c r="J443" s="13"/>
    </row>
    <row r="444" spans="1:10" x14ac:dyDescent="0.25">
      <c r="A444" s="33" t="e">
        <f>#REF!</f>
        <v>#REF!</v>
      </c>
      <c r="B444" s="6">
        <v>0.733483</v>
      </c>
      <c r="F444" s="12"/>
      <c r="J444" s="13"/>
    </row>
    <row r="445" spans="1:10" x14ac:dyDescent="0.25">
      <c r="A445" s="33" t="e">
        <f>#REF!</f>
        <v>#REF!</v>
      </c>
      <c r="B445" s="6">
        <v>0.61910750000000003</v>
      </c>
      <c r="F445" s="12"/>
      <c r="J445" s="13"/>
    </row>
    <row r="446" spans="1:10" x14ac:dyDescent="0.25">
      <c r="A446" s="33" t="e">
        <f>#REF!</f>
        <v>#REF!</v>
      </c>
      <c r="B446" s="6">
        <v>0.38837319999999997</v>
      </c>
      <c r="F446" s="12"/>
      <c r="J446" s="13"/>
    </row>
    <row r="447" spans="1:10" x14ac:dyDescent="0.25">
      <c r="A447" s="33" t="e">
        <f>#REF!</f>
        <v>#REF!</v>
      </c>
      <c r="B447" s="6">
        <v>0.3644869</v>
      </c>
      <c r="F447" s="12"/>
      <c r="J447" s="13"/>
    </row>
    <row r="448" spans="1:10" x14ac:dyDescent="0.25">
      <c r="A448" s="33" t="e">
        <f>#REF!</f>
        <v>#REF!</v>
      </c>
      <c r="B448" s="6">
        <v>0.7282421</v>
      </c>
      <c r="F448" s="12"/>
      <c r="J448" s="13"/>
    </row>
    <row r="449" spans="1:10" x14ac:dyDescent="0.25">
      <c r="A449" s="33" t="e">
        <f>#REF!</f>
        <v>#REF!</v>
      </c>
      <c r="B449" s="6">
        <v>1.3476159999999999</v>
      </c>
      <c r="F449" s="12"/>
      <c r="J449" s="13"/>
    </row>
    <row r="450" spans="1:10" x14ac:dyDescent="0.25">
      <c r="A450" s="33" t="e">
        <f>#REF!</f>
        <v>#REF!</v>
      </c>
      <c r="B450" s="6">
        <v>0.7089337</v>
      </c>
      <c r="F450" s="12"/>
      <c r="J450" s="13"/>
    </row>
    <row r="451" spans="1:10" x14ac:dyDescent="0.25">
      <c r="A451" s="33" t="e">
        <f>#REF!</f>
        <v>#REF!</v>
      </c>
      <c r="B451" s="6">
        <v>0.70080129999999996</v>
      </c>
      <c r="F451" s="12"/>
      <c r="J451" s="13"/>
    </row>
    <row r="452" spans="1:10" x14ac:dyDescent="0.25">
      <c r="A452" s="33" t="e">
        <f>#REF!</f>
        <v>#REF!</v>
      </c>
      <c r="B452" s="6">
        <v>0.57624070000000005</v>
      </c>
      <c r="F452" s="12"/>
      <c r="J452" s="13"/>
    </row>
    <row r="453" spans="1:10" x14ac:dyDescent="0.25">
      <c r="A453" s="33" t="e">
        <f>#REF!</f>
        <v>#REF!</v>
      </c>
      <c r="B453" s="6">
        <v>0.62451100000000004</v>
      </c>
      <c r="F453" s="12"/>
      <c r="J453" s="13"/>
    </row>
    <row r="454" spans="1:10" x14ac:dyDescent="0.25">
      <c r="A454" s="33" t="e">
        <f>#REF!</f>
        <v>#REF!</v>
      </c>
      <c r="B454" s="6">
        <v>0.52684779999999998</v>
      </c>
      <c r="F454" s="12"/>
      <c r="J454" s="13"/>
    </row>
    <row r="455" spans="1:10" x14ac:dyDescent="0.25">
      <c r="A455" s="33" t="e">
        <f>#REF!</f>
        <v>#REF!</v>
      </c>
      <c r="B455" s="6">
        <v>0.53844820000000004</v>
      </c>
      <c r="F455" s="12"/>
      <c r="J455" s="13"/>
    </row>
    <row r="456" spans="1:10" x14ac:dyDescent="0.25">
      <c r="A456" s="33" t="e">
        <f>#REF!</f>
        <v>#REF!</v>
      </c>
      <c r="B456" s="6">
        <v>0.54048759999999996</v>
      </c>
      <c r="F456" s="12"/>
      <c r="J456" s="13"/>
    </row>
    <row r="457" spans="1:10" x14ac:dyDescent="0.25">
      <c r="A457" s="33" t="e">
        <f>#REF!</f>
        <v>#REF!</v>
      </c>
      <c r="B457" s="6">
        <v>1.0390820000000001</v>
      </c>
      <c r="F457" s="12"/>
      <c r="J457" s="13"/>
    </row>
    <row r="458" spans="1:10" x14ac:dyDescent="0.25">
      <c r="A458" s="33" t="e">
        <f>#REF!</f>
        <v>#REF!</v>
      </c>
      <c r="B458" s="6">
        <v>0.90271040000000002</v>
      </c>
      <c r="F458" s="12"/>
      <c r="J458" s="13"/>
    </row>
    <row r="459" spans="1:10" x14ac:dyDescent="0.25">
      <c r="A459" s="33" t="e">
        <f>#REF!</f>
        <v>#REF!</v>
      </c>
      <c r="B459" s="6">
        <v>0.72243760000000001</v>
      </c>
      <c r="F459" s="12"/>
      <c r="J459" s="13"/>
    </row>
    <row r="460" spans="1:10" x14ac:dyDescent="0.25">
      <c r="A460" s="33" t="e">
        <f>#REF!</f>
        <v>#REF!</v>
      </c>
      <c r="B460" s="6">
        <v>0.61984070000000002</v>
      </c>
      <c r="F460" s="12"/>
      <c r="J460" s="13"/>
    </row>
    <row r="461" spans="1:10" x14ac:dyDescent="0.25">
      <c r="A461" s="33" t="e">
        <f>#REF!</f>
        <v>#REF!</v>
      </c>
      <c r="B461" s="6">
        <v>0.67437239999999998</v>
      </c>
      <c r="F461" s="12"/>
      <c r="J461" s="13"/>
    </row>
    <row r="462" spans="1:10" x14ac:dyDescent="0.25">
      <c r="A462" s="33" t="e">
        <f>#REF!</f>
        <v>#REF!</v>
      </c>
      <c r="B462" s="6">
        <v>0.64447960000000004</v>
      </c>
      <c r="F462" s="12"/>
      <c r="J462" s="13"/>
    </row>
    <row r="463" spans="1:10" x14ac:dyDescent="0.25">
      <c r="A463" s="33" t="e">
        <f>#REF!</f>
        <v>#REF!</v>
      </c>
      <c r="B463" s="6">
        <v>1.1959960000000001</v>
      </c>
      <c r="F463" s="12"/>
      <c r="J463" s="13"/>
    </row>
    <row r="464" spans="1:10" x14ac:dyDescent="0.25">
      <c r="A464" s="33" t="e">
        <f>#REF!</f>
        <v>#REF!</v>
      </c>
      <c r="B464" s="6">
        <v>0.87521850000000001</v>
      </c>
      <c r="F464" s="12"/>
      <c r="J464" s="13"/>
    </row>
    <row r="465" spans="1:10" x14ac:dyDescent="0.25">
      <c r="A465" s="33" t="e">
        <f>#REF!</f>
        <v>#REF!</v>
      </c>
      <c r="B465" s="6">
        <v>2.6126330000000002</v>
      </c>
      <c r="F465" s="12"/>
      <c r="J465" s="13"/>
    </row>
    <row r="466" spans="1:10" x14ac:dyDescent="0.25">
      <c r="A466" s="33" t="e">
        <f>#REF!</f>
        <v>#REF!</v>
      </c>
      <c r="B466" s="6">
        <v>1.9291290000000001</v>
      </c>
      <c r="F466" s="12"/>
      <c r="J466" s="13"/>
    </row>
    <row r="467" spans="1:10" x14ac:dyDescent="0.25">
      <c r="A467" s="33" t="e">
        <f>#REF!</f>
        <v>#REF!</v>
      </c>
      <c r="B467" s="6">
        <v>2.6712669999999998</v>
      </c>
      <c r="F467" s="12"/>
      <c r="J467" s="13"/>
    </row>
    <row r="468" spans="1:10" x14ac:dyDescent="0.25">
      <c r="A468" s="33" t="e">
        <f>#REF!</f>
        <v>#REF!</v>
      </c>
      <c r="B468" s="6">
        <v>1.49342</v>
      </c>
      <c r="F468" s="12"/>
      <c r="J468" s="13"/>
    </row>
    <row r="469" spans="1:10" x14ac:dyDescent="0.25">
      <c r="A469" s="33" t="e">
        <f>#REF!</f>
        <v>#REF!</v>
      </c>
      <c r="B469" s="6">
        <v>1.0783</v>
      </c>
      <c r="F469" s="12"/>
      <c r="J469" s="13"/>
    </row>
    <row r="470" spans="1:10" x14ac:dyDescent="0.25">
      <c r="A470" s="33" t="e">
        <f>#REF!</f>
        <v>#REF!</v>
      </c>
      <c r="B470" s="6">
        <v>0.94691069999999999</v>
      </c>
      <c r="F470" s="12"/>
      <c r="J470" s="13"/>
    </row>
    <row r="471" spans="1:10" x14ac:dyDescent="0.25">
      <c r="A471" s="33" t="e">
        <f>#REF!</f>
        <v>#REF!</v>
      </c>
      <c r="B471" s="6">
        <v>1.169071</v>
      </c>
      <c r="F471" s="12"/>
      <c r="J471" s="13"/>
    </row>
    <row r="472" spans="1:10" x14ac:dyDescent="0.25">
      <c r="A472" s="33" t="e">
        <f>#REF!</f>
        <v>#REF!</v>
      </c>
      <c r="B472" s="6">
        <v>2.4379300000000002</v>
      </c>
      <c r="F472" s="12"/>
      <c r="J472" s="13"/>
    </row>
    <row r="473" spans="1:10" x14ac:dyDescent="0.25">
      <c r="A473" s="33" t="e">
        <f>#REF!</f>
        <v>#REF!</v>
      </c>
      <c r="B473" s="6">
        <v>15.06826</v>
      </c>
      <c r="F473" s="12"/>
      <c r="J473" s="13"/>
    </row>
    <row r="474" spans="1:10" x14ac:dyDescent="0.25">
      <c r="A474" s="33" t="e">
        <f>#REF!</f>
        <v>#REF!</v>
      </c>
      <c r="B474" s="6">
        <v>17.248380000000001</v>
      </c>
      <c r="F474" s="12"/>
      <c r="J474" s="13"/>
    </row>
    <row r="475" spans="1:10" x14ac:dyDescent="0.25">
      <c r="A475" s="33" t="e">
        <f>#REF!</f>
        <v>#REF!</v>
      </c>
      <c r="B475" s="6">
        <v>5.3045960000000001</v>
      </c>
      <c r="F475" s="12"/>
      <c r="J475" s="13"/>
    </row>
    <row r="476" spans="1:10" x14ac:dyDescent="0.25">
      <c r="A476" s="33" t="e">
        <f>#REF!</f>
        <v>#REF!</v>
      </c>
      <c r="B476" s="6">
        <v>2.8468</v>
      </c>
      <c r="F476" s="12"/>
      <c r="J476" s="13"/>
    </row>
    <row r="477" spans="1:10" x14ac:dyDescent="0.25">
      <c r="A477" s="33" t="e">
        <f>#REF!</f>
        <v>#REF!</v>
      </c>
      <c r="B477" s="6">
        <v>3.161152</v>
      </c>
      <c r="F477" s="12"/>
      <c r="J477" s="13"/>
    </row>
    <row r="478" spans="1:10" x14ac:dyDescent="0.25">
      <c r="A478" s="33" t="e">
        <f>#REF!</f>
        <v>#REF!</v>
      </c>
      <c r="B478" s="6">
        <v>2.4882610000000001</v>
      </c>
      <c r="F478" s="12"/>
      <c r="J478" s="13"/>
    </row>
    <row r="479" spans="1:10" x14ac:dyDescent="0.25">
      <c r="A479" s="33" t="e">
        <f>#REF!</f>
        <v>#REF!</v>
      </c>
      <c r="B479" s="6">
        <v>0.2401083</v>
      </c>
      <c r="F479" s="12"/>
      <c r="J479" s="13"/>
    </row>
    <row r="480" spans="1:10" x14ac:dyDescent="0.25">
      <c r="A480" s="33" t="e">
        <f>#REF!</f>
        <v>#REF!</v>
      </c>
      <c r="B480" s="6">
        <v>0.2462289</v>
      </c>
      <c r="F480" s="12"/>
      <c r="J480" s="13"/>
    </row>
    <row r="481" spans="1:10" x14ac:dyDescent="0.25">
      <c r="A481" s="33" t="e">
        <f>#REF!</f>
        <v>#REF!</v>
      </c>
      <c r="B481" s="6">
        <v>0.37440849999999998</v>
      </c>
      <c r="F481" s="12"/>
      <c r="J481" s="13"/>
    </row>
    <row r="482" spans="1:10" x14ac:dyDescent="0.25">
      <c r="A482" s="33" t="e">
        <f>#REF!</f>
        <v>#REF!</v>
      </c>
      <c r="B482" s="6">
        <v>0.56112740000000005</v>
      </c>
      <c r="F482" s="12"/>
      <c r="J482" s="13"/>
    </row>
    <row r="483" spans="1:10" x14ac:dyDescent="0.25">
      <c r="A483" s="33" t="e">
        <f>#REF!</f>
        <v>#REF!</v>
      </c>
      <c r="B483" s="6">
        <v>0.49404290000000001</v>
      </c>
      <c r="F483" s="12"/>
      <c r="J483" s="13"/>
    </row>
    <row r="484" spans="1:10" x14ac:dyDescent="0.25">
      <c r="A484" s="33" t="e">
        <f>#REF!</f>
        <v>#REF!</v>
      </c>
      <c r="B484" s="6">
        <v>0.63543139999999998</v>
      </c>
      <c r="F484" s="12"/>
      <c r="J484" s="13"/>
    </row>
    <row r="485" spans="1:10" x14ac:dyDescent="0.25">
      <c r="A485" s="33" t="e">
        <f>#REF!</f>
        <v>#REF!</v>
      </c>
      <c r="B485" s="6">
        <v>0.65202680000000002</v>
      </c>
      <c r="F485" s="12"/>
      <c r="J485" s="13"/>
    </row>
    <row r="486" spans="1:10" x14ac:dyDescent="0.25">
      <c r="A486" s="33" t="e">
        <f>#REF!</f>
        <v>#REF!</v>
      </c>
      <c r="B486" s="6">
        <v>1.151699</v>
      </c>
      <c r="F486" s="12"/>
      <c r="J486" s="13"/>
    </row>
    <row r="487" spans="1:10" x14ac:dyDescent="0.25">
      <c r="A487" s="33" t="e">
        <f>#REF!</f>
        <v>#REF!</v>
      </c>
      <c r="B487" s="6">
        <v>1.8480570000000001</v>
      </c>
      <c r="F487" s="12"/>
      <c r="J487" s="13"/>
    </row>
    <row r="488" spans="1:10" x14ac:dyDescent="0.25">
      <c r="A488" s="33" t="e">
        <f>#REF!</f>
        <v>#REF!</v>
      </c>
      <c r="B488" s="6">
        <v>1.1887669999999999</v>
      </c>
      <c r="F488" s="12"/>
      <c r="J488" s="13"/>
    </row>
    <row r="489" spans="1:10" x14ac:dyDescent="0.25">
      <c r="A489" s="33" t="e">
        <f>#REF!</f>
        <v>#REF!</v>
      </c>
      <c r="B489" s="6">
        <v>1.986993</v>
      </c>
      <c r="F489" s="12"/>
      <c r="J489" s="13"/>
    </row>
    <row r="490" spans="1:10" x14ac:dyDescent="0.25">
      <c r="A490" s="33" t="e">
        <f>#REF!</f>
        <v>#REF!</v>
      </c>
      <c r="B490" s="6">
        <v>1.96702</v>
      </c>
      <c r="F490" s="12"/>
      <c r="J490" s="13"/>
    </row>
    <row r="491" spans="1:10" x14ac:dyDescent="0.25">
      <c r="A491" s="33" t="e">
        <f>#REF!</f>
        <v>#REF!</v>
      </c>
      <c r="B491" s="6">
        <v>0.38149359999999999</v>
      </c>
      <c r="F491" s="12"/>
      <c r="J491" s="13"/>
    </row>
    <row r="492" spans="1:10" x14ac:dyDescent="0.25">
      <c r="A492" s="33" t="e">
        <f>#REF!</f>
        <v>#REF!</v>
      </c>
      <c r="B492" s="6">
        <v>9.0540099999999998E-2</v>
      </c>
      <c r="F492" s="12"/>
      <c r="J492" s="13"/>
    </row>
    <row r="493" spans="1:10" x14ac:dyDescent="0.25">
      <c r="A493" s="33" t="e">
        <f>#REF!</f>
        <v>#REF!</v>
      </c>
      <c r="B493" s="6">
        <v>1.0082139999999999</v>
      </c>
      <c r="F493" s="12"/>
      <c r="J493" s="13"/>
    </row>
    <row r="494" spans="1:10" x14ac:dyDescent="0.25">
      <c r="A494" s="33" t="e">
        <f>#REF!</f>
        <v>#REF!</v>
      </c>
      <c r="B494" s="6">
        <v>0.65649440000000003</v>
      </c>
      <c r="F494" s="12"/>
      <c r="J494" s="13"/>
    </row>
    <row r="495" spans="1:10" x14ac:dyDescent="0.25">
      <c r="A495" s="33" t="e">
        <f>#REF!</f>
        <v>#REF!</v>
      </c>
      <c r="B495" s="6">
        <v>0.96325099999999997</v>
      </c>
      <c r="F495" s="12"/>
      <c r="J495" s="13"/>
    </row>
    <row r="496" spans="1:10" x14ac:dyDescent="0.25">
      <c r="A496" s="33" t="e">
        <f>#REF!</f>
        <v>#REF!</v>
      </c>
      <c r="B496" s="6">
        <v>0.80291080000000004</v>
      </c>
      <c r="F496" s="12"/>
      <c r="J496" s="13"/>
    </row>
    <row r="497" spans="1:10" x14ac:dyDescent="0.25">
      <c r="A497" s="33" t="e">
        <f>#REF!</f>
        <v>#REF!</v>
      </c>
      <c r="B497" s="6">
        <v>1.306189</v>
      </c>
      <c r="F497" s="12"/>
      <c r="J497" s="13"/>
    </row>
    <row r="498" spans="1:10" x14ac:dyDescent="0.25">
      <c r="A498" s="33" t="e">
        <f>#REF!</f>
        <v>#REF!</v>
      </c>
      <c r="B498" s="6">
        <v>1.84459</v>
      </c>
      <c r="F498" s="12"/>
      <c r="J498" s="13"/>
    </row>
    <row r="499" spans="1:10" x14ac:dyDescent="0.25">
      <c r="A499" s="33" t="e">
        <f>#REF!</f>
        <v>#REF!</v>
      </c>
      <c r="B499" s="6">
        <v>2.144336</v>
      </c>
      <c r="F499" s="12"/>
      <c r="J499" s="13"/>
    </row>
    <row r="500" spans="1:10" x14ac:dyDescent="0.25">
      <c r="A500" s="33" t="e">
        <f>#REF!</f>
        <v>#REF!</v>
      </c>
      <c r="B500" s="6">
        <v>1.970215</v>
      </c>
      <c r="F500" s="12"/>
      <c r="J500" s="13"/>
    </row>
    <row r="501" spans="1:10" x14ac:dyDescent="0.25">
      <c r="A501" s="33" t="e">
        <f>#REF!</f>
        <v>#REF!</v>
      </c>
      <c r="B501" s="6">
        <v>2.7603689999999999</v>
      </c>
      <c r="F501" s="12"/>
      <c r="J501" s="13"/>
    </row>
    <row r="502" spans="1:10" x14ac:dyDescent="0.25">
      <c r="A502" s="33" t="e">
        <f>#REF!</f>
        <v>#REF!</v>
      </c>
      <c r="B502" s="6">
        <v>1.610633</v>
      </c>
      <c r="F502" s="12"/>
      <c r="J502" s="13"/>
    </row>
    <row r="503" spans="1:10" x14ac:dyDescent="0.25">
      <c r="A503" s="33" t="e">
        <f>#REF!</f>
        <v>#REF!</v>
      </c>
      <c r="B503" s="6">
        <v>1.375942</v>
      </c>
      <c r="F503" s="12"/>
      <c r="J503" s="13"/>
    </row>
    <row r="504" spans="1:10" x14ac:dyDescent="0.25">
      <c r="A504" s="33" t="e">
        <f>#REF!</f>
        <v>#REF!</v>
      </c>
      <c r="B504" s="6">
        <v>1.5040450000000001</v>
      </c>
      <c r="F504" s="12"/>
      <c r="J504" s="13"/>
    </row>
    <row r="505" spans="1:10" x14ac:dyDescent="0.25">
      <c r="A505" s="33" t="e">
        <f>#REF!</f>
        <v>#REF!</v>
      </c>
      <c r="B505" s="6">
        <v>1.174382</v>
      </c>
      <c r="F505" s="12"/>
      <c r="J505" s="13"/>
    </row>
    <row r="506" spans="1:10" x14ac:dyDescent="0.25">
      <c r="A506" s="33" t="e">
        <f>#REF!</f>
        <v>#REF!</v>
      </c>
      <c r="B506" s="6">
        <v>0.22205240000000001</v>
      </c>
      <c r="F506" s="12"/>
      <c r="J506" s="13"/>
    </row>
    <row r="507" spans="1:10" x14ac:dyDescent="0.25">
      <c r="A507" s="33" t="e">
        <f>#REF!</f>
        <v>#REF!</v>
      </c>
      <c r="B507" s="6">
        <v>8.7162699999999996E-2</v>
      </c>
      <c r="F507" s="12"/>
      <c r="J507" s="13"/>
    </row>
    <row r="508" spans="1:10" x14ac:dyDescent="0.25">
      <c r="A508" s="33" t="e">
        <f>#REF!</f>
        <v>#REF!</v>
      </c>
      <c r="B508" s="6">
        <v>0.98100229999999999</v>
      </c>
      <c r="F508" s="12"/>
      <c r="J508" s="13"/>
    </row>
    <row r="509" spans="1:10" x14ac:dyDescent="0.25">
      <c r="A509" s="33" t="e">
        <f>#REF!</f>
        <v>#REF!</v>
      </c>
      <c r="B509" s="6">
        <v>1.0259149999999999</v>
      </c>
      <c r="F509" s="12"/>
      <c r="J509" s="13"/>
    </row>
    <row r="510" spans="1:10" x14ac:dyDescent="0.25">
      <c r="A510" s="33" t="e">
        <f>#REF!</f>
        <v>#REF!</v>
      </c>
      <c r="B510" s="6">
        <v>1.1171960000000001</v>
      </c>
      <c r="F510" s="12"/>
      <c r="J510" s="13"/>
    </row>
    <row r="511" spans="1:10" x14ac:dyDescent="0.25">
      <c r="A511" s="33" t="e">
        <f>#REF!</f>
        <v>#REF!</v>
      </c>
      <c r="B511" s="6">
        <v>0.74392899999999995</v>
      </c>
      <c r="F511" s="12"/>
      <c r="J511" s="13"/>
    </row>
    <row r="512" spans="1:10" x14ac:dyDescent="0.25">
      <c r="A512" s="33" t="e">
        <f>#REF!</f>
        <v>#REF!</v>
      </c>
      <c r="B512" s="6">
        <v>0.70026029999999995</v>
      </c>
      <c r="F512" s="12"/>
      <c r="J512" s="13"/>
    </row>
    <row r="513" spans="1:10" x14ac:dyDescent="0.25">
      <c r="A513" s="33" t="e">
        <f>#REF!</f>
        <v>#REF!</v>
      </c>
      <c r="B513" s="6">
        <v>0.67511810000000005</v>
      </c>
      <c r="F513" s="12"/>
      <c r="J513" s="13"/>
    </row>
    <row r="514" spans="1:10" x14ac:dyDescent="0.25">
      <c r="A514" s="33" t="e">
        <f>#REF!</f>
        <v>#REF!</v>
      </c>
      <c r="B514" s="6">
        <v>0.58233109999999999</v>
      </c>
      <c r="F514" s="12"/>
      <c r="J514" s="13"/>
    </row>
    <row r="515" spans="1:10" x14ac:dyDescent="0.25">
      <c r="A515" s="33" t="e">
        <f>#REF!</f>
        <v>#REF!</v>
      </c>
      <c r="B515" s="6">
        <v>0.68298979999999998</v>
      </c>
      <c r="F515" s="12"/>
      <c r="J515" s="13"/>
    </row>
    <row r="516" spans="1:10" x14ac:dyDescent="0.25">
      <c r="A516" s="33" t="e">
        <f>#REF!</f>
        <v>#REF!</v>
      </c>
      <c r="B516" s="6">
        <v>0.93210040000000005</v>
      </c>
      <c r="F516" s="12"/>
      <c r="J516" s="13"/>
    </row>
    <row r="517" spans="1:10" x14ac:dyDescent="0.25">
      <c r="A517" s="33" t="e">
        <f>#REF!</f>
        <v>#REF!</v>
      </c>
      <c r="B517" s="6">
        <v>2.6811720000000001</v>
      </c>
      <c r="F517" s="12"/>
      <c r="J517" s="13"/>
    </row>
    <row r="518" spans="1:10" x14ac:dyDescent="0.25">
      <c r="A518" s="33" t="e">
        <f>#REF!</f>
        <v>#REF!</v>
      </c>
      <c r="B518" s="6">
        <v>2.0799620000000001</v>
      </c>
      <c r="F518" s="12"/>
      <c r="J518" s="13"/>
    </row>
    <row r="519" spans="1:10" x14ac:dyDescent="0.25">
      <c r="A519" s="33" t="e">
        <f>#REF!</f>
        <v>#REF!</v>
      </c>
      <c r="B519" s="6">
        <v>0.77938980000000002</v>
      </c>
      <c r="F519" s="12"/>
      <c r="J519" s="13"/>
    </row>
    <row r="520" spans="1:10" x14ac:dyDescent="0.25">
      <c r="A520" s="33" t="e">
        <f>#REF!</f>
        <v>#REF!</v>
      </c>
      <c r="B520" s="6">
        <v>0.43745659999999997</v>
      </c>
      <c r="F520" s="12"/>
      <c r="J520" s="13"/>
    </row>
    <row r="521" spans="1:10" x14ac:dyDescent="0.25">
      <c r="A521" s="33" t="e">
        <f>#REF!</f>
        <v>#REF!</v>
      </c>
      <c r="B521" s="6">
        <v>1.847629</v>
      </c>
      <c r="F521" s="12"/>
      <c r="J521" s="13"/>
    </row>
    <row r="522" spans="1:10" x14ac:dyDescent="0.25">
      <c r="A522" s="33" t="e">
        <f>#REF!</f>
        <v>#REF!</v>
      </c>
      <c r="B522" s="6">
        <v>1.219206</v>
      </c>
      <c r="F522" s="12"/>
      <c r="J522" s="13"/>
    </row>
    <row r="523" spans="1:10" x14ac:dyDescent="0.25">
      <c r="A523" s="33" t="e">
        <f>#REF!</f>
        <v>#REF!</v>
      </c>
      <c r="B523" s="6">
        <v>0.20011899999999999</v>
      </c>
      <c r="F523" s="12"/>
      <c r="J523" s="13"/>
    </row>
    <row r="524" spans="1:10" x14ac:dyDescent="0.25">
      <c r="A524" s="33" t="e">
        <f>#REF!</f>
        <v>#REF!</v>
      </c>
      <c r="B524" s="6">
        <v>0.26385059999999999</v>
      </c>
      <c r="F524" s="12"/>
      <c r="J524" s="13"/>
    </row>
    <row r="525" spans="1:10" x14ac:dyDescent="0.25">
      <c r="A525" s="33" t="e">
        <f>#REF!</f>
        <v>#REF!</v>
      </c>
      <c r="B525" s="6">
        <v>0.81001339999999999</v>
      </c>
      <c r="F525" s="12"/>
      <c r="J525" s="13"/>
    </row>
    <row r="526" spans="1:10" x14ac:dyDescent="0.25">
      <c r="A526" s="33" t="e">
        <f>#REF!</f>
        <v>#REF!</v>
      </c>
      <c r="B526" s="6">
        <v>2.1917930000000001</v>
      </c>
      <c r="F526" s="12"/>
      <c r="J526" s="13"/>
    </row>
    <row r="527" spans="1:10" x14ac:dyDescent="0.25">
      <c r="A527" s="33" t="e">
        <f>#REF!</f>
        <v>#REF!</v>
      </c>
      <c r="B527" s="6">
        <v>2.548594</v>
      </c>
      <c r="F527" s="12"/>
      <c r="J527" s="13"/>
    </row>
    <row r="528" spans="1:10" x14ac:dyDescent="0.25">
      <c r="A528" s="33" t="e">
        <f>#REF!</f>
        <v>#REF!</v>
      </c>
      <c r="B528" s="6">
        <v>1.3201940000000001</v>
      </c>
      <c r="F528" s="12"/>
      <c r="J528" s="13"/>
    </row>
    <row r="529" spans="1:10" x14ac:dyDescent="0.25">
      <c r="A529" s="33" t="e">
        <f>#REF!</f>
        <v>#REF!</v>
      </c>
      <c r="B529" s="6">
        <v>1.105961</v>
      </c>
      <c r="F529" s="12"/>
      <c r="J529" s="13"/>
    </row>
    <row r="530" spans="1:10" x14ac:dyDescent="0.25">
      <c r="A530" s="33" t="e">
        <f>#REF!</f>
        <v>#REF!</v>
      </c>
      <c r="B530" s="6">
        <v>0.81683600000000001</v>
      </c>
      <c r="F530" s="12"/>
      <c r="J530" s="13"/>
    </row>
    <row r="531" spans="1:10" x14ac:dyDescent="0.25">
      <c r="A531" s="33" t="e">
        <f>#REF!</f>
        <v>#REF!</v>
      </c>
      <c r="B531" s="6">
        <v>1.230386</v>
      </c>
      <c r="F531" s="12"/>
      <c r="J531" s="13"/>
    </row>
    <row r="532" spans="1:10" x14ac:dyDescent="0.25">
      <c r="A532" s="33" t="e">
        <f>#REF!</f>
        <v>#REF!</v>
      </c>
      <c r="B532" s="6">
        <v>0.84801789999999999</v>
      </c>
      <c r="F532" s="12"/>
      <c r="J532" s="13"/>
    </row>
    <row r="533" spans="1:10" x14ac:dyDescent="0.25">
      <c r="A533" s="33" t="e">
        <f>#REF!</f>
        <v>#REF!</v>
      </c>
      <c r="B533" s="6">
        <v>5.5894500000000003</v>
      </c>
      <c r="F533" s="12"/>
      <c r="J533" s="13"/>
    </row>
    <row r="534" spans="1:10" x14ac:dyDescent="0.25">
      <c r="A534" s="33" t="e">
        <f>#REF!</f>
        <v>#REF!</v>
      </c>
      <c r="B534" s="6">
        <v>3.0657100000000002</v>
      </c>
      <c r="F534" s="12"/>
      <c r="J534" s="13"/>
    </row>
    <row r="535" spans="1:10" x14ac:dyDescent="0.25">
      <c r="A535" s="33" t="e">
        <f>#REF!</f>
        <v>#REF!</v>
      </c>
      <c r="B535" s="6">
        <v>2.3514750000000002</v>
      </c>
      <c r="F535" s="12"/>
      <c r="J535" s="13"/>
    </row>
    <row r="536" spans="1:10" x14ac:dyDescent="0.25">
      <c r="A536" s="33" t="e">
        <f>#REF!</f>
        <v>#REF!</v>
      </c>
      <c r="B536" s="6">
        <v>2.855982</v>
      </c>
      <c r="F536" s="12"/>
      <c r="J536" s="13"/>
    </row>
    <row r="537" spans="1:10" x14ac:dyDescent="0.25">
      <c r="A537" s="33" t="e">
        <f>#REF!</f>
        <v>#REF!</v>
      </c>
      <c r="B537" s="6">
        <v>3.0221469999999999</v>
      </c>
      <c r="F537" s="12"/>
      <c r="J537" s="13"/>
    </row>
    <row r="538" spans="1:10" x14ac:dyDescent="0.25">
      <c r="A538" s="33" t="e">
        <f>#REF!</f>
        <v>#REF!</v>
      </c>
      <c r="B538" s="6">
        <v>3.452213</v>
      </c>
      <c r="F538" s="12"/>
      <c r="J538" s="13"/>
    </row>
    <row r="539" spans="1:10" x14ac:dyDescent="0.25">
      <c r="A539" s="33" t="e">
        <f>#REF!</f>
        <v>#REF!</v>
      </c>
      <c r="B539" s="6">
        <v>2.3436710000000001</v>
      </c>
      <c r="F539" s="12"/>
      <c r="J539" s="13"/>
    </row>
    <row r="540" spans="1:10" x14ac:dyDescent="0.25">
      <c r="A540" s="33" t="e">
        <f>#REF!</f>
        <v>#REF!</v>
      </c>
      <c r="B540" s="6">
        <v>1.8522099999999999</v>
      </c>
      <c r="F540" s="12"/>
      <c r="J540" s="13"/>
    </row>
    <row r="541" spans="1:10" x14ac:dyDescent="0.25">
      <c r="A541" s="33" t="e">
        <f>#REF!</f>
        <v>#REF!</v>
      </c>
      <c r="B541" s="6">
        <v>1.543992</v>
      </c>
      <c r="F541" s="12"/>
      <c r="J541" s="13"/>
    </row>
    <row r="542" spans="1:10" x14ac:dyDescent="0.25">
      <c r="A542" s="33" t="e">
        <f>#REF!</f>
        <v>#REF!</v>
      </c>
      <c r="B542" s="6">
        <v>1.542171</v>
      </c>
      <c r="F542" s="12"/>
      <c r="J542" s="13"/>
    </row>
    <row r="543" spans="1:10" x14ac:dyDescent="0.25">
      <c r="A543" s="33" t="e">
        <f>#REF!</f>
        <v>#REF!</v>
      </c>
      <c r="B543" s="6">
        <v>1.135805</v>
      </c>
      <c r="F543" s="12"/>
      <c r="J543" s="13"/>
    </row>
    <row r="544" spans="1:10" x14ac:dyDescent="0.25">
      <c r="A544" s="33" t="e">
        <f>#REF!</f>
        <v>#REF!</v>
      </c>
      <c r="B544" s="6">
        <v>2.786422</v>
      </c>
      <c r="F544" s="12"/>
      <c r="J544" s="13"/>
    </row>
    <row r="545" spans="1:10" x14ac:dyDescent="0.25">
      <c r="A545" s="33" t="e">
        <f>#REF!</f>
        <v>#REF!</v>
      </c>
      <c r="B545" s="6">
        <v>0.48161490000000001</v>
      </c>
      <c r="F545" s="12"/>
      <c r="J545" s="13"/>
    </row>
    <row r="546" spans="1:10" x14ac:dyDescent="0.25">
      <c r="A546" s="33" t="e">
        <f>#REF!</f>
        <v>#REF!</v>
      </c>
      <c r="B546" s="6">
        <v>0.41613800000000001</v>
      </c>
      <c r="F546" s="12"/>
      <c r="J546" s="13"/>
    </row>
    <row r="547" spans="1:10" x14ac:dyDescent="0.25">
      <c r="A547" s="33" t="e">
        <f>#REF!</f>
        <v>#REF!</v>
      </c>
      <c r="B547" s="6">
        <v>0.53729459999999996</v>
      </c>
      <c r="F547" s="12"/>
      <c r="J547" s="13"/>
    </row>
    <row r="548" spans="1:10" x14ac:dyDescent="0.25">
      <c r="A548" s="33" t="e">
        <f>#REF!</f>
        <v>#REF!</v>
      </c>
      <c r="B548" s="6">
        <v>0.44033299999999997</v>
      </c>
      <c r="F548" s="12"/>
      <c r="J548" s="13"/>
    </row>
    <row r="549" spans="1:10" x14ac:dyDescent="0.25">
      <c r="A549" s="33" t="e">
        <f>#REF!</f>
        <v>#REF!</v>
      </c>
      <c r="B549" s="6">
        <v>0.54278099999999996</v>
      </c>
      <c r="F549" s="12"/>
      <c r="J549" s="13"/>
    </row>
    <row r="550" spans="1:10" x14ac:dyDescent="0.25">
      <c r="A550" s="33" t="e">
        <f>#REF!</f>
        <v>#REF!</v>
      </c>
      <c r="B550" s="6">
        <v>0.51397999999999999</v>
      </c>
      <c r="F550" s="12"/>
      <c r="J550" s="13"/>
    </row>
    <row r="551" spans="1:10" x14ac:dyDescent="0.25">
      <c r="A551" s="33" t="e">
        <f>#REF!</f>
        <v>#REF!</v>
      </c>
      <c r="B551" s="6">
        <v>0.89237869999999997</v>
      </c>
      <c r="F551" s="12"/>
      <c r="J551" s="13"/>
    </row>
    <row r="552" spans="1:10" x14ac:dyDescent="0.25">
      <c r="A552" s="33" t="e">
        <f>#REF!</f>
        <v>#REF!</v>
      </c>
      <c r="B552" s="6">
        <v>1.040486</v>
      </c>
      <c r="F552" s="12"/>
      <c r="J552" s="13"/>
    </row>
    <row r="553" spans="1:10" x14ac:dyDescent="0.25">
      <c r="A553" s="33" t="e">
        <f>#REF!</f>
        <v>#REF!</v>
      </c>
      <c r="B553" s="6">
        <v>0.48385860000000003</v>
      </c>
      <c r="F553" s="12"/>
      <c r="J553" s="13"/>
    </row>
    <row r="554" spans="1:10" x14ac:dyDescent="0.25">
      <c r="A554" s="33" t="e">
        <f>#REF!</f>
        <v>#REF!</v>
      </c>
      <c r="B554" s="6">
        <v>0.4830101</v>
      </c>
      <c r="F554" s="12"/>
      <c r="J554" s="13"/>
    </row>
    <row r="555" spans="1:10" x14ac:dyDescent="0.25">
      <c r="A555" s="33" t="e">
        <f>#REF!</f>
        <v>#REF!</v>
      </c>
      <c r="B555" s="6">
        <v>0.91290660000000001</v>
      </c>
      <c r="F555" s="12"/>
      <c r="J555" s="13"/>
    </row>
    <row r="556" spans="1:10" x14ac:dyDescent="0.25">
      <c r="A556" s="33" t="e">
        <f>#REF!</f>
        <v>#REF!</v>
      </c>
      <c r="B556" s="6">
        <v>0.48585610000000001</v>
      </c>
      <c r="F556" s="12"/>
      <c r="J556" s="13"/>
    </row>
    <row r="557" spans="1:10" x14ac:dyDescent="0.25">
      <c r="A557" s="33" t="e">
        <f>#REF!</f>
        <v>#REF!</v>
      </c>
      <c r="B557" s="6">
        <v>1.4009830000000001</v>
      </c>
      <c r="F557" s="12"/>
      <c r="J557" s="13"/>
    </row>
    <row r="558" spans="1:10" x14ac:dyDescent="0.25">
      <c r="A558" s="33" t="e">
        <f>#REF!</f>
        <v>#REF!</v>
      </c>
      <c r="B558" s="6">
        <v>1.9589669999999999</v>
      </c>
      <c r="F558" s="12"/>
      <c r="J558" s="13"/>
    </row>
    <row r="559" spans="1:10" x14ac:dyDescent="0.25">
      <c r="A559" s="33" t="e">
        <f>#REF!</f>
        <v>#REF!</v>
      </c>
      <c r="B559" s="6">
        <v>2.605775</v>
      </c>
      <c r="F559" s="12"/>
      <c r="J559" s="13"/>
    </row>
    <row r="560" spans="1:10" x14ac:dyDescent="0.25">
      <c r="A560" s="33" t="e">
        <f>#REF!</f>
        <v>#REF!</v>
      </c>
      <c r="B560" s="6">
        <v>1.2113670000000001</v>
      </c>
      <c r="F560" s="12"/>
      <c r="J560" s="13"/>
    </row>
    <row r="561" spans="1:10" x14ac:dyDescent="0.25">
      <c r="A561" s="33" t="e">
        <f>#REF!</f>
        <v>#REF!</v>
      </c>
      <c r="B561" s="6">
        <v>1.4620359999999999</v>
      </c>
      <c r="F561" s="12"/>
      <c r="J561" s="13"/>
    </row>
    <row r="562" spans="1:10" x14ac:dyDescent="0.25">
      <c r="A562" s="33" t="e">
        <f>#REF!</f>
        <v>#REF!</v>
      </c>
      <c r="B562" s="6">
        <v>1.9524280000000001</v>
      </c>
      <c r="F562" s="12"/>
      <c r="J562" s="13"/>
    </row>
    <row r="563" spans="1:10" x14ac:dyDescent="0.25">
      <c r="A563" s="33" t="e">
        <f>#REF!</f>
        <v>#REF!</v>
      </c>
      <c r="B563" s="6">
        <v>0.34991519999999998</v>
      </c>
      <c r="F563" s="12"/>
      <c r="J563" s="13"/>
    </row>
    <row r="564" spans="1:10" x14ac:dyDescent="0.25">
      <c r="A564" s="33" t="e">
        <f>#REF!</f>
        <v>#REF!</v>
      </c>
      <c r="B564" s="6">
        <v>0.33390130000000001</v>
      </c>
      <c r="F564" s="12"/>
      <c r="J564" s="13"/>
    </row>
    <row r="565" spans="1:10" x14ac:dyDescent="0.25">
      <c r="A565" s="33" t="e">
        <f>#REF!</f>
        <v>#REF!</v>
      </c>
      <c r="B565" s="6">
        <v>0.41225089999999998</v>
      </c>
      <c r="F565" s="12"/>
      <c r="J565" s="13"/>
    </row>
    <row r="566" spans="1:10" x14ac:dyDescent="0.25">
      <c r="A566" s="33" t="e">
        <f>#REF!</f>
        <v>#REF!</v>
      </c>
      <c r="B566" s="6">
        <v>0.3109383</v>
      </c>
      <c r="F566" s="12"/>
      <c r="J566" s="13"/>
    </row>
    <row r="567" spans="1:10" x14ac:dyDescent="0.25">
      <c r="A567" s="33" t="e">
        <f>#REF!</f>
        <v>#REF!</v>
      </c>
      <c r="B567" s="6">
        <v>0.52887010000000001</v>
      </c>
      <c r="F567" s="12"/>
      <c r="J567" s="13"/>
    </row>
    <row r="568" spans="1:10" x14ac:dyDescent="0.25">
      <c r="A568" s="33" t="e">
        <f>#REF!</f>
        <v>#REF!</v>
      </c>
      <c r="B568" s="6">
        <v>0.98363440000000002</v>
      </c>
      <c r="F568" s="12"/>
      <c r="J568" s="13"/>
    </row>
    <row r="569" spans="1:10" x14ac:dyDescent="0.25">
      <c r="A569" s="33" t="e">
        <f>#REF!</f>
        <v>#REF!</v>
      </c>
      <c r="B569" s="6">
        <v>0.90452370000000004</v>
      </c>
      <c r="F569" s="12"/>
      <c r="J569" s="13"/>
    </row>
    <row r="570" spans="1:10" x14ac:dyDescent="0.25">
      <c r="A570" s="33" t="e">
        <f>#REF!</f>
        <v>#REF!</v>
      </c>
      <c r="B570" s="6">
        <v>0.8007571</v>
      </c>
      <c r="F570" s="12"/>
      <c r="J570" s="13"/>
    </row>
    <row r="571" spans="1:10" x14ac:dyDescent="0.25">
      <c r="A571" s="33" t="e">
        <f>#REF!</f>
        <v>#REF!</v>
      </c>
      <c r="B571" s="6">
        <v>0.63592110000000002</v>
      </c>
      <c r="F571" s="12"/>
      <c r="J571" s="13"/>
    </row>
    <row r="572" spans="1:10" x14ac:dyDescent="0.25">
      <c r="A572" s="33" t="e">
        <f>#REF!</f>
        <v>#REF!</v>
      </c>
      <c r="B572" s="6">
        <v>3.6523150000000002</v>
      </c>
      <c r="F572" s="12"/>
      <c r="J572" s="13"/>
    </row>
    <row r="573" spans="1:10" x14ac:dyDescent="0.25">
      <c r="A573" s="33" t="e">
        <f>#REF!</f>
        <v>#REF!</v>
      </c>
      <c r="B573" s="6">
        <v>2.23644</v>
      </c>
      <c r="F573" s="12"/>
      <c r="J573" s="13"/>
    </row>
    <row r="574" spans="1:10" x14ac:dyDescent="0.25">
      <c r="A574" s="33" t="e">
        <f>#REF!</f>
        <v>#REF!</v>
      </c>
      <c r="B574" s="6">
        <v>1.838778</v>
      </c>
      <c r="F574" s="12"/>
      <c r="J574" s="13"/>
    </row>
    <row r="575" spans="1:10" x14ac:dyDescent="0.25">
      <c r="A575" s="33" t="e">
        <f>#REF!</f>
        <v>#REF!</v>
      </c>
      <c r="B575" s="6">
        <v>1.683019</v>
      </c>
      <c r="F575" s="12"/>
      <c r="J575" s="13"/>
    </row>
    <row r="576" spans="1:10" x14ac:dyDescent="0.25">
      <c r="A576" s="33" t="e">
        <f>#REF!</f>
        <v>#REF!</v>
      </c>
      <c r="B576" s="6">
        <v>1.724648</v>
      </c>
      <c r="F576" s="12"/>
      <c r="J576" s="13"/>
    </row>
    <row r="577" spans="1:10" x14ac:dyDescent="0.25">
      <c r="A577" s="33" t="e">
        <f>#REF!</f>
        <v>#REF!</v>
      </c>
      <c r="B577" s="6">
        <v>1.854554</v>
      </c>
      <c r="F577" s="12"/>
      <c r="J577" s="13"/>
    </row>
    <row r="578" spans="1:10" x14ac:dyDescent="0.25">
      <c r="A578" s="33" t="e">
        <f>#REF!</f>
        <v>#REF!</v>
      </c>
      <c r="B578" s="6">
        <v>0.85640260000000001</v>
      </c>
      <c r="F578" s="12"/>
      <c r="J578" s="13"/>
    </row>
    <row r="579" spans="1:10" x14ac:dyDescent="0.25">
      <c r="A579" s="33" t="e">
        <f>#REF!</f>
        <v>#REF!</v>
      </c>
      <c r="B579" s="6">
        <v>0.93006429999999995</v>
      </c>
      <c r="F579" s="12"/>
      <c r="J579" s="13"/>
    </row>
    <row r="580" spans="1:10" x14ac:dyDescent="0.25">
      <c r="A580" s="33" t="e">
        <f>#REF!</f>
        <v>#REF!</v>
      </c>
      <c r="B580" s="6">
        <v>1.208404</v>
      </c>
      <c r="F580" s="12"/>
      <c r="J580" s="13"/>
    </row>
    <row r="581" spans="1:10" x14ac:dyDescent="0.25">
      <c r="A581" s="33" t="e">
        <f>#REF!</f>
        <v>#REF!</v>
      </c>
      <c r="B581" s="6">
        <v>1.099072</v>
      </c>
      <c r="F581" s="12"/>
      <c r="J581" s="13"/>
    </row>
    <row r="582" spans="1:10" x14ac:dyDescent="0.25">
      <c r="A582" s="33" t="e">
        <f>#REF!</f>
        <v>#REF!</v>
      </c>
      <c r="B582" s="6">
        <v>1.5176909999999999</v>
      </c>
      <c r="F582" s="12"/>
      <c r="J582" s="13"/>
    </row>
    <row r="583" spans="1:10" x14ac:dyDescent="0.25">
      <c r="A583" s="33" t="e">
        <f>#REF!</f>
        <v>#REF!</v>
      </c>
      <c r="B583" s="6">
        <v>1.7935479999999999</v>
      </c>
      <c r="F583" s="12"/>
      <c r="J583" s="13"/>
    </row>
    <row r="584" spans="1:10" x14ac:dyDescent="0.25">
      <c r="A584" s="33" t="e">
        <f>#REF!</f>
        <v>#REF!</v>
      </c>
      <c r="B584" s="6">
        <v>1.7381629999999999</v>
      </c>
      <c r="F584" s="12"/>
      <c r="J584" s="13"/>
    </row>
    <row r="585" spans="1:10" x14ac:dyDescent="0.25">
      <c r="A585" s="33" t="e">
        <f>#REF!</f>
        <v>#REF!</v>
      </c>
      <c r="B585" s="6">
        <v>1.117737</v>
      </c>
      <c r="F585" s="12"/>
      <c r="J585" s="13"/>
    </row>
    <row r="586" spans="1:10" x14ac:dyDescent="0.25">
      <c r="A586" s="33" t="e">
        <f>#REF!</f>
        <v>#REF!</v>
      </c>
      <c r="B586" s="6">
        <v>1.1213249999999999</v>
      </c>
      <c r="F586" s="12"/>
      <c r="J586" s="13"/>
    </row>
    <row r="587" spans="1:10" x14ac:dyDescent="0.25">
      <c r="A587" s="33" t="e">
        <f>#REF!</f>
        <v>#REF!</v>
      </c>
      <c r="B587" s="6">
        <v>1.03077</v>
      </c>
      <c r="F587" s="12"/>
      <c r="J587" s="13"/>
    </row>
    <row r="588" spans="1:10" x14ac:dyDescent="0.25">
      <c r="A588" s="33" t="e">
        <f>#REF!</f>
        <v>#REF!</v>
      </c>
      <c r="B588" s="6">
        <v>1.1440380000000001</v>
      </c>
      <c r="F588" s="12"/>
      <c r="J588" s="13"/>
    </row>
    <row r="589" spans="1:10" x14ac:dyDescent="0.25">
      <c r="A589" s="33" t="e">
        <f>#REF!</f>
        <v>#REF!</v>
      </c>
      <c r="B589" s="6">
        <v>0.68274619999999997</v>
      </c>
      <c r="F589" s="12"/>
      <c r="J589" s="13"/>
    </row>
    <row r="590" spans="1:10" x14ac:dyDescent="0.25">
      <c r="A590" s="33" t="e">
        <f>#REF!</f>
        <v>#REF!</v>
      </c>
      <c r="B590" s="6">
        <v>0.52238709999999999</v>
      </c>
      <c r="F590" s="12"/>
      <c r="J590" s="13"/>
    </row>
    <row r="591" spans="1:10" x14ac:dyDescent="0.25">
      <c r="A591" s="33" t="e">
        <f>#REF!</f>
        <v>#REF!</v>
      </c>
      <c r="B591" s="6">
        <v>0.65995219999999999</v>
      </c>
      <c r="F591" s="12"/>
      <c r="J591" s="13"/>
    </row>
    <row r="592" spans="1:10" x14ac:dyDescent="0.25">
      <c r="A592" s="33" t="e">
        <f>#REF!</f>
        <v>#REF!</v>
      </c>
      <c r="B592" s="6">
        <v>1.153918</v>
      </c>
      <c r="F592" s="12"/>
      <c r="J592" s="13"/>
    </row>
    <row r="593" spans="1:10" x14ac:dyDescent="0.25">
      <c r="A593" s="33" t="e">
        <f>#REF!</f>
        <v>#REF!</v>
      </c>
      <c r="B593" s="6">
        <v>1.1299129999999999</v>
      </c>
      <c r="F593" s="12"/>
      <c r="J593" s="13"/>
    </row>
    <row r="594" spans="1:10" x14ac:dyDescent="0.25">
      <c r="A594" s="33" t="e">
        <f>#REF!</f>
        <v>#REF!</v>
      </c>
      <c r="B594" s="6">
        <v>1.102619</v>
      </c>
      <c r="F594" s="12"/>
      <c r="J594" s="13"/>
    </row>
    <row r="595" spans="1:10" x14ac:dyDescent="0.25">
      <c r="A595" s="33" t="e">
        <f>#REF!</f>
        <v>#REF!</v>
      </c>
      <c r="B595" s="6">
        <v>1.1923189999999999</v>
      </c>
      <c r="F595" s="12"/>
      <c r="J595" s="13"/>
    </row>
    <row r="596" spans="1:10" x14ac:dyDescent="0.25">
      <c r="A596" s="33" t="e">
        <f>#REF!</f>
        <v>#REF!</v>
      </c>
      <c r="B596" s="6">
        <v>2.9498410000000002</v>
      </c>
      <c r="F596" s="12"/>
      <c r="J596" s="13"/>
    </row>
    <row r="597" spans="1:10" x14ac:dyDescent="0.25">
      <c r="A597" s="33" t="e">
        <f>#REF!</f>
        <v>#REF!</v>
      </c>
      <c r="B597" s="6">
        <v>2.9059970000000002</v>
      </c>
      <c r="F597" s="12"/>
      <c r="J597" s="13"/>
    </row>
    <row r="598" spans="1:10" x14ac:dyDescent="0.25">
      <c r="A598" s="33" t="e">
        <f>#REF!</f>
        <v>#REF!</v>
      </c>
      <c r="B598" s="6">
        <v>3.4362590000000002</v>
      </c>
      <c r="F598" s="12"/>
      <c r="J598" s="13"/>
    </row>
    <row r="599" spans="1:10" x14ac:dyDescent="0.25">
      <c r="A599" s="33" t="e">
        <f>#REF!</f>
        <v>#REF!</v>
      </c>
      <c r="B599" s="6">
        <v>3.6629200000000002</v>
      </c>
      <c r="F599" s="12"/>
      <c r="J599" s="13"/>
    </row>
    <row r="600" spans="1:10" x14ac:dyDescent="0.25">
      <c r="A600" s="33" t="e">
        <f>#REF!</f>
        <v>#REF!</v>
      </c>
      <c r="B600" s="6">
        <v>3.6522459999999999</v>
      </c>
      <c r="F600" s="12"/>
      <c r="J600" s="13"/>
    </row>
    <row r="601" spans="1:10" x14ac:dyDescent="0.25">
      <c r="A601" s="33" t="e">
        <f>#REF!</f>
        <v>#REF!</v>
      </c>
      <c r="B601" s="6">
        <v>3.2800410000000002</v>
      </c>
      <c r="F601" s="12"/>
      <c r="J601" s="13"/>
    </row>
    <row r="602" spans="1:10" x14ac:dyDescent="0.25">
      <c r="A602" s="33" t="e">
        <f>#REF!</f>
        <v>#REF!</v>
      </c>
      <c r="B602" s="6">
        <v>3.3779240000000001</v>
      </c>
      <c r="F602" s="12"/>
      <c r="J602" s="13"/>
    </row>
    <row r="603" spans="1:10" x14ac:dyDescent="0.25">
      <c r="A603" s="33" t="e">
        <f>#REF!</f>
        <v>#REF!</v>
      </c>
      <c r="B603" s="6">
        <v>2.7819980000000002</v>
      </c>
      <c r="F603" s="12"/>
      <c r="J603" s="13"/>
    </row>
    <row r="604" spans="1:10" x14ac:dyDescent="0.25">
      <c r="A604" s="33" t="e">
        <f>#REF!</f>
        <v>#REF!</v>
      </c>
      <c r="B604" s="6">
        <v>2.7084480000000002</v>
      </c>
      <c r="F604" s="12"/>
      <c r="J604" s="13"/>
    </row>
    <row r="605" spans="1:10" x14ac:dyDescent="0.25">
      <c r="A605" s="33" t="e">
        <f>#REF!</f>
        <v>#REF!</v>
      </c>
      <c r="B605" s="6">
        <v>2.3094999999999999</v>
      </c>
      <c r="F605" s="12"/>
      <c r="J605" s="13"/>
    </row>
    <row r="606" spans="1:10" x14ac:dyDescent="0.25">
      <c r="A606" s="33" t="e">
        <f>#REF!</f>
        <v>#REF!</v>
      </c>
      <c r="B606" s="6">
        <v>1.8195079999999999</v>
      </c>
      <c r="F606" s="12"/>
      <c r="J606" s="13"/>
    </row>
    <row r="607" spans="1:10" x14ac:dyDescent="0.25">
      <c r="A607" s="33" t="e">
        <f>#REF!</f>
        <v>#REF!</v>
      </c>
      <c r="B607" s="6">
        <v>1.7432030000000001</v>
      </c>
      <c r="F607" s="12"/>
      <c r="J607" s="13"/>
    </row>
    <row r="608" spans="1:10" x14ac:dyDescent="0.25">
      <c r="A608" s="33" t="e">
        <f>#REF!</f>
        <v>#REF!</v>
      </c>
      <c r="B608" s="6">
        <v>1.317286</v>
      </c>
      <c r="F608" s="12"/>
      <c r="J608" s="13"/>
    </row>
    <row r="609" spans="1:10" x14ac:dyDescent="0.25">
      <c r="A609" s="33" t="e">
        <f>#REF!</f>
        <v>#REF!</v>
      </c>
      <c r="B609" s="6">
        <v>1.678868</v>
      </c>
      <c r="F609" s="12"/>
      <c r="J609" s="13"/>
    </row>
    <row r="610" spans="1:10" x14ac:dyDescent="0.25">
      <c r="A610" s="33" t="e">
        <f>#REF!</f>
        <v>#REF!</v>
      </c>
      <c r="B610" s="6">
        <v>0.70114699999999996</v>
      </c>
      <c r="F610" s="12"/>
      <c r="J610" s="13"/>
    </row>
    <row r="611" spans="1:10" x14ac:dyDescent="0.25">
      <c r="A611" s="33" t="e">
        <f>#REF!</f>
        <v>#REF!</v>
      </c>
      <c r="B611" s="6">
        <v>0.7455233</v>
      </c>
      <c r="F611" s="12"/>
      <c r="J611" s="13"/>
    </row>
    <row r="612" spans="1:10" x14ac:dyDescent="0.25">
      <c r="A612" s="33" t="e">
        <f>#REF!</f>
        <v>#REF!</v>
      </c>
      <c r="B612" s="6">
        <v>0.6266195</v>
      </c>
      <c r="F612" s="12"/>
      <c r="J612" s="13"/>
    </row>
    <row r="613" spans="1:10" x14ac:dyDescent="0.25">
      <c r="A613" s="33" t="e">
        <f>#REF!</f>
        <v>#REF!</v>
      </c>
      <c r="B613" s="6">
        <v>0.64137109999999997</v>
      </c>
      <c r="F613" s="12"/>
      <c r="J613" s="13"/>
    </row>
    <row r="614" spans="1:10" x14ac:dyDescent="0.25">
      <c r="A614" s="33" t="e">
        <f>#REF!</f>
        <v>#REF!</v>
      </c>
      <c r="B614" s="6">
        <v>0.67510250000000005</v>
      </c>
      <c r="F614" s="12"/>
      <c r="J614" s="13"/>
    </row>
    <row r="615" spans="1:10" x14ac:dyDescent="0.25">
      <c r="A615" s="33" t="e">
        <f>#REF!</f>
        <v>#REF!</v>
      </c>
      <c r="B615" s="6">
        <v>0.44991029999999999</v>
      </c>
      <c r="F615" s="12"/>
      <c r="J615" s="13"/>
    </row>
    <row r="616" spans="1:10" x14ac:dyDescent="0.25">
      <c r="A616" s="33" t="e">
        <f>#REF!</f>
        <v>#REF!</v>
      </c>
      <c r="B616" s="6">
        <v>0.65659270000000003</v>
      </c>
      <c r="F616" s="12"/>
      <c r="J616" s="13"/>
    </row>
    <row r="617" spans="1:10" x14ac:dyDescent="0.25">
      <c r="A617" s="33" t="e">
        <f>#REF!</f>
        <v>#REF!</v>
      </c>
      <c r="B617" s="6">
        <v>0.69187080000000001</v>
      </c>
      <c r="F617" s="12"/>
      <c r="J617" s="13"/>
    </row>
    <row r="618" spans="1:10" x14ac:dyDescent="0.25">
      <c r="A618" s="33" t="e">
        <f>#REF!</f>
        <v>#REF!</v>
      </c>
      <c r="B618" s="6">
        <v>0.40645799999999999</v>
      </c>
      <c r="F618" s="12"/>
      <c r="J618" s="13"/>
    </row>
    <row r="619" spans="1:10" x14ac:dyDescent="0.25">
      <c r="A619" s="33" t="e">
        <f>#REF!</f>
        <v>#REF!</v>
      </c>
      <c r="B619" s="6">
        <v>0.86926550000000002</v>
      </c>
      <c r="F619" s="12"/>
      <c r="J619" s="13"/>
    </row>
    <row r="620" spans="1:10" x14ac:dyDescent="0.25">
      <c r="A620" s="33" t="e">
        <f>#REF!</f>
        <v>#REF!</v>
      </c>
      <c r="B620" s="6">
        <v>1.037385</v>
      </c>
      <c r="F620" s="12"/>
      <c r="J620" s="13"/>
    </row>
    <row r="621" spans="1:10" x14ac:dyDescent="0.25">
      <c r="A621" s="33" t="e">
        <f>#REF!</f>
        <v>#REF!</v>
      </c>
      <c r="B621" s="6">
        <v>0.95107109999999995</v>
      </c>
      <c r="F621" s="12"/>
      <c r="J621" s="13"/>
    </row>
    <row r="622" spans="1:10" x14ac:dyDescent="0.25">
      <c r="A622" s="33" t="e">
        <f>#REF!</f>
        <v>#REF!</v>
      </c>
      <c r="B622" s="6">
        <v>1.0138160000000001</v>
      </c>
      <c r="F622" s="12"/>
      <c r="J622" s="13"/>
    </row>
    <row r="623" spans="1:10" x14ac:dyDescent="0.25">
      <c r="A623" s="33" t="e">
        <f>#REF!</f>
        <v>#REF!</v>
      </c>
      <c r="B623" s="6">
        <v>0.88375369999999998</v>
      </c>
      <c r="F623" s="12"/>
      <c r="J623" s="13"/>
    </row>
    <row r="624" spans="1:10" x14ac:dyDescent="0.25">
      <c r="A624" s="33" t="e">
        <f>#REF!</f>
        <v>#REF!</v>
      </c>
      <c r="B624" s="6">
        <v>0.87260870000000001</v>
      </c>
      <c r="F624" s="12"/>
      <c r="J624" s="13"/>
    </row>
    <row r="625" spans="1:10" x14ac:dyDescent="0.25">
      <c r="A625" s="33" t="e">
        <f>#REF!</f>
        <v>#REF!</v>
      </c>
      <c r="B625" s="6">
        <v>0.81633529999999999</v>
      </c>
      <c r="F625" s="12"/>
      <c r="J625" s="13"/>
    </row>
    <row r="626" spans="1:10" x14ac:dyDescent="0.25">
      <c r="A626" s="33" t="e">
        <f>#REF!</f>
        <v>#REF!</v>
      </c>
      <c r="B626" s="6">
        <v>0.82087429999999995</v>
      </c>
      <c r="F626" s="12"/>
      <c r="J626" s="13"/>
    </row>
    <row r="627" spans="1:10" x14ac:dyDescent="0.25">
      <c r="A627" s="33" t="e">
        <f>#REF!</f>
        <v>#REF!</v>
      </c>
      <c r="B627" s="6">
        <v>0.74571900000000002</v>
      </c>
      <c r="F627" s="12"/>
      <c r="J627" s="13"/>
    </row>
    <row r="628" spans="1:10" x14ac:dyDescent="0.25">
      <c r="A628" s="33" t="e">
        <f>#REF!</f>
        <v>#REF!</v>
      </c>
      <c r="B628" s="6">
        <v>0.76143039999999995</v>
      </c>
      <c r="F628" s="12"/>
      <c r="J628" s="13"/>
    </row>
    <row r="629" spans="1:10" x14ac:dyDescent="0.25">
      <c r="A629" s="33" t="e">
        <f>#REF!</f>
        <v>#REF!</v>
      </c>
      <c r="B629" s="6">
        <v>0.60480230000000001</v>
      </c>
      <c r="F629" s="12"/>
      <c r="J629" s="13"/>
    </row>
    <row r="630" spans="1:10" x14ac:dyDescent="0.25">
      <c r="A630" s="33" t="e">
        <f>#REF!</f>
        <v>#REF!</v>
      </c>
      <c r="B630" s="6">
        <v>0.96010850000000003</v>
      </c>
      <c r="F630" s="12"/>
      <c r="J630" s="13"/>
    </row>
    <row r="631" spans="1:10" x14ac:dyDescent="0.25">
      <c r="A631" s="33" t="e">
        <f>#REF!</f>
        <v>#REF!</v>
      </c>
      <c r="B631" s="6">
        <v>0.95583929999999995</v>
      </c>
      <c r="F631" s="12"/>
      <c r="J631" s="13"/>
    </row>
    <row r="632" spans="1:10" x14ac:dyDescent="0.25">
      <c r="A632" s="33" t="e">
        <f>#REF!</f>
        <v>#REF!</v>
      </c>
      <c r="B632" s="6">
        <v>6.2739549999999999</v>
      </c>
      <c r="F632" s="12"/>
      <c r="J632" s="13"/>
    </row>
    <row r="633" spans="1:10" x14ac:dyDescent="0.25">
      <c r="A633" s="33" t="e">
        <f>#REF!</f>
        <v>#REF!</v>
      </c>
      <c r="B633" s="6">
        <v>23.535</v>
      </c>
      <c r="F633" s="12"/>
      <c r="J633" s="13"/>
    </row>
    <row r="634" spans="1:10" x14ac:dyDescent="0.25">
      <c r="A634" s="33" t="e">
        <f>#REF!</f>
        <v>#REF!</v>
      </c>
      <c r="B634" s="6">
        <v>15.8687</v>
      </c>
      <c r="F634" s="12"/>
      <c r="J634" s="13"/>
    </row>
    <row r="635" spans="1:10" x14ac:dyDescent="0.25">
      <c r="A635" s="33" t="e">
        <f>#REF!</f>
        <v>#REF!</v>
      </c>
      <c r="B635" s="6">
        <v>0.92042570000000001</v>
      </c>
      <c r="F635" s="12"/>
      <c r="J635" s="13"/>
    </row>
    <row r="636" spans="1:10" x14ac:dyDescent="0.25">
      <c r="A636" s="33" t="e">
        <f>#REF!</f>
        <v>#REF!</v>
      </c>
      <c r="B636" s="6">
        <v>0.81189920000000004</v>
      </c>
      <c r="F636" s="12"/>
      <c r="J636" s="13"/>
    </row>
    <row r="637" spans="1:10" x14ac:dyDescent="0.25">
      <c r="A637" s="33" t="e">
        <f>#REF!</f>
        <v>#REF!</v>
      </c>
      <c r="B637" s="6">
        <v>0.40705350000000001</v>
      </c>
      <c r="F637" s="12"/>
      <c r="J637" s="13"/>
    </row>
    <row r="638" spans="1:10" x14ac:dyDescent="0.25">
      <c r="A638" s="33" t="e">
        <f>#REF!</f>
        <v>#REF!</v>
      </c>
      <c r="B638" s="6">
        <v>0.54710080000000005</v>
      </c>
      <c r="F638" s="12"/>
      <c r="J638" s="13"/>
    </row>
    <row r="639" spans="1:10" x14ac:dyDescent="0.25">
      <c r="A639" s="33" t="e">
        <f>#REF!</f>
        <v>#REF!</v>
      </c>
      <c r="B639" s="6">
        <v>0.82595940000000001</v>
      </c>
      <c r="F639" s="12"/>
      <c r="J639" s="13"/>
    </row>
    <row r="640" spans="1:10" x14ac:dyDescent="0.25">
      <c r="A640" s="33" t="e">
        <f>#REF!</f>
        <v>#REF!</v>
      </c>
      <c r="B640" s="6">
        <v>0.46525689999999997</v>
      </c>
      <c r="F640" s="12"/>
      <c r="J640" s="13"/>
    </row>
    <row r="641" spans="1:10" x14ac:dyDescent="0.25">
      <c r="A641" s="33" t="e">
        <f>#REF!</f>
        <v>#REF!</v>
      </c>
      <c r="B641" s="6">
        <v>0.81480900000000001</v>
      </c>
      <c r="F641" s="12"/>
      <c r="J641" s="13"/>
    </row>
    <row r="642" spans="1:10" x14ac:dyDescent="0.25">
      <c r="A642" s="33" t="e">
        <f>#REF!</f>
        <v>#REF!</v>
      </c>
      <c r="B642" s="6">
        <v>0.37427690000000002</v>
      </c>
      <c r="F642" s="12"/>
      <c r="J642" s="13"/>
    </row>
    <row r="643" spans="1:10" x14ac:dyDescent="0.25">
      <c r="A643" s="33" t="e">
        <f>#REF!</f>
        <v>#REF!</v>
      </c>
      <c r="B643" s="6">
        <v>2.3537710000000001</v>
      </c>
      <c r="F643" s="12"/>
      <c r="J643" s="13"/>
    </row>
    <row r="644" spans="1:10" x14ac:dyDescent="0.25">
      <c r="A644" s="33" t="e">
        <f>#REF!</f>
        <v>#REF!</v>
      </c>
      <c r="B644" s="6">
        <v>1.181546</v>
      </c>
      <c r="F644" s="12"/>
      <c r="J644" s="13"/>
    </row>
    <row r="645" spans="1:10" x14ac:dyDescent="0.25">
      <c r="A645" s="33" t="e">
        <f>#REF!</f>
        <v>#REF!</v>
      </c>
      <c r="B645" s="6">
        <v>0.9217957</v>
      </c>
      <c r="F645" s="12"/>
      <c r="J645" s="13"/>
    </row>
    <row r="646" spans="1:10" x14ac:dyDescent="0.25">
      <c r="A646" s="33" t="e">
        <f>#REF!</f>
        <v>#REF!</v>
      </c>
      <c r="B646" s="6">
        <v>1.0944320000000001</v>
      </c>
      <c r="F646" s="12"/>
      <c r="J646" s="13"/>
    </row>
    <row r="647" spans="1:10" x14ac:dyDescent="0.25">
      <c r="A647" s="33" t="e">
        <f>#REF!</f>
        <v>#REF!</v>
      </c>
      <c r="B647" s="6">
        <v>1.1128960000000001</v>
      </c>
      <c r="F647" s="12"/>
      <c r="J647" s="13"/>
    </row>
    <row r="648" spans="1:10" x14ac:dyDescent="0.25">
      <c r="A648" s="33" t="e">
        <f>#REF!</f>
        <v>#REF!</v>
      </c>
      <c r="B648" s="6">
        <v>0.59374950000000004</v>
      </c>
      <c r="F648" s="12"/>
      <c r="J648" s="13"/>
    </row>
    <row r="649" spans="1:10" x14ac:dyDescent="0.25">
      <c r="A649" s="33" t="e">
        <f>#REF!</f>
        <v>#REF!</v>
      </c>
      <c r="B649" s="6">
        <v>0.23177739999999999</v>
      </c>
      <c r="F649" s="12"/>
      <c r="J649" s="13"/>
    </row>
    <row r="650" spans="1:10" x14ac:dyDescent="0.25">
      <c r="A650" s="33" t="e">
        <f>#REF!</f>
        <v>#REF!</v>
      </c>
      <c r="B650" s="6">
        <v>1.0735969999999999</v>
      </c>
      <c r="F650" s="12"/>
      <c r="J650" s="13"/>
    </row>
    <row r="651" spans="1:10" x14ac:dyDescent="0.25">
      <c r="A651" s="33" t="e">
        <f>#REF!</f>
        <v>#REF!</v>
      </c>
      <c r="B651" s="6">
        <v>0.243341</v>
      </c>
      <c r="F651" s="12"/>
      <c r="J651" s="13"/>
    </row>
    <row r="652" spans="1:10" x14ac:dyDescent="0.25">
      <c r="A652" s="33" t="e">
        <f>#REF!</f>
        <v>#REF!</v>
      </c>
      <c r="B652" s="6">
        <v>0.84074530000000003</v>
      </c>
      <c r="F652" s="12"/>
      <c r="J652" s="13"/>
    </row>
    <row r="653" spans="1:10" x14ac:dyDescent="0.25">
      <c r="A653" s="33" t="e">
        <f>#REF!</f>
        <v>#REF!</v>
      </c>
      <c r="B653" s="6">
        <v>2.0561449999999999</v>
      </c>
      <c r="F653" s="12"/>
      <c r="J653" s="13"/>
    </row>
    <row r="654" spans="1:10" x14ac:dyDescent="0.25">
      <c r="A654" s="33" t="e">
        <f>#REF!</f>
        <v>#REF!</v>
      </c>
      <c r="B654" s="6">
        <v>1.1744479999999999</v>
      </c>
      <c r="F654" s="12"/>
      <c r="J654" s="13"/>
    </row>
    <row r="655" spans="1:10" x14ac:dyDescent="0.25">
      <c r="A655" s="33" t="e">
        <f>#REF!</f>
        <v>#REF!</v>
      </c>
      <c r="B655" s="6">
        <v>1.9662310000000001</v>
      </c>
      <c r="F655" s="12"/>
      <c r="J655" s="13"/>
    </row>
    <row r="656" spans="1:10" x14ac:dyDescent="0.25">
      <c r="A656" s="33" t="e">
        <f>#REF!</f>
        <v>#REF!</v>
      </c>
      <c r="B656" s="6">
        <v>2.0081709999999999</v>
      </c>
      <c r="F656" s="12"/>
      <c r="J656" s="13"/>
    </row>
    <row r="657" spans="1:10" x14ac:dyDescent="0.25">
      <c r="A657" s="33" t="e">
        <f>#REF!</f>
        <v>#REF!</v>
      </c>
      <c r="B657" s="6">
        <v>1.1483179999999999</v>
      </c>
      <c r="F657" s="12"/>
      <c r="J657" s="13"/>
    </row>
    <row r="658" spans="1:10" x14ac:dyDescent="0.25">
      <c r="A658" s="33" t="e">
        <f>#REF!</f>
        <v>#REF!</v>
      </c>
      <c r="B658" s="6">
        <v>0.67663320000000005</v>
      </c>
      <c r="F658" s="12"/>
      <c r="J658" s="13"/>
    </row>
    <row r="659" spans="1:10" x14ac:dyDescent="0.25">
      <c r="A659" s="33" t="e">
        <f>#REF!</f>
        <v>#REF!</v>
      </c>
      <c r="B659" s="6">
        <v>1.232588</v>
      </c>
      <c r="F659" s="12"/>
      <c r="J659" s="13"/>
    </row>
    <row r="660" spans="1:10" x14ac:dyDescent="0.25">
      <c r="A660" s="33" t="e">
        <f>#REF!</f>
        <v>#REF!</v>
      </c>
      <c r="B660" s="6">
        <v>1.6596709999999999</v>
      </c>
      <c r="F660" s="12"/>
      <c r="J660" s="13"/>
    </row>
    <row r="661" spans="1:10" x14ac:dyDescent="0.25">
      <c r="A661" s="33" t="e">
        <f>#REF!</f>
        <v>#REF!</v>
      </c>
      <c r="B661" s="6">
        <v>1.363119</v>
      </c>
      <c r="F661" s="12"/>
      <c r="J661" s="13"/>
    </row>
    <row r="662" spans="1:10" x14ac:dyDescent="0.25">
      <c r="A662" s="33" t="e">
        <f>#REF!</f>
        <v>#REF!</v>
      </c>
      <c r="B662" s="6">
        <v>0.35456850000000001</v>
      </c>
      <c r="F662" s="12"/>
      <c r="J662" s="13"/>
    </row>
    <row r="663" spans="1:10" x14ac:dyDescent="0.25">
      <c r="A663" s="33" t="e">
        <f>#REF!</f>
        <v>#REF!</v>
      </c>
      <c r="B663" s="6">
        <v>0.53138580000000002</v>
      </c>
      <c r="F663" s="12"/>
      <c r="J663" s="13"/>
    </row>
    <row r="664" spans="1:10" x14ac:dyDescent="0.25">
      <c r="A664" s="33" t="e">
        <f>#REF!</f>
        <v>#REF!</v>
      </c>
      <c r="B664" s="6">
        <v>0.81034850000000003</v>
      </c>
      <c r="F664" s="12"/>
      <c r="J664" s="13"/>
    </row>
    <row r="665" spans="1:10" x14ac:dyDescent="0.25">
      <c r="A665" s="33" t="e">
        <f>#REF!</f>
        <v>#REF!</v>
      </c>
      <c r="B665" s="6">
        <v>1.212825</v>
      </c>
      <c r="F665" s="12"/>
      <c r="J665" s="13"/>
    </row>
    <row r="666" spans="1:10" x14ac:dyDescent="0.25">
      <c r="A666" s="33" t="e">
        <f>#REF!</f>
        <v>#REF!</v>
      </c>
      <c r="B666" s="6">
        <v>0.4641229</v>
      </c>
      <c r="F666" s="12"/>
      <c r="J666" s="13"/>
    </row>
    <row r="667" spans="1:10" x14ac:dyDescent="0.25">
      <c r="A667" s="33" t="e">
        <f>#REF!</f>
        <v>#REF!</v>
      </c>
      <c r="B667" s="6">
        <v>0.140236</v>
      </c>
      <c r="F667" s="12"/>
      <c r="J667" s="13"/>
    </row>
    <row r="668" spans="1:10" x14ac:dyDescent="0.25">
      <c r="A668" s="33" t="e">
        <f>#REF!</f>
        <v>#REF!</v>
      </c>
      <c r="B668" s="6">
        <v>0.56672029999999995</v>
      </c>
      <c r="F668" s="12"/>
      <c r="J668" s="13"/>
    </row>
    <row r="669" spans="1:10" x14ac:dyDescent="0.25">
      <c r="A669" s="33" t="e">
        <f>#REF!</f>
        <v>#REF!</v>
      </c>
      <c r="B669" s="6">
        <v>1.4452</v>
      </c>
      <c r="F669" s="12"/>
      <c r="J669" s="13"/>
    </row>
    <row r="670" spans="1:10" x14ac:dyDescent="0.25">
      <c r="A670" s="33" t="e">
        <f>#REF!</f>
        <v>#REF!</v>
      </c>
      <c r="B670" s="6">
        <v>1.173859</v>
      </c>
      <c r="F670" s="12"/>
      <c r="J670" s="13"/>
    </row>
    <row r="671" spans="1:10" x14ac:dyDescent="0.25">
      <c r="A671" s="33" t="e">
        <f>#REF!</f>
        <v>#REF!</v>
      </c>
      <c r="B671" s="6">
        <v>2.740186</v>
      </c>
      <c r="F671" s="12"/>
      <c r="J671" s="13"/>
    </row>
    <row r="672" spans="1:10" x14ac:dyDescent="0.25">
      <c r="A672" s="33" t="e">
        <f>#REF!</f>
        <v>#REF!</v>
      </c>
      <c r="B672" s="6">
        <v>0.67144040000000005</v>
      </c>
      <c r="F672" s="12"/>
      <c r="J672" s="13"/>
    </row>
    <row r="673" spans="1:10" x14ac:dyDescent="0.25">
      <c r="A673" s="33" t="e">
        <f>#REF!</f>
        <v>#REF!</v>
      </c>
      <c r="B673" s="6">
        <v>0.28263519999999998</v>
      </c>
      <c r="F673" s="12"/>
      <c r="J673" s="13"/>
    </row>
    <row r="674" spans="1:10" x14ac:dyDescent="0.25">
      <c r="A674" s="33" t="e">
        <f>#REF!</f>
        <v>#REF!</v>
      </c>
      <c r="B674" s="6">
        <v>0.55621730000000003</v>
      </c>
      <c r="F674" s="12"/>
      <c r="J674" s="13"/>
    </row>
    <row r="675" spans="1:10" x14ac:dyDescent="0.25">
      <c r="A675" s="33" t="e">
        <f>#REF!</f>
        <v>#REF!</v>
      </c>
      <c r="B675" s="6">
        <v>0.34026709999999999</v>
      </c>
      <c r="F675" s="12"/>
      <c r="J675" s="13"/>
    </row>
    <row r="676" spans="1:10" x14ac:dyDescent="0.25">
      <c r="A676" s="33" t="e">
        <f>#REF!</f>
        <v>#REF!</v>
      </c>
      <c r="B676" s="6">
        <v>0.47266829999999999</v>
      </c>
      <c r="F676" s="12"/>
      <c r="J676" s="13"/>
    </row>
    <row r="677" spans="1:10" x14ac:dyDescent="0.25">
      <c r="A677" s="33" t="e">
        <f>#REF!</f>
        <v>#REF!</v>
      </c>
      <c r="B677" s="6">
        <v>0.65747</v>
      </c>
      <c r="F677" s="12"/>
      <c r="J677" s="13"/>
    </row>
    <row r="678" spans="1:10" x14ac:dyDescent="0.25">
      <c r="A678" s="33" t="e">
        <f>#REF!</f>
        <v>#REF!</v>
      </c>
      <c r="B678" s="6">
        <v>1.736988</v>
      </c>
      <c r="F678" s="12"/>
      <c r="J678" s="13"/>
    </row>
    <row r="679" spans="1:10" x14ac:dyDescent="0.25">
      <c r="A679" s="33" t="e">
        <f>#REF!</f>
        <v>#REF!</v>
      </c>
      <c r="B679" s="6">
        <v>2.2355740000000002</v>
      </c>
      <c r="F679" s="12"/>
      <c r="J679" s="13"/>
    </row>
    <row r="680" spans="1:10" x14ac:dyDescent="0.25">
      <c r="A680" s="33" t="e">
        <f>#REF!</f>
        <v>#REF!</v>
      </c>
      <c r="B680" s="6">
        <v>2.8374869999999999</v>
      </c>
      <c r="F680" s="12"/>
      <c r="J680" s="13"/>
    </row>
    <row r="681" spans="1:10" x14ac:dyDescent="0.25">
      <c r="A681" s="33" t="e">
        <f>#REF!</f>
        <v>#REF!</v>
      </c>
      <c r="B681" s="6">
        <v>2.8027069999999998</v>
      </c>
      <c r="F681" s="12"/>
      <c r="J681" s="13"/>
    </row>
    <row r="682" spans="1:10" x14ac:dyDescent="0.25">
      <c r="A682" s="33" t="e">
        <f>#REF!</f>
        <v>#REF!</v>
      </c>
      <c r="B682" s="6">
        <v>2.5175700000000001</v>
      </c>
      <c r="F682" s="12"/>
      <c r="J682" s="13"/>
    </row>
    <row r="683" spans="1:10" x14ac:dyDescent="0.25">
      <c r="A683" s="33" t="e">
        <f>#REF!</f>
        <v>#REF!</v>
      </c>
      <c r="B683" s="6">
        <v>2.6127690000000001</v>
      </c>
      <c r="F683" s="12"/>
      <c r="J683" s="13"/>
    </row>
    <row r="684" spans="1:10" x14ac:dyDescent="0.25">
      <c r="A684" s="33" t="e">
        <f>#REF!</f>
        <v>#REF!</v>
      </c>
      <c r="B684" s="6">
        <v>2.2105700000000001</v>
      </c>
      <c r="F684" s="12"/>
      <c r="J684" s="13"/>
    </row>
    <row r="685" spans="1:10" x14ac:dyDescent="0.25">
      <c r="A685" s="33" t="e">
        <f>#REF!</f>
        <v>#REF!</v>
      </c>
      <c r="B685" s="6">
        <v>1.5842670000000001</v>
      </c>
      <c r="F685" s="12"/>
      <c r="J685" s="13"/>
    </row>
    <row r="686" spans="1:10" x14ac:dyDescent="0.25">
      <c r="A686" s="33" t="e">
        <f>#REF!</f>
        <v>#REF!</v>
      </c>
      <c r="B686" s="6">
        <v>2.0593859999999999</v>
      </c>
      <c r="F686" s="12"/>
      <c r="J686" s="13"/>
    </row>
    <row r="687" spans="1:10" x14ac:dyDescent="0.25">
      <c r="A687" s="33" t="e">
        <f>#REF!</f>
        <v>#REF!</v>
      </c>
      <c r="B687" s="6">
        <v>2.3523849999999999</v>
      </c>
      <c r="F687" s="12"/>
      <c r="J687" s="13"/>
    </row>
    <row r="688" spans="1:10" x14ac:dyDescent="0.25">
      <c r="A688" s="33" t="e">
        <f>#REF!</f>
        <v>#REF!</v>
      </c>
      <c r="B688" s="6">
        <v>4.7937339999999997</v>
      </c>
      <c r="F688" s="12"/>
      <c r="J688" s="13"/>
    </row>
    <row r="689" spans="1:10" x14ac:dyDescent="0.25">
      <c r="A689" s="33" t="e">
        <f>#REF!</f>
        <v>#REF!</v>
      </c>
      <c r="B689" s="6">
        <v>3.8948670000000001</v>
      </c>
      <c r="F689" s="12"/>
      <c r="J689" s="13"/>
    </row>
    <row r="690" spans="1:10" x14ac:dyDescent="0.25">
      <c r="A690" s="33" t="e">
        <f>#REF!</f>
        <v>#REF!</v>
      </c>
      <c r="B690" s="6">
        <v>4.3910809999999998</v>
      </c>
      <c r="F690" s="12"/>
      <c r="J690" s="13"/>
    </row>
    <row r="691" spans="1:10" x14ac:dyDescent="0.25">
      <c r="A691" s="33" t="e">
        <f>#REF!</f>
        <v>#REF!</v>
      </c>
      <c r="B691" s="6">
        <v>2.7785259999999998</v>
      </c>
      <c r="F691" s="12"/>
      <c r="J691" s="13"/>
    </row>
    <row r="692" spans="1:10" x14ac:dyDescent="0.25">
      <c r="A692" s="33" t="e">
        <f>#REF!</f>
        <v>#REF!</v>
      </c>
      <c r="B692" s="6">
        <v>5.6679469999999998</v>
      </c>
      <c r="F692" s="12"/>
      <c r="J692" s="13"/>
    </row>
    <row r="693" spans="1:10" x14ac:dyDescent="0.25">
      <c r="A693" s="33" t="e">
        <f>#REF!</f>
        <v>#REF!</v>
      </c>
      <c r="B693" s="6">
        <v>3.4686189999999999</v>
      </c>
      <c r="F693" s="12"/>
      <c r="J693" s="13"/>
    </row>
    <row r="694" spans="1:10" x14ac:dyDescent="0.25">
      <c r="A694" s="33" t="e">
        <f>#REF!</f>
        <v>#REF!</v>
      </c>
      <c r="B694" s="6">
        <v>3.3713410000000001</v>
      </c>
      <c r="F694" s="12"/>
      <c r="J694" s="13"/>
    </row>
    <row r="695" spans="1:10" x14ac:dyDescent="0.25">
      <c r="A695" s="33" t="e">
        <f>#REF!</f>
        <v>#REF!</v>
      </c>
      <c r="B695" s="6">
        <v>4.8196700000000003</v>
      </c>
      <c r="F695" s="12"/>
      <c r="J695" s="13"/>
    </row>
    <row r="696" spans="1:10" x14ac:dyDescent="0.25">
      <c r="A696" s="33" t="e">
        <f>#REF!</f>
        <v>#REF!</v>
      </c>
      <c r="B696" s="6">
        <v>10.09918</v>
      </c>
      <c r="F696" s="12"/>
      <c r="J696" s="13"/>
    </row>
    <row r="697" spans="1:10" x14ac:dyDescent="0.25">
      <c r="A697" s="33" t="e">
        <f>#REF!</f>
        <v>#REF!</v>
      </c>
      <c r="B697" s="6">
        <v>13.8931</v>
      </c>
      <c r="F697" s="12"/>
      <c r="J697" s="13"/>
    </row>
    <row r="698" spans="1:10" x14ac:dyDescent="0.25">
      <c r="A698" s="33" t="e">
        <f>#REF!</f>
        <v>#REF!</v>
      </c>
      <c r="B698" s="6">
        <v>8.9657549999999997</v>
      </c>
      <c r="F698" s="12"/>
      <c r="J698" s="13"/>
    </row>
    <row r="699" spans="1:10" x14ac:dyDescent="0.25">
      <c r="A699" s="33" t="e">
        <f>#REF!</f>
        <v>#REF!</v>
      </c>
      <c r="B699" s="6">
        <v>8.1945049999999995</v>
      </c>
      <c r="F699" s="12"/>
      <c r="J699" s="13"/>
    </row>
    <row r="700" spans="1:10" x14ac:dyDescent="0.25">
      <c r="A700" s="33" t="e">
        <f>#REF!</f>
        <v>#REF!</v>
      </c>
      <c r="B700" s="6">
        <v>6.1544920000000003</v>
      </c>
      <c r="F700" s="12"/>
      <c r="J700" s="13"/>
    </row>
    <row r="701" spans="1:10" x14ac:dyDescent="0.25">
      <c r="A701" s="33" t="e">
        <f>#REF!</f>
        <v>#REF!</v>
      </c>
      <c r="B701" s="6">
        <v>3.7024050000000002</v>
      </c>
      <c r="F701" s="12"/>
      <c r="J701" s="13"/>
    </row>
    <row r="702" spans="1:10" x14ac:dyDescent="0.25">
      <c r="A702" s="33" t="e">
        <f>#REF!</f>
        <v>#REF!</v>
      </c>
      <c r="B702" s="6">
        <v>4.1872959999999999</v>
      </c>
      <c r="F702" s="12"/>
      <c r="J702" s="13"/>
    </row>
    <row r="703" spans="1:10" x14ac:dyDescent="0.25">
      <c r="A703" s="33" t="e">
        <f>#REF!</f>
        <v>#REF!</v>
      </c>
      <c r="B703" s="6">
        <v>3.8730449999999998</v>
      </c>
      <c r="F703" s="12"/>
      <c r="J703" s="13"/>
    </row>
    <row r="704" spans="1:10" x14ac:dyDescent="0.25">
      <c r="A704" s="33" t="e">
        <f>#REF!</f>
        <v>#REF!</v>
      </c>
      <c r="B704" s="6">
        <v>1.5859460000000001</v>
      </c>
      <c r="F704" s="12"/>
      <c r="J704" s="13"/>
    </row>
    <row r="705" spans="1:10" x14ac:dyDescent="0.25">
      <c r="A705" s="33" t="e">
        <f>#REF!</f>
        <v>#REF!</v>
      </c>
      <c r="B705" s="6">
        <v>1.9250290000000001</v>
      </c>
      <c r="F705" s="12"/>
      <c r="J705" s="13"/>
    </row>
    <row r="706" spans="1:10" x14ac:dyDescent="0.25">
      <c r="A706" s="33" t="e">
        <f>#REF!</f>
        <v>#REF!</v>
      </c>
      <c r="B706" s="6">
        <v>2.3895919999999999</v>
      </c>
      <c r="F706" s="12"/>
      <c r="J706" s="13"/>
    </row>
    <row r="707" spans="1:10" x14ac:dyDescent="0.25">
      <c r="A707" s="33" t="e">
        <f>#REF!</f>
        <v>#REF!</v>
      </c>
      <c r="B707" s="6">
        <v>1.609642</v>
      </c>
      <c r="F707" s="12"/>
      <c r="J707" s="13"/>
    </row>
    <row r="708" spans="1:10" x14ac:dyDescent="0.25">
      <c r="A708" s="33" t="e">
        <f>#REF!</f>
        <v>#REF!</v>
      </c>
      <c r="B708" s="6">
        <v>1.957557</v>
      </c>
      <c r="F708" s="12"/>
      <c r="J708" s="13"/>
    </row>
    <row r="709" spans="1:10" x14ac:dyDescent="0.25">
      <c r="A709" s="33" t="e">
        <f>#REF!</f>
        <v>#REF!</v>
      </c>
      <c r="B709" s="6">
        <v>1.1377219999999999</v>
      </c>
      <c r="F709" s="12"/>
      <c r="J709" s="13"/>
    </row>
    <row r="710" spans="1:10" x14ac:dyDescent="0.25">
      <c r="A710" s="33" t="e">
        <f>#REF!</f>
        <v>#REF!</v>
      </c>
      <c r="B710" s="6">
        <v>0.46877530000000001</v>
      </c>
      <c r="F710" s="12"/>
      <c r="J710" s="13"/>
    </row>
    <row r="711" spans="1:10" x14ac:dyDescent="0.25">
      <c r="A711" s="33" t="e">
        <f>#REF!</f>
        <v>#REF!</v>
      </c>
      <c r="B711" s="6">
        <v>0.2205136</v>
      </c>
      <c r="F711" s="12"/>
      <c r="J711" s="13"/>
    </row>
    <row r="712" spans="1:10" x14ac:dyDescent="0.25">
      <c r="A712" s="33" t="e">
        <f>#REF!</f>
        <v>#REF!</v>
      </c>
      <c r="B712" s="6">
        <v>0.46646860000000001</v>
      </c>
      <c r="F712" s="12"/>
      <c r="J712" s="13"/>
    </row>
    <row r="713" spans="1:10" x14ac:dyDescent="0.25">
      <c r="A713" s="33" t="e">
        <f>#REF!</f>
        <v>#REF!</v>
      </c>
      <c r="B713" s="6">
        <v>0.42548170000000002</v>
      </c>
      <c r="F713" s="12"/>
      <c r="J713" s="13"/>
    </row>
    <row r="714" spans="1:10" x14ac:dyDescent="0.25">
      <c r="A714" s="33" t="e">
        <f>#REF!</f>
        <v>#REF!</v>
      </c>
      <c r="B714" s="6">
        <v>0.56642479999999995</v>
      </c>
      <c r="F714" s="12"/>
      <c r="J714" s="13"/>
    </row>
    <row r="715" spans="1:10" x14ac:dyDescent="0.25">
      <c r="A715" s="33" t="e">
        <f>#REF!</f>
        <v>#REF!</v>
      </c>
      <c r="B715" s="6">
        <v>0.57798890000000003</v>
      </c>
      <c r="F715" s="12"/>
      <c r="J715" s="13"/>
    </row>
    <row r="716" spans="1:10" x14ac:dyDescent="0.25">
      <c r="A716" s="33" t="e">
        <f>#REF!</f>
        <v>#REF!</v>
      </c>
      <c r="B716" s="6">
        <v>0.28939169999999997</v>
      </c>
      <c r="F716" s="12"/>
      <c r="J716" s="13"/>
    </row>
    <row r="717" spans="1:10" x14ac:dyDescent="0.25">
      <c r="A717" s="33" t="e">
        <f>#REF!</f>
        <v>#REF!</v>
      </c>
      <c r="B717" s="6">
        <v>0.22251399999999999</v>
      </c>
      <c r="F717" s="12"/>
      <c r="J717" s="13"/>
    </row>
    <row r="718" spans="1:10" x14ac:dyDescent="0.25">
      <c r="A718" s="33" t="e">
        <f>#REF!</f>
        <v>#REF!</v>
      </c>
      <c r="B718" s="6">
        <v>0.26841369999999998</v>
      </c>
      <c r="F718" s="12"/>
      <c r="J718" s="13"/>
    </row>
    <row r="719" spans="1:10" x14ac:dyDescent="0.25">
      <c r="A719" s="33" t="e">
        <f>#REF!</f>
        <v>#REF!</v>
      </c>
      <c r="B719" s="6">
        <v>0.47974929999999999</v>
      </c>
      <c r="F719" s="12"/>
      <c r="J719" s="13"/>
    </row>
    <row r="720" spans="1:10" x14ac:dyDescent="0.25">
      <c r="A720" s="33" t="e">
        <f>#REF!</f>
        <v>#REF!</v>
      </c>
      <c r="B720" s="6">
        <v>0.53722150000000002</v>
      </c>
      <c r="F720" s="12"/>
      <c r="J720" s="13"/>
    </row>
    <row r="721" spans="1:10" x14ac:dyDescent="0.25">
      <c r="A721" s="33" t="e">
        <f>#REF!</f>
        <v>#REF!</v>
      </c>
      <c r="B721" s="6">
        <v>0.64577399999999996</v>
      </c>
      <c r="F721" s="12"/>
      <c r="J721" s="13"/>
    </row>
    <row r="722" spans="1:10" x14ac:dyDescent="0.25">
      <c r="A722" s="33" t="e">
        <f>#REF!</f>
        <v>#REF!</v>
      </c>
      <c r="B722" s="6">
        <v>0.5195824</v>
      </c>
      <c r="F722" s="12"/>
      <c r="J722" s="13"/>
    </row>
    <row r="723" spans="1:10" x14ac:dyDescent="0.25">
      <c r="A723" s="33" t="e">
        <f>#REF!</f>
        <v>#REF!</v>
      </c>
      <c r="B723" s="6">
        <v>0.83324169999999997</v>
      </c>
      <c r="F723" s="12"/>
      <c r="J723" s="13"/>
    </row>
    <row r="724" spans="1:10" x14ac:dyDescent="0.25">
      <c r="A724" s="33" t="e">
        <f>#REF!</f>
        <v>#REF!</v>
      </c>
      <c r="B724" s="6">
        <v>1.3967909999999999</v>
      </c>
      <c r="F724" s="12"/>
      <c r="J724" s="13"/>
    </row>
    <row r="725" spans="1:10" x14ac:dyDescent="0.25">
      <c r="A725" s="33" t="e">
        <f>#REF!</f>
        <v>#REF!</v>
      </c>
      <c r="B725" s="6">
        <v>4.5881819999999998</v>
      </c>
      <c r="F725" s="12"/>
      <c r="J725" s="13"/>
    </row>
    <row r="726" spans="1:10" x14ac:dyDescent="0.25">
      <c r="A726" s="33" t="e">
        <f>#REF!</f>
        <v>#REF!</v>
      </c>
      <c r="B726" s="6">
        <v>4.7305650000000004</v>
      </c>
      <c r="F726" s="12"/>
      <c r="J726" s="13"/>
    </row>
    <row r="727" spans="1:10" x14ac:dyDescent="0.25">
      <c r="A727" s="33" t="e">
        <f>#REF!</f>
        <v>#REF!</v>
      </c>
      <c r="B727" s="6">
        <v>4.4996090000000004</v>
      </c>
      <c r="F727" s="12"/>
      <c r="J727" s="13"/>
    </row>
    <row r="728" spans="1:10" x14ac:dyDescent="0.25">
      <c r="A728" s="33" t="e">
        <f>#REF!</f>
        <v>#REF!</v>
      </c>
      <c r="B728" s="6">
        <v>1.472167</v>
      </c>
      <c r="F728" s="12"/>
      <c r="J728" s="13"/>
    </row>
    <row r="729" spans="1:10" x14ac:dyDescent="0.25">
      <c r="A729" s="33" t="e">
        <f>#REF!</f>
        <v>#REF!</v>
      </c>
      <c r="B729" s="6">
        <v>1.7446969999999999</v>
      </c>
      <c r="F729" s="12"/>
      <c r="J729" s="13"/>
    </row>
    <row r="730" spans="1:10" x14ac:dyDescent="0.25">
      <c r="A730" s="33" t="e">
        <f>#REF!</f>
        <v>#REF!</v>
      </c>
      <c r="B730" s="6">
        <v>1.723889</v>
      </c>
      <c r="F730" s="12"/>
      <c r="J730" s="13"/>
    </row>
    <row r="731" spans="1:10" x14ac:dyDescent="0.25">
      <c r="A731" s="33" t="e">
        <f>#REF!</f>
        <v>#REF!</v>
      </c>
      <c r="B731" s="6">
        <v>2.275928</v>
      </c>
      <c r="F731" s="12"/>
      <c r="J731" s="13"/>
    </row>
    <row r="732" spans="1:10" x14ac:dyDescent="0.25">
      <c r="A732" s="33" t="e">
        <f>#REF!</f>
        <v>#REF!</v>
      </c>
      <c r="B732" s="6">
        <v>1.8588830000000001</v>
      </c>
      <c r="F732" s="12"/>
      <c r="J732" s="13"/>
    </row>
    <row r="733" spans="1:10" x14ac:dyDescent="0.25">
      <c r="A733" s="33" t="e">
        <f>#REF!</f>
        <v>#REF!</v>
      </c>
      <c r="B733" s="6">
        <v>0.37421349999999998</v>
      </c>
      <c r="F733" s="12"/>
      <c r="J733" s="13"/>
    </row>
    <row r="734" spans="1:10" x14ac:dyDescent="0.25">
      <c r="A734" s="33" t="e">
        <f>#REF!</f>
        <v>#REF!</v>
      </c>
      <c r="B734" s="6">
        <v>0.37029600000000001</v>
      </c>
      <c r="F734" s="12"/>
      <c r="J734" s="13"/>
    </row>
    <row r="735" spans="1:10" x14ac:dyDescent="0.25">
      <c r="A735" s="33" t="e">
        <f>#REF!</f>
        <v>#REF!</v>
      </c>
      <c r="B735" s="6">
        <v>2.9757200000000001E-2</v>
      </c>
      <c r="F735" s="12"/>
      <c r="J735" s="13"/>
    </row>
    <row r="736" spans="1:10" x14ac:dyDescent="0.25">
      <c r="A736" s="33" t="e">
        <f>#REF!</f>
        <v>#REF!</v>
      </c>
      <c r="B736" s="6">
        <v>4.9419170000000001</v>
      </c>
      <c r="F736" s="12"/>
      <c r="J736" s="13"/>
    </row>
    <row r="737" spans="1:10" x14ac:dyDescent="0.25">
      <c r="A737" s="33" t="e">
        <f>#REF!</f>
        <v>#REF!</v>
      </c>
      <c r="B737" s="6">
        <v>4.1462729999999999</v>
      </c>
      <c r="F737" s="12"/>
      <c r="J737" s="13"/>
    </row>
    <row r="738" spans="1:10" x14ac:dyDescent="0.25">
      <c r="A738" s="33" t="e">
        <f>#REF!</f>
        <v>#REF!</v>
      </c>
      <c r="B738" s="6">
        <v>3.8542999999999998</v>
      </c>
      <c r="F738" s="12"/>
      <c r="J738" s="13"/>
    </row>
    <row r="739" spans="1:10" x14ac:dyDescent="0.25">
      <c r="A739" s="33" t="e">
        <f>#REF!</f>
        <v>#REF!</v>
      </c>
      <c r="B739" s="6">
        <v>4.2112819999999997</v>
      </c>
      <c r="F739" s="12"/>
      <c r="J739" s="13"/>
    </row>
    <row r="740" spans="1:10" x14ac:dyDescent="0.25">
      <c r="A740" s="33" t="e">
        <f>#REF!</f>
        <v>#REF!</v>
      </c>
      <c r="B740" s="6">
        <v>3.8305669999999998</v>
      </c>
      <c r="F740" s="12"/>
      <c r="J740" s="13"/>
    </row>
    <row r="741" spans="1:10" x14ac:dyDescent="0.25">
      <c r="A741" s="33" t="e">
        <f>#REF!</f>
        <v>#REF!</v>
      </c>
      <c r="B741" s="6">
        <v>5.007206</v>
      </c>
      <c r="F741" s="12"/>
      <c r="J741" s="13"/>
    </row>
    <row r="742" spans="1:10" x14ac:dyDescent="0.25">
      <c r="A742" s="33" t="e">
        <f>#REF!</f>
        <v>#REF!</v>
      </c>
      <c r="B742" s="6">
        <v>0.31618750000000001</v>
      </c>
      <c r="F742" s="12"/>
      <c r="J742" s="13"/>
    </row>
    <row r="743" spans="1:10" x14ac:dyDescent="0.25">
      <c r="A743" s="33" t="e">
        <f>#REF!</f>
        <v>#REF!</v>
      </c>
      <c r="B743" s="6">
        <v>0.25140489999999999</v>
      </c>
      <c r="F743" s="12"/>
      <c r="J743" s="13"/>
    </row>
    <row r="744" spans="1:10" x14ac:dyDescent="0.25">
      <c r="A744" s="33" t="e">
        <f>#REF!</f>
        <v>#REF!</v>
      </c>
      <c r="B744" s="6">
        <v>0.26647880000000002</v>
      </c>
      <c r="F744" s="12"/>
      <c r="J744" s="13"/>
    </row>
    <row r="745" spans="1:10" x14ac:dyDescent="0.25">
      <c r="A745" s="33" t="e">
        <f>#REF!</f>
        <v>#REF!</v>
      </c>
      <c r="B745" s="6">
        <v>0.35741699999999998</v>
      </c>
      <c r="F745" s="12"/>
      <c r="J745" s="13"/>
    </row>
    <row r="746" spans="1:10" x14ac:dyDescent="0.25">
      <c r="A746" s="33" t="e">
        <f>#REF!</f>
        <v>#REF!</v>
      </c>
      <c r="B746" s="6">
        <v>0.29547810000000002</v>
      </c>
      <c r="F746" s="12"/>
      <c r="J746" s="13"/>
    </row>
    <row r="747" spans="1:10" x14ac:dyDescent="0.25">
      <c r="A747" s="33" t="e">
        <f>#REF!</f>
        <v>#REF!</v>
      </c>
      <c r="B747" s="6">
        <v>0.32235989999999998</v>
      </c>
      <c r="F747" s="12"/>
      <c r="J747" s="13"/>
    </row>
    <row r="748" spans="1:10" x14ac:dyDescent="0.25">
      <c r="A748" s="33" t="e">
        <f>#REF!</f>
        <v>#REF!</v>
      </c>
      <c r="B748" s="6">
        <v>11.919169999999999</v>
      </c>
      <c r="F748" s="12"/>
      <c r="J748" s="13"/>
    </row>
    <row r="749" spans="1:10" x14ac:dyDescent="0.25">
      <c r="A749" s="33" t="e">
        <f>#REF!</f>
        <v>#REF!</v>
      </c>
      <c r="B749" s="6">
        <v>13.14859</v>
      </c>
      <c r="F749" s="12"/>
      <c r="J749" s="13"/>
    </row>
    <row r="750" spans="1:10" x14ac:dyDescent="0.25">
      <c r="A750" s="33" t="e">
        <f>#REF!</f>
        <v>#REF!</v>
      </c>
      <c r="B750" s="6">
        <v>10.64119</v>
      </c>
      <c r="F750" s="12"/>
      <c r="J750" s="13"/>
    </row>
    <row r="751" spans="1:10" x14ac:dyDescent="0.25">
      <c r="A751" s="33" t="e">
        <f>#REF!</f>
        <v>#REF!</v>
      </c>
      <c r="B751" s="6">
        <v>8.5928970000000007</v>
      </c>
      <c r="F751" s="12"/>
      <c r="J751" s="13"/>
    </row>
    <row r="752" spans="1:10" x14ac:dyDescent="0.25">
      <c r="A752" s="33" t="e">
        <f>#REF!</f>
        <v>#REF!</v>
      </c>
      <c r="B752" s="6">
        <v>9.4099389999999996</v>
      </c>
      <c r="F752" s="12"/>
      <c r="J752" s="13"/>
    </row>
    <row r="753" spans="1:10" x14ac:dyDescent="0.25">
      <c r="A753" s="33" t="e">
        <f>#REF!</f>
        <v>#REF!</v>
      </c>
      <c r="B753" s="6">
        <v>6.5832990000000002</v>
      </c>
      <c r="F753" s="12"/>
      <c r="J753" s="13"/>
    </row>
    <row r="754" spans="1:10" x14ac:dyDescent="0.25">
      <c r="A754" s="33" t="e">
        <f>#REF!</f>
        <v>#REF!</v>
      </c>
      <c r="B754" s="6">
        <v>0.38359310000000002</v>
      </c>
      <c r="F754" s="12"/>
      <c r="J754" s="13"/>
    </row>
    <row r="755" spans="1:10" x14ac:dyDescent="0.25">
      <c r="A755" s="33" t="e">
        <f>#REF!</f>
        <v>#REF!</v>
      </c>
      <c r="B755" s="6">
        <v>0.181752</v>
      </c>
      <c r="F755" s="12"/>
      <c r="J755" s="13"/>
    </row>
    <row r="756" spans="1:10" x14ac:dyDescent="0.25">
      <c r="A756" s="33" t="e">
        <f>#REF!</f>
        <v>#REF!</v>
      </c>
      <c r="B756" s="6">
        <v>6.808662</v>
      </c>
      <c r="F756" s="12"/>
      <c r="J756" s="13"/>
    </row>
    <row r="757" spans="1:10" x14ac:dyDescent="0.25">
      <c r="A757" s="33" t="e">
        <f>#REF!</f>
        <v>#REF!</v>
      </c>
      <c r="B757" s="6">
        <v>6.4231100000000003</v>
      </c>
      <c r="F757" s="12"/>
      <c r="J757" s="13"/>
    </row>
    <row r="758" spans="1:10" x14ac:dyDescent="0.25">
      <c r="A758" s="33" t="e">
        <f>#REF!</f>
        <v>#REF!</v>
      </c>
      <c r="B758" s="6">
        <v>5.2246699999999997</v>
      </c>
      <c r="F758" s="12"/>
      <c r="J758" s="13"/>
    </row>
    <row r="759" spans="1:10" x14ac:dyDescent="0.25">
      <c r="A759" s="33" t="e">
        <f>#REF!</f>
        <v>#REF!</v>
      </c>
      <c r="B759" s="6">
        <v>4.232329</v>
      </c>
      <c r="F759" s="12"/>
      <c r="J759" s="13"/>
    </row>
    <row r="760" spans="1:10" x14ac:dyDescent="0.25">
      <c r="A760" s="33" t="e">
        <f>#REF!</f>
        <v>#REF!</v>
      </c>
      <c r="B760" s="6">
        <v>4.1027189999999996</v>
      </c>
      <c r="F760" s="12"/>
      <c r="J760" s="13"/>
    </row>
    <row r="761" spans="1:10" x14ac:dyDescent="0.25">
      <c r="A761" s="33" t="e">
        <f>#REF!</f>
        <v>#REF!</v>
      </c>
      <c r="B761" s="6">
        <v>3.6906059999999998</v>
      </c>
      <c r="F761" s="12"/>
      <c r="J761" s="13"/>
    </row>
    <row r="762" spans="1:10" x14ac:dyDescent="0.25">
      <c r="A762" s="33" t="e">
        <f>#REF!</f>
        <v>#REF!</v>
      </c>
      <c r="B762" s="6">
        <v>1.0695509999999999</v>
      </c>
      <c r="F762" s="12"/>
      <c r="J762" s="13"/>
    </row>
    <row r="763" spans="1:10" x14ac:dyDescent="0.25">
      <c r="A763" s="33" t="e">
        <f>#REF!</f>
        <v>#REF!</v>
      </c>
      <c r="B763" s="6">
        <v>2.0572539999999999</v>
      </c>
      <c r="F763" s="12"/>
      <c r="J763" s="13"/>
    </row>
    <row r="764" spans="1:10" x14ac:dyDescent="0.25">
      <c r="A764" s="33" t="e">
        <f>#REF!</f>
        <v>#REF!</v>
      </c>
      <c r="B764" s="6">
        <v>1.7588710000000001</v>
      </c>
      <c r="F764" s="12"/>
      <c r="J764" s="13"/>
    </row>
    <row r="765" spans="1:10" x14ac:dyDescent="0.25">
      <c r="A765" s="33" t="e">
        <f>#REF!</f>
        <v>#REF!</v>
      </c>
      <c r="B765" s="6">
        <v>1.4622809999999999</v>
      </c>
      <c r="F765" s="12"/>
      <c r="J765" s="13"/>
    </row>
    <row r="766" spans="1:10" x14ac:dyDescent="0.25">
      <c r="A766" s="33" t="e">
        <f>#REF!</f>
        <v>#REF!</v>
      </c>
      <c r="B766" s="6">
        <v>0.73946400000000001</v>
      </c>
      <c r="F766" s="12"/>
      <c r="J766" s="13"/>
    </row>
    <row r="767" spans="1:10" x14ac:dyDescent="0.25">
      <c r="A767" s="33" t="e">
        <f>#REF!</f>
        <v>#REF!</v>
      </c>
      <c r="B767" s="6">
        <v>1.1190560000000001</v>
      </c>
      <c r="F767" s="12"/>
      <c r="J767" s="13"/>
    </row>
    <row r="768" spans="1:10" x14ac:dyDescent="0.25">
      <c r="A768" s="33" t="e">
        <f>#REF!</f>
        <v>#REF!</v>
      </c>
      <c r="B768" s="6">
        <v>1.2045589999999999</v>
      </c>
      <c r="F768" s="12"/>
      <c r="J768" s="13"/>
    </row>
    <row r="769" spans="1:10" x14ac:dyDescent="0.25">
      <c r="A769" s="33" t="e">
        <f>#REF!</f>
        <v>#REF!</v>
      </c>
      <c r="B769" s="6">
        <v>0.68670540000000002</v>
      </c>
      <c r="F769" s="12"/>
      <c r="J769" s="13"/>
    </row>
    <row r="770" spans="1:10" x14ac:dyDescent="0.25">
      <c r="A770" s="33" t="e">
        <f>#REF!</f>
        <v>#REF!</v>
      </c>
      <c r="B770" s="6">
        <v>0.53442690000000004</v>
      </c>
      <c r="F770" s="12"/>
      <c r="J770" s="13"/>
    </row>
    <row r="771" spans="1:10" x14ac:dyDescent="0.25">
      <c r="A771" s="33" t="e">
        <f>#REF!</f>
        <v>#REF!</v>
      </c>
      <c r="B771" s="6">
        <v>0.66399739999999996</v>
      </c>
      <c r="F771" s="12"/>
      <c r="J771" s="13"/>
    </row>
    <row r="772" spans="1:10" x14ac:dyDescent="0.25">
      <c r="A772" s="33" t="e">
        <f>#REF!</f>
        <v>#REF!</v>
      </c>
      <c r="B772" s="6">
        <v>0.76822729999999995</v>
      </c>
      <c r="F772" s="12"/>
      <c r="J772" s="13"/>
    </row>
    <row r="773" spans="1:10" x14ac:dyDescent="0.25">
      <c r="A773" s="33" t="e">
        <f>#REF!</f>
        <v>#REF!</v>
      </c>
      <c r="B773" s="6">
        <v>0.75913019999999998</v>
      </c>
      <c r="F773" s="12"/>
      <c r="J773" s="13"/>
    </row>
    <row r="774" spans="1:10" x14ac:dyDescent="0.25">
      <c r="A774" s="33" t="e">
        <f>#REF!</f>
        <v>#REF!</v>
      </c>
      <c r="B774" s="6">
        <v>0.78966530000000001</v>
      </c>
      <c r="F774" s="12"/>
      <c r="J774" s="13"/>
    </row>
    <row r="775" spans="1:10" x14ac:dyDescent="0.25">
      <c r="A775" s="33" t="e">
        <f>#REF!</f>
        <v>#REF!</v>
      </c>
      <c r="B775" s="6">
        <v>1.02536</v>
      </c>
      <c r="F775" s="12"/>
      <c r="J775" s="13"/>
    </row>
    <row r="776" spans="1:10" x14ac:dyDescent="0.25">
      <c r="A776" s="33" t="e">
        <f>#REF!</f>
        <v>#REF!</v>
      </c>
      <c r="B776" s="6">
        <v>3.7088450000000002</v>
      </c>
      <c r="F776" s="12"/>
      <c r="J776" s="13"/>
    </row>
    <row r="777" spans="1:10" x14ac:dyDescent="0.25">
      <c r="A777" s="33" t="e">
        <f>#REF!</f>
        <v>#REF!</v>
      </c>
      <c r="B777" s="6">
        <v>2.0368580000000001</v>
      </c>
      <c r="F777" s="12"/>
      <c r="J777" s="13"/>
    </row>
    <row r="778" spans="1:10" x14ac:dyDescent="0.25">
      <c r="A778" s="33" t="e">
        <f>#REF!</f>
        <v>#REF!</v>
      </c>
      <c r="B778" s="6">
        <v>1.3554550000000001</v>
      </c>
      <c r="F778" s="12"/>
      <c r="J778" s="13"/>
    </row>
    <row r="779" spans="1:10" x14ac:dyDescent="0.25">
      <c r="A779" s="33" t="e">
        <f>#REF!</f>
        <v>#REF!</v>
      </c>
      <c r="B779" s="6">
        <v>3.0968330000000002</v>
      </c>
      <c r="F779" s="12"/>
      <c r="J779" s="13"/>
    </row>
    <row r="780" spans="1:10" x14ac:dyDescent="0.25">
      <c r="A780" s="33" t="e">
        <f>#REF!</f>
        <v>#REF!</v>
      </c>
      <c r="B780" s="6">
        <v>1.8944270000000001</v>
      </c>
      <c r="F780" s="12"/>
      <c r="J780" s="13"/>
    </row>
    <row r="781" spans="1:10" x14ac:dyDescent="0.25">
      <c r="A781" s="33" t="e">
        <f>#REF!</f>
        <v>#REF!</v>
      </c>
      <c r="B781" s="6">
        <v>1.6930540000000001</v>
      </c>
      <c r="F781" s="12"/>
      <c r="J781" s="13"/>
    </row>
    <row r="782" spans="1:10" x14ac:dyDescent="0.25">
      <c r="A782" s="33" t="e">
        <f>#REF!</f>
        <v>#REF!</v>
      </c>
      <c r="B782" s="6">
        <v>1.2015439999999999</v>
      </c>
      <c r="F782" s="12"/>
      <c r="J782" s="13"/>
    </row>
    <row r="783" spans="1:10" x14ac:dyDescent="0.25">
      <c r="A783" s="33" t="e">
        <f>#REF!</f>
        <v>#REF!</v>
      </c>
      <c r="B783" s="6">
        <v>2.6397810000000002</v>
      </c>
      <c r="F783" s="12"/>
      <c r="J783" s="13"/>
    </row>
    <row r="784" spans="1:10" x14ac:dyDescent="0.25">
      <c r="A784" s="33" t="e">
        <f>#REF!</f>
        <v>#REF!</v>
      </c>
      <c r="B784" s="6">
        <v>4.7223680000000003</v>
      </c>
      <c r="F784" s="12"/>
      <c r="J784" s="13"/>
    </row>
    <row r="785" spans="1:10" x14ac:dyDescent="0.25">
      <c r="A785" s="33" t="e">
        <f>#REF!</f>
        <v>#REF!</v>
      </c>
      <c r="B785" s="6">
        <v>1.1291420000000001</v>
      </c>
      <c r="F785" s="12"/>
      <c r="J785" s="13"/>
    </row>
    <row r="786" spans="1:10" x14ac:dyDescent="0.25">
      <c r="A786" s="33" t="e">
        <f>#REF!</f>
        <v>#REF!</v>
      </c>
      <c r="B786" s="6">
        <v>1.7907459999999999</v>
      </c>
      <c r="F786" s="12"/>
      <c r="J786" s="13"/>
    </row>
    <row r="787" spans="1:10" x14ac:dyDescent="0.25">
      <c r="A787" s="33" t="e">
        <f>#REF!</f>
        <v>#REF!</v>
      </c>
      <c r="B787" s="6">
        <v>1.08636</v>
      </c>
      <c r="F787" s="12"/>
      <c r="J787" s="13"/>
    </row>
    <row r="788" spans="1:10" x14ac:dyDescent="0.25">
      <c r="A788" s="33" t="e">
        <f>#REF!</f>
        <v>#REF!</v>
      </c>
      <c r="B788" s="6">
        <v>1.21245</v>
      </c>
      <c r="F788" s="12"/>
      <c r="J788" s="13"/>
    </row>
    <row r="789" spans="1:10" x14ac:dyDescent="0.25">
      <c r="A789" s="33" t="e">
        <f>#REF!</f>
        <v>#REF!</v>
      </c>
      <c r="B789" s="6">
        <v>1.4561839999999999</v>
      </c>
      <c r="F789" s="12"/>
      <c r="J789" s="13"/>
    </row>
    <row r="790" spans="1:10" x14ac:dyDescent="0.25">
      <c r="A790" s="33" t="e">
        <f>#REF!</f>
        <v>#REF!</v>
      </c>
      <c r="B790" s="6">
        <v>1.2461580000000001</v>
      </c>
      <c r="F790" s="12"/>
      <c r="J790" s="13"/>
    </row>
    <row r="791" spans="1:10" x14ac:dyDescent="0.25">
      <c r="A791" s="33" t="e">
        <f>#REF!</f>
        <v>#REF!</v>
      </c>
      <c r="B791" s="6">
        <v>0.93727689999999997</v>
      </c>
      <c r="F791" s="12"/>
      <c r="J791" s="13"/>
    </row>
    <row r="792" spans="1:10" x14ac:dyDescent="0.25">
      <c r="A792" s="33" t="e">
        <f>#REF!</f>
        <v>#REF!</v>
      </c>
      <c r="B792" s="6">
        <v>1.272875</v>
      </c>
      <c r="F792" s="12"/>
      <c r="J792" s="13"/>
    </row>
    <row r="793" spans="1:10" x14ac:dyDescent="0.25">
      <c r="A793" s="33" t="e">
        <f>#REF!</f>
        <v>#REF!</v>
      </c>
      <c r="B793" s="6">
        <v>1.611853</v>
      </c>
      <c r="F793" s="12"/>
      <c r="J793" s="13"/>
    </row>
    <row r="794" spans="1:10" x14ac:dyDescent="0.25">
      <c r="A794" s="33" t="e">
        <f>#REF!</f>
        <v>#REF!</v>
      </c>
      <c r="B794" s="6">
        <v>0.78019070000000001</v>
      </c>
      <c r="F794" s="12"/>
      <c r="J794" s="13"/>
    </row>
    <row r="795" spans="1:10" x14ac:dyDescent="0.25">
      <c r="A795" s="33" t="e">
        <f>#REF!</f>
        <v>#REF!</v>
      </c>
      <c r="B795" s="6">
        <v>0.72032260000000004</v>
      </c>
      <c r="F795" s="12"/>
      <c r="J795" s="13"/>
    </row>
    <row r="796" spans="1:10" x14ac:dyDescent="0.25">
      <c r="A796" s="33" t="e">
        <f>#REF!</f>
        <v>#REF!</v>
      </c>
      <c r="B796" s="6">
        <v>0.7532702</v>
      </c>
      <c r="F796" s="12"/>
      <c r="J796" s="13"/>
    </row>
    <row r="797" spans="1:10" x14ac:dyDescent="0.25">
      <c r="A797" s="33" t="e">
        <f>#REF!</f>
        <v>#REF!</v>
      </c>
      <c r="B797" s="6">
        <v>0.82378130000000005</v>
      </c>
      <c r="F797" s="12"/>
      <c r="J797" s="13"/>
    </row>
    <row r="798" spans="1:10" x14ac:dyDescent="0.25">
      <c r="A798" s="33" t="e">
        <f>#REF!</f>
        <v>#REF!</v>
      </c>
      <c r="B798" s="6">
        <v>0.78375939999999999</v>
      </c>
      <c r="F798" s="12"/>
      <c r="J798" s="13"/>
    </row>
    <row r="799" spans="1:10" x14ac:dyDescent="0.25">
      <c r="A799" s="33" t="e">
        <f>#REF!</f>
        <v>#REF!</v>
      </c>
      <c r="B799" s="6">
        <v>0.72394639999999999</v>
      </c>
      <c r="F799" s="12"/>
      <c r="J799" s="13"/>
    </row>
    <row r="800" spans="1:10" x14ac:dyDescent="0.25">
      <c r="A800" s="33" t="e">
        <f>#REF!</f>
        <v>#REF!</v>
      </c>
      <c r="B800" s="6">
        <v>0.84549890000000005</v>
      </c>
      <c r="F800" s="12"/>
      <c r="J800" s="13"/>
    </row>
    <row r="801" spans="1:10" x14ac:dyDescent="0.25">
      <c r="A801" s="33" t="e">
        <f>#REF!</f>
        <v>#REF!</v>
      </c>
      <c r="B801" s="6">
        <v>0.89730069999999995</v>
      </c>
      <c r="F801" s="12"/>
      <c r="J801" s="13"/>
    </row>
    <row r="802" spans="1:10" x14ac:dyDescent="0.25">
      <c r="A802" s="33" t="e">
        <f>#REF!</f>
        <v>#REF!</v>
      </c>
      <c r="B802" s="6">
        <v>1.544953</v>
      </c>
      <c r="F802" s="12"/>
      <c r="J802" s="13"/>
    </row>
    <row r="803" spans="1:10" x14ac:dyDescent="0.25">
      <c r="A803" s="33" t="e">
        <f>#REF!</f>
        <v>#REF!</v>
      </c>
      <c r="B803" s="6">
        <v>1.535566</v>
      </c>
      <c r="F803" s="12"/>
      <c r="J803" s="13"/>
    </row>
    <row r="804" spans="1:10" x14ac:dyDescent="0.25">
      <c r="A804" s="33" t="e">
        <f>#REF!</f>
        <v>#REF!</v>
      </c>
      <c r="B804" s="6">
        <v>0.49300539999999998</v>
      </c>
      <c r="F804" s="12"/>
      <c r="J804" s="13"/>
    </row>
    <row r="805" spans="1:10" x14ac:dyDescent="0.25">
      <c r="A805" s="33" t="e">
        <f>#REF!</f>
        <v>#REF!</v>
      </c>
      <c r="B805" s="6">
        <v>0.56884880000000004</v>
      </c>
      <c r="F805" s="12"/>
      <c r="J805" s="13"/>
    </row>
    <row r="806" spans="1:10" x14ac:dyDescent="0.25">
      <c r="A806" s="33" t="e">
        <f>#REF!</f>
        <v>#REF!</v>
      </c>
      <c r="B806" s="6">
        <v>0.65578800000000004</v>
      </c>
      <c r="F806" s="12"/>
      <c r="J806" s="13"/>
    </row>
    <row r="807" spans="1:10" x14ac:dyDescent="0.25">
      <c r="A807" s="33" t="e">
        <f>#REF!</f>
        <v>#REF!</v>
      </c>
      <c r="B807" s="6">
        <v>0.62368469999999998</v>
      </c>
      <c r="F807" s="12"/>
      <c r="J807" s="13"/>
    </row>
    <row r="808" spans="1:10" x14ac:dyDescent="0.25">
      <c r="A808" s="33" t="e">
        <f>#REF!</f>
        <v>#REF!</v>
      </c>
      <c r="B808" s="6">
        <v>0.31043730000000003</v>
      </c>
      <c r="F808" s="12"/>
      <c r="J808" s="13"/>
    </row>
    <row r="809" spans="1:10" x14ac:dyDescent="0.25">
      <c r="A809" s="33" t="e">
        <f>#REF!</f>
        <v>#REF!</v>
      </c>
      <c r="B809" s="6">
        <v>0.32979429999999998</v>
      </c>
      <c r="F809" s="12"/>
      <c r="J809" s="13"/>
    </row>
    <row r="810" spans="1:10" x14ac:dyDescent="0.25">
      <c r="A810" s="33" t="e">
        <f>#REF!</f>
        <v>#REF!</v>
      </c>
      <c r="B810" s="6">
        <v>0.2320295</v>
      </c>
      <c r="F810" s="12"/>
      <c r="J810" s="13"/>
    </row>
    <row r="811" spans="1:10" x14ac:dyDescent="0.25">
      <c r="A811" s="33" t="e">
        <f>#REF!</f>
        <v>#REF!</v>
      </c>
      <c r="B811" s="6">
        <v>0.13682620000000001</v>
      </c>
      <c r="F811" s="12"/>
      <c r="J811" s="13"/>
    </row>
    <row r="812" spans="1:10" x14ac:dyDescent="0.25">
      <c r="A812" s="33" t="e">
        <f>#REF!</f>
        <v>#REF!</v>
      </c>
      <c r="B812" s="6">
        <v>0.15398909999999999</v>
      </c>
      <c r="F812" s="12"/>
      <c r="J812" s="13"/>
    </row>
    <row r="813" spans="1:10" x14ac:dyDescent="0.25">
      <c r="A813" s="33" t="e">
        <f>#REF!</f>
        <v>#REF!</v>
      </c>
      <c r="B813" s="6">
        <v>0.1735197</v>
      </c>
      <c r="F813" s="12"/>
      <c r="J813" s="13"/>
    </row>
    <row r="814" spans="1:10" x14ac:dyDescent="0.25">
      <c r="A814" s="33" t="e">
        <f>#REF!</f>
        <v>#REF!</v>
      </c>
      <c r="B814" s="6">
        <v>0.70600010000000002</v>
      </c>
      <c r="F814" s="12"/>
      <c r="J814" s="13"/>
    </row>
    <row r="815" spans="1:10" x14ac:dyDescent="0.25">
      <c r="A815" s="33" t="e">
        <f>#REF!</f>
        <v>#REF!</v>
      </c>
      <c r="B815" s="6">
        <v>0.42661070000000001</v>
      </c>
      <c r="F815" s="12"/>
      <c r="J815" s="13"/>
    </row>
    <row r="816" spans="1:10" x14ac:dyDescent="0.25">
      <c r="A816" s="33" t="e">
        <f>#REF!</f>
        <v>#REF!</v>
      </c>
      <c r="B816" s="6">
        <v>0.64591270000000001</v>
      </c>
      <c r="F816" s="12"/>
      <c r="J816" s="13"/>
    </row>
    <row r="817" spans="1:10" x14ac:dyDescent="0.25">
      <c r="A817" s="33" t="e">
        <f>#REF!</f>
        <v>#REF!</v>
      </c>
      <c r="B817" s="6">
        <v>0.66853390000000001</v>
      </c>
      <c r="F817" s="12"/>
      <c r="J817" s="13"/>
    </row>
    <row r="818" spans="1:10" x14ac:dyDescent="0.25">
      <c r="A818" s="33" t="e">
        <f>#REF!</f>
        <v>#REF!</v>
      </c>
      <c r="B818" s="6">
        <v>0.88645609999999997</v>
      </c>
      <c r="F818" s="12"/>
      <c r="J818" s="13"/>
    </row>
    <row r="819" spans="1:10" x14ac:dyDescent="0.25">
      <c r="A819" s="33" t="e">
        <f>#REF!</f>
        <v>#REF!</v>
      </c>
      <c r="B819" s="6">
        <v>1.120112</v>
      </c>
      <c r="F819" s="12"/>
      <c r="J819" s="13"/>
    </row>
    <row r="820" spans="1:10" x14ac:dyDescent="0.25">
      <c r="A820" s="33" t="e">
        <f>#REF!</f>
        <v>#REF!</v>
      </c>
      <c r="B820" s="6">
        <v>2.8981309999999998</v>
      </c>
      <c r="F820" s="12"/>
      <c r="J820" s="13"/>
    </row>
    <row r="821" spans="1:10" x14ac:dyDescent="0.25">
      <c r="A821" s="33" t="e">
        <f>#REF!</f>
        <v>#REF!</v>
      </c>
      <c r="B821" s="6">
        <v>4.1519310000000003</v>
      </c>
      <c r="F821" s="12"/>
      <c r="J821" s="13"/>
    </row>
    <row r="822" spans="1:10" x14ac:dyDescent="0.25">
      <c r="A822" s="33" t="e">
        <f>#REF!</f>
        <v>#REF!</v>
      </c>
      <c r="B822" s="6">
        <v>5.2009550000000004</v>
      </c>
      <c r="F822" s="12"/>
      <c r="J822" s="13"/>
    </row>
    <row r="823" spans="1:10" x14ac:dyDescent="0.25">
      <c r="A823" s="33" t="e">
        <f>#REF!</f>
        <v>#REF!</v>
      </c>
      <c r="B823" s="6">
        <v>3.1535679999999999</v>
      </c>
      <c r="F823" s="12"/>
      <c r="J823" s="13"/>
    </row>
    <row r="824" spans="1:10" x14ac:dyDescent="0.25">
      <c r="A824" s="33" t="e">
        <f>#REF!</f>
        <v>#REF!</v>
      </c>
      <c r="B824" s="6">
        <v>4.855766</v>
      </c>
      <c r="F824" s="12"/>
      <c r="J824" s="13"/>
    </row>
    <row r="825" spans="1:10" x14ac:dyDescent="0.25">
      <c r="A825" s="33" t="e">
        <f>#REF!</f>
        <v>#REF!</v>
      </c>
      <c r="B825" s="6">
        <v>8.6412289999999992</v>
      </c>
      <c r="F825" s="12"/>
      <c r="J825" s="13"/>
    </row>
    <row r="826" spans="1:10" x14ac:dyDescent="0.25">
      <c r="A826" s="33" t="e">
        <f>#REF!</f>
        <v>#REF!</v>
      </c>
      <c r="B826" s="6">
        <v>2.6848350000000001</v>
      </c>
      <c r="F826" s="12"/>
      <c r="J826" s="13"/>
    </row>
    <row r="827" spans="1:10" x14ac:dyDescent="0.25">
      <c r="A827" s="33" t="e">
        <f>#REF!</f>
        <v>#REF!</v>
      </c>
      <c r="B827" s="6">
        <v>4.1252700000000004</v>
      </c>
      <c r="F827" s="12"/>
      <c r="J827" s="13"/>
    </row>
    <row r="828" spans="1:10" x14ac:dyDescent="0.25">
      <c r="A828" s="33" t="e">
        <f>#REF!</f>
        <v>#REF!</v>
      </c>
      <c r="B828" s="6">
        <v>2.3772669999999998</v>
      </c>
      <c r="F828" s="12"/>
      <c r="J828" s="13"/>
    </row>
    <row r="829" spans="1:10" x14ac:dyDescent="0.25">
      <c r="A829" s="33" t="e">
        <f>#REF!</f>
        <v>#REF!</v>
      </c>
      <c r="B829" s="6">
        <v>0.67355330000000002</v>
      </c>
      <c r="F829" s="12"/>
      <c r="J829" s="13"/>
    </row>
    <row r="830" spans="1:10" x14ac:dyDescent="0.25">
      <c r="A830" s="33" t="e">
        <f>#REF!</f>
        <v>#REF!</v>
      </c>
      <c r="B830" s="6">
        <v>0.64459379999999999</v>
      </c>
      <c r="F830" s="12"/>
      <c r="J830" s="13"/>
    </row>
    <row r="831" spans="1:10" x14ac:dyDescent="0.25">
      <c r="A831" s="33" t="e">
        <f>#REF!</f>
        <v>#REF!</v>
      </c>
      <c r="B831" s="6">
        <v>0.92668159999999999</v>
      </c>
      <c r="F831" s="12"/>
      <c r="J831" s="13"/>
    </row>
    <row r="832" spans="1:10" x14ac:dyDescent="0.25">
      <c r="A832" s="33" t="e">
        <f>#REF!</f>
        <v>#REF!</v>
      </c>
      <c r="B832" s="6">
        <v>7.8221319999999999</v>
      </c>
      <c r="F832" s="12"/>
      <c r="J832" s="13"/>
    </row>
    <row r="833" spans="1:10" x14ac:dyDescent="0.25">
      <c r="A833" s="33" t="e">
        <f>#REF!</f>
        <v>#REF!</v>
      </c>
      <c r="B833" s="6">
        <v>6.807137</v>
      </c>
      <c r="F833" s="12"/>
      <c r="J833" s="13"/>
    </row>
    <row r="834" spans="1:10" x14ac:dyDescent="0.25">
      <c r="A834" s="33" t="e">
        <f>#REF!</f>
        <v>#REF!</v>
      </c>
      <c r="B834" s="6">
        <v>1.1752229999999999</v>
      </c>
      <c r="F834" s="12"/>
      <c r="J834" s="13"/>
    </row>
    <row r="835" spans="1:10" x14ac:dyDescent="0.25">
      <c r="A835" s="33" t="e">
        <f>#REF!</f>
        <v>#REF!</v>
      </c>
      <c r="B835" s="6">
        <v>0.57326509999999997</v>
      </c>
      <c r="F835" s="12"/>
      <c r="J835" s="13"/>
    </row>
    <row r="836" spans="1:10" x14ac:dyDescent="0.25">
      <c r="A836" s="33" t="e">
        <f>#REF!</f>
        <v>#REF!</v>
      </c>
      <c r="B836" s="6">
        <v>2.6476069999999998</v>
      </c>
      <c r="F836" s="12"/>
      <c r="J836" s="13"/>
    </row>
    <row r="837" spans="1:10" x14ac:dyDescent="0.25">
      <c r="A837" s="33" t="e">
        <f>#REF!</f>
        <v>#REF!</v>
      </c>
      <c r="B837" s="6">
        <v>2.8343639999999999</v>
      </c>
      <c r="F837" s="12"/>
      <c r="J837" s="13"/>
    </row>
    <row r="838" spans="1:10" x14ac:dyDescent="0.25">
      <c r="A838" s="33" t="e">
        <f>#REF!</f>
        <v>#REF!</v>
      </c>
      <c r="B838" s="6">
        <v>3.3057989999999999</v>
      </c>
      <c r="F838" s="12"/>
      <c r="J838" s="13"/>
    </row>
    <row r="839" spans="1:10" x14ac:dyDescent="0.25">
      <c r="A839" s="33" t="e">
        <f>#REF!</f>
        <v>#REF!</v>
      </c>
      <c r="B839" s="6">
        <v>3.2201409999999999</v>
      </c>
      <c r="F839" s="12"/>
      <c r="J839" s="13"/>
    </row>
    <row r="840" spans="1:10" x14ac:dyDescent="0.25">
      <c r="A840" s="33" t="e">
        <f>#REF!</f>
        <v>#REF!</v>
      </c>
      <c r="B840" s="6">
        <v>2.909751</v>
      </c>
      <c r="F840" s="12"/>
      <c r="J840" s="13"/>
    </row>
    <row r="841" spans="1:10" x14ac:dyDescent="0.25">
      <c r="A841" s="33" t="e">
        <f>#REF!</f>
        <v>#REF!</v>
      </c>
      <c r="B841" s="6">
        <v>2.1999499999999999</v>
      </c>
      <c r="F841" s="12"/>
      <c r="J841" s="13"/>
    </row>
    <row r="842" spans="1:10" x14ac:dyDescent="0.25">
      <c r="A842" s="33" t="e">
        <f>#REF!</f>
        <v>#REF!</v>
      </c>
      <c r="B842" s="6">
        <v>3.2303120000000001</v>
      </c>
      <c r="F842" s="12"/>
      <c r="J842" s="13"/>
    </row>
    <row r="843" spans="1:10" x14ac:dyDescent="0.25">
      <c r="A843" s="33" t="e">
        <f>#REF!</f>
        <v>#REF!</v>
      </c>
      <c r="B843" s="6">
        <v>2.4234200000000001</v>
      </c>
      <c r="F843" s="12"/>
      <c r="J843" s="13"/>
    </row>
    <row r="844" spans="1:10" x14ac:dyDescent="0.25">
      <c r="A844" s="33" t="e">
        <f>#REF!</f>
        <v>#REF!</v>
      </c>
      <c r="B844" s="6">
        <v>1.5862970000000001</v>
      </c>
      <c r="F844" s="12"/>
      <c r="J844" s="13"/>
    </row>
    <row r="845" spans="1:10" x14ac:dyDescent="0.25">
      <c r="A845" s="33" t="e">
        <f>#REF!</f>
        <v>#REF!</v>
      </c>
      <c r="B845" s="6">
        <v>1.815874</v>
      </c>
      <c r="F845" s="12"/>
      <c r="J845" s="13"/>
    </row>
    <row r="846" spans="1:10" x14ac:dyDescent="0.25">
      <c r="A846" s="33" t="e">
        <f>#REF!</f>
        <v>#REF!</v>
      </c>
      <c r="B846" s="6">
        <v>1.193892</v>
      </c>
      <c r="F846" s="12"/>
      <c r="J846" s="13"/>
    </row>
    <row r="847" spans="1:10" x14ac:dyDescent="0.25">
      <c r="A847" s="33" t="e">
        <f>#REF!</f>
        <v>#REF!</v>
      </c>
      <c r="B847" s="6">
        <v>0.45774350000000003</v>
      </c>
      <c r="F847" s="12"/>
      <c r="J847" s="13"/>
    </row>
    <row r="848" spans="1:10" x14ac:dyDescent="0.25">
      <c r="A848" s="33" t="e">
        <f>#REF!</f>
        <v>#REF!</v>
      </c>
      <c r="B848" s="6">
        <v>0.41408919999999999</v>
      </c>
      <c r="F848" s="12"/>
      <c r="J848" s="13"/>
    </row>
    <row r="849" spans="1:10" x14ac:dyDescent="0.25">
      <c r="A849" s="33" t="e">
        <f>#REF!</f>
        <v>#REF!</v>
      </c>
      <c r="B849" s="6">
        <v>0.28568579999999999</v>
      </c>
      <c r="F849" s="12"/>
      <c r="J849" s="13"/>
    </row>
    <row r="850" spans="1:10" x14ac:dyDescent="0.25">
      <c r="A850" s="33" t="e">
        <f>#REF!</f>
        <v>#REF!</v>
      </c>
      <c r="B850" s="6">
        <v>0.40033390000000002</v>
      </c>
      <c r="F850" s="12"/>
      <c r="J850" s="13"/>
    </row>
    <row r="851" spans="1:10" x14ac:dyDescent="0.25">
      <c r="A851" s="33" t="e">
        <f>#REF!</f>
        <v>#REF!</v>
      </c>
      <c r="B851" s="6">
        <v>0.60880120000000004</v>
      </c>
      <c r="F851" s="12"/>
      <c r="J851" s="13"/>
    </row>
    <row r="852" spans="1:10" x14ac:dyDescent="0.25">
      <c r="A852" s="33" t="e">
        <f>#REF!</f>
        <v>#REF!</v>
      </c>
      <c r="B852" s="6">
        <v>0.18410389999999999</v>
      </c>
      <c r="F852" s="12"/>
      <c r="J852" s="13"/>
    </row>
    <row r="853" spans="1:10" x14ac:dyDescent="0.25">
      <c r="A853" s="33" t="e">
        <f>#REF!</f>
        <v>#REF!</v>
      </c>
      <c r="B853" s="6">
        <v>0.33729029999999999</v>
      </c>
      <c r="F853" s="12"/>
      <c r="J853" s="13"/>
    </row>
    <row r="854" spans="1:10" x14ac:dyDescent="0.25">
      <c r="A854" s="33" t="e">
        <f>#REF!</f>
        <v>#REF!</v>
      </c>
      <c r="B854" s="6">
        <v>0.1378935</v>
      </c>
      <c r="F854" s="12"/>
      <c r="J854" s="13"/>
    </row>
    <row r="855" spans="1:10" x14ac:dyDescent="0.25">
      <c r="A855" s="33" t="e">
        <f>#REF!</f>
        <v>#REF!</v>
      </c>
      <c r="B855" s="6">
        <v>6.7236099999999993E-2</v>
      </c>
      <c r="F855" s="12"/>
      <c r="J855" s="13"/>
    </row>
    <row r="856" spans="1:10" x14ac:dyDescent="0.25">
      <c r="A856" s="33" t="e">
        <f>#REF!</f>
        <v>#REF!</v>
      </c>
      <c r="B856" s="6">
        <v>0.20953369999999999</v>
      </c>
      <c r="F856" s="12"/>
      <c r="J856" s="13"/>
    </row>
    <row r="857" spans="1:10" x14ac:dyDescent="0.25">
      <c r="A857" s="33" t="e">
        <f>#REF!</f>
        <v>#REF!</v>
      </c>
      <c r="B857" s="6">
        <v>0.23431089999999999</v>
      </c>
      <c r="F857" s="12"/>
      <c r="J857" s="13"/>
    </row>
    <row r="858" spans="1:10" x14ac:dyDescent="0.25">
      <c r="A858" s="33" t="e">
        <f>#REF!</f>
        <v>#REF!</v>
      </c>
      <c r="B858" s="6">
        <v>0.32587569999999999</v>
      </c>
      <c r="F858" s="12"/>
      <c r="J858" s="13"/>
    </row>
    <row r="859" spans="1:10" x14ac:dyDescent="0.25">
      <c r="A859" s="33" t="e">
        <f>#REF!</f>
        <v>#REF!</v>
      </c>
      <c r="B859" s="6">
        <v>0.63248450000000001</v>
      </c>
      <c r="F859" s="12"/>
      <c r="J859" s="13"/>
    </row>
    <row r="860" spans="1:10" x14ac:dyDescent="0.25">
      <c r="A860" s="33" t="e">
        <f>#REF!</f>
        <v>#REF!</v>
      </c>
      <c r="B860" s="6">
        <v>0.52210160000000005</v>
      </c>
      <c r="F860" s="12"/>
      <c r="J860" s="13"/>
    </row>
    <row r="861" spans="1:10" x14ac:dyDescent="0.25">
      <c r="A861" s="33" t="e">
        <f>#REF!</f>
        <v>#REF!</v>
      </c>
      <c r="B861" s="6">
        <v>0.52567149999999996</v>
      </c>
      <c r="F861" s="12"/>
      <c r="J861" s="13"/>
    </row>
    <row r="862" spans="1:10" x14ac:dyDescent="0.25">
      <c r="A862" s="33" t="e">
        <f>#REF!</f>
        <v>#REF!</v>
      </c>
      <c r="B862" s="6">
        <v>0.32263039999999998</v>
      </c>
      <c r="F862" s="12"/>
      <c r="J862" s="13"/>
    </row>
    <row r="863" spans="1:10" x14ac:dyDescent="0.25">
      <c r="A863" s="33" t="e">
        <f>#REF!</f>
        <v>#REF!</v>
      </c>
      <c r="B863" s="6">
        <v>0.53603389999999995</v>
      </c>
      <c r="F863" s="12"/>
      <c r="J863" s="13"/>
    </row>
    <row r="864" spans="1:10" x14ac:dyDescent="0.25">
      <c r="A864" s="33" t="e">
        <f>#REF!</f>
        <v>#REF!</v>
      </c>
      <c r="B864" s="6">
        <v>0.75310840000000001</v>
      </c>
      <c r="F864" s="12"/>
      <c r="J864" s="13"/>
    </row>
    <row r="865" spans="1:10" x14ac:dyDescent="0.25">
      <c r="A865" s="33" t="e">
        <f>#REF!</f>
        <v>#REF!</v>
      </c>
      <c r="B865" s="6">
        <v>0.52891639999999995</v>
      </c>
      <c r="F865" s="12"/>
      <c r="J865" s="13"/>
    </row>
    <row r="866" spans="1:10" x14ac:dyDescent="0.25">
      <c r="A866" s="33" t="e">
        <f>#REF!</f>
        <v>#REF!</v>
      </c>
      <c r="B866" s="6">
        <v>0.21600220000000001</v>
      </c>
      <c r="F866" s="12"/>
      <c r="J866" s="13"/>
    </row>
    <row r="867" spans="1:10" x14ac:dyDescent="0.25">
      <c r="A867" s="33" t="e">
        <f>#REF!</f>
        <v>#REF!</v>
      </c>
      <c r="B867" s="6">
        <v>0.1171452</v>
      </c>
      <c r="F867" s="12"/>
      <c r="J867" s="13"/>
    </row>
    <row r="868" spans="1:10" x14ac:dyDescent="0.25">
      <c r="A868" s="33" t="e">
        <f>#REF!</f>
        <v>#REF!</v>
      </c>
      <c r="B868" s="6">
        <v>8.2213499999999995E-2</v>
      </c>
      <c r="F868" s="12"/>
      <c r="J868" s="13"/>
    </row>
    <row r="869" spans="1:10" x14ac:dyDescent="0.25">
      <c r="A869" s="33" t="e">
        <f>#REF!</f>
        <v>#REF!</v>
      </c>
      <c r="B869" s="6">
        <v>0.643868</v>
      </c>
      <c r="F869" s="12"/>
      <c r="J869" s="13"/>
    </row>
    <row r="870" spans="1:10" x14ac:dyDescent="0.25">
      <c r="A870" s="33" t="e">
        <f>#REF!</f>
        <v>#REF!</v>
      </c>
      <c r="B870" s="6">
        <v>0.28636440000000002</v>
      </c>
      <c r="F870" s="12"/>
      <c r="J870" s="13"/>
    </row>
    <row r="871" spans="1:10" x14ac:dyDescent="0.25">
      <c r="A871" s="33" t="e">
        <f>#REF!</f>
        <v>#REF!</v>
      </c>
      <c r="B871" s="6">
        <v>0.2744972</v>
      </c>
      <c r="F871" s="12"/>
      <c r="J871" s="13"/>
    </row>
    <row r="872" spans="1:10" x14ac:dyDescent="0.25">
      <c r="A872" s="33" t="e">
        <f>#REF!</f>
        <v>#REF!</v>
      </c>
      <c r="B872" s="6">
        <v>0.2514093</v>
      </c>
      <c r="F872" s="12"/>
      <c r="J872" s="13"/>
    </row>
    <row r="873" spans="1:10" x14ac:dyDescent="0.25">
      <c r="A873" s="33" t="e">
        <f>#REF!</f>
        <v>#REF!</v>
      </c>
      <c r="B873" s="6">
        <v>0.39339990000000002</v>
      </c>
      <c r="F873" s="12"/>
      <c r="J873" s="13"/>
    </row>
    <row r="874" spans="1:10" x14ac:dyDescent="0.25">
      <c r="A874" s="33" t="e">
        <f>#REF!</f>
        <v>#REF!</v>
      </c>
      <c r="B874" s="6">
        <v>0.41970210000000002</v>
      </c>
      <c r="F874" s="12"/>
      <c r="J874" s="13"/>
    </row>
    <row r="875" spans="1:10" x14ac:dyDescent="0.25">
      <c r="A875" s="33" t="e">
        <f>#REF!</f>
        <v>#REF!</v>
      </c>
      <c r="B875" s="6">
        <v>5.1604320000000001</v>
      </c>
      <c r="F875" s="12"/>
      <c r="J875" s="13"/>
    </row>
    <row r="876" spans="1:10" x14ac:dyDescent="0.25">
      <c r="A876" s="33" t="e">
        <f>#REF!</f>
        <v>#REF!</v>
      </c>
      <c r="B876" s="6">
        <v>4.6517770000000001</v>
      </c>
      <c r="F876" s="12"/>
      <c r="J876" s="13"/>
    </row>
    <row r="877" spans="1:10" x14ac:dyDescent="0.25">
      <c r="A877" s="33" t="e">
        <f>#REF!</f>
        <v>#REF!</v>
      </c>
      <c r="B877" s="6">
        <v>3.3632949999999999</v>
      </c>
      <c r="F877" s="12"/>
      <c r="J877" s="13"/>
    </row>
    <row r="878" spans="1:10" x14ac:dyDescent="0.25">
      <c r="A878" s="33" t="e">
        <f>#REF!</f>
        <v>#REF!</v>
      </c>
      <c r="B878" s="6">
        <v>3.3594919999999999</v>
      </c>
      <c r="F878" s="12"/>
      <c r="J878" s="13"/>
    </row>
    <row r="879" spans="1:10" x14ac:dyDescent="0.25">
      <c r="A879" s="33" t="e">
        <f>#REF!</f>
        <v>#REF!</v>
      </c>
      <c r="B879" s="6">
        <v>4.3757640000000002</v>
      </c>
      <c r="F879" s="12"/>
      <c r="J879" s="13"/>
    </row>
    <row r="880" spans="1:10" x14ac:dyDescent="0.25">
      <c r="A880" s="33" t="e">
        <f>#REF!</f>
        <v>#REF!</v>
      </c>
      <c r="B880" s="6">
        <v>4.6121119999999998</v>
      </c>
      <c r="F880" s="12"/>
      <c r="J880" s="13"/>
    </row>
    <row r="881" spans="1:10" x14ac:dyDescent="0.25">
      <c r="A881" s="33" t="e">
        <f>#REF!</f>
        <v>#REF!</v>
      </c>
      <c r="B881" s="6">
        <v>2.5815570000000001</v>
      </c>
      <c r="F881" s="12"/>
      <c r="J881" s="13"/>
    </row>
    <row r="882" spans="1:10" x14ac:dyDescent="0.25">
      <c r="A882" s="33" t="e">
        <f>#REF!</f>
        <v>#REF!</v>
      </c>
      <c r="B882" s="6">
        <v>2.6458050000000002</v>
      </c>
      <c r="F882" s="12"/>
      <c r="J882" s="13"/>
    </row>
    <row r="883" spans="1:10" x14ac:dyDescent="0.25">
      <c r="A883" s="33" t="e">
        <f>#REF!</f>
        <v>#REF!</v>
      </c>
      <c r="B883" s="6">
        <v>2.4896509999999998</v>
      </c>
      <c r="F883" s="12"/>
      <c r="J883" s="13"/>
    </row>
    <row r="884" spans="1:10" x14ac:dyDescent="0.25">
      <c r="A884" s="33" t="e">
        <f>#REF!</f>
        <v>#REF!</v>
      </c>
      <c r="B884" s="6">
        <v>1.3715889999999999</v>
      </c>
      <c r="F884" s="12"/>
      <c r="J884" s="13"/>
    </row>
    <row r="885" spans="1:10" x14ac:dyDescent="0.25">
      <c r="A885" s="33" t="e">
        <f>#REF!</f>
        <v>#REF!</v>
      </c>
      <c r="B885" s="6">
        <v>1.729824</v>
      </c>
      <c r="F885" s="12"/>
      <c r="J885" s="13"/>
    </row>
    <row r="886" spans="1:10" x14ac:dyDescent="0.25">
      <c r="A886" s="33" t="e">
        <f>#REF!</f>
        <v>#REF!</v>
      </c>
      <c r="B886" s="6">
        <v>2.382768</v>
      </c>
      <c r="F886" s="12"/>
      <c r="J886" s="13"/>
    </row>
    <row r="887" spans="1:10" x14ac:dyDescent="0.25">
      <c r="A887" s="33" t="e">
        <f>#REF!</f>
        <v>#REF!</v>
      </c>
      <c r="B887" s="6">
        <v>1.448186</v>
      </c>
      <c r="F887" s="12"/>
      <c r="J887" s="13"/>
    </row>
    <row r="888" spans="1:10" x14ac:dyDescent="0.25">
      <c r="A888" s="33" t="e">
        <f>#REF!</f>
        <v>#REF!</v>
      </c>
      <c r="B888" s="6">
        <v>0.98542830000000003</v>
      </c>
      <c r="F888" s="12"/>
      <c r="J888" s="13"/>
    </row>
    <row r="889" spans="1:10" x14ac:dyDescent="0.25">
      <c r="A889" s="33" t="e">
        <f>#REF!</f>
        <v>#REF!</v>
      </c>
      <c r="B889" s="6">
        <v>1.23733</v>
      </c>
      <c r="F889" s="12"/>
      <c r="J889" s="13"/>
    </row>
    <row r="890" spans="1:10" x14ac:dyDescent="0.25">
      <c r="A890" s="33" t="e">
        <f>#REF!</f>
        <v>#REF!</v>
      </c>
      <c r="B890" s="6">
        <v>0.92091520000000004</v>
      </c>
      <c r="F890" s="12"/>
      <c r="J890" s="13"/>
    </row>
    <row r="891" spans="1:10" x14ac:dyDescent="0.25">
      <c r="A891" s="33" t="e">
        <f>#REF!</f>
        <v>#REF!</v>
      </c>
      <c r="B891" s="6">
        <v>0.61304999999999998</v>
      </c>
      <c r="F891" s="12"/>
      <c r="J891" s="13"/>
    </row>
    <row r="892" spans="1:10" x14ac:dyDescent="0.25">
      <c r="A892" s="33" t="e">
        <f>#REF!</f>
        <v>#REF!</v>
      </c>
      <c r="B892" s="6">
        <v>0.77736729999999998</v>
      </c>
      <c r="F892" s="12"/>
      <c r="J892" s="13"/>
    </row>
    <row r="893" spans="1:10" x14ac:dyDescent="0.25">
      <c r="A893" s="33" t="e">
        <f>#REF!</f>
        <v>#REF!</v>
      </c>
      <c r="B893" s="6">
        <v>1.0689070000000001</v>
      </c>
      <c r="F893" s="12"/>
      <c r="J893" s="13"/>
    </row>
    <row r="894" spans="1:10" x14ac:dyDescent="0.25">
      <c r="A894" s="33" t="e">
        <f>#REF!</f>
        <v>#REF!</v>
      </c>
      <c r="B894" s="6">
        <v>0.84201090000000001</v>
      </c>
      <c r="F894" s="12"/>
      <c r="J894" s="13"/>
    </row>
    <row r="895" spans="1:10" x14ac:dyDescent="0.25">
      <c r="A895" s="33" t="e">
        <f>#REF!</f>
        <v>#REF!</v>
      </c>
      <c r="B895" s="6">
        <v>0.91706869999999996</v>
      </c>
      <c r="F895" s="12"/>
      <c r="J895" s="13"/>
    </row>
    <row r="896" spans="1:10" x14ac:dyDescent="0.25">
      <c r="A896" s="33" t="e">
        <f>#REF!</f>
        <v>#REF!</v>
      </c>
      <c r="B896" s="6">
        <v>0.38613829999999999</v>
      </c>
      <c r="F896" s="12"/>
      <c r="J896" s="13"/>
    </row>
    <row r="897" spans="1:10" x14ac:dyDescent="0.25">
      <c r="A897" s="33" t="e">
        <f>#REF!</f>
        <v>#REF!</v>
      </c>
      <c r="B897" s="6">
        <v>0.3799206</v>
      </c>
      <c r="F897" s="12"/>
      <c r="J897" s="13"/>
    </row>
    <row r="898" spans="1:10" x14ac:dyDescent="0.25">
      <c r="A898" s="33" t="e">
        <f>#REF!</f>
        <v>#REF!</v>
      </c>
      <c r="B898" s="6">
        <v>0.46642790000000001</v>
      </c>
      <c r="F898" s="12"/>
      <c r="J898" s="13"/>
    </row>
    <row r="899" spans="1:10" x14ac:dyDescent="0.25">
      <c r="A899" s="33" t="e">
        <f>#REF!</f>
        <v>#REF!</v>
      </c>
      <c r="B899" s="6">
        <v>0.70081039999999994</v>
      </c>
      <c r="F899" s="12"/>
      <c r="J899" s="13"/>
    </row>
    <row r="900" spans="1:10" x14ac:dyDescent="0.25">
      <c r="A900" s="33" t="e">
        <f>#REF!</f>
        <v>#REF!</v>
      </c>
      <c r="B900" s="6">
        <v>0.40337260000000003</v>
      </c>
      <c r="F900" s="12"/>
      <c r="J900" s="13"/>
    </row>
    <row r="901" spans="1:10" x14ac:dyDescent="0.25">
      <c r="A901" s="33" t="e">
        <f>#REF!</f>
        <v>#REF!</v>
      </c>
      <c r="B901" s="6">
        <v>0.21078849999999999</v>
      </c>
      <c r="F901" s="12"/>
      <c r="J901" s="13"/>
    </row>
    <row r="902" spans="1:10" x14ac:dyDescent="0.25">
      <c r="A902" s="33" t="e">
        <f>#REF!</f>
        <v>#REF!</v>
      </c>
      <c r="B902" s="6">
        <v>8.9076299999999997E-2</v>
      </c>
      <c r="F902" s="12"/>
      <c r="J902" s="13"/>
    </row>
    <row r="903" spans="1:10" x14ac:dyDescent="0.25">
      <c r="A903" s="33" t="e">
        <f>#REF!</f>
        <v>#REF!</v>
      </c>
      <c r="B903" s="6">
        <v>8.7766499999999997E-2</v>
      </c>
      <c r="F903" s="12"/>
      <c r="J903" s="13"/>
    </row>
    <row r="904" spans="1:10" x14ac:dyDescent="0.25">
      <c r="A904" s="33" t="e">
        <f>#REF!</f>
        <v>#REF!</v>
      </c>
      <c r="B904" s="6">
        <v>7.4033100000000004E-2</v>
      </c>
      <c r="F904" s="12"/>
      <c r="J904" s="13"/>
    </row>
    <row r="905" spans="1:10" x14ac:dyDescent="0.25">
      <c r="A905" s="33" t="e">
        <f>#REF!</f>
        <v>#REF!</v>
      </c>
      <c r="B905" s="6">
        <v>4.7740390000000001</v>
      </c>
      <c r="F905" s="12"/>
      <c r="J905" s="13"/>
    </row>
    <row r="906" spans="1:10" x14ac:dyDescent="0.25">
      <c r="A906" s="33" t="e">
        <f>#REF!</f>
        <v>#REF!</v>
      </c>
      <c r="B906" s="6">
        <v>6.0343540000000004</v>
      </c>
      <c r="F906" s="12"/>
      <c r="J906" s="13"/>
    </row>
    <row r="907" spans="1:10" x14ac:dyDescent="0.25">
      <c r="A907" s="33" t="e">
        <f>#REF!</f>
        <v>#REF!</v>
      </c>
      <c r="B907" s="6">
        <v>4.3358879999999997</v>
      </c>
      <c r="F907" s="12"/>
      <c r="J907" s="13"/>
    </row>
    <row r="908" spans="1:10" x14ac:dyDescent="0.25">
      <c r="A908" s="33" t="e">
        <f>#REF!</f>
        <v>#REF!</v>
      </c>
      <c r="B908" s="6">
        <v>2.4521310000000001</v>
      </c>
      <c r="F908" s="12"/>
      <c r="J908" s="13"/>
    </row>
    <row r="909" spans="1:10" x14ac:dyDescent="0.25">
      <c r="A909" s="33" t="e">
        <f>#REF!</f>
        <v>#REF!</v>
      </c>
      <c r="B909" s="6">
        <v>1.1478060000000001</v>
      </c>
      <c r="F909" s="12"/>
      <c r="J909" s="13"/>
    </row>
    <row r="910" spans="1:10" x14ac:dyDescent="0.25">
      <c r="A910" s="33" t="e">
        <f>#REF!</f>
        <v>#REF!</v>
      </c>
      <c r="B910" s="6">
        <v>0.50068330000000005</v>
      </c>
      <c r="F910" s="12"/>
      <c r="J910" s="13"/>
    </row>
    <row r="911" spans="1:10" x14ac:dyDescent="0.25">
      <c r="A911" s="33" t="e">
        <f>#REF!</f>
        <v>#REF!</v>
      </c>
      <c r="B911" s="6">
        <v>0.5634557</v>
      </c>
      <c r="F911" s="12"/>
      <c r="J911" s="13"/>
    </row>
    <row r="912" spans="1:10" x14ac:dyDescent="0.25">
      <c r="A912" s="33" t="e">
        <f>#REF!</f>
        <v>#REF!</v>
      </c>
      <c r="B912" s="6">
        <v>0.47226210000000002</v>
      </c>
      <c r="F912" s="12"/>
      <c r="J912" s="13"/>
    </row>
    <row r="913" spans="1:10" x14ac:dyDescent="0.25">
      <c r="A913" s="33" t="e">
        <f>#REF!</f>
        <v>#REF!</v>
      </c>
      <c r="B913" s="6">
        <v>0.52029650000000005</v>
      </c>
      <c r="F913" s="12"/>
      <c r="J913" s="13"/>
    </row>
    <row r="914" spans="1:10" x14ac:dyDescent="0.25">
      <c r="A914" s="33" t="e">
        <f>#REF!</f>
        <v>#REF!</v>
      </c>
      <c r="B914" s="6">
        <v>1.5236099999999999</v>
      </c>
      <c r="F914" s="12"/>
      <c r="J914" s="13"/>
    </row>
    <row r="915" spans="1:10" x14ac:dyDescent="0.25">
      <c r="A915" s="33" t="e">
        <f>#REF!</f>
        <v>#REF!</v>
      </c>
      <c r="B915" s="6">
        <v>2.0077959999999999</v>
      </c>
      <c r="F915" s="12"/>
      <c r="J915" s="13"/>
    </row>
    <row r="916" spans="1:10" x14ac:dyDescent="0.25">
      <c r="A916" s="33" t="e">
        <f>#REF!</f>
        <v>#REF!</v>
      </c>
      <c r="B916" s="6">
        <v>1.07159</v>
      </c>
      <c r="F916" s="12"/>
      <c r="J916" s="13"/>
    </row>
    <row r="917" spans="1:10" x14ac:dyDescent="0.25">
      <c r="A917" s="33" t="e">
        <f>#REF!</f>
        <v>#REF!</v>
      </c>
      <c r="B917" s="6">
        <v>0.78102590000000005</v>
      </c>
      <c r="F917" s="12"/>
      <c r="J917" s="13"/>
    </row>
    <row r="918" spans="1:10" x14ac:dyDescent="0.25">
      <c r="A918" s="33" t="e">
        <f>#REF!</f>
        <v>#REF!</v>
      </c>
      <c r="B918" s="6">
        <v>0.97267800000000004</v>
      </c>
      <c r="F918" s="12"/>
      <c r="J918" s="13"/>
    </row>
    <row r="919" spans="1:10" x14ac:dyDescent="0.25">
      <c r="A919" s="33" t="e">
        <f>#REF!</f>
        <v>#REF!</v>
      </c>
      <c r="B919" s="6">
        <v>0.24694540000000001</v>
      </c>
      <c r="F919" s="12"/>
      <c r="J919" s="13"/>
    </row>
    <row r="920" spans="1:10" x14ac:dyDescent="0.25">
      <c r="A920" s="33" t="e">
        <f>#REF!</f>
        <v>#REF!</v>
      </c>
      <c r="B920" s="6">
        <v>0.1377428</v>
      </c>
      <c r="F920" s="12"/>
      <c r="J920" s="13"/>
    </row>
    <row r="921" spans="1:10" x14ac:dyDescent="0.25">
      <c r="A921" s="33" t="e">
        <f>#REF!</f>
        <v>#REF!</v>
      </c>
      <c r="B921" s="6">
        <v>0.60958009999999996</v>
      </c>
      <c r="F921" s="12"/>
      <c r="J921" s="13"/>
    </row>
    <row r="922" spans="1:10" x14ac:dyDescent="0.25">
      <c r="A922" s="33" t="e">
        <f>#REF!</f>
        <v>#REF!</v>
      </c>
      <c r="B922" s="6">
        <v>0.40087919999999999</v>
      </c>
      <c r="F922" s="12"/>
      <c r="J922" s="13"/>
    </row>
    <row r="923" spans="1:10" x14ac:dyDescent="0.25">
      <c r="A923" s="33" t="e">
        <f>#REF!</f>
        <v>#REF!</v>
      </c>
      <c r="B923" s="6">
        <v>0.38477860000000003</v>
      </c>
      <c r="F923" s="12"/>
      <c r="J923" s="13"/>
    </row>
    <row r="924" spans="1:10" x14ac:dyDescent="0.25">
      <c r="A924" s="33" t="e">
        <f>#REF!</f>
        <v>#REF!</v>
      </c>
      <c r="B924" s="6">
        <v>0.31433270000000002</v>
      </c>
      <c r="F924" s="12"/>
      <c r="J924" s="13"/>
    </row>
    <row r="925" spans="1:10" x14ac:dyDescent="0.25">
      <c r="A925" s="33" t="e">
        <f>#REF!</f>
        <v>#REF!</v>
      </c>
      <c r="B925" s="6">
        <v>1.8340460000000001</v>
      </c>
      <c r="F925" s="12"/>
      <c r="J925" s="13"/>
    </row>
    <row r="926" spans="1:10" x14ac:dyDescent="0.25">
      <c r="A926" s="33" t="e">
        <f>#REF!</f>
        <v>#REF!</v>
      </c>
      <c r="B926" s="6">
        <v>2.5374490000000001</v>
      </c>
      <c r="F926" s="12"/>
      <c r="J926" s="13"/>
    </row>
    <row r="927" spans="1:10" x14ac:dyDescent="0.25">
      <c r="A927" s="33" t="e">
        <f>#REF!</f>
        <v>#REF!</v>
      </c>
      <c r="B927" s="6">
        <v>2.6388090000000002</v>
      </c>
      <c r="F927" s="12"/>
      <c r="J927" s="13"/>
    </row>
    <row r="928" spans="1:10" x14ac:dyDescent="0.25">
      <c r="A928" s="33" t="e">
        <f>#REF!</f>
        <v>#REF!</v>
      </c>
      <c r="B928" s="6">
        <v>1.587188</v>
      </c>
      <c r="F928" s="12"/>
      <c r="J928" s="13"/>
    </row>
    <row r="929" spans="1:10" x14ac:dyDescent="0.25">
      <c r="A929" s="33" t="e">
        <f>#REF!</f>
        <v>#REF!</v>
      </c>
      <c r="B929" s="6">
        <v>1.12503</v>
      </c>
      <c r="F929" s="12"/>
      <c r="J929" s="13"/>
    </row>
    <row r="930" spans="1:10" x14ac:dyDescent="0.25">
      <c r="A930" s="33" t="e">
        <f>#REF!</f>
        <v>#REF!</v>
      </c>
      <c r="B930" s="6">
        <v>2.9678810000000002</v>
      </c>
      <c r="F930" s="12"/>
      <c r="J930" s="13"/>
    </row>
    <row r="931" spans="1:10" x14ac:dyDescent="0.25">
      <c r="A931" s="33" t="e">
        <f>#REF!</f>
        <v>#REF!</v>
      </c>
      <c r="B931" s="6">
        <v>0.40988560000000002</v>
      </c>
      <c r="F931" s="12"/>
      <c r="J931" s="13"/>
    </row>
    <row r="932" spans="1:10" x14ac:dyDescent="0.25">
      <c r="A932" s="33" t="e">
        <f>#REF!</f>
        <v>#REF!</v>
      </c>
      <c r="B932" s="6">
        <v>0.29343380000000002</v>
      </c>
      <c r="F932" s="12"/>
      <c r="J932" s="13"/>
    </row>
    <row r="933" spans="1:10" x14ac:dyDescent="0.25">
      <c r="A933" s="33" t="e">
        <f>#REF!</f>
        <v>#REF!</v>
      </c>
      <c r="B933" s="6">
        <v>0.28815109999999999</v>
      </c>
      <c r="F933" s="12"/>
      <c r="J933" s="13"/>
    </row>
    <row r="934" spans="1:10" x14ac:dyDescent="0.25">
      <c r="A934" s="33" t="e">
        <f>#REF!</f>
        <v>#REF!</v>
      </c>
      <c r="B934" s="6">
        <v>0.30130699999999999</v>
      </c>
      <c r="F934" s="12"/>
      <c r="J934" s="13"/>
    </row>
    <row r="935" spans="1:10" x14ac:dyDescent="0.25">
      <c r="A935" s="33" t="e">
        <f>#REF!</f>
        <v>#REF!</v>
      </c>
      <c r="B935" s="6">
        <v>0.35486299999999998</v>
      </c>
      <c r="F935" s="12"/>
      <c r="J935" s="13"/>
    </row>
    <row r="936" spans="1:10" x14ac:dyDescent="0.25">
      <c r="A936" s="33" t="e">
        <f>#REF!</f>
        <v>#REF!</v>
      </c>
      <c r="B936" s="6">
        <v>0.63899609999999996</v>
      </c>
      <c r="F936" s="12"/>
      <c r="J936" s="13"/>
    </row>
    <row r="937" spans="1:10" x14ac:dyDescent="0.25">
      <c r="A937" s="33" t="e">
        <f>#REF!</f>
        <v>#REF!</v>
      </c>
      <c r="B937" s="6">
        <v>2.3920360000000001</v>
      </c>
      <c r="F937" s="12"/>
      <c r="J937" s="13"/>
    </row>
    <row r="938" spans="1:10" x14ac:dyDescent="0.25">
      <c r="A938" s="33" t="e">
        <f>#REF!</f>
        <v>#REF!</v>
      </c>
      <c r="B938" s="6">
        <v>2.3900619999999999</v>
      </c>
      <c r="F938" s="12"/>
      <c r="J938" s="13"/>
    </row>
    <row r="939" spans="1:10" x14ac:dyDescent="0.25">
      <c r="A939" s="33" t="e">
        <f>#REF!</f>
        <v>#REF!</v>
      </c>
      <c r="B939" s="6">
        <v>3.8465699999999998</v>
      </c>
      <c r="F939" s="12"/>
      <c r="J939" s="13"/>
    </row>
    <row r="940" spans="1:10" x14ac:dyDescent="0.25">
      <c r="A940" s="33" t="e">
        <f>#REF!</f>
        <v>#REF!</v>
      </c>
      <c r="B940" s="6">
        <v>1.8865160000000001</v>
      </c>
      <c r="F940" s="12"/>
      <c r="J940" s="13"/>
    </row>
    <row r="941" spans="1:10" x14ac:dyDescent="0.25">
      <c r="A941" s="33" t="e">
        <f>#REF!</f>
        <v>#REF!</v>
      </c>
      <c r="B941" s="6">
        <v>1.182623</v>
      </c>
      <c r="F941" s="12"/>
      <c r="J941" s="13"/>
    </row>
    <row r="942" spans="1:10" x14ac:dyDescent="0.25">
      <c r="A942" s="33" t="e">
        <f>#REF!</f>
        <v>#REF!</v>
      </c>
      <c r="B942" s="6">
        <v>1.598832</v>
      </c>
      <c r="F942" s="12"/>
      <c r="J942" s="13"/>
    </row>
    <row r="943" spans="1:10" x14ac:dyDescent="0.25">
      <c r="A943" s="33" t="e">
        <f>#REF!</f>
        <v>#REF!</v>
      </c>
      <c r="B943" s="6">
        <v>1.690272</v>
      </c>
      <c r="F943" s="12"/>
      <c r="J943" s="13"/>
    </row>
    <row r="944" spans="1:10" x14ac:dyDescent="0.25">
      <c r="A944" s="33" t="e">
        <f>#REF!</f>
        <v>#REF!</v>
      </c>
      <c r="B944" s="6">
        <v>0.31809399999999999</v>
      </c>
      <c r="F944" s="12"/>
      <c r="J944" s="13"/>
    </row>
    <row r="945" spans="1:10" x14ac:dyDescent="0.25">
      <c r="A945" s="33" t="e">
        <f>#REF!</f>
        <v>#REF!</v>
      </c>
      <c r="B945" s="6">
        <v>0.1049134</v>
      </c>
      <c r="F945" s="12"/>
      <c r="J945" s="13"/>
    </row>
    <row r="946" spans="1:10" x14ac:dyDescent="0.25">
      <c r="A946" s="33" t="e">
        <f>#REF!</f>
        <v>#REF!</v>
      </c>
      <c r="B946" s="6">
        <v>0.21891279999999999</v>
      </c>
      <c r="F946" s="12"/>
      <c r="J946" s="13"/>
    </row>
    <row r="947" spans="1:10" x14ac:dyDescent="0.25">
      <c r="A947" s="33" t="e">
        <f>#REF!</f>
        <v>#REF!</v>
      </c>
      <c r="B947" s="6">
        <v>0.1658173</v>
      </c>
      <c r="F947" s="12"/>
      <c r="J947" s="13"/>
    </row>
    <row r="948" spans="1:10" x14ac:dyDescent="0.25">
      <c r="A948" s="33" t="e">
        <f>#REF!</f>
        <v>#REF!</v>
      </c>
      <c r="B948" s="6">
        <v>0.62251299999999998</v>
      </c>
      <c r="F948" s="12"/>
      <c r="J948" s="13"/>
    </row>
    <row r="949" spans="1:10" x14ac:dyDescent="0.25">
      <c r="A949" s="33" t="e">
        <f>#REF!</f>
        <v>#REF!</v>
      </c>
      <c r="B949" s="6">
        <v>1.4375599999999999</v>
      </c>
      <c r="F949" s="12"/>
      <c r="J949" s="13"/>
    </row>
    <row r="950" spans="1:10" x14ac:dyDescent="0.25">
      <c r="A950" s="33" t="e">
        <f>#REF!</f>
        <v>#REF!</v>
      </c>
      <c r="B950" s="6">
        <v>4.5558779999999999</v>
      </c>
      <c r="F950" s="12"/>
      <c r="J950" s="13"/>
    </row>
    <row r="951" spans="1:10" x14ac:dyDescent="0.25">
      <c r="A951" s="33" t="e">
        <f>#REF!</f>
        <v>#REF!</v>
      </c>
      <c r="B951" s="6">
        <v>3.514659</v>
      </c>
      <c r="F951" s="12"/>
      <c r="J951" s="13"/>
    </row>
    <row r="952" spans="1:10" x14ac:dyDescent="0.25">
      <c r="A952" s="33" t="e">
        <f>#REF!</f>
        <v>#REF!</v>
      </c>
      <c r="B952" s="6">
        <v>3.6211519999999999</v>
      </c>
      <c r="F952" s="12"/>
      <c r="J952" s="13"/>
    </row>
    <row r="953" spans="1:10" x14ac:dyDescent="0.25">
      <c r="A953" s="33" t="e">
        <f>#REF!</f>
        <v>#REF!</v>
      </c>
      <c r="B953" s="6">
        <v>6.9991539999999999</v>
      </c>
      <c r="F953" s="12"/>
      <c r="J953" s="13"/>
    </row>
    <row r="954" spans="1:10" x14ac:dyDescent="0.25">
      <c r="A954" s="33" t="e">
        <f>#REF!</f>
        <v>#REF!</v>
      </c>
      <c r="B954" s="6">
        <v>5.7659539999999998</v>
      </c>
      <c r="F954" s="12"/>
      <c r="J954" s="13"/>
    </row>
    <row r="955" spans="1:10" x14ac:dyDescent="0.25">
      <c r="A955" s="33" t="e">
        <f>#REF!</f>
        <v>#REF!</v>
      </c>
      <c r="B955" s="6">
        <v>0.63585570000000002</v>
      </c>
      <c r="F955" s="12"/>
      <c r="J955" s="13"/>
    </row>
    <row r="956" spans="1:10" x14ac:dyDescent="0.25">
      <c r="A956" s="33" t="e">
        <f>#REF!</f>
        <v>#REF!</v>
      </c>
      <c r="B956" s="6">
        <v>0.75273869999999998</v>
      </c>
      <c r="F956" s="12"/>
      <c r="J956" s="13"/>
    </row>
    <row r="957" spans="1:10" x14ac:dyDescent="0.25">
      <c r="A957" s="33" t="e">
        <f>#REF!</f>
        <v>#REF!</v>
      </c>
      <c r="B957" s="6">
        <v>0.64941150000000003</v>
      </c>
      <c r="F957" s="12"/>
      <c r="J957" s="13"/>
    </row>
    <row r="958" spans="1:10" x14ac:dyDescent="0.25">
      <c r="A958" s="33" t="e">
        <f>#REF!</f>
        <v>#REF!</v>
      </c>
      <c r="B958" s="6">
        <v>0.63019420000000004</v>
      </c>
      <c r="F958" s="12"/>
      <c r="J958" s="13"/>
    </row>
    <row r="959" spans="1:10" x14ac:dyDescent="0.25">
      <c r="A959" s="33" t="e">
        <f>#REF!</f>
        <v>#REF!</v>
      </c>
      <c r="B959" s="6">
        <v>0.66391520000000004</v>
      </c>
      <c r="F959" s="12"/>
      <c r="J959" s="13"/>
    </row>
    <row r="960" spans="1:10" x14ac:dyDescent="0.25">
      <c r="A960" s="33" t="e">
        <f>#REF!</f>
        <v>#REF!</v>
      </c>
      <c r="B960" s="6">
        <v>0.69614989999999999</v>
      </c>
      <c r="F960" s="12"/>
      <c r="J960" s="13"/>
    </row>
    <row r="961" spans="1:10" x14ac:dyDescent="0.25">
      <c r="A961" s="33" t="e">
        <f>#REF!</f>
        <v>#REF!</v>
      </c>
      <c r="B961" s="6">
        <v>1.433516</v>
      </c>
      <c r="F961" s="12"/>
      <c r="J961" s="13"/>
    </row>
    <row r="962" spans="1:10" x14ac:dyDescent="0.25">
      <c r="A962" s="33" t="e">
        <f>#REF!</f>
        <v>#REF!</v>
      </c>
      <c r="B962" s="6">
        <v>1.0835159999999999</v>
      </c>
      <c r="F962" s="12"/>
      <c r="J962" s="13"/>
    </row>
    <row r="963" spans="1:10" x14ac:dyDescent="0.25">
      <c r="A963" s="33" t="e">
        <f>#REF!</f>
        <v>#REF!</v>
      </c>
      <c r="B963" s="6">
        <v>0.81532260000000001</v>
      </c>
      <c r="F963" s="12"/>
      <c r="J963" s="13"/>
    </row>
    <row r="964" spans="1:10" x14ac:dyDescent="0.25">
      <c r="A964" s="33" t="e">
        <f>#REF!</f>
        <v>#REF!</v>
      </c>
      <c r="B964" s="6">
        <v>0.84997730000000005</v>
      </c>
      <c r="F964" s="12"/>
      <c r="J964" s="13"/>
    </row>
    <row r="965" spans="1:10" x14ac:dyDescent="0.25">
      <c r="A965" s="33" t="e">
        <f>#REF!</f>
        <v>#REF!</v>
      </c>
      <c r="B965" s="6">
        <v>1.0451950000000001</v>
      </c>
      <c r="F965" s="12"/>
      <c r="J965" s="13"/>
    </row>
    <row r="966" spans="1:10" x14ac:dyDescent="0.25">
      <c r="A966" s="33" t="e">
        <f>#REF!</f>
        <v>#REF!</v>
      </c>
      <c r="B966" s="6">
        <v>0.95001679999999999</v>
      </c>
      <c r="F966" s="12"/>
      <c r="J966" s="13"/>
    </row>
    <row r="967" spans="1:10" x14ac:dyDescent="0.25">
      <c r="A967" s="33" t="e">
        <f>#REF!</f>
        <v>#REF!</v>
      </c>
      <c r="B967" s="6">
        <v>1.204631</v>
      </c>
      <c r="F967" s="12"/>
      <c r="J967" s="13"/>
    </row>
    <row r="968" spans="1:10" x14ac:dyDescent="0.25">
      <c r="A968" s="33" t="e">
        <f>#REF!</f>
        <v>#REF!</v>
      </c>
      <c r="B968" s="6">
        <v>1.2696730000000001</v>
      </c>
      <c r="F968" s="12"/>
      <c r="J968" s="13"/>
    </row>
    <row r="969" spans="1:10" x14ac:dyDescent="0.25">
      <c r="A969" s="33" t="e">
        <f>#REF!</f>
        <v>#REF!</v>
      </c>
      <c r="B969" s="6">
        <v>1.1310990000000001</v>
      </c>
      <c r="F969" s="12"/>
      <c r="J969" s="13"/>
    </row>
    <row r="970" spans="1:10" x14ac:dyDescent="0.25">
      <c r="A970" s="33" t="e">
        <f>#REF!</f>
        <v>#REF!</v>
      </c>
      <c r="B970" s="6">
        <v>1.5856570000000001</v>
      </c>
      <c r="F970" s="12"/>
      <c r="J970" s="13"/>
    </row>
    <row r="971" spans="1:10" x14ac:dyDescent="0.25">
      <c r="A971" s="33" t="e">
        <f>#REF!</f>
        <v>#REF!</v>
      </c>
      <c r="B971" s="6">
        <v>1.719592</v>
      </c>
      <c r="F971" s="12"/>
      <c r="J971" s="13"/>
    </row>
    <row r="972" spans="1:10" x14ac:dyDescent="0.25">
      <c r="A972" s="33" t="e">
        <f>#REF!</f>
        <v>#REF!</v>
      </c>
      <c r="B972" s="6">
        <v>4.4266620000000003</v>
      </c>
      <c r="F972" s="12"/>
      <c r="J972" s="13"/>
    </row>
    <row r="973" spans="1:10" x14ac:dyDescent="0.25">
      <c r="A973" s="33" t="e">
        <f>#REF!</f>
        <v>#REF!</v>
      </c>
      <c r="B973" s="6">
        <v>3.3711820000000001</v>
      </c>
      <c r="F973" s="12"/>
      <c r="J973" s="13"/>
    </row>
    <row r="974" spans="1:10" x14ac:dyDescent="0.25">
      <c r="A974" s="33" t="e">
        <f>#REF!</f>
        <v>#REF!</v>
      </c>
      <c r="B974" s="6">
        <v>3.628682</v>
      </c>
      <c r="F974" s="12"/>
      <c r="J974" s="13"/>
    </row>
    <row r="975" spans="1:10" x14ac:dyDescent="0.25">
      <c r="A975" s="33" t="e">
        <f>#REF!</f>
        <v>#REF!</v>
      </c>
      <c r="B975" s="6">
        <v>2.9207429999999999</v>
      </c>
      <c r="F975" s="12"/>
      <c r="J975" s="13"/>
    </row>
    <row r="976" spans="1:10" x14ac:dyDescent="0.25">
      <c r="A976" s="33" t="e">
        <f>#REF!</f>
        <v>#REF!</v>
      </c>
      <c r="B976" s="6">
        <v>3.2221099999999998</v>
      </c>
      <c r="F976" s="12"/>
      <c r="J976" s="13"/>
    </row>
    <row r="977" spans="1:10" x14ac:dyDescent="0.25">
      <c r="A977" s="33" t="e">
        <f>#REF!</f>
        <v>#REF!</v>
      </c>
      <c r="B977" s="6">
        <v>1.7437320000000001</v>
      </c>
      <c r="F977" s="12"/>
      <c r="J977" s="13"/>
    </row>
    <row r="978" spans="1:10" x14ac:dyDescent="0.25">
      <c r="A978" s="33" t="e">
        <f>#REF!</f>
        <v>#REF!</v>
      </c>
      <c r="B978" s="6">
        <v>1.3703780000000001</v>
      </c>
      <c r="F978" s="12"/>
      <c r="J978" s="13"/>
    </row>
    <row r="979" spans="1:10" x14ac:dyDescent="0.25">
      <c r="A979" s="33" t="e">
        <f>#REF!</f>
        <v>#REF!</v>
      </c>
      <c r="B979" s="6">
        <v>1.2183949999999999</v>
      </c>
      <c r="F979" s="12"/>
      <c r="J979" s="13"/>
    </row>
    <row r="980" spans="1:10" x14ac:dyDescent="0.25">
      <c r="A980" s="33" t="e">
        <f>#REF!</f>
        <v>#REF!</v>
      </c>
      <c r="B980" s="6">
        <v>0.89639000000000002</v>
      </c>
      <c r="F980" s="12"/>
      <c r="J980" s="13"/>
    </row>
    <row r="981" spans="1:10" x14ac:dyDescent="0.25">
      <c r="A981" s="33" t="e">
        <f>#REF!</f>
        <v>#REF!</v>
      </c>
      <c r="B981" s="6">
        <v>1.2046250000000001</v>
      </c>
      <c r="F981" s="12"/>
      <c r="J981" s="13"/>
    </row>
    <row r="982" spans="1:10" x14ac:dyDescent="0.25">
      <c r="A982" s="33" t="e">
        <f>#REF!</f>
        <v>#REF!</v>
      </c>
      <c r="B982" s="6">
        <v>1.4182859999999999</v>
      </c>
      <c r="F982" s="12"/>
      <c r="J982" s="13"/>
    </row>
    <row r="983" spans="1:10" x14ac:dyDescent="0.25">
      <c r="A983" s="33" t="e">
        <f>#REF!</f>
        <v>#REF!</v>
      </c>
      <c r="B983" s="6">
        <v>5.7554179999999997</v>
      </c>
      <c r="F983" s="12"/>
      <c r="J983" s="13"/>
    </row>
    <row r="984" spans="1:10" x14ac:dyDescent="0.25">
      <c r="A984" s="33" t="e">
        <f>#REF!</f>
        <v>#REF!</v>
      </c>
      <c r="B984" s="6">
        <v>4.0463909999999998</v>
      </c>
      <c r="F984" s="12"/>
      <c r="J984" s="13"/>
    </row>
    <row r="985" spans="1:10" x14ac:dyDescent="0.25">
      <c r="A985" s="33" t="e">
        <f>#REF!</f>
        <v>#REF!</v>
      </c>
      <c r="B985" s="6">
        <v>3.5305409999999999</v>
      </c>
      <c r="F985" s="12"/>
      <c r="J985" s="13"/>
    </row>
    <row r="986" spans="1:10" x14ac:dyDescent="0.25">
      <c r="A986" s="33" t="e">
        <f>#REF!</f>
        <v>#REF!</v>
      </c>
      <c r="B986" s="6">
        <v>3.046662</v>
      </c>
      <c r="F986" s="12"/>
      <c r="J986" s="13"/>
    </row>
    <row r="987" spans="1:10" x14ac:dyDescent="0.25">
      <c r="A987" s="33" t="e">
        <f>#REF!</f>
        <v>#REF!</v>
      </c>
      <c r="B987" s="6">
        <v>3.456404</v>
      </c>
      <c r="F987" s="12"/>
      <c r="J987" s="13"/>
    </row>
    <row r="988" spans="1:10" x14ac:dyDescent="0.25">
      <c r="A988" s="33" t="e">
        <f>#REF!</f>
        <v>#REF!</v>
      </c>
      <c r="B988" s="6">
        <v>2.9262060000000001</v>
      </c>
      <c r="F988" s="12"/>
      <c r="J988" s="13"/>
    </row>
    <row r="989" spans="1:10" x14ac:dyDescent="0.25">
      <c r="A989" s="33" t="e">
        <f>#REF!</f>
        <v>#REF!</v>
      </c>
      <c r="B989" s="6">
        <v>2.4092859999999998</v>
      </c>
      <c r="F989" s="12"/>
      <c r="J989" s="13"/>
    </row>
    <row r="990" spans="1:10" x14ac:dyDescent="0.25">
      <c r="A990" s="33" t="e">
        <f>#REF!</f>
        <v>#REF!</v>
      </c>
      <c r="B990" s="6">
        <v>1.8115270000000001</v>
      </c>
      <c r="F990" s="12"/>
      <c r="J990" s="13"/>
    </row>
    <row r="991" spans="1:10" x14ac:dyDescent="0.25">
      <c r="A991" s="33" t="e">
        <f>#REF!</f>
        <v>#REF!</v>
      </c>
      <c r="B991" s="6">
        <v>1.995171</v>
      </c>
      <c r="F991" s="12"/>
      <c r="J991" s="13"/>
    </row>
    <row r="992" spans="1:10" x14ac:dyDescent="0.25">
      <c r="A992" s="33" t="e">
        <f>#REF!</f>
        <v>#REF!</v>
      </c>
      <c r="B992" s="6">
        <v>1.3498319999999999</v>
      </c>
      <c r="F992" s="12"/>
      <c r="J992" s="13"/>
    </row>
    <row r="993" spans="1:10" x14ac:dyDescent="0.25">
      <c r="A993" s="33" t="e">
        <f>#REF!</f>
        <v>#REF!</v>
      </c>
      <c r="B993" s="6">
        <v>1.5220119999999999</v>
      </c>
      <c r="F993" s="12"/>
      <c r="J993" s="13"/>
    </row>
    <row r="994" spans="1:10" x14ac:dyDescent="0.25">
      <c r="A994" s="33" t="e">
        <f>#REF!</f>
        <v>#REF!</v>
      </c>
      <c r="B994" s="6">
        <v>1.358741</v>
      </c>
      <c r="F994" s="12"/>
      <c r="J994" s="13"/>
    </row>
    <row r="995" spans="1:10" x14ac:dyDescent="0.25">
      <c r="A995" s="33" t="e">
        <f>#REF!</f>
        <v>#REF!</v>
      </c>
      <c r="B995" s="6">
        <v>2.4940869999999999</v>
      </c>
      <c r="F995" s="12"/>
      <c r="J995" s="13"/>
    </row>
    <row r="996" spans="1:10" x14ac:dyDescent="0.25">
      <c r="A996" s="33" t="e">
        <f>#REF!</f>
        <v>#REF!</v>
      </c>
      <c r="B996" s="6">
        <v>1.952647</v>
      </c>
      <c r="F996" s="12"/>
      <c r="J996" s="13"/>
    </row>
    <row r="997" spans="1:10" x14ac:dyDescent="0.25">
      <c r="A997" s="33" t="e">
        <f>#REF!</f>
        <v>#REF!</v>
      </c>
      <c r="B997" s="6">
        <v>1.7382770000000001</v>
      </c>
      <c r="F997" s="12"/>
      <c r="J997" s="13"/>
    </row>
    <row r="998" spans="1:10" x14ac:dyDescent="0.25">
      <c r="A998" s="33" t="e">
        <f>#REF!</f>
        <v>#REF!</v>
      </c>
      <c r="B998" s="6">
        <v>1.6817839999999999</v>
      </c>
      <c r="F998" s="12"/>
      <c r="J998" s="13"/>
    </row>
    <row r="999" spans="1:10" x14ac:dyDescent="0.25">
      <c r="A999" s="33" t="e">
        <f>#REF!</f>
        <v>#REF!</v>
      </c>
      <c r="B999" s="6">
        <v>1.7046380000000001</v>
      </c>
      <c r="F999" s="12"/>
      <c r="J999" s="13"/>
    </row>
    <row r="1000" spans="1:10" x14ac:dyDescent="0.25">
      <c r="A1000" s="33" t="e">
        <f>#REF!</f>
        <v>#REF!</v>
      </c>
      <c r="B1000" s="6">
        <v>2.204361</v>
      </c>
      <c r="F1000" s="12"/>
      <c r="J1000" s="13"/>
    </row>
    <row r="1001" spans="1:10" x14ac:dyDescent="0.25">
      <c r="A1001" s="33" t="e">
        <f>#REF!</f>
        <v>#REF!</v>
      </c>
      <c r="B1001" s="6">
        <v>0.77990340000000002</v>
      </c>
      <c r="F1001" s="12"/>
      <c r="J1001" s="13"/>
    </row>
    <row r="1002" spans="1:10" x14ac:dyDescent="0.25">
      <c r="A1002" s="33" t="e">
        <f>#REF!</f>
        <v>#REF!</v>
      </c>
      <c r="B1002" s="6">
        <v>0.68277569999999999</v>
      </c>
      <c r="F1002" s="12"/>
      <c r="J1002" s="13"/>
    </row>
    <row r="1003" spans="1:10" x14ac:dyDescent="0.25">
      <c r="A1003" s="33" t="e">
        <f>#REF!</f>
        <v>#REF!</v>
      </c>
      <c r="B1003" s="6">
        <v>0.88682119999999998</v>
      </c>
      <c r="F1003" s="12"/>
      <c r="J1003" s="13"/>
    </row>
    <row r="1004" spans="1:10" x14ac:dyDescent="0.25">
      <c r="A1004" s="33" t="e">
        <f>#REF!</f>
        <v>#REF!</v>
      </c>
      <c r="B1004" s="6">
        <v>0.40880759999999999</v>
      </c>
      <c r="F1004" s="12"/>
      <c r="J1004" s="13"/>
    </row>
    <row r="1005" spans="1:10" x14ac:dyDescent="0.25">
      <c r="A1005" s="33" t="e">
        <f>#REF!</f>
        <v>#REF!</v>
      </c>
      <c r="B1005" s="6">
        <v>0.47661179999999997</v>
      </c>
      <c r="F1005" s="12"/>
      <c r="J1005" s="13"/>
    </row>
    <row r="1006" spans="1:10" x14ac:dyDescent="0.25">
      <c r="A1006" s="33" t="e">
        <f>#REF!</f>
        <v>#REF!</v>
      </c>
      <c r="B1006" s="6">
        <v>0.63532920000000004</v>
      </c>
      <c r="F1006" s="12"/>
      <c r="J1006" s="13"/>
    </row>
    <row r="1007" spans="1:10" x14ac:dyDescent="0.25">
      <c r="A1007" s="33" t="e">
        <f>#REF!</f>
        <v>#REF!</v>
      </c>
      <c r="B1007" s="6">
        <v>0.47664129999999999</v>
      </c>
      <c r="F1007" s="12"/>
      <c r="J1007" s="13"/>
    </row>
    <row r="1008" spans="1:10" x14ac:dyDescent="0.25">
      <c r="A1008" s="33" t="e">
        <f>#REF!</f>
        <v>#REF!</v>
      </c>
      <c r="B1008" s="6">
        <v>0.73758939999999995</v>
      </c>
      <c r="F1008" s="12"/>
      <c r="J1008" s="13"/>
    </row>
    <row r="1009" spans="1:10" x14ac:dyDescent="0.25">
      <c r="A1009" s="33" t="e">
        <f>#REF!</f>
        <v>#REF!</v>
      </c>
      <c r="B1009" s="6">
        <v>0.45949119999999999</v>
      </c>
      <c r="F1009" s="12"/>
      <c r="J1009" s="13"/>
    </row>
    <row r="1010" spans="1:10" x14ac:dyDescent="0.25">
      <c r="A1010" s="33" t="e">
        <f>#REF!</f>
        <v>#REF!</v>
      </c>
      <c r="B1010" s="6">
        <v>0.60639200000000004</v>
      </c>
      <c r="F1010" s="12"/>
      <c r="J1010" s="13"/>
    </row>
    <row r="1011" spans="1:10" x14ac:dyDescent="0.25">
      <c r="A1011" s="33" t="e">
        <f>#REF!</f>
        <v>#REF!</v>
      </c>
      <c r="B1011" s="6">
        <v>0.65214680000000003</v>
      </c>
      <c r="F1011" s="12"/>
      <c r="J1011" s="13"/>
    </row>
    <row r="1012" spans="1:10" x14ac:dyDescent="0.25">
      <c r="A1012" s="33" t="e">
        <f>#REF!</f>
        <v>#REF!</v>
      </c>
      <c r="B1012" s="6">
        <v>1.67452</v>
      </c>
      <c r="F1012" s="12"/>
      <c r="J1012" s="13"/>
    </row>
    <row r="1013" spans="1:10" x14ac:dyDescent="0.25">
      <c r="A1013" s="33" t="e">
        <f>#REF!</f>
        <v>#REF!</v>
      </c>
      <c r="B1013" s="6">
        <v>2.3300149999999999</v>
      </c>
      <c r="F1013" s="12"/>
      <c r="J1013" s="13"/>
    </row>
    <row r="1014" spans="1:10" x14ac:dyDescent="0.25">
      <c r="A1014" s="33" t="e">
        <f>#REF!</f>
        <v>#REF!</v>
      </c>
      <c r="B1014" s="6">
        <v>0.70377049999999997</v>
      </c>
      <c r="F1014" s="12"/>
      <c r="J1014" s="13"/>
    </row>
    <row r="1015" spans="1:10" x14ac:dyDescent="0.25">
      <c r="A1015" s="33" t="e">
        <f>#REF!</f>
        <v>#REF!</v>
      </c>
      <c r="B1015" s="6">
        <v>1.7372460000000001</v>
      </c>
      <c r="F1015" s="12"/>
      <c r="J1015" s="13"/>
    </row>
    <row r="1016" spans="1:10" x14ac:dyDescent="0.25">
      <c r="A1016" s="33" t="e">
        <f>#REF!</f>
        <v>#REF!</v>
      </c>
      <c r="B1016" s="6">
        <v>2.6148250000000002</v>
      </c>
      <c r="F1016" s="12"/>
      <c r="J1016" s="13"/>
    </row>
    <row r="1017" spans="1:10" x14ac:dyDescent="0.25">
      <c r="A1017" s="33" t="e">
        <f>#REF!</f>
        <v>#REF!</v>
      </c>
      <c r="B1017" s="6">
        <v>2.030627</v>
      </c>
      <c r="F1017" s="12"/>
      <c r="J1017" s="13"/>
    </row>
    <row r="1018" spans="1:10" x14ac:dyDescent="0.25">
      <c r="A1018" s="33" t="e">
        <f>#REF!</f>
        <v>#REF!</v>
      </c>
      <c r="B1018" s="6">
        <v>1.144801</v>
      </c>
      <c r="F1018" s="12"/>
      <c r="J1018" s="13"/>
    </row>
    <row r="1019" spans="1:10" x14ac:dyDescent="0.25">
      <c r="A1019" s="33" t="e">
        <f>#REF!</f>
        <v>#REF!</v>
      </c>
      <c r="B1019" s="6">
        <v>0.84790259999999995</v>
      </c>
      <c r="F1019" s="12"/>
      <c r="J1019" s="13"/>
    </row>
    <row r="1020" spans="1:10" x14ac:dyDescent="0.25">
      <c r="A1020" s="33" t="e">
        <f>#REF!</f>
        <v>#REF!</v>
      </c>
      <c r="B1020" s="6">
        <v>1.0095890000000001</v>
      </c>
      <c r="F1020" s="12"/>
      <c r="J1020" s="13"/>
    </row>
    <row r="1021" spans="1:10" x14ac:dyDescent="0.25">
      <c r="A1021" s="33" t="e">
        <f>#REF!</f>
        <v>#REF!</v>
      </c>
      <c r="B1021" s="6">
        <v>0.66415670000000004</v>
      </c>
      <c r="F1021" s="12"/>
      <c r="J1021" s="13"/>
    </row>
    <row r="1022" spans="1:10" x14ac:dyDescent="0.25">
      <c r="A1022" s="33" t="e">
        <f>#REF!</f>
        <v>#REF!</v>
      </c>
      <c r="B1022" s="6">
        <v>0.9541636</v>
      </c>
      <c r="F1022" s="12"/>
      <c r="J1022" s="13"/>
    </row>
    <row r="1023" spans="1:10" x14ac:dyDescent="0.25">
      <c r="A1023" s="33" t="e">
        <f>#REF!</f>
        <v>#REF!</v>
      </c>
      <c r="B1023" s="6">
        <v>0.99207060000000002</v>
      </c>
      <c r="F1023" s="12"/>
      <c r="J1023" s="13"/>
    </row>
    <row r="1024" spans="1:10" x14ac:dyDescent="0.25">
      <c r="A1024" s="33" t="e">
        <f>#REF!</f>
        <v>#REF!</v>
      </c>
      <c r="B1024" s="6">
        <v>1.0238700000000001</v>
      </c>
      <c r="F1024" s="12"/>
      <c r="J1024" s="13"/>
    </row>
    <row r="1025" spans="1:10" x14ac:dyDescent="0.25">
      <c r="A1025" s="33" t="e">
        <f>#REF!</f>
        <v>#REF!</v>
      </c>
      <c r="B1025" s="6">
        <v>1.187486</v>
      </c>
      <c r="F1025" s="12"/>
      <c r="J1025" s="13"/>
    </row>
    <row r="1026" spans="1:10" x14ac:dyDescent="0.25">
      <c r="A1026" s="33" t="e">
        <f>#REF!</f>
        <v>#REF!</v>
      </c>
      <c r="B1026" s="6">
        <v>1.657138</v>
      </c>
      <c r="F1026" s="12"/>
      <c r="J1026" s="13"/>
    </row>
    <row r="1027" spans="1:10" x14ac:dyDescent="0.25">
      <c r="A1027" s="33" t="e">
        <f>#REF!</f>
        <v>#REF!</v>
      </c>
      <c r="B1027" s="6">
        <v>2.0456249999999998</v>
      </c>
      <c r="F1027" s="12"/>
      <c r="J1027" s="13"/>
    </row>
    <row r="1028" spans="1:10" x14ac:dyDescent="0.25">
      <c r="A1028" s="33" t="e">
        <f>#REF!</f>
        <v>#REF!</v>
      </c>
      <c r="B1028" s="6">
        <v>0.72148500000000004</v>
      </c>
      <c r="F1028" s="12"/>
      <c r="J1028" s="13"/>
    </row>
    <row r="1029" spans="1:10" x14ac:dyDescent="0.25">
      <c r="A1029" s="33" t="e">
        <f>#REF!</f>
        <v>#REF!</v>
      </c>
      <c r="B1029" s="6">
        <v>0.30910290000000001</v>
      </c>
      <c r="F1029" s="12"/>
      <c r="J1029" s="13"/>
    </row>
    <row r="1030" spans="1:10" x14ac:dyDescent="0.25">
      <c r="A1030" s="33" t="e">
        <f>#REF!</f>
        <v>#REF!</v>
      </c>
      <c r="B1030" s="6">
        <v>6.1785699999999997</v>
      </c>
      <c r="F1030" s="12"/>
      <c r="J1030" s="13"/>
    </row>
    <row r="1031" spans="1:10" x14ac:dyDescent="0.25">
      <c r="A1031" s="33" t="e">
        <f>#REF!</f>
        <v>#REF!</v>
      </c>
      <c r="B1031" s="6">
        <v>5.7495839999999996</v>
      </c>
      <c r="F1031" s="12"/>
      <c r="J1031" s="13"/>
    </row>
    <row r="1032" spans="1:10" x14ac:dyDescent="0.25">
      <c r="A1032" s="33" t="e">
        <f>#REF!</f>
        <v>#REF!</v>
      </c>
      <c r="B1032" s="6">
        <v>3.159923</v>
      </c>
      <c r="F1032" s="12"/>
      <c r="J1032" s="13"/>
    </row>
    <row r="1033" spans="1:10" x14ac:dyDescent="0.25">
      <c r="A1033" s="33" t="e">
        <f>#REF!</f>
        <v>#REF!</v>
      </c>
      <c r="B1033" s="6">
        <v>3.6383809999999999</v>
      </c>
      <c r="F1033" s="12"/>
      <c r="J1033" s="13"/>
    </row>
    <row r="1034" spans="1:10" x14ac:dyDescent="0.25">
      <c r="A1034" s="33" t="e">
        <f>#REF!</f>
        <v>#REF!</v>
      </c>
      <c r="B1034" s="6">
        <v>3.6785320000000001</v>
      </c>
      <c r="F1034" s="12"/>
      <c r="J1034" s="13"/>
    </row>
    <row r="1035" spans="1:10" x14ac:dyDescent="0.25">
      <c r="A1035" s="33" t="e">
        <f>#REF!</f>
        <v>#REF!</v>
      </c>
      <c r="B1035" s="6">
        <v>4.2396209999999996</v>
      </c>
      <c r="F1035" s="12"/>
      <c r="J1035" s="13"/>
    </row>
    <row r="1036" spans="1:10" x14ac:dyDescent="0.25">
      <c r="A1036" s="33" t="e">
        <f>#REF!</f>
        <v>#REF!</v>
      </c>
      <c r="B1036" s="6">
        <v>0.50497729999999996</v>
      </c>
      <c r="F1036" s="12"/>
      <c r="J1036" s="13"/>
    </row>
    <row r="1037" spans="1:10" x14ac:dyDescent="0.25">
      <c r="A1037" s="33" t="e">
        <f>#REF!</f>
        <v>#REF!</v>
      </c>
      <c r="B1037" s="6">
        <v>0.6305885</v>
      </c>
      <c r="F1037" s="12"/>
      <c r="J1037" s="13"/>
    </row>
    <row r="1038" spans="1:10" x14ac:dyDescent="0.25">
      <c r="A1038" s="33" t="e">
        <f>#REF!</f>
        <v>#REF!</v>
      </c>
      <c r="B1038" s="6">
        <v>0.63790259999999999</v>
      </c>
      <c r="F1038" s="12"/>
      <c r="J1038" s="13"/>
    </row>
    <row r="1039" spans="1:10" x14ac:dyDescent="0.25">
      <c r="A1039" s="33" t="e">
        <f>#REF!</f>
        <v>#REF!</v>
      </c>
      <c r="B1039" s="6">
        <v>0.49160710000000002</v>
      </c>
      <c r="F1039" s="12"/>
      <c r="J1039" s="13"/>
    </row>
    <row r="1040" spans="1:10" x14ac:dyDescent="0.25">
      <c r="A1040" s="33" t="e">
        <f>#REF!</f>
        <v>#REF!</v>
      </c>
      <c r="B1040" s="6">
        <v>0.61691439999999997</v>
      </c>
      <c r="F1040" s="12"/>
      <c r="J1040" s="13"/>
    </row>
    <row r="1041" spans="1:10" x14ac:dyDescent="0.25">
      <c r="A1041" s="33" t="e">
        <f>#REF!</f>
        <v>#REF!</v>
      </c>
      <c r="B1041" s="6">
        <v>0.89511510000000005</v>
      </c>
      <c r="F1041" s="12"/>
      <c r="J1041" s="13"/>
    </row>
    <row r="1042" spans="1:10" x14ac:dyDescent="0.25">
      <c r="A1042" s="33" t="e">
        <f>#REF!</f>
        <v>#REF!</v>
      </c>
      <c r="B1042" s="6">
        <v>0.58086349999999998</v>
      </c>
      <c r="F1042" s="12"/>
      <c r="J1042" s="13"/>
    </row>
    <row r="1043" spans="1:10" x14ac:dyDescent="0.25">
      <c r="A1043" s="33" t="e">
        <f>#REF!</f>
        <v>#REF!</v>
      </c>
      <c r="B1043" s="6">
        <v>0.579098</v>
      </c>
      <c r="F1043" s="12"/>
      <c r="J1043" s="13"/>
    </row>
    <row r="1044" spans="1:10" x14ac:dyDescent="0.25">
      <c r="A1044" s="33" t="e">
        <f>#REF!</f>
        <v>#REF!</v>
      </c>
      <c r="B1044" s="6">
        <v>0.67632139999999996</v>
      </c>
      <c r="F1044" s="12"/>
      <c r="J1044" s="13"/>
    </row>
    <row r="1045" spans="1:10" x14ac:dyDescent="0.25">
      <c r="A1045" s="33" t="e">
        <f>#REF!</f>
        <v>#REF!</v>
      </c>
      <c r="B1045" s="6">
        <v>0.7430599</v>
      </c>
      <c r="F1045" s="12"/>
      <c r="J1045" s="13"/>
    </row>
    <row r="1046" spans="1:10" x14ac:dyDescent="0.25">
      <c r="A1046" s="33" t="e">
        <f>#REF!</f>
        <v>#REF!</v>
      </c>
      <c r="B1046" s="6">
        <v>0.6437254</v>
      </c>
      <c r="F1046" s="12"/>
      <c r="J1046" s="13"/>
    </row>
    <row r="1047" spans="1:10" x14ac:dyDescent="0.25">
      <c r="A1047" s="33" t="e">
        <f>#REF!</f>
        <v>#REF!</v>
      </c>
      <c r="B1047" s="6">
        <v>0.14664240000000001</v>
      </c>
      <c r="F1047" s="12"/>
      <c r="J1047" s="13"/>
    </row>
    <row r="1048" spans="1:10" x14ac:dyDescent="0.25">
      <c r="A1048" s="33" t="e">
        <f>#REF!</f>
        <v>#REF!</v>
      </c>
      <c r="B1048" s="6">
        <v>0.19157199999999999</v>
      </c>
      <c r="F1048" s="12"/>
      <c r="J1048" s="13"/>
    </row>
    <row r="1049" spans="1:10" x14ac:dyDescent="0.25">
      <c r="A1049" s="33" t="e">
        <f>#REF!</f>
        <v>#REF!</v>
      </c>
      <c r="B1049" s="6">
        <v>0.27053539999999998</v>
      </c>
      <c r="F1049" s="12"/>
      <c r="J1049" s="13"/>
    </row>
    <row r="1050" spans="1:10" x14ac:dyDescent="0.25">
      <c r="A1050" s="33" t="e">
        <f>#REF!</f>
        <v>#REF!</v>
      </c>
      <c r="B1050" s="6">
        <v>3.715125</v>
      </c>
      <c r="F1050" s="12"/>
      <c r="J1050" s="13"/>
    </row>
    <row r="1051" spans="1:10" x14ac:dyDescent="0.25">
      <c r="A1051" s="33" t="e">
        <f>#REF!</f>
        <v>#REF!</v>
      </c>
      <c r="B1051" s="6">
        <v>3.3091400000000002</v>
      </c>
      <c r="F1051" s="12"/>
      <c r="J1051" s="13"/>
    </row>
    <row r="1052" spans="1:10" x14ac:dyDescent="0.25">
      <c r="A1052" s="33" t="e">
        <f>#REF!</f>
        <v>#REF!</v>
      </c>
      <c r="B1052" s="6">
        <v>2.2878050000000001</v>
      </c>
      <c r="F1052" s="12"/>
      <c r="J1052" s="13"/>
    </row>
    <row r="1053" spans="1:10" x14ac:dyDescent="0.25">
      <c r="A1053" s="33" t="e">
        <f>#REF!</f>
        <v>#REF!</v>
      </c>
      <c r="B1053" s="6">
        <v>2.133264</v>
      </c>
      <c r="F1053" s="12"/>
      <c r="J1053" s="13"/>
    </row>
    <row r="1054" spans="1:10" x14ac:dyDescent="0.25">
      <c r="A1054" s="33" t="e">
        <f>#REF!</f>
        <v>#REF!</v>
      </c>
      <c r="B1054" s="6">
        <v>2.5836480000000002</v>
      </c>
      <c r="F1054" s="12"/>
      <c r="J1054" s="13"/>
    </row>
    <row r="1055" spans="1:10" x14ac:dyDescent="0.25">
      <c r="A1055" s="33" t="e">
        <f>#REF!</f>
        <v>#REF!</v>
      </c>
      <c r="B1055" s="6">
        <v>2.8750740000000001</v>
      </c>
      <c r="F1055" s="12"/>
      <c r="J1055" s="13"/>
    </row>
    <row r="1056" spans="1:10" x14ac:dyDescent="0.25">
      <c r="A1056" s="33" t="e">
        <f>#REF!</f>
        <v>#REF!</v>
      </c>
      <c r="B1056" s="6">
        <v>0.80952970000000002</v>
      </c>
      <c r="F1056" s="12"/>
      <c r="J1056" s="13"/>
    </row>
    <row r="1057" spans="1:10" x14ac:dyDescent="0.25">
      <c r="A1057" s="33" t="e">
        <f>#REF!</f>
        <v>#REF!</v>
      </c>
      <c r="B1057" s="6">
        <v>0.82499750000000005</v>
      </c>
      <c r="F1057" s="12"/>
      <c r="J1057" s="13"/>
    </row>
    <row r="1058" spans="1:10" x14ac:dyDescent="0.25">
      <c r="A1058" s="33" t="e">
        <f>#REF!</f>
        <v>#REF!</v>
      </c>
      <c r="B1058" s="6">
        <v>0.69156960000000001</v>
      </c>
      <c r="F1058" s="12"/>
      <c r="J1058" s="13"/>
    </row>
    <row r="1059" spans="1:10" x14ac:dyDescent="0.25">
      <c r="A1059" s="33" t="e">
        <f>#REF!</f>
        <v>#REF!</v>
      </c>
      <c r="B1059" s="6">
        <v>0.67861039999999995</v>
      </c>
      <c r="F1059" s="12"/>
      <c r="J1059" s="13"/>
    </row>
    <row r="1060" spans="1:10" x14ac:dyDescent="0.25">
      <c r="A1060" s="33" t="e">
        <f>#REF!</f>
        <v>#REF!</v>
      </c>
      <c r="B1060" s="6">
        <v>0.8338392</v>
      </c>
      <c r="F1060" s="12"/>
      <c r="J1060" s="13"/>
    </row>
    <row r="1061" spans="1:10" x14ac:dyDescent="0.25">
      <c r="A1061" s="33" t="e">
        <f>#REF!</f>
        <v>#REF!</v>
      </c>
      <c r="B1061" s="6">
        <v>0.9365253</v>
      </c>
      <c r="F1061" s="12"/>
      <c r="J1061" s="13"/>
    </row>
    <row r="1062" spans="1:10" x14ac:dyDescent="0.25">
      <c r="A1062" s="33" t="e">
        <f>#REF!</f>
        <v>#REF!</v>
      </c>
      <c r="B1062" s="6">
        <v>0.75814389999999998</v>
      </c>
      <c r="F1062" s="12"/>
      <c r="J1062" s="13"/>
    </row>
    <row r="1063" spans="1:10" x14ac:dyDescent="0.25">
      <c r="A1063" s="33" t="e">
        <f>#REF!</f>
        <v>#REF!</v>
      </c>
      <c r="B1063" s="6">
        <v>1.159162</v>
      </c>
      <c r="F1063" s="12"/>
      <c r="J1063" s="13"/>
    </row>
    <row r="1064" spans="1:10" x14ac:dyDescent="0.25">
      <c r="A1064" s="33" t="e">
        <f>#REF!</f>
        <v>#REF!</v>
      </c>
      <c r="B1064" s="6">
        <v>0.96614889999999998</v>
      </c>
      <c r="F1064" s="12"/>
      <c r="J1064" s="13"/>
    </row>
    <row r="1065" spans="1:10" x14ac:dyDescent="0.25">
      <c r="A1065" s="33" t="e">
        <f>#REF!</f>
        <v>#REF!</v>
      </c>
      <c r="B1065" s="6">
        <v>1.095391</v>
      </c>
      <c r="F1065" s="12"/>
      <c r="J1065" s="13"/>
    </row>
    <row r="1066" spans="1:10" x14ac:dyDescent="0.25">
      <c r="A1066" s="33" t="e">
        <f>#REF!</f>
        <v>#REF!</v>
      </c>
      <c r="B1066" s="6">
        <v>1.3980159999999999</v>
      </c>
      <c r="F1066" s="12"/>
      <c r="J1066" s="13"/>
    </row>
    <row r="1067" spans="1:10" x14ac:dyDescent="0.25">
      <c r="A1067" s="33" t="e">
        <f>#REF!</f>
        <v>#REF!</v>
      </c>
      <c r="B1067" s="6">
        <v>1.590201</v>
      </c>
      <c r="F1067" s="12"/>
      <c r="J1067" s="13"/>
    </row>
    <row r="1068" spans="1:10" x14ac:dyDescent="0.25">
      <c r="A1068" s="33" t="e">
        <f>#REF!</f>
        <v>#REF!</v>
      </c>
      <c r="B1068" s="6">
        <v>1.144002</v>
      </c>
      <c r="F1068" s="12"/>
      <c r="J1068" s="13"/>
    </row>
    <row r="1069" spans="1:10" x14ac:dyDescent="0.25">
      <c r="A1069" s="33" t="e">
        <f>#REF!</f>
        <v>#REF!</v>
      </c>
      <c r="B1069" s="6">
        <v>1.1708419999999999</v>
      </c>
      <c r="F1069" s="12"/>
      <c r="J1069" s="13"/>
    </row>
    <row r="1070" spans="1:10" x14ac:dyDescent="0.25">
      <c r="A1070" s="33" t="e">
        <f>#REF!</f>
        <v>#REF!</v>
      </c>
      <c r="B1070" s="6">
        <v>1.810163</v>
      </c>
      <c r="F1070" s="12"/>
      <c r="J1070" s="13"/>
    </row>
    <row r="1071" spans="1:10" x14ac:dyDescent="0.25">
      <c r="A1071" s="33" t="e">
        <f>#REF!</f>
        <v>#REF!</v>
      </c>
      <c r="B1071" s="6">
        <v>1.492256</v>
      </c>
      <c r="F1071" s="12"/>
      <c r="J1071" s="13"/>
    </row>
    <row r="1072" spans="1:10" x14ac:dyDescent="0.25">
      <c r="A1072" s="33" t="e">
        <f>#REF!</f>
        <v>#REF!</v>
      </c>
      <c r="B1072" s="6">
        <v>2.2968060000000001</v>
      </c>
      <c r="F1072" s="12"/>
      <c r="J1072" s="13"/>
    </row>
    <row r="1073" spans="1:10" x14ac:dyDescent="0.25">
      <c r="A1073" s="33" t="e">
        <f>#REF!</f>
        <v>#REF!</v>
      </c>
      <c r="B1073" s="6">
        <v>2.1564000000000001</v>
      </c>
      <c r="F1073" s="12"/>
      <c r="J1073" s="13"/>
    </row>
    <row r="1074" spans="1:10" x14ac:dyDescent="0.25">
      <c r="A1074" s="33" t="e">
        <f>#REF!</f>
        <v>#REF!</v>
      </c>
      <c r="B1074" s="6">
        <v>0.99900009999999995</v>
      </c>
      <c r="F1074" s="12"/>
      <c r="J1074" s="13"/>
    </row>
    <row r="1075" spans="1:10" x14ac:dyDescent="0.25">
      <c r="A1075" s="33" t="e">
        <f>#REF!</f>
        <v>#REF!</v>
      </c>
      <c r="B1075" s="6">
        <v>1.1486940000000001</v>
      </c>
      <c r="F1075" s="12"/>
      <c r="J1075" s="13"/>
    </row>
    <row r="1076" spans="1:10" x14ac:dyDescent="0.25">
      <c r="A1076" s="33" t="e">
        <f>#REF!</f>
        <v>#REF!</v>
      </c>
      <c r="B1076" s="6">
        <v>0.88951550000000001</v>
      </c>
      <c r="F1076" s="12"/>
      <c r="J1076" s="13"/>
    </row>
    <row r="1077" spans="1:10" x14ac:dyDescent="0.25">
      <c r="A1077" s="33" t="e">
        <f>#REF!</f>
        <v>#REF!</v>
      </c>
      <c r="B1077" s="6">
        <v>0.72067550000000002</v>
      </c>
      <c r="F1077" s="12"/>
      <c r="J1077" s="13"/>
    </row>
    <row r="1078" spans="1:10" x14ac:dyDescent="0.25">
      <c r="A1078" s="33" t="e">
        <f>#REF!</f>
        <v>#REF!</v>
      </c>
      <c r="B1078" s="6">
        <v>0.63649080000000002</v>
      </c>
      <c r="F1078" s="12"/>
      <c r="J1078" s="13"/>
    </row>
    <row r="1079" spans="1:10" x14ac:dyDescent="0.25">
      <c r="A1079" s="33" t="e">
        <f>#REF!</f>
        <v>#REF!</v>
      </c>
      <c r="B1079" s="6">
        <v>0.67017090000000001</v>
      </c>
      <c r="F1079" s="12"/>
      <c r="J1079" s="13"/>
    </row>
    <row r="1080" spans="1:10" x14ac:dyDescent="0.25">
      <c r="A1080" s="33" t="e">
        <f>#REF!</f>
        <v>#REF!</v>
      </c>
      <c r="B1080" s="6">
        <v>0.77762869999999995</v>
      </c>
      <c r="F1080" s="12"/>
      <c r="J1080" s="13"/>
    </row>
    <row r="1081" spans="1:10" x14ac:dyDescent="0.25">
      <c r="A1081" s="33" t="e">
        <f>#REF!</f>
        <v>#REF!</v>
      </c>
      <c r="B1081" s="6">
        <v>0.9430075</v>
      </c>
      <c r="F1081" s="12"/>
      <c r="J1081" s="13"/>
    </row>
    <row r="1082" spans="1:10" x14ac:dyDescent="0.25">
      <c r="A1082" s="33" t="e">
        <f>#REF!</f>
        <v>#REF!</v>
      </c>
      <c r="B1082" s="6">
        <v>0.10406360000000001</v>
      </c>
      <c r="F1082" s="12"/>
      <c r="J1082" s="13"/>
    </row>
    <row r="1083" spans="1:10" x14ac:dyDescent="0.25">
      <c r="A1083" s="33" t="e">
        <f>#REF!</f>
        <v>#REF!</v>
      </c>
      <c r="B1083" s="6">
        <v>6.4637E-2</v>
      </c>
      <c r="F1083" s="12"/>
      <c r="J1083" s="13"/>
    </row>
    <row r="1084" spans="1:10" x14ac:dyDescent="0.25">
      <c r="A1084" s="33" t="e">
        <f>#REF!</f>
        <v>#REF!</v>
      </c>
      <c r="B1084" s="6">
        <v>2.8029700000000001E-2</v>
      </c>
      <c r="F1084" s="12"/>
      <c r="J1084" s="13"/>
    </row>
    <row r="1085" spans="1:10" x14ac:dyDescent="0.25">
      <c r="A1085" s="33" t="e">
        <f>#REF!</f>
        <v>#REF!</v>
      </c>
      <c r="B1085" s="6">
        <v>4.508489</v>
      </c>
      <c r="F1085" s="12"/>
      <c r="J1085" s="13"/>
    </row>
    <row r="1086" spans="1:10" x14ac:dyDescent="0.25">
      <c r="A1086" s="33" t="e">
        <f>#REF!</f>
        <v>#REF!</v>
      </c>
      <c r="B1086" s="6">
        <v>5.0775189999999997</v>
      </c>
      <c r="F1086" s="12"/>
      <c r="J1086" s="13"/>
    </row>
    <row r="1087" spans="1:10" x14ac:dyDescent="0.25">
      <c r="A1087" s="33" t="e">
        <f>#REF!</f>
        <v>#REF!</v>
      </c>
      <c r="B1087" s="6">
        <v>6.1529049999999996</v>
      </c>
      <c r="F1087" s="12"/>
      <c r="J1087" s="13"/>
    </row>
    <row r="1088" spans="1:10" x14ac:dyDescent="0.25">
      <c r="A1088" s="33" t="e">
        <f>#REF!</f>
        <v>#REF!</v>
      </c>
      <c r="B1088" s="6">
        <v>3.4674960000000001</v>
      </c>
      <c r="F1088" s="12"/>
      <c r="J1088" s="13"/>
    </row>
    <row r="1089" spans="1:10" x14ac:dyDescent="0.25">
      <c r="A1089" s="33" t="e">
        <f>#REF!</f>
        <v>#REF!</v>
      </c>
      <c r="B1089" s="6">
        <v>2.0857969999999999</v>
      </c>
      <c r="F1089" s="12"/>
      <c r="J1089" s="13"/>
    </row>
    <row r="1090" spans="1:10" x14ac:dyDescent="0.25">
      <c r="A1090" s="33" t="e">
        <f>#REF!</f>
        <v>#REF!</v>
      </c>
      <c r="B1090" s="6">
        <v>2.4268070000000002</v>
      </c>
      <c r="F1090" s="12"/>
      <c r="J1090" s="13"/>
    </row>
    <row r="1091" spans="1:10" x14ac:dyDescent="0.25">
      <c r="A1091" s="33" t="e">
        <f>#REF!</f>
        <v>#REF!</v>
      </c>
      <c r="B1091" s="6">
        <v>3.0017399999999999</v>
      </c>
      <c r="F1091" s="12"/>
      <c r="J1091" s="13"/>
    </row>
    <row r="1092" spans="1:10" x14ac:dyDescent="0.25">
      <c r="A1092" s="33" t="e">
        <f>#REF!</f>
        <v>#REF!</v>
      </c>
      <c r="B1092" s="6">
        <v>2.5910880000000001</v>
      </c>
      <c r="F1092" s="12"/>
      <c r="J1092" s="13"/>
    </row>
    <row r="1093" spans="1:10" x14ac:dyDescent="0.25">
      <c r="A1093" s="33" t="e">
        <f>#REF!</f>
        <v>#REF!</v>
      </c>
      <c r="B1093" s="6">
        <v>2.905478</v>
      </c>
      <c r="F1093" s="12"/>
      <c r="J1093" s="13"/>
    </row>
    <row r="1094" spans="1:10" x14ac:dyDescent="0.25">
      <c r="A1094" s="33" t="e">
        <f>#REF!</f>
        <v>#REF!</v>
      </c>
      <c r="B1094" s="6">
        <v>3.7044250000000001</v>
      </c>
      <c r="F1094" s="12"/>
      <c r="J1094" s="13"/>
    </row>
    <row r="1095" spans="1:10" x14ac:dyDescent="0.25">
      <c r="A1095" s="33" t="e">
        <f>#REF!</f>
        <v>#REF!</v>
      </c>
      <c r="B1095" s="6">
        <v>0.9906684</v>
      </c>
      <c r="F1095" s="12"/>
      <c r="J1095" s="13"/>
    </row>
    <row r="1096" spans="1:10" x14ac:dyDescent="0.25">
      <c r="A1096" s="33" t="e">
        <f>#REF!</f>
        <v>#REF!</v>
      </c>
      <c r="B1096" s="6">
        <v>1.2765249999999999</v>
      </c>
      <c r="F1096" s="12"/>
      <c r="J1096" s="13"/>
    </row>
    <row r="1097" spans="1:10" x14ac:dyDescent="0.25">
      <c r="A1097" s="33" t="e">
        <f>#REF!</f>
        <v>#REF!</v>
      </c>
      <c r="B1097" s="6">
        <v>1.3341959999999999</v>
      </c>
      <c r="F1097" s="12"/>
      <c r="J1097" s="13"/>
    </row>
    <row r="1098" spans="1:10" x14ac:dyDescent="0.25">
      <c r="A1098" s="33" t="e">
        <f>#REF!</f>
        <v>#REF!</v>
      </c>
      <c r="B1098" s="6">
        <v>1.348214</v>
      </c>
      <c r="F1098" s="12"/>
      <c r="J1098" s="13"/>
    </row>
    <row r="1099" spans="1:10" x14ac:dyDescent="0.25">
      <c r="A1099" s="33" t="e">
        <f>#REF!</f>
        <v>#REF!</v>
      </c>
      <c r="B1099" s="6">
        <v>1.3709290000000001</v>
      </c>
      <c r="F1099" s="12"/>
      <c r="J1099" s="13"/>
    </row>
    <row r="1100" spans="1:10" x14ac:dyDescent="0.25">
      <c r="A1100" s="33" t="e">
        <f>#REF!</f>
        <v>#REF!</v>
      </c>
      <c r="B1100" s="6">
        <v>1.6392629999999999</v>
      </c>
      <c r="F1100" s="12"/>
      <c r="J1100" s="13"/>
    </row>
    <row r="1101" spans="1:10" x14ac:dyDescent="0.25">
      <c r="A1101" s="33" t="e">
        <f>#REF!</f>
        <v>#REF!</v>
      </c>
      <c r="B1101" s="6">
        <v>2.2300110000000002</v>
      </c>
      <c r="F1101" s="12"/>
      <c r="J1101" s="13"/>
    </row>
    <row r="1102" spans="1:10" x14ac:dyDescent="0.25">
      <c r="A1102" s="33" t="e">
        <f>#REF!</f>
        <v>#REF!</v>
      </c>
      <c r="B1102" s="6">
        <v>2.7892269999999999</v>
      </c>
      <c r="F1102" s="12"/>
      <c r="J1102" s="13"/>
    </row>
    <row r="1103" spans="1:10" x14ac:dyDescent="0.25">
      <c r="A1103" s="33" t="e">
        <f>#REF!</f>
        <v>#REF!</v>
      </c>
      <c r="B1103" s="6">
        <v>3.0875370000000002</v>
      </c>
      <c r="F1103" s="12"/>
      <c r="J1103" s="13"/>
    </row>
    <row r="1104" spans="1:10" x14ac:dyDescent="0.25">
      <c r="A1104" s="33" t="e">
        <f>#REF!</f>
        <v>#REF!</v>
      </c>
      <c r="B1104" s="6">
        <v>3.4428550000000002</v>
      </c>
      <c r="F1104" s="12"/>
      <c r="J1104" s="13"/>
    </row>
    <row r="1105" spans="1:10" x14ac:dyDescent="0.25">
      <c r="A1105" s="33" t="e">
        <f>#REF!</f>
        <v>#REF!</v>
      </c>
      <c r="B1105" s="6">
        <v>7.7609019999999997</v>
      </c>
      <c r="F1105" s="12"/>
      <c r="J1105" s="13"/>
    </row>
    <row r="1106" spans="1:10" x14ac:dyDescent="0.25">
      <c r="A1106" s="33" t="e">
        <f>#REF!</f>
        <v>#REF!</v>
      </c>
      <c r="B1106" s="6">
        <v>4.8091660000000003</v>
      </c>
      <c r="F1106" s="12"/>
      <c r="J1106" s="13"/>
    </row>
    <row r="1107" spans="1:10" x14ac:dyDescent="0.25">
      <c r="A1107" s="33" t="e">
        <f>#REF!</f>
        <v>#REF!</v>
      </c>
      <c r="B1107" s="6">
        <v>2.2665690000000001</v>
      </c>
      <c r="F1107" s="12"/>
      <c r="J1107" s="13"/>
    </row>
    <row r="1108" spans="1:10" x14ac:dyDescent="0.25">
      <c r="A1108" s="33" t="e">
        <f>#REF!</f>
        <v>#REF!</v>
      </c>
      <c r="B1108" s="6">
        <v>0.69601610000000003</v>
      </c>
      <c r="F1108" s="12"/>
      <c r="J1108" s="13"/>
    </row>
    <row r="1109" spans="1:10" x14ac:dyDescent="0.25">
      <c r="A1109" s="33" t="e">
        <f>#REF!</f>
        <v>#REF!</v>
      </c>
      <c r="B1109" s="6">
        <v>1.6606430000000001</v>
      </c>
      <c r="F1109" s="12"/>
      <c r="J1109" s="13"/>
    </row>
    <row r="1110" spans="1:10" x14ac:dyDescent="0.25">
      <c r="A1110" s="33" t="e">
        <f>#REF!</f>
        <v>#REF!</v>
      </c>
      <c r="B1110" s="6">
        <v>2.965767</v>
      </c>
      <c r="F1110" s="12"/>
      <c r="J1110" s="13"/>
    </row>
    <row r="1111" spans="1:10" x14ac:dyDescent="0.25">
      <c r="A1111" s="33" t="e">
        <f>#REF!</f>
        <v>#REF!</v>
      </c>
      <c r="B1111" s="6">
        <v>1.1362620000000001</v>
      </c>
      <c r="F1111" s="12"/>
      <c r="J1111" s="13"/>
    </row>
    <row r="1112" spans="1:10" x14ac:dyDescent="0.25">
      <c r="A1112" s="33" t="e">
        <f>#REF!</f>
        <v>#REF!</v>
      </c>
      <c r="B1112" s="6">
        <v>0.61670959999999997</v>
      </c>
      <c r="F1112" s="12"/>
      <c r="J1112" s="13"/>
    </row>
    <row r="1113" spans="1:10" x14ac:dyDescent="0.25">
      <c r="A1113" s="33" t="e">
        <f>#REF!</f>
        <v>#REF!</v>
      </c>
      <c r="B1113" s="6">
        <v>0.63897939999999998</v>
      </c>
      <c r="F1113" s="12"/>
      <c r="J1113" s="13"/>
    </row>
    <row r="1114" spans="1:10" x14ac:dyDescent="0.25">
      <c r="A1114" s="33" t="e">
        <f>#REF!</f>
        <v>#REF!</v>
      </c>
      <c r="B1114" s="6">
        <v>0.89935799999999999</v>
      </c>
      <c r="F1114" s="12"/>
      <c r="J1114" s="13"/>
    </row>
    <row r="1115" spans="1:10" x14ac:dyDescent="0.25">
      <c r="A1115" s="33" t="e">
        <f>#REF!</f>
        <v>#REF!</v>
      </c>
      <c r="B1115" s="6">
        <v>0.65210029999999997</v>
      </c>
      <c r="F1115" s="12"/>
      <c r="J1115" s="13"/>
    </row>
    <row r="1116" spans="1:10" x14ac:dyDescent="0.25">
      <c r="A1116" s="33" t="e">
        <f>#REF!</f>
        <v>#REF!</v>
      </c>
      <c r="B1116" s="6">
        <v>1.0720590000000001</v>
      </c>
      <c r="F1116" s="12"/>
      <c r="J1116" s="13"/>
    </row>
    <row r="1117" spans="1:10" x14ac:dyDescent="0.25">
      <c r="A1117" s="33" t="e">
        <f>#REF!</f>
        <v>#REF!</v>
      </c>
      <c r="B1117" s="6">
        <v>3.474056</v>
      </c>
      <c r="F1117" s="12"/>
      <c r="J1117" s="13"/>
    </row>
    <row r="1118" spans="1:10" x14ac:dyDescent="0.25">
      <c r="A1118" s="33" t="e">
        <f>#REF!</f>
        <v>#REF!</v>
      </c>
      <c r="B1118" s="6">
        <v>3.8969809999999998</v>
      </c>
      <c r="F1118" s="12"/>
      <c r="J1118" s="13"/>
    </row>
    <row r="1119" spans="1:10" x14ac:dyDescent="0.25">
      <c r="A1119" s="33" t="e">
        <f>#REF!</f>
        <v>#REF!</v>
      </c>
      <c r="B1119" s="6">
        <v>3.8554590000000002</v>
      </c>
      <c r="F1119" s="12"/>
      <c r="J1119" s="13"/>
    </row>
    <row r="1120" spans="1:10" x14ac:dyDescent="0.25">
      <c r="A1120" s="33" t="e">
        <f>#REF!</f>
        <v>#REF!</v>
      </c>
      <c r="B1120" s="6">
        <v>3.0463520000000002</v>
      </c>
      <c r="F1120" s="12"/>
      <c r="J1120" s="13"/>
    </row>
    <row r="1121" spans="1:10" x14ac:dyDescent="0.25">
      <c r="A1121" s="33" t="e">
        <f>#REF!</f>
        <v>#REF!</v>
      </c>
      <c r="B1121" s="6">
        <v>3.2278549999999999</v>
      </c>
      <c r="F1121" s="12"/>
      <c r="J1121" s="13"/>
    </row>
    <row r="1122" spans="1:10" x14ac:dyDescent="0.25">
      <c r="A1122" s="33" t="e">
        <f>#REF!</f>
        <v>#REF!</v>
      </c>
      <c r="B1122" s="6">
        <v>3.565836</v>
      </c>
      <c r="F1122" s="12"/>
      <c r="J1122" s="13"/>
    </row>
    <row r="1123" spans="1:10" x14ac:dyDescent="0.25">
      <c r="A1123" s="33" t="e">
        <f>#REF!</f>
        <v>#REF!</v>
      </c>
      <c r="B1123" s="6">
        <v>1.7679510000000001</v>
      </c>
      <c r="F1123" s="12"/>
      <c r="J1123" s="13"/>
    </row>
    <row r="1124" spans="1:10" x14ac:dyDescent="0.25">
      <c r="A1124" s="33" t="e">
        <f>#REF!</f>
        <v>#REF!</v>
      </c>
      <c r="B1124" s="6">
        <v>1.035833</v>
      </c>
      <c r="F1124" s="12"/>
      <c r="J1124" s="13"/>
    </row>
    <row r="1125" spans="1:10" x14ac:dyDescent="0.25">
      <c r="A1125" s="33" t="e">
        <f>#REF!</f>
        <v>#REF!</v>
      </c>
      <c r="B1125" s="6">
        <v>1.6533880000000001</v>
      </c>
      <c r="F1125" s="12"/>
      <c r="J1125" s="13"/>
    </row>
    <row r="1126" spans="1:10" x14ac:dyDescent="0.25">
      <c r="A1126" s="33" t="e">
        <f>#REF!</f>
        <v>#REF!</v>
      </c>
      <c r="B1126" s="6">
        <v>0.57109200000000004</v>
      </c>
      <c r="F1126" s="12"/>
      <c r="J1126" s="13"/>
    </row>
    <row r="1127" spans="1:10" x14ac:dyDescent="0.25">
      <c r="A1127" s="33" t="e">
        <f>#REF!</f>
        <v>#REF!</v>
      </c>
      <c r="B1127" s="6">
        <v>0.77130900000000002</v>
      </c>
      <c r="F1127" s="12"/>
      <c r="J1127" s="13"/>
    </row>
    <row r="1128" spans="1:10" x14ac:dyDescent="0.25">
      <c r="A1128" s="33" t="e">
        <f>#REF!</f>
        <v>#REF!</v>
      </c>
      <c r="B1128" s="6">
        <v>0.87557189999999996</v>
      </c>
      <c r="F1128" s="12"/>
      <c r="J1128" s="13"/>
    </row>
    <row r="1129" spans="1:10" x14ac:dyDescent="0.25">
      <c r="A1129" s="33" t="e">
        <f>#REF!</f>
        <v>#REF!</v>
      </c>
      <c r="B1129" s="6">
        <v>0.41836659999999998</v>
      </c>
      <c r="F1129" s="12"/>
      <c r="J1129" s="13"/>
    </row>
    <row r="1130" spans="1:10" x14ac:dyDescent="0.25">
      <c r="A1130" s="33" t="e">
        <f>#REF!</f>
        <v>#REF!</v>
      </c>
      <c r="B1130" s="6">
        <v>0.57747839999999995</v>
      </c>
      <c r="F1130" s="12"/>
      <c r="J1130" s="13"/>
    </row>
    <row r="1131" spans="1:10" x14ac:dyDescent="0.25">
      <c r="A1131" s="33" t="e">
        <f>#REF!</f>
        <v>#REF!</v>
      </c>
      <c r="B1131" s="6">
        <v>0.87577190000000005</v>
      </c>
      <c r="F1131" s="12"/>
      <c r="J1131" s="13"/>
    </row>
    <row r="1132" spans="1:10" x14ac:dyDescent="0.25">
      <c r="A1132" s="33" t="e">
        <f>#REF!</f>
        <v>#REF!</v>
      </c>
      <c r="B1132" s="6">
        <v>1.0194989999999999</v>
      </c>
      <c r="F1132" s="12"/>
      <c r="J1132" s="13"/>
    </row>
    <row r="1133" spans="1:10" x14ac:dyDescent="0.25">
      <c r="A1133" s="33" t="e">
        <f>#REF!</f>
        <v>#REF!</v>
      </c>
      <c r="B1133" s="6">
        <v>1.368382</v>
      </c>
      <c r="F1133" s="12"/>
      <c r="J1133" s="13"/>
    </row>
    <row r="1134" spans="1:10" x14ac:dyDescent="0.25">
      <c r="A1134" s="33" t="e">
        <f>#REF!</f>
        <v>#REF!</v>
      </c>
      <c r="B1134" s="6">
        <v>0.89559169999999999</v>
      </c>
      <c r="F1134" s="12"/>
      <c r="J1134" s="13"/>
    </row>
    <row r="1135" spans="1:10" x14ac:dyDescent="0.25">
      <c r="A1135" s="33" t="e">
        <f>#REF!</f>
        <v>#REF!</v>
      </c>
      <c r="B1135" s="6">
        <v>0.85373160000000003</v>
      </c>
      <c r="F1135" s="12"/>
      <c r="J1135" s="13"/>
    </row>
    <row r="1136" spans="1:10" x14ac:dyDescent="0.25">
      <c r="A1136" s="33" t="e">
        <f>#REF!</f>
        <v>#REF!</v>
      </c>
      <c r="B1136" s="6">
        <v>0.62919000000000003</v>
      </c>
      <c r="F1136" s="12"/>
      <c r="J1136" s="13"/>
    </row>
    <row r="1137" spans="1:10" x14ac:dyDescent="0.25">
      <c r="A1137" s="33" t="e">
        <f>#REF!</f>
        <v>#REF!</v>
      </c>
      <c r="B1137" s="6">
        <v>0.70029949999999996</v>
      </c>
      <c r="F1137" s="12"/>
      <c r="J1137" s="13"/>
    </row>
    <row r="1138" spans="1:10" x14ac:dyDescent="0.25">
      <c r="A1138" s="33" t="e">
        <f>#REF!</f>
        <v>#REF!</v>
      </c>
      <c r="B1138" s="6">
        <v>1.4520789999999999</v>
      </c>
      <c r="F1138" s="12"/>
      <c r="J1138" s="13"/>
    </row>
    <row r="1139" spans="1:10" x14ac:dyDescent="0.25">
      <c r="A1139" s="33" t="e">
        <f>#REF!</f>
        <v>#REF!</v>
      </c>
      <c r="B1139" s="6">
        <v>1.4718530000000001</v>
      </c>
      <c r="F1139" s="12"/>
      <c r="J1139" s="13"/>
    </row>
    <row r="1140" spans="1:10" x14ac:dyDescent="0.25">
      <c r="A1140" s="33" t="e">
        <f>#REF!</f>
        <v>#REF!</v>
      </c>
      <c r="B1140" s="6">
        <v>0.37134129999999999</v>
      </c>
      <c r="F1140" s="12"/>
      <c r="J1140" s="13"/>
    </row>
    <row r="1141" spans="1:10" x14ac:dyDescent="0.25">
      <c r="A1141" s="33" t="e">
        <f>#REF!</f>
        <v>#REF!</v>
      </c>
      <c r="B1141" s="6">
        <v>0.35561100000000001</v>
      </c>
      <c r="F1141" s="12"/>
      <c r="J1141" s="13"/>
    </row>
    <row r="1142" spans="1:10" x14ac:dyDescent="0.25">
      <c r="A1142" s="33" t="e">
        <f>#REF!</f>
        <v>#REF!</v>
      </c>
      <c r="B1142" s="6">
        <v>0.26059290000000002</v>
      </c>
      <c r="F1142" s="12"/>
      <c r="J1142" s="13"/>
    </row>
    <row r="1143" spans="1:10" x14ac:dyDescent="0.25">
      <c r="A1143" s="33" t="e">
        <f>#REF!</f>
        <v>#REF!</v>
      </c>
      <c r="B1143" s="6">
        <v>0.19856770000000001</v>
      </c>
      <c r="F1143" s="12"/>
      <c r="J1143" s="13"/>
    </row>
    <row r="1144" spans="1:10" x14ac:dyDescent="0.25">
      <c r="A1144" s="33" t="e">
        <f>#REF!</f>
        <v>#REF!</v>
      </c>
      <c r="B1144" s="6">
        <v>0.26838800000000002</v>
      </c>
      <c r="F1144" s="12"/>
      <c r="J1144" s="13"/>
    </row>
    <row r="1145" spans="1:10" x14ac:dyDescent="0.25">
      <c r="A1145" s="33" t="e">
        <f>#REF!</f>
        <v>#REF!</v>
      </c>
      <c r="B1145" s="6">
        <v>2.2336529999999999</v>
      </c>
      <c r="F1145" s="12"/>
      <c r="J1145" s="13"/>
    </row>
    <row r="1146" spans="1:10" x14ac:dyDescent="0.25">
      <c r="A1146" s="33" t="e">
        <f>#REF!</f>
        <v>#REF!</v>
      </c>
      <c r="B1146" s="6">
        <v>2.4007930000000002</v>
      </c>
      <c r="F1146" s="12"/>
      <c r="J1146" s="13"/>
    </row>
    <row r="1147" spans="1:10" x14ac:dyDescent="0.25">
      <c r="A1147" s="33" t="e">
        <f>#REF!</f>
        <v>#REF!</v>
      </c>
      <c r="B1147" s="6">
        <v>2.013976</v>
      </c>
      <c r="F1147" s="12"/>
      <c r="J1147" s="13"/>
    </row>
    <row r="1148" spans="1:10" x14ac:dyDescent="0.25">
      <c r="A1148" s="33" t="e">
        <f>#REF!</f>
        <v>#REF!</v>
      </c>
      <c r="B1148" s="6">
        <v>2.5300750000000001</v>
      </c>
      <c r="F1148" s="12"/>
      <c r="J1148" s="13"/>
    </row>
    <row r="1149" spans="1:10" x14ac:dyDescent="0.25">
      <c r="A1149" s="33" t="e">
        <f>#REF!</f>
        <v>#REF!</v>
      </c>
      <c r="B1149" s="6">
        <v>0.51497700000000002</v>
      </c>
      <c r="F1149" s="12"/>
      <c r="J1149" s="13"/>
    </row>
    <row r="1150" spans="1:10" x14ac:dyDescent="0.25">
      <c r="A1150" s="33" t="e">
        <f>#REF!</f>
        <v>#REF!</v>
      </c>
      <c r="B1150" s="6">
        <v>1.084589</v>
      </c>
      <c r="F1150" s="12"/>
      <c r="J1150" s="13"/>
    </row>
    <row r="1151" spans="1:10" x14ac:dyDescent="0.25">
      <c r="A1151" s="33" t="e">
        <f>#REF!</f>
        <v>#REF!</v>
      </c>
      <c r="B1151" s="6">
        <v>0.22195690000000001</v>
      </c>
      <c r="F1151" s="12"/>
      <c r="J1151" s="13"/>
    </row>
    <row r="1152" spans="1:10" x14ac:dyDescent="0.25">
      <c r="A1152" s="33" t="e">
        <f>#REF!</f>
        <v>#REF!</v>
      </c>
      <c r="B1152" s="6">
        <v>6.9915599999999994E-2</v>
      </c>
      <c r="F1152" s="12"/>
      <c r="J1152" s="13"/>
    </row>
    <row r="1153" spans="1:10" x14ac:dyDescent="0.25">
      <c r="A1153" s="33" t="e">
        <f>#REF!</f>
        <v>#REF!</v>
      </c>
      <c r="B1153" s="6">
        <v>0.80550440000000001</v>
      </c>
      <c r="F1153" s="12"/>
      <c r="J1153" s="13"/>
    </row>
    <row r="1154" spans="1:10" x14ac:dyDescent="0.25">
      <c r="A1154" s="33" t="e">
        <f>#REF!</f>
        <v>#REF!</v>
      </c>
      <c r="B1154" s="6">
        <v>0.83255579999999996</v>
      </c>
      <c r="F1154" s="12"/>
      <c r="J1154" s="13"/>
    </row>
    <row r="1155" spans="1:10" x14ac:dyDescent="0.25">
      <c r="A1155" s="33" t="e">
        <f>#REF!</f>
        <v>#REF!</v>
      </c>
      <c r="B1155" s="6">
        <v>0.86722200000000005</v>
      </c>
      <c r="F1155" s="12"/>
      <c r="J1155" s="13"/>
    </row>
    <row r="1156" spans="1:10" x14ac:dyDescent="0.25">
      <c r="A1156" s="33" t="e">
        <f>#REF!</f>
        <v>#REF!</v>
      </c>
      <c r="B1156" s="6">
        <v>0.59862890000000002</v>
      </c>
      <c r="F1156" s="12"/>
      <c r="J1156" s="13"/>
    </row>
    <row r="1157" spans="1:10" x14ac:dyDescent="0.25">
      <c r="A1157" s="33" t="e">
        <f>#REF!</f>
        <v>#REF!</v>
      </c>
      <c r="B1157" s="6">
        <v>1.0296890000000001</v>
      </c>
      <c r="F1157" s="12"/>
      <c r="J1157" s="13"/>
    </row>
    <row r="1158" spans="1:10" x14ac:dyDescent="0.25">
      <c r="A1158" s="33" t="e">
        <f>#REF!</f>
        <v>#REF!</v>
      </c>
      <c r="B1158" s="6">
        <v>1.122932</v>
      </c>
      <c r="F1158" s="12"/>
      <c r="J1158" s="13"/>
    </row>
    <row r="1159" spans="1:10" x14ac:dyDescent="0.25">
      <c r="A1159" s="33" t="e">
        <f>#REF!</f>
        <v>#REF!</v>
      </c>
      <c r="B1159" s="6">
        <v>1.1834530000000001</v>
      </c>
      <c r="F1159" s="12"/>
      <c r="J1159" s="13"/>
    </row>
    <row r="1160" spans="1:10" x14ac:dyDescent="0.25">
      <c r="A1160" s="33" t="e">
        <f>#REF!</f>
        <v>#REF!</v>
      </c>
      <c r="B1160" s="6">
        <v>1.0076959999999999</v>
      </c>
      <c r="F1160" s="12"/>
      <c r="J1160" s="13"/>
    </row>
    <row r="1161" spans="1:10" x14ac:dyDescent="0.25">
      <c r="A1161" s="33" t="e">
        <f>#REF!</f>
        <v>#REF!</v>
      </c>
      <c r="B1161" s="6">
        <v>0.61468210000000001</v>
      </c>
      <c r="F1161" s="12"/>
      <c r="J1161" s="13"/>
    </row>
    <row r="1162" spans="1:10" x14ac:dyDescent="0.25">
      <c r="A1162" s="33" t="e">
        <f>#REF!</f>
        <v>#REF!</v>
      </c>
      <c r="B1162" s="6">
        <v>0.89996209999999999</v>
      </c>
      <c r="F1162" s="12"/>
      <c r="J1162" s="13"/>
    </row>
    <row r="1163" spans="1:10" x14ac:dyDescent="0.25">
      <c r="A1163" s="33" t="e">
        <f>#REF!</f>
        <v>#REF!</v>
      </c>
      <c r="B1163" s="6">
        <v>0.94759300000000002</v>
      </c>
      <c r="F1163" s="12"/>
      <c r="J1163" s="13"/>
    </row>
    <row r="1164" spans="1:10" x14ac:dyDescent="0.25">
      <c r="A1164" s="33" t="e">
        <f>#REF!</f>
        <v>#REF!</v>
      </c>
      <c r="B1164" s="6">
        <v>1.8765350000000001</v>
      </c>
      <c r="F1164" s="12"/>
      <c r="J1164" s="13"/>
    </row>
    <row r="1165" spans="1:10" x14ac:dyDescent="0.25">
      <c r="A1165" s="33" t="e">
        <f>#REF!</f>
        <v>#REF!</v>
      </c>
      <c r="B1165" s="6">
        <v>2.2317089999999999</v>
      </c>
      <c r="F1165" s="12"/>
      <c r="J1165" s="13"/>
    </row>
    <row r="1166" spans="1:10" x14ac:dyDescent="0.25">
      <c r="A1166" s="33" t="e">
        <f>#REF!</f>
        <v>#REF!</v>
      </c>
      <c r="B1166" s="6">
        <v>0.52560099999999998</v>
      </c>
      <c r="F1166" s="12"/>
      <c r="J1166" s="13"/>
    </row>
    <row r="1167" spans="1:10" x14ac:dyDescent="0.25">
      <c r="A1167" s="33" t="e">
        <f>#REF!</f>
        <v>#REF!</v>
      </c>
      <c r="B1167" s="6">
        <v>0.52200539999999995</v>
      </c>
      <c r="F1167" s="12"/>
      <c r="J1167" s="13"/>
    </row>
    <row r="1168" spans="1:10" x14ac:dyDescent="0.25">
      <c r="A1168" s="33" t="e">
        <f>#REF!</f>
        <v>#REF!</v>
      </c>
      <c r="B1168" s="6">
        <v>0.49451260000000002</v>
      </c>
      <c r="F1168" s="12"/>
      <c r="J1168" s="13"/>
    </row>
    <row r="1169" spans="1:10" x14ac:dyDescent="0.25">
      <c r="A1169" s="33" t="e">
        <f>#REF!</f>
        <v>#REF!</v>
      </c>
      <c r="B1169" s="6">
        <v>0.25244539999999999</v>
      </c>
      <c r="F1169" s="12"/>
      <c r="J1169" s="13"/>
    </row>
    <row r="1170" spans="1:10" x14ac:dyDescent="0.25">
      <c r="A1170" s="33" t="e">
        <f>#REF!</f>
        <v>#REF!</v>
      </c>
      <c r="B1170" s="6">
        <v>0.71910370000000001</v>
      </c>
      <c r="F1170" s="12"/>
      <c r="J1170" s="13"/>
    </row>
    <row r="1171" spans="1:10" x14ac:dyDescent="0.25">
      <c r="A1171" s="33" t="e">
        <f>#REF!</f>
        <v>#REF!</v>
      </c>
      <c r="B1171" s="6">
        <v>0.1711772</v>
      </c>
      <c r="F1171" s="12"/>
      <c r="J1171" s="13"/>
    </row>
    <row r="1172" spans="1:10" x14ac:dyDescent="0.25">
      <c r="A1172" s="33" t="e">
        <f>#REF!</f>
        <v>#REF!</v>
      </c>
      <c r="B1172" s="6">
        <v>0.17897060000000001</v>
      </c>
      <c r="F1172" s="12"/>
      <c r="J1172" s="13"/>
    </row>
    <row r="1173" spans="1:10" x14ac:dyDescent="0.25">
      <c r="A1173" s="33" t="e">
        <f>#REF!</f>
        <v>#REF!</v>
      </c>
      <c r="B1173" s="6">
        <v>0.29027789999999998</v>
      </c>
      <c r="F1173" s="12"/>
      <c r="J1173" s="13"/>
    </row>
    <row r="1174" spans="1:10" x14ac:dyDescent="0.25">
      <c r="A1174" s="33" t="e">
        <f>#REF!</f>
        <v>#REF!</v>
      </c>
      <c r="B1174" s="6">
        <v>1.738982</v>
      </c>
      <c r="F1174" s="12"/>
      <c r="J1174" s="13"/>
    </row>
    <row r="1175" spans="1:10" x14ac:dyDescent="0.25">
      <c r="A1175" s="33" t="e">
        <f>#REF!</f>
        <v>#REF!</v>
      </c>
      <c r="B1175" s="6">
        <v>0.95010240000000001</v>
      </c>
      <c r="F1175" s="12"/>
      <c r="J1175" s="13"/>
    </row>
    <row r="1176" spans="1:10" x14ac:dyDescent="0.25">
      <c r="A1176" s="33" t="e">
        <f>#REF!</f>
        <v>#REF!</v>
      </c>
      <c r="B1176" s="6">
        <v>1.498699</v>
      </c>
      <c r="F1176" s="12"/>
      <c r="J1176" s="13"/>
    </row>
    <row r="1177" spans="1:10" x14ac:dyDescent="0.25">
      <c r="A1177" s="33" t="e">
        <f>#REF!</f>
        <v>#REF!</v>
      </c>
      <c r="B1177" s="6">
        <v>2.044165</v>
      </c>
      <c r="F1177" s="12"/>
      <c r="J1177" s="13"/>
    </row>
    <row r="1178" spans="1:10" x14ac:dyDescent="0.25">
      <c r="A1178" s="33" t="e">
        <f>#REF!</f>
        <v>#REF!</v>
      </c>
      <c r="B1178" s="6">
        <v>1.539123</v>
      </c>
      <c r="F1178" s="12"/>
      <c r="J1178" s="13"/>
    </row>
    <row r="1179" spans="1:10" x14ac:dyDescent="0.25">
      <c r="A1179" s="33" t="e">
        <f>#REF!</f>
        <v>#REF!</v>
      </c>
      <c r="B1179" s="6">
        <v>1.3128820000000001</v>
      </c>
      <c r="F1179" s="12"/>
      <c r="J1179" s="13"/>
    </row>
    <row r="1180" spans="1:10" x14ac:dyDescent="0.25">
      <c r="A1180" s="33" t="e">
        <f>#REF!</f>
        <v>#REF!</v>
      </c>
      <c r="B1180" s="6">
        <v>1.0499769999999999</v>
      </c>
      <c r="F1180" s="12"/>
      <c r="J1180" s="13"/>
    </row>
    <row r="1181" spans="1:10" x14ac:dyDescent="0.25">
      <c r="A1181" s="33" t="e">
        <f>#REF!</f>
        <v>#REF!</v>
      </c>
      <c r="B1181" s="6">
        <v>1.1645049999999999</v>
      </c>
      <c r="F1181" s="12"/>
      <c r="J1181" s="13"/>
    </row>
    <row r="1182" spans="1:10" x14ac:dyDescent="0.25">
      <c r="A1182" s="33" t="e">
        <f>#REF!</f>
        <v>#REF!</v>
      </c>
      <c r="B1182" s="6">
        <v>1.741544</v>
      </c>
      <c r="F1182" s="12"/>
      <c r="J1182" s="13"/>
    </row>
    <row r="1183" spans="1:10" x14ac:dyDescent="0.25">
      <c r="A1183" s="33" t="e">
        <f>#REF!</f>
        <v>#REF!</v>
      </c>
      <c r="B1183" s="6">
        <v>5.2254889999999996</v>
      </c>
      <c r="F1183" s="12"/>
      <c r="J1183" s="13"/>
    </row>
    <row r="1184" spans="1:10" x14ac:dyDescent="0.25">
      <c r="A1184" s="33" t="e">
        <f>#REF!</f>
        <v>#REF!</v>
      </c>
      <c r="B1184" s="6">
        <v>2.1404830000000001</v>
      </c>
      <c r="F1184" s="12"/>
      <c r="J1184" s="13"/>
    </row>
    <row r="1185" spans="1:10" x14ac:dyDescent="0.25">
      <c r="A1185" s="33" t="e">
        <f>#REF!</f>
        <v>#REF!</v>
      </c>
      <c r="B1185" s="6">
        <v>2.4480719999999998</v>
      </c>
      <c r="F1185" s="12"/>
      <c r="J1185" s="13"/>
    </row>
    <row r="1186" spans="1:10" x14ac:dyDescent="0.25">
      <c r="A1186" s="33" t="e">
        <f>#REF!</f>
        <v>#REF!</v>
      </c>
      <c r="B1186" s="6">
        <v>2.850533</v>
      </c>
      <c r="F1186" s="12"/>
      <c r="J1186" s="13"/>
    </row>
    <row r="1187" spans="1:10" x14ac:dyDescent="0.25">
      <c r="A1187" s="33" t="e">
        <f>#REF!</f>
        <v>#REF!</v>
      </c>
      <c r="B1187" s="6">
        <v>3.8872819999999999</v>
      </c>
      <c r="F1187" s="12"/>
      <c r="J1187" s="13"/>
    </row>
    <row r="1188" spans="1:10" x14ac:dyDescent="0.25">
      <c r="A1188" s="33" t="e">
        <f>#REF!</f>
        <v>#REF!</v>
      </c>
      <c r="B1188" s="6">
        <v>2.916207</v>
      </c>
      <c r="F1188" s="12"/>
      <c r="J1188" s="13"/>
    </row>
    <row r="1189" spans="1:10" x14ac:dyDescent="0.25">
      <c r="A1189" s="33" t="e">
        <f>#REF!</f>
        <v>#REF!</v>
      </c>
      <c r="B1189" s="6">
        <v>12.89359</v>
      </c>
      <c r="F1189" s="12"/>
      <c r="J1189" s="13"/>
    </row>
    <row r="1190" spans="1:10" x14ac:dyDescent="0.25">
      <c r="A1190" s="33" t="e">
        <f>#REF!</f>
        <v>#REF!</v>
      </c>
      <c r="B1190" s="6">
        <v>6.8036409999999998</v>
      </c>
      <c r="F1190" s="12"/>
      <c r="J1190" s="13"/>
    </row>
    <row r="1191" spans="1:10" x14ac:dyDescent="0.25">
      <c r="A1191" s="33" t="e">
        <f>#REF!</f>
        <v>#REF!</v>
      </c>
      <c r="B1191" s="6">
        <v>2.6943860000000002</v>
      </c>
      <c r="F1191" s="12"/>
      <c r="J1191" s="13"/>
    </row>
    <row r="1192" spans="1:10" x14ac:dyDescent="0.25">
      <c r="A1192" s="33" t="e">
        <f>#REF!</f>
        <v>#REF!</v>
      </c>
      <c r="B1192" s="6">
        <v>2.0988820000000001</v>
      </c>
      <c r="F1192" s="12"/>
      <c r="J1192" s="13"/>
    </row>
    <row r="1193" spans="1:10" x14ac:dyDescent="0.25">
      <c r="A1193" s="33" t="e">
        <f>#REF!</f>
        <v>#REF!</v>
      </c>
      <c r="B1193" s="6">
        <v>3.0224169999999999</v>
      </c>
      <c r="F1193" s="12"/>
      <c r="J1193" s="13"/>
    </row>
    <row r="1194" spans="1:10" x14ac:dyDescent="0.25">
      <c r="A1194" s="33" t="e">
        <f>#REF!</f>
        <v>#REF!</v>
      </c>
      <c r="B1194" s="6">
        <v>3.7936550000000002</v>
      </c>
      <c r="F1194" s="12"/>
      <c r="J1194" s="13"/>
    </row>
    <row r="1195" spans="1:10" x14ac:dyDescent="0.25">
      <c r="A1195" s="33" t="e">
        <f>#REF!</f>
        <v>#REF!</v>
      </c>
      <c r="B1195" s="6">
        <v>0.42531350000000001</v>
      </c>
      <c r="F1195" s="12"/>
      <c r="J1195" s="13"/>
    </row>
    <row r="1196" spans="1:10" x14ac:dyDescent="0.25">
      <c r="A1196" s="33" t="e">
        <f>#REF!</f>
        <v>#REF!</v>
      </c>
      <c r="B1196" s="6">
        <v>0.33026450000000002</v>
      </c>
      <c r="F1196" s="12"/>
      <c r="J1196" s="13"/>
    </row>
    <row r="1197" spans="1:10" x14ac:dyDescent="0.25">
      <c r="A1197" s="33" t="e">
        <f>#REF!</f>
        <v>#REF!</v>
      </c>
      <c r="B1197" s="6">
        <v>0.51149699999999998</v>
      </c>
      <c r="F1197" s="12"/>
      <c r="J1197" s="13"/>
    </row>
    <row r="1198" spans="1:10" x14ac:dyDescent="0.25">
      <c r="A1198" s="33" t="e">
        <f>#REF!</f>
        <v>#REF!</v>
      </c>
      <c r="B1198" s="6">
        <v>0.30671530000000002</v>
      </c>
      <c r="F1198" s="12"/>
      <c r="J1198" s="13"/>
    </row>
    <row r="1199" spans="1:10" x14ac:dyDescent="0.25">
      <c r="A1199" s="33" t="e">
        <f>#REF!</f>
        <v>#REF!</v>
      </c>
      <c r="B1199" s="6">
        <v>0.34379939999999998</v>
      </c>
      <c r="F1199" s="12"/>
      <c r="J1199" s="13"/>
    </row>
    <row r="1200" spans="1:10" x14ac:dyDescent="0.25">
      <c r="A1200" s="33" t="e">
        <f>#REF!</f>
        <v>#REF!</v>
      </c>
      <c r="B1200" s="6">
        <v>0.68813040000000003</v>
      </c>
      <c r="F1200" s="12"/>
      <c r="J1200" s="13"/>
    </row>
    <row r="1201" spans="1:10" x14ac:dyDescent="0.25">
      <c r="A1201" s="33" t="e">
        <f>#REF!</f>
        <v>#REF!</v>
      </c>
      <c r="B1201" s="6">
        <v>27.20945</v>
      </c>
      <c r="F1201" s="12"/>
      <c r="J1201" s="13"/>
    </row>
    <row r="1202" spans="1:10" x14ac:dyDescent="0.25">
      <c r="A1202" s="33" t="e">
        <f>#REF!</f>
        <v>#REF!</v>
      </c>
      <c r="B1202" s="6">
        <v>41.262949999999996</v>
      </c>
      <c r="F1202" s="12"/>
      <c r="J1202" s="13"/>
    </row>
    <row r="1203" spans="1:10" x14ac:dyDescent="0.25">
      <c r="A1203" s="33" t="e">
        <f>#REF!</f>
        <v>#REF!</v>
      </c>
      <c r="B1203" s="6">
        <v>23.578600000000002</v>
      </c>
      <c r="F1203" s="12"/>
      <c r="J1203" s="13"/>
    </row>
    <row r="1204" spans="1:10" x14ac:dyDescent="0.25">
      <c r="A1204" s="33" t="e">
        <f>#REF!</f>
        <v>#REF!</v>
      </c>
      <c r="B1204" s="6">
        <v>0.25613419999999998</v>
      </c>
      <c r="F1204" s="12"/>
      <c r="J1204" s="13"/>
    </row>
    <row r="1205" spans="1:10" x14ac:dyDescent="0.25">
      <c r="A1205" s="33" t="e">
        <f>#REF!</f>
        <v>#REF!</v>
      </c>
      <c r="B1205" s="6">
        <v>0.18692629999999999</v>
      </c>
      <c r="F1205" s="12"/>
      <c r="J1205" s="13"/>
    </row>
    <row r="1206" spans="1:10" x14ac:dyDescent="0.25">
      <c r="A1206" s="33" t="e">
        <f>#REF!</f>
        <v>#REF!</v>
      </c>
      <c r="B1206" s="6">
        <v>0.31857000000000002</v>
      </c>
      <c r="F1206" s="12"/>
      <c r="J1206" s="13"/>
    </row>
    <row r="1207" spans="1:10" x14ac:dyDescent="0.25">
      <c r="A1207" s="33" t="e">
        <f>#REF!</f>
        <v>#REF!</v>
      </c>
      <c r="B1207" s="6">
        <v>0.26810699999999998</v>
      </c>
      <c r="F1207" s="12"/>
      <c r="J1207" s="13"/>
    </row>
    <row r="1208" spans="1:10" x14ac:dyDescent="0.25">
      <c r="A1208" s="33" t="e">
        <f>#REF!</f>
        <v>#REF!</v>
      </c>
      <c r="B1208" s="6">
        <v>0.53791800000000001</v>
      </c>
      <c r="F1208" s="12"/>
      <c r="J1208" s="13"/>
    </row>
    <row r="1209" spans="1:10" x14ac:dyDescent="0.25">
      <c r="A1209" s="33" t="e">
        <f>#REF!</f>
        <v>#REF!</v>
      </c>
      <c r="B1209" s="6">
        <v>0.41152100000000003</v>
      </c>
      <c r="F1209" s="12"/>
      <c r="J1209" s="13"/>
    </row>
    <row r="1210" spans="1:10" x14ac:dyDescent="0.25">
      <c r="A1210" s="33" t="e">
        <f>#REF!</f>
        <v>#REF!</v>
      </c>
      <c r="B1210" s="6">
        <v>0.88153539999999997</v>
      </c>
      <c r="F1210" s="12"/>
      <c r="J1210" s="13"/>
    </row>
    <row r="1211" spans="1:10" x14ac:dyDescent="0.25">
      <c r="A1211" s="33" t="e">
        <f>#REF!</f>
        <v>#REF!</v>
      </c>
      <c r="B1211" s="6">
        <v>1.310964</v>
      </c>
      <c r="F1211" s="12"/>
      <c r="J1211" s="13"/>
    </row>
    <row r="1212" spans="1:10" x14ac:dyDescent="0.25">
      <c r="A1212" s="33" t="e">
        <f>#REF!</f>
        <v>#REF!</v>
      </c>
      <c r="B1212" s="6">
        <v>2.3392819999999999</v>
      </c>
      <c r="F1212" s="12"/>
      <c r="J1212" s="13"/>
    </row>
    <row r="1213" spans="1:10" x14ac:dyDescent="0.25">
      <c r="A1213" s="33" t="e">
        <f>#REF!</f>
        <v>#REF!</v>
      </c>
      <c r="B1213" s="6">
        <v>3.714121</v>
      </c>
      <c r="F1213" s="12"/>
      <c r="J1213" s="13"/>
    </row>
    <row r="1214" spans="1:10" x14ac:dyDescent="0.25">
      <c r="A1214" s="33" t="e">
        <f>#REF!</f>
        <v>#REF!</v>
      </c>
      <c r="B1214" s="6">
        <v>2.4926550000000001</v>
      </c>
      <c r="F1214" s="12"/>
      <c r="J1214" s="13"/>
    </row>
    <row r="1215" spans="1:10" x14ac:dyDescent="0.25">
      <c r="A1215" s="33" t="e">
        <f>#REF!</f>
        <v>#REF!</v>
      </c>
      <c r="B1215" s="6">
        <v>2.4661749999999998</v>
      </c>
      <c r="F1215" s="12"/>
      <c r="J1215" s="13"/>
    </row>
    <row r="1216" spans="1:10" x14ac:dyDescent="0.25">
      <c r="A1216" s="33" t="e">
        <f>#REF!</f>
        <v>#REF!</v>
      </c>
      <c r="B1216" s="6">
        <v>1.7553399999999999</v>
      </c>
      <c r="F1216" s="12"/>
      <c r="J1216" s="13"/>
    </row>
    <row r="1217" spans="1:10" x14ac:dyDescent="0.25">
      <c r="A1217" s="33" t="e">
        <f>#REF!</f>
        <v>#REF!</v>
      </c>
      <c r="B1217" s="6">
        <v>2.0449320000000002</v>
      </c>
      <c r="F1217" s="12"/>
      <c r="J1217" s="13"/>
    </row>
    <row r="1218" spans="1:10" x14ac:dyDescent="0.25">
      <c r="A1218" s="33" t="e">
        <f>#REF!</f>
        <v>#REF!</v>
      </c>
      <c r="B1218" s="6">
        <v>2.405087</v>
      </c>
      <c r="F1218" s="12"/>
      <c r="J1218" s="13"/>
    </row>
    <row r="1219" spans="1:10" x14ac:dyDescent="0.25">
      <c r="A1219" s="33" t="e">
        <f>#REF!</f>
        <v>#REF!</v>
      </c>
      <c r="B1219" s="6">
        <v>1.317221</v>
      </c>
      <c r="F1219" s="12"/>
      <c r="J1219" s="13"/>
    </row>
    <row r="1220" spans="1:10" x14ac:dyDescent="0.25">
      <c r="A1220" s="33" t="e">
        <f>#REF!</f>
        <v>#REF!</v>
      </c>
      <c r="B1220" s="6">
        <v>1.2578819999999999</v>
      </c>
      <c r="F1220" s="12"/>
      <c r="J1220" s="13"/>
    </row>
    <row r="1221" spans="1:10" x14ac:dyDescent="0.25">
      <c r="A1221" s="33" t="e">
        <f>#REF!</f>
        <v>#REF!</v>
      </c>
      <c r="B1221" s="6">
        <v>1.3423069999999999</v>
      </c>
      <c r="F1221" s="12"/>
      <c r="J1221" s="13"/>
    </row>
    <row r="1222" spans="1:10" x14ac:dyDescent="0.25">
      <c r="A1222" s="33" t="e">
        <f>#REF!</f>
        <v>#REF!</v>
      </c>
      <c r="B1222" s="6">
        <v>1.508059</v>
      </c>
      <c r="F1222" s="12"/>
      <c r="J1222" s="13"/>
    </row>
    <row r="1223" spans="1:10" x14ac:dyDescent="0.25">
      <c r="A1223" s="33" t="e">
        <f>#REF!</f>
        <v>#REF!</v>
      </c>
      <c r="B1223" s="6">
        <v>3.9882960000000001</v>
      </c>
      <c r="F1223" s="12"/>
      <c r="J1223" s="13"/>
    </row>
    <row r="1224" spans="1:10" x14ac:dyDescent="0.25">
      <c r="A1224" s="33" t="e">
        <f>#REF!</f>
        <v>#REF!</v>
      </c>
      <c r="B1224" s="6">
        <v>3.5975820000000001</v>
      </c>
      <c r="F1224" s="12"/>
      <c r="J1224" s="13"/>
    </row>
    <row r="1225" spans="1:10" x14ac:dyDescent="0.25">
      <c r="A1225" s="33" t="e">
        <f>#REF!</f>
        <v>#REF!</v>
      </c>
      <c r="B1225" s="6">
        <v>3.3040940000000001</v>
      </c>
      <c r="F1225" s="12"/>
      <c r="J1225" s="13"/>
    </row>
    <row r="1226" spans="1:10" x14ac:dyDescent="0.25">
      <c r="A1226" s="33" t="e">
        <f>#REF!</f>
        <v>#REF!</v>
      </c>
      <c r="B1226" s="6">
        <v>0.76903220000000005</v>
      </c>
      <c r="F1226" s="12"/>
      <c r="J1226" s="13"/>
    </row>
    <row r="1227" spans="1:10" x14ac:dyDescent="0.25">
      <c r="A1227" s="33" t="e">
        <f>#REF!</f>
        <v>#REF!</v>
      </c>
      <c r="B1227" s="6">
        <v>1.0130300000000001</v>
      </c>
      <c r="F1227" s="12"/>
      <c r="J1227" s="13"/>
    </row>
    <row r="1228" spans="1:10" x14ac:dyDescent="0.25">
      <c r="A1228" s="33" t="e">
        <f>#REF!</f>
        <v>#REF!</v>
      </c>
      <c r="B1228" s="6">
        <v>1.174315</v>
      </c>
      <c r="F1228" s="12"/>
      <c r="J1228" s="13"/>
    </row>
    <row r="1229" spans="1:10" x14ac:dyDescent="0.25">
      <c r="A1229" s="33" t="e">
        <f>#REF!</f>
        <v>#REF!</v>
      </c>
      <c r="B1229" s="6">
        <v>0.2347727</v>
      </c>
      <c r="F1229" s="12"/>
      <c r="J1229" s="13"/>
    </row>
    <row r="1230" spans="1:10" x14ac:dyDescent="0.25">
      <c r="A1230" s="33" t="e">
        <f>#REF!</f>
        <v>#REF!</v>
      </c>
      <c r="B1230" s="6">
        <v>0.31191190000000002</v>
      </c>
      <c r="F1230" s="12"/>
      <c r="J1230" s="13"/>
    </row>
    <row r="1231" spans="1:10" x14ac:dyDescent="0.25">
      <c r="A1231" s="33" t="e">
        <f>#REF!</f>
        <v>#REF!</v>
      </c>
      <c r="B1231" s="6">
        <v>1.575709</v>
      </c>
      <c r="F1231" s="12"/>
      <c r="J1231" s="13"/>
    </row>
    <row r="1232" spans="1:10" x14ac:dyDescent="0.25">
      <c r="A1232" s="33" t="e">
        <f>#REF!</f>
        <v>#REF!</v>
      </c>
      <c r="B1232" s="6">
        <v>2.7456909999999999</v>
      </c>
      <c r="F1232" s="12"/>
      <c r="J1232" s="13"/>
    </row>
    <row r="1233" spans="1:10" x14ac:dyDescent="0.25">
      <c r="A1233" s="33" t="e">
        <f>#REF!</f>
        <v>#REF!</v>
      </c>
      <c r="B1233" s="6">
        <v>2.6523439999999998</v>
      </c>
      <c r="F1233" s="12"/>
      <c r="J1233" s="13"/>
    </row>
    <row r="1234" spans="1:10" x14ac:dyDescent="0.25">
      <c r="A1234" s="33" t="e">
        <f>#REF!</f>
        <v>#REF!</v>
      </c>
      <c r="B1234" s="6">
        <v>0.82717759999999996</v>
      </c>
      <c r="F1234" s="12"/>
      <c r="J1234" s="13"/>
    </row>
    <row r="1235" spans="1:10" x14ac:dyDescent="0.25">
      <c r="A1235" s="33" t="e">
        <f>#REF!</f>
        <v>#REF!</v>
      </c>
      <c r="B1235" s="6">
        <v>1.1346849999999999</v>
      </c>
      <c r="F1235" s="12"/>
      <c r="J1235" s="13"/>
    </row>
    <row r="1236" spans="1:10" x14ac:dyDescent="0.25">
      <c r="A1236" s="33" t="e">
        <f>#REF!</f>
        <v>#REF!</v>
      </c>
      <c r="B1236" s="6">
        <v>1.372689</v>
      </c>
      <c r="F1236" s="12"/>
      <c r="J1236" s="13"/>
    </row>
    <row r="1237" spans="1:10" x14ac:dyDescent="0.25">
      <c r="A1237" s="33" t="e">
        <f>#REF!</f>
        <v>#REF!</v>
      </c>
      <c r="B1237" s="6">
        <v>1.054246</v>
      </c>
      <c r="F1237" s="12"/>
      <c r="J1237" s="13"/>
    </row>
    <row r="1238" spans="1:10" x14ac:dyDescent="0.25">
      <c r="A1238" s="33" t="e">
        <f>#REF!</f>
        <v>#REF!</v>
      </c>
      <c r="B1238" s="6">
        <v>0.58466600000000002</v>
      </c>
      <c r="F1238" s="12"/>
      <c r="J1238" s="13"/>
    </row>
    <row r="1239" spans="1:10" x14ac:dyDescent="0.25">
      <c r="A1239" s="33" t="e">
        <f>#REF!</f>
        <v>#REF!</v>
      </c>
      <c r="B1239" s="6">
        <v>0.81528259999999997</v>
      </c>
      <c r="F1239" s="12"/>
      <c r="J1239" s="13"/>
    </row>
    <row r="1240" spans="1:10" x14ac:dyDescent="0.25">
      <c r="A1240" s="33" t="e">
        <f>#REF!</f>
        <v>#REF!</v>
      </c>
      <c r="B1240" s="6">
        <v>0.5766038</v>
      </c>
      <c r="F1240" s="12"/>
      <c r="J1240" s="13"/>
    </row>
    <row r="1241" spans="1:10" x14ac:dyDescent="0.25">
      <c r="A1241" s="33" t="e">
        <f>#REF!</f>
        <v>#REF!</v>
      </c>
      <c r="B1241" s="6">
        <v>1.0359830000000001</v>
      </c>
      <c r="F1241" s="12"/>
      <c r="J1241" s="13"/>
    </row>
    <row r="1242" spans="1:10" x14ac:dyDescent="0.25">
      <c r="A1242" s="33" t="e">
        <f>#REF!</f>
        <v>#REF!</v>
      </c>
      <c r="B1242" s="6">
        <v>2.5391710000000001</v>
      </c>
      <c r="F1242" s="12"/>
      <c r="J1242" s="13"/>
    </row>
    <row r="1243" spans="1:10" x14ac:dyDescent="0.25">
      <c r="A1243" s="33" t="e">
        <f>#REF!</f>
        <v>#REF!</v>
      </c>
      <c r="B1243" s="6">
        <v>2.7738830000000001</v>
      </c>
      <c r="F1243" s="12"/>
      <c r="J1243" s="13"/>
    </row>
    <row r="1244" spans="1:10" x14ac:dyDescent="0.25">
      <c r="A1244" s="33" t="e">
        <f>#REF!</f>
        <v>#REF!</v>
      </c>
      <c r="B1244" s="6">
        <v>1.5740510000000001</v>
      </c>
      <c r="F1244" s="12"/>
      <c r="J1244" s="13"/>
    </row>
    <row r="1245" spans="1:10" x14ac:dyDescent="0.25">
      <c r="A1245" s="33" t="e">
        <f>#REF!</f>
        <v>#REF!</v>
      </c>
      <c r="B1245" s="6">
        <v>1.7821499999999999</v>
      </c>
      <c r="F1245" s="12"/>
      <c r="J1245" s="13"/>
    </row>
    <row r="1246" spans="1:10" x14ac:dyDescent="0.25">
      <c r="A1246" s="33" t="e">
        <f>#REF!</f>
        <v>#REF!</v>
      </c>
      <c r="B1246" s="6">
        <v>1.831558</v>
      </c>
      <c r="F1246" s="12"/>
      <c r="J1246" s="13"/>
    </row>
    <row r="1247" spans="1:10" x14ac:dyDescent="0.25">
      <c r="A1247" s="33" t="e">
        <f>#REF!</f>
        <v>#REF!</v>
      </c>
      <c r="B1247" s="6">
        <v>0.32626870000000002</v>
      </c>
      <c r="F1247" s="12"/>
      <c r="J1247" s="13"/>
    </row>
    <row r="1248" spans="1:10" x14ac:dyDescent="0.25">
      <c r="A1248" s="33" t="e">
        <f>#REF!</f>
        <v>#REF!</v>
      </c>
      <c r="B1248" s="6">
        <v>0.2205799</v>
      </c>
      <c r="F1248" s="12"/>
      <c r="J1248" s="13"/>
    </row>
    <row r="1249" spans="1:10" x14ac:dyDescent="0.25">
      <c r="A1249" s="33" t="e">
        <f>#REF!</f>
        <v>#REF!</v>
      </c>
      <c r="B1249" s="6">
        <v>0.45923720000000001</v>
      </c>
      <c r="F1249" s="12"/>
      <c r="J1249" s="13"/>
    </row>
    <row r="1250" spans="1:10" x14ac:dyDescent="0.25">
      <c r="A1250" s="33" t="e">
        <f>#REF!</f>
        <v>#REF!</v>
      </c>
      <c r="B1250" s="6">
        <v>0.60977110000000001</v>
      </c>
      <c r="F1250" s="12"/>
      <c r="J1250" s="13"/>
    </row>
    <row r="1251" spans="1:10" x14ac:dyDescent="0.25">
      <c r="A1251" s="33" t="e">
        <f>#REF!</f>
        <v>#REF!</v>
      </c>
      <c r="B1251" s="6">
        <v>5.3145850000000001</v>
      </c>
      <c r="F1251" s="12"/>
      <c r="J1251" s="13"/>
    </row>
    <row r="1252" spans="1:10" x14ac:dyDescent="0.25">
      <c r="A1252" s="33" t="e">
        <f>#REF!</f>
        <v>#REF!</v>
      </c>
      <c r="B1252" s="6">
        <v>4.5789479999999996</v>
      </c>
      <c r="F1252" s="12"/>
      <c r="J1252" s="13"/>
    </row>
    <row r="1253" spans="1:10" x14ac:dyDescent="0.25">
      <c r="A1253" s="33" t="e">
        <f>#REF!</f>
        <v>#REF!</v>
      </c>
      <c r="B1253" s="6">
        <v>4.5408989999999996</v>
      </c>
      <c r="F1253" s="12"/>
      <c r="J1253" s="13"/>
    </row>
    <row r="1254" spans="1:10" x14ac:dyDescent="0.25">
      <c r="A1254" s="33" t="e">
        <f>#REF!</f>
        <v>#REF!</v>
      </c>
      <c r="B1254" s="6">
        <v>4.2529490000000001</v>
      </c>
      <c r="F1254" s="12"/>
      <c r="J1254" s="13"/>
    </row>
    <row r="1255" spans="1:10" x14ac:dyDescent="0.25">
      <c r="A1255" s="33" t="e">
        <f>#REF!</f>
        <v>#REF!</v>
      </c>
      <c r="B1255" s="6">
        <v>4.8457499999999998</v>
      </c>
      <c r="F1255" s="12"/>
      <c r="J1255" s="13"/>
    </row>
    <row r="1256" spans="1:10" x14ac:dyDescent="0.25">
      <c r="A1256" s="33" t="e">
        <f>#REF!</f>
        <v>#REF!</v>
      </c>
      <c r="B1256" s="6">
        <v>5.6619400000000004</v>
      </c>
      <c r="F1256" s="12"/>
      <c r="J1256" s="13"/>
    </row>
    <row r="1257" spans="1:10" x14ac:dyDescent="0.25">
      <c r="A1257" s="33" t="e">
        <f>#REF!</f>
        <v>#REF!</v>
      </c>
      <c r="B1257" s="6">
        <v>2.116412</v>
      </c>
      <c r="F1257" s="12"/>
      <c r="J1257" s="13"/>
    </row>
    <row r="1258" spans="1:10" x14ac:dyDescent="0.25">
      <c r="A1258" s="33" t="e">
        <f>#REF!</f>
        <v>#REF!</v>
      </c>
      <c r="B1258" s="6">
        <v>2.0153729999999999</v>
      </c>
      <c r="F1258" s="12"/>
      <c r="J1258" s="13"/>
    </row>
    <row r="1259" spans="1:10" x14ac:dyDescent="0.25">
      <c r="A1259" s="33" t="e">
        <f>#REF!</f>
        <v>#REF!</v>
      </c>
      <c r="B1259" s="6">
        <v>1.336616</v>
      </c>
      <c r="F1259" s="12"/>
      <c r="J1259" s="13"/>
    </row>
    <row r="1260" spans="1:10" x14ac:dyDescent="0.25">
      <c r="A1260" s="33" t="e">
        <f>#REF!</f>
        <v>#REF!</v>
      </c>
      <c r="B1260" s="6">
        <v>0.82768640000000004</v>
      </c>
      <c r="F1260" s="12"/>
      <c r="J1260" s="13"/>
    </row>
    <row r="1261" spans="1:10" x14ac:dyDescent="0.25">
      <c r="A1261" s="33" t="e">
        <f>#REF!</f>
        <v>#REF!</v>
      </c>
      <c r="B1261" s="6">
        <v>0.97038230000000003</v>
      </c>
      <c r="F1261" s="12"/>
      <c r="J1261" s="13"/>
    </row>
    <row r="1262" spans="1:10" x14ac:dyDescent="0.25">
      <c r="A1262" s="33" t="e">
        <f>#REF!</f>
        <v>#REF!</v>
      </c>
      <c r="B1262" s="6">
        <v>0.85083339999999996</v>
      </c>
      <c r="F1262" s="12"/>
      <c r="J1262" s="13"/>
    </row>
    <row r="1263" spans="1:10" x14ac:dyDescent="0.25">
      <c r="A1263" s="33" t="e">
        <f>#REF!</f>
        <v>#REF!</v>
      </c>
      <c r="B1263" s="6">
        <v>1.1388370000000001</v>
      </c>
      <c r="F1263" s="12"/>
      <c r="J1263" s="13"/>
    </row>
    <row r="1264" spans="1:10" x14ac:dyDescent="0.25">
      <c r="A1264" s="33" t="e">
        <f>#REF!</f>
        <v>#REF!</v>
      </c>
      <c r="B1264" s="6">
        <v>1.0074939999999999</v>
      </c>
      <c r="F1264" s="12"/>
      <c r="J1264" s="13"/>
    </row>
    <row r="1265" spans="1:10" x14ac:dyDescent="0.25">
      <c r="A1265" s="33" t="e">
        <f>#REF!</f>
        <v>#REF!</v>
      </c>
      <c r="B1265" s="6">
        <v>0.85097389999999995</v>
      </c>
      <c r="F1265" s="12"/>
      <c r="J1265" s="13"/>
    </row>
    <row r="1266" spans="1:10" x14ac:dyDescent="0.25">
      <c r="A1266" s="33" t="e">
        <f>#REF!</f>
        <v>#REF!</v>
      </c>
      <c r="B1266" s="6">
        <v>1.076702</v>
      </c>
      <c r="F1266" s="12"/>
      <c r="J1266" s="13"/>
    </row>
    <row r="1267" spans="1:10" x14ac:dyDescent="0.25">
      <c r="A1267" s="33" t="e">
        <f>#REF!</f>
        <v>#REF!</v>
      </c>
      <c r="B1267" s="6">
        <v>4.5143409999999999</v>
      </c>
      <c r="F1267" s="12"/>
      <c r="J1267" s="13"/>
    </row>
    <row r="1268" spans="1:10" x14ac:dyDescent="0.25">
      <c r="A1268" s="33" t="e">
        <f>#REF!</f>
        <v>#REF!</v>
      </c>
      <c r="B1268" s="6">
        <v>4.8211760000000004</v>
      </c>
      <c r="F1268" s="12"/>
      <c r="J1268" s="13"/>
    </row>
    <row r="1269" spans="1:10" x14ac:dyDescent="0.25">
      <c r="A1269" s="33" t="e">
        <f>#REF!</f>
        <v>#REF!</v>
      </c>
      <c r="B1269" s="6">
        <v>4.3814979999999997</v>
      </c>
      <c r="F1269" s="12"/>
      <c r="J1269" s="13"/>
    </row>
    <row r="1270" spans="1:10" x14ac:dyDescent="0.25">
      <c r="A1270" s="33" t="e">
        <f>#REF!</f>
        <v>#REF!</v>
      </c>
      <c r="B1270" s="6">
        <v>2.5934560000000002</v>
      </c>
      <c r="F1270" s="12"/>
      <c r="J1270" s="13"/>
    </row>
    <row r="1271" spans="1:10" x14ac:dyDescent="0.25">
      <c r="A1271" s="33" t="e">
        <f>#REF!</f>
        <v>#REF!</v>
      </c>
      <c r="B1271" s="6">
        <v>4.4507630000000002</v>
      </c>
      <c r="F1271" s="12"/>
      <c r="J1271" s="13"/>
    </row>
    <row r="1272" spans="1:10" x14ac:dyDescent="0.25">
      <c r="A1272" s="33" t="e">
        <f>#REF!</f>
        <v>#REF!</v>
      </c>
      <c r="B1272" s="6">
        <v>4.4800060000000004</v>
      </c>
      <c r="F1272" s="12"/>
      <c r="J1272" s="13"/>
    </row>
    <row r="1273" spans="1:10" x14ac:dyDescent="0.25">
      <c r="A1273" s="33" t="e">
        <f>#REF!</f>
        <v>#REF!</v>
      </c>
      <c r="B1273" s="6">
        <v>3.635894</v>
      </c>
      <c r="F1273" s="12"/>
      <c r="J1273" s="13"/>
    </row>
    <row r="1274" spans="1:10" x14ac:dyDescent="0.25">
      <c r="A1274" s="33" t="e">
        <f>#REF!</f>
        <v>#REF!</v>
      </c>
      <c r="B1274" s="6">
        <v>3.2122090000000001</v>
      </c>
      <c r="F1274" s="12"/>
      <c r="J1274" s="13"/>
    </row>
    <row r="1275" spans="1:10" x14ac:dyDescent="0.25">
      <c r="A1275" s="33" t="e">
        <f>#REF!</f>
        <v>#REF!</v>
      </c>
      <c r="B1275" s="6">
        <v>5.0968960000000001</v>
      </c>
      <c r="F1275" s="12"/>
      <c r="J1275" s="13"/>
    </row>
    <row r="1276" spans="1:10" x14ac:dyDescent="0.25">
      <c r="A1276" s="33" t="e">
        <f>#REF!</f>
        <v>#REF!</v>
      </c>
      <c r="B1276" s="6">
        <v>4.5387300000000002</v>
      </c>
      <c r="F1276" s="12"/>
      <c r="J1276" s="13"/>
    </row>
    <row r="1277" spans="1:10" x14ac:dyDescent="0.25">
      <c r="A1277" s="33" t="e">
        <f>#REF!</f>
        <v>#REF!</v>
      </c>
      <c r="B1277" s="6">
        <v>2.2522150000000001</v>
      </c>
      <c r="F1277" s="12"/>
      <c r="J1277" s="13"/>
    </row>
    <row r="1278" spans="1:10" x14ac:dyDescent="0.25">
      <c r="A1278" s="33" t="e">
        <f>#REF!</f>
        <v>#REF!</v>
      </c>
      <c r="B1278" s="6">
        <v>0.93936390000000003</v>
      </c>
      <c r="F1278" s="12"/>
      <c r="J1278" s="13"/>
    </row>
    <row r="1279" spans="1:10" x14ac:dyDescent="0.25">
      <c r="A1279" s="33" t="e">
        <f>#REF!</f>
        <v>#REF!</v>
      </c>
      <c r="B1279" s="6">
        <v>1.0792569999999999</v>
      </c>
      <c r="F1279" s="12"/>
      <c r="J1279" s="13"/>
    </row>
    <row r="1280" spans="1:10" x14ac:dyDescent="0.25">
      <c r="A1280" s="33" t="e">
        <f>#REF!</f>
        <v>#REF!</v>
      </c>
      <c r="B1280" s="6">
        <v>0.75883529999999999</v>
      </c>
      <c r="F1280" s="12"/>
      <c r="J1280" s="13"/>
    </row>
    <row r="1281" spans="1:10" x14ac:dyDescent="0.25">
      <c r="A1281" s="33" t="e">
        <f>#REF!</f>
        <v>#REF!</v>
      </c>
      <c r="B1281" s="6">
        <v>0.85134279999999996</v>
      </c>
      <c r="F1281" s="12"/>
      <c r="J1281" s="13"/>
    </row>
    <row r="1282" spans="1:10" x14ac:dyDescent="0.25">
      <c r="A1282" s="33" t="e">
        <f>#REF!</f>
        <v>#REF!</v>
      </c>
      <c r="B1282" s="6">
        <v>0.85775089999999998</v>
      </c>
      <c r="F1282" s="12"/>
      <c r="J1282" s="13"/>
    </row>
    <row r="1283" spans="1:10" x14ac:dyDescent="0.25">
      <c r="A1283" s="33" t="e">
        <f>#REF!</f>
        <v>#REF!</v>
      </c>
      <c r="B1283" s="6">
        <v>0.45246459999999999</v>
      </c>
      <c r="F1283" s="12"/>
      <c r="J1283" s="13"/>
    </row>
    <row r="1284" spans="1:10" x14ac:dyDescent="0.25">
      <c r="A1284" s="33" t="e">
        <f>#REF!</f>
        <v>#REF!</v>
      </c>
      <c r="B1284" s="6">
        <v>0.75934330000000005</v>
      </c>
      <c r="F1284" s="12"/>
      <c r="J1284" s="13"/>
    </row>
    <row r="1285" spans="1:10" x14ac:dyDescent="0.25">
      <c r="A1285" s="33" t="e">
        <f>#REF!</f>
        <v>#REF!</v>
      </c>
      <c r="B1285" s="6">
        <v>0.8381248</v>
      </c>
      <c r="F1285" s="12"/>
      <c r="J1285" s="13"/>
    </row>
    <row r="1286" spans="1:10" x14ac:dyDescent="0.25">
      <c r="A1286" s="33" t="e">
        <f>#REF!</f>
        <v>#REF!</v>
      </c>
      <c r="B1286" s="6">
        <v>0.49239149999999998</v>
      </c>
      <c r="F1286" s="12"/>
      <c r="J1286" s="13"/>
    </row>
    <row r="1287" spans="1:10" x14ac:dyDescent="0.25">
      <c r="A1287" s="33" t="e">
        <f>#REF!</f>
        <v>#REF!</v>
      </c>
      <c r="B1287" s="6">
        <v>0.37978679999999998</v>
      </c>
      <c r="F1287" s="12"/>
      <c r="J1287" s="13"/>
    </row>
    <row r="1288" spans="1:10" x14ac:dyDescent="0.25">
      <c r="A1288" s="33" t="e">
        <f>#REF!</f>
        <v>#REF!</v>
      </c>
      <c r="B1288" s="6">
        <v>0.39250980000000002</v>
      </c>
      <c r="F1288" s="12"/>
      <c r="J1288" s="13"/>
    </row>
    <row r="1289" spans="1:10" x14ac:dyDescent="0.25">
      <c r="A1289" s="33" t="e">
        <f>#REF!</f>
        <v>#REF!</v>
      </c>
      <c r="B1289" s="6">
        <v>0.12336270000000001</v>
      </c>
      <c r="F1289" s="12"/>
      <c r="J1289" s="13"/>
    </row>
    <row r="1290" spans="1:10" x14ac:dyDescent="0.25">
      <c r="A1290" s="33" t="e">
        <f>#REF!</f>
        <v>#REF!</v>
      </c>
      <c r="B1290" s="6">
        <v>0.11881559999999999</v>
      </c>
      <c r="F1290" s="12"/>
      <c r="J1290" s="13"/>
    </row>
    <row r="1291" spans="1:10" x14ac:dyDescent="0.25">
      <c r="A1291" s="33" t="e">
        <f>#REF!</f>
        <v>#REF!</v>
      </c>
      <c r="B1291" s="6">
        <v>0.19287670000000001</v>
      </c>
      <c r="F1291" s="12"/>
      <c r="J1291" s="13"/>
    </row>
    <row r="1292" spans="1:10" x14ac:dyDescent="0.25">
      <c r="A1292" s="33" t="e">
        <f>#REF!</f>
        <v>#REF!</v>
      </c>
      <c r="B1292" s="6">
        <v>0.74321619999999999</v>
      </c>
      <c r="F1292" s="12"/>
      <c r="J1292" s="13"/>
    </row>
    <row r="1293" spans="1:10" x14ac:dyDescent="0.25">
      <c r="A1293" s="33" t="e">
        <f>#REF!</f>
        <v>#REF!</v>
      </c>
      <c r="B1293" s="6">
        <v>0.84393269999999998</v>
      </c>
      <c r="F1293" s="12"/>
      <c r="J1293" s="13"/>
    </row>
    <row r="1294" spans="1:10" x14ac:dyDescent="0.25">
      <c r="A1294" s="33" t="e">
        <f>#REF!</f>
        <v>#REF!</v>
      </c>
      <c r="B1294" s="6">
        <v>0.60465279999999999</v>
      </c>
      <c r="F1294" s="12"/>
      <c r="J1294" s="13"/>
    </row>
    <row r="1295" spans="1:10" x14ac:dyDescent="0.25">
      <c r="A1295" s="33" t="e">
        <f>#REF!</f>
        <v>#REF!</v>
      </c>
      <c r="B1295" s="6">
        <v>0.52846590000000004</v>
      </c>
      <c r="F1295" s="12"/>
      <c r="J1295" s="13"/>
    </row>
    <row r="1296" spans="1:10" x14ac:dyDescent="0.25">
      <c r="A1296" s="33" t="e">
        <f>#REF!</f>
        <v>#REF!</v>
      </c>
      <c r="B1296" s="6">
        <v>0.51695720000000001</v>
      </c>
      <c r="F1296" s="12"/>
      <c r="J1296" s="13"/>
    </row>
    <row r="1297" spans="1:10" x14ac:dyDescent="0.25">
      <c r="A1297" s="33" t="e">
        <f>#REF!</f>
        <v>#REF!</v>
      </c>
      <c r="B1297" s="6">
        <v>0.31205729999999998</v>
      </c>
      <c r="F1297" s="12"/>
      <c r="J1297" s="13"/>
    </row>
    <row r="1298" spans="1:10" x14ac:dyDescent="0.25">
      <c r="A1298" s="33" t="e">
        <f>#REF!</f>
        <v>#REF!</v>
      </c>
      <c r="B1298" s="6">
        <v>0.55502479999999998</v>
      </c>
      <c r="F1298" s="12"/>
      <c r="J1298" s="13"/>
    </row>
    <row r="1299" spans="1:10" x14ac:dyDescent="0.25">
      <c r="A1299" s="33" t="e">
        <f>#REF!</f>
        <v>#REF!</v>
      </c>
      <c r="B1299" s="6">
        <v>0.83970120000000004</v>
      </c>
      <c r="F1299" s="12"/>
      <c r="J1299" s="13"/>
    </row>
    <row r="1300" spans="1:10" x14ac:dyDescent="0.25">
      <c r="A1300" s="33" t="e">
        <f>#REF!</f>
        <v>#REF!</v>
      </c>
      <c r="B1300" s="6">
        <v>0.81062440000000002</v>
      </c>
      <c r="F1300" s="12"/>
      <c r="J1300" s="13"/>
    </row>
    <row r="1301" spans="1:10" x14ac:dyDescent="0.25">
      <c r="A1301" s="33" t="e">
        <f>#REF!</f>
        <v>#REF!</v>
      </c>
      <c r="B1301" s="6">
        <v>0.39391080000000001</v>
      </c>
      <c r="F1301" s="12"/>
      <c r="J1301" s="13"/>
    </row>
    <row r="1302" spans="1:10" x14ac:dyDescent="0.25">
      <c r="A1302" s="33" t="e">
        <f>#REF!</f>
        <v>#REF!</v>
      </c>
      <c r="B1302" s="6">
        <v>0.17129559999999999</v>
      </c>
      <c r="F1302" s="12"/>
      <c r="J1302" s="13"/>
    </row>
    <row r="1303" spans="1:10" x14ac:dyDescent="0.25">
      <c r="A1303" s="33" t="e">
        <f>#REF!</f>
        <v>#REF!</v>
      </c>
      <c r="B1303" s="6">
        <v>0.44629619999999998</v>
      </c>
      <c r="F1303" s="12"/>
      <c r="J1303" s="13"/>
    </row>
    <row r="1304" spans="1:10" x14ac:dyDescent="0.25">
      <c r="A1304" s="33" t="e">
        <f>#REF!</f>
        <v>#REF!</v>
      </c>
      <c r="B1304" s="6">
        <v>0.1245288</v>
      </c>
      <c r="F1304" s="12"/>
      <c r="J1304" s="13"/>
    </row>
    <row r="1305" spans="1:10" x14ac:dyDescent="0.25">
      <c r="A1305" s="33" t="e">
        <f>#REF!</f>
        <v>#REF!</v>
      </c>
      <c r="B1305" s="6">
        <v>0.15584529999999999</v>
      </c>
      <c r="F1305" s="12"/>
      <c r="J1305" s="13"/>
    </row>
    <row r="1306" spans="1:10" x14ac:dyDescent="0.25">
      <c r="A1306" s="33" t="e">
        <f>#REF!</f>
        <v>#REF!</v>
      </c>
      <c r="B1306" s="6">
        <v>0.21623300000000001</v>
      </c>
      <c r="F1306" s="12"/>
      <c r="J1306" s="13"/>
    </row>
    <row r="1307" spans="1:10" x14ac:dyDescent="0.25">
      <c r="A1307" s="33" t="e">
        <f>#REF!</f>
        <v>#REF!</v>
      </c>
      <c r="B1307" s="6">
        <v>1.762175</v>
      </c>
      <c r="F1307" s="12"/>
      <c r="J1307" s="13"/>
    </row>
    <row r="1308" spans="1:10" x14ac:dyDescent="0.25">
      <c r="A1308" s="33" t="e">
        <f>#REF!</f>
        <v>#REF!</v>
      </c>
      <c r="B1308" s="6">
        <v>1.738958</v>
      </c>
      <c r="F1308" s="12"/>
      <c r="J1308" s="13"/>
    </row>
    <row r="1309" spans="1:10" x14ac:dyDescent="0.25">
      <c r="A1309" s="33" t="e">
        <f>#REF!</f>
        <v>#REF!</v>
      </c>
      <c r="B1309" s="6">
        <v>1.1683840000000001</v>
      </c>
      <c r="F1309" s="12"/>
      <c r="J1309" s="13"/>
    </row>
    <row r="1310" spans="1:10" x14ac:dyDescent="0.25">
      <c r="A1310" s="33" t="e">
        <f>#REF!</f>
        <v>#REF!</v>
      </c>
      <c r="B1310" s="6">
        <v>1.259495</v>
      </c>
      <c r="F1310" s="12"/>
      <c r="J1310" s="13"/>
    </row>
    <row r="1311" spans="1:10" x14ac:dyDescent="0.25">
      <c r="A1311" s="33" t="e">
        <f>#REF!</f>
        <v>#REF!</v>
      </c>
      <c r="B1311" s="6">
        <v>1.4671449999999999</v>
      </c>
      <c r="F1311" s="12"/>
      <c r="J1311" s="13"/>
    </row>
    <row r="1312" spans="1:10" x14ac:dyDescent="0.25">
      <c r="A1312" s="33" t="e">
        <f>#REF!</f>
        <v>#REF!</v>
      </c>
      <c r="B1312" s="6">
        <v>1.6068739999999999</v>
      </c>
      <c r="F1312" s="12"/>
      <c r="J1312" s="13"/>
    </row>
    <row r="1313" spans="1:10" x14ac:dyDescent="0.25">
      <c r="A1313" s="33" t="e">
        <f>#REF!</f>
        <v>#REF!</v>
      </c>
      <c r="B1313" s="6">
        <v>0.2467019</v>
      </c>
      <c r="F1313" s="12"/>
      <c r="J1313" s="13"/>
    </row>
    <row r="1314" spans="1:10" x14ac:dyDescent="0.25">
      <c r="A1314" s="33" t="e">
        <f>#REF!</f>
        <v>#REF!</v>
      </c>
      <c r="B1314" s="6">
        <v>0.3706874</v>
      </c>
      <c r="F1314" s="12"/>
      <c r="J1314" s="13"/>
    </row>
    <row r="1315" spans="1:10" x14ac:dyDescent="0.25">
      <c r="A1315" s="33" t="e">
        <f>#REF!</f>
        <v>#REF!</v>
      </c>
      <c r="B1315" s="6">
        <v>0.52482709999999999</v>
      </c>
      <c r="F1315" s="12"/>
      <c r="J1315" s="13"/>
    </row>
    <row r="1316" spans="1:10" x14ac:dyDescent="0.25">
      <c r="A1316" s="33" t="e">
        <f>#REF!</f>
        <v>#REF!</v>
      </c>
      <c r="B1316" s="6">
        <v>0.49432379999999998</v>
      </c>
      <c r="F1316" s="12"/>
      <c r="J1316" s="13"/>
    </row>
    <row r="1317" spans="1:10" x14ac:dyDescent="0.25">
      <c r="A1317" s="33" t="e">
        <f>#REF!</f>
        <v>#REF!</v>
      </c>
      <c r="B1317" s="6">
        <v>0.54182149999999996</v>
      </c>
      <c r="F1317" s="12"/>
      <c r="J1317" s="13"/>
    </row>
    <row r="1318" spans="1:10" x14ac:dyDescent="0.25">
      <c r="A1318" s="33" t="e">
        <f>#REF!</f>
        <v>#REF!</v>
      </c>
      <c r="B1318" s="6">
        <v>0.66566159999999996</v>
      </c>
      <c r="F1318" s="12"/>
      <c r="J1318" s="13"/>
    </row>
    <row r="1319" spans="1:10" x14ac:dyDescent="0.25">
      <c r="A1319" s="33" t="e">
        <f>#REF!</f>
        <v>#REF!</v>
      </c>
      <c r="B1319" s="6">
        <v>0.49303839999999999</v>
      </c>
      <c r="F1319" s="12"/>
      <c r="J1319" s="13"/>
    </row>
    <row r="1320" spans="1:10" x14ac:dyDescent="0.25">
      <c r="A1320" s="33" t="e">
        <f>#REF!</f>
        <v>#REF!</v>
      </c>
      <c r="B1320" s="6">
        <v>0.51784269999999999</v>
      </c>
      <c r="F1320" s="12"/>
      <c r="J1320" s="13"/>
    </row>
    <row r="1321" spans="1:10" x14ac:dyDescent="0.25">
      <c r="A1321" s="33" t="e">
        <f>#REF!</f>
        <v>#REF!</v>
      </c>
      <c r="B1321" s="6">
        <v>0.62113799999999997</v>
      </c>
      <c r="F1321" s="12"/>
      <c r="J1321" s="13"/>
    </row>
    <row r="1322" spans="1:10" x14ac:dyDescent="0.25">
      <c r="A1322" s="33" t="e">
        <f>#REF!</f>
        <v>#REF!</v>
      </c>
      <c r="B1322" s="6">
        <v>0.82161580000000001</v>
      </c>
      <c r="F1322" s="12"/>
      <c r="J1322" s="13"/>
    </row>
    <row r="1323" spans="1:10" x14ac:dyDescent="0.25">
      <c r="A1323" s="33" t="e">
        <f>#REF!</f>
        <v>#REF!</v>
      </c>
      <c r="B1323" s="6">
        <v>0.61330589999999996</v>
      </c>
      <c r="F1323" s="12"/>
      <c r="J1323" s="13"/>
    </row>
    <row r="1324" spans="1:10" x14ac:dyDescent="0.25">
      <c r="A1324" s="33" t="e">
        <f>#REF!</f>
        <v>#REF!</v>
      </c>
      <c r="B1324" s="6">
        <v>0.42244300000000001</v>
      </c>
      <c r="F1324" s="12"/>
      <c r="J1324" s="13"/>
    </row>
    <row r="1325" spans="1:10" x14ac:dyDescent="0.25">
      <c r="A1325" s="33" t="e">
        <f>#REF!</f>
        <v>#REF!</v>
      </c>
      <c r="B1325" s="6">
        <v>0.29932300000000001</v>
      </c>
      <c r="F1325" s="12"/>
      <c r="J1325" s="13"/>
    </row>
    <row r="1326" spans="1:10" x14ac:dyDescent="0.25">
      <c r="A1326" s="33" t="e">
        <f>#REF!</f>
        <v>#REF!</v>
      </c>
      <c r="B1326" s="6">
        <v>0.26489659999999998</v>
      </c>
      <c r="F1326" s="12"/>
      <c r="J1326" s="13"/>
    </row>
    <row r="1327" spans="1:10" x14ac:dyDescent="0.25">
      <c r="A1327" s="33" t="e">
        <f>#REF!</f>
        <v>#REF!</v>
      </c>
      <c r="B1327" s="6">
        <v>0.28294219999999998</v>
      </c>
      <c r="F1327" s="12"/>
      <c r="J1327" s="13"/>
    </row>
    <row r="1328" spans="1:10" x14ac:dyDescent="0.25">
      <c r="A1328" s="33" t="e">
        <f>#REF!</f>
        <v>#REF!</v>
      </c>
      <c r="B1328" s="6">
        <v>0.81555960000000005</v>
      </c>
      <c r="F1328" s="12"/>
      <c r="J1328" s="13"/>
    </row>
    <row r="1329" spans="1:10" x14ac:dyDescent="0.25">
      <c r="A1329" s="33" t="e">
        <f>#REF!</f>
        <v>#REF!</v>
      </c>
      <c r="B1329" s="6">
        <v>0.7378981</v>
      </c>
      <c r="F1329" s="12"/>
      <c r="J1329" s="13"/>
    </row>
    <row r="1330" spans="1:10" x14ac:dyDescent="0.25">
      <c r="A1330" s="33" t="e">
        <f>#REF!</f>
        <v>#REF!</v>
      </c>
      <c r="B1330" s="6">
        <v>1.4323760000000001</v>
      </c>
      <c r="F1330" s="12"/>
      <c r="J1330" s="13"/>
    </row>
    <row r="1331" spans="1:10" x14ac:dyDescent="0.25">
      <c r="A1331" s="33" t="e">
        <f>#REF!</f>
        <v>#REF!</v>
      </c>
      <c r="B1331" s="6">
        <v>1.090042</v>
      </c>
      <c r="F1331" s="12"/>
      <c r="J1331" s="13"/>
    </row>
    <row r="1332" spans="1:10" x14ac:dyDescent="0.25">
      <c r="A1332" s="33" t="e">
        <f>#REF!</f>
        <v>#REF!</v>
      </c>
      <c r="B1332" s="6">
        <v>1.3055099999999999</v>
      </c>
      <c r="F1332" s="12"/>
      <c r="J1332" s="13"/>
    </row>
    <row r="1333" spans="1:10" x14ac:dyDescent="0.25">
      <c r="A1333" s="33" t="e">
        <f>#REF!</f>
        <v>#REF!</v>
      </c>
      <c r="B1333" s="6">
        <v>1.017649</v>
      </c>
      <c r="F1333" s="12"/>
      <c r="J1333" s="13"/>
    </row>
    <row r="1334" spans="1:10" x14ac:dyDescent="0.25">
      <c r="A1334" s="33" t="e">
        <f>#REF!</f>
        <v>#REF!</v>
      </c>
      <c r="B1334" s="6">
        <v>1.4516180000000001</v>
      </c>
      <c r="F1334" s="12"/>
      <c r="J1334" s="13"/>
    </row>
    <row r="1335" spans="1:10" x14ac:dyDescent="0.25">
      <c r="A1335" s="33" t="e">
        <f>#REF!</f>
        <v>#REF!</v>
      </c>
      <c r="B1335" s="6">
        <v>0.78237000000000001</v>
      </c>
      <c r="F1335" s="12"/>
      <c r="J1335" s="13"/>
    </row>
    <row r="1336" spans="1:10" x14ac:dyDescent="0.25">
      <c r="A1336" s="33" t="e">
        <f>#REF!</f>
        <v>#REF!</v>
      </c>
      <c r="B1336" s="6">
        <v>1.0124789999999999</v>
      </c>
      <c r="F1336" s="12"/>
      <c r="J1336" s="13"/>
    </row>
    <row r="1337" spans="1:10" x14ac:dyDescent="0.25">
      <c r="A1337" s="33" t="e">
        <f>#REF!</f>
        <v>#REF!</v>
      </c>
      <c r="B1337" s="6">
        <v>2.7888470000000001</v>
      </c>
      <c r="F1337" s="12"/>
      <c r="J1337" s="13"/>
    </row>
    <row r="1338" spans="1:10" x14ac:dyDescent="0.25">
      <c r="A1338" s="33" t="e">
        <f>#REF!</f>
        <v>#REF!</v>
      </c>
      <c r="B1338" s="6">
        <v>2.6404139999999998</v>
      </c>
      <c r="F1338" s="12"/>
      <c r="J1338" s="13"/>
    </row>
    <row r="1339" spans="1:10" x14ac:dyDescent="0.25">
      <c r="A1339" s="33" t="e">
        <f>#REF!</f>
        <v>#REF!</v>
      </c>
      <c r="B1339" s="6">
        <v>0.9054198</v>
      </c>
      <c r="F1339" s="12"/>
      <c r="J1339" s="13"/>
    </row>
    <row r="1340" spans="1:10" x14ac:dyDescent="0.25">
      <c r="A1340" s="33" t="e">
        <f>#REF!</f>
        <v>#REF!</v>
      </c>
      <c r="B1340" s="6">
        <v>0.89989719999999995</v>
      </c>
      <c r="F1340" s="12"/>
      <c r="J1340" s="13"/>
    </row>
    <row r="1341" spans="1:10" x14ac:dyDescent="0.25">
      <c r="A1341" s="33" t="e">
        <f>#REF!</f>
        <v>#REF!</v>
      </c>
      <c r="B1341" s="6">
        <v>1.4856469999999999</v>
      </c>
      <c r="F1341" s="12"/>
      <c r="J1341" s="13"/>
    </row>
    <row r="1342" spans="1:10" x14ac:dyDescent="0.25">
      <c r="A1342" s="33" t="e">
        <f>#REF!</f>
        <v>#REF!</v>
      </c>
      <c r="B1342" s="6">
        <v>1.3387899999999999</v>
      </c>
      <c r="F1342" s="12"/>
      <c r="J1342" s="13"/>
    </row>
    <row r="1343" spans="1:10" x14ac:dyDescent="0.25">
      <c r="A1343" s="33" t="e">
        <f>#REF!</f>
        <v>#REF!</v>
      </c>
      <c r="B1343" s="6">
        <v>1.5107429999999999</v>
      </c>
      <c r="F1343" s="12"/>
      <c r="J1343" s="13"/>
    </row>
    <row r="1344" spans="1:10" x14ac:dyDescent="0.25">
      <c r="A1344" s="33" t="e">
        <f>#REF!</f>
        <v>#REF!</v>
      </c>
      <c r="B1344" s="6">
        <v>1.4025129999999999</v>
      </c>
      <c r="F1344" s="12"/>
      <c r="J1344" s="13"/>
    </row>
    <row r="1345" spans="1:10" x14ac:dyDescent="0.25">
      <c r="A1345" s="33" t="e">
        <f>#REF!</f>
        <v>#REF!</v>
      </c>
      <c r="B1345" s="6">
        <v>0.61643669999999995</v>
      </c>
      <c r="F1345" s="12"/>
      <c r="J1345" s="13"/>
    </row>
    <row r="1346" spans="1:10" x14ac:dyDescent="0.25">
      <c r="A1346" s="33" t="e">
        <f>#REF!</f>
        <v>#REF!</v>
      </c>
      <c r="B1346" s="6">
        <v>1.2856559999999999</v>
      </c>
      <c r="F1346" s="12"/>
      <c r="J1346" s="13"/>
    </row>
    <row r="1347" spans="1:10" x14ac:dyDescent="0.25">
      <c r="A1347" s="33" t="e">
        <f>#REF!</f>
        <v>#REF!</v>
      </c>
      <c r="B1347" s="6">
        <v>1.320174</v>
      </c>
      <c r="F1347" s="12"/>
      <c r="J1347" s="13"/>
    </row>
    <row r="1348" spans="1:10" x14ac:dyDescent="0.25">
      <c r="A1348" s="33" t="e">
        <f>#REF!</f>
        <v>#REF!</v>
      </c>
      <c r="B1348" s="6">
        <v>1.645222</v>
      </c>
      <c r="F1348" s="12"/>
      <c r="J1348" s="13"/>
    </row>
    <row r="1349" spans="1:10" x14ac:dyDescent="0.25">
      <c r="A1349" s="33" t="e">
        <f>#REF!</f>
        <v>#REF!</v>
      </c>
      <c r="B1349" s="6">
        <v>1.6677649999999999</v>
      </c>
      <c r="F1349" s="12"/>
      <c r="J1349" s="13"/>
    </row>
    <row r="1350" spans="1:10" x14ac:dyDescent="0.25">
      <c r="A1350" s="33" t="e">
        <f>#REF!</f>
        <v>#REF!</v>
      </c>
      <c r="B1350" s="6">
        <v>2.2911060000000001</v>
      </c>
      <c r="F1350" s="12"/>
      <c r="J1350" s="13"/>
    </row>
    <row r="1351" spans="1:10" x14ac:dyDescent="0.25">
      <c r="A1351" s="33" t="e">
        <f>#REF!</f>
        <v>#REF!</v>
      </c>
      <c r="B1351" s="6">
        <v>2.4125920000000001</v>
      </c>
      <c r="F1351" s="12"/>
      <c r="J1351" s="13"/>
    </row>
    <row r="1352" spans="1:10" x14ac:dyDescent="0.25">
      <c r="A1352" s="33" t="e">
        <f>#REF!</f>
        <v>#REF!</v>
      </c>
      <c r="B1352" s="6">
        <v>2.1510289999999999</v>
      </c>
      <c r="F1352" s="12"/>
      <c r="J1352" s="13"/>
    </row>
    <row r="1353" spans="1:10" x14ac:dyDescent="0.25">
      <c r="A1353" s="33" t="e">
        <f>#REF!</f>
        <v>#REF!</v>
      </c>
      <c r="B1353" s="6">
        <v>3.4182079999999999</v>
      </c>
      <c r="F1353" s="12"/>
      <c r="J1353" s="13"/>
    </row>
    <row r="1354" spans="1:10" x14ac:dyDescent="0.25">
      <c r="A1354" s="33" t="e">
        <f>#REF!</f>
        <v>#REF!</v>
      </c>
      <c r="B1354" s="6">
        <v>2.259998</v>
      </c>
      <c r="F1354" s="12"/>
      <c r="J1354" s="13"/>
    </row>
    <row r="1355" spans="1:10" x14ac:dyDescent="0.25">
      <c r="A1355" s="33" t="e">
        <f>#REF!</f>
        <v>#REF!</v>
      </c>
      <c r="B1355" s="6">
        <v>3.595507</v>
      </c>
      <c r="F1355" s="12"/>
      <c r="J1355" s="13"/>
    </row>
    <row r="1356" spans="1:10" x14ac:dyDescent="0.25">
      <c r="A1356" s="33" t="e">
        <f>#REF!</f>
        <v>#REF!</v>
      </c>
      <c r="B1356" s="6">
        <v>2.1575929999999999</v>
      </c>
      <c r="F1356" s="12"/>
      <c r="J1356" s="13"/>
    </row>
    <row r="1357" spans="1:10" x14ac:dyDescent="0.25">
      <c r="A1357" s="33" t="e">
        <f>#REF!</f>
        <v>#REF!</v>
      </c>
      <c r="B1357" s="6">
        <v>2.667227</v>
      </c>
      <c r="F1357" s="12"/>
      <c r="J1357" s="13"/>
    </row>
    <row r="1358" spans="1:10" x14ac:dyDescent="0.25">
      <c r="A1358" s="33" t="e">
        <f>#REF!</f>
        <v>#REF!</v>
      </c>
      <c r="B1358" s="6">
        <v>2.9328560000000001</v>
      </c>
      <c r="F1358" s="12"/>
      <c r="J1358" s="13"/>
    </row>
    <row r="1359" spans="1:10" x14ac:dyDescent="0.25">
      <c r="A1359" s="33" t="e">
        <f>#REF!</f>
        <v>#REF!</v>
      </c>
      <c r="B1359" s="6">
        <v>1.473419</v>
      </c>
      <c r="F1359" s="12"/>
      <c r="J1359" s="13"/>
    </row>
    <row r="1360" spans="1:10" x14ac:dyDescent="0.25">
      <c r="A1360" s="33" t="e">
        <f>#REF!</f>
        <v>#REF!</v>
      </c>
      <c r="B1360" s="6">
        <v>1.2912969999999999</v>
      </c>
      <c r="F1360" s="12"/>
      <c r="J1360" s="13"/>
    </row>
    <row r="1361" spans="1:10" x14ac:dyDescent="0.25">
      <c r="A1361" s="33" t="e">
        <f>#REF!</f>
        <v>#REF!</v>
      </c>
      <c r="B1361" s="6">
        <v>0.67865299999999995</v>
      </c>
      <c r="F1361" s="12"/>
      <c r="J1361" s="13"/>
    </row>
    <row r="1362" spans="1:10" x14ac:dyDescent="0.25">
      <c r="A1362" s="33" t="e">
        <f>#REF!</f>
        <v>#REF!</v>
      </c>
      <c r="B1362" s="6">
        <v>0.97973449999999995</v>
      </c>
      <c r="F1362" s="12"/>
      <c r="J1362" s="13"/>
    </row>
    <row r="1363" spans="1:10" x14ac:dyDescent="0.25">
      <c r="A1363" s="33" t="e">
        <f>#REF!</f>
        <v>#REF!</v>
      </c>
      <c r="B1363" s="6">
        <v>1.3443799999999999</v>
      </c>
      <c r="F1363" s="12"/>
      <c r="J1363" s="13"/>
    </row>
    <row r="1364" spans="1:10" x14ac:dyDescent="0.25">
      <c r="A1364" s="33" t="e">
        <f>#REF!</f>
        <v>#REF!</v>
      </c>
      <c r="B1364" s="6">
        <v>1.601369</v>
      </c>
      <c r="F1364" s="12"/>
      <c r="J1364" s="13"/>
    </row>
    <row r="1365" spans="1:10" x14ac:dyDescent="0.25">
      <c r="A1365" s="33" t="e">
        <f>#REF!</f>
        <v>#REF!</v>
      </c>
      <c r="B1365" s="6">
        <v>0.63406379999999996</v>
      </c>
      <c r="F1365" s="12"/>
      <c r="J1365" s="13"/>
    </row>
    <row r="1366" spans="1:10" x14ac:dyDescent="0.25">
      <c r="A1366" s="33" t="e">
        <f>#REF!</f>
        <v>#REF!</v>
      </c>
      <c r="B1366" s="6">
        <v>0.68418730000000005</v>
      </c>
      <c r="F1366" s="12"/>
      <c r="J1366" s="13"/>
    </row>
    <row r="1367" spans="1:10" x14ac:dyDescent="0.25">
      <c r="A1367" s="33" t="e">
        <f>#REF!</f>
        <v>#REF!</v>
      </c>
      <c r="B1367" s="6">
        <v>1.033531</v>
      </c>
      <c r="F1367" s="12"/>
      <c r="J1367" s="13"/>
    </row>
    <row r="1368" spans="1:10" x14ac:dyDescent="0.25">
      <c r="A1368" s="33" t="e">
        <f>#REF!</f>
        <v>#REF!</v>
      </c>
      <c r="B1368" s="6">
        <v>0.78576509999999999</v>
      </c>
      <c r="F1368" s="12"/>
      <c r="J1368" s="13"/>
    </row>
    <row r="1369" spans="1:10" x14ac:dyDescent="0.25">
      <c r="A1369" s="33" t="e">
        <f>#REF!</f>
        <v>#REF!</v>
      </c>
      <c r="B1369" s="6">
        <v>0.459287</v>
      </c>
      <c r="F1369" s="12"/>
      <c r="J1369" s="13"/>
    </row>
    <row r="1370" spans="1:10" x14ac:dyDescent="0.25">
      <c r="A1370" s="33" t="e">
        <f>#REF!</f>
        <v>#REF!</v>
      </c>
      <c r="B1370" s="6">
        <v>0.32149450000000002</v>
      </c>
      <c r="F1370" s="12"/>
      <c r="J1370" s="13"/>
    </row>
    <row r="1371" spans="1:10" x14ac:dyDescent="0.25">
      <c r="A1371" s="33" t="e">
        <f>#REF!</f>
        <v>#REF!</v>
      </c>
      <c r="B1371" s="6">
        <v>0.24207129999999999</v>
      </c>
      <c r="F1371" s="12"/>
      <c r="J1371" s="13"/>
    </row>
    <row r="1372" spans="1:10" x14ac:dyDescent="0.25">
      <c r="A1372" s="33" t="e">
        <f>#REF!</f>
        <v>#REF!</v>
      </c>
      <c r="B1372" s="6">
        <v>0.32252429999999999</v>
      </c>
      <c r="F1372" s="12"/>
      <c r="J1372" s="13"/>
    </row>
    <row r="1373" spans="1:10" x14ac:dyDescent="0.25">
      <c r="A1373" s="33" t="e">
        <f>#REF!</f>
        <v>#REF!</v>
      </c>
      <c r="B1373" s="6">
        <v>0.15356639999999999</v>
      </c>
      <c r="F1373" s="12"/>
      <c r="J1373" s="13"/>
    </row>
    <row r="1374" spans="1:10" x14ac:dyDescent="0.25">
      <c r="A1374" s="33" t="e">
        <f>#REF!</f>
        <v>#REF!</v>
      </c>
      <c r="B1374" s="6">
        <v>2.5092729999999999</v>
      </c>
      <c r="F1374" s="12"/>
      <c r="J1374" s="13"/>
    </row>
    <row r="1375" spans="1:10" x14ac:dyDescent="0.25">
      <c r="A1375" s="33" t="e">
        <f>#REF!</f>
        <v>#REF!</v>
      </c>
      <c r="B1375" s="6">
        <v>3.2107329999999998</v>
      </c>
      <c r="F1375" s="12"/>
      <c r="J1375" s="13"/>
    </row>
    <row r="1376" spans="1:10" x14ac:dyDescent="0.25">
      <c r="A1376" s="33" t="e">
        <f>#REF!</f>
        <v>#REF!</v>
      </c>
      <c r="B1376" s="6">
        <v>3.9881769999999999</v>
      </c>
      <c r="F1376" s="12"/>
      <c r="J1376" s="13"/>
    </row>
    <row r="1377" spans="1:10" x14ac:dyDescent="0.25">
      <c r="A1377" s="33" t="e">
        <f>#REF!</f>
        <v>#REF!</v>
      </c>
      <c r="B1377" s="6">
        <v>2.603545</v>
      </c>
      <c r="F1377" s="12"/>
      <c r="J1377" s="13"/>
    </row>
    <row r="1378" spans="1:10" x14ac:dyDescent="0.25">
      <c r="A1378" s="33" t="e">
        <f>#REF!</f>
        <v>#REF!</v>
      </c>
      <c r="B1378" s="6">
        <v>1.450105</v>
      </c>
      <c r="F1378" s="12"/>
      <c r="J1378" s="13"/>
    </row>
    <row r="1379" spans="1:10" x14ac:dyDescent="0.25">
      <c r="A1379" s="33" t="e">
        <f>#REF!</f>
        <v>#REF!</v>
      </c>
      <c r="B1379" s="6">
        <v>0.76126349999999998</v>
      </c>
      <c r="F1379" s="12"/>
      <c r="J1379" s="13"/>
    </row>
    <row r="1380" spans="1:10" x14ac:dyDescent="0.25">
      <c r="A1380" s="33" t="e">
        <f>#REF!</f>
        <v>#REF!</v>
      </c>
      <c r="B1380" s="6">
        <v>1.412852</v>
      </c>
      <c r="F1380" s="12"/>
      <c r="J1380" s="13"/>
    </row>
    <row r="1381" spans="1:10" x14ac:dyDescent="0.25">
      <c r="A1381" s="33" t="e">
        <f>#REF!</f>
        <v>#REF!</v>
      </c>
      <c r="B1381" s="6">
        <v>1.0317419999999999</v>
      </c>
      <c r="F1381" s="12"/>
      <c r="J1381" s="13"/>
    </row>
    <row r="1382" spans="1:10" x14ac:dyDescent="0.25">
      <c r="A1382" s="33" t="e">
        <f>#REF!</f>
        <v>#REF!</v>
      </c>
      <c r="B1382" s="6">
        <v>2.140218</v>
      </c>
      <c r="F1382" s="12"/>
      <c r="J1382" s="13"/>
    </row>
    <row r="1383" spans="1:10" x14ac:dyDescent="0.25">
      <c r="A1383" s="33" t="e">
        <f>#REF!</f>
        <v>#REF!</v>
      </c>
      <c r="B1383" s="6">
        <v>2.1680090000000001</v>
      </c>
      <c r="F1383" s="12"/>
      <c r="J1383" s="13"/>
    </row>
    <row r="1384" spans="1:10" x14ac:dyDescent="0.25">
      <c r="A1384" s="33" t="e">
        <f>#REF!</f>
        <v>#REF!</v>
      </c>
      <c r="B1384" s="6">
        <v>0.3585991</v>
      </c>
      <c r="F1384" s="12"/>
      <c r="J1384" s="13"/>
    </row>
    <row r="1385" spans="1:10" x14ac:dyDescent="0.25">
      <c r="A1385" s="33" t="e">
        <f>#REF!</f>
        <v>#REF!</v>
      </c>
      <c r="B1385" s="6">
        <v>0.14302960000000001</v>
      </c>
      <c r="F1385" s="12"/>
      <c r="J1385" s="13"/>
    </row>
    <row r="1386" spans="1:10" x14ac:dyDescent="0.25">
      <c r="A1386" s="33" t="e">
        <f>#REF!</f>
        <v>#REF!</v>
      </c>
      <c r="B1386" s="6">
        <v>3.5464769999999999</v>
      </c>
      <c r="F1386" s="12"/>
      <c r="J1386" s="13"/>
    </row>
    <row r="1387" spans="1:10" x14ac:dyDescent="0.25">
      <c r="A1387" s="33" t="e">
        <f>#REF!</f>
        <v>#REF!</v>
      </c>
      <c r="B1387" s="6">
        <v>2.3702830000000001</v>
      </c>
      <c r="F1387" s="12"/>
      <c r="J1387" s="13"/>
    </row>
    <row r="1388" spans="1:10" x14ac:dyDescent="0.25">
      <c r="A1388" s="33" t="e">
        <f>#REF!</f>
        <v>#REF!</v>
      </c>
      <c r="B1388" s="6">
        <v>3.0251640000000002</v>
      </c>
      <c r="F1388" s="12"/>
      <c r="J1388" s="13"/>
    </row>
    <row r="1389" spans="1:10" x14ac:dyDescent="0.25">
      <c r="A1389" s="33" t="e">
        <f>#REF!</f>
        <v>#REF!</v>
      </c>
      <c r="B1389" s="6">
        <v>2.0298020000000001</v>
      </c>
      <c r="F1389" s="12"/>
      <c r="J1389" s="13"/>
    </row>
    <row r="1390" spans="1:10" x14ac:dyDescent="0.25">
      <c r="A1390" s="33" t="e">
        <f>#REF!</f>
        <v>#REF!</v>
      </c>
      <c r="B1390" s="6">
        <v>0.80828420000000001</v>
      </c>
      <c r="F1390" s="12"/>
      <c r="J1390" s="13"/>
    </row>
    <row r="1391" spans="1:10" x14ac:dyDescent="0.25">
      <c r="A1391" s="33" t="e">
        <f>#REF!</f>
        <v>#REF!</v>
      </c>
      <c r="B1391" s="6">
        <v>0.2491708</v>
      </c>
      <c r="F1391" s="12"/>
      <c r="J1391" s="13"/>
    </row>
    <row r="1392" spans="1:10" x14ac:dyDescent="0.25">
      <c r="A1392" s="33" t="e">
        <f>#REF!</f>
        <v>#REF!</v>
      </c>
      <c r="B1392" s="6">
        <v>0.75204550000000003</v>
      </c>
      <c r="F1392" s="12"/>
      <c r="J1392" s="13"/>
    </row>
    <row r="1393" spans="1:10" x14ac:dyDescent="0.25">
      <c r="A1393" s="33" t="e">
        <f>#REF!</f>
        <v>#REF!</v>
      </c>
      <c r="B1393" s="6">
        <v>4.9652969999999996</v>
      </c>
      <c r="F1393" s="12"/>
      <c r="J1393" s="13"/>
    </row>
    <row r="1394" spans="1:10" x14ac:dyDescent="0.25">
      <c r="A1394" s="33" t="e">
        <f>#REF!</f>
        <v>#REF!</v>
      </c>
      <c r="B1394" s="6">
        <v>8.6156849999999991</v>
      </c>
      <c r="F1394" s="12"/>
      <c r="J1394" s="13"/>
    </row>
    <row r="1395" spans="1:10" x14ac:dyDescent="0.25">
      <c r="A1395" s="33" t="e">
        <f>#REF!</f>
        <v>#REF!</v>
      </c>
      <c r="B1395" s="6">
        <v>6.2715129999999997</v>
      </c>
      <c r="F1395" s="12"/>
      <c r="J1395" s="13"/>
    </row>
    <row r="1396" spans="1:10" x14ac:dyDescent="0.25">
      <c r="A1396" s="33" t="e">
        <f>#REF!</f>
        <v>#REF!</v>
      </c>
      <c r="B1396" s="6">
        <v>6.8570190000000002</v>
      </c>
      <c r="F1396" s="12"/>
      <c r="J1396" s="13"/>
    </row>
    <row r="1397" spans="1:10" x14ac:dyDescent="0.25">
      <c r="A1397" s="33" t="e">
        <f>#REF!</f>
        <v>#REF!</v>
      </c>
      <c r="B1397" s="6">
        <v>4.4592280000000004</v>
      </c>
      <c r="F1397" s="12"/>
      <c r="J1397" s="13"/>
    </row>
    <row r="1398" spans="1:10" x14ac:dyDescent="0.25">
      <c r="A1398" s="33" t="e">
        <f>#REF!</f>
        <v>#REF!</v>
      </c>
      <c r="B1398" s="6">
        <v>1.9534590000000001</v>
      </c>
      <c r="F1398" s="12"/>
      <c r="J1398" s="13"/>
    </row>
    <row r="1399" spans="1:10" x14ac:dyDescent="0.25">
      <c r="A1399" s="33" t="e">
        <f>#REF!</f>
        <v>#REF!</v>
      </c>
      <c r="B1399" s="6">
        <v>1.7508269999999999</v>
      </c>
      <c r="F1399" s="12"/>
      <c r="J1399" s="13"/>
    </row>
    <row r="1400" spans="1:10" x14ac:dyDescent="0.25">
      <c r="A1400" s="33" t="e">
        <f>#REF!</f>
        <v>#REF!</v>
      </c>
      <c r="B1400" s="6">
        <v>2.0414439999999998</v>
      </c>
      <c r="F1400" s="12"/>
      <c r="J1400" s="13"/>
    </row>
    <row r="1401" spans="1:10" x14ac:dyDescent="0.25">
      <c r="A1401" s="33" t="e">
        <f>#REF!</f>
        <v>#REF!</v>
      </c>
      <c r="B1401" s="6">
        <v>1.407076</v>
      </c>
      <c r="F1401" s="12"/>
      <c r="J1401" s="13"/>
    </row>
    <row r="1402" spans="1:10" x14ac:dyDescent="0.25">
      <c r="A1402" s="33" t="e">
        <f>#REF!</f>
        <v>#REF!</v>
      </c>
      <c r="B1402" s="6">
        <v>2.1393110000000002</v>
      </c>
      <c r="F1402" s="12"/>
      <c r="J1402" s="13"/>
    </row>
    <row r="1403" spans="1:10" x14ac:dyDescent="0.25">
      <c r="A1403" s="33" t="e">
        <f>#REF!</f>
        <v>#REF!</v>
      </c>
      <c r="B1403" s="6">
        <v>2.5790959999999998</v>
      </c>
      <c r="F1403" s="12"/>
      <c r="J1403" s="13"/>
    </row>
    <row r="1404" spans="1:10" x14ac:dyDescent="0.25">
      <c r="A1404" s="33" t="e">
        <f>#REF!</f>
        <v>#REF!</v>
      </c>
      <c r="B1404" s="6">
        <v>3.4664220000000001</v>
      </c>
      <c r="F1404" s="12"/>
      <c r="J1404" s="13"/>
    </row>
    <row r="1405" spans="1:10" x14ac:dyDescent="0.25">
      <c r="A1405" s="33" t="e">
        <f>#REF!</f>
        <v>#REF!</v>
      </c>
      <c r="B1405" s="6">
        <v>2.7248540000000001</v>
      </c>
      <c r="F1405" s="12"/>
      <c r="J1405" s="13"/>
    </row>
    <row r="1406" spans="1:10" x14ac:dyDescent="0.25">
      <c r="A1406" s="33" t="e">
        <f>#REF!</f>
        <v>#REF!</v>
      </c>
      <c r="B1406" s="6">
        <v>1.6974320000000001</v>
      </c>
      <c r="F1406" s="12"/>
      <c r="J1406" s="13"/>
    </row>
    <row r="1407" spans="1:10" x14ac:dyDescent="0.25">
      <c r="A1407" s="33" t="e">
        <f>#REF!</f>
        <v>#REF!</v>
      </c>
      <c r="B1407" s="6">
        <v>1.810279</v>
      </c>
      <c r="F1407" s="12"/>
      <c r="J1407" s="13"/>
    </row>
    <row r="1408" spans="1:10" x14ac:dyDescent="0.25">
      <c r="A1408" s="33" t="e">
        <f>#REF!</f>
        <v>#REF!</v>
      </c>
      <c r="B1408" s="6">
        <v>1.7523979999999999</v>
      </c>
      <c r="F1408" s="12"/>
      <c r="J1408" s="13"/>
    </row>
    <row r="1409" spans="1:10" x14ac:dyDescent="0.25">
      <c r="A1409" s="33" t="e">
        <f>#REF!</f>
        <v>#REF!</v>
      </c>
      <c r="B1409" s="6">
        <v>1.351769</v>
      </c>
      <c r="F1409" s="12"/>
      <c r="J1409" s="13"/>
    </row>
    <row r="1410" spans="1:10" x14ac:dyDescent="0.25">
      <c r="A1410" s="33" t="e">
        <f>#REF!</f>
        <v>#REF!</v>
      </c>
      <c r="B1410" s="6">
        <v>4.3691180000000003</v>
      </c>
      <c r="F1410" s="12"/>
      <c r="J1410" s="13"/>
    </row>
    <row r="1411" spans="1:10" x14ac:dyDescent="0.25">
      <c r="A1411" s="33" t="e">
        <f>#REF!</f>
        <v>#REF!</v>
      </c>
      <c r="B1411" s="6">
        <v>2.9603419999999998</v>
      </c>
      <c r="F1411" s="12"/>
      <c r="J1411" s="13"/>
    </row>
    <row r="1412" spans="1:10" x14ac:dyDescent="0.25">
      <c r="A1412" s="33" t="e">
        <f>#REF!</f>
        <v>#REF!</v>
      </c>
      <c r="B1412" s="6">
        <v>2.8152210000000002</v>
      </c>
      <c r="F1412" s="12"/>
      <c r="J1412" s="13"/>
    </row>
    <row r="1413" spans="1:10" x14ac:dyDescent="0.25">
      <c r="A1413" s="33" t="e">
        <f>#REF!</f>
        <v>#REF!</v>
      </c>
      <c r="B1413" s="6">
        <v>0.55576519999999996</v>
      </c>
      <c r="F1413" s="12"/>
      <c r="J1413" s="13"/>
    </row>
    <row r="1414" spans="1:10" x14ac:dyDescent="0.25">
      <c r="A1414" s="33" t="e">
        <f>#REF!</f>
        <v>#REF!</v>
      </c>
      <c r="B1414" s="6">
        <v>0.62681589999999998</v>
      </c>
      <c r="F1414" s="12"/>
      <c r="J1414" s="13"/>
    </row>
    <row r="1415" spans="1:10" x14ac:dyDescent="0.25">
      <c r="A1415" s="33" t="e">
        <f>#REF!</f>
        <v>#REF!</v>
      </c>
      <c r="B1415" s="6">
        <v>0.4897261</v>
      </c>
      <c r="F1415" s="12"/>
      <c r="J1415" s="13"/>
    </row>
    <row r="1416" spans="1:10" x14ac:dyDescent="0.25">
      <c r="A1416" s="33" t="e">
        <f>#REF!</f>
        <v>#REF!</v>
      </c>
      <c r="B1416" s="6">
        <v>0.28221089999999999</v>
      </c>
      <c r="F1416" s="12"/>
      <c r="J1416" s="13"/>
    </row>
    <row r="1417" spans="1:10" x14ac:dyDescent="0.25">
      <c r="A1417" s="33" t="e">
        <f>#REF!</f>
        <v>#REF!</v>
      </c>
      <c r="B1417" s="6">
        <v>0.3575141</v>
      </c>
      <c r="F1417" s="12"/>
      <c r="J1417" s="13"/>
    </row>
    <row r="1418" spans="1:10" x14ac:dyDescent="0.25">
      <c r="A1418" s="33" t="e">
        <f>#REF!</f>
        <v>#REF!</v>
      </c>
      <c r="B1418" s="6">
        <v>0.53517970000000004</v>
      </c>
      <c r="F1418" s="12"/>
      <c r="J1418" s="13"/>
    </row>
    <row r="1419" spans="1:10" x14ac:dyDescent="0.25">
      <c r="A1419" s="33" t="e">
        <f>#REF!</f>
        <v>#REF!</v>
      </c>
      <c r="B1419" s="6">
        <v>0.66684220000000005</v>
      </c>
      <c r="F1419" s="12"/>
      <c r="J1419" s="13"/>
    </row>
    <row r="1420" spans="1:10" x14ac:dyDescent="0.25">
      <c r="A1420" s="33" t="e">
        <f>#REF!</f>
        <v>#REF!</v>
      </c>
      <c r="B1420" s="6">
        <v>2.8998330000000001</v>
      </c>
      <c r="F1420" s="12"/>
      <c r="J1420" s="13"/>
    </row>
    <row r="1421" spans="1:10" x14ac:dyDescent="0.25">
      <c r="A1421" s="33" t="e">
        <f>#REF!</f>
        <v>#REF!</v>
      </c>
      <c r="B1421" s="6">
        <v>3.3393679999999999</v>
      </c>
      <c r="F1421" s="12"/>
      <c r="J1421" s="13"/>
    </row>
    <row r="1422" spans="1:10" x14ac:dyDescent="0.25">
      <c r="A1422" s="33" t="e">
        <f>#REF!</f>
        <v>#REF!</v>
      </c>
      <c r="B1422" s="6">
        <v>3.6567729999999998</v>
      </c>
      <c r="F1422" s="12"/>
      <c r="J1422" s="13"/>
    </row>
    <row r="1423" spans="1:10" x14ac:dyDescent="0.25">
      <c r="A1423" s="33" t="e">
        <f>#REF!</f>
        <v>#REF!</v>
      </c>
      <c r="B1423" s="6">
        <v>2.9982190000000002</v>
      </c>
      <c r="F1423" s="12"/>
      <c r="J1423" s="13"/>
    </row>
    <row r="1424" spans="1:10" x14ac:dyDescent="0.25">
      <c r="A1424" s="33" t="e">
        <f>#REF!</f>
        <v>#REF!</v>
      </c>
      <c r="B1424" s="6">
        <v>2.317475</v>
      </c>
      <c r="F1424" s="12"/>
      <c r="J1424" s="13"/>
    </row>
    <row r="1425" spans="1:10" x14ac:dyDescent="0.25">
      <c r="A1425" s="33" t="e">
        <f>#REF!</f>
        <v>#REF!</v>
      </c>
      <c r="B1425" s="6">
        <v>3.0516770000000002</v>
      </c>
      <c r="F1425" s="12"/>
      <c r="J1425" s="13"/>
    </row>
    <row r="1426" spans="1:10" x14ac:dyDescent="0.25">
      <c r="A1426" s="33" t="e">
        <f>#REF!</f>
        <v>#REF!</v>
      </c>
      <c r="B1426" s="6">
        <v>3.4171909999999999</v>
      </c>
      <c r="F1426" s="12"/>
      <c r="J1426" s="13"/>
    </row>
    <row r="1427" spans="1:10" x14ac:dyDescent="0.25">
      <c r="A1427" s="33" t="e">
        <f>#REF!</f>
        <v>#REF!</v>
      </c>
      <c r="B1427" s="6">
        <v>3.4022579999999998</v>
      </c>
      <c r="F1427" s="12"/>
      <c r="J1427" s="13"/>
    </row>
    <row r="1428" spans="1:10" x14ac:dyDescent="0.25">
      <c r="A1428" s="33" t="e">
        <f>#REF!</f>
        <v>#REF!</v>
      </c>
      <c r="B1428" s="6">
        <v>3.3649330000000002</v>
      </c>
      <c r="F1428" s="12"/>
      <c r="J1428" s="13"/>
    </row>
    <row r="1429" spans="1:10" x14ac:dyDescent="0.25">
      <c r="A1429" s="33" t="e">
        <f>#REF!</f>
        <v>#REF!</v>
      </c>
      <c r="B1429" s="6">
        <v>3.8405840000000002</v>
      </c>
      <c r="F1429" s="12"/>
      <c r="J1429" s="13"/>
    </row>
    <row r="1430" spans="1:10" x14ac:dyDescent="0.25">
      <c r="A1430" s="33" t="e">
        <f>#REF!</f>
        <v>#REF!</v>
      </c>
      <c r="B1430" s="6">
        <v>3.1813039999999999</v>
      </c>
      <c r="F1430" s="12"/>
      <c r="J1430" s="13"/>
    </row>
    <row r="1431" spans="1:10" x14ac:dyDescent="0.25">
      <c r="A1431" s="33" t="e">
        <f>#REF!</f>
        <v>#REF!</v>
      </c>
      <c r="B1431" s="6">
        <v>4.1432869999999999</v>
      </c>
      <c r="F1431" s="12"/>
      <c r="J1431" s="13"/>
    </row>
    <row r="1432" spans="1:10" x14ac:dyDescent="0.25">
      <c r="A1432" s="33" t="e">
        <f>#REF!</f>
        <v>#REF!</v>
      </c>
      <c r="B1432" s="6">
        <v>3.7537630000000002</v>
      </c>
      <c r="F1432" s="12"/>
      <c r="J1432" s="13"/>
    </row>
    <row r="1433" spans="1:10" x14ac:dyDescent="0.25">
      <c r="A1433" s="33" t="e">
        <f>#REF!</f>
        <v>#REF!</v>
      </c>
      <c r="B1433" s="6">
        <v>4.4764989999999996</v>
      </c>
      <c r="F1433" s="12"/>
      <c r="J1433" s="13"/>
    </row>
    <row r="1434" spans="1:10" x14ac:dyDescent="0.25">
      <c r="A1434" s="33" t="e">
        <f>#REF!</f>
        <v>#REF!</v>
      </c>
      <c r="B1434" s="6">
        <v>4.6774380000000004</v>
      </c>
      <c r="F1434" s="12"/>
      <c r="J1434" s="13"/>
    </row>
    <row r="1435" spans="1:10" x14ac:dyDescent="0.25">
      <c r="A1435" s="33" t="e">
        <f>#REF!</f>
        <v>#REF!</v>
      </c>
      <c r="B1435" s="6">
        <v>1.773164</v>
      </c>
      <c r="F1435" s="12"/>
      <c r="J1435" s="13"/>
    </row>
    <row r="1436" spans="1:10" x14ac:dyDescent="0.25">
      <c r="A1436" s="33" t="e">
        <f>#REF!</f>
        <v>#REF!</v>
      </c>
      <c r="B1436" s="6">
        <v>1.417921</v>
      </c>
      <c r="F1436" s="12"/>
      <c r="J1436" s="13"/>
    </row>
    <row r="1437" spans="1:10" x14ac:dyDescent="0.25">
      <c r="A1437" s="33" t="e">
        <f>#REF!</f>
        <v>#REF!</v>
      </c>
      <c r="B1437" s="6">
        <v>1.8749499999999999</v>
      </c>
      <c r="F1437" s="12"/>
      <c r="J1437" s="13"/>
    </row>
    <row r="1438" spans="1:10" x14ac:dyDescent="0.25">
      <c r="A1438" s="33" t="e">
        <f>#REF!</f>
        <v>#REF!</v>
      </c>
      <c r="B1438" s="6">
        <v>1.484675</v>
      </c>
      <c r="F1438" s="12"/>
      <c r="J1438" s="13"/>
    </row>
    <row r="1439" spans="1:10" x14ac:dyDescent="0.25">
      <c r="A1439" s="33" t="e">
        <f>#REF!</f>
        <v>#REF!</v>
      </c>
      <c r="B1439" s="6">
        <v>1.140301</v>
      </c>
      <c r="F1439" s="12"/>
      <c r="J1439" s="13"/>
    </row>
    <row r="1440" spans="1:10" x14ac:dyDescent="0.25">
      <c r="A1440" s="33" t="e">
        <f>#REF!</f>
        <v>#REF!</v>
      </c>
      <c r="B1440" s="6">
        <v>1.1716740000000001</v>
      </c>
      <c r="F1440" s="12"/>
      <c r="J1440" s="13"/>
    </row>
    <row r="1441" spans="1:10" x14ac:dyDescent="0.25">
      <c r="A1441" s="33" t="e">
        <f>#REF!</f>
        <v>#REF!</v>
      </c>
      <c r="B1441" s="6">
        <v>1.6740919999999999</v>
      </c>
      <c r="F1441" s="12"/>
      <c r="J1441" s="13"/>
    </row>
    <row r="1442" spans="1:10" x14ac:dyDescent="0.25">
      <c r="A1442" s="33" t="e">
        <f>#REF!</f>
        <v>#REF!</v>
      </c>
      <c r="B1442" s="6">
        <v>0.31005470000000002</v>
      </c>
      <c r="F1442" s="12"/>
      <c r="J1442" s="13"/>
    </row>
    <row r="1443" spans="1:10" x14ac:dyDescent="0.25">
      <c r="A1443" s="33" t="e">
        <f>#REF!</f>
        <v>#REF!</v>
      </c>
      <c r="B1443" s="6">
        <v>0.23540720000000001</v>
      </c>
      <c r="F1443" s="12"/>
      <c r="J1443" s="13"/>
    </row>
    <row r="1444" spans="1:10" x14ac:dyDescent="0.25">
      <c r="A1444" s="33" t="e">
        <f>#REF!</f>
        <v>#REF!</v>
      </c>
      <c r="B1444" s="6">
        <v>0.39657880000000001</v>
      </c>
      <c r="F1444" s="12"/>
      <c r="J1444" s="13"/>
    </row>
    <row r="1445" spans="1:10" x14ac:dyDescent="0.25">
      <c r="A1445" s="33" t="e">
        <f>#REF!</f>
        <v>#REF!</v>
      </c>
      <c r="B1445" s="6">
        <v>0.16464670000000001</v>
      </c>
      <c r="F1445" s="12"/>
      <c r="J1445" s="13"/>
    </row>
    <row r="1446" spans="1:10" x14ac:dyDescent="0.25">
      <c r="A1446" s="33" t="e">
        <f>#REF!</f>
        <v>#REF!</v>
      </c>
      <c r="B1446" s="6">
        <v>0.17510890000000001</v>
      </c>
      <c r="F1446" s="12"/>
      <c r="J1446" s="13"/>
    </row>
    <row r="1447" spans="1:10" x14ac:dyDescent="0.25">
      <c r="A1447" s="33" t="e">
        <f>#REF!</f>
        <v>#REF!</v>
      </c>
      <c r="B1447" s="6">
        <v>0.42576700000000001</v>
      </c>
      <c r="F1447" s="12"/>
      <c r="J1447" s="13"/>
    </row>
    <row r="1448" spans="1:10" x14ac:dyDescent="0.25">
      <c r="A1448" s="33" t="e">
        <f>#REF!</f>
        <v>#REF!</v>
      </c>
      <c r="B1448" s="6">
        <v>1.0620259999999999</v>
      </c>
      <c r="F1448" s="12"/>
      <c r="J1448" s="13"/>
    </row>
    <row r="1449" spans="1:10" x14ac:dyDescent="0.25">
      <c r="A1449" s="33" t="e">
        <f>#REF!</f>
        <v>#REF!</v>
      </c>
      <c r="B1449" s="6">
        <v>3.5255969999999999</v>
      </c>
      <c r="F1449" s="12"/>
      <c r="J1449" s="13"/>
    </row>
    <row r="1450" spans="1:10" x14ac:dyDescent="0.25">
      <c r="A1450" s="33" t="e">
        <f>#REF!</f>
        <v>#REF!</v>
      </c>
      <c r="B1450" s="6">
        <v>1.6712629999999999</v>
      </c>
      <c r="F1450" s="12"/>
      <c r="J1450" s="13"/>
    </row>
    <row r="1451" spans="1:10" x14ac:dyDescent="0.25">
      <c r="A1451" s="33" t="e">
        <f>#REF!</f>
        <v>#REF!</v>
      </c>
      <c r="B1451" s="6">
        <v>1.534518</v>
      </c>
      <c r="F1451" s="12"/>
      <c r="J1451" s="13"/>
    </row>
    <row r="1452" spans="1:10" x14ac:dyDescent="0.25">
      <c r="A1452" s="33" t="e">
        <f>#REF!</f>
        <v>#REF!</v>
      </c>
      <c r="B1452" s="6">
        <v>1.703551</v>
      </c>
      <c r="F1452" s="12"/>
      <c r="J1452" s="13"/>
    </row>
    <row r="1453" spans="1:10" x14ac:dyDescent="0.25">
      <c r="A1453" s="33" t="e">
        <f>#REF!</f>
        <v>#REF!</v>
      </c>
      <c r="B1453" s="6">
        <v>1.3456680000000001</v>
      </c>
      <c r="F1453" s="12"/>
      <c r="J1453" s="13"/>
    </row>
    <row r="1454" spans="1:10" x14ac:dyDescent="0.25">
      <c r="A1454" s="33" t="e">
        <f>#REF!</f>
        <v>#REF!</v>
      </c>
      <c r="B1454" s="6">
        <v>0.47547590000000001</v>
      </c>
      <c r="F1454" s="12"/>
      <c r="J1454" s="13"/>
    </row>
    <row r="1455" spans="1:10" x14ac:dyDescent="0.25">
      <c r="A1455" s="33" t="e">
        <f>#REF!</f>
        <v>#REF!</v>
      </c>
      <c r="B1455" s="6">
        <v>0.55262449999999996</v>
      </c>
      <c r="F1455" s="12"/>
      <c r="J1455" s="13"/>
    </row>
    <row r="1456" spans="1:10" x14ac:dyDescent="0.25">
      <c r="A1456" s="33" t="e">
        <f>#REF!</f>
        <v>#REF!</v>
      </c>
      <c r="B1456" s="6">
        <v>0.6027747</v>
      </c>
      <c r="F1456" s="12"/>
      <c r="J1456" s="13"/>
    </row>
    <row r="1457" spans="1:10" x14ac:dyDescent="0.25">
      <c r="A1457" s="33" t="e">
        <f>#REF!</f>
        <v>#REF!</v>
      </c>
      <c r="B1457" s="6">
        <v>0.78956660000000001</v>
      </c>
      <c r="F1457" s="12"/>
      <c r="J1457" s="13"/>
    </row>
    <row r="1458" spans="1:10" x14ac:dyDescent="0.25">
      <c r="A1458" s="33" t="e">
        <f>#REF!</f>
        <v>#REF!</v>
      </c>
      <c r="B1458" s="6">
        <v>1.121661</v>
      </c>
      <c r="F1458" s="12"/>
      <c r="J1458" s="13"/>
    </row>
    <row r="1459" spans="1:10" x14ac:dyDescent="0.25">
      <c r="A1459" s="33" t="e">
        <f>#REF!</f>
        <v>#REF!</v>
      </c>
      <c r="B1459" s="6">
        <v>1.5774049999999999</v>
      </c>
      <c r="F1459" s="12"/>
      <c r="J1459" s="13"/>
    </row>
    <row r="1460" spans="1:10" x14ac:dyDescent="0.25">
      <c r="A1460" s="33" t="e">
        <f>#REF!</f>
        <v>#REF!</v>
      </c>
      <c r="B1460" s="6">
        <v>0.20028509999999999</v>
      </c>
      <c r="F1460" s="12"/>
      <c r="J1460" s="13"/>
    </row>
    <row r="1461" spans="1:10" x14ac:dyDescent="0.25">
      <c r="A1461" s="33" t="e">
        <f>#REF!</f>
        <v>#REF!</v>
      </c>
      <c r="B1461" s="6">
        <v>0.40490900000000002</v>
      </c>
      <c r="F1461" s="12"/>
      <c r="J1461" s="13"/>
    </row>
    <row r="1462" spans="1:10" x14ac:dyDescent="0.25">
      <c r="A1462" s="33" t="e">
        <f>#REF!</f>
        <v>#REF!</v>
      </c>
      <c r="B1462" s="6">
        <v>0.33259460000000002</v>
      </c>
      <c r="F1462" s="12"/>
      <c r="J1462" s="13"/>
    </row>
    <row r="1463" spans="1:10" x14ac:dyDescent="0.25">
      <c r="A1463" s="33" t="e">
        <f>#REF!</f>
        <v>#REF!</v>
      </c>
      <c r="B1463" s="6">
        <v>2.9545689999999998</v>
      </c>
      <c r="F1463" s="12"/>
      <c r="J1463" s="13"/>
    </row>
    <row r="1464" spans="1:10" x14ac:dyDescent="0.25">
      <c r="A1464" s="33" t="e">
        <f>#REF!</f>
        <v>#REF!</v>
      </c>
      <c r="B1464" s="6">
        <v>0.36060360000000002</v>
      </c>
      <c r="F1464" s="12"/>
      <c r="J1464" s="13"/>
    </row>
    <row r="1465" spans="1:10" x14ac:dyDescent="0.25">
      <c r="A1465" s="33" t="e">
        <f>#REF!</f>
        <v>#REF!</v>
      </c>
      <c r="B1465" s="6">
        <v>0.79700720000000003</v>
      </c>
      <c r="F1465" s="12"/>
      <c r="J1465" s="13"/>
    </row>
    <row r="1466" spans="1:10" x14ac:dyDescent="0.25">
      <c r="A1466" s="33" t="e">
        <f>#REF!</f>
        <v>#REF!</v>
      </c>
      <c r="B1466" s="6">
        <v>0.6066066</v>
      </c>
      <c r="F1466" s="12"/>
      <c r="J1466" s="13"/>
    </row>
    <row r="1467" spans="1:10" x14ac:dyDescent="0.25">
      <c r="A1467" s="33" t="e">
        <f>#REF!</f>
        <v>#REF!</v>
      </c>
      <c r="B1467" s="6">
        <v>0.27615390000000001</v>
      </c>
      <c r="F1467" s="12"/>
      <c r="J1467" s="13"/>
    </row>
    <row r="1468" spans="1:10" x14ac:dyDescent="0.25">
      <c r="A1468" s="33" t="e">
        <f>#REF!</f>
        <v>#REF!</v>
      </c>
      <c r="B1468" s="6">
        <v>0.32176969999999999</v>
      </c>
      <c r="F1468" s="12"/>
      <c r="J1468" s="13"/>
    </row>
    <row r="1469" spans="1:10" x14ac:dyDescent="0.25">
      <c r="A1469" s="33" t="e">
        <f>#REF!</f>
        <v>#REF!</v>
      </c>
      <c r="B1469" s="6">
        <v>0.33842410000000001</v>
      </c>
      <c r="F1469" s="12"/>
      <c r="J1469" s="13"/>
    </row>
    <row r="1470" spans="1:10" x14ac:dyDescent="0.25">
      <c r="A1470" s="33" t="e">
        <f>#REF!</f>
        <v>#REF!</v>
      </c>
      <c r="B1470" s="6">
        <v>1.013609</v>
      </c>
      <c r="F1470" s="12"/>
      <c r="J1470" s="13"/>
    </row>
    <row r="1471" spans="1:10" x14ac:dyDescent="0.25">
      <c r="A1471" s="33" t="e">
        <f>#REF!</f>
        <v>#REF!</v>
      </c>
      <c r="B1471" s="6">
        <v>9.3119449999999997</v>
      </c>
      <c r="F1471" s="12"/>
      <c r="J1471" s="13"/>
    </row>
    <row r="1472" spans="1:10" x14ac:dyDescent="0.25">
      <c r="A1472" s="33" t="e">
        <f>#REF!</f>
        <v>#REF!</v>
      </c>
      <c r="B1472" s="6">
        <v>7.0470079999999999</v>
      </c>
      <c r="F1472" s="12"/>
      <c r="J1472" s="13"/>
    </row>
    <row r="1473" spans="1:10" x14ac:dyDescent="0.25">
      <c r="A1473" s="33" t="e">
        <f>#REF!</f>
        <v>#REF!</v>
      </c>
      <c r="B1473" s="6">
        <v>10.75517</v>
      </c>
      <c r="F1473" s="12"/>
      <c r="J1473" s="13"/>
    </row>
    <row r="1474" spans="1:10" x14ac:dyDescent="0.25">
      <c r="A1474" s="33" t="e">
        <f>#REF!</f>
        <v>#REF!</v>
      </c>
      <c r="B1474" s="6">
        <v>18.914529999999999</v>
      </c>
      <c r="F1474" s="12"/>
      <c r="J1474" s="13"/>
    </row>
    <row r="1475" spans="1:10" x14ac:dyDescent="0.25">
      <c r="A1475" s="33" t="e">
        <f>#REF!</f>
        <v>#REF!</v>
      </c>
      <c r="B1475" s="6">
        <v>27.542770000000001</v>
      </c>
      <c r="F1475" s="12"/>
      <c r="J1475" s="13"/>
    </row>
    <row r="1476" spans="1:10" x14ac:dyDescent="0.25">
      <c r="A1476" s="33" t="e">
        <f>#REF!</f>
        <v>#REF!</v>
      </c>
      <c r="B1476" s="6">
        <v>17.55969</v>
      </c>
      <c r="F1476" s="12"/>
      <c r="J1476" s="13"/>
    </row>
    <row r="1477" spans="1:10" x14ac:dyDescent="0.25">
      <c r="A1477" s="33" t="e">
        <f>#REF!</f>
        <v>#REF!</v>
      </c>
      <c r="B1477" s="6">
        <v>14.154170000000001</v>
      </c>
      <c r="F1477" s="12"/>
      <c r="J1477" s="13"/>
    </row>
    <row r="1478" spans="1:10" x14ac:dyDescent="0.25">
      <c r="A1478" s="33" t="e">
        <f>#REF!</f>
        <v>#REF!</v>
      </c>
      <c r="B1478" s="6">
        <v>4.7817800000000004</v>
      </c>
      <c r="F1478" s="12"/>
      <c r="J1478" s="13"/>
    </row>
    <row r="1479" spans="1:10" x14ac:dyDescent="0.25">
      <c r="A1479" s="33" t="e">
        <f>#REF!</f>
        <v>#REF!</v>
      </c>
      <c r="B1479" s="6">
        <v>6.7333920000000003</v>
      </c>
      <c r="F1479" s="12"/>
      <c r="J1479" s="13"/>
    </row>
    <row r="1480" spans="1:10" x14ac:dyDescent="0.25">
      <c r="A1480" s="33" t="e">
        <f>#REF!</f>
        <v>#REF!</v>
      </c>
      <c r="B1480" s="6">
        <v>6.1687620000000001</v>
      </c>
      <c r="F1480" s="12"/>
      <c r="J1480" s="13"/>
    </row>
    <row r="1481" spans="1:10" x14ac:dyDescent="0.25">
      <c r="A1481" s="33" t="e">
        <f>#REF!</f>
        <v>#REF!</v>
      </c>
      <c r="B1481" s="6">
        <v>3.22</v>
      </c>
      <c r="F1481" s="12"/>
      <c r="J1481" s="13"/>
    </row>
    <row r="1482" spans="1:10" x14ac:dyDescent="0.25">
      <c r="A1482" s="33" t="e">
        <f>#REF!</f>
        <v>#REF!</v>
      </c>
      <c r="B1482" s="6">
        <v>2.9532829999999999</v>
      </c>
      <c r="F1482" s="12"/>
      <c r="J1482" s="13"/>
    </row>
    <row r="1483" spans="1:10" x14ac:dyDescent="0.25">
      <c r="A1483" s="33" t="e">
        <f>#REF!</f>
        <v>#REF!</v>
      </c>
      <c r="B1483" s="6">
        <v>1.698472</v>
      </c>
      <c r="F1483" s="12"/>
      <c r="J1483" s="13"/>
    </row>
    <row r="1484" spans="1:10" x14ac:dyDescent="0.25">
      <c r="A1484" s="33" t="e">
        <f>#REF!</f>
        <v>#REF!</v>
      </c>
      <c r="B1484" s="6">
        <v>2.420064</v>
      </c>
      <c r="F1484" s="12"/>
      <c r="J1484" s="13"/>
    </row>
    <row r="1485" spans="1:10" x14ac:dyDescent="0.25">
      <c r="A1485" s="33" t="e">
        <f>#REF!</f>
        <v>#REF!</v>
      </c>
      <c r="B1485" s="6">
        <v>1.363785</v>
      </c>
      <c r="F1485" s="12"/>
      <c r="J1485" s="13"/>
    </row>
    <row r="1486" spans="1:10" x14ac:dyDescent="0.25">
      <c r="A1486" s="33" t="e">
        <f>#REF!</f>
        <v>#REF!</v>
      </c>
      <c r="B1486" s="6">
        <v>2.0745779999999998</v>
      </c>
      <c r="F1486" s="12"/>
      <c r="J1486" s="13"/>
    </row>
    <row r="1487" spans="1:10" x14ac:dyDescent="0.25">
      <c r="A1487" s="33" t="e">
        <f>#REF!</f>
        <v>#REF!</v>
      </c>
      <c r="B1487" s="6">
        <v>2.5504009999999999</v>
      </c>
      <c r="F1487" s="12"/>
      <c r="J1487" s="13"/>
    </row>
    <row r="1488" spans="1:10" x14ac:dyDescent="0.25">
      <c r="A1488" s="33" t="e">
        <f>#REF!</f>
        <v>#REF!</v>
      </c>
      <c r="B1488" s="6">
        <v>2.1751740000000002</v>
      </c>
      <c r="F1488" s="12"/>
      <c r="J1488" s="13"/>
    </row>
    <row r="1489" spans="1:10" x14ac:dyDescent="0.25">
      <c r="A1489" s="33" t="e">
        <f>#REF!</f>
        <v>#REF!</v>
      </c>
      <c r="B1489" s="6">
        <v>2.1807859999999999</v>
      </c>
      <c r="F1489" s="12"/>
      <c r="J1489" s="13"/>
    </row>
    <row r="1490" spans="1:10" x14ac:dyDescent="0.25">
      <c r="A1490" s="33" t="e">
        <f>#REF!</f>
        <v>#REF!</v>
      </c>
      <c r="B1490" s="6">
        <v>2.9007000000000001</v>
      </c>
      <c r="F1490" s="12"/>
      <c r="J1490" s="13"/>
    </row>
    <row r="1491" spans="1:10" x14ac:dyDescent="0.25">
      <c r="A1491" s="33" t="e">
        <f>#REF!</f>
        <v>#REF!</v>
      </c>
      <c r="B1491" s="6">
        <v>3.05647</v>
      </c>
      <c r="F1491" s="12"/>
      <c r="J1491" s="13"/>
    </row>
    <row r="1492" spans="1:10" x14ac:dyDescent="0.25">
      <c r="A1492" s="33" t="e">
        <f>#REF!</f>
        <v>#REF!</v>
      </c>
      <c r="B1492" s="6">
        <v>3.0364140000000002</v>
      </c>
      <c r="F1492" s="12"/>
      <c r="J1492" s="13"/>
    </row>
    <row r="1493" spans="1:10" x14ac:dyDescent="0.25">
      <c r="A1493" s="33" t="e">
        <f>#REF!</f>
        <v>#REF!</v>
      </c>
      <c r="B1493" s="6">
        <v>3.4672909999999999</v>
      </c>
      <c r="F1493" s="12"/>
      <c r="J1493" s="13"/>
    </row>
    <row r="1494" spans="1:10" x14ac:dyDescent="0.25">
      <c r="A1494" s="33" t="e">
        <f>#REF!</f>
        <v>#REF!</v>
      </c>
      <c r="B1494" s="6">
        <v>0.52107999999999999</v>
      </c>
      <c r="F1494" s="12"/>
      <c r="J1494" s="13"/>
    </row>
    <row r="1495" spans="1:10" x14ac:dyDescent="0.25">
      <c r="A1495" s="33" t="e">
        <f>#REF!</f>
        <v>#REF!</v>
      </c>
      <c r="B1495" s="6">
        <v>0.81312640000000003</v>
      </c>
      <c r="F1495" s="12"/>
      <c r="J1495" s="13"/>
    </row>
    <row r="1496" spans="1:10" x14ac:dyDescent="0.25">
      <c r="A1496" s="33" t="e">
        <f>#REF!</f>
        <v>#REF!</v>
      </c>
      <c r="B1496" s="6">
        <v>0.71327450000000003</v>
      </c>
      <c r="F1496" s="12"/>
      <c r="J1496" s="13"/>
    </row>
    <row r="1497" spans="1:10" x14ac:dyDescent="0.25">
      <c r="A1497" s="33" t="e">
        <f>#REF!</f>
        <v>#REF!</v>
      </c>
      <c r="B1497" s="6">
        <v>0.60669139999999999</v>
      </c>
      <c r="F1497" s="12"/>
      <c r="J1497" s="13"/>
    </row>
    <row r="1498" spans="1:10" x14ac:dyDescent="0.25">
      <c r="A1498" s="33" t="e">
        <f>#REF!</f>
        <v>#REF!</v>
      </c>
      <c r="B1498" s="6">
        <v>0.98051889999999997</v>
      </c>
      <c r="F1498" s="12"/>
      <c r="J1498" s="13"/>
    </row>
    <row r="1499" spans="1:10" x14ac:dyDescent="0.25">
      <c r="A1499" s="33" t="e">
        <f>#REF!</f>
        <v>#REF!</v>
      </c>
      <c r="B1499" s="6">
        <v>1.652666</v>
      </c>
      <c r="F1499" s="12"/>
      <c r="J1499" s="13"/>
    </row>
    <row r="1500" spans="1:10" x14ac:dyDescent="0.25">
      <c r="A1500" s="33" t="e">
        <f>#REF!</f>
        <v>#REF!</v>
      </c>
      <c r="B1500" s="6">
        <v>0.8099847</v>
      </c>
      <c r="F1500" s="12"/>
      <c r="J1500" s="13"/>
    </row>
    <row r="1501" spans="1:10" x14ac:dyDescent="0.25">
      <c r="A1501" s="33" t="e">
        <f>#REF!</f>
        <v>#REF!</v>
      </c>
      <c r="B1501" s="6">
        <v>1.1587149999999999</v>
      </c>
      <c r="F1501" s="12"/>
      <c r="J1501" s="13"/>
    </row>
    <row r="1502" spans="1:10" x14ac:dyDescent="0.25">
      <c r="A1502" s="33" t="e">
        <f>#REF!</f>
        <v>#REF!</v>
      </c>
      <c r="B1502" s="6">
        <v>1.7591190000000001</v>
      </c>
      <c r="F1502" s="12"/>
      <c r="J1502" s="13"/>
    </row>
    <row r="1503" spans="1:10" x14ac:dyDescent="0.25">
      <c r="A1503" s="33" t="e">
        <f>#REF!</f>
        <v>#REF!</v>
      </c>
      <c r="B1503" s="6">
        <v>5.5910580000000003</v>
      </c>
      <c r="F1503" s="12"/>
      <c r="J1503" s="13"/>
    </row>
    <row r="1504" spans="1:10" x14ac:dyDescent="0.25">
      <c r="A1504" s="33" t="e">
        <f>#REF!</f>
        <v>#REF!</v>
      </c>
      <c r="B1504" s="6">
        <v>6.487215</v>
      </c>
      <c r="F1504" s="12"/>
      <c r="J1504" s="13"/>
    </row>
    <row r="1505" spans="1:10" x14ac:dyDescent="0.25">
      <c r="A1505" s="33" t="e">
        <f>#REF!</f>
        <v>#REF!</v>
      </c>
      <c r="B1505" s="6">
        <v>7.3001389999999997</v>
      </c>
      <c r="F1505" s="12"/>
      <c r="J1505" s="13"/>
    </row>
    <row r="1506" spans="1:10" x14ac:dyDescent="0.25">
      <c r="A1506" s="33" t="e">
        <f>#REF!</f>
        <v>#REF!</v>
      </c>
      <c r="B1506" s="6">
        <v>4.5885670000000003</v>
      </c>
      <c r="F1506" s="12"/>
      <c r="J1506" s="13"/>
    </row>
    <row r="1507" spans="1:10" x14ac:dyDescent="0.25">
      <c r="A1507" s="33" t="e">
        <f>#REF!</f>
        <v>#REF!</v>
      </c>
      <c r="B1507" s="6">
        <v>3.2844869999999999</v>
      </c>
      <c r="F1507" s="12"/>
      <c r="J1507" s="13"/>
    </row>
    <row r="1508" spans="1:10" x14ac:dyDescent="0.25">
      <c r="A1508" s="33" t="e">
        <f>#REF!</f>
        <v>#REF!</v>
      </c>
      <c r="B1508" s="6">
        <v>2.3190430000000002</v>
      </c>
      <c r="F1508" s="12"/>
      <c r="J1508" s="13"/>
    </row>
    <row r="1509" spans="1:10" x14ac:dyDescent="0.25">
      <c r="A1509" s="33" t="e">
        <f>#REF!</f>
        <v>#REF!</v>
      </c>
      <c r="B1509" s="6">
        <v>3.6727949999999998</v>
      </c>
      <c r="F1509" s="12"/>
      <c r="J1509" s="13"/>
    </row>
    <row r="1510" spans="1:10" x14ac:dyDescent="0.25">
      <c r="A1510" s="33" t="e">
        <f>#REF!</f>
        <v>#REF!</v>
      </c>
      <c r="B1510" s="6">
        <v>3.1178050000000002</v>
      </c>
      <c r="F1510" s="12"/>
      <c r="J1510" s="13"/>
    </row>
    <row r="1511" spans="1:10" x14ac:dyDescent="0.25">
      <c r="A1511" s="33" t="e">
        <f>#REF!</f>
        <v>#REF!</v>
      </c>
      <c r="B1511" s="6">
        <v>3.9416769999999999</v>
      </c>
      <c r="F1511" s="12"/>
      <c r="J1511" s="13"/>
    </row>
    <row r="1512" spans="1:10" x14ac:dyDescent="0.25">
      <c r="A1512" s="33" t="e">
        <f>#REF!</f>
        <v>#REF!</v>
      </c>
      <c r="B1512" s="6">
        <v>4.5490589999999997</v>
      </c>
      <c r="F1512" s="12"/>
      <c r="J1512" s="13"/>
    </row>
    <row r="1513" spans="1:10" x14ac:dyDescent="0.25">
      <c r="A1513" s="33" t="e">
        <f>#REF!</f>
        <v>#REF!</v>
      </c>
      <c r="B1513" s="6">
        <v>0.38747799999999999</v>
      </c>
      <c r="F1513" s="12"/>
      <c r="J1513" s="13"/>
    </row>
    <row r="1514" spans="1:10" x14ac:dyDescent="0.25">
      <c r="A1514" s="33" t="e">
        <f>#REF!</f>
        <v>#REF!</v>
      </c>
      <c r="B1514" s="6">
        <v>1.6088180000000001</v>
      </c>
      <c r="F1514" s="12"/>
      <c r="J1514" s="13"/>
    </row>
    <row r="1515" spans="1:10" x14ac:dyDescent="0.25">
      <c r="A1515" s="33" t="e">
        <f>#REF!</f>
        <v>#REF!</v>
      </c>
      <c r="B1515" s="6">
        <v>0.99150709999999997</v>
      </c>
      <c r="F1515" s="12"/>
      <c r="J1515" s="13"/>
    </row>
    <row r="1516" spans="1:10" x14ac:dyDescent="0.25">
      <c r="A1516" s="33" t="e">
        <f>#REF!</f>
        <v>#REF!</v>
      </c>
      <c r="B1516" s="6">
        <v>0.80623750000000005</v>
      </c>
      <c r="F1516" s="12"/>
      <c r="J1516" s="13"/>
    </row>
    <row r="1517" spans="1:10" x14ac:dyDescent="0.25">
      <c r="A1517" s="33" t="e">
        <f>#REF!</f>
        <v>#REF!</v>
      </c>
      <c r="B1517" s="6">
        <v>1.007568</v>
      </c>
      <c r="F1517" s="12"/>
      <c r="J1517" s="13"/>
    </row>
    <row r="1518" spans="1:10" x14ac:dyDescent="0.25">
      <c r="A1518" s="33" t="e">
        <f>#REF!</f>
        <v>#REF!</v>
      </c>
      <c r="B1518" s="6">
        <v>1.064627</v>
      </c>
      <c r="F1518" s="12"/>
      <c r="J1518" s="13"/>
    </row>
    <row r="1519" spans="1:10" x14ac:dyDescent="0.25">
      <c r="A1519" s="33" t="e">
        <f>#REF!</f>
        <v>#REF!</v>
      </c>
      <c r="B1519" s="6">
        <v>0.70179689999999995</v>
      </c>
      <c r="F1519" s="12"/>
      <c r="J1519" s="13"/>
    </row>
    <row r="1520" spans="1:10" x14ac:dyDescent="0.25">
      <c r="A1520" s="33" t="e">
        <f>#REF!</f>
        <v>#REF!</v>
      </c>
      <c r="B1520" s="6">
        <v>0.78681540000000005</v>
      </c>
      <c r="F1520" s="12"/>
      <c r="J1520" s="13"/>
    </row>
    <row r="1521" spans="1:10" x14ac:dyDescent="0.25">
      <c r="A1521" s="33" t="e">
        <f>#REF!</f>
        <v>#REF!</v>
      </c>
      <c r="B1521" s="6">
        <v>1.0669729999999999</v>
      </c>
      <c r="F1521" s="12"/>
      <c r="J1521" s="13"/>
    </row>
    <row r="1522" spans="1:10" x14ac:dyDescent="0.25">
      <c r="A1522" s="33" t="e">
        <f>#REF!</f>
        <v>#REF!</v>
      </c>
      <c r="B1522" s="6">
        <v>1.6158490000000001</v>
      </c>
      <c r="F1522" s="12"/>
      <c r="J1522" s="13"/>
    </row>
    <row r="1523" spans="1:10" x14ac:dyDescent="0.25">
      <c r="A1523" s="33" t="e">
        <f>#REF!</f>
        <v>#REF!</v>
      </c>
      <c r="B1523" s="6">
        <v>3.3795860000000002</v>
      </c>
      <c r="F1523" s="12"/>
      <c r="J1523" s="13"/>
    </row>
    <row r="1524" spans="1:10" x14ac:dyDescent="0.25">
      <c r="A1524" s="33" t="e">
        <f>#REF!</f>
        <v>#REF!</v>
      </c>
      <c r="B1524" s="6">
        <v>0.22192339999999999</v>
      </c>
      <c r="F1524" s="12"/>
      <c r="J1524" s="13"/>
    </row>
    <row r="1525" spans="1:10" x14ac:dyDescent="0.25">
      <c r="A1525" s="33" t="e">
        <f>#REF!</f>
        <v>#REF!</v>
      </c>
      <c r="B1525" s="6">
        <v>0.23634649999999999</v>
      </c>
      <c r="F1525" s="12"/>
      <c r="J1525" s="13"/>
    </row>
    <row r="1526" spans="1:10" x14ac:dyDescent="0.25">
      <c r="A1526" s="33" t="e">
        <f>#REF!</f>
        <v>#REF!</v>
      </c>
      <c r="B1526" s="6">
        <v>0.17922979999999999</v>
      </c>
      <c r="F1526" s="12"/>
      <c r="J1526" s="13"/>
    </row>
    <row r="1527" spans="1:10" x14ac:dyDescent="0.25">
      <c r="A1527" s="33" t="e">
        <f>#REF!</f>
        <v>#REF!</v>
      </c>
      <c r="B1527" s="6">
        <v>0.25170700000000001</v>
      </c>
      <c r="F1527" s="12"/>
      <c r="J1527" s="13"/>
    </row>
    <row r="1528" spans="1:10" x14ac:dyDescent="0.25">
      <c r="A1528" s="33" t="e">
        <f>#REF!</f>
        <v>#REF!</v>
      </c>
      <c r="B1528" s="6">
        <v>2.3999069999999998</v>
      </c>
      <c r="F1528" s="12"/>
      <c r="J1528" s="13"/>
    </row>
    <row r="1529" spans="1:10" x14ac:dyDescent="0.25">
      <c r="A1529" s="33" t="e">
        <f>#REF!</f>
        <v>#REF!</v>
      </c>
      <c r="B1529" s="6">
        <v>2.3851140000000002</v>
      </c>
      <c r="F1529" s="12"/>
      <c r="J1529" s="13"/>
    </row>
    <row r="1530" spans="1:10" x14ac:dyDescent="0.25">
      <c r="A1530" s="33" t="e">
        <f>#REF!</f>
        <v>#REF!</v>
      </c>
      <c r="B1530" s="6">
        <v>1.240604</v>
      </c>
      <c r="F1530" s="12"/>
      <c r="J1530" s="13"/>
    </row>
    <row r="1531" spans="1:10" x14ac:dyDescent="0.25">
      <c r="A1531" s="33" t="e">
        <f>#REF!</f>
        <v>#REF!</v>
      </c>
      <c r="B1531" s="6">
        <v>1.706593</v>
      </c>
      <c r="F1531" s="12"/>
      <c r="J1531" s="13"/>
    </row>
    <row r="1532" spans="1:10" x14ac:dyDescent="0.25">
      <c r="A1532" s="33" t="e">
        <f>#REF!</f>
        <v>#REF!</v>
      </c>
      <c r="B1532" s="6">
        <v>0.85655800000000004</v>
      </c>
      <c r="F1532" s="12"/>
      <c r="J1532" s="13"/>
    </row>
    <row r="1533" spans="1:10" x14ac:dyDescent="0.25">
      <c r="A1533" s="33" t="e">
        <f>#REF!</f>
        <v>#REF!</v>
      </c>
      <c r="B1533" s="6">
        <v>1.1295949999999999</v>
      </c>
      <c r="F1533" s="12"/>
      <c r="J1533" s="13"/>
    </row>
    <row r="1534" spans="1:10" x14ac:dyDescent="0.25">
      <c r="A1534" s="33" t="e">
        <f>#REF!</f>
        <v>#REF!</v>
      </c>
      <c r="B1534" s="6">
        <v>0.5626487</v>
      </c>
      <c r="F1534" s="12"/>
      <c r="J1534" s="13"/>
    </row>
    <row r="1535" spans="1:10" x14ac:dyDescent="0.25">
      <c r="A1535" s="33" t="e">
        <f>#REF!</f>
        <v>#REF!</v>
      </c>
      <c r="B1535" s="6">
        <v>0.64097669999999995</v>
      </c>
      <c r="F1535" s="12"/>
      <c r="J1535" s="13"/>
    </row>
    <row r="1536" spans="1:10" x14ac:dyDescent="0.25">
      <c r="A1536" s="33" t="e">
        <f>#REF!</f>
        <v>#REF!</v>
      </c>
      <c r="B1536" s="6">
        <v>1.139113</v>
      </c>
      <c r="F1536" s="12"/>
      <c r="J1536" s="13"/>
    </row>
    <row r="1537" spans="1:10" x14ac:dyDescent="0.25">
      <c r="A1537" s="33" t="e">
        <f>#REF!</f>
        <v>#REF!</v>
      </c>
      <c r="B1537" s="6">
        <v>0.89795749999999996</v>
      </c>
      <c r="F1537" s="12"/>
      <c r="J1537" s="13"/>
    </row>
    <row r="1538" spans="1:10" x14ac:dyDescent="0.25">
      <c r="A1538" s="33" t="e">
        <f>#REF!</f>
        <v>#REF!</v>
      </c>
      <c r="B1538" s="6">
        <v>1.038392</v>
      </c>
      <c r="F1538" s="12"/>
      <c r="J1538" s="13"/>
    </row>
    <row r="1539" spans="1:10" x14ac:dyDescent="0.25">
      <c r="A1539" s="33" t="e">
        <f>#REF!</f>
        <v>#REF!</v>
      </c>
      <c r="B1539" s="6">
        <v>1.4687619999999999</v>
      </c>
      <c r="F1539" s="12"/>
      <c r="J1539" s="13"/>
    </row>
    <row r="1540" spans="1:10" x14ac:dyDescent="0.25">
      <c r="A1540" s="33" t="e">
        <f>#REF!</f>
        <v>#REF!</v>
      </c>
      <c r="B1540" s="6">
        <v>1.342843</v>
      </c>
      <c r="F1540" s="12"/>
      <c r="J1540" s="13"/>
    </row>
    <row r="1541" spans="1:10" x14ac:dyDescent="0.25">
      <c r="A1541" s="33" t="e">
        <f>#REF!</f>
        <v>#REF!</v>
      </c>
      <c r="B1541" s="6">
        <v>1.6977359999999999</v>
      </c>
      <c r="F1541" s="12"/>
      <c r="J1541" s="13"/>
    </row>
    <row r="1542" spans="1:10" x14ac:dyDescent="0.25">
      <c r="A1542" s="33" t="e">
        <f>#REF!</f>
        <v>#REF!</v>
      </c>
      <c r="B1542" s="6">
        <v>1.615367</v>
      </c>
      <c r="F1542" s="12"/>
      <c r="J1542" s="13"/>
    </row>
    <row r="1543" spans="1:10" x14ac:dyDescent="0.25">
      <c r="A1543" s="33" t="e">
        <f>#REF!</f>
        <v>#REF!</v>
      </c>
      <c r="B1543" s="6">
        <v>1.148228</v>
      </c>
      <c r="F1543" s="12"/>
      <c r="J1543" s="13"/>
    </row>
    <row r="1544" spans="1:10" x14ac:dyDescent="0.25">
      <c r="A1544" s="33" t="e">
        <f>#REF!</f>
        <v>#REF!</v>
      </c>
      <c r="B1544" s="6">
        <v>1.179745</v>
      </c>
      <c r="F1544" s="12"/>
      <c r="J1544" s="13"/>
    </row>
    <row r="1545" spans="1:10" x14ac:dyDescent="0.25">
      <c r="A1545" s="33" t="e">
        <f>#REF!</f>
        <v>#REF!</v>
      </c>
      <c r="B1545" s="6">
        <v>1.280313</v>
      </c>
      <c r="F1545" s="12"/>
      <c r="J1545" s="13"/>
    </row>
    <row r="1546" spans="1:10" x14ac:dyDescent="0.25">
      <c r="A1546" s="33" t="e">
        <f>#REF!</f>
        <v>#REF!</v>
      </c>
      <c r="B1546" s="6">
        <v>1.370689</v>
      </c>
      <c r="F1546" s="12"/>
      <c r="J1546" s="13"/>
    </row>
    <row r="1547" spans="1:10" x14ac:dyDescent="0.25">
      <c r="A1547" s="33" t="e">
        <f>#REF!</f>
        <v>#REF!</v>
      </c>
      <c r="B1547" s="6">
        <v>0.85501039999999995</v>
      </c>
      <c r="F1547" s="12"/>
      <c r="J1547" s="13"/>
    </row>
    <row r="1548" spans="1:10" x14ac:dyDescent="0.25">
      <c r="A1548" s="33" t="e">
        <f>#REF!</f>
        <v>#REF!</v>
      </c>
      <c r="B1548" s="6">
        <v>0.76780590000000004</v>
      </c>
      <c r="F1548" s="12"/>
      <c r="J1548" s="13"/>
    </row>
    <row r="1549" spans="1:10" x14ac:dyDescent="0.25">
      <c r="A1549" s="33" t="e">
        <f>#REF!</f>
        <v>#REF!</v>
      </c>
      <c r="B1549" s="6">
        <v>1.090814</v>
      </c>
      <c r="F1549" s="12"/>
      <c r="J1549" s="13"/>
    </row>
    <row r="1550" spans="1:10" x14ac:dyDescent="0.25">
      <c r="A1550" s="33" t="e">
        <f>#REF!</f>
        <v>#REF!</v>
      </c>
      <c r="B1550" s="6">
        <v>1.097893</v>
      </c>
      <c r="F1550" s="12"/>
      <c r="J1550" s="13"/>
    </row>
    <row r="1551" spans="1:10" x14ac:dyDescent="0.25">
      <c r="A1551" s="33" t="e">
        <f>#REF!</f>
        <v>#REF!</v>
      </c>
      <c r="B1551" s="6">
        <v>1.583828</v>
      </c>
      <c r="F1551" s="12"/>
      <c r="J1551" s="13"/>
    </row>
    <row r="1552" spans="1:10" x14ac:dyDescent="0.25">
      <c r="A1552" s="33" t="e">
        <f>#REF!</f>
        <v>#REF!</v>
      </c>
      <c r="B1552" s="6">
        <v>2.183338</v>
      </c>
      <c r="F1552" s="12"/>
      <c r="J1552" s="13"/>
    </row>
    <row r="1553" spans="1:10" x14ac:dyDescent="0.25">
      <c r="A1553" s="33" t="e">
        <f>#REF!</f>
        <v>#REF!</v>
      </c>
      <c r="B1553" s="6">
        <v>0.59427030000000003</v>
      </c>
      <c r="F1553" s="12"/>
      <c r="J1553" s="13"/>
    </row>
    <row r="1554" spans="1:10" x14ac:dyDescent="0.25">
      <c r="A1554" s="33" t="e">
        <f>#REF!</f>
        <v>#REF!</v>
      </c>
      <c r="B1554" s="6">
        <v>0.52245149999999996</v>
      </c>
      <c r="F1554" s="12"/>
      <c r="J1554" s="13"/>
    </row>
    <row r="1555" spans="1:10" x14ac:dyDescent="0.25">
      <c r="A1555" s="33" t="e">
        <f>#REF!</f>
        <v>#REF!</v>
      </c>
      <c r="B1555" s="6">
        <v>0.59896179999999999</v>
      </c>
      <c r="F1555" s="12"/>
      <c r="J1555" s="13"/>
    </row>
    <row r="1556" spans="1:10" x14ac:dyDescent="0.25">
      <c r="A1556" s="33" t="e">
        <f>#REF!</f>
        <v>#REF!</v>
      </c>
      <c r="B1556" s="6">
        <v>0.42630000000000001</v>
      </c>
      <c r="F1556" s="12"/>
      <c r="J1556" s="13"/>
    </row>
    <row r="1557" spans="1:10" x14ac:dyDescent="0.25">
      <c r="A1557" s="33" t="e">
        <f>#REF!</f>
        <v>#REF!</v>
      </c>
      <c r="B1557" s="6">
        <v>0.54964230000000003</v>
      </c>
      <c r="F1557" s="12"/>
      <c r="J1557" s="13"/>
    </row>
    <row r="1558" spans="1:10" x14ac:dyDescent="0.25">
      <c r="A1558" s="33" t="e">
        <f>#REF!</f>
        <v>#REF!</v>
      </c>
      <c r="B1558" s="6">
        <v>0.5952134</v>
      </c>
      <c r="F1558" s="12"/>
      <c r="J1558" s="13"/>
    </row>
    <row r="1559" spans="1:10" x14ac:dyDescent="0.25">
      <c r="A1559" s="33" t="e">
        <f>#REF!</f>
        <v>#REF!</v>
      </c>
      <c r="B1559" s="6">
        <v>0.51531749999999998</v>
      </c>
      <c r="F1559" s="12"/>
      <c r="J1559" s="13"/>
    </row>
    <row r="1560" spans="1:10" x14ac:dyDescent="0.25">
      <c r="A1560" s="33" t="e">
        <f>#REF!</f>
        <v>#REF!</v>
      </c>
      <c r="B1560" s="6">
        <v>0.3785673</v>
      </c>
      <c r="F1560" s="12"/>
      <c r="J1560" s="13"/>
    </row>
    <row r="1561" spans="1:10" x14ac:dyDescent="0.25">
      <c r="A1561" s="33" t="e">
        <f>#REF!</f>
        <v>#REF!</v>
      </c>
      <c r="B1561" s="6">
        <v>4.0326089999999999</v>
      </c>
      <c r="F1561" s="12"/>
      <c r="J1561" s="13"/>
    </row>
    <row r="1562" spans="1:10" x14ac:dyDescent="0.25">
      <c r="A1562" s="33" t="e">
        <f>#REF!</f>
        <v>#REF!</v>
      </c>
      <c r="B1562" s="6">
        <v>4.1486020000000003</v>
      </c>
      <c r="F1562" s="12"/>
      <c r="J1562" s="13"/>
    </row>
    <row r="1563" spans="1:10" x14ac:dyDescent="0.25">
      <c r="A1563" s="33" t="e">
        <f>#REF!</f>
        <v>#REF!</v>
      </c>
      <c r="B1563" s="6">
        <v>5.8279490000000003</v>
      </c>
      <c r="F1563" s="12"/>
      <c r="J1563" s="13"/>
    </row>
    <row r="1564" spans="1:10" x14ac:dyDescent="0.25">
      <c r="A1564" s="33" t="e">
        <f>#REF!</f>
        <v>#REF!</v>
      </c>
      <c r="B1564" s="6">
        <v>5.251366</v>
      </c>
      <c r="F1564" s="12"/>
      <c r="J1564" s="13"/>
    </row>
    <row r="1565" spans="1:10" x14ac:dyDescent="0.25">
      <c r="A1565" s="33" t="e">
        <f>#REF!</f>
        <v>#REF!</v>
      </c>
      <c r="B1565" s="6">
        <v>4.813777</v>
      </c>
      <c r="F1565" s="12"/>
      <c r="J1565" s="13"/>
    </row>
    <row r="1566" spans="1:10" x14ac:dyDescent="0.25">
      <c r="A1566" s="33" t="e">
        <f>#REF!</f>
        <v>#REF!</v>
      </c>
      <c r="B1566" s="6">
        <v>4.3085180000000003</v>
      </c>
      <c r="F1566" s="12"/>
      <c r="J1566" s="13"/>
    </row>
    <row r="1567" spans="1:10" x14ac:dyDescent="0.25">
      <c r="A1567" s="33" t="e">
        <f>#REF!</f>
        <v>#REF!</v>
      </c>
      <c r="B1567" s="6">
        <v>5.4999019999999996</v>
      </c>
      <c r="F1567" s="12"/>
      <c r="J1567" s="13"/>
    </row>
    <row r="1568" spans="1:10" x14ac:dyDescent="0.25">
      <c r="A1568" s="33" t="e">
        <f>#REF!</f>
        <v>#REF!</v>
      </c>
      <c r="B1568" s="6">
        <v>5.0288830000000004</v>
      </c>
      <c r="F1568" s="12"/>
      <c r="J1568" s="13"/>
    </row>
    <row r="1569" spans="1:10" x14ac:dyDescent="0.25">
      <c r="A1569" s="33" t="e">
        <f>#REF!</f>
        <v>#REF!</v>
      </c>
      <c r="B1569" s="6">
        <v>7.8184649999999998</v>
      </c>
      <c r="F1569" s="12"/>
      <c r="J1569" s="13"/>
    </row>
    <row r="1570" spans="1:10" x14ac:dyDescent="0.25">
      <c r="A1570" s="33" t="e">
        <f>#REF!</f>
        <v>#REF!</v>
      </c>
      <c r="B1570" s="6">
        <v>7.4014170000000004</v>
      </c>
      <c r="F1570" s="12"/>
      <c r="J1570" s="13"/>
    </row>
    <row r="1571" spans="1:10" x14ac:dyDescent="0.25">
      <c r="A1571" s="33" t="e">
        <f>#REF!</f>
        <v>#REF!</v>
      </c>
      <c r="B1571" s="6">
        <v>0.45585910000000002</v>
      </c>
      <c r="F1571" s="12"/>
      <c r="J1571" s="13"/>
    </row>
    <row r="1572" spans="1:10" x14ac:dyDescent="0.25">
      <c r="A1572" s="33" t="e">
        <f>#REF!</f>
        <v>#REF!</v>
      </c>
      <c r="B1572" s="6">
        <v>0.57957879999999995</v>
      </c>
      <c r="F1572" s="12"/>
      <c r="J1572" s="13"/>
    </row>
    <row r="1573" spans="1:10" x14ac:dyDescent="0.25">
      <c r="A1573" s="33" t="e">
        <f>#REF!</f>
        <v>#REF!</v>
      </c>
      <c r="B1573" s="6">
        <v>0.45086749999999998</v>
      </c>
      <c r="F1573" s="12"/>
      <c r="J1573" s="13"/>
    </row>
    <row r="1574" spans="1:10" x14ac:dyDescent="0.25">
      <c r="A1574" s="33" t="e">
        <f>#REF!</f>
        <v>#REF!</v>
      </c>
      <c r="B1574" s="6">
        <v>0.56344289999999997</v>
      </c>
      <c r="F1574" s="12"/>
      <c r="J1574" s="13"/>
    </row>
    <row r="1575" spans="1:10" x14ac:dyDescent="0.25">
      <c r="A1575" s="33" t="e">
        <f>#REF!</f>
        <v>#REF!</v>
      </c>
      <c r="B1575" s="6">
        <v>0.53327000000000002</v>
      </c>
      <c r="F1575" s="12"/>
      <c r="J1575" s="13"/>
    </row>
    <row r="1576" spans="1:10" x14ac:dyDescent="0.25">
      <c r="A1576" s="33" t="e">
        <f>#REF!</f>
        <v>#REF!</v>
      </c>
      <c r="B1576" s="6">
        <v>0.71583479999999999</v>
      </c>
      <c r="F1576" s="12"/>
      <c r="J1576" s="13"/>
    </row>
    <row r="1577" spans="1:10" x14ac:dyDescent="0.25">
      <c r="A1577" s="33" t="e">
        <f>#REF!</f>
        <v>#REF!</v>
      </c>
      <c r="B1577" s="6">
        <v>1.5390699999999999</v>
      </c>
      <c r="F1577" s="12"/>
      <c r="J1577" s="13"/>
    </row>
    <row r="1578" spans="1:10" x14ac:dyDescent="0.25">
      <c r="A1578" s="33" t="e">
        <f>#REF!</f>
        <v>#REF!</v>
      </c>
      <c r="B1578" s="6">
        <v>1.7439770000000001</v>
      </c>
      <c r="F1578" s="12"/>
      <c r="J1578" s="13"/>
    </row>
    <row r="1579" spans="1:10" x14ac:dyDescent="0.25">
      <c r="A1579" s="33" t="e">
        <f>#REF!</f>
        <v>#REF!</v>
      </c>
      <c r="B1579" s="6">
        <v>2.44075</v>
      </c>
      <c r="F1579" s="12"/>
      <c r="J1579" s="13"/>
    </row>
    <row r="1580" spans="1:10" x14ac:dyDescent="0.25">
      <c r="A1580" s="33" t="e">
        <f>#REF!</f>
        <v>#REF!</v>
      </c>
      <c r="B1580" s="6">
        <v>2.090497</v>
      </c>
      <c r="F1580" s="12"/>
      <c r="J1580" s="13"/>
    </row>
    <row r="1581" spans="1:10" x14ac:dyDescent="0.25">
      <c r="A1581" s="33" t="e">
        <f>#REF!</f>
        <v>#REF!</v>
      </c>
      <c r="B1581" s="6">
        <v>2.5862620000000001</v>
      </c>
      <c r="F1581" s="12"/>
      <c r="J1581" s="13"/>
    </row>
    <row r="1582" spans="1:10" x14ac:dyDescent="0.25">
      <c r="A1582" s="33" t="e">
        <f>#REF!</f>
        <v>#REF!</v>
      </c>
      <c r="B1582" s="6">
        <v>2.4754200000000002</v>
      </c>
      <c r="F1582" s="12"/>
      <c r="J1582" s="13"/>
    </row>
    <row r="1583" spans="1:10" x14ac:dyDescent="0.25">
      <c r="A1583" s="33" t="e">
        <f>#REF!</f>
        <v>#REF!</v>
      </c>
      <c r="B1583" s="6">
        <v>2.7440359999999999</v>
      </c>
      <c r="F1583" s="12"/>
      <c r="J1583" s="13"/>
    </row>
    <row r="1584" spans="1:10" x14ac:dyDescent="0.25">
      <c r="A1584" s="33" t="e">
        <f>#REF!</f>
        <v>#REF!</v>
      </c>
      <c r="B1584" s="6">
        <v>1.4603079999999999</v>
      </c>
      <c r="F1584" s="12"/>
      <c r="J1584" s="13"/>
    </row>
    <row r="1585" spans="1:10" x14ac:dyDescent="0.25">
      <c r="A1585" s="33" t="e">
        <f>#REF!</f>
        <v>#REF!</v>
      </c>
      <c r="B1585" s="6">
        <v>1.3963449999999999</v>
      </c>
      <c r="F1585" s="12"/>
      <c r="J1585" s="13"/>
    </row>
    <row r="1586" spans="1:10" x14ac:dyDescent="0.25">
      <c r="A1586" s="33" t="e">
        <f>#REF!</f>
        <v>#REF!</v>
      </c>
      <c r="B1586" s="6">
        <v>0.72847399999999995</v>
      </c>
      <c r="F1586" s="12"/>
      <c r="J1586" s="13"/>
    </row>
    <row r="1587" spans="1:10" x14ac:dyDescent="0.25">
      <c r="A1587" s="33" t="e">
        <f>#REF!</f>
        <v>#REF!</v>
      </c>
      <c r="B1587" s="6">
        <v>0.53004629999999997</v>
      </c>
      <c r="F1587" s="12"/>
      <c r="J1587" s="13"/>
    </row>
    <row r="1588" spans="1:10" x14ac:dyDescent="0.25">
      <c r="A1588" s="33" t="e">
        <f>#REF!</f>
        <v>#REF!</v>
      </c>
      <c r="B1588" s="6">
        <v>1.3272219999999999</v>
      </c>
      <c r="F1588" s="12"/>
      <c r="J1588" s="13"/>
    </row>
    <row r="1589" spans="1:10" x14ac:dyDescent="0.25">
      <c r="A1589" s="33" t="e">
        <f>#REF!</f>
        <v>#REF!</v>
      </c>
      <c r="B1589" s="6">
        <v>0.68874020000000002</v>
      </c>
      <c r="F1589" s="12"/>
      <c r="J1589" s="13"/>
    </row>
    <row r="1590" spans="1:10" x14ac:dyDescent="0.25">
      <c r="A1590" s="33" t="e">
        <f>#REF!</f>
        <v>#REF!</v>
      </c>
      <c r="B1590" s="6">
        <v>0.75440850000000004</v>
      </c>
      <c r="F1590" s="12"/>
      <c r="J1590" s="13"/>
    </row>
    <row r="1591" spans="1:10" x14ac:dyDescent="0.25">
      <c r="A1591" s="33" t="e">
        <f>#REF!</f>
        <v>#REF!</v>
      </c>
      <c r="B1591" s="6">
        <v>0.84343020000000002</v>
      </c>
      <c r="F1591" s="12"/>
      <c r="J1591" s="13"/>
    </row>
    <row r="1592" spans="1:10" x14ac:dyDescent="0.25">
      <c r="A1592" s="33" t="e">
        <f>#REF!</f>
        <v>#REF!</v>
      </c>
      <c r="B1592" s="6">
        <v>1.449171</v>
      </c>
      <c r="F1592" s="12"/>
      <c r="J1592" s="13"/>
    </row>
    <row r="1593" spans="1:10" x14ac:dyDescent="0.25">
      <c r="A1593" s="33" t="e">
        <f>#REF!</f>
        <v>#REF!</v>
      </c>
      <c r="B1593" s="6">
        <v>1.149721</v>
      </c>
      <c r="F1593" s="12"/>
      <c r="J1593" s="13"/>
    </row>
    <row r="1594" spans="1:10" x14ac:dyDescent="0.25">
      <c r="A1594" s="33" t="e">
        <f>#REF!</f>
        <v>#REF!</v>
      </c>
      <c r="B1594" s="6">
        <v>1.0558650000000001</v>
      </c>
      <c r="F1594" s="12"/>
      <c r="J1594" s="13"/>
    </row>
    <row r="1595" spans="1:10" x14ac:dyDescent="0.25">
      <c r="A1595" s="33" t="e">
        <f>#REF!</f>
        <v>#REF!</v>
      </c>
      <c r="B1595" s="6">
        <v>1.4088529999999999</v>
      </c>
      <c r="F1595" s="12"/>
      <c r="J1595" s="13"/>
    </row>
    <row r="1596" spans="1:10" x14ac:dyDescent="0.25">
      <c r="A1596" s="33" t="e">
        <f>#REF!</f>
        <v>#REF!</v>
      </c>
      <c r="B1596" s="6">
        <v>1.126074</v>
      </c>
      <c r="F1596" s="12"/>
      <c r="J1596" s="13"/>
    </row>
    <row r="1597" spans="1:10" x14ac:dyDescent="0.25">
      <c r="A1597" s="33" t="e">
        <f>#REF!</f>
        <v>#REF!</v>
      </c>
      <c r="B1597" s="6">
        <v>1.419259</v>
      </c>
      <c r="F1597" s="12"/>
      <c r="J1597" s="13"/>
    </row>
    <row r="1598" spans="1:10" x14ac:dyDescent="0.25">
      <c r="A1598" s="33" t="e">
        <f>#REF!</f>
        <v>#REF!</v>
      </c>
      <c r="B1598" s="6">
        <v>1.7203079999999999</v>
      </c>
      <c r="F1598" s="12"/>
      <c r="J1598" s="13"/>
    </row>
    <row r="1599" spans="1:10" x14ac:dyDescent="0.25">
      <c r="A1599" s="33" t="e">
        <f>#REF!</f>
        <v>#REF!</v>
      </c>
      <c r="B1599" s="6">
        <v>0.99363380000000001</v>
      </c>
      <c r="F1599" s="12"/>
      <c r="J1599" s="13"/>
    </row>
    <row r="1600" spans="1:10" x14ac:dyDescent="0.25">
      <c r="A1600" s="33" t="e">
        <f>#REF!</f>
        <v>#REF!</v>
      </c>
      <c r="B1600" s="6">
        <v>1.0170589999999999</v>
      </c>
      <c r="F1600" s="12"/>
      <c r="J1600" s="13"/>
    </row>
    <row r="1601" spans="1:10" x14ac:dyDescent="0.25">
      <c r="A1601" s="33" t="e">
        <f>#REF!</f>
        <v>#REF!</v>
      </c>
      <c r="B1601" s="6">
        <v>1.0127360000000001</v>
      </c>
      <c r="F1601" s="12"/>
      <c r="J1601" s="13"/>
    </row>
    <row r="1602" spans="1:10" x14ac:dyDescent="0.25">
      <c r="A1602" s="33" t="e">
        <f>#REF!</f>
        <v>#REF!</v>
      </c>
      <c r="B1602" s="6">
        <v>1.9400390000000001</v>
      </c>
      <c r="F1602" s="12"/>
      <c r="J1602" s="13"/>
    </row>
    <row r="1603" spans="1:10" x14ac:dyDescent="0.25">
      <c r="A1603" s="33" t="e">
        <f>#REF!</f>
        <v>#REF!</v>
      </c>
      <c r="B1603" s="6">
        <v>2.4597509999999998</v>
      </c>
      <c r="F1603" s="12"/>
      <c r="J1603" s="13"/>
    </row>
    <row r="1604" spans="1:10" x14ac:dyDescent="0.25">
      <c r="A1604" s="33" t="e">
        <f>#REF!</f>
        <v>#REF!</v>
      </c>
      <c r="B1604" s="6">
        <v>0.38053880000000001</v>
      </c>
      <c r="F1604" s="12"/>
      <c r="J1604" s="13"/>
    </row>
    <row r="1605" spans="1:10" x14ac:dyDescent="0.25">
      <c r="A1605" s="33" t="e">
        <f>#REF!</f>
        <v>#REF!</v>
      </c>
      <c r="B1605" s="6">
        <v>0.32937539999999998</v>
      </c>
      <c r="F1605" s="12"/>
      <c r="J1605" s="13"/>
    </row>
    <row r="1606" spans="1:10" x14ac:dyDescent="0.25">
      <c r="A1606" s="33" t="e">
        <f>#REF!</f>
        <v>#REF!</v>
      </c>
      <c r="B1606" s="6">
        <v>0.50139149999999999</v>
      </c>
      <c r="F1606" s="12"/>
      <c r="J1606" s="13"/>
    </row>
    <row r="1607" spans="1:10" x14ac:dyDescent="0.25">
      <c r="A1607" s="33" t="e">
        <f>#REF!</f>
        <v>#REF!</v>
      </c>
      <c r="B1607" s="6">
        <v>0.73415359999999996</v>
      </c>
      <c r="F1607" s="12"/>
      <c r="J1607" s="13"/>
    </row>
    <row r="1608" spans="1:10" x14ac:dyDescent="0.25">
      <c r="A1608" s="33" t="e">
        <f>#REF!</f>
        <v>#REF!</v>
      </c>
      <c r="B1608" s="6">
        <v>0.32157469999999999</v>
      </c>
      <c r="F1608" s="12"/>
      <c r="J1608" s="13"/>
    </row>
    <row r="1609" spans="1:10" x14ac:dyDescent="0.25">
      <c r="A1609" s="33" t="e">
        <f>#REF!</f>
        <v>#REF!</v>
      </c>
      <c r="B1609" s="6">
        <v>0.63256990000000002</v>
      </c>
      <c r="F1609" s="12"/>
      <c r="J1609" s="13"/>
    </row>
    <row r="1610" spans="1:10" x14ac:dyDescent="0.25">
      <c r="A1610" s="33" t="e">
        <f>#REF!</f>
        <v>#REF!</v>
      </c>
      <c r="B1610" s="6">
        <v>0.25128489999999998</v>
      </c>
      <c r="F1610" s="12"/>
      <c r="J1610" s="13"/>
    </row>
    <row r="1611" spans="1:10" x14ac:dyDescent="0.25">
      <c r="A1611" s="33" t="e">
        <f>#REF!</f>
        <v>#REF!</v>
      </c>
      <c r="B1611" s="6">
        <v>0.41770200000000002</v>
      </c>
      <c r="F1611" s="12"/>
      <c r="J1611" s="13"/>
    </row>
    <row r="1612" spans="1:10" x14ac:dyDescent="0.25">
      <c r="A1612" s="33" t="e">
        <f>#REF!</f>
        <v>#REF!</v>
      </c>
      <c r="B1612" s="6">
        <v>0.39670899999999998</v>
      </c>
      <c r="F1612" s="12"/>
      <c r="J1612" s="13"/>
    </row>
    <row r="1613" spans="1:10" x14ac:dyDescent="0.25">
      <c r="A1613" s="33" t="e">
        <f>#REF!</f>
        <v>#REF!</v>
      </c>
      <c r="B1613" s="6">
        <v>8.8011099999999995E-2</v>
      </c>
      <c r="F1613" s="12"/>
      <c r="J1613" s="13"/>
    </row>
    <row r="1614" spans="1:10" x14ac:dyDescent="0.25">
      <c r="A1614" s="33" t="e">
        <f>#REF!</f>
        <v>#REF!</v>
      </c>
      <c r="B1614" s="6">
        <v>9.0443399999999993E-2</v>
      </c>
      <c r="F1614" s="12"/>
      <c r="J1614" s="13"/>
    </row>
    <row r="1615" spans="1:10" x14ac:dyDescent="0.25">
      <c r="A1615" s="33" t="e">
        <f>#REF!</f>
        <v>#REF!</v>
      </c>
      <c r="B1615" s="6">
        <v>0.18096880000000001</v>
      </c>
      <c r="F1615" s="12"/>
      <c r="J1615" s="13"/>
    </row>
    <row r="1616" spans="1:10" x14ac:dyDescent="0.25">
      <c r="A1616" s="33" t="e">
        <f>#REF!</f>
        <v>#REF!</v>
      </c>
      <c r="B1616" s="6">
        <v>2.3717800000000001E-2</v>
      </c>
      <c r="F1616" s="12"/>
      <c r="J1616" s="13"/>
    </row>
    <row r="1617" spans="1:10" x14ac:dyDescent="0.25">
      <c r="A1617" s="33" t="e">
        <f>#REF!</f>
        <v>#REF!</v>
      </c>
      <c r="B1617" s="6">
        <v>0.9124584</v>
      </c>
      <c r="F1617" s="12"/>
      <c r="J1617" s="13"/>
    </row>
    <row r="1618" spans="1:10" x14ac:dyDescent="0.25">
      <c r="A1618" s="33" t="e">
        <f>#REF!</f>
        <v>#REF!</v>
      </c>
      <c r="B1618" s="6">
        <v>0.83557669999999995</v>
      </c>
      <c r="F1618" s="12"/>
      <c r="J1618" s="13"/>
    </row>
    <row r="1619" spans="1:10" x14ac:dyDescent="0.25">
      <c r="A1619" s="33" t="e">
        <f>#REF!</f>
        <v>#REF!</v>
      </c>
      <c r="B1619" s="6">
        <v>0.64527310000000004</v>
      </c>
      <c r="F1619" s="12"/>
      <c r="J1619" s="13"/>
    </row>
    <row r="1620" spans="1:10" x14ac:dyDescent="0.25">
      <c r="A1620" s="33" t="e">
        <f>#REF!</f>
        <v>#REF!</v>
      </c>
      <c r="B1620" s="6">
        <v>0.33</v>
      </c>
      <c r="F1620" s="12"/>
      <c r="J1620" s="13"/>
    </row>
    <row r="1621" spans="1:10" x14ac:dyDescent="0.25">
      <c r="A1621" s="33" t="e">
        <f>#REF!</f>
        <v>#REF!</v>
      </c>
      <c r="B1621" s="6">
        <v>0.16285859999999999</v>
      </c>
      <c r="F1621" s="12"/>
      <c r="J1621" s="13"/>
    </row>
    <row r="1622" spans="1:10" x14ac:dyDescent="0.25">
      <c r="A1622" s="33" t="e">
        <f>#REF!</f>
        <v>#REF!</v>
      </c>
      <c r="B1622" s="6">
        <v>0.24555479999999999</v>
      </c>
      <c r="F1622" s="12"/>
      <c r="J1622" s="13"/>
    </row>
    <row r="1623" spans="1:10" x14ac:dyDescent="0.25">
      <c r="A1623" s="33" t="e">
        <f>#REF!</f>
        <v>#REF!</v>
      </c>
      <c r="B1623" s="6">
        <v>0.34982229999999997</v>
      </c>
      <c r="F1623" s="12"/>
      <c r="J1623" s="13"/>
    </row>
    <row r="1624" spans="1:10" x14ac:dyDescent="0.25">
      <c r="A1624" s="33" t="e">
        <f>#REF!</f>
        <v>#REF!</v>
      </c>
      <c r="B1624" s="6">
        <v>0.1789</v>
      </c>
      <c r="F1624" s="12"/>
      <c r="J1624" s="13"/>
    </row>
    <row r="1625" spans="1:10" x14ac:dyDescent="0.25">
      <c r="A1625" s="33" t="e">
        <f>#REF!</f>
        <v>#REF!</v>
      </c>
      <c r="B1625" s="6">
        <v>0.33834950000000003</v>
      </c>
      <c r="F1625" s="12"/>
      <c r="J1625" s="13"/>
    </row>
    <row r="1626" spans="1:10" x14ac:dyDescent="0.25">
      <c r="A1626" s="33" t="e">
        <f>#REF!</f>
        <v>#REF!</v>
      </c>
      <c r="B1626" s="6">
        <v>0.80302479999999998</v>
      </c>
      <c r="F1626" s="12"/>
      <c r="J1626" s="13"/>
    </row>
    <row r="1627" spans="1:10" x14ac:dyDescent="0.25">
      <c r="A1627" s="33" t="e">
        <f>#REF!</f>
        <v>#REF!</v>
      </c>
      <c r="B1627" s="6">
        <v>2.3042820000000002</v>
      </c>
      <c r="F1627" s="12"/>
      <c r="J1627" s="13"/>
    </row>
    <row r="1628" spans="1:10" x14ac:dyDescent="0.25">
      <c r="A1628" s="33" t="e">
        <f>#REF!</f>
        <v>#REF!</v>
      </c>
      <c r="B1628" s="6">
        <v>2.13612</v>
      </c>
      <c r="F1628" s="12"/>
      <c r="J1628" s="13"/>
    </row>
    <row r="1629" spans="1:10" x14ac:dyDescent="0.25">
      <c r="A1629" s="33" t="e">
        <f>#REF!</f>
        <v>#REF!</v>
      </c>
      <c r="B1629" s="6">
        <v>2.7429730000000001</v>
      </c>
      <c r="F1629" s="12"/>
      <c r="J1629" s="13"/>
    </row>
    <row r="1630" spans="1:10" x14ac:dyDescent="0.25">
      <c r="A1630" s="33" t="e">
        <f>#REF!</f>
        <v>#REF!</v>
      </c>
      <c r="B1630" s="6">
        <v>1.1402479999999999</v>
      </c>
      <c r="F1630" s="12"/>
      <c r="J1630" s="13"/>
    </row>
    <row r="1631" spans="1:10" x14ac:dyDescent="0.25">
      <c r="A1631" s="33" t="e">
        <f>#REF!</f>
        <v>#REF!</v>
      </c>
      <c r="B1631" s="6">
        <v>7.7217190000000002</v>
      </c>
      <c r="F1631" s="12"/>
      <c r="J1631" s="13"/>
    </row>
    <row r="1632" spans="1:10" x14ac:dyDescent="0.25">
      <c r="A1632" s="33" t="e">
        <f>#REF!</f>
        <v>#REF!</v>
      </c>
      <c r="B1632" s="6">
        <v>10.06227</v>
      </c>
      <c r="F1632" s="12"/>
      <c r="J1632" s="13"/>
    </row>
    <row r="1633" spans="1:10" x14ac:dyDescent="0.25">
      <c r="A1633" s="33" t="e">
        <f>#REF!</f>
        <v>#REF!</v>
      </c>
      <c r="B1633" s="6">
        <v>16.354600000000001</v>
      </c>
      <c r="F1633" s="12"/>
      <c r="J1633" s="13"/>
    </row>
    <row r="1634" spans="1:10" x14ac:dyDescent="0.25">
      <c r="A1634" s="33" t="e">
        <f>#REF!</f>
        <v>#REF!</v>
      </c>
      <c r="B1634" s="6">
        <v>15.19544</v>
      </c>
      <c r="F1634" s="12"/>
      <c r="J1634" s="13"/>
    </row>
    <row r="1635" spans="1:10" x14ac:dyDescent="0.25">
      <c r="A1635" s="33" t="e">
        <f>#REF!</f>
        <v>#REF!</v>
      </c>
      <c r="B1635" s="6">
        <v>25.07451</v>
      </c>
      <c r="F1635" s="12"/>
      <c r="J1635" s="13"/>
    </row>
    <row r="1636" spans="1:10" x14ac:dyDescent="0.25">
      <c r="A1636" s="33" t="e">
        <f>#REF!</f>
        <v>#REF!</v>
      </c>
      <c r="B1636" s="6">
        <v>24.637450000000001</v>
      </c>
      <c r="F1636" s="12"/>
      <c r="J1636" s="13"/>
    </row>
    <row r="1637" spans="1:10" x14ac:dyDescent="0.25">
      <c r="A1637" s="33" t="e">
        <f>#REF!</f>
        <v>#REF!</v>
      </c>
      <c r="B1637" s="6">
        <v>19.072649999999999</v>
      </c>
      <c r="F1637" s="12"/>
      <c r="J1637" s="13"/>
    </row>
    <row r="1638" spans="1:10" x14ac:dyDescent="0.25">
      <c r="A1638" s="33" t="e">
        <f>#REF!</f>
        <v>#REF!</v>
      </c>
      <c r="B1638" s="6">
        <v>24.677060000000001</v>
      </c>
      <c r="F1638" s="12"/>
      <c r="J1638" s="13"/>
    </row>
    <row r="1639" spans="1:10" x14ac:dyDescent="0.25">
      <c r="A1639" s="33" t="e">
        <f>#REF!</f>
        <v>#REF!</v>
      </c>
      <c r="B1639" s="6">
        <v>11.895020000000001</v>
      </c>
      <c r="F1639" s="12"/>
      <c r="J1639" s="13"/>
    </row>
    <row r="1640" spans="1:10" x14ac:dyDescent="0.25">
      <c r="A1640" s="33" t="e">
        <f>#REF!</f>
        <v>#REF!</v>
      </c>
      <c r="B1640" s="6">
        <v>22.536819999999999</v>
      </c>
      <c r="F1640" s="12"/>
      <c r="J1640" s="13"/>
    </row>
    <row r="1641" spans="1:10" x14ac:dyDescent="0.25">
      <c r="A1641" s="33" t="e">
        <f>#REF!</f>
        <v>#REF!</v>
      </c>
      <c r="B1641" s="6">
        <v>15.48746</v>
      </c>
      <c r="F1641" s="12"/>
      <c r="J1641" s="13"/>
    </row>
    <row r="1642" spans="1:10" x14ac:dyDescent="0.25">
      <c r="A1642" s="33" t="e">
        <f>#REF!</f>
        <v>#REF!</v>
      </c>
      <c r="B1642" s="6">
        <v>0.49502750000000001</v>
      </c>
      <c r="F1642" s="12"/>
      <c r="J1642" s="13"/>
    </row>
    <row r="1643" spans="1:10" x14ac:dyDescent="0.25">
      <c r="A1643" s="33" t="e">
        <f>#REF!</f>
        <v>#REF!</v>
      </c>
      <c r="B1643" s="6">
        <v>1.0427500000000001</v>
      </c>
      <c r="F1643" s="12"/>
      <c r="J1643" s="13"/>
    </row>
    <row r="1644" spans="1:10" x14ac:dyDescent="0.25">
      <c r="A1644" s="33" t="e">
        <f>#REF!</f>
        <v>#REF!</v>
      </c>
      <c r="B1644" s="6">
        <v>1.179616</v>
      </c>
      <c r="F1644" s="12"/>
      <c r="J1644" s="13"/>
    </row>
    <row r="1645" spans="1:10" x14ac:dyDescent="0.25">
      <c r="A1645" s="33" t="e">
        <f>#REF!</f>
        <v>#REF!</v>
      </c>
      <c r="B1645" s="6">
        <v>1.61358</v>
      </c>
      <c r="F1645" s="12"/>
      <c r="J1645" s="13"/>
    </row>
    <row r="1646" spans="1:10" x14ac:dyDescent="0.25">
      <c r="A1646" s="33" t="e">
        <f>#REF!</f>
        <v>#REF!</v>
      </c>
      <c r="B1646" s="6">
        <v>1.369956</v>
      </c>
      <c r="F1646" s="12"/>
      <c r="J1646" s="13"/>
    </row>
    <row r="1647" spans="1:10" x14ac:dyDescent="0.25">
      <c r="A1647" s="33" t="e">
        <f>#REF!</f>
        <v>#REF!</v>
      </c>
      <c r="B1647" s="6">
        <v>1.4939720000000001</v>
      </c>
      <c r="F1647" s="12"/>
      <c r="J1647" s="13"/>
    </row>
    <row r="1648" spans="1:10" x14ac:dyDescent="0.25">
      <c r="A1648" s="33" t="e">
        <f>#REF!</f>
        <v>#REF!</v>
      </c>
      <c r="B1648" s="6">
        <v>2.218791</v>
      </c>
      <c r="F1648" s="12"/>
      <c r="J1648" s="13"/>
    </row>
    <row r="1649" spans="1:10" x14ac:dyDescent="0.25">
      <c r="A1649" s="33" t="e">
        <f>#REF!</f>
        <v>#REF!</v>
      </c>
      <c r="B1649" s="6">
        <v>1.9534750000000001</v>
      </c>
      <c r="F1649" s="12"/>
      <c r="J1649" s="13"/>
    </row>
    <row r="1650" spans="1:10" x14ac:dyDescent="0.25">
      <c r="A1650" s="33" t="e">
        <f>#REF!</f>
        <v>#REF!</v>
      </c>
      <c r="B1650" s="6">
        <v>2.6997900000000001</v>
      </c>
      <c r="F1650" s="12"/>
      <c r="J1650" s="13"/>
    </row>
    <row r="1651" spans="1:10" x14ac:dyDescent="0.25">
      <c r="A1651" s="33" t="e">
        <f>#REF!</f>
        <v>#REF!</v>
      </c>
      <c r="B1651" s="6">
        <v>2.1317200000000001</v>
      </c>
      <c r="F1651" s="12"/>
      <c r="J1651" s="13"/>
    </row>
    <row r="1652" spans="1:10" x14ac:dyDescent="0.25">
      <c r="A1652" s="33" t="e">
        <f>#REF!</f>
        <v>#REF!</v>
      </c>
      <c r="B1652" s="6">
        <v>0.44360820000000001</v>
      </c>
      <c r="F1652" s="12"/>
      <c r="J1652" s="13"/>
    </row>
    <row r="1653" spans="1:10" x14ac:dyDescent="0.25">
      <c r="A1653" s="33" t="e">
        <f>#REF!</f>
        <v>#REF!</v>
      </c>
      <c r="B1653" s="6">
        <v>0.60845850000000001</v>
      </c>
      <c r="F1653" s="12"/>
      <c r="J1653" s="13"/>
    </row>
    <row r="1654" spans="1:10" x14ac:dyDescent="0.25">
      <c r="A1654" s="33" t="e">
        <f>#REF!</f>
        <v>#REF!</v>
      </c>
      <c r="B1654" s="6">
        <v>0.41739009999999999</v>
      </c>
      <c r="F1654" s="12"/>
      <c r="J1654" s="13"/>
    </row>
    <row r="1655" spans="1:10" x14ac:dyDescent="0.25">
      <c r="A1655" s="33" t="e">
        <f>#REF!</f>
        <v>#REF!</v>
      </c>
      <c r="B1655" s="6">
        <v>0.24399850000000001</v>
      </c>
      <c r="F1655" s="12"/>
      <c r="J1655" s="13"/>
    </row>
    <row r="1656" spans="1:10" x14ac:dyDescent="0.25">
      <c r="A1656" s="33" t="e">
        <f>#REF!</f>
        <v>#REF!</v>
      </c>
      <c r="B1656" s="6">
        <v>0.4039278</v>
      </c>
      <c r="F1656" s="12"/>
      <c r="J1656" s="13"/>
    </row>
    <row r="1657" spans="1:10" x14ac:dyDescent="0.25">
      <c r="A1657" s="33" t="e">
        <f>#REF!</f>
        <v>#REF!</v>
      </c>
      <c r="B1657" s="6">
        <v>0.70063660000000005</v>
      </c>
      <c r="F1657" s="12"/>
      <c r="J1657" s="13"/>
    </row>
    <row r="1658" spans="1:10" x14ac:dyDescent="0.25">
      <c r="A1658" s="33" t="e">
        <f>#REF!</f>
        <v>#REF!</v>
      </c>
      <c r="B1658" s="6">
        <v>0.1159429</v>
      </c>
      <c r="F1658" s="12"/>
      <c r="J1658" s="13"/>
    </row>
    <row r="1659" spans="1:10" x14ac:dyDescent="0.25">
      <c r="A1659" s="33" t="e">
        <f>#REF!</f>
        <v>#REF!</v>
      </c>
      <c r="B1659" s="6">
        <v>0.1445167</v>
      </c>
      <c r="F1659" s="12"/>
      <c r="J1659" s="13"/>
    </row>
    <row r="1660" spans="1:10" x14ac:dyDescent="0.25">
      <c r="A1660" s="33" t="e">
        <f>#REF!</f>
        <v>#REF!</v>
      </c>
      <c r="B1660" s="6">
        <v>0.2375208</v>
      </c>
      <c r="F1660" s="12"/>
      <c r="J1660" s="13"/>
    </row>
    <row r="1661" spans="1:10" x14ac:dyDescent="0.25">
      <c r="A1661" s="33" t="e">
        <f>#REF!</f>
        <v>#REF!</v>
      </c>
      <c r="B1661" s="6">
        <v>0.2434288</v>
      </c>
      <c r="F1661" s="12"/>
      <c r="J1661" s="13"/>
    </row>
    <row r="1662" spans="1:10" x14ac:dyDescent="0.25">
      <c r="A1662" s="33" t="e">
        <f>#REF!</f>
        <v>#REF!</v>
      </c>
      <c r="B1662" s="6">
        <v>0.3053361</v>
      </c>
      <c r="F1662" s="12"/>
      <c r="J1662" s="13"/>
    </row>
    <row r="1663" spans="1:10" x14ac:dyDescent="0.25">
      <c r="A1663" s="33" t="e">
        <f>#REF!</f>
        <v>#REF!</v>
      </c>
      <c r="B1663" s="6">
        <v>0.1009572</v>
      </c>
      <c r="F1663" s="12"/>
      <c r="J1663" s="13"/>
    </row>
    <row r="1664" spans="1:10" x14ac:dyDescent="0.25">
      <c r="A1664" s="33" t="e">
        <f>#REF!</f>
        <v>#REF!</v>
      </c>
      <c r="B1664" s="6">
        <v>0.25622529999999999</v>
      </c>
      <c r="F1664" s="12"/>
      <c r="J1664" s="13"/>
    </row>
    <row r="1665" spans="1:10" x14ac:dyDescent="0.25">
      <c r="A1665" s="33" t="e">
        <f>#REF!</f>
        <v>#REF!</v>
      </c>
      <c r="B1665" s="6">
        <v>0.25334800000000002</v>
      </c>
      <c r="F1665" s="12"/>
      <c r="J1665" s="13"/>
    </row>
    <row r="1666" spans="1:10" x14ac:dyDescent="0.25">
      <c r="A1666" s="33" t="e">
        <f>#REF!</f>
        <v>#REF!</v>
      </c>
      <c r="B1666" s="6">
        <v>0.88886160000000003</v>
      </c>
      <c r="F1666" s="12"/>
      <c r="J1666" s="13"/>
    </row>
    <row r="1667" spans="1:10" x14ac:dyDescent="0.25">
      <c r="A1667" s="33" t="e">
        <f>#REF!</f>
        <v>#REF!</v>
      </c>
      <c r="B1667" s="6">
        <v>1.3194900000000001</v>
      </c>
      <c r="F1667" s="12"/>
      <c r="J1667" s="13"/>
    </row>
    <row r="1668" spans="1:10" x14ac:dyDescent="0.25">
      <c r="A1668" s="33" t="e">
        <f>#REF!</f>
        <v>#REF!</v>
      </c>
      <c r="B1668" s="6">
        <v>1.6598189999999999</v>
      </c>
      <c r="F1668" s="12"/>
      <c r="J1668" s="13"/>
    </row>
    <row r="1669" spans="1:10" x14ac:dyDescent="0.25">
      <c r="A1669" s="33" t="e">
        <f>#REF!</f>
        <v>#REF!</v>
      </c>
      <c r="B1669" s="6">
        <v>2.5888149999999999</v>
      </c>
      <c r="F1669" s="12"/>
      <c r="J1669" s="13"/>
    </row>
    <row r="1670" spans="1:10" x14ac:dyDescent="0.25">
      <c r="A1670" s="33" t="e">
        <f>#REF!</f>
        <v>#REF!</v>
      </c>
      <c r="B1670" s="6">
        <v>2.9253170000000002</v>
      </c>
      <c r="F1670" s="12"/>
      <c r="J1670" s="13"/>
    </row>
    <row r="1671" spans="1:10" x14ac:dyDescent="0.25">
      <c r="A1671" s="33" t="e">
        <f>#REF!</f>
        <v>#REF!</v>
      </c>
      <c r="B1671" s="6">
        <v>2.2301489999999999</v>
      </c>
      <c r="F1671" s="12"/>
      <c r="J1671" s="13"/>
    </row>
    <row r="1672" spans="1:10" x14ac:dyDescent="0.25">
      <c r="A1672" s="33" t="e">
        <f>#REF!</f>
        <v>#REF!</v>
      </c>
      <c r="B1672" s="6">
        <v>3.2541380000000002</v>
      </c>
      <c r="F1672" s="12"/>
      <c r="J1672" s="13"/>
    </row>
    <row r="1673" spans="1:10" x14ac:dyDescent="0.25">
      <c r="A1673" s="33" t="e">
        <f>#REF!</f>
        <v>#REF!</v>
      </c>
      <c r="B1673" s="6">
        <v>1.8047</v>
      </c>
      <c r="F1673" s="12"/>
      <c r="J1673" s="13"/>
    </row>
    <row r="1674" spans="1:10" x14ac:dyDescent="0.25">
      <c r="A1674" s="33" t="e">
        <f>#REF!</f>
        <v>#REF!</v>
      </c>
      <c r="B1674" s="6">
        <v>2.1143019999999999</v>
      </c>
      <c r="F1674" s="12"/>
      <c r="J1674" s="13"/>
    </row>
    <row r="1675" spans="1:10" x14ac:dyDescent="0.25">
      <c r="A1675" s="33" t="e">
        <f>#REF!</f>
        <v>#REF!</v>
      </c>
      <c r="B1675" s="6">
        <v>2.1081850000000002</v>
      </c>
      <c r="F1675" s="12"/>
      <c r="J1675" s="13"/>
    </row>
    <row r="1676" spans="1:10" x14ac:dyDescent="0.25">
      <c r="A1676" s="33" t="e">
        <f>#REF!</f>
        <v>#REF!</v>
      </c>
      <c r="B1676" s="6">
        <v>1.1312599999999999</v>
      </c>
      <c r="F1676" s="12"/>
      <c r="J1676" s="13"/>
    </row>
    <row r="1677" spans="1:10" x14ac:dyDescent="0.25">
      <c r="A1677" s="33" t="e">
        <f>#REF!</f>
        <v>#REF!</v>
      </c>
      <c r="B1677" s="6">
        <v>1.659249</v>
      </c>
      <c r="F1677" s="12"/>
      <c r="J1677" s="13"/>
    </row>
    <row r="1678" spans="1:10" x14ac:dyDescent="0.25">
      <c r="A1678" s="33" t="e">
        <f>#REF!</f>
        <v>#REF!</v>
      </c>
      <c r="B1678" s="6">
        <v>2.0271319999999999</v>
      </c>
      <c r="F1678" s="12"/>
      <c r="J1678" s="13"/>
    </row>
    <row r="1679" spans="1:10" x14ac:dyDescent="0.25">
      <c r="A1679" s="33" t="e">
        <f>#REF!</f>
        <v>#REF!</v>
      </c>
      <c r="B1679" s="6">
        <v>2.121766</v>
      </c>
      <c r="F1679" s="12"/>
      <c r="J1679" s="13"/>
    </row>
    <row r="1680" spans="1:10" x14ac:dyDescent="0.25">
      <c r="A1680" s="33" t="e">
        <f>#REF!</f>
        <v>#REF!</v>
      </c>
      <c r="B1680" s="6">
        <v>2.8041960000000001</v>
      </c>
      <c r="F1680" s="12"/>
      <c r="J1680" s="13"/>
    </row>
    <row r="1681" spans="1:10" x14ac:dyDescent="0.25">
      <c r="A1681" s="33" t="e">
        <f>#REF!</f>
        <v>#REF!</v>
      </c>
      <c r="B1681" s="6">
        <v>0.39148529999999998</v>
      </c>
      <c r="F1681" s="12"/>
      <c r="J1681" s="13"/>
    </row>
    <row r="1682" spans="1:10" x14ac:dyDescent="0.25">
      <c r="A1682" s="33" t="e">
        <f>#REF!</f>
        <v>#REF!</v>
      </c>
      <c r="B1682" s="6">
        <v>0.334229</v>
      </c>
      <c r="F1682" s="12"/>
      <c r="J1682" s="13"/>
    </row>
    <row r="1683" spans="1:10" x14ac:dyDescent="0.25">
      <c r="A1683" s="33" t="e">
        <f>#REF!</f>
        <v>#REF!</v>
      </c>
      <c r="B1683" s="6">
        <v>0.2292438</v>
      </c>
      <c r="F1683" s="12"/>
      <c r="J1683" s="13"/>
    </row>
    <row r="1684" spans="1:10" x14ac:dyDescent="0.25">
      <c r="A1684" s="33" t="e">
        <f>#REF!</f>
        <v>#REF!</v>
      </c>
      <c r="B1684" s="6">
        <v>0.44555800000000001</v>
      </c>
      <c r="F1684" s="12"/>
      <c r="J1684" s="13"/>
    </row>
    <row r="1685" spans="1:10" x14ac:dyDescent="0.25">
      <c r="A1685" s="33" t="e">
        <f>#REF!</f>
        <v>#REF!</v>
      </c>
      <c r="B1685" s="6">
        <v>0.38308150000000002</v>
      </c>
      <c r="F1685" s="12"/>
      <c r="J1685" s="13"/>
    </row>
    <row r="1686" spans="1:10" x14ac:dyDescent="0.25">
      <c r="A1686" s="33" t="e">
        <f>#REF!</f>
        <v>#REF!</v>
      </c>
      <c r="B1686" s="6">
        <v>1.780419</v>
      </c>
      <c r="F1686" s="12"/>
      <c r="J1686" s="13"/>
    </row>
    <row r="1687" spans="1:10" x14ac:dyDescent="0.25">
      <c r="A1687" s="33" t="e">
        <f>#REF!</f>
        <v>#REF!</v>
      </c>
      <c r="B1687" s="6">
        <v>1.3509580000000001</v>
      </c>
      <c r="F1687" s="12"/>
      <c r="J1687" s="13"/>
    </row>
    <row r="1688" spans="1:10" x14ac:dyDescent="0.25">
      <c r="A1688" s="33" t="e">
        <f>#REF!</f>
        <v>#REF!</v>
      </c>
      <c r="B1688" s="6">
        <v>1.601305</v>
      </c>
      <c r="F1688" s="12"/>
      <c r="J1688" s="13"/>
    </row>
    <row r="1689" spans="1:10" x14ac:dyDescent="0.25">
      <c r="A1689" s="33" t="e">
        <f>#REF!</f>
        <v>#REF!</v>
      </c>
      <c r="B1689" s="6">
        <v>0.79088800000000004</v>
      </c>
      <c r="F1689" s="12"/>
      <c r="J1689" s="13"/>
    </row>
    <row r="1690" spans="1:10" x14ac:dyDescent="0.25">
      <c r="A1690" s="33" t="e">
        <f>#REF!</f>
        <v>#REF!</v>
      </c>
      <c r="B1690" s="6">
        <v>1.016383</v>
      </c>
      <c r="F1690" s="12"/>
      <c r="J1690" s="13"/>
    </row>
    <row r="1691" spans="1:10" x14ac:dyDescent="0.25">
      <c r="A1691" s="33" t="e">
        <f>#REF!</f>
        <v>#REF!</v>
      </c>
      <c r="B1691" s="6">
        <v>4.2018950000000004</v>
      </c>
      <c r="F1691" s="12"/>
      <c r="J1691" s="13"/>
    </row>
    <row r="1692" spans="1:10" x14ac:dyDescent="0.25">
      <c r="A1692" s="33" t="e">
        <f>#REF!</f>
        <v>#REF!</v>
      </c>
      <c r="B1692" s="6">
        <v>4.8661120000000002</v>
      </c>
      <c r="F1692" s="12"/>
      <c r="J1692" s="13"/>
    </row>
    <row r="1693" spans="1:10" x14ac:dyDescent="0.25">
      <c r="A1693" s="33" t="e">
        <f>#REF!</f>
        <v>#REF!</v>
      </c>
      <c r="B1693" s="6">
        <v>3.8414139999999999</v>
      </c>
      <c r="F1693" s="12"/>
      <c r="J1693" s="13"/>
    </row>
    <row r="1694" spans="1:10" x14ac:dyDescent="0.25">
      <c r="A1694" s="33" t="e">
        <f>#REF!</f>
        <v>#REF!</v>
      </c>
      <c r="B1694" s="6">
        <v>2.1102569999999998</v>
      </c>
      <c r="F1694" s="12"/>
      <c r="J1694" s="13"/>
    </row>
    <row r="1695" spans="1:10" x14ac:dyDescent="0.25">
      <c r="A1695" s="33" t="e">
        <f>#REF!</f>
        <v>#REF!</v>
      </c>
      <c r="B1695" s="6">
        <v>1.1028210000000001</v>
      </c>
      <c r="F1695" s="12"/>
      <c r="J1695" s="13"/>
    </row>
    <row r="1696" spans="1:10" x14ac:dyDescent="0.25">
      <c r="A1696" s="33" t="e">
        <f>#REF!</f>
        <v>#REF!</v>
      </c>
      <c r="B1696" s="6">
        <v>1.6246940000000001</v>
      </c>
      <c r="F1696" s="12"/>
      <c r="J1696" s="13"/>
    </row>
    <row r="1697" spans="1:10" x14ac:dyDescent="0.25">
      <c r="A1697" s="33" t="e">
        <f>#REF!</f>
        <v>#REF!</v>
      </c>
      <c r="B1697" s="6">
        <v>1.9896339999999999</v>
      </c>
      <c r="F1697" s="12"/>
      <c r="J1697" s="13"/>
    </row>
    <row r="1698" spans="1:10" x14ac:dyDescent="0.25">
      <c r="A1698" s="33" t="e">
        <f>#REF!</f>
        <v>#REF!</v>
      </c>
      <c r="B1698" s="6">
        <v>3.2168060000000001</v>
      </c>
      <c r="F1698" s="12"/>
      <c r="J1698" s="13"/>
    </row>
    <row r="1699" spans="1:10" x14ac:dyDescent="0.25">
      <c r="A1699" s="33" t="e">
        <f>#REF!</f>
        <v>#REF!</v>
      </c>
      <c r="B1699" s="6">
        <v>3.8955630000000001</v>
      </c>
      <c r="F1699" s="12"/>
      <c r="J1699" s="13"/>
    </row>
    <row r="1700" spans="1:10" x14ac:dyDescent="0.25">
      <c r="A1700" s="33" t="e">
        <f>#REF!</f>
        <v>#REF!</v>
      </c>
      <c r="B1700" s="6">
        <v>6.5450920000000004</v>
      </c>
      <c r="F1700" s="12"/>
      <c r="J1700" s="13"/>
    </row>
    <row r="1701" spans="1:10" x14ac:dyDescent="0.25">
      <c r="A1701" s="33" t="e">
        <f>#REF!</f>
        <v>#REF!</v>
      </c>
      <c r="B1701" s="6">
        <v>0.66496279999999997</v>
      </c>
      <c r="F1701" s="12"/>
      <c r="J1701" s="13"/>
    </row>
    <row r="1702" spans="1:10" x14ac:dyDescent="0.25">
      <c r="A1702" s="33" t="e">
        <f>#REF!</f>
        <v>#REF!</v>
      </c>
      <c r="B1702" s="6">
        <v>0.63096629999999998</v>
      </c>
      <c r="F1702" s="12"/>
      <c r="J1702" s="13"/>
    </row>
    <row r="1703" spans="1:10" x14ac:dyDescent="0.25">
      <c r="A1703" s="33" t="e">
        <f>#REF!</f>
        <v>#REF!</v>
      </c>
      <c r="B1703" s="6">
        <v>1.0395460000000001</v>
      </c>
      <c r="F1703" s="12"/>
      <c r="J1703" s="13"/>
    </row>
    <row r="1704" spans="1:10" x14ac:dyDescent="0.25">
      <c r="A1704" s="33" t="e">
        <f>#REF!</f>
        <v>#REF!</v>
      </c>
      <c r="B1704" s="6">
        <v>0.96927620000000003</v>
      </c>
      <c r="F1704" s="12"/>
      <c r="J1704" s="13"/>
    </row>
    <row r="1705" spans="1:10" x14ac:dyDescent="0.25">
      <c r="A1705" s="33" t="e">
        <f>#REF!</f>
        <v>#REF!</v>
      </c>
      <c r="B1705" s="6">
        <v>0.45651799999999998</v>
      </c>
      <c r="F1705" s="12"/>
      <c r="J1705" s="13"/>
    </row>
    <row r="1706" spans="1:10" x14ac:dyDescent="0.25">
      <c r="A1706" s="33" t="e">
        <f>#REF!</f>
        <v>#REF!</v>
      </c>
      <c r="B1706" s="6">
        <v>0.73034350000000003</v>
      </c>
      <c r="F1706" s="12"/>
      <c r="J1706" s="13"/>
    </row>
    <row r="1707" spans="1:10" x14ac:dyDescent="0.25">
      <c r="A1707" s="33" t="e">
        <f>#REF!</f>
        <v>#REF!</v>
      </c>
      <c r="B1707" s="6">
        <v>0.5044864</v>
      </c>
      <c r="F1707" s="12"/>
      <c r="J1707" s="13"/>
    </row>
    <row r="1708" spans="1:10" x14ac:dyDescent="0.25">
      <c r="A1708" s="33" t="e">
        <f>#REF!</f>
        <v>#REF!</v>
      </c>
      <c r="B1708" s="6">
        <v>0.75008739999999996</v>
      </c>
      <c r="F1708" s="12"/>
      <c r="J1708" s="13"/>
    </row>
    <row r="1709" spans="1:10" x14ac:dyDescent="0.25">
      <c r="A1709" s="33" t="e">
        <f>#REF!</f>
        <v>#REF!</v>
      </c>
      <c r="B1709" s="6">
        <v>0.7569785</v>
      </c>
      <c r="F1709" s="12"/>
      <c r="J1709" s="13"/>
    </row>
    <row r="1710" spans="1:10" x14ac:dyDescent="0.25">
      <c r="A1710" s="33" t="e">
        <f>#REF!</f>
        <v>#REF!</v>
      </c>
      <c r="B1710" s="6">
        <v>0.63350609999999996</v>
      </c>
      <c r="F1710" s="12"/>
      <c r="J1710" s="13"/>
    </row>
    <row r="1711" spans="1:10" x14ac:dyDescent="0.25">
      <c r="A1711" s="33" t="e">
        <f>#REF!</f>
        <v>#REF!</v>
      </c>
      <c r="B1711" s="6">
        <v>0.6791701</v>
      </c>
      <c r="F1711" s="12"/>
      <c r="J1711" s="13"/>
    </row>
    <row r="1712" spans="1:10" x14ac:dyDescent="0.25">
      <c r="A1712" s="33" t="e">
        <f>#REF!</f>
        <v>#REF!</v>
      </c>
      <c r="B1712" s="6">
        <v>0.74870159999999997</v>
      </c>
      <c r="F1712" s="12"/>
      <c r="J1712" s="13"/>
    </row>
    <row r="1713" spans="1:10" x14ac:dyDescent="0.25">
      <c r="A1713" s="33" t="e">
        <f>#REF!</f>
        <v>#REF!</v>
      </c>
      <c r="B1713" s="6">
        <v>0.81780540000000002</v>
      </c>
      <c r="F1713" s="12"/>
      <c r="J1713" s="13"/>
    </row>
    <row r="1714" spans="1:10" x14ac:dyDescent="0.25">
      <c r="A1714" s="33" t="e">
        <f>#REF!</f>
        <v>#REF!</v>
      </c>
      <c r="B1714" s="6">
        <v>1.196898</v>
      </c>
      <c r="F1714" s="12"/>
      <c r="J1714" s="13"/>
    </row>
    <row r="1715" spans="1:10" x14ac:dyDescent="0.25">
      <c r="A1715" s="33" t="e">
        <f>#REF!</f>
        <v>#REF!</v>
      </c>
      <c r="B1715" s="6">
        <v>0.67584</v>
      </c>
      <c r="F1715" s="12"/>
      <c r="J1715" s="13"/>
    </row>
    <row r="1716" spans="1:10" x14ac:dyDescent="0.25">
      <c r="A1716" s="33" t="e">
        <f>#REF!</f>
        <v>#REF!</v>
      </c>
      <c r="B1716" s="6">
        <v>0.75422299999999998</v>
      </c>
      <c r="F1716" s="12"/>
      <c r="J1716" s="13"/>
    </row>
    <row r="1717" spans="1:10" x14ac:dyDescent="0.25">
      <c r="A1717" s="33" t="e">
        <f>#REF!</f>
        <v>#REF!</v>
      </c>
      <c r="B1717" s="6">
        <v>0.66009300000000004</v>
      </c>
      <c r="F1717" s="12"/>
      <c r="J1717" s="13"/>
    </row>
    <row r="1718" spans="1:10" x14ac:dyDescent="0.25">
      <c r="A1718" s="33" t="e">
        <f>#REF!</f>
        <v>#REF!</v>
      </c>
      <c r="B1718" s="6">
        <v>0.79314150000000005</v>
      </c>
      <c r="F1718" s="12"/>
      <c r="J1718" s="13"/>
    </row>
    <row r="1719" spans="1:10" x14ac:dyDescent="0.25">
      <c r="A1719" s="33" t="e">
        <f>#REF!</f>
        <v>#REF!</v>
      </c>
      <c r="B1719" s="6">
        <v>0.82580920000000002</v>
      </c>
      <c r="F1719" s="12"/>
      <c r="J1719" s="13"/>
    </row>
    <row r="1720" spans="1:10" x14ac:dyDescent="0.25">
      <c r="A1720" s="33" t="e">
        <f>#REF!</f>
        <v>#REF!</v>
      </c>
      <c r="B1720" s="6">
        <v>5.452388</v>
      </c>
      <c r="F1720" s="12"/>
      <c r="J1720" s="13"/>
    </row>
    <row r="1721" spans="1:10" x14ac:dyDescent="0.25">
      <c r="A1721" s="33" t="e">
        <f>#REF!</f>
        <v>#REF!</v>
      </c>
      <c r="B1721" s="6">
        <v>3.9667509999999999</v>
      </c>
      <c r="F1721" s="12"/>
      <c r="J1721" s="13"/>
    </row>
    <row r="1722" spans="1:10" x14ac:dyDescent="0.25">
      <c r="A1722" s="33" t="e">
        <f>#REF!</f>
        <v>#REF!</v>
      </c>
      <c r="B1722" s="6">
        <v>3.2273149999999999</v>
      </c>
      <c r="F1722" s="12"/>
      <c r="J1722" s="13"/>
    </row>
    <row r="1723" spans="1:10" x14ac:dyDescent="0.25">
      <c r="A1723" s="33" t="e">
        <f>#REF!</f>
        <v>#REF!</v>
      </c>
      <c r="B1723" s="6">
        <v>1.3212120000000001</v>
      </c>
      <c r="F1723" s="12"/>
      <c r="J1723" s="13"/>
    </row>
    <row r="1724" spans="1:10" x14ac:dyDescent="0.25">
      <c r="A1724" s="33" t="e">
        <f>#REF!</f>
        <v>#REF!</v>
      </c>
      <c r="B1724" s="6">
        <v>2.2294160000000001</v>
      </c>
      <c r="F1724" s="12"/>
      <c r="J1724" s="13"/>
    </row>
    <row r="1725" spans="1:10" x14ac:dyDescent="0.25">
      <c r="A1725" s="33" t="e">
        <f>#REF!</f>
        <v>#REF!</v>
      </c>
      <c r="B1725" s="6">
        <v>18.937519999999999</v>
      </c>
      <c r="F1725" s="12"/>
      <c r="J1725" s="13"/>
    </row>
    <row r="1726" spans="1:10" x14ac:dyDescent="0.25">
      <c r="A1726" s="33" t="e">
        <f>#REF!</f>
        <v>#REF!</v>
      </c>
      <c r="B1726" s="6">
        <v>2.8193139999999999</v>
      </c>
      <c r="F1726" s="12"/>
      <c r="J1726" s="13"/>
    </row>
    <row r="1727" spans="1:10" x14ac:dyDescent="0.25">
      <c r="A1727" s="33" t="e">
        <f>#REF!</f>
        <v>#REF!</v>
      </c>
      <c r="B1727" s="6">
        <v>2.4739620000000002</v>
      </c>
      <c r="F1727" s="12"/>
      <c r="J1727" s="13"/>
    </row>
    <row r="1728" spans="1:10" x14ac:dyDescent="0.25">
      <c r="A1728" s="33" t="e">
        <f>#REF!</f>
        <v>#REF!</v>
      </c>
      <c r="B1728" s="6">
        <v>2.1611030000000002</v>
      </c>
      <c r="F1728" s="12"/>
      <c r="J1728" s="13"/>
    </row>
    <row r="1729" spans="1:10" x14ac:dyDescent="0.25">
      <c r="A1729" s="33" t="e">
        <f>#REF!</f>
        <v>#REF!</v>
      </c>
      <c r="B1729" s="6">
        <v>3.3813909999999998</v>
      </c>
      <c r="F1729" s="12"/>
      <c r="J1729" s="13"/>
    </row>
    <row r="1730" spans="1:10" x14ac:dyDescent="0.25">
      <c r="A1730" s="33" t="e">
        <f>#REF!</f>
        <v>#REF!</v>
      </c>
      <c r="B1730" s="6">
        <v>0.32844810000000002</v>
      </c>
      <c r="F1730" s="12"/>
      <c r="J1730" s="13"/>
    </row>
    <row r="1731" spans="1:10" x14ac:dyDescent="0.25">
      <c r="A1731" s="33" t="e">
        <f>#REF!</f>
        <v>#REF!</v>
      </c>
      <c r="B1731" s="6">
        <v>0.27186900000000003</v>
      </c>
      <c r="F1731" s="12"/>
      <c r="J1731" s="13"/>
    </row>
    <row r="1732" spans="1:10" x14ac:dyDescent="0.25">
      <c r="A1732" s="33" t="e">
        <f>#REF!</f>
        <v>#REF!</v>
      </c>
      <c r="B1732" s="6">
        <v>0.2948016</v>
      </c>
      <c r="F1732" s="12"/>
      <c r="J1732" s="13"/>
    </row>
    <row r="1733" spans="1:10" x14ac:dyDescent="0.25">
      <c r="A1733" s="33" t="e">
        <f>#REF!</f>
        <v>#REF!</v>
      </c>
      <c r="B1733" s="6">
        <v>0.2451547</v>
      </c>
      <c r="F1733" s="12"/>
      <c r="J1733" s="13"/>
    </row>
    <row r="1734" spans="1:10" x14ac:dyDescent="0.25">
      <c r="A1734" s="33" t="e">
        <f>#REF!</f>
        <v>#REF!</v>
      </c>
      <c r="B1734" s="6">
        <v>0.16542660000000001</v>
      </c>
      <c r="F1734" s="12"/>
      <c r="J1734" s="13"/>
    </row>
    <row r="1735" spans="1:10" x14ac:dyDescent="0.25">
      <c r="A1735" s="33" t="e">
        <f>#REF!</f>
        <v>#REF!</v>
      </c>
      <c r="B1735" s="6">
        <v>8.90045E-2</v>
      </c>
      <c r="F1735" s="12"/>
      <c r="J1735" s="13"/>
    </row>
    <row r="1736" spans="1:10" x14ac:dyDescent="0.25">
      <c r="A1736" s="33" t="e">
        <f>#REF!</f>
        <v>#REF!</v>
      </c>
      <c r="B1736" s="6">
        <v>0.12800610000000001</v>
      </c>
      <c r="F1736" s="12"/>
      <c r="J1736" s="13"/>
    </row>
    <row r="1737" spans="1:10" x14ac:dyDescent="0.25">
      <c r="A1737" s="33" t="e">
        <f>#REF!</f>
        <v>#REF!</v>
      </c>
      <c r="B1737" s="6">
        <v>0.1621503</v>
      </c>
      <c r="F1737" s="12"/>
      <c r="J1737" s="13"/>
    </row>
    <row r="1738" spans="1:10" x14ac:dyDescent="0.25">
      <c r="A1738" s="33" t="e">
        <f>#REF!</f>
        <v>#REF!</v>
      </c>
      <c r="B1738" s="6">
        <v>0.38458609999999999</v>
      </c>
      <c r="F1738" s="12"/>
      <c r="J1738" s="13"/>
    </row>
    <row r="1739" spans="1:10" x14ac:dyDescent="0.25">
      <c r="A1739" s="33" t="e">
        <f>#REF!</f>
        <v>#REF!</v>
      </c>
      <c r="B1739" s="6">
        <v>0.39104129999999998</v>
      </c>
      <c r="F1739" s="12"/>
      <c r="J1739" s="13"/>
    </row>
    <row r="1740" spans="1:10" x14ac:dyDescent="0.25">
      <c r="A1740" s="33" t="e">
        <f>#REF!</f>
        <v>#REF!</v>
      </c>
      <c r="B1740" s="6">
        <v>5.0348119999999996</v>
      </c>
      <c r="F1740" s="12"/>
      <c r="J1740" s="13"/>
    </row>
    <row r="1741" spans="1:10" x14ac:dyDescent="0.25">
      <c r="A1741" s="33" t="e">
        <f>#REF!</f>
        <v>#REF!</v>
      </c>
      <c r="B1741" s="6">
        <v>2.8060960000000001</v>
      </c>
      <c r="F1741" s="12"/>
      <c r="J1741" s="13"/>
    </row>
    <row r="1742" spans="1:10" x14ac:dyDescent="0.25">
      <c r="A1742" s="33" t="e">
        <f>#REF!</f>
        <v>#REF!</v>
      </c>
      <c r="B1742" s="6">
        <v>3.2144149999999998</v>
      </c>
      <c r="F1742" s="12"/>
      <c r="J1742" s="13"/>
    </row>
    <row r="1743" spans="1:10" x14ac:dyDescent="0.25">
      <c r="A1743" s="33" t="e">
        <f>#REF!</f>
        <v>#REF!</v>
      </c>
      <c r="B1743" s="6">
        <v>3.8530099999999998</v>
      </c>
      <c r="F1743" s="12"/>
      <c r="J1743" s="13"/>
    </row>
    <row r="1744" spans="1:10" x14ac:dyDescent="0.25">
      <c r="A1744" s="33" t="e">
        <f>#REF!</f>
        <v>#REF!</v>
      </c>
      <c r="B1744" s="6">
        <v>4.0430549999999998</v>
      </c>
      <c r="F1744" s="12"/>
      <c r="J1744" s="13"/>
    </row>
    <row r="1745" spans="1:10" x14ac:dyDescent="0.25">
      <c r="A1745" s="33" t="e">
        <f>#REF!</f>
        <v>#REF!</v>
      </c>
      <c r="B1745" s="6">
        <v>3.550494</v>
      </c>
      <c r="F1745" s="12"/>
      <c r="J1745" s="13"/>
    </row>
    <row r="1746" spans="1:10" x14ac:dyDescent="0.25">
      <c r="A1746" s="33" t="e">
        <f>#REF!</f>
        <v>#REF!</v>
      </c>
      <c r="B1746" s="6">
        <v>0.5409003</v>
      </c>
      <c r="F1746" s="12"/>
      <c r="J1746" s="13"/>
    </row>
    <row r="1747" spans="1:10" x14ac:dyDescent="0.25">
      <c r="A1747" s="33" t="e">
        <f>#REF!</f>
        <v>#REF!</v>
      </c>
      <c r="B1747" s="6">
        <v>0.43511309999999997</v>
      </c>
      <c r="F1747" s="12"/>
      <c r="J1747" s="13"/>
    </row>
    <row r="1748" spans="1:10" x14ac:dyDescent="0.25">
      <c r="A1748" s="33" t="e">
        <f>#REF!</f>
        <v>#REF!</v>
      </c>
      <c r="B1748" s="6">
        <v>0.2196746</v>
      </c>
      <c r="F1748" s="12"/>
      <c r="J1748" s="13"/>
    </row>
    <row r="1749" spans="1:10" x14ac:dyDescent="0.25">
      <c r="A1749" s="33" t="e">
        <f>#REF!</f>
        <v>#REF!</v>
      </c>
      <c r="B1749" s="6">
        <v>0.38285649999999999</v>
      </c>
      <c r="F1749" s="12"/>
      <c r="J1749" s="13"/>
    </row>
    <row r="1750" spans="1:10" x14ac:dyDescent="0.25">
      <c r="A1750" s="33" t="e">
        <f>#REF!</f>
        <v>#REF!</v>
      </c>
      <c r="B1750" s="6">
        <v>0.24335760000000001</v>
      </c>
      <c r="F1750" s="12"/>
      <c r="J1750" s="13"/>
    </row>
    <row r="1751" spans="1:10" x14ac:dyDescent="0.25">
      <c r="A1751" s="33" t="e">
        <f>#REF!</f>
        <v>#REF!</v>
      </c>
      <c r="B1751" s="6">
        <v>0.13437350000000001</v>
      </c>
      <c r="F1751" s="12"/>
      <c r="J1751" s="13"/>
    </row>
    <row r="1752" spans="1:10" x14ac:dyDescent="0.25">
      <c r="A1752" s="33" t="e">
        <f>#REF!</f>
        <v>#REF!</v>
      </c>
      <c r="B1752" s="6">
        <v>1.354087</v>
      </c>
      <c r="F1752" s="12"/>
      <c r="J1752" s="13"/>
    </row>
    <row r="1753" spans="1:10" x14ac:dyDescent="0.25">
      <c r="A1753" s="33" t="e">
        <f>#REF!</f>
        <v>#REF!</v>
      </c>
      <c r="B1753" s="6">
        <v>1.187908</v>
      </c>
      <c r="F1753" s="12"/>
      <c r="J1753" s="13"/>
    </row>
    <row r="1754" spans="1:10" x14ac:dyDescent="0.25">
      <c r="A1754" s="33" t="e">
        <f>#REF!</f>
        <v>#REF!</v>
      </c>
      <c r="B1754" s="6">
        <v>0.73441330000000005</v>
      </c>
      <c r="F1754" s="12"/>
      <c r="J1754" s="13"/>
    </row>
    <row r="1755" spans="1:10" x14ac:dyDescent="0.25">
      <c r="A1755" s="33" t="e">
        <f>#REF!</f>
        <v>#REF!</v>
      </c>
      <c r="B1755" s="6">
        <v>0.8280594</v>
      </c>
      <c r="F1755" s="12"/>
      <c r="J1755" s="13"/>
    </row>
    <row r="1756" spans="1:10" x14ac:dyDescent="0.25">
      <c r="A1756" s="33" t="e">
        <f>#REF!</f>
        <v>#REF!</v>
      </c>
      <c r="B1756" s="6">
        <v>0.9804446</v>
      </c>
      <c r="F1756" s="12"/>
      <c r="J1756" s="13"/>
    </row>
    <row r="1757" spans="1:10" x14ac:dyDescent="0.25">
      <c r="A1757" s="33" t="e">
        <f>#REF!</f>
        <v>#REF!</v>
      </c>
      <c r="B1757" s="6">
        <v>0.98790089999999997</v>
      </c>
      <c r="F1757" s="12"/>
      <c r="J1757" s="13"/>
    </row>
    <row r="1758" spans="1:10" x14ac:dyDescent="0.25">
      <c r="A1758" s="33" t="e">
        <f>#REF!</f>
        <v>#REF!</v>
      </c>
      <c r="B1758" s="6">
        <v>1.6183700000000001</v>
      </c>
      <c r="F1758" s="12"/>
      <c r="J1758" s="13"/>
    </row>
    <row r="1759" spans="1:10" x14ac:dyDescent="0.25">
      <c r="A1759" s="33" t="e">
        <f>#REF!</f>
        <v>#REF!</v>
      </c>
      <c r="B1759" s="6">
        <v>1.1998059999999999</v>
      </c>
      <c r="F1759" s="12"/>
      <c r="J1759" s="13"/>
    </row>
    <row r="1760" spans="1:10" x14ac:dyDescent="0.25">
      <c r="A1760" s="33" t="e">
        <f>#REF!</f>
        <v>#REF!</v>
      </c>
      <c r="B1760" s="6">
        <v>0.59154459999999998</v>
      </c>
      <c r="F1760" s="12"/>
      <c r="J1760" s="13"/>
    </row>
    <row r="1761" spans="1:10" x14ac:dyDescent="0.25">
      <c r="A1761" s="33" t="e">
        <f>#REF!</f>
        <v>#REF!</v>
      </c>
      <c r="B1761" s="6">
        <v>0.68927720000000003</v>
      </c>
      <c r="F1761" s="12"/>
      <c r="J1761" s="13"/>
    </row>
    <row r="1762" spans="1:10" x14ac:dyDescent="0.25">
      <c r="A1762" s="33" t="e">
        <f>#REF!</f>
        <v>#REF!</v>
      </c>
      <c r="B1762" s="6">
        <v>1.0281910000000001</v>
      </c>
      <c r="F1762" s="12"/>
      <c r="J1762" s="13"/>
    </row>
    <row r="1763" spans="1:10" x14ac:dyDescent="0.25">
      <c r="A1763" s="33" t="e">
        <f>#REF!</f>
        <v>#REF!</v>
      </c>
      <c r="B1763" s="6">
        <v>2.1481309999999998</v>
      </c>
      <c r="F1763" s="12"/>
      <c r="J1763" s="13"/>
    </row>
    <row r="1764" spans="1:10" x14ac:dyDescent="0.25">
      <c r="A1764" s="33" t="e">
        <f>#REF!</f>
        <v>#REF!</v>
      </c>
      <c r="B1764" s="6">
        <v>2.4523380000000001</v>
      </c>
      <c r="F1764" s="12"/>
      <c r="J1764" s="13"/>
    </row>
    <row r="1765" spans="1:10" x14ac:dyDescent="0.25">
      <c r="A1765" s="33" t="e">
        <f>#REF!</f>
        <v>#REF!</v>
      </c>
      <c r="B1765" s="6">
        <v>1.4595260000000001</v>
      </c>
      <c r="F1765" s="12"/>
      <c r="J1765" s="13"/>
    </row>
    <row r="1766" spans="1:10" x14ac:dyDescent="0.25">
      <c r="A1766" s="33" t="e">
        <f>#REF!</f>
        <v>#REF!</v>
      </c>
      <c r="B1766" s="6">
        <v>0.9246683</v>
      </c>
      <c r="F1766" s="12"/>
      <c r="J1766" s="13"/>
    </row>
    <row r="1767" spans="1:10" x14ac:dyDescent="0.25">
      <c r="A1767" s="33" t="e">
        <f>#REF!</f>
        <v>#REF!</v>
      </c>
      <c r="B1767" s="6">
        <v>0.62282680000000001</v>
      </c>
      <c r="F1767" s="12"/>
      <c r="J1767" s="13"/>
    </row>
    <row r="1768" spans="1:10" x14ac:dyDescent="0.25">
      <c r="A1768" s="33" t="e">
        <f>#REF!</f>
        <v>#REF!</v>
      </c>
      <c r="B1768" s="6">
        <v>0.94309180000000004</v>
      </c>
      <c r="F1768" s="12"/>
      <c r="J1768" s="13"/>
    </row>
    <row r="1769" spans="1:10" x14ac:dyDescent="0.25">
      <c r="A1769" s="33" t="e">
        <f>#REF!</f>
        <v>#REF!</v>
      </c>
      <c r="B1769" s="6">
        <v>0.46731889999999998</v>
      </c>
      <c r="F1769" s="12"/>
      <c r="J1769" s="13"/>
    </row>
    <row r="1770" spans="1:10" x14ac:dyDescent="0.25">
      <c r="A1770" s="33" t="e">
        <f>#REF!</f>
        <v>#REF!</v>
      </c>
      <c r="B1770" s="6">
        <v>1.394647</v>
      </c>
      <c r="F1770" s="12"/>
      <c r="J1770" s="13"/>
    </row>
    <row r="1771" spans="1:10" x14ac:dyDescent="0.25">
      <c r="A1771" s="33" t="e">
        <f>#REF!</f>
        <v>#REF!</v>
      </c>
      <c r="B1771" s="6">
        <v>0.97193969999999996</v>
      </c>
      <c r="F1771" s="12"/>
      <c r="J1771" s="13"/>
    </row>
    <row r="1772" spans="1:10" x14ac:dyDescent="0.25">
      <c r="A1772" s="33" t="e">
        <f>#REF!</f>
        <v>#REF!</v>
      </c>
      <c r="B1772" s="6">
        <v>0.83826909999999999</v>
      </c>
      <c r="F1772" s="12"/>
      <c r="J1772" s="13"/>
    </row>
    <row r="1773" spans="1:10" x14ac:dyDescent="0.25">
      <c r="A1773" s="33" t="e">
        <f>#REF!</f>
        <v>#REF!</v>
      </c>
      <c r="B1773" s="6">
        <v>0.96299369999999995</v>
      </c>
      <c r="F1773" s="12"/>
      <c r="J1773" s="13"/>
    </row>
    <row r="1774" spans="1:10" x14ac:dyDescent="0.25">
      <c r="A1774" s="33" t="e">
        <f>#REF!</f>
        <v>#REF!</v>
      </c>
      <c r="B1774" s="6">
        <v>0.7903618</v>
      </c>
      <c r="F1774" s="12"/>
      <c r="J1774" s="13"/>
    </row>
    <row r="1775" spans="1:10" x14ac:dyDescent="0.25">
      <c r="A1775" s="33" t="e">
        <f>#REF!</f>
        <v>#REF!</v>
      </c>
      <c r="B1775" s="6">
        <v>0.74139169999999999</v>
      </c>
      <c r="F1775" s="12"/>
      <c r="J1775" s="13"/>
    </row>
    <row r="1776" spans="1:10" x14ac:dyDescent="0.25">
      <c r="A1776" s="33" t="e">
        <f>#REF!</f>
        <v>#REF!</v>
      </c>
      <c r="B1776" s="6">
        <v>1.706542</v>
      </c>
      <c r="F1776" s="12"/>
      <c r="J1776" s="13"/>
    </row>
    <row r="1777" spans="1:10" x14ac:dyDescent="0.25">
      <c r="A1777" s="33" t="e">
        <f>#REF!</f>
        <v>#REF!</v>
      </c>
      <c r="B1777" s="6">
        <v>1.507253</v>
      </c>
      <c r="F1777" s="12"/>
      <c r="J1777" s="13"/>
    </row>
    <row r="1778" spans="1:10" x14ac:dyDescent="0.25">
      <c r="A1778" s="33" t="e">
        <f>#REF!</f>
        <v>#REF!</v>
      </c>
      <c r="B1778" s="6">
        <v>1.4041619999999999</v>
      </c>
      <c r="F1778" s="12"/>
      <c r="J1778" s="13"/>
    </row>
    <row r="1779" spans="1:10" x14ac:dyDescent="0.25">
      <c r="A1779" s="33" t="e">
        <f>#REF!</f>
        <v>#REF!</v>
      </c>
      <c r="B1779" s="6">
        <v>1.4460679999999999</v>
      </c>
      <c r="F1779" s="12"/>
      <c r="J1779" s="13"/>
    </row>
    <row r="1780" spans="1:10" x14ac:dyDescent="0.25">
      <c r="A1780" s="33" t="e">
        <f>#REF!</f>
        <v>#REF!</v>
      </c>
      <c r="B1780" s="6">
        <v>0.73999320000000002</v>
      </c>
      <c r="F1780" s="12"/>
      <c r="J1780" s="13"/>
    </row>
    <row r="1781" spans="1:10" x14ac:dyDescent="0.25">
      <c r="A1781" s="33" t="e">
        <f>#REF!</f>
        <v>#REF!</v>
      </c>
      <c r="B1781" s="6">
        <v>0.58788879999999999</v>
      </c>
      <c r="F1781" s="12"/>
      <c r="J1781" s="13"/>
    </row>
    <row r="1782" spans="1:10" x14ac:dyDescent="0.25">
      <c r="A1782" s="33" t="e">
        <f>#REF!</f>
        <v>#REF!</v>
      </c>
      <c r="B1782" s="6">
        <v>0.86375639999999998</v>
      </c>
      <c r="F1782" s="12"/>
      <c r="J1782" s="13"/>
    </row>
    <row r="1783" spans="1:10" x14ac:dyDescent="0.25">
      <c r="A1783" s="33" t="e">
        <f>#REF!</f>
        <v>#REF!</v>
      </c>
      <c r="B1783" s="6">
        <v>0.30903029999999998</v>
      </c>
      <c r="F1783" s="12"/>
      <c r="J1783" s="13"/>
    </row>
    <row r="1784" spans="1:10" x14ac:dyDescent="0.25">
      <c r="A1784" s="33" t="e">
        <f>#REF!</f>
        <v>#REF!</v>
      </c>
      <c r="B1784" s="6">
        <v>0.27651239999999999</v>
      </c>
      <c r="F1784" s="12"/>
      <c r="J1784" s="13"/>
    </row>
    <row r="1785" spans="1:10" x14ac:dyDescent="0.25">
      <c r="A1785" s="33" t="e">
        <f>#REF!</f>
        <v>#REF!</v>
      </c>
      <c r="B1785" s="6">
        <v>0.48844949999999998</v>
      </c>
      <c r="F1785" s="12"/>
      <c r="J1785" s="13"/>
    </row>
    <row r="1786" spans="1:10" x14ac:dyDescent="0.25">
      <c r="A1786" s="33" t="e">
        <f>#REF!</f>
        <v>#REF!</v>
      </c>
      <c r="B1786" s="6">
        <v>0.26160329999999998</v>
      </c>
      <c r="F1786" s="12"/>
      <c r="J1786" s="13"/>
    </row>
    <row r="1787" spans="1:10" x14ac:dyDescent="0.25">
      <c r="A1787" s="33" t="e">
        <f>#REF!</f>
        <v>#REF!</v>
      </c>
      <c r="B1787" s="6">
        <v>0.2322921</v>
      </c>
      <c r="F1787" s="12"/>
      <c r="J1787" s="13"/>
    </row>
    <row r="1788" spans="1:10" x14ac:dyDescent="0.25">
      <c r="A1788" s="33" t="e">
        <f>#REF!</f>
        <v>#REF!</v>
      </c>
      <c r="B1788" s="6">
        <v>0.74436239999999998</v>
      </c>
      <c r="F1788" s="12"/>
      <c r="J1788" s="13"/>
    </row>
    <row r="1789" spans="1:10" x14ac:dyDescent="0.25">
      <c r="A1789" s="33" t="e">
        <f>#REF!</f>
        <v>#REF!</v>
      </c>
      <c r="B1789" s="6">
        <v>1.462294</v>
      </c>
      <c r="F1789" s="12"/>
      <c r="J1789" s="13"/>
    </row>
    <row r="1790" spans="1:10" x14ac:dyDescent="0.25">
      <c r="A1790" s="33" t="e">
        <f>#REF!</f>
        <v>#REF!</v>
      </c>
      <c r="B1790" s="6">
        <v>1.5059979999999999</v>
      </c>
      <c r="F1790" s="12"/>
      <c r="J1790" s="13"/>
    </row>
    <row r="1791" spans="1:10" x14ac:dyDescent="0.25">
      <c r="A1791" s="33" t="e">
        <f>#REF!</f>
        <v>#REF!</v>
      </c>
      <c r="B1791" s="6">
        <v>0.27151219999999998</v>
      </c>
      <c r="F1791" s="12"/>
      <c r="J1791" s="13"/>
    </row>
    <row r="1792" spans="1:10" x14ac:dyDescent="0.25">
      <c r="A1792" s="33" t="e">
        <f>#REF!</f>
        <v>#REF!</v>
      </c>
      <c r="B1792" s="6">
        <v>0.23006289999999999</v>
      </c>
      <c r="F1792" s="12"/>
      <c r="J1792" s="13"/>
    </row>
    <row r="1793" spans="1:10" x14ac:dyDescent="0.25">
      <c r="A1793" s="33" t="e">
        <f>#REF!</f>
        <v>#REF!</v>
      </c>
      <c r="B1793" s="6">
        <v>0.28602309999999997</v>
      </c>
      <c r="F1793" s="12"/>
      <c r="J1793" s="13"/>
    </row>
    <row r="1794" spans="1:10" x14ac:dyDescent="0.25">
      <c r="A1794" s="33" t="e">
        <f>#REF!</f>
        <v>#REF!</v>
      </c>
      <c r="B1794" s="6">
        <v>0.75547839999999999</v>
      </c>
      <c r="F1794" s="12"/>
      <c r="J1794" s="13"/>
    </row>
    <row r="1795" spans="1:10" x14ac:dyDescent="0.25">
      <c r="A1795" s="33" t="e">
        <f>#REF!</f>
        <v>#REF!</v>
      </c>
      <c r="B1795" s="6">
        <v>0.6482369</v>
      </c>
      <c r="F1795" s="12"/>
      <c r="J1795" s="13"/>
    </row>
    <row r="1796" spans="1:10" x14ac:dyDescent="0.25">
      <c r="A1796" s="33" t="e">
        <f>#REF!</f>
        <v>#REF!</v>
      </c>
      <c r="B1796" s="6">
        <v>0.55409929999999996</v>
      </c>
      <c r="F1796" s="12"/>
      <c r="J1796" s="13"/>
    </row>
    <row r="1797" spans="1:10" x14ac:dyDescent="0.25">
      <c r="A1797" s="33" t="e">
        <f>#REF!</f>
        <v>#REF!</v>
      </c>
      <c r="B1797" s="6">
        <v>0.56608879999999995</v>
      </c>
      <c r="F1797" s="12"/>
      <c r="J1797" s="13"/>
    </row>
    <row r="1798" spans="1:10" x14ac:dyDescent="0.25">
      <c r="A1798" s="33" t="e">
        <f>#REF!</f>
        <v>#REF!</v>
      </c>
      <c r="B1798" s="6">
        <v>0.4335965</v>
      </c>
      <c r="F1798" s="12"/>
      <c r="J1798" s="13"/>
    </row>
    <row r="1799" spans="1:10" x14ac:dyDescent="0.25">
      <c r="A1799" s="33" t="e">
        <f>#REF!</f>
        <v>#REF!</v>
      </c>
      <c r="B1799" s="6">
        <v>0.69899730000000004</v>
      </c>
      <c r="F1799" s="12"/>
      <c r="J1799" s="13"/>
    </row>
    <row r="1800" spans="1:10" x14ac:dyDescent="0.25">
      <c r="A1800" s="33" t="e">
        <f>#REF!</f>
        <v>#REF!</v>
      </c>
      <c r="B1800" s="6">
        <v>1.1466050000000001</v>
      </c>
      <c r="F1800" s="12"/>
      <c r="J1800" s="13"/>
    </row>
    <row r="1801" spans="1:10" x14ac:dyDescent="0.25">
      <c r="A1801" s="33" t="e">
        <f>#REF!</f>
        <v>#REF!</v>
      </c>
      <c r="B1801" s="6">
        <v>1.3471630000000001</v>
      </c>
      <c r="F1801" s="12"/>
      <c r="J1801" s="13"/>
    </row>
    <row r="1802" spans="1:10" x14ac:dyDescent="0.25">
      <c r="A1802" s="33" t="e">
        <f>#REF!</f>
        <v>#REF!</v>
      </c>
      <c r="B1802" s="6">
        <v>0.99704729999999997</v>
      </c>
      <c r="F1802" s="12"/>
      <c r="J1802" s="13"/>
    </row>
    <row r="1803" spans="1:10" x14ac:dyDescent="0.25">
      <c r="A1803" s="33" t="e">
        <f>#REF!</f>
        <v>#REF!</v>
      </c>
      <c r="B1803" s="6">
        <v>0.3489932</v>
      </c>
      <c r="F1803" s="12"/>
      <c r="J1803" s="13"/>
    </row>
    <row r="1804" spans="1:10" x14ac:dyDescent="0.25">
      <c r="A1804" s="33" t="e">
        <f>#REF!</f>
        <v>#REF!</v>
      </c>
      <c r="B1804" s="6">
        <v>0.61118070000000002</v>
      </c>
      <c r="F1804" s="12"/>
      <c r="J1804" s="13"/>
    </row>
    <row r="1805" spans="1:10" x14ac:dyDescent="0.25">
      <c r="A1805" s="33" t="e">
        <f>#REF!</f>
        <v>#REF!</v>
      </c>
      <c r="B1805" s="6">
        <v>0.53322049999999999</v>
      </c>
      <c r="F1805" s="12"/>
      <c r="J1805" s="13"/>
    </row>
    <row r="1806" spans="1:10" x14ac:dyDescent="0.25">
      <c r="A1806" s="33" t="e">
        <f>#REF!</f>
        <v>#REF!</v>
      </c>
      <c r="B1806" s="6">
        <v>6.3047839999999997</v>
      </c>
      <c r="F1806" s="12"/>
      <c r="J1806" s="13"/>
    </row>
    <row r="1807" spans="1:10" x14ac:dyDescent="0.25">
      <c r="A1807" s="33" t="e">
        <f>#REF!</f>
        <v>#REF!</v>
      </c>
      <c r="B1807" s="6">
        <v>7.2645200000000001</v>
      </c>
      <c r="F1807" s="12"/>
      <c r="J1807" s="13"/>
    </row>
    <row r="1808" spans="1:10" x14ac:dyDescent="0.25">
      <c r="A1808" s="33" t="e">
        <f>#REF!</f>
        <v>#REF!</v>
      </c>
      <c r="B1808" s="6">
        <v>9.766788</v>
      </c>
      <c r="F1808" s="12"/>
      <c r="J1808" s="13"/>
    </row>
    <row r="1809" spans="1:10" x14ac:dyDescent="0.25">
      <c r="A1809" s="33" t="e">
        <f>#REF!</f>
        <v>#REF!</v>
      </c>
      <c r="B1809" s="6">
        <v>8.9727490000000003</v>
      </c>
      <c r="F1809" s="12"/>
      <c r="J1809" s="13"/>
    </row>
    <row r="1810" spans="1:10" x14ac:dyDescent="0.25">
      <c r="A1810" s="33" t="e">
        <f>#REF!</f>
        <v>#REF!</v>
      </c>
      <c r="B1810" s="6">
        <v>10.027340000000001</v>
      </c>
      <c r="F1810" s="12"/>
      <c r="J1810" s="13"/>
    </row>
    <row r="1811" spans="1:10" x14ac:dyDescent="0.25">
      <c r="A1811" s="33" t="e">
        <f>#REF!</f>
        <v>#REF!</v>
      </c>
      <c r="B1811" s="6">
        <v>11.706480000000001</v>
      </c>
      <c r="F1811" s="12"/>
      <c r="J1811" s="13"/>
    </row>
    <row r="1812" spans="1:10" x14ac:dyDescent="0.25">
      <c r="A1812" s="33" t="e">
        <f>#REF!</f>
        <v>#REF!</v>
      </c>
      <c r="B1812" s="6">
        <v>12.74689</v>
      </c>
      <c r="F1812" s="12"/>
      <c r="J1812" s="13"/>
    </row>
    <row r="1813" spans="1:10" x14ac:dyDescent="0.25">
      <c r="A1813" s="33" t="e">
        <f>#REF!</f>
        <v>#REF!</v>
      </c>
      <c r="B1813" s="6">
        <v>8.9508749999999999</v>
      </c>
      <c r="F1813" s="12"/>
      <c r="J1813" s="13"/>
    </row>
    <row r="1814" spans="1:10" x14ac:dyDescent="0.25">
      <c r="A1814" s="33" t="e">
        <f>#REF!</f>
        <v>#REF!</v>
      </c>
      <c r="B1814" s="6">
        <v>7.187182</v>
      </c>
      <c r="F1814" s="12"/>
      <c r="J1814" s="13"/>
    </row>
    <row r="1815" spans="1:10" x14ac:dyDescent="0.25">
      <c r="A1815" s="33" t="e">
        <f>#REF!</f>
        <v>#REF!</v>
      </c>
      <c r="B1815" s="6">
        <v>8.7803810000000002</v>
      </c>
      <c r="F1815" s="12"/>
      <c r="J1815" s="13"/>
    </row>
    <row r="1816" spans="1:10" x14ac:dyDescent="0.25">
      <c r="A1816" s="33" t="e">
        <f>#REF!</f>
        <v>#REF!</v>
      </c>
      <c r="B1816" s="6">
        <v>0.90508270000000002</v>
      </c>
      <c r="F1816" s="12"/>
      <c r="J1816" s="13"/>
    </row>
    <row r="1817" spans="1:10" x14ac:dyDescent="0.25">
      <c r="A1817" s="33" t="e">
        <f>#REF!</f>
        <v>#REF!</v>
      </c>
      <c r="B1817" s="6">
        <v>0.89712720000000001</v>
      </c>
      <c r="F1817" s="12"/>
      <c r="J1817" s="13"/>
    </row>
    <row r="1818" spans="1:10" x14ac:dyDescent="0.25">
      <c r="A1818" s="33" t="e">
        <f>#REF!</f>
        <v>#REF!</v>
      </c>
      <c r="B1818" s="6">
        <v>0.98867819999999995</v>
      </c>
      <c r="F1818" s="12"/>
      <c r="J1818" s="13"/>
    </row>
    <row r="1819" spans="1:10" x14ac:dyDescent="0.25">
      <c r="A1819" s="33" t="e">
        <f>#REF!</f>
        <v>#REF!</v>
      </c>
      <c r="B1819" s="6">
        <v>0.6859691</v>
      </c>
      <c r="F1819" s="12"/>
      <c r="J1819" s="13"/>
    </row>
    <row r="1820" spans="1:10" x14ac:dyDescent="0.25">
      <c r="A1820" s="33" t="e">
        <f>#REF!</f>
        <v>#REF!</v>
      </c>
      <c r="B1820" s="6">
        <v>0.90949740000000001</v>
      </c>
      <c r="F1820" s="12"/>
      <c r="J1820" s="13"/>
    </row>
    <row r="1821" spans="1:10" x14ac:dyDescent="0.25">
      <c r="A1821" s="33" t="e">
        <f>#REF!</f>
        <v>#REF!</v>
      </c>
      <c r="B1821" s="6">
        <v>0.69560270000000002</v>
      </c>
      <c r="F1821" s="12"/>
      <c r="J1821" s="13"/>
    </row>
    <row r="1822" spans="1:10" x14ac:dyDescent="0.25">
      <c r="A1822" s="33" t="e">
        <f>#REF!</f>
        <v>#REF!</v>
      </c>
      <c r="B1822" s="6">
        <v>0.84234620000000004</v>
      </c>
      <c r="F1822" s="12"/>
      <c r="J1822" s="13"/>
    </row>
    <row r="1823" spans="1:10" x14ac:dyDescent="0.25">
      <c r="A1823" s="33" t="e">
        <f>#REF!</f>
        <v>#REF!</v>
      </c>
      <c r="B1823" s="6">
        <v>0.92826679999999995</v>
      </c>
      <c r="F1823" s="12"/>
      <c r="J1823" s="13"/>
    </row>
    <row r="1824" spans="1:10" x14ac:dyDescent="0.25">
      <c r="A1824" s="33" t="e">
        <f>#REF!</f>
        <v>#REF!</v>
      </c>
      <c r="B1824" s="6">
        <v>0.98772819999999995</v>
      </c>
      <c r="F1824" s="12"/>
      <c r="J1824" s="13"/>
    </row>
    <row r="1825" spans="1:10" x14ac:dyDescent="0.25">
      <c r="A1825" s="33" t="e">
        <f>#REF!</f>
        <v>#REF!</v>
      </c>
      <c r="B1825" s="6">
        <v>1.1244449999999999</v>
      </c>
      <c r="F1825" s="12"/>
      <c r="J1825" s="13"/>
    </row>
    <row r="1826" spans="1:10" x14ac:dyDescent="0.25">
      <c r="A1826" s="33" t="e">
        <f>#REF!</f>
        <v>#REF!</v>
      </c>
      <c r="B1826" s="6">
        <v>3.5134949999999998</v>
      </c>
      <c r="F1826" s="12"/>
      <c r="J1826" s="13"/>
    </row>
    <row r="1827" spans="1:10" x14ac:dyDescent="0.25">
      <c r="A1827" s="33" t="e">
        <f>#REF!</f>
        <v>#REF!</v>
      </c>
      <c r="B1827" s="6">
        <v>2.9396770000000001</v>
      </c>
      <c r="F1827" s="12"/>
      <c r="J1827" s="13"/>
    </row>
    <row r="1828" spans="1:10" x14ac:dyDescent="0.25">
      <c r="A1828" s="33" t="e">
        <f>#REF!</f>
        <v>#REF!</v>
      </c>
      <c r="B1828" s="6">
        <v>3.3869120000000001</v>
      </c>
      <c r="F1828" s="12"/>
      <c r="J1828" s="13"/>
    </row>
    <row r="1829" spans="1:10" x14ac:dyDescent="0.25">
      <c r="A1829" s="33" t="e">
        <f>#REF!</f>
        <v>#REF!</v>
      </c>
      <c r="B1829" s="6">
        <v>3.038001</v>
      </c>
      <c r="F1829" s="12"/>
      <c r="J1829" s="13"/>
    </row>
    <row r="1830" spans="1:10" x14ac:dyDescent="0.25">
      <c r="A1830" s="33" t="e">
        <f>#REF!</f>
        <v>#REF!</v>
      </c>
      <c r="B1830" s="6">
        <v>2.2183440000000001</v>
      </c>
      <c r="F1830" s="12"/>
      <c r="J1830" s="13"/>
    </row>
    <row r="1831" spans="1:10" x14ac:dyDescent="0.25">
      <c r="A1831" s="33" t="e">
        <f>#REF!</f>
        <v>#REF!</v>
      </c>
      <c r="B1831" s="6">
        <v>0.14214370000000001</v>
      </c>
      <c r="F1831" s="12"/>
      <c r="J1831" s="13"/>
    </row>
    <row r="1832" spans="1:10" x14ac:dyDescent="0.25">
      <c r="A1832" s="33" t="e">
        <f>#REF!</f>
        <v>#REF!</v>
      </c>
      <c r="B1832" s="6">
        <v>0.10348400000000001</v>
      </c>
      <c r="F1832" s="12"/>
      <c r="J1832" s="13"/>
    </row>
    <row r="1833" spans="1:10" x14ac:dyDescent="0.25">
      <c r="A1833" s="33" t="e">
        <f>#REF!</f>
        <v>#REF!</v>
      </c>
      <c r="B1833" s="6">
        <v>0.14084160000000001</v>
      </c>
      <c r="F1833" s="12"/>
      <c r="J1833" s="13"/>
    </row>
    <row r="1834" spans="1:10" x14ac:dyDescent="0.25">
      <c r="A1834" s="33" t="e">
        <f>#REF!</f>
        <v>#REF!</v>
      </c>
      <c r="B1834" s="6">
        <v>0.1554411</v>
      </c>
      <c r="F1834" s="12"/>
      <c r="J1834" s="13"/>
    </row>
    <row r="1835" spans="1:10" x14ac:dyDescent="0.25">
      <c r="A1835" s="33" t="e">
        <f>#REF!</f>
        <v>#REF!</v>
      </c>
      <c r="B1835" s="6">
        <v>0.32777659999999997</v>
      </c>
      <c r="F1835" s="12"/>
      <c r="J1835" s="13"/>
    </row>
    <row r="1836" spans="1:10" x14ac:dyDescent="0.25">
      <c r="A1836" s="33" t="e">
        <f>#REF!</f>
        <v>#REF!</v>
      </c>
      <c r="B1836" s="6">
        <v>0.49606689999999998</v>
      </c>
      <c r="F1836" s="12"/>
      <c r="J1836" s="13"/>
    </row>
    <row r="1837" spans="1:10" x14ac:dyDescent="0.25">
      <c r="A1837" s="33" t="e">
        <f>#REF!</f>
        <v>#REF!</v>
      </c>
      <c r="B1837" s="6">
        <v>0.29635489999999998</v>
      </c>
      <c r="F1837" s="12"/>
      <c r="J1837" s="13"/>
    </row>
    <row r="1838" spans="1:10" x14ac:dyDescent="0.25">
      <c r="A1838" s="33" t="e">
        <f>#REF!</f>
        <v>#REF!</v>
      </c>
      <c r="B1838" s="6">
        <v>0.62243959999999998</v>
      </c>
      <c r="F1838" s="12"/>
      <c r="J1838" s="13"/>
    </row>
    <row r="1839" spans="1:10" x14ac:dyDescent="0.25">
      <c r="A1839" s="33" t="e">
        <f>#REF!</f>
        <v>#REF!</v>
      </c>
      <c r="B1839" s="6">
        <v>0.69244839999999996</v>
      </c>
      <c r="F1839" s="12"/>
      <c r="J1839" s="13"/>
    </row>
    <row r="1840" spans="1:10" x14ac:dyDescent="0.25">
      <c r="A1840" s="33" t="e">
        <f>#REF!</f>
        <v>#REF!</v>
      </c>
      <c r="B1840" s="6">
        <v>1.024583</v>
      </c>
      <c r="F1840" s="12"/>
      <c r="J1840" s="13"/>
    </row>
    <row r="1841" spans="1:10" x14ac:dyDescent="0.25">
      <c r="A1841" s="33" t="e">
        <f>#REF!</f>
        <v>#REF!</v>
      </c>
      <c r="B1841" s="6">
        <v>1.0974109999999999</v>
      </c>
      <c r="F1841" s="12"/>
      <c r="J1841" s="13"/>
    </row>
    <row r="1842" spans="1:10" x14ac:dyDescent="0.25">
      <c r="A1842" s="33" t="e">
        <f>#REF!</f>
        <v>#REF!</v>
      </c>
      <c r="B1842" s="6">
        <v>1.0451239999999999</v>
      </c>
      <c r="F1842" s="12"/>
      <c r="J1842" s="13"/>
    </row>
    <row r="1843" spans="1:10" x14ac:dyDescent="0.25">
      <c r="A1843" s="33" t="e">
        <f>#REF!</f>
        <v>#REF!</v>
      </c>
      <c r="B1843" s="6">
        <v>0.23784340000000001</v>
      </c>
      <c r="F1843" s="12"/>
      <c r="J1843" s="13"/>
    </row>
    <row r="1844" spans="1:10" x14ac:dyDescent="0.25">
      <c r="A1844" s="33" t="e">
        <f>#REF!</f>
        <v>#REF!</v>
      </c>
      <c r="B1844" s="6">
        <v>0.32234040000000003</v>
      </c>
      <c r="F1844" s="12"/>
      <c r="J1844" s="13"/>
    </row>
    <row r="1845" spans="1:10" x14ac:dyDescent="0.25">
      <c r="A1845" s="33" t="e">
        <f>#REF!</f>
        <v>#REF!</v>
      </c>
      <c r="B1845" s="6">
        <v>0.92660810000000005</v>
      </c>
      <c r="F1845" s="12"/>
      <c r="J1845" s="13"/>
    </row>
    <row r="1846" spans="1:10" x14ac:dyDescent="0.25">
      <c r="A1846" s="33" t="e">
        <f>#REF!</f>
        <v>#REF!</v>
      </c>
      <c r="B1846" s="6">
        <v>0.8789399</v>
      </c>
      <c r="F1846" s="12"/>
      <c r="J1846" s="13"/>
    </row>
    <row r="1847" spans="1:10" x14ac:dyDescent="0.25">
      <c r="A1847" s="33" t="e">
        <f>#REF!</f>
        <v>#REF!</v>
      </c>
      <c r="B1847" s="6">
        <v>0.67616310000000002</v>
      </c>
      <c r="F1847" s="12"/>
      <c r="J1847" s="13"/>
    </row>
    <row r="1848" spans="1:10" x14ac:dyDescent="0.25">
      <c r="A1848" s="33" t="e">
        <f>#REF!</f>
        <v>#REF!</v>
      </c>
      <c r="B1848" s="6">
        <v>1.0139</v>
      </c>
      <c r="F1848" s="12"/>
      <c r="J1848" s="13"/>
    </row>
    <row r="1849" spans="1:10" x14ac:dyDescent="0.25">
      <c r="A1849" s="33" t="e">
        <f>#REF!</f>
        <v>#REF!</v>
      </c>
      <c r="B1849" s="6">
        <v>1.2749090000000001</v>
      </c>
      <c r="F1849" s="12"/>
      <c r="J1849" s="13"/>
    </row>
    <row r="1850" spans="1:10" x14ac:dyDescent="0.25">
      <c r="A1850" s="33" t="e">
        <f>#REF!</f>
        <v>#REF!</v>
      </c>
      <c r="B1850" s="6">
        <v>0.760965</v>
      </c>
      <c r="F1850" s="12"/>
      <c r="J1850" s="13"/>
    </row>
    <row r="1851" spans="1:10" x14ac:dyDescent="0.25">
      <c r="A1851" s="33" t="e">
        <f>#REF!</f>
        <v>#REF!</v>
      </c>
      <c r="B1851" s="6">
        <v>0.87608050000000004</v>
      </c>
      <c r="F1851" s="12"/>
      <c r="J1851" s="13"/>
    </row>
    <row r="1852" spans="1:10" x14ac:dyDescent="0.25">
      <c r="A1852" s="33" t="e">
        <f>#REF!</f>
        <v>#REF!</v>
      </c>
      <c r="B1852" s="6">
        <v>1.116679</v>
      </c>
      <c r="F1852" s="12"/>
      <c r="J1852" s="13"/>
    </row>
    <row r="1853" spans="1:10" x14ac:dyDescent="0.25">
      <c r="A1853" s="33" t="e">
        <f>#REF!</f>
        <v>#REF!</v>
      </c>
      <c r="B1853" s="6">
        <v>1.368995</v>
      </c>
      <c r="F1853" s="12"/>
      <c r="J1853" s="13"/>
    </row>
    <row r="1854" spans="1:10" x14ac:dyDescent="0.25">
      <c r="A1854" s="33" t="e">
        <f>#REF!</f>
        <v>#REF!</v>
      </c>
      <c r="B1854" s="6">
        <v>1.3637319999999999</v>
      </c>
      <c r="F1854" s="12"/>
      <c r="J1854" s="13"/>
    </row>
    <row r="1855" spans="1:10" x14ac:dyDescent="0.25">
      <c r="A1855" s="33" t="e">
        <f>#REF!</f>
        <v>#REF!</v>
      </c>
      <c r="B1855" s="6">
        <v>1.2162329999999999</v>
      </c>
      <c r="F1855" s="12"/>
      <c r="J1855" s="13"/>
    </row>
    <row r="1856" spans="1:10" x14ac:dyDescent="0.25">
      <c r="A1856" s="33" t="e">
        <f>#REF!</f>
        <v>#REF!</v>
      </c>
      <c r="B1856" s="6">
        <v>2.0081760000000002</v>
      </c>
      <c r="F1856" s="12"/>
      <c r="J1856" s="13"/>
    </row>
    <row r="1857" spans="1:10" x14ac:dyDescent="0.25">
      <c r="A1857" s="33" t="e">
        <f>#REF!</f>
        <v>#REF!</v>
      </c>
      <c r="B1857" s="6">
        <v>3.2131069999999999</v>
      </c>
      <c r="F1857" s="12"/>
      <c r="J1857" s="13"/>
    </row>
    <row r="1858" spans="1:10" x14ac:dyDescent="0.25">
      <c r="A1858" s="33" t="e">
        <f>#REF!</f>
        <v>#REF!</v>
      </c>
      <c r="B1858" s="6">
        <v>4.6013549999999999</v>
      </c>
      <c r="F1858" s="12"/>
      <c r="J1858" s="13"/>
    </row>
    <row r="1859" spans="1:10" x14ac:dyDescent="0.25">
      <c r="A1859" s="33" t="e">
        <f>#REF!</f>
        <v>#REF!</v>
      </c>
      <c r="B1859" s="6">
        <v>0.48823759999999999</v>
      </c>
      <c r="F1859" s="12"/>
      <c r="J1859" s="13"/>
    </row>
    <row r="1860" spans="1:10" x14ac:dyDescent="0.25">
      <c r="A1860" s="33" t="e">
        <f>#REF!</f>
        <v>#REF!</v>
      </c>
      <c r="B1860" s="6">
        <v>0.67075430000000003</v>
      </c>
      <c r="F1860" s="12"/>
      <c r="J1860" s="13"/>
    </row>
    <row r="1861" spans="1:10" x14ac:dyDescent="0.25">
      <c r="A1861" s="33" t="e">
        <f>#REF!</f>
        <v>#REF!</v>
      </c>
      <c r="B1861" s="6">
        <v>0.60774930000000005</v>
      </c>
      <c r="F1861" s="12"/>
      <c r="J1861" s="13"/>
    </row>
    <row r="1862" spans="1:10" x14ac:dyDescent="0.25">
      <c r="A1862" s="33" t="e">
        <f>#REF!</f>
        <v>#REF!</v>
      </c>
      <c r="B1862" s="6">
        <v>0.78409180000000001</v>
      </c>
      <c r="F1862" s="12"/>
      <c r="J1862" s="13"/>
    </row>
    <row r="1863" spans="1:10" x14ac:dyDescent="0.25">
      <c r="A1863" s="33" t="e">
        <f>#REF!</f>
        <v>#REF!</v>
      </c>
      <c r="B1863" s="6">
        <v>0.81857449999999998</v>
      </c>
      <c r="F1863" s="12"/>
      <c r="J1863" s="13"/>
    </row>
    <row r="1864" spans="1:10" x14ac:dyDescent="0.25">
      <c r="A1864" s="33" t="e">
        <f>#REF!</f>
        <v>#REF!</v>
      </c>
      <c r="B1864" s="6">
        <v>0.58636270000000001</v>
      </c>
      <c r="F1864" s="12"/>
      <c r="J1864" s="13"/>
    </row>
    <row r="1865" spans="1:10" x14ac:dyDescent="0.25">
      <c r="A1865" s="33" t="e">
        <f>#REF!</f>
        <v>#REF!</v>
      </c>
      <c r="B1865" s="6">
        <v>0.42041499999999998</v>
      </c>
      <c r="F1865" s="12"/>
      <c r="J1865" s="13"/>
    </row>
    <row r="1866" spans="1:10" x14ac:dyDescent="0.25">
      <c r="A1866" s="33" t="e">
        <f>#REF!</f>
        <v>#REF!</v>
      </c>
      <c r="B1866" s="6">
        <v>0.61126329999999995</v>
      </c>
      <c r="F1866" s="12"/>
      <c r="J1866" s="13"/>
    </row>
    <row r="1867" spans="1:10" x14ac:dyDescent="0.25">
      <c r="A1867" s="33" t="e">
        <f>#REF!</f>
        <v>#REF!</v>
      </c>
      <c r="B1867" s="6">
        <v>0.40642869999999998</v>
      </c>
      <c r="F1867" s="12"/>
      <c r="J1867" s="13"/>
    </row>
    <row r="1868" spans="1:10" x14ac:dyDescent="0.25">
      <c r="A1868" s="33" t="e">
        <f>#REF!</f>
        <v>#REF!</v>
      </c>
      <c r="B1868" s="6">
        <v>0.2218868</v>
      </c>
      <c r="F1868" s="12"/>
      <c r="J1868" s="13"/>
    </row>
    <row r="1869" spans="1:10" x14ac:dyDescent="0.25">
      <c r="A1869" s="33" t="e">
        <f>#REF!</f>
        <v>#REF!</v>
      </c>
      <c r="B1869" s="6">
        <v>0.32173659999999998</v>
      </c>
      <c r="F1869" s="12"/>
      <c r="J1869" s="13"/>
    </row>
    <row r="1870" spans="1:10" x14ac:dyDescent="0.25">
      <c r="A1870" s="33" t="e">
        <f>#REF!</f>
        <v>#REF!</v>
      </c>
      <c r="B1870" s="6">
        <v>0.24747259999999999</v>
      </c>
      <c r="F1870" s="12"/>
      <c r="J1870" s="13"/>
    </row>
    <row r="1871" spans="1:10" x14ac:dyDescent="0.25">
      <c r="A1871" s="33" t="e">
        <f>#REF!</f>
        <v>#REF!</v>
      </c>
      <c r="B1871" s="6">
        <v>0.16075519999999999</v>
      </c>
      <c r="F1871" s="12"/>
      <c r="J1871" s="13"/>
    </row>
    <row r="1872" spans="1:10" x14ac:dyDescent="0.25">
      <c r="A1872" s="33" t="e">
        <f>#REF!</f>
        <v>#REF!</v>
      </c>
      <c r="B1872" s="6">
        <v>0.34067029999999998</v>
      </c>
      <c r="F1872" s="12"/>
      <c r="J1872" s="13"/>
    </row>
    <row r="1873" spans="1:10" x14ac:dyDescent="0.25">
      <c r="A1873" s="33" t="e">
        <f>#REF!</f>
        <v>#REF!</v>
      </c>
      <c r="B1873" s="6">
        <v>0.5635445</v>
      </c>
      <c r="F1873" s="12"/>
      <c r="J1873" s="13"/>
    </row>
    <row r="1874" spans="1:10" x14ac:dyDescent="0.25">
      <c r="A1874" s="33" t="e">
        <f>#REF!</f>
        <v>#REF!</v>
      </c>
      <c r="B1874" s="6">
        <v>1.378193</v>
      </c>
      <c r="F1874" s="12"/>
      <c r="J1874" s="13"/>
    </row>
    <row r="1875" spans="1:10" x14ac:dyDescent="0.25">
      <c r="A1875" s="33" t="e">
        <f>#REF!</f>
        <v>#REF!</v>
      </c>
      <c r="B1875" s="6">
        <v>0.35147810000000002</v>
      </c>
      <c r="F1875" s="12"/>
      <c r="J1875" s="13"/>
    </row>
    <row r="1876" spans="1:10" x14ac:dyDescent="0.25">
      <c r="A1876" s="33" t="e">
        <f>#REF!</f>
        <v>#REF!</v>
      </c>
      <c r="B1876" s="6">
        <v>0.19823579999999999</v>
      </c>
      <c r="F1876" s="12"/>
      <c r="J1876" s="13"/>
    </row>
    <row r="1877" spans="1:10" x14ac:dyDescent="0.25">
      <c r="A1877" s="33" t="e">
        <f>#REF!</f>
        <v>#REF!</v>
      </c>
      <c r="B1877" s="6">
        <v>0.79382620000000004</v>
      </c>
      <c r="F1877" s="12"/>
      <c r="J1877" s="13"/>
    </row>
    <row r="1878" spans="1:10" x14ac:dyDescent="0.25">
      <c r="A1878" s="33" t="e">
        <f>#REF!</f>
        <v>#REF!</v>
      </c>
      <c r="B1878" s="6">
        <v>0.35124</v>
      </c>
      <c r="F1878" s="12"/>
      <c r="J1878" s="13"/>
    </row>
    <row r="1879" spans="1:10" x14ac:dyDescent="0.25">
      <c r="A1879" s="33" t="e">
        <f>#REF!</f>
        <v>#REF!</v>
      </c>
      <c r="B1879" s="6">
        <v>0.73421360000000002</v>
      </c>
      <c r="F1879" s="12"/>
      <c r="J1879" s="13"/>
    </row>
    <row r="1880" spans="1:10" x14ac:dyDescent="0.25">
      <c r="A1880" s="33" t="e">
        <f>#REF!</f>
        <v>#REF!</v>
      </c>
      <c r="B1880" s="6">
        <v>1.5423199999999999</v>
      </c>
      <c r="F1880" s="12"/>
      <c r="J1880" s="13"/>
    </row>
    <row r="1881" spans="1:10" x14ac:dyDescent="0.25">
      <c r="A1881" s="33" t="e">
        <f>#REF!</f>
        <v>#REF!</v>
      </c>
      <c r="B1881" s="6">
        <v>3.040721</v>
      </c>
      <c r="F1881" s="12"/>
      <c r="J1881" s="13"/>
    </row>
    <row r="1882" spans="1:10" x14ac:dyDescent="0.25">
      <c r="A1882" s="33" t="e">
        <f>#REF!</f>
        <v>#REF!</v>
      </c>
      <c r="B1882" s="6">
        <v>0.98079099999999997</v>
      </c>
      <c r="F1882" s="12"/>
      <c r="J1882" s="13"/>
    </row>
    <row r="1883" spans="1:10" x14ac:dyDescent="0.25">
      <c r="A1883" s="33" t="e">
        <f>#REF!</f>
        <v>#REF!</v>
      </c>
      <c r="B1883" s="6">
        <v>1.3417969999999999</v>
      </c>
      <c r="F1883" s="12"/>
      <c r="J1883" s="13"/>
    </row>
    <row r="1884" spans="1:10" x14ac:dyDescent="0.25">
      <c r="A1884" s="33" t="e">
        <f>#REF!</f>
        <v>#REF!</v>
      </c>
      <c r="B1884" s="6">
        <v>0.52250779999999997</v>
      </c>
      <c r="F1884" s="12"/>
      <c r="J1884" s="13"/>
    </row>
    <row r="1885" spans="1:10" x14ac:dyDescent="0.25">
      <c r="A1885" s="33" t="e">
        <f>#REF!</f>
        <v>#REF!</v>
      </c>
      <c r="B1885" s="6">
        <v>1.1706490000000001</v>
      </c>
      <c r="F1885" s="12"/>
      <c r="J1885" s="13"/>
    </row>
    <row r="1886" spans="1:10" x14ac:dyDescent="0.25">
      <c r="A1886" s="33" t="e">
        <f>#REF!</f>
        <v>#REF!</v>
      </c>
      <c r="B1886" s="6">
        <v>5.9510290000000001</v>
      </c>
      <c r="F1886" s="12"/>
      <c r="J1886" s="13"/>
    </row>
    <row r="1887" spans="1:10" x14ac:dyDescent="0.25">
      <c r="A1887" s="33" t="e">
        <f>#REF!</f>
        <v>#REF!</v>
      </c>
      <c r="B1887" s="6">
        <v>3.6866889999999999</v>
      </c>
      <c r="F1887" s="12"/>
      <c r="J1887" s="13"/>
    </row>
    <row r="1888" spans="1:10" x14ac:dyDescent="0.25">
      <c r="A1888" s="33" t="e">
        <f>#REF!</f>
        <v>#REF!</v>
      </c>
      <c r="B1888" s="6">
        <v>5.286505</v>
      </c>
      <c r="F1888" s="12"/>
      <c r="J1888" s="13"/>
    </row>
    <row r="1889" spans="1:10" x14ac:dyDescent="0.25">
      <c r="A1889" s="33" t="e">
        <f>#REF!</f>
        <v>#REF!</v>
      </c>
      <c r="B1889" s="6">
        <v>3.3565939999999999</v>
      </c>
      <c r="F1889" s="12"/>
      <c r="J1889" s="13"/>
    </row>
    <row r="1890" spans="1:10" x14ac:dyDescent="0.25">
      <c r="A1890" s="33" t="e">
        <f>#REF!</f>
        <v>#REF!</v>
      </c>
      <c r="B1890" s="6">
        <v>3.1642610000000002</v>
      </c>
      <c r="F1890" s="12"/>
      <c r="J1890" s="13"/>
    </row>
    <row r="1891" spans="1:10" x14ac:dyDescent="0.25">
      <c r="A1891" s="33" t="e">
        <f>#REF!</f>
        <v>#REF!</v>
      </c>
      <c r="B1891" s="6">
        <v>2.691573</v>
      </c>
      <c r="F1891" s="12"/>
      <c r="J1891" s="13"/>
    </row>
    <row r="1892" spans="1:10" x14ac:dyDescent="0.25">
      <c r="A1892" s="33" t="e">
        <f>#REF!</f>
        <v>#REF!</v>
      </c>
      <c r="B1892" s="6">
        <v>1.3196129999999999</v>
      </c>
      <c r="F1892" s="12"/>
      <c r="J1892" s="13"/>
    </row>
    <row r="1893" spans="1:10" x14ac:dyDescent="0.25">
      <c r="A1893" s="33" t="e">
        <f>#REF!</f>
        <v>#REF!</v>
      </c>
      <c r="B1893" s="6">
        <v>1.519058</v>
      </c>
      <c r="F1893" s="12"/>
      <c r="J1893" s="13"/>
    </row>
    <row r="1894" spans="1:10" x14ac:dyDescent="0.25">
      <c r="A1894" s="33" t="e">
        <f>#REF!</f>
        <v>#REF!</v>
      </c>
      <c r="B1894" s="6">
        <v>1.798019</v>
      </c>
      <c r="F1894" s="12"/>
      <c r="J1894" s="13"/>
    </row>
    <row r="1895" spans="1:10" x14ac:dyDescent="0.25">
      <c r="A1895" s="33" t="e">
        <f>#REF!</f>
        <v>#REF!</v>
      </c>
      <c r="B1895" s="6">
        <v>2.188364</v>
      </c>
      <c r="F1895" s="12"/>
      <c r="J1895" s="13"/>
    </row>
    <row r="1896" spans="1:10" x14ac:dyDescent="0.25">
      <c r="A1896" s="33" t="e">
        <f>#REF!</f>
        <v>#REF!</v>
      </c>
      <c r="B1896" s="6">
        <v>0.75441800000000003</v>
      </c>
      <c r="F1896" s="12"/>
      <c r="J1896" s="13"/>
    </row>
    <row r="1897" spans="1:10" x14ac:dyDescent="0.25">
      <c r="A1897" s="33" t="e">
        <f>#REF!</f>
        <v>#REF!</v>
      </c>
      <c r="B1897" s="6">
        <v>0.96885540000000003</v>
      </c>
      <c r="F1897" s="12"/>
      <c r="J1897" s="13"/>
    </row>
    <row r="1898" spans="1:10" x14ac:dyDescent="0.25">
      <c r="A1898" s="33" t="e">
        <f>#REF!</f>
        <v>#REF!</v>
      </c>
      <c r="B1898" s="6">
        <v>1.1224229999999999</v>
      </c>
      <c r="F1898" s="12"/>
      <c r="J1898" s="13"/>
    </row>
    <row r="1899" spans="1:10" x14ac:dyDescent="0.25">
      <c r="A1899" s="33" t="e">
        <f>#REF!</f>
        <v>#REF!</v>
      </c>
      <c r="B1899" s="6">
        <v>0.97750210000000004</v>
      </c>
      <c r="F1899" s="12"/>
      <c r="J1899" s="13"/>
    </row>
    <row r="1900" spans="1:10" x14ac:dyDescent="0.25">
      <c r="A1900" s="33" t="e">
        <f>#REF!</f>
        <v>#REF!</v>
      </c>
      <c r="B1900" s="6">
        <v>0.77728109999999995</v>
      </c>
      <c r="F1900" s="12"/>
      <c r="J1900" s="13"/>
    </row>
    <row r="1901" spans="1:10" x14ac:dyDescent="0.25">
      <c r="A1901" s="33" t="e">
        <f>#REF!</f>
        <v>#REF!</v>
      </c>
      <c r="B1901" s="6">
        <v>0.64979750000000003</v>
      </c>
      <c r="F1901" s="12"/>
      <c r="J1901" s="13"/>
    </row>
    <row r="1902" spans="1:10" x14ac:dyDescent="0.25">
      <c r="A1902" s="33" t="e">
        <f>#REF!</f>
        <v>#REF!</v>
      </c>
      <c r="B1902" s="6">
        <v>0.96188269999999998</v>
      </c>
      <c r="F1902" s="12"/>
      <c r="J1902" s="13"/>
    </row>
    <row r="1903" spans="1:10" x14ac:dyDescent="0.25">
      <c r="A1903" s="33" t="e">
        <f>#REF!</f>
        <v>#REF!</v>
      </c>
      <c r="B1903" s="6">
        <v>0.91610910000000001</v>
      </c>
      <c r="F1903" s="12"/>
      <c r="J1903" s="13"/>
    </row>
    <row r="1904" spans="1:10" x14ac:dyDescent="0.25">
      <c r="A1904" s="33" t="e">
        <f>#REF!</f>
        <v>#REF!</v>
      </c>
      <c r="B1904" s="6">
        <v>1.6941660000000001</v>
      </c>
      <c r="F1904" s="12"/>
      <c r="J1904" s="13"/>
    </row>
    <row r="1905" spans="1:10" x14ac:dyDescent="0.25">
      <c r="A1905" s="33" t="e">
        <f>#REF!</f>
        <v>#REF!</v>
      </c>
      <c r="B1905" s="6">
        <v>0.96911910000000001</v>
      </c>
      <c r="F1905" s="12"/>
      <c r="J1905" s="13"/>
    </row>
    <row r="1906" spans="1:10" x14ac:dyDescent="0.25">
      <c r="A1906" s="33" t="e">
        <f>#REF!</f>
        <v>#REF!</v>
      </c>
      <c r="B1906" s="6">
        <v>0.72656160000000003</v>
      </c>
      <c r="F1906" s="12"/>
      <c r="J1906" s="13"/>
    </row>
    <row r="1907" spans="1:10" x14ac:dyDescent="0.25">
      <c r="A1907" s="33" t="e">
        <f>#REF!</f>
        <v>#REF!</v>
      </c>
      <c r="B1907" s="6">
        <v>0.56891230000000004</v>
      </c>
      <c r="F1907" s="12"/>
      <c r="J1907" s="13"/>
    </row>
    <row r="1908" spans="1:10" x14ac:dyDescent="0.25">
      <c r="A1908" s="33" t="e">
        <f>#REF!</f>
        <v>#REF!</v>
      </c>
      <c r="B1908" s="6">
        <v>1.129589</v>
      </c>
      <c r="F1908" s="12"/>
      <c r="J1908" s="13"/>
    </row>
    <row r="1909" spans="1:10" x14ac:dyDescent="0.25">
      <c r="A1909" s="33" t="e">
        <f>#REF!</f>
        <v>#REF!</v>
      </c>
      <c r="B1909" s="6">
        <v>1.595067</v>
      </c>
      <c r="F1909" s="12"/>
      <c r="J1909" s="13"/>
    </row>
    <row r="1910" spans="1:10" x14ac:dyDescent="0.25">
      <c r="A1910" s="33" t="e">
        <f>#REF!</f>
        <v>#REF!</v>
      </c>
      <c r="B1910" s="6">
        <v>1.172523</v>
      </c>
      <c r="F1910" s="12"/>
      <c r="J1910" s="13"/>
    </row>
    <row r="1911" spans="1:10" x14ac:dyDescent="0.25">
      <c r="A1911" s="33" t="e">
        <f>#REF!</f>
        <v>#REF!</v>
      </c>
      <c r="B1911" s="6">
        <v>1.6271439999999999</v>
      </c>
      <c r="F1911" s="12"/>
      <c r="J1911" s="13"/>
    </row>
    <row r="1912" spans="1:10" x14ac:dyDescent="0.25">
      <c r="A1912" s="33" t="e">
        <f>#REF!</f>
        <v>#REF!</v>
      </c>
      <c r="B1912" s="6">
        <v>1.8100039999999999</v>
      </c>
      <c r="F1912" s="12"/>
      <c r="J1912" s="13"/>
    </row>
    <row r="1913" spans="1:10" x14ac:dyDescent="0.25">
      <c r="A1913" s="33" t="e">
        <f>#REF!</f>
        <v>#REF!</v>
      </c>
      <c r="B1913" s="6">
        <v>2.0152239999999999</v>
      </c>
      <c r="F1913" s="12"/>
      <c r="J1913" s="13"/>
    </row>
    <row r="1914" spans="1:10" x14ac:dyDescent="0.25">
      <c r="A1914" s="33" t="e">
        <f>#REF!</f>
        <v>#REF!</v>
      </c>
      <c r="B1914" s="6">
        <v>1.8369519999999999</v>
      </c>
      <c r="F1914" s="12"/>
      <c r="J1914" s="13"/>
    </row>
    <row r="1915" spans="1:10" x14ac:dyDescent="0.25">
      <c r="A1915" s="33" t="e">
        <f>#REF!</f>
        <v>#REF!</v>
      </c>
      <c r="B1915" s="6">
        <v>0.93077209999999999</v>
      </c>
      <c r="F1915" s="12"/>
      <c r="J1915" s="13"/>
    </row>
    <row r="1916" spans="1:10" x14ac:dyDescent="0.25">
      <c r="A1916" s="33" t="e">
        <f>#REF!</f>
        <v>#REF!</v>
      </c>
      <c r="B1916" s="6">
        <v>1.2463960000000001</v>
      </c>
      <c r="F1916" s="12"/>
      <c r="J1916" s="13"/>
    </row>
    <row r="1917" spans="1:10" x14ac:dyDescent="0.25">
      <c r="A1917" s="33" t="e">
        <f>#REF!</f>
        <v>#REF!</v>
      </c>
      <c r="B1917" s="6">
        <v>1.286294</v>
      </c>
      <c r="F1917" s="12"/>
      <c r="J1917" s="13"/>
    </row>
    <row r="1918" spans="1:10" x14ac:dyDescent="0.25">
      <c r="A1918" s="33" t="e">
        <f>#REF!</f>
        <v>#REF!</v>
      </c>
      <c r="B1918" s="6">
        <v>0.73830859999999998</v>
      </c>
      <c r="F1918" s="12"/>
      <c r="J1918" s="13"/>
    </row>
    <row r="1919" spans="1:10" x14ac:dyDescent="0.25">
      <c r="A1919" s="33" t="e">
        <f>#REF!</f>
        <v>#REF!</v>
      </c>
      <c r="B1919" s="6">
        <v>0.6329439</v>
      </c>
      <c r="F1919" s="12"/>
      <c r="J1919" s="13"/>
    </row>
    <row r="1920" spans="1:10" x14ac:dyDescent="0.25">
      <c r="A1920" s="33" t="e">
        <f>#REF!</f>
        <v>#REF!</v>
      </c>
      <c r="B1920" s="6">
        <v>0.65524660000000001</v>
      </c>
      <c r="F1920" s="12"/>
      <c r="J1920" s="13"/>
    </row>
    <row r="1921" spans="1:10" x14ac:dyDescent="0.25">
      <c r="A1921" s="33" t="e">
        <f>#REF!</f>
        <v>#REF!</v>
      </c>
      <c r="B1921" s="6">
        <v>0.97322019999999998</v>
      </c>
      <c r="F1921" s="12"/>
      <c r="J1921" s="13"/>
    </row>
    <row r="1922" spans="1:10" x14ac:dyDescent="0.25">
      <c r="A1922" s="33" t="e">
        <f>#REF!</f>
        <v>#REF!</v>
      </c>
      <c r="B1922" s="6">
        <v>0.29334569999999999</v>
      </c>
      <c r="F1922" s="12"/>
      <c r="J1922" s="13"/>
    </row>
    <row r="1923" spans="1:10" x14ac:dyDescent="0.25">
      <c r="A1923" s="33" t="e">
        <f>#REF!</f>
        <v>#REF!</v>
      </c>
      <c r="B1923" s="6">
        <v>0.31547930000000002</v>
      </c>
      <c r="F1923" s="12"/>
      <c r="J1923" s="13"/>
    </row>
    <row r="1924" spans="1:10" x14ac:dyDescent="0.25">
      <c r="A1924" s="33" t="e">
        <f>#REF!</f>
        <v>#REF!</v>
      </c>
      <c r="B1924" s="6">
        <v>0.37021369999999998</v>
      </c>
      <c r="F1924" s="12"/>
      <c r="J1924" s="13"/>
    </row>
    <row r="1925" spans="1:10" x14ac:dyDescent="0.25">
      <c r="A1925" s="33" t="e">
        <f>#REF!</f>
        <v>#REF!</v>
      </c>
      <c r="B1925" s="6">
        <v>0.2720245</v>
      </c>
      <c r="F1925" s="12"/>
      <c r="J1925" s="13"/>
    </row>
    <row r="1926" spans="1:10" x14ac:dyDescent="0.25">
      <c r="A1926" s="33" t="e">
        <f>#REF!</f>
        <v>#REF!</v>
      </c>
      <c r="B1926" s="6">
        <v>0.1767521</v>
      </c>
      <c r="F1926" s="12"/>
      <c r="J1926" s="13"/>
    </row>
    <row r="1927" spans="1:10" x14ac:dyDescent="0.25">
      <c r="A1927" s="33" t="e">
        <f>#REF!</f>
        <v>#REF!</v>
      </c>
      <c r="B1927" s="6">
        <v>8.3462499999999995E-2</v>
      </c>
      <c r="F1927" s="12"/>
      <c r="J1927" s="13"/>
    </row>
    <row r="1928" spans="1:10" x14ac:dyDescent="0.25">
      <c r="A1928" s="33" t="e">
        <f>#REF!</f>
        <v>#REF!</v>
      </c>
      <c r="B1928" s="6">
        <v>5.9205399999999998E-2</v>
      </c>
      <c r="F1928" s="12"/>
      <c r="J1928" s="13"/>
    </row>
    <row r="1929" spans="1:10" x14ac:dyDescent="0.25">
      <c r="A1929" s="33" t="e">
        <f>#REF!</f>
        <v>#REF!</v>
      </c>
      <c r="B1929" s="6">
        <v>3.018475</v>
      </c>
      <c r="F1929" s="12"/>
      <c r="J1929" s="13"/>
    </row>
    <row r="1930" spans="1:10" x14ac:dyDescent="0.25">
      <c r="A1930" s="33" t="e">
        <f>#REF!</f>
        <v>#REF!</v>
      </c>
      <c r="B1930" s="6">
        <v>3.6778870000000001</v>
      </c>
      <c r="F1930" s="12"/>
      <c r="J1930" s="13"/>
    </row>
    <row r="1931" spans="1:10" x14ac:dyDescent="0.25">
      <c r="A1931" s="33" t="e">
        <f>#REF!</f>
        <v>#REF!</v>
      </c>
      <c r="B1931" s="6">
        <v>3.8677009999999998</v>
      </c>
      <c r="F1931" s="12"/>
      <c r="J1931" s="13"/>
    </row>
    <row r="1932" spans="1:10" x14ac:dyDescent="0.25">
      <c r="A1932" s="33" t="e">
        <f>#REF!</f>
        <v>#REF!</v>
      </c>
      <c r="B1932" s="6">
        <v>3.8951829999999998</v>
      </c>
      <c r="F1932" s="12"/>
      <c r="J1932" s="13"/>
    </row>
    <row r="1933" spans="1:10" x14ac:dyDescent="0.25">
      <c r="A1933" s="33" t="e">
        <f>#REF!</f>
        <v>#REF!</v>
      </c>
      <c r="B1933" s="6">
        <v>4.6393750000000002</v>
      </c>
      <c r="F1933" s="12"/>
      <c r="J1933" s="13"/>
    </row>
    <row r="1934" spans="1:10" x14ac:dyDescent="0.25">
      <c r="A1934" s="33" t="e">
        <f>#REF!</f>
        <v>#REF!</v>
      </c>
      <c r="B1934" s="6">
        <v>4.3939320000000004</v>
      </c>
      <c r="F1934" s="12"/>
      <c r="J1934" s="13"/>
    </row>
    <row r="1935" spans="1:10" x14ac:dyDescent="0.25">
      <c r="A1935" s="33" t="e">
        <f>#REF!</f>
        <v>#REF!</v>
      </c>
      <c r="B1935" s="6">
        <v>3.3774489999999999</v>
      </c>
      <c r="F1935" s="12"/>
      <c r="J1935" s="13"/>
    </row>
    <row r="1936" spans="1:10" x14ac:dyDescent="0.25">
      <c r="A1936" s="33" t="e">
        <f>#REF!</f>
        <v>#REF!</v>
      </c>
      <c r="B1936" s="6">
        <v>2.5020660000000001</v>
      </c>
      <c r="F1936" s="12"/>
      <c r="J1936" s="13"/>
    </row>
    <row r="1937" spans="1:10" x14ac:dyDescent="0.25">
      <c r="A1937" s="33" t="e">
        <f>#REF!</f>
        <v>#REF!</v>
      </c>
      <c r="B1937" s="6">
        <v>3.1173259999999998</v>
      </c>
      <c r="F1937" s="12"/>
      <c r="J1937" s="13"/>
    </row>
    <row r="1938" spans="1:10" x14ac:dyDescent="0.25">
      <c r="A1938" s="33" t="e">
        <f>#REF!</f>
        <v>#REF!</v>
      </c>
      <c r="B1938" s="6">
        <v>1.628085</v>
      </c>
      <c r="F1938" s="12"/>
      <c r="J1938" s="13"/>
    </row>
    <row r="1939" spans="1:10" x14ac:dyDescent="0.25">
      <c r="A1939" s="33" t="e">
        <f>#REF!</f>
        <v>#REF!</v>
      </c>
      <c r="B1939" s="6">
        <v>2.054916</v>
      </c>
      <c r="F1939" s="12"/>
      <c r="J1939" s="13"/>
    </row>
    <row r="1940" spans="1:10" x14ac:dyDescent="0.25">
      <c r="A1940" s="33" t="e">
        <f>#REF!</f>
        <v>#REF!</v>
      </c>
      <c r="B1940" s="6">
        <v>1.542424</v>
      </c>
      <c r="F1940" s="12"/>
      <c r="J1940" s="13"/>
    </row>
    <row r="1941" spans="1:10" x14ac:dyDescent="0.25">
      <c r="A1941" s="33" t="e">
        <f>#REF!</f>
        <v>#REF!</v>
      </c>
      <c r="B1941" s="6">
        <v>1.5730740000000001</v>
      </c>
      <c r="F1941" s="12"/>
      <c r="J1941" s="13"/>
    </row>
    <row r="1942" spans="1:10" x14ac:dyDescent="0.25">
      <c r="A1942" s="33" t="e">
        <f>#REF!</f>
        <v>#REF!</v>
      </c>
      <c r="B1942" s="6">
        <v>2.1022090000000002</v>
      </c>
      <c r="F1942" s="12"/>
      <c r="J1942" s="13"/>
    </row>
    <row r="1943" spans="1:10" x14ac:dyDescent="0.25">
      <c r="A1943" s="33" t="e">
        <f>#REF!</f>
        <v>#REF!</v>
      </c>
      <c r="B1943" s="6">
        <v>1.6227</v>
      </c>
      <c r="F1943" s="12"/>
      <c r="J1943" s="13"/>
    </row>
    <row r="1944" spans="1:10" x14ac:dyDescent="0.25">
      <c r="A1944" s="33" t="e">
        <f>#REF!</f>
        <v>#REF!</v>
      </c>
      <c r="B1944" s="6">
        <v>2.0953759999999999</v>
      </c>
      <c r="F1944" s="12"/>
      <c r="J1944" s="13"/>
    </row>
    <row r="1945" spans="1:10" x14ac:dyDescent="0.25">
      <c r="A1945" s="33" t="e">
        <f>#REF!</f>
        <v>#REF!</v>
      </c>
      <c r="B1945" s="6">
        <v>1.9638040000000001</v>
      </c>
      <c r="F1945" s="12"/>
      <c r="J1945" s="13"/>
    </row>
    <row r="1946" spans="1:10" x14ac:dyDescent="0.25">
      <c r="A1946" s="33" t="e">
        <f>#REF!</f>
        <v>#REF!</v>
      </c>
      <c r="B1946" s="6">
        <v>2.3882819999999998</v>
      </c>
      <c r="F1946" s="12"/>
      <c r="J1946" s="13"/>
    </row>
    <row r="1947" spans="1:10" x14ac:dyDescent="0.25">
      <c r="A1947" s="33" t="e">
        <f>#REF!</f>
        <v>#REF!</v>
      </c>
      <c r="B1947" s="6">
        <v>1.8911549999999999</v>
      </c>
      <c r="F1947" s="12"/>
      <c r="J1947" s="13"/>
    </row>
    <row r="1948" spans="1:10" x14ac:dyDescent="0.25">
      <c r="A1948" s="33" t="e">
        <f>#REF!</f>
        <v>#REF!</v>
      </c>
      <c r="B1948" s="6">
        <v>0.96686349999999999</v>
      </c>
      <c r="F1948" s="12"/>
      <c r="J1948" s="13"/>
    </row>
    <row r="1949" spans="1:10" x14ac:dyDescent="0.25">
      <c r="A1949" s="33" t="e">
        <f>#REF!</f>
        <v>#REF!</v>
      </c>
      <c r="B1949" s="6">
        <v>0.93135120000000005</v>
      </c>
      <c r="F1949" s="12"/>
      <c r="J1949" s="13"/>
    </row>
    <row r="1950" spans="1:10" x14ac:dyDescent="0.25">
      <c r="A1950" s="33" t="e">
        <f>#REF!</f>
        <v>#REF!</v>
      </c>
      <c r="B1950" s="6">
        <v>1.7903960000000001</v>
      </c>
      <c r="F1950" s="12"/>
      <c r="J1950" s="13"/>
    </row>
    <row r="1951" spans="1:10" x14ac:dyDescent="0.25">
      <c r="A1951" s="33" t="e">
        <f>#REF!</f>
        <v>#REF!</v>
      </c>
      <c r="B1951" s="6">
        <v>1.4145030000000001</v>
      </c>
      <c r="F1951" s="12"/>
      <c r="J1951" s="13"/>
    </row>
    <row r="1952" spans="1:10" x14ac:dyDescent="0.25">
      <c r="A1952" s="33" t="e">
        <f>#REF!</f>
        <v>#REF!</v>
      </c>
      <c r="B1952" s="6">
        <v>0.8316289</v>
      </c>
      <c r="F1952" s="12"/>
      <c r="J1952" s="13"/>
    </row>
    <row r="1953" spans="1:10" x14ac:dyDescent="0.25">
      <c r="A1953" s="33" t="e">
        <f>#REF!</f>
        <v>#REF!</v>
      </c>
      <c r="B1953" s="6">
        <v>0.7273868</v>
      </c>
      <c r="F1953" s="12"/>
      <c r="J1953" s="13"/>
    </row>
    <row r="1954" spans="1:10" x14ac:dyDescent="0.25">
      <c r="A1954" s="33" t="e">
        <f>#REF!</f>
        <v>#REF!</v>
      </c>
      <c r="B1954" s="6">
        <v>0.86464050000000003</v>
      </c>
      <c r="F1954" s="12"/>
      <c r="J1954" s="13"/>
    </row>
    <row r="1955" spans="1:10" x14ac:dyDescent="0.25">
      <c r="A1955" s="33" t="e">
        <f>#REF!</f>
        <v>#REF!</v>
      </c>
      <c r="B1955" s="6">
        <v>1.3502099999999999</v>
      </c>
      <c r="F1955" s="12"/>
      <c r="J1955" s="13"/>
    </row>
    <row r="1956" spans="1:10" x14ac:dyDescent="0.25">
      <c r="A1956" s="33" t="e">
        <f>#REF!</f>
        <v>#REF!</v>
      </c>
      <c r="B1956" s="6">
        <v>2.2177709999999999</v>
      </c>
      <c r="F1956" s="12"/>
      <c r="J1956" s="13"/>
    </row>
    <row r="1957" spans="1:10" x14ac:dyDescent="0.25">
      <c r="A1957" s="33" t="e">
        <f>#REF!</f>
        <v>#REF!</v>
      </c>
      <c r="B1957" s="6">
        <v>0.97690770000000005</v>
      </c>
      <c r="F1957" s="12"/>
      <c r="J1957" s="13"/>
    </row>
    <row r="1958" spans="1:10" x14ac:dyDescent="0.25">
      <c r="A1958" s="33" t="e">
        <f>#REF!</f>
        <v>#REF!</v>
      </c>
      <c r="B1958" s="6">
        <v>1.3625689999999999</v>
      </c>
      <c r="F1958" s="12"/>
      <c r="J1958" s="13"/>
    </row>
    <row r="1959" spans="1:10" x14ac:dyDescent="0.25">
      <c r="A1959" s="33" t="e">
        <f>#REF!</f>
        <v>#REF!</v>
      </c>
      <c r="B1959" s="6">
        <v>1.091045</v>
      </c>
      <c r="F1959" s="12"/>
      <c r="J1959" s="13"/>
    </row>
    <row r="1960" spans="1:10" x14ac:dyDescent="0.25">
      <c r="A1960" s="33" t="e">
        <f>#REF!</f>
        <v>#REF!</v>
      </c>
      <c r="B1960" s="6">
        <v>0.73403359999999995</v>
      </c>
      <c r="F1960" s="12"/>
      <c r="J1960" s="13"/>
    </row>
    <row r="1961" spans="1:10" x14ac:dyDescent="0.25">
      <c r="A1961" s="33" t="e">
        <f>#REF!</f>
        <v>#REF!</v>
      </c>
      <c r="B1961" s="6">
        <v>0.87647850000000005</v>
      </c>
      <c r="F1961" s="12"/>
      <c r="J1961" s="13"/>
    </row>
    <row r="1962" spans="1:10" x14ac:dyDescent="0.25">
      <c r="A1962" s="33" t="e">
        <f>#REF!</f>
        <v>#REF!</v>
      </c>
      <c r="B1962" s="6">
        <v>0.7670323</v>
      </c>
      <c r="F1962" s="12"/>
      <c r="J1962" s="13"/>
    </row>
    <row r="1963" spans="1:10" x14ac:dyDescent="0.25">
      <c r="A1963" s="33" t="e">
        <f>#REF!</f>
        <v>#REF!</v>
      </c>
      <c r="B1963" s="6">
        <v>5.5398139999999998</v>
      </c>
      <c r="F1963" s="12"/>
      <c r="J1963" s="13"/>
    </row>
    <row r="1964" spans="1:10" x14ac:dyDescent="0.25">
      <c r="A1964" s="33" t="e">
        <f>#REF!</f>
        <v>#REF!</v>
      </c>
      <c r="B1964" s="6">
        <v>2.0479240000000001</v>
      </c>
      <c r="F1964" s="12"/>
      <c r="J1964" s="13"/>
    </row>
    <row r="1965" spans="1:10" x14ac:dyDescent="0.25">
      <c r="A1965" s="33" t="e">
        <f>#REF!</f>
        <v>#REF!</v>
      </c>
      <c r="B1965" s="6">
        <v>1.2523850000000001</v>
      </c>
      <c r="F1965" s="12"/>
      <c r="J1965" s="13"/>
    </row>
    <row r="1966" spans="1:10" x14ac:dyDescent="0.25">
      <c r="A1966" s="33" t="e">
        <f>#REF!</f>
        <v>#REF!</v>
      </c>
      <c r="B1966" s="6">
        <v>0.35601729999999998</v>
      </c>
      <c r="F1966" s="12"/>
      <c r="J1966" s="13"/>
    </row>
    <row r="1967" spans="1:10" x14ac:dyDescent="0.25">
      <c r="A1967" s="33" t="e">
        <f>#REF!</f>
        <v>#REF!</v>
      </c>
      <c r="B1967" s="6">
        <v>1.2703059999999999</v>
      </c>
      <c r="F1967" s="12"/>
      <c r="J1967" s="13"/>
    </row>
    <row r="1968" spans="1:10" x14ac:dyDescent="0.25">
      <c r="A1968" s="33" t="e">
        <f>#REF!</f>
        <v>#REF!</v>
      </c>
      <c r="B1968" s="6">
        <v>0.72260159999999996</v>
      </c>
      <c r="F1968" s="12"/>
      <c r="J1968" s="13"/>
    </row>
    <row r="1969" spans="1:10" x14ac:dyDescent="0.25">
      <c r="A1969" s="33" t="e">
        <f>#REF!</f>
        <v>#REF!</v>
      </c>
      <c r="B1969" s="6">
        <v>6.7143449999999998</v>
      </c>
      <c r="F1969" s="12"/>
      <c r="J1969" s="13"/>
    </row>
    <row r="1970" spans="1:10" x14ac:dyDescent="0.25">
      <c r="A1970" s="33" t="e">
        <f>#REF!</f>
        <v>#REF!</v>
      </c>
      <c r="B1970" s="6">
        <v>5.4434209999999998</v>
      </c>
      <c r="F1970" s="12"/>
      <c r="J1970" s="13"/>
    </row>
    <row r="1971" spans="1:10" x14ac:dyDescent="0.25">
      <c r="A1971" s="33" t="e">
        <f>#REF!</f>
        <v>#REF!</v>
      </c>
      <c r="B1971" s="6">
        <v>4.9316300000000002</v>
      </c>
      <c r="F1971" s="12"/>
      <c r="J1971" s="13"/>
    </row>
    <row r="1972" spans="1:10" x14ac:dyDescent="0.25">
      <c r="A1972" s="33" t="e">
        <f>#REF!</f>
        <v>#REF!</v>
      </c>
      <c r="B1972" s="6">
        <v>1.791858</v>
      </c>
      <c r="F1972" s="12"/>
      <c r="J1972" s="13"/>
    </row>
    <row r="1973" spans="1:10" x14ac:dyDescent="0.25">
      <c r="A1973" s="33" t="e">
        <f>#REF!</f>
        <v>#REF!</v>
      </c>
      <c r="B1973" s="6">
        <v>7.4470429999999999</v>
      </c>
      <c r="F1973" s="12"/>
      <c r="J1973" s="13"/>
    </row>
    <row r="1974" spans="1:10" x14ac:dyDescent="0.25">
      <c r="A1974" s="33" t="e">
        <f>#REF!</f>
        <v>#REF!</v>
      </c>
      <c r="B1974" s="6">
        <v>3.1517400000000002</v>
      </c>
      <c r="F1974" s="12"/>
      <c r="J1974" s="13"/>
    </row>
    <row r="1975" spans="1:10" x14ac:dyDescent="0.25">
      <c r="A1975" s="33" t="e">
        <f>#REF!</f>
        <v>#REF!</v>
      </c>
      <c r="B1975" s="6">
        <v>2.724815</v>
      </c>
      <c r="F1975" s="12"/>
      <c r="J1975" s="13"/>
    </row>
    <row r="1976" spans="1:10" x14ac:dyDescent="0.25">
      <c r="A1976" s="33" t="e">
        <f>#REF!</f>
        <v>#REF!</v>
      </c>
      <c r="B1976" s="6">
        <v>1.1998040000000001</v>
      </c>
      <c r="F1976" s="12"/>
      <c r="J1976" s="13"/>
    </row>
    <row r="1977" spans="1:10" x14ac:dyDescent="0.25">
      <c r="A1977" s="33" t="e">
        <f>#REF!</f>
        <v>#REF!</v>
      </c>
      <c r="B1977" s="6">
        <v>2.4265669999999999</v>
      </c>
      <c r="F1977" s="12"/>
      <c r="J1977" s="13"/>
    </row>
    <row r="1978" spans="1:10" x14ac:dyDescent="0.25">
      <c r="A1978" s="33" t="e">
        <f>#REF!</f>
        <v>#REF!</v>
      </c>
      <c r="B1978" s="6">
        <v>0.38764680000000001</v>
      </c>
      <c r="F1978" s="12"/>
      <c r="J1978" s="13"/>
    </row>
    <row r="1979" spans="1:10" x14ac:dyDescent="0.25">
      <c r="A1979" s="33" t="e">
        <f>#REF!</f>
        <v>#REF!</v>
      </c>
      <c r="B1979" s="6">
        <v>0.37212689999999998</v>
      </c>
      <c r="F1979" s="12"/>
      <c r="J1979" s="13"/>
    </row>
    <row r="1980" spans="1:10" x14ac:dyDescent="0.25">
      <c r="A1980" s="33" t="e">
        <f>#REF!</f>
        <v>#REF!</v>
      </c>
      <c r="B1980" s="6">
        <v>0.29710160000000002</v>
      </c>
      <c r="F1980" s="12"/>
      <c r="J1980" s="13"/>
    </row>
    <row r="1981" spans="1:10" x14ac:dyDescent="0.25">
      <c r="A1981" s="33" t="e">
        <f>#REF!</f>
        <v>#REF!</v>
      </c>
      <c r="B1981" s="6">
        <v>0.19292960000000001</v>
      </c>
      <c r="F1981" s="12"/>
      <c r="J1981" s="13"/>
    </row>
    <row r="1982" spans="1:10" x14ac:dyDescent="0.25">
      <c r="A1982" s="33" t="e">
        <f>#REF!</f>
        <v>#REF!</v>
      </c>
      <c r="B1982" s="6">
        <v>0.1168295</v>
      </c>
      <c r="F1982" s="12"/>
      <c r="J1982" s="13"/>
    </row>
    <row r="1983" spans="1:10" x14ac:dyDescent="0.25">
      <c r="A1983" s="33" t="e">
        <f>#REF!</f>
        <v>#REF!</v>
      </c>
      <c r="B1983" s="6">
        <v>2.2755390000000002</v>
      </c>
      <c r="F1983" s="12"/>
      <c r="J1983" s="13"/>
    </row>
    <row r="1984" spans="1:10" x14ac:dyDescent="0.25">
      <c r="A1984" s="33" t="e">
        <f>#REF!</f>
        <v>#REF!</v>
      </c>
      <c r="B1984" s="6">
        <v>1.7982229999999999</v>
      </c>
      <c r="F1984" s="12"/>
      <c r="J1984" s="13"/>
    </row>
    <row r="1985" spans="1:10" x14ac:dyDescent="0.25">
      <c r="A1985" s="33" t="e">
        <f>#REF!</f>
        <v>#REF!</v>
      </c>
      <c r="B1985" s="6">
        <v>1.430274</v>
      </c>
      <c r="F1985" s="12"/>
      <c r="J1985" s="13"/>
    </row>
    <row r="1986" spans="1:10" x14ac:dyDescent="0.25">
      <c r="A1986" s="33" t="e">
        <f>#REF!</f>
        <v>#REF!</v>
      </c>
      <c r="B1986" s="6">
        <v>1.7943770000000001</v>
      </c>
      <c r="F1986" s="12"/>
      <c r="J1986" s="13"/>
    </row>
    <row r="1987" spans="1:10" x14ac:dyDescent="0.25">
      <c r="A1987" s="33" t="e">
        <f>#REF!</f>
        <v>#REF!</v>
      </c>
      <c r="B1987" s="6">
        <v>2.044435</v>
      </c>
      <c r="F1987" s="12"/>
      <c r="J1987" s="13"/>
    </row>
    <row r="1988" spans="1:10" x14ac:dyDescent="0.25">
      <c r="A1988" s="33" t="e">
        <f>#REF!</f>
        <v>#REF!</v>
      </c>
      <c r="B1988" s="6">
        <v>3.3215699999999999</v>
      </c>
      <c r="F1988" s="12"/>
      <c r="J1988" s="13"/>
    </row>
    <row r="1989" spans="1:10" x14ac:dyDescent="0.25">
      <c r="A1989" s="33" t="e">
        <f>#REF!</f>
        <v>#REF!</v>
      </c>
      <c r="B1989" s="6">
        <v>1.8449469999999999</v>
      </c>
      <c r="F1989" s="12"/>
      <c r="J1989" s="13"/>
    </row>
    <row r="1990" spans="1:10" x14ac:dyDescent="0.25">
      <c r="A1990" s="33" t="e">
        <f>#REF!</f>
        <v>#REF!</v>
      </c>
      <c r="B1990" s="6">
        <v>1.2296229999999999</v>
      </c>
      <c r="F1990" s="12"/>
      <c r="J1990" s="13"/>
    </row>
    <row r="1991" spans="1:10" x14ac:dyDescent="0.25">
      <c r="A1991" s="33" t="e">
        <f>#REF!</f>
        <v>#REF!</v>
      </c>
      <c r="B1991" s="6">
        <v>0.81505680000000003</v>
      </c>
      <c r="F1991" s="12"/>
      <c r="J1991" s="13"/>
    </row>
    <row r="1992" spans="1:10" x14ac:dyDescent="0.25">
      <c r="A1992" s="33" t="e">
        <f>#REF!</f>
        <v>#REF!</v>
      </c>
      <c r="B1992" s="6">
        <v>1.2257579999999999</v>
      </c>
      <c r="F1992" s="12"/>
      <c r="J1992" s="13"/>
    </row>
    <row r="1993" spans="1:10" x14ac:dyDescent="0.25">
      <c r="A1993" s="33" t="e">
        <f>#REF!</f>
        <v>#REF!</v>
      </c>
      <c r="B1993" s="6">
        <v>1.1051960000000001</v>
      </c>
      <c r="F1993" s="12"/>
      <c r="J1993" s="13"/>
    </row>
    <row r="1994" spans="1:10" x14ac:dyDescent="0.25">
      <c r="A1994" s="33" t="e">
        <f>#REF!</f>
        <v>#REF!</v>
      </c>
      <c r="B1994" s="6">
        <v>1.359777</v>
      </c>
      <c r="F1994" s="12"/>
      <c r="J1994" s="13"/>
    </row>
    <row r="1995" spans="1:10" x14ac:dyDescent="0.25">
      <c r="A1995" s="33" t="e">
        <f>#REF!</f>
        <v>#REF!</v>
      </c>
      <c r="B1995" s="6">
        <v>1.6032249999999999</v>
      </c>
      <c r="F1995" s="12"/>
      <c r="J1995" s="13"/>
    </row>
    <row r="1996" spans="1:10" x14ac:dyDescent="0.25">
      <c r="A1996" s="33" t="e">
        <f>#REF!</f>
        <v>#REF!</v>
      </c>
      <c r="B1996" s="6">
        <v>0.99343139999999996</v>
      </c>
      <c r="F1996" s="12"/>
      <c r="J1996" s="13"/>
    </row>
    <row r="1997" spans="1:10" x14ac:dyDescent="0.25">
      <c r="A1997" s="33" t="e">
        <f>#REF!</f>
        <v>#REF!</v>
      </c>
      <c r="B1997" s="6">
        <v>1.0923069999999999</v>
      </c>
      <c r="F1997" s="12"/>
      <c r="J1997" s="13"/>
    </row>
    <row r="1998" spans="1:10" x14ac:dyDescent="0.25">
      <c r="A1998" s="33" t="e">
        <f>#REF!</f>
        <v>#REF!</v>
      </c>
      <c r="B1998" s="6">
        <v>1.483468</v>
      </c>
      <c r="F1998" s="12"/>
      <c r="J1998" s="13"/>
    </row>
    <row r="1999" spans="1:10" x14ac:dyDescent="0.25">
      <c r="A1999" s="33" t="e">
        <f>#REF!</f>
        <v>#REF!</v>
      </c>
      <c r="B1999" s="6">
        <v>0.45345360000000001</v>
      </c>
      <c r="F1999" s="12"/>
      <c r="J1999" s="13"/>
    </row>
    <row r="2000" spans="1:10" x14ac:dyDescent="0.25">
      <c r="A2000" s="33" t="e">
        <f>#REF!</f>
        <v>#REF!</v>
      </c>
      <c r="B2000" s="6">
        <v>6.0861650000000003</v>
      </c>
      <c r="F2000" s="12"/>
      <c r="J2000" s="13"/>
    </row>
    <row r="2001" spans="1:10" x14ac:dyDescent="0.25">
      <c r="A2001" s="33" t="e">
        <f>#REF!</f>
        <v>#REF!</v>
      </c>
      <c r="B2001" s="6">
        <v>4.2159209999999998</v>
      </c>
      <c r="F2001" s="12"/>
      <c r="J2001" s="13"/>
    </row>
    <row r="2002" spans="1:10" x14ac:dyDescent="0.25">
      <c r="A2002" s="33" t="e">
        <f>#REF!</f>
        <v>#REF!</v>
      </c>
      <c r="B2002" s="6">
        <v>4.1749970000000003</v>
      </c>
      <c r="F2002" s="12"/>
      <c r="J2002" s="13"/>
    </row>
    <row r="2003" spans="1:10" x14ac:dyDescent="0.25">
      <c r="A2003" s="33" t="e">
        <f>#REF!</f>
        <v>#REF!</v>
      </c>
      <c r="B2003" s="6">
        <v>4.3744240000000003</v>
      </c>
      <c r="F2003" s="12"/>
      <c r="J2003" s="13"/>
    </row>
    <row r="2004" spans="1:10" x14ac:dyDescent="0.25">
      <c r="A2004" s="33" t="e">
        <f>#REF!</f>
        <v>#REF!</v>
      </c>
      <c r="B2004" s="6">
        <v>3.9646349999999999</v>
      </c>
      <c r="F2004" s="12"/>
      <c r="J2004" s="13"/>
    </row>
    <row r="2005" spans="1:10" x14ac:dyDescent="0.25">
      <c r="A2005" s="33" t="e">
        <f>#REF!</f>
        <v>#REF!</v>
      </c>
      <c r="B2005" s="6">
        <v>3.1789610000000001</v>
      </c>
      <c r="F2005" s="12"/>
      <c r="J2005" s="13"/>
    </row>
    <row r="2006" spans="1:10" x14ac:dyDescent="0.25">
      <c r="A2006" s="33" t="e">
        <f>#REF!</f>
        <v>#REF!</v>
      </c>
      <c r="B2006" s="6">
        <v>2.3728720000000001</v>
      </c>
      <c r="F2006" s="12"/>
      <c r="J2006" s="13"/>
    </row>
    <row r="2007" spans="1:10" x14ac:dyDescent="0.25">
      <c r="A2007" s="33" t="e">
        <f>#REF!</f>
        <v>#REF!</v>
      </c>
      <c r="B2007" s="6">
        <v>2.947168</v>
      </c>
      <c r="F2007" s="12"/>
      <c r="J2007" s="13"/>
    </row>
    <row r="2008" spans="1:10" x14ac:dyDescent="0.25">
      <c r="A2008" s="33" t="e">
        <f>#REF!</f>
        <v>#REF!</v>
      </c>
      <c r="B2008" s="6">
        <v>2.8956789999999999</v>
      </c>
      <c r="F2008" s="12"/>
      <c r="J2008" s="13"/>
    </row>
    <row r="2009" spans="1:10" x14ac:dyDescent="0.25">
      <c r="A2009" s="33" t="e">
        <f>#REF!</f>
        <v>#REF!</v>
      </c>
      <c r="B2009" s="6">
        <v>2.3724820000000002</v>
      </c>
      <c r="F2009" s="12"/>
      <c r="J2009" s="13"/>
    </row>
    <row r="2010" spans="1:10" x14ac:dyDescent="0.25">
      <c r="A2010" s="33" t="e">
        <f>#REF!</f>
        <v>#REF!</v>
      </c>
      <c r="B2010" s="6">
        <v>2.919915</v>
      </c>
      <c r="F2010" s="12"/>
      <c r="J2010" s="13"/>
    </row>
    <row r="2011" spans="1:10" x14ac:dyDescent="0.25">
      <c r="A2011" s="33" t="e">
        <f>#REF!</f>
        <v>#REF!</v>
      </c>
      <c r="B2011" s="6">
        <v>1.443578</v>
      </c>
      <c r="F2011" s="12"/>
      <c r="J2011" s="13"/>
    </row>
    <row r="2012" spans="1:10" x14ac:dyDescent="0.25">
      <c r="A2012" s="33" t="e">
        <f>#REF!</f>
        <v>#REF!</v>
      </c>
      <c r="B2012" s="6">
        <v>1.9938910000000001</v>
      </c>
      <c r="F2012" s="12"/>
      <c r="J2012" s="13"/>
    </row>
    <row r="2013" spans="1:10" x14ac:dyDescent="0.25">
      <c r="A2013" s="33" t="e">
        <f>#REF!</f>
        <v>#REF!</v>
      </c>
      <c r="B2013" s="6">
        <v>1.0258499999999999</v>
      </c>
      <c r="F2013" s="12"/>
      <c r="J2013" s="13"/>
    </row>
    <row r="2014" spans="1:10" x14ac:dyDescent="0.25">
      <c r="A2014" s="33" t="e">
        <f>#REF!</f>
        <v>#REF!</v>
      </c>
      <c r="B2014" s="6">
        <v>1.231519</v>
      </c>
      <c r="F2014" s="12"/>
      <c r="J2014" s="13"/>
    </row>
    <row r="2015" spans="1:10" x14ac:dyDescent="0.25">
      <c r="A2015" s="33" t="e">
        <f>#REF!</f>
        <v>#REF!</v>
      </c>
      <c r="B2015" s="6">
        <v>1.6124719999999999</v>
      </c>
      <c r="F2015" s="12"/>
      <c r="J2015" s="13"/>
    </row>
    <row r="2016" spans="1:10" x14ac:dyDescent="0.25">
      <c r="A2016" s="33" t="e">
        <f>#REF!</f>
        <v>#REF!</v>
      </c>
      <c r="B2016" s="6">
        <v>0.96378019999999998</v>
      </c>
      <c r="F2016" s="12"/>
      <c r="J2016" s="13"/>
    </row>
    <row r="2017" spans="1:10" x14ac:dyDescent="0.25">
      <c r="A2017" s="33" t="e">
        <f>#REF!</f>
        <v>#REF!</v>
      </c>
      <c r="B2017" s="6">
        <v>3.480111</v>
      </c>
      <c r="F2017" s="12"/>
      <c r="J2017" s="13"/>
    </row>
    <row r="2018" spans="1:10" x14ac:dyDescent="0.25">
      <c r="A2018" s="33" t="e">
        <f>#REF!</f>
        <v>#REF!</v>
      </c>
      <c r="B2018" s="6">
        <v>4.9634859999999996</v>
      </c>
      <c r="F2018" s="12"/>
      <c r="J2018" s="13"/>
    </row>
    <row r="2019" spans="1:10" x14ac:dyDescent="0.25">
      <c r="A2019" s="33" t="e">
        <f>#REF!</f>
        <v>#REF!</v>
      </c>
      <c r="B2019" s="6">
        <v>9.7819760000000002</v>
      </c>
      <c r="F2019" s="12"/>
      <c r="J2019" s="13"/>
    </row>
    <row r="2020" spans="1:10" x14ac:dyDescent="0.25">
      <c r="A2020" s="33" t="e">
        <f>#REF!</f>
        <v>#REF!</v>
      </c>
      <c r="B2020" s="6">
        <v>12.004960000000001</v>
      </c>
      <c r="F2020" s="12"/>
      <c r="J2020" s="13"/>
    </row>
    <row r="2021" spans="1:10" x14ac:dyDescent="0.25">
      <c r="A2021" s="33" t="e">
        <f>#REF!</f>
        <v>#REF!</v>
      </c>
      <c r="B2021" s="6">
        <v>9.3054609999999993</v>
      </c>
      <c r="F2021" s="12"/>
      <c r="J2021" s="13"/>
    </row>
    <row r="2022" spans="1:10" x14ac:dyDescent="0.25">
      <c r="A2022" s="33" t="e">
        <f>#REF!</f>
        <v>#REF!</v>
      </c>
      <c r="B2022" s="6">
        <v>12.19356</v>
      </c>
      <c r="F2022" s="12"/>
      <c r="J2022" s="13"/>
    </row>
    <row r="2023" spans="1:10" x14ac:dyDescent="0.25">
      <c r="A2023" s="33" t="e">
        <f>#REF!</f>
        <v>#REF!</v>
      </c>
      <c r="B2023" s="6">
        <v>9.4963390000000008</v>
      </c>
      <c r="F2023" s="12"/>
      <c r="J2023" s="13"/>
    </row>
    <row r="2024" spans="1:10" x14ac:dyDescent="0.25">
      <c r="A2024" s="33" t="e">
        <f>#REF!</f>
        <v>#REF!</v>
      </c>
      <c r="B2024" s="6">
        <v>6.6452989999999996</v>
      </c>
      <c r="F2024" s="12"/>
      <c r="J2024" s="13"/>
    </row>
    <row r="2025" spans="1:10" x14ac:dyDescent="0.25">
      <c r="A2025" s="33" t="e">
        <f>#REF!</f>
        <v>#REF!</v>
      </c>
      <c r="B2025" s="6">
        <v>6.659262</v>
      </c>
      <c r="F2025" s="12"/>
      <c r="J2025" s="13"/>
    </row>
    <row r="2026" spans="1:10" x14ac:dyDescent="0.25">
      <c r="A2026" s="33" t="e">
        <f>#REF!</f>
        <v>#REF!</v>
      </c>
      <c r="B2026" s="6">
        <v>4.6363219999999998</v>
      </c>
      <c r="F2026" s="12"/>
      <c r="J2026" s="13"/>
    </row>
    <row r="2027" spans="1:10" x14ac:dyDescent="0.25">
      <c r="A2027" s="33" t="e">
        <f>#REF!</f>
        <v>#REF!</v>
      </c>
      <c r="B2027" s="6">
        <v>1.2054860000000001</v>
      </c>
      <c r="F2027" s="12"/>
      <c r="J2027" s="13"/>
    </row>
    <row r="2028" spans="1:10" x14ac:dyDescent="0.25">
      <c r="A2028" s="33" t="e">
        <f>#REF!</f>
        <v>#REF!</v>
      </c>
      <c r="B2028" s="6">
        <v>1.2459009999999999</v>
      </c>
      <c r="F2028" s="12"/>
      <c r="J2028" s="13"/>
    </row>
    <row r="2029" spans="1:10" x14ac:dyDescent="0.25">
      <c r="A2029" s="33" t="e">
        <f>#REF!</f>
        <v>#REF!</v>
      </c>
      <c r="B2029" s="6">
        <v>0.92137100000000005</v>
      </c>
      <c r="F2029" s="12"/>
      <c r="J2029" s="13"/>
    </row>
    <row r="2030" spans="1:10" x14ac:dyDescent="0.25">
      <c r="A2030" s="33" t="e">
        <f>#REF!</f>
        <v>#REF!</v>
      </c>
      <c r="B2030" s="6">
        <v>3.5003730000000002</v>
      </c>
      <c r="F2030" s="12"/>
      <c r="J2030" s="13"/>
    </row>
    <row r="2031" spans="1:10" x14ac:dyDescent="0.25">
      <c r="A2031" s="33" t="e">
        <f>#REF!</f>
        <v>#REF!</v>
      </c>
      <c r="B2031" s="6">
        <v>2.5425080000000002</v>
      </c>
      <c r="F2031" s="12"/>
      <c r="J2031" s="13"/>
    </row>
    <row r="2032" spans="1:10" x14ac:dyDescent="0.25">
      <c r="A2032" s="33" t="e">
        <f>#REF!</f>
        <v>#REF!</v>
      </c>
      <c r="B2032" s="6">
        <v>3.8245450000000001</v>
      </c>
      <c r="F2032" s="12"/>
      <c r="J2032" s="13"/>
    </row>
    <row r="2033" spans="1:10" x14ac:dyDescent="0.25">
      <c r="A2033" s="33" t="e">
        <f>#REF!</f>
        <v>#REF!</v>
      </c>
      <c r="B2033" s="6">
        <v>3.957865</v>
      </c>
      <c r="F2033" s="12"/>
      <c r="J2033" s="13"/>
    </row>
    <row r="2034" spans="1:10" x14ac:dyDescent="0.25">
      <c r="A2034" s="33" t="e">
        <f>#REF!</f>
        <v>#REF!</v>
      </c>
      <c r="B2034" s="6">
        <v>3.4215339999999999</v>
      </c>
      <c r="F2034" s="12"/>
      <c r="J2034" s="13"/>
    </row>
    <row r="2035" spans="1:10" x14ac:dyDescent="0.25">
      <c r="A2035" s="33" t="e">
        <f>#REF!</f>
        <v>#REF!</v>
      </c>
      <c r="B2035" s="6">
        <v>4.9887030000000001</v>
      </c>
      <c r="F2035" s="12"/>
      <c r="J2035" s="13"/>
    </row>
    <row r="2036" spans="1:10" x14ac:dyDescent="0.25">
      <c r="A2036" s="33" t="e">
        <f>#REF!</f>
        <v>#REF!</v>
      </c>
      <c r="B2036" s="6">
        <v>4.0483359999999999</v>
      </c>
      <c r="F2036" s="12"/>
      <c r="J2036" s="13"/>
    </row>
    <row r="2037" spans="1:10" x14ac:dyDescent="0.25">
      <c r="A2037" s="33" t="e">
        <f>#REF!</f>
        <v>#REF!</v>
      </c>
      <c r="B2037" s="6">
        <v>2.7876789999999998</v>
      </c>
      <c r="F2037" s="12"/>
      <c r="J2037" s="13"/>
    </row>
    <row r="2038" spans="1:10" x14ac:dyDescent="0.25">
      <c r="A2038" s="33" t="e">
        <f>#REF!</f>
        <v>#REF!</v>
      </c>
      <c r="B2038" s="6">
        <v>3.6346790000000002</v>
      </c>
      <c r="F2038" s="12"/>
      <c r="J2038" s="13"/>
    </row>
    <row r="2039" spans="1:10" x14ac:dyDescent="0.25">
      <c r="A2039" s="33" t="e">
        <f>#REF!</f>
        <v>#REF!</v>
      </c>
      <c r="B2039" s="6">
        <v>2.5999050000000001</v>
      </c>
      <c r="F2039" s="12"/>
      <c r="J2039" s="13"/>
    </row>
    <row r="2040" spans="1:10" x14ac:dyDescent="0.25">
      <c r="A2040" s="33" t="e">
        <f>#REF!</f>
        <v>#REF!</v>
      </c>
      <c r="B2040" s="6">
        <v>4.8172360000000003</v>
      </c>
      <c r="F2040" s="12"/>
      <c r="J2040" s="13"/>
    </row>
    <row r="2041" spans="1:10" x14ac:dyDescent="0.25">
      <c r="A2041" s="33" t="e">
        <f>#REF!</f>
        <v>#REF!</v>
      </c>
      <c r="B2041" s="6">
        <v>1.0333140000000001</v>
      </c>
      <c r="F2041" s="12"/>
      <c r="J2041" s="13"/>
    </row>
    <row r="2042" spans="1:10" x14ac:dyDescent="0.25">
      <c r="A2042" s="33" t="e">
        <f>#REF!</f>
        <v>#REF!</v>
      </c>
      <c r="B2042" s="6">
        <v>0.82710589999999995</v>
      </c>
      <c r="F2042" s="12"/>
      <c r="J2042" s="13"/>
    </row>
    <row r="2043" spans="1:10" x14ac:dyDescent="0.25">
      <c r="A2043" s="33" t="e">
        <f>#REF!</f>
        <v>#REF!</v>
      </c>
      <c r="B2043" s="6">
        <v>0.99745729999999999</v>
      </c>
      <c r="F2043" s="12"/>
      <c r="J2043" s="13"/>
    </row>
    <row r="2044" spans="1:10" x14ac:dyDescent="0.25">
      <c r="A2044" s="33" t="e">
        <f>#REF!</f>
        <v>#REF!</v>
      </c>
      <c r="B2044" s="6">
        <v>0.93989469999999997</v>
      </c>
      <c r="F2044" s="12"/>
      <c r="J2044" s="13"/>
    </row>
    <row r="2045" spans="1:10" x14ac:dyDescent="0.25">
      <c r="A2045" s="33" t="e">
        <f>#REF!</f>
        <v>#REF!</v>
      </c>
      <c r="B2045" s="6">
        <v>1.109502</v>
      </c>
      <c r="F2045" s="12"/>
      <c r="J2045" s="13"/>
    </row>
    <row r="2046" spans="1:10" x14ac:dyDescent="0.25">
      <c r="A2046" s="33" t="e">
        <f>#REF!</f>
        <v>#REF!</v>
      </c>
      <c r="B2046" s="6">
        <v>0.6971543</v>
      </c>
      <c r="F2046" s="12"/>
      <c r="J2046" s="13"/>
    </row>
    <row r="2047" spans="1:10" x14ac:dyDescent="0.25">
      <c r="A2047" s="33" t="e">
        <f>#REF!</f>
        <v>#REF!</v>
      </c>
      <c r="B2047" s="6">
        <v>2.9534500000000001</v>
      </c>
      <c r="F2047" s="12"/>
      <c r="J2047" s="13"/>
    </row>
    <row r="2048" spans="1:10" x14ac:dyDescent="0.25">
      <c r="A2048" s="33" t="e">
        <f>#REF!</f>
        <v>#REF!</v>
      </c>
      <c r="B2048" s="6">
        <v>3.1763840000000001</v>
      </c>
      <c r="F2048" s="12"/>
      <c r="J2048" s="13"/>
    </row>
    <row r="2049" spans="1:10" x14ac:dyDescent="0.25">
      <c r="A2049" s="33" t="e">
        <f>#REF!</f>
        <v>#REF!</v>
      </c>
      <c r="B2049" s="6">
        <v>3.791512</v>
      </c>
      <c r="F2049" s="12"/>
      <c r="J2049" s="13"/>
    </row>
    <row r="2050" spans="1:10" x14ac:dyDescent="0.25">
      <c r="A2050" s="33" t="e">
        <f>#REF!</f>
        <v>#REF!</v>
      </c>
      <c r="B2050" s="6">
        <v>3.778686</v>
      </c>
      <c r="F2050" s="12"/>
      <c r="J2050" s="13"/>
    </row>
    <row r="2051" spans="1:10" x14ac:dyDescent="0.25">
      <c r="A2051" s="33" t="e">
        <f>#REF!</f>
        <v>#REF!</v>
      </c>
      <c r="B2051" s="6">
        <v>1.42218</v>
      </c>
      <c r="F2051" s="12"/>
      <c r="J2051" s="13"/>
    </row>
    <row r="2052" spans="1:10" x14ac:dyDescent="0.25">
      <c r="A2052" s="33" t="e">
        <f>#REF!</f>
        <v>#REF!</v>
      </c>
      <c r="B2052" s="6">
        <v>0.81648270000000001</v>
      </c>
      <c r="F2052" s="12"/>
      <c r="J2052" s="13"/>
    </row>
    <row r="2053" spans="1:10" x14ac:dyDescent="0.25">
      <c r="A2053" s="33" t="e">
        <f>#REF!</f>
        <v>#REF!</v>
      </c>
      <c r="B2053" s="6">
        <v>0.83828499999999995</v>
      </c>
      <c r="F2053" s="12"/>
      <c r="J2053" s="13"/>
    </row>
    <row r="2054" spans="1:10" x14ac:dyDescent="0.25">
      <c r="A2054" s="33" t="e">
        <f>#REF!</f>
        <v>#REF!</v>
      </c>
      <c r="B2054" s="6">
        <v>0.76141970000000003</v>
      </c>
      <c r="F2054" s="12"/>
      <c r="J2054" s="13"/>
    </row>
    <row r="2055" spans="1:10" x14ac:dyDescent="0.25">
      <c r="A2055" s="33" t="e">
        <f>#REF!</f>
        <v>#REF!</v>
      </c>
      <c r="B2055" s="6">
        <v>0.4033871</v>
      </c>
      <c r="F2055" s="12"/>
      <c r="J2055" s="13"/>
    </row>
    <row r="2056" spans="1:10" x14ac:dyDescent="0.25">
      <c r="A2056" s="33" t="e">
        <f>#REF!</f>
        <v>#REF!</v>
      </c>
      <c r="B2056" s="6">
        <v>0.65698639999999997</v>
      </c>
      <c r="F2056" s="12"/>
      <c r="J2056" s="13"/>
    </row>
    <row r="2057" spans="1:10" x14ac:dyDescent="0.25">
      <c r="A2057" s="33" t="e">
        <f>#REF!</f>
        <v>#REF!</v>
      </c>
      <c r="B2057" s="6">
        <v>0.99150709999999997</v>
      </c>
      <c r="F2057" s="12"/>
      <c r="J2057" s="13"/>
    </row>
    <row r="2058" spans="1:10" x14ac:dyDescent="0.25">
      <c r="A2058" s="33" t="e">
        <f>#REF!</f>
        <v>#REF!</v>
      </c>
      <c r="B2058" s="6">
        <v>1.3449789999999999</v>
      </c>
      <c r="F2058" s="12"/>
      <c r="J2058" s="13"/>
    </row>
    <row r="2059" spans="1:10" x14ac:dyDescent="0.25">
      <c r="A2059" s="33" t="e">
        <f>#REF!</f>
        <v>#REF!</v>
      </c>
      <c r="B2059" s="6">
        <v>1.225835</v>
      </c>
      <c r="F2059" s="12"/>
      <c r="J2059" s="13"/>
    </row>
    <row r="2060" spans="1:10" x14ac:dyDescent="0.25">
      <c r="A2060" s="33" t="e">
        <f>#REF!</f>
        <v>#REF!</v>
      </c>
      <c r="B2060" s="6">
        <v>1.3636520000000001</v>
      </c>
      <c r="F2060" s="12"/>
      <c r="J2060" s="13"/>
    </row>
    <row r="2061" spans="1:10" x14ac:dyDescent="0.25">
      <c r="A2061" s="33" t="e">
        <f>#REF!</f>
        <v>#REF!</v>
      </c>
      <c r="B2061" s="6">
        <v>0.63490449999999998</v>
      </c>
      <c r="F2061" s="12"/>
      <c r="J2061" s="13"/>
    </row>
    <row r="2062" spans="1:10" x14ac:dyDescent="0.25">
      <c r="A2062" s="33" t="e">
        <f>#REF!</f>
        <v>#REF!</v>
      </c>
      <c r="B2062" s="6">
        <v>0.19101380000000001</v>
      </c>
      <c r="F2062" s="12"/>
      <c r="J2062" s="13"/>
    </row>
    <row r="2063" spans="1:10" x14ac:dyDescent="0.25">
      <c r="A2063" s="33" t="e">
        <f>#REF!</f>
        <v>#REF!</v>
      </c>
      <c r="B2063" s="6">
        <v>0.22019449999999999</v>
      </c>
      <c r="F2063" s="12"/>
      <c r="J2063" s="13"/>
    </row>
    <row r="2064" spans="1:10" x14ac:dyDescent="0.25">
      <c r="A2064" s="33" t="e">
        <f>#REF!</f>
        <v>#REF!</v>
      </c>
      <c r="B2064" s="6">
        <v>0.63206439999999997</v>
      </c>
      <c r="F2064" s="12"/>
      <c r="J2064" s="13"/>
    </row>
    <row r="2065" spans="1:10" x14ac:dyDescent="0.25">
      <c r="A2065" s="33" t="e">
        <f>#REF!</f>
        <v>#REF!</v>
      </c>
      <c r="B2065" s="6">
        <v>0.56012329999999999</v>
      </c>
      <c r="F2065" s="12"/>
      <c r="J2065" s="13"/>
    </row>
    <row r="2066" spans="1:10" x14ac:dyDescent="0.25">
      <c r="A2066" s="33" t="e">
        <f>#REF!</f>
        <v>#REF!</v>
      </c>
      <c r="B2066" s="6">
        <v>0.67584339999999998</v>
      </c>
      <c r="F2066" s="12"/>
      <c r="J2066" s="13"/>
    </row>
    <row r="2067" spans="1:10" x14ac:dyDescent="0.25">
      <c r="A2067" s="33" t="e">
        <f>#REF!</f>
        <v>#REF!</v>
      </c>
      <c r="B2067" s="6">
        <v>0.9929308</v>
      </c>
      <c r="F2067" s="12"/>
      <c r="J2067" s="13"/>
    </row>
    <row r="2068" spans="1:10" x14ac:dyDescent="0.25">
      <c r="A2068" s="33" t="e">
        <f>#REF!</f>
        <v>#REF!</v>
      </c>
      <c r="B2068" s="6">
        <v>1.406452</v>
      </c>
      <c r="F2068" s="12"/>
      <c r="J2068" s="13"/>
    </row>
    <row r="2069" spans="1:10" x14ac:dyDescent="0.25">
      <c r="A2069" s="33" t="e">
        <f>#REF!</f>
        <v>#REF!</v>
      </c>
      <c r="B2069" s="6">
        <v>1.6841759999999999</v>
      </c>
      <c r="F2069" s="12"/>
      <c r="J2069" s="13"/>
    </row>
    <row r="2070" spans="1:10" x14ac:dyDescent="0.25">
      <c r="A2070" s="33" t="e">
        <f>#REF!</f>
        <v>#REF!</v>
      </c>
      <c r="B2070" s="6">
        <v>1.4507650000000001</v>
      </c>
      <c r="F2070" s="12"/>
      <c r="J2070" s="13"/>
    </row>
    <row r="2071" spans="1:10" x14ac:dyDescent="0.25">
      <c r="A2071" s="33" t="e">
        <f>#REF!</f>
        <v>#REF!</v>
      </c>
      <c r="B2071" s="6">
        <v>1.4317120000000001</v>
      </c>
      <c r="F2071" s="12"/>
      <c r="J2071" s="13"/>
    </row>
    <row r="2072" spans="1:10" x14ac:dyDescent="0.25">
      <c r="A2072" s="33" t="e">
        <f>#REF!</f>
        <v>#REF!</v>
      </c>
      <c r="B2072" s="6">
        <v>3.3611659999999999</v>
      </c>
      <c r="F2072" s="12"/>
      <c r="J2072" s="13"/>
    </row>
    <row r="2073" spans="1:10" x14ac:dyDescent="0.25">
      <c r="A2073" s="33" t="e">
        <f>#REF!</f>
        <v>#REF!</v>
      </c>
      <c r="B2073" s="6">
        <v>1.459554</v>
      </c>
      <c r="F2073" s="12"/>
      <c r="J2073" s="13"/>
    </row>
    <row r="2074" spans="1:10" x14ac:dyDescent="0.25">
      <c r="A2074" s="33" t="e">
        <f>#REF!</f>
        <v>#REF!</v>
      </c>
      <c r="B2074" s="6">
        <v>0.81729719999999995</v>
      </c>
      <c r="F2074" s="12"/>
      <c r="J2074" s="13"/>
    </row>
    <row r="2075" spans="1:10" x14ac:dyDescent="0.25">
      <c r="A2075" s="33" t="e">
        <f>#REF!</f>
        <v>#REF!</v>
      </c>
      <c r="B2075" s="6">
        <v>0.69370719999999997</v>
      </c>
      <c r="F2075" s="12"/>
      <c r="J2075" s="13"/>
    </row>
    <row r="2076" spans="1:10" x14ac:dyDescent="0.25">
      <c r="A2076" s="33" t="e">
        <f>#REF!</f>
        <v>#REF!</v>
      </c>
      <c r="B2076" s="6">
        <v>0.58104990000000001</v>
      </c>
      <c r="F2076" s="12"/>
      <c r="J2076" s="13"/>
    </row>
    <row r="2077" spans="1:10" x14ac:dyDescent="0.25">
      <c r="A2077" s="33" t="e">
        <f>#REF!</f>
        <v>#REF!</v>
      </c>
      <c r="B2077" s="6">
        <v>0.5593148</v>
      </c>
      <c r="F2077" s="12"/>
      <c r="J2077" s="13"/>
    </row>
    <row r="2078" spans="1:10" x14ac:dyDescent="0.25">
      <c r="A2078" s="33" t="e">
        <f>#REF!</f>
        <v>#REF!</v>
      </c>
      <c r="B2078" s="6">
        <v>0.56445789999999996</v>
      </c>
      <c r="F2078" s="12"/>
      <c r="J2078" s="13"/>
    </row>
    <row r="2079" spans="1:10" x14ac:dyDescent="0.25">
      <c r="A2079" s="33" t="e">
        <f>#REF!</f>
        <v>#REF!</v>
      </c>
      <c r="B2079" s="6">
        <v>0.71268050000000005</v>
      </c>
      <c r="F2079" s="12"/>
      <c r="J2079" s="13"/>
    </row>
    <row r="2080" spans="1:10" x14ac:dyDescent="0.25">
      <c r="A2080" s="33" t="e">
        <f>#REF!</f>
        <v>#REF!</v>
      </c>
      <c r="B2080" s="6">
        <v>0.42191859999999998</v>
      </c>
      <c r="F2080" s="12"/>
      <c r="J2080" s="13"/>
    </row>
    <row r="2081" spans="1:10" x14ac:dyDescent="0.25">
      <c r="A2081" s="33" t="e">
        <f>#REF!</f>
        <v>#REF!</v>
      </c>
      <c r="B2081" s="6">
        <v>0.7005169</v>
      </c>
      <c r="F2081" s="12"/>
      <c r="J2081" s="13"/>
    </row>
    <row r="2082" spans="1:10" x14ac:dyDescent="0.25">
      <c r="A2082" s="33" t="e">
        <f>#REF!</f>
        <v>#REF!</v>
      </c>
      <c r="B2082" s="6">
        <v>0.97407359999999998</v>
      </c>
      <c r="F2082" s="12"/>
      <c r="J2082" s="13"/>
    </row>
    <row r="2083" spans="1:10" x14ac:dyDescent="0.25">
      <c r="A2083" s="33" t="e">
        <f>#REF!</f>
        <v>#REF!</v>
      </c>
      <c r="B2083" s="6">
        <v>0.65458269999999996</v>
      </c>
      <c r="F2083" s="12"/>
      <c r="J2083" s="13"/>
    </row>
    <row r="2084" spans="1:10" x14ac:dyDescent="0.25">
      <c r="A2084" s="33" t="e">
        <f>#REF!</f>
        <v>#REF!</v>
      </c>
      <c r="B2084" s="6">
        <v>0.46315909999999999</v>
      </c>
      <c r="F2084" s="12"/>
      <c r="J2084" s="13"/>
    </row>
    <row r="2085" spans="1:10" x14ac:dyDescent="0.25">
      <c r="A2085" s="33" t="e">
        <f>#REF!</f>
        <v>#REF!</v>
      </c>
      <c r="B2085" s="6">
        <v>0.26784839999999999</v>
      </c>
      <c r="F2085" s="12"/>
      <c r="J2085" s="13"/>
    </row>
    <row r="2086" spans="1:10" x14ac:dyDescent="0.25">
      <c r="A2086" s="33" t="e">
        <f>#REF!</f>
        <v>#REF!</v>
      </c>
      <c r="B2086" s="6">
        <v>0.14195630000000001</v>
      </c>
      <c r="F2086" s="12"/>
      <c r="J2086" s="13"/>
    </row>
    <row r="2087" spans="1:10" x14ac:dyDescent="0.25">
      <c r="A2087" s="33" t="e">
        <f>#REF!</f>
        <v>#REF!</v>
      </c>
      <c r="B2087" s="6">
        <v>0.13774510000000001</v>
      </c>
      <c r="F2087" s="12"/>
      <c r="J2087" s="13"/>
    </row>
    <row r="2088" spans="1:10" x14ac:dyDescent="0.25">
      <c r="A2088" s="33" t="e">
        <f>#REF!</f>
        <v>#REF!</v>
      </c>
      <c r="B2088" s="6">
        <v>7.2713100000000003E-2</v>
      </c>
      <c r="F2088" s="12"/>
      <c r="J2088" s="13"/>
    </row>
    <row r="2089" spans="1:10" x14ac:dyDescent="0.25">
      <c r="A2089" s="33" t="e">
        <f>#REF!</f>
        <v>#REF!</v>
      </c>
      <c r="B2089" s="6">
        <v>7.0017499999999996E-2</v>
      </c>
      <c r="F2089" s="12"/>
      <c r="J2089" s="13"/>
    </row>
    <row r="2090" spans="1:10" x14ac:dyDescent="0.25">
      <c r="A2090" s="33" t="e">
        <f>#REF!</f>
        <v>#REF!</v>
      </c>
      <c r="B2090" s="6">
        <v>0.28807379999999999</v>
      </c>
      <c r="F2090" s="12"/>
      <c r="J2090" s="13"/>
    </row>
    <row r="2091" spans="1:10" x14ac:dyDescent="0.25">
      <c r="A2091" s="33" t="e">
        <f>#REF!</f>
        <v>#REF!</v>
      </c>
      <c r="B2091" s="6">
        <v>1.331083</v>
      </c>
      <c r="F2091" s="12"/>
      <c r="J2091" s="13"/>
    </row>
    <row r="2092" spans="1:10" x14ac:dyDescent="0.25">
      <c r="A2092" s="33" t="e">
        <f>#REF!</f>
        <v>#REF!</v>
      </c>
      <c r="B2092" s="6">
        <v>2.0783360000000002</v>
      </c>
      <c r="F2092" s="12"/>
      <c r="J2092" s="13"/>
    </row>
    <row r="2093" spans="1:10" x14ac:dyDescent="0.25">
      <c r="A2093" s="33" t="e">
        <f>#REF!</f>
        <v>#REF!</v>
      </c>
      <c r="B2093" s="6">
        <v>0.54502700000000004</v>
      </c>
      <c r="F2093" s="12"/>
      <c r="J2093" s="13"/>
    </row>
    <row r="2094" spans="1:10" x14ac:dyDescent="0.25">
      <c r="A2094" s="33" t="e">
        <f>#REF!</f>
        <v>#REF!</v>
      </c>
      <c r="B2094" s="6">
        <v>0.50204839999999995</v>
      </c>
      <c r="F2094" s="12"/>
      <c r="J2094" s="13"/>
    </row>
    <row r="2095" spans="1:10" x14ac:dyDescent="0.25">
      <c r="A2095" s="33" t="e">
        <f>#REF!</f>
        <v>#REF!</v>
      </c>
      <c r="B2095" s="6">
        <v>1.0336209999999999</v>
      </c>
      <c r="F2095" s="12"/>
      <c r="J2095" s="13"/>
    </row>
    <row r="2096" spans="1:10" x14ac:dyDescent="0.25">
      <c r="A2096" s="33" t="e">
        <f>#REF!</f>
        <v>#REF!</v>
      </c>
      <c r="B2096" s="6">
        <v>1.7734570000000001</v>
      </c>
      <c r="F2096" s="12"/>
      <c r="J2096" s="13"/>
    </row>
    <row r="2097" spans="1:10" x14ac:dyDescent="0.25">
      <c r="A2097" s="33" t="e">
        <f>#REF!</f>
        <v>#REF!</v>
      </c>
      <c r="B2097" s="6">
        <v>2.6586699999999999</v>
      </c>
      <c r="F2097" s="12"/>
      <c r="J2097" s="13"/>
    </row>
    <row r="2098" spans="1:10" x14ac:dyDescent="0.25">
      <c r="A2098" s="33" t="e">
        <f>#REF!</f>
        <v>#REF!</v>
      </c>
      <c r="B2098" s="6">
        <v>2.6164130000000001</v>
      </c>
      <c r="F2098" s="12"/>
      <c r="J2098" s="13"/>
    </row>
    <row r="2099" spans="1:10" x14ac:dyDescent="0.25">
      <c r="A2099" s="33" t="e">
        <f>#REF!</f>
        <v>#REF!</v>
      </c>
      <c r="B2099" s="6">
        <v>3.4173830000000001</v>
      </c>
      <c r="F2099" s="12"/>
      <c r="J2099" s="13"/>
    </row>
    <row r="2100" spans="1:10" x14ac:dyDescent="0.25">
      <c r="A2100" s="33" t="e">
        <f>#REF!</f>
        <v>#REF!</v>
      </c>
      <c r="B2100" s="6">
        <v>6.4350050000000003</v>
      </c>
      <c r="F2100" s="12"/>
      <c r="J2100" s="13"/>
    </row>
    <row r="2101" spans="1:10" x14ac:dyDescent="0.25">
      <c r="A2101" s="33" t="e">
        <f>#REF!</f>
        <v>#REF!</v>
      </c>
      <c r="B2101" s="6">
        <v>3.9784799999999998</v>
      </c>
      <c r="F2101" s="12"/>
      <c r="J2101" s="13"/>
    </row>
    <row r="2102" spans="1:10" x14ac:dyDescent="0.25">
      <c r="A2102" s="33" t="e">
        <f>#REF!</f>
        <v>#REF!</v>
      </c>
      <c r="B2102" s="6">
        <v>3.5127389999999998</v>
      </c>
      <c r="F2102" s="12"/>
      <c r="J2102" s="13"/>
    </row>
    <row r="2103" spans="1:10" x14ac:dyDescent="0.25">
      <c r="A2103" s="33" t="e">
        <f>#REF!</f>
        <v>#REF!</v>
      </c>
      <c r="B2103" s="6">
        <v>5.0803450000000003</v>
      </c>
      <c r="F2103" s="12"/>
      <c r="J2103" s="13"/>
    </row>
    <row r="2104" spans="1:10" x14ac:dyDescent="0.25">
      <c r="A2104" s="33" t="e">
        <f>#REF!</f>
        <v>#REF!</v>
      </c>
      <c r="B2104" s="6">
        <v>3.4443069999999998</v>
      </c>
      <c r="F2104" s="12"/>
      <c r="J2104" s="13"/>
    </row>
    <row r="2105" spans="1:10" x14ac:dyDescent="0.25">
      <c r="A2105" s="33" t="e">
        <f>#REF!</f>
        <v>#REF!</v>
      </c>
      <c r="B2105" s="6">
        <v>4.8492290000000002</v>
      </c>
      <c r="F2105" s="12"/>
      <c r="J2105" s="13"/>
    </row>
    <row r="2106" spans="1:10" x14ac:dyDescent="0.25">
      <c r="A2106" s="33" t="e">
        <f>#REF!</f>
        <v>#REF!</v>
      </c>
      <c r="B2106" s="6">
        <v>4.5858290000000004</v>
      </c>
      <c r="F2106" s="12"/>
      <c r="J2106" s="13"/>
    </row>
    <row r="2107" spans="1:10" x14ac:dyDescent="0.25">
      <c r="A2107" s="33" t="e">
        <f>#REF!</f>
        <v>#REF!</v>
      </c>
      <c r="B2107" s="6">
        <v>2.7519779999999998</v>
      </c>
      <c r="F2107" s="12"/>
      <c r="J2107" s="13"/>
    </row>
    <row r="2108" spans="1:10" x14ac:dyDescent="0.25">
      <c r="A2108" s="33" t="e">
        <f>#REF!</f>
        <v>#REF!</v>
      </c>
      <c r="B2108" s="6">
        <v>3.1345070000000002</v>
      </c>
      <c r="F2108" s="12"/>
      <c r="J2108" s="13"/>
    </row>
    <row r="2109" spans="1:10" x14ac:dyDescent="0.25">
      <c r="A2109" s="33" t="e">
        <f>#REF!</f>
        <v>#REF!</v>
      </c>
      <c r="B2109" s="6">
        <v>3.282778</v>
      </c>
      <c r="F2109" s="12"/>
      <c r="J2109" s="13"/>
    </row>
    <row r="2110" spans="1:10" x14ac:dyDescent="0.25">
      <c r="A2110" s="33" t="e">
        <f>#REF!</f>
        <v>#REF!</v>
      </c>
      <c r="B2110" s="6">
        <v>1.6570119999999999</v>
      </c>
      <c r="F2110" s="12"/>
      <c r="J2110" s="13"/>
    </row>
    <row r="2111" spans="1:10" x14ac:dyDescent="0.25">
      <c r="A2111" s="33" t="e">
        <f>#REF!</f>
        <v>#REF!</v>
      </c>
      <c r="B2111" s="6">
        <v>1.921349</v>
      </c>
      <c r="F2111" s="12"/>
      <c r="J2111" s="13"/>
    </row>
    <row r="2112" spans="1:10" x14ac:dyDescent="0.25">
      <c r="A2112" s="33" t="e">
        <f>#REF!</f>
        <v>#REF!</v>
      </c>
      <c r="B2112" s="6">
        <v>1.50223</v>
      </c>
      <c r="F2112" s="12"/>
      <c r="J2112" s="13"/>
    </row>
    <row r="2113" spans="1:10" x14ac:dyDescent="0.25">
      <c r="A2113" s="33" t="e">
        <f>#REF!</f>
        <v>#REF!</v>
      </c>
      <c r="B2113" s="6">
        <v>2.054646</v>
      </c>
      <c r="F2113" s="12"/>
      <c r="J2113" s="13"/>
    </row>
    <row r="2114" spans="1:10" x14ac:dyDescent="0.25">
      <c r="A2114" s="33" t="e">
        <f>#REF!</f>
        <v>#REF!</v>
      </c>
      <c r="B2114" s="6">
        <v>1.609998</v>
      </c>
      <c r="F2114" s="12"/>
      <c r="J2114" s="13"/>
    </row>
    <row r="2115" spans="1:10" x14ac:dyDescent="0.25">
      <c r="A2115" s="33" t="e">
        <f>#REF!</f>
        <v>#REF!</v>
      </c>
      <c r="B2115" s="6">
        <v>1.727522</v>
      </c>
      <c r="F2115" s="12"/>
      <c r="J2115" s="13"/>
    </row>
    <row r="2116" spans="1:10" x14ac:dyDescent="0.25">
      <c r="A2116" s="33" t="e">
        <f>#REF!</f>
        <v>#REF!</v>
      </c>
      <c r="B2116" s="6">
        <v>0.82833559999999995</v>
      </c>
      <c r="F2116" s="12"/>
      <c r="J2116" s="13"/>
    </row>
    <row r="2117" spans="1:10" x14ac:dyDescent="0.25">
      <c r="A2117" s="33" t="e">
        <f>#REF!</f>
        <v>#REF!</v>
      </c>
      <c r="B2117" s="6">
        <v>0.71421389999999996</v>
      </c>
      <c r="F2117" s="12"/>
      <c r="J2117" s="13"/>
    </row>
    <row r="2118" spans="1:10" x14ac:dyDescent="0.25">
      <c r="A2118" s="33" t="e">
        <f>#REF!</f>
        <v>#REF!</v>
      </c>
      <c r="B2118" s="6">
        <v>0.50299479999999996</v>
      </c>
      <c r="F2118" s="12"/>
      <c r="J2118" s="13"/>
    </row>
    <row r="2119" spans="1:10" x14ac:dyDescent="0.25">
      <c r="A2119" s="33" t="e">
        <f>#REF!</f>
        <v>#REF!</v>
      </c>
      <c r="B2119" s="6">
        <v>0.68770169999999997</v>
      </c>
      <c r="F2119" s="12"/>
      <c r="J2119" s="13"/>
    </row>
    <row r="2120" spans="1:10" x14ac:dyDescent="0.25">
      <c r="A2120" s="33" t="e">
        <f>#REF!</f>
        <v>#REF!</v>
      </c>
      <c r="B2120" s="6">
        <v>1.8824939999999999</v>
      </c>
      <c r="F2120" s="12"/>
      <c r="J2120" s="13"/>
    </row>
    <row r="2121" spans="1:10" x14ac:dyDescent="0.25">
      <c r="A2121" s="33" t="e">
        <f>#REF!</f>
        <v>#REF!</v>
      </c>
      <c r="B2121" s="6">
        <v>1.8457650000000001</v>
      </c>
      <c r="F2121" s="12"/>
      <c r="J2121" s="13"/>
    </row>
    <row r="2122" spans="1:10" x14ac:dyDescent="0.25">
      <c r="A2122" s="33" t="e">
        <f>#REF!</f>
        <v>#REF!</v>
      </c>
      <c r="B2122" s="6">
        <v>2.1529050000000001</v>
      </c>
      <c r="F2122" s="12"/>
      <c r="J2122" s="13"/>
    </row>
    <row r="2123" spans="1:10" x14ac:dyDescent="0.25">
      <c r="A2123" s="33" t="e">
        <f>#REF!</f>
        <v>#REF!</v>
      </c>
      <c r="B2123" s="6">
        <v>0.8355243</v>
      </c>
      <c r="F2123" s="12"/>
      <c r="J2123" s="13"/>
    </row>
    <row r="2124" spans="1:10" x14ac:dyDescent="0.25">
      <c r="A2124" s="33" t="e">
        <f>#REF!</f>
        <v>#REF!</v>
      </c>
      <c r="B2124" s="6">
        <v>0.93640210000000002</v>
      </c>
      <c r="F2124" s="12"/>
      <c r="J2124" s="13"/>
    </row>
    <row r="2125" spans="1:10" x14ac:dyDescent="0.25">
      <c r="A2125" s="33" t="e">
        <f>#REF!</f>
        <v>#REF!</v>
      </c>
      <c r="B2125" s="6">
        <v>1.3261579999999999</v>
      </c>
      <c r="F2125" s="12"/>
      <c r="J2125" s="13"/>
    </row>
    <row r="2126" spans="1:10" x14ac:dyDescent="0.25">
      <c r="A2126" s="33" t="e">
        <f>#REF!</f>
        <v>#REF!</v>
      </c>
      <c r="B2126" s="6">
        <v>1.600992</v>
      </c>
      <c r="F2126" s="12"/>
      <c r="J2126" s="13"/>
    </row>
    <row r="2127" spans="1:10" x14ac:dyDescent="0.25">
      <c r="A2127" s="33" t="e">
        <f>#REF!</f>
        <v>#REF!</v>
      </c>
      <c r="B2127" s="6">
        <v>1.073895</v>
      </c>
      <c r="F2127" s="12"/>
      <c r="J2127" s="13"/>
    </row>
    <row r="2128" spans="1:10" x14ac:dyDescent="0.25">
      <c r="A2128" s="33" t="e">
        <f>#REF!</f>
        <v>#REF!</v>
      </c>
      <c r="B2128" s="6">
        <v>1.499708</v>
      </c>
      <c r="F2128" s="12"/>
      <c r="J2128" s="13"/>
    </row>
    <row r="2129" spans="1:10" x14ac:dyDescent="0.25">
      <c r="A2129" s="33" t="e">
        <f>#REF!</f>
        <v>#REF!</v>
      </c>
      <c r="B2129" s="6">
        <v>1.3084789999999999</v>
      </c>
      <c r="F2129" s="12"/>
      <c r="J2129" s="13"/>
    </row>
    <row r="2130" spans="1:10" x14ac:dyDescent="0.25">
      <c r="A2130" s="33" t="e">
        <f>#REF!</f>
        <v>#REF!</v>
      </c>
      <c r="B2130" s="6">
        <v>1.1924459999999999</v>
      </c>
      <c r="F2130" s="12"/>
      <c r="J2130" s="13"/>
    </row>
    <row r="2131" spans="1:10" x14ac:dyDescent="0.25">
      <c r="A2131" s="33" t="e">
        <f>#REF!</f>
        <v>#REF!</v>
      </c>
      <c r="B2131" s="6">
        <v>1.4143239999999999</v>
      </c>
      <c r="F2131" s="12"/>
      <c r="J2131" s="13"/>
    </row>
    <row r="2132" spans="1:10" x14ac:dyDescent="0.25">
      <c r="A2132" s="33" t="e">
        <f>#REF!</f>
        <v>#REF!</v>
      </c>
      <c r="B2132" s="6">
        <v>1.5505770000000001</v>
      </c>
      <c r="F2132" s="12"/>
      <c r="J2132" s="13"/>
    </row>
    <row r="2133" spans="1:10" x14ac:dyDescent="0.25">
      <c r="A2133" s="33" t="e">
        <f>#REF!</f>
        <v>#REF!</v>
      </c>
      <c r="B2133" s="6">
        <v>0.95684119999999995</v>
      </c>
      <c r="F2133" s="12"/>
      <c r="J2133" s="13"/>
    </row>
    <row r="2134" spans="1:10" x14ac:dyDescent="0.25">
      <c r="A2134" s="33" t="e">
        <f>#REF!</f>
        <v>#REF!</v>
      </c>
      <c r="B2134" s="6">
        <v>1.529169</v>
      </c>
      <c r="F2134" s="12"/>
      <c r="J2134" s="13"/>
    </row>
    <row r="2135" spans="1:10" x14ac:dyDescent="0.25">
      <c r="A2135" s="33" t="e">
        <f>#REF!</f>
        <v>#REF!</v>
      </c>
      <c r="B2135" s="6">
        <v>2.2961520000000002</v>
      </c>
      <c r="F2135" s="12"/>
      <c r="J2135" s="13"/>
    </row>
    <row r="2136" spans="1:10" x14ac:dyDescent="0.25">
      <c r="A2136" s="33" t="e">
        <f>#REF!</f>
        <v>#REF!</v>
      </c>
      <c r="B2136" s="6">
        <v>2.3606220000000002</v>
      </c>
      <c r="F2136" s="12"/>
      <c r="J2136" s="13"/>
    </row>
    <row r="2137" spans="1:10" x14ac:dyDescent="0.25">
      <c r="A2137" s="33" t="e">
        <f>#REF!</f>
        <v>#REF!</v>
      </c>
      <c r="B2137" s="6">
        <v>0.65571809999999997</v>
      </c>
      <c r="F2137" s="12"/>
      <c r="J2137" s="13"/>
    </row>
    <row r="2138" spans="1:10" x14ac:dyDescent="0.25">
      <c r="A2138" s="33" t="e">
        <f>#REF!</f>
        <v>#REF!</v>
      </c>
      <c r="B2138" s="6">
        <v>1.285741</v>
      </c>
      <c r="F2138" s="12"/>
      <c r="J2138" s="13"/>
    </row>
    <row r="2139" spans="1:10" x14ac:dyDescent="0.25">
      <c r="A2139" s="33" t="e">
        <f>#REF!</f>
        <v>#REF!</v>
      </c>
      <c r="B2139" s="6">
        <v>1.107226</v>
      </c>
      <c r="F2139" s="12"/>
      <c r="J2139" s="13"/>
    </row>
    <row r="2140" spans="1:10" x14ac:dyDescent="0.25">
      <c r="A2140" s="33" t="e">
        <f>#REF!</f>
        <v>#REF!</v>
      </c>
      <c r="B2140" s="6">
        <v>1.304198</v>
      </c>
      <c r="F2140" s="12"/>
      <c r="J2140" s="13"/>
    </row>
    <row r="2141" spans="1:10" x14ac:dyDescent="0.25">
      <c r="A2141" s="33" t="e">
        <f>#REF!</f>
        <v>#REF!</v>
      </c>
      <c r="B2141" s="6">
        <v>1.314848</v>
      </c>
      <c r="F2141" s="12"/>
      <c r="J2141" s="13"/>
    </row>
    <row r="2142" spans="1:10" x14ac:dyDescent="0.25">
      <c r="A2142" s="33" t="e">
        <f>#REF!</f>
        <v>#REF!</v>
      </c>
      <c r="B2142" s="6">
        <v>1.0695380000000001</v>
      </c>
      <c r="F2142" s="12"/>
      <c r="J2142" s="13"/>
    </row>
    <row r="2143" spans="1:10" x14ac:dyDescent="0.25">
      <c r="A2143" s="33" t="e">
        <f>#REF!</f>
        <v>#REF!</v>
      </c>
      <c r="B2143" s="6">
        <v>1.043909</v>
      </c>
      <c r="F2143" s="12"/>
      <c r="J2143" s="13"/>
    </row>
    <row r="2144" spans="1:10" x14ac:dyDescent="0.25">
      <c r="A2144" s="33" t="e">
        <f>#REF!</f>
        <v>#REF!</v>
      </c>
      <c r="B2144" s="6">
        <v>1.4151910000000001</v>
      </c>
      <c r="F2144" s="12"/>
      <c r="J2144" s="13"/>
    </row>
    <row r="2145" spans="1:10" x14ac:dyDescent="0.25">
      <c r="A2145" s="33" t="e">
        <f>#REF!</f>
        <v>#REF!</v>
      </c>
      <c r="B2145" s="6">
        <v>1.1867369999999999</v>
      </c>
      <c r="F2145" s="12"/>
      <c r="J2145" s="13"/>
    </row>
    <row r="2146" spans="1:10" x14ac:dyDescent="0.25">
      <c r="A2146" s="33" t="e">
        <f>#REF!</f>
        <v>#REF!</v>
      </c>
      <c r="B2146" s="6">
        <v>1.2709550000000001</v>
      </c>
      <c r="F2146" s="12"/>
      <c r="J2146" s="13"/>
    </row>
    <row r="2147" spans="1:10" x14ac:dyDescent="0.25">
      <c r="A2147" s="33" t="e">
        <f>#REF!</f>
        <v>#REF!</v>
      </c>
      <c r="B2147" s="6">
        <v>1.5238750000000001</v>
      </c>
      <c r="F2147" s="12"/>
      <c r="J2147" s="13"/>
    </row>
    <row r="2148" spans="1:10" x14ac:dyDescent="0.25">
      <c r="A2148" s="33" t="e">
        <f>#REF!</f>
        <v>#REF!</v>
      </c>
      <c r="B2148" s="6">
        <v>1.068748</v>
      </c>
      <c r="F2148" s="12"/>
      <c r="J2148" s="13"/>
    </row>
    <row r="2149" spans="1:10" x14ac:dyDescent="0.25">
      <c r="A2149" s="33" t="e">
        <f>#REF!</f>
        <v>#REF!</v>
      </c>
      <c r="B2149" s="6">
        <v>1.0375749999999999</v>
      </c>
      <c r="F2149" s="12"/>
      <c r="J2149" s="13"/>
    </row>
    <row r="2150" spans="1:10" x14ac:dyDescent="0.25">
      <c r="A2150" s="33" t="e">
        <f>#REF!</f>
        <v>#REF!</v>
      </c>
      <c r="B2150" s="6">
        <v>1.542546</v>
      </c>
      <c r="F2150" s="12"/>
      <c r="J2150" s="13"/>
    </row>
    <row r="2151" spans="1:10" x14ac:dyDescent="0.25">
      <c r="A2151" s="33" t="e">
        <f>#REF!</f>
        <v>#REF!</v>
      </c>
      <c r="B2151" s="6">
        <v>1.1526890000000001</v>
      </c>
      <c r="F2151" s="12"/>
      <c r="J2151" s="13"/>
    </row>
    <row r="2152" spans="1:10" x14ac:dyDescent="0.25">
      <c r="A2152" s="33" t="e">
        <f>#REF!</f>
        <v>#REF!</v>
      </c>
      <c r="B2152" s="6">
        <v>1.5854220000000001</v>
      </c>
      <c r="F2152" s="12"/>
      <c r="J2152" s="13"/>
    </row>
    <row r="2153" spans="1:10" x14ac:dyDescent="0.25">
      <c r="A2153" s="33" t="e">
        <f>#REF!</f>
        <v>#REF!</v>
      </c>
      <c r="B2153" s="6">
        <v>2.3484080000000001</v>
      </c>
      <c r="F2153" s="12"/>
      <c r="J2153" s="13"/>
    </row>
    <row r="2154" spans="1:10" x14ac:dyDescent="0.25">
      <c r="A2154" s="33" t="e">
        <f>#REF!</f>
        <v>#REF!</v>
      </c>
      <c r="B2154" s="6">
        <v>0.94873070000000004</v>
      </c>
      <c r="F2154" s="12"/>
      <c r="J2154" s="13"/>
    </row>
    <row r="2155" spans="1:10" x14ac:dyDescent="0.25">
      <c r="A2155" s="33" t="e">
        <f>#REF!</f>
        <v>#REF!</v>
      </c>
      <c r="B2155" s="6">
        <v>0.55055480000000001</v>
      </c>
      <c r="F2155" s="12"/>
      <c r="J2155" s="13"/>
    </row>
    <row r="2156" spans="1:10" x14ac:dyDescent="0.25">
      <c r="A2156" s="33" t="e">
        <f>#REF!</f>
        <v>#REF!</v>
      </c>
      <c r="B2156" s="6">
        <v>0.67192810000000003</v>
      </c>
      <c r="F2156" s="12"/>
      <c r="J2156" s="13"/>
    </row>
    <row r="2157" spans="1:10" x14ac:dyDescent="0.25">
      <c r="A2157" s="33" t="e">
        <f>#REF!</f>
        <v>#REF!</v>
      </c>
      <c r="B2157" s="6">
        <v>0.81232700000000002</v>
      </c>
      <c r="F2157" s="12"/>
      <c r="J2157" s="13"/>
    </row>
    <row r="2158" spans="1:10" x14ac:dyDescent="0.25">
      <c r="A2158" s="33" t="e">
        <f>#REF!</f>
        <v>#REF!</v>
      </c>
      <c r="B2158" s="6">
        <v>2.5460199999999999</v>
      </c>
      <c r="F2158" s="12"/>
      <c r="J2158" s="13"/>
    </row>
    <row r="2159" spans="1:10" x14ac:dyDescent="0.25">
      <c r="A2159" s="33" t="e">
        <f>#REF!</f>
        <v>#REF!</v>
      </c>
      <c r="B2159" s="6">
        <v>1.439093</v>
      </c>
      <c r="F2159" s="12"/>
      <c r="J2159" s="13"/>
    </row>
    <row r="2160" spans="1:10" x14ac:dyDescent="0.25">
      <c r="A2160" s="33" t="e">
        <f>#REF!</f>
        <v>#REF!</v>
      </c>
      <c r="B2160" s="6">
        <v>1.2510019999999999</v>
      </c>
      <c r="F2160" s="12"/>
      <c r="J2160" s="13"/>
    </row>
    <row r="2161" spans="1:10" x14ac:dyDescent="0.25">
      <c r="A2161" s="33" t="e">
        <f>#REF!</f>
        <v>#REF!</v>
      </c>
      <c r="B2161" s="6">
        <v>0.99236729999999995</v>
      </c>
      <c r="F2161" s="12"/>
      <c r="J2161" s="13"/>
    </row>
    <row r="2162" spans="1:10" x14ac:dyDescent="0.25">
      <c r="A2162" s="33" t="e">
        <f>#REF!</f>
        <v>#REF!</v>
      </c>
      <c r="B2162" s="6">
        <v>1.2507280000000001</v>
      </c>
      <c r="F2162" s="12"/>
      <c r="J2162" s="13"/>
    </row>
    <row r="2163" spans="1:10" x14ac:dyDescent="0.25">
      <c r="A2163" s="33" t="e">
        <f>#REF!</f>
        <v>#REF!</v>
      </c>
      <c r="B2163" s="6">
        <v>1.512985</v>
      </c>
      <c r="F2163" s="12"/>
      <c r="J2163" s="13"/>
    </row>
    <row r="2164" spans="1:10" x14ac:dyDescent="0.25">
      <c r="A2164" s="33" t="e">
        <f>#REF!</f>
        <v>#REF!</v>
      </c>
      <c r="B2164" s="6">
        <v>0.86277729999999997</v>
      </c>
      <c r="F2164" s="12"/>
      <c r="J2164" s="13"/>
    </row>
    <row r="2165" spans="1:10" x14ac:dyDescent="0.25">
      <c r="A2165" s="33" t="e">
        <f>#REF!</f>
        <v>#REF!</v>
      </c>
      <c r="B2165" s="6">
        <v>0.55010669999999995</v>
      </c>
      <c r="F2165" s="12"/>
      <c r="J2165" s="13"/>
    </row>
    <row r="2166" spans="1:10" x14ac:dyDescent="0.25">
      <c r="A2166" s="33" t="e">
        <f>#REF!</f>
        <v>#REF!</v>
      </c>
      <c r="B2166" s="6">
        <v>0.95278130000000005</v>
      </c>
      <c r="F2166" s="12"/>
      <c r="J2166" s="13"/>
    </row>
    <row r="2167" spans="1:10" x14ac:dyDescent="0.25">
      <c r="A2167" s="33" t="e">
        <f>#REF!</f>
        <v>#REF!</v>
      </c>
      <c r="B2167" s="6">
        <v>1.2525360000000001</v>
      </c>
      <c r="F2167" s="12"/>
      <c r="J2167" s="13"/>
    </row>
    <row r="2168" spans="1:10" x14ac:dyDescent="0.25">
      <c r="A2168" s="33" t="e">
        <f>#REF!</f>
        <v>#REF!</v>
      </c>
      <c r="B2168" s="6">
        <v>0.92025489999999999</v>
      </c>
      <c r="F2168" s="12"/>
      <c r="J2168" s="13"/>
    </row>
    <row r="2169" spans="1:10" x14ac:dyDescent="0.25">
      <c r="A2169" s="33" t="e">
        <f>#REF!</f>
        <v>#REF!</v>
      </c>
      <c r="B2169" s="6">
        <v>0.55808369999999996</v>
      </c>
      <c r="F2169" s="12"/>
      <c r="J2169" s="13"/>
    </row>
    <row r="2170" spans="1:10" x14ac:dyDescent="0.25">
      <c r="A2170" s="33" t="e">
        <f>#REF!</f>
        <v>#REF!</v>
      </c>
      <c r="B2170" s="6">
        <v>0.59508609999999995</v>
      </c>
      <c r="F2170" s="12"/>
      <c r="J2170" s="13"/>
    </row>
    <row r="2171" spans="1:10" x14ac:dyDescent="0.25">
      <c r="A2171" s="33" t="e">
        <f>#REF!</f>
        <v>#REF!</v>
      </c>
      <c r="B2171" s="6">
        <v>2.4440400000000002</v>
      </c>
      <c r="F2171" s="12"/>
      <c r="J2171" s="13"/>
    </row>
    <row r="2172" spans="1:10" x14ac:dyDescent="0.25">
      <c r="A2172" s="33" t="e">
        <f>#REF!</f>
        <v>#REF!</v>
      </c>
      <c r="B2172" s="6">
        <v>2.8588789999999999</v>
      </c>
      <c r="F2172" s="12"/>
      <c r="J2172" s="13"/>
    </row>
    <row r="2173" spans="1:10" x14ac:dyDescent="0.25">
      <c r="A2173" s="33" t="e">
        <f>#REF!</f>
        <v>#REF!</v>
      </c>
      <c r="B2173" s="6">
        <v>2.7365949999999999</v>
      </c>
      <c r="F2173" s="12"/>
      <c r="J2173" s="13"/>
    </row>
    <row r="2174" spans="1:10" x14ac:dyDescent="0.25">
      <c r="A2174" s="33" t="e">
        <f>#REF!</f>
        <v>#REF!</v>
      </c>
      <c r="B2174" s="6">
        <v>1.8492109999999999</v>
      </c>
      <c r="F2174" s="12"/>
      <c r="J2174" s="13"/>
    </row>
    <row r="2175" spans="1:10" x14ac:dyDescent="0.25">
      <c r="A2175" s="33" t="e">
        <f>#REF!</f>
        <v>#REF!</v>
      </c>
      <c r="B2175" s="6">
        <v>2.9033350000000002</v>
      </c>
      <c r="F2175" s="12"/>
      <c r="J2175" s="13"/>
    </row>
    <row r="2176" spans="1:10" x14ac:dyDescent="0.25">
      <c r="A2176" s="33" t="e">
        <f>#REF!</f>
        <v>#REF!</v>
      </c>
      <c r="B2176" s="6">
        <v>3.7451460000000001</v>
      </c>
      <c r="F2176" s="12"/>
      <c r="J2176" s="13"/>
    </row>
    <row r="2177" spans="1:10" x14ac:dyDescent="0.25">
      <c r="A2177" s="33" t="e">
        <f>#REF!</f>
        <v>#REF!</v>
      </c>
      <c r="B2177" s="6">
        <v>3.66181</v>
      </c>
      <c r="F2177" s="12"/>
      <c r="J2177" s="13"/>
    </row>
    <row r="2178" spans="1:10" x14ac:dyDescent="0.25">
      <c r="A2178" s="33" t="e">
        <f>#REF!</f>
        <v>#REF!</v>
      </c>
      <c r="B2178" s="6">
        <v>2.8320789999999998</v>
      </c>
      <c r="F2178" s="12"/>
      <c r="J2178" s="13"/>
    </row>
    <row r="2179" spans="1:10" x14ac:dyDescent="0.25">
      <c r="A2179" s="33" t="e">
        <f>#REF!</f>
        <v>#REF!</v>
      </c>
      <c r="B2179" s="6">
        <v>2.6535310000000001</v>
      </c>
      <c r="F2179" s="12"/>
      <c r="J2179" s="13"/>
    </row>
    <row r="2180" spans="1:10" x14ac:dyDescent="0.25">
      <c r="A2180" s="33" t="e">
        <f>#REF!</f>
        <v>#REF!</v>
      </c>
      <c r="B2180" s="6">
        <v>1.33525</v>
      </c>
      <c r="F2180" s="12"/>
      <c r="J2180" s="13"/>
    </row>
    <row r="2181" spans="1:10" x14ac:dyDescent="0.25">
      <c r="A2181" s="33" t="e">
        <f>#REF!</f>
        <v>#REF!</v>
      </c>
      <c r="B2181" s="6">
        <v>0.40246579999999998</v>
      </c>
      <c r="F2181" s="12"/>
      <c r="J2181" s="13"/>
    </row>
    <row r="2182" spans="1:10" x14ac:dyDescent="0.25">
      <c r="A2182" s="33" t="e">
        <f>#REF!</f>
        <v>#REF!</v>
      </c>
      <c r="B2182" s="6">
        <v>0.41489789999999999</v>
      </c>
      <c r="F2182" s="12"/>
      <c r="J2182" s="13"/>
    </row>
    <row r="2183" spans="1:10" x14ac:dyDescent="0.25">
      <c r="A2183" s="33" t="e">
        <f>#REF!</f>
        <v>#REF!</v>
      </c>
      <c r="B2183" s="6">
        <v>0.41450910000000002</v>
      </c>
      <c r="F2183" s="12"/>
      <c r="J2183" s="13"/>
    </row>
    <row r="2184" spans="1:10" x14ac:dyDescent="0.25">
      <c r="A2184" s="33" t="e">
        <f>#REF!</f>
        <v>#REF!</v>
      </c>
      <c r="B2184" s="6">
        <v>0.28195779999999998</v>
      </c>
      <c r="F2184" s="12"/>
      <c r="J2184" s="13"/>
    </row>
    <row r="2185" spans="1:10" x14ac:dyDescent="0.25">
      <c r="A2185" s="33" t="e">
        <f>#REF!</f>
        <v>#REF!</v>
      </c>
      <c r="B2185" s="6">
        <v>0.26821919999999999</v>
      </c>
      <c r="F2185" s="12"/>
      <c r="J2185" s="13"/>
    </row>
    <row r="2186" spans="1:10" x14ac:dyDescent="0.25">
      <c r="A2186" s="33" t="e">
        <f>#REF!</f>
        <v>#REF!</v>
      </c>
      <c r="B2186" s="6">
        <v>0.28361750000000002</v>
      </c>
      <c r="F2186" s="12"/>
      <c r="J2186" s="13"/>
    </row>
    <row r="2187" spans="1:10" x14ac:dyDescent="0.25">
      <c r="A2187" s="33" t="e">
        <f>#REF!</f>
        <v>#REF!</v>
      </c>
      <c r="B2187" s="6">
        <v>0.28426430000000003</v>
      </c>
      <c r="F2187" s="12"/>
      <c r="J2187" s="13"/>
    </row>
    <row r="2188" spans="1:10" x14ac:dyDescent="0.25">
      <c r="A2188" s="33" t="e">
        <f>#REF!</f>
        <v>#REF!</v>
      </c>
      <c r="B2188" s="6">
        <v>0.23930999999999999</v>
      </c>
      <c r="F2188" s="12"/>
      <c r="J2188" s="13"/>
    </row>
    <row r="2189" spans="1:10" x14ac:dyDescent="0.25">
      <c r="A2189" s="33" t="e">
        <f>#REF!</f>
        <v>#REF!</v>
      </c>
      <c r="B2189" s="6">
        <v>0.26745780000000002</v>
      </c>
      <c r="F2189" s="12"/>
      <c r="J2189" s="13"/>
    </row>
    <row r="2190" spans="1:10" x14ac:dyDescent="0.25">
      <c r="A2190" s="33" t="e">
        <f>#REF!</f>
        <v>#REF!</v>
      </c>
      <c r="B2190" s="6">
        <v>0.25207869999999999</v>
      </c>
      <c r="F2190" s="12"/>
      <c r="J2190" s="13"/>
    </row>
    <row r="2191" spans="1:10" x14ac:dyDescent="0.25">
      <c r="A2191" s="33" t="e">
        <f>#REF!</f>
        <v>#REF!</v>
      </c>
      <c r="B2191" s="6">
        <v>2.392299</v>
      </c>
      <c r="F2191" s="12"/>
      <c r="J2191" s="13"/>
    </row>
    <row r="2192" spans="1:10" x14ac:dyDescent="0.25">
      <c r="A2192" s="33" t="e">
        <f>#REF!</f>
        <v>#REF!</v>
      </c>
      <c r="B2192" s="6">
        <v>3.1392199999999999</v>
      </c>
      <c r="F2192" s="12"/>
      <c r="J2192" s="13"/>
    </row>
    <row r="2193" spans="1:10" x14ac:dyDescent="0.25">
      <c r="A2193" s="33" t="e">
        <f>#REF!</f>
        <v>#REF!</v>
      </c>
      <c r="B2193" s="6">
        <v>4.0246310000000003</v>
      </c>
      <c r="F2193" s="12"/>
      <c r="J2193" s="13"/>
    </row>
    <row r="2194" spans="1:10" x14ac:dyDescent="0.25">
      <c r="A2194" s="33" t="e">
        <f>#REF!</f>
        <v>#REF!</v>
      </c>
      <c r="B2194" s="6">
        <v>4.0356120000000004</v>
      </c>
      <c r="F2194" s="12"/>
      <c r="J2194" s="13"/>
    </row>
    <row r="2195" spans="1:10" x14ac:dyDescent="0.25">
      <c r="A2195" s="33" t="e">
        <f>#REF!</f>
        <v>#REF!</v>
      </c>
      <c r="B2195" s="6">
        <v>3.2507359999999998</v>
      </c>
      <c r="F2195" s="12"/>
      <c r="J2195" s="13"/>
    </row>
    <row r="2196" spans="1:10" x14ac:dyDescent="0.25">
      <c r="A2196" s="33" t="e">
        <f>#REF!</f>
        <v>#REF!</v>
      </c>
      <c r="B2196" s="6">
        <v>2.7365620000000002</v>
      </c>
      <c r="F2196" s="12"/>
      <c r="J2196" s="13"/>
    </row>
    <row r="2197" spans="1:10" x14ac:dyDescent="0.25">
      <c r="A2197" s="33" t="e">
        <f>#REF!</f>
        <v>#REF!</v>
      </c>
      <c r="B2197" s="6">
        <v>2.2522630000000001</v>
      </c>
      <c r="F2197" s="12"/>
      <c r="J2197" s="13"/>
    </row>
    <row r="2198" spans="1:10" x14ac:dyDescent="0.25">
      <c r="A2198" s="33" t="e">
        <f>#REF!</f>
        <v>#REF!</v>
      </c>
      <c r="B2198" s="6">
        <v>1.556797</v>
      </c>
      <c r="F2198" s="12"/>
      <c r="J2198" s="13"/>
    </row>
    <row r="2199" spans="1:10" x14ac:dyDescent="0.25">
      <c r="A2199" s="33" t="e">
        <f>#REF!</f>
        <v>#REF!</v>
      </c>
      <c r="B2199" s="6">
        <v>1.9327289999999999</v>
      </c>
      <c r="F2199" s="12"/>
      <c r="J2199" s="13"/>
    </row>
    <row r="2200" spans="1:10" x14ac:dyDescent="0.25">
      <c r="A2200" s="33" t="e">
        <f>#REF!</f>
        <v>#REF!</v>
      </c>
      <c r="B2200" s="6">
        <v>2.3356650000000001</v>
      </c>
      <c r="F2200" s="12"/>
      <c r="J2200" s="13"/>
    </row>
    <row r="2201" spans="1:10" x14ac:dyDescent="0.25">
      <c r="A2201" s="33" t="e">
        <f>#REF!</f>
        <v>#REF!</v>
      </c>
      <c r="B2201" s="6">
        <v>0.62735609999999997</v>
      </c>
      <c r="F2201" s="12"/>
      <c r="J2201" s="13"/>
    </row>
    <row r="2202" spans="1:10" x14ac:dyDescent="0.25">
      <c r="A2202" s="33" t="e">
        <f>#REF!</f>
        <v>#REF!</v>
      </c>
      <c r="B2202" s="6">
        <v>0.59648699999999999</v>
      </c>
      <c r="F2202" s="12"/>
      <c r="J2202" s="13"/>
    </row>
    <row r="2203" spans="1:10" x14ac:dyDescent="0.25">
      <c r="A2203" s="33" t="e">
        <f>#REF!</f>
        <v>#REF!</v>
      </c>
      <c r="B2203" s="6">
        <v>0.96453580000000005</v>
      </c>
      <c r="F2203" s="12"/>
      <c r="J2203" s="13"/>
    </row>
    <row r="2204" spans="1:10" x14ac:dyDescent="0.25">
      <c r="A2204" s="33" t="e">
        <f>#REF!</f>
        <v>#REF!</v>
      </c>
      <c r="B2204" s="6">
        <v>1.4585030000000001</v>
      </c>
      <c r="F2204" s="12"/>
      <c r="J2204" s="13"/>
    </row>
    <row r="2205" spans="1:10" x14ac:dyDescent="0.25">
      <c r="A2205" s="33" t="e">
        <f>#REF!</f>
        <v>#REF!</v>
      </c>
      <c r="B2205" s="6">
        <v>1.136649</v>
      </c>
      <c r="F2205" s="12"/>
      <c r="J2205" s="13"/>
    </row>
    <row r="2206" spans="1:10" x14ac:dyDescent="0.25">
      <c r="A2206" s="33" t="e">
        <f>#REF!</f>
        <v>#REF!</v>
      </c>
      <c r="B2206" s="6">
        <v>1.6096779999999999</v>
      </c>
      <c r="F2206" s="12"/>
      <c r="J2206" s="13"/>
    </row>
    <row r="2207" spans="1:10" x14ac:dyDescent="0.25">
      <c r="A2207" s="33" t="e">
        <f>#REF!</f>
        <v>#REF!</v>
      </c>
      <c r="B2207" s="6">
        <v>1.125548</v>
      </c>
      <c r="F2207" s="12"/>
      <c r="J2207" s="13"/>
    </row>
    <row r="2208" spans="1:10" x14ac:dyDescent="0.25">
      <c r="A2208" s="33" t="e">
        <f>#REF!</f>
        <v>#REF!</v>
      </c>
      <c r="B2208" s="6">
        <v>0.81435970000000002</v>
      </c>
      <c r="F2208" s="12"/>
      <c r="J2208" s="13"/>
    </row>
    <row r="2209" spans="1:10" x14ac:dyDescent="0.25">
      <c r="A2209" s="33" t="e">
        <f>#REF!</f>
        <v>#REF!</v>
      </c>
      <c r="B2209" s="6">
        <v>0.5695827</v>
      </c>
      <c r="F2209" s="12"/>
      <c r="J2209" s="13"/>
    </row>
    <row r="2210" spans="1:10" x14ac:dyDescent="0.25">
      <c r="A2210" s="33" t="e">
        <f>#REF!</f>
        <v>#REF!</v>
      </c>
      <c r="B2210" s="6">
        <v>1.0024139999999999</v>
      </c>
      <c r="F2210" s="12"/>
      <c r="J2210" s="13"/>
    </row>
    <row r="2211" spans="1:10" x14ac:dyDescent="0.25">
      <c r="A2211" s="33" t="e">
        <f>#REF!</f>
        <v>#REF!</v>
      </c>
      <c r="B2211" s="6">
        <v>4.7988249999999999</v>
      </c>
      <c r="F2211" s="12"/>
      <c r="J2211" s="13"/>
    </row>
    <row r="2212" spans="1:10" x14ac:dyDescent="0.25">
      <c r="A2212" s="33" t="e">
        <f>#REF!</f>
        <v>#REF!</v>
      </c>
      <c r="B2212" s="6">
        <v>5.2335380000000002</v>
      </c>
      <c r="F2212" s="12"/>
      <c r="J2212" s="13"/>
    </row>
    <row r="2213" spans="1:10" x14ac:dyDescent="0.25">
      <c r="A2213" s="33" t="e">
        <f>#REF!</f>
        <v>#REF!</v>
      </c>
      <c r="B2213" s="6">
        <v>5.5065720000000002</v>
      </c>
      <c r="F2213" s="12"/>
      <c r="J2213" s="13"/>
    </row>
    <row r="2214" spans="1:10" x14ac:dyDescent="0.25">
      <c r="A2214" s="33" t="e">
        <f>#REF!</f>
        <v>#REF!</v>
      </c>
      <c r="B2214" s="6">
        <v>2.7873950000000001</v>
      </c>
      <c r="F2214" s="12"/>
      <c r="J2214" s="13"/>
    </row>
    <row r="2215" spans="1:10" x14ac:dyDescent="0.25">
      <c r="A2215" s="33" t="e">
        <f>#REF!</f>
        <v>#REF!</v>
      </c>
      <c r="B2215" s="6">
        <v>1.789841</v>
      </c>
      <c r="F2215" s="12"/>
      <c r="J2215" s="13"/>
    </row>
    <row r="2216" spans="1:10" x14ac:dyDescent="0.25">
      <c r="A2216" s="33" t="e">
        <f>#REF!</f>
        <v>#REF!</v>
      </c>
      <c r="B2216" s="6">
        <v>2.1632910000000001</v>
      </c>
      <c r="F2216" s="12"/>
      <c r="J2216" s="13"/>
    </row>
    <row r="2217" spans="1:10" x14ac:dyDescent="0.25">
      <c r="A2217" s="33" t="e">
        <f>#REF!</f>
        <v>#REF!</v>
      </c>
      <c r="B2217" s="6">
        <v>2.67299</v>
      </c>
      <c r="F2217" s="12"/>
      <c r="J2217" s="13"/>
    </row>
    <row r="2218" spans="1:10" x14ac:dyDescent="0.25">
      <c r="A2218" s="33" t="e">
        <f>#REF!</f>
        <v>#REF!</v>
      </c>
      <c r="B2218" s="6">
        <v>3.4176190000000002</v>
      </c>
      <c r="F2218" s="12"/>
      <c r="J2218" s="13"/>
    </row>
    <row r="2219" spans="1:10" x14ac:dyDescent="0.25">
      <c r="A2219" s="33" t="e">
        <f>#REF!</f>
        <v>#REF!</v>
      </c>
      <c r="B2219" s="6">
        <v>3.648091</v>
      </c>
      <c r="F2219" s="12"/>
      <c r="J2219" s="13"/>
    </row>
    <row r="2220" spans="1:10" x14ac:dyDescent="0.25">
      <c r="A2220" s="33" t="e">
        <f>#REF!</f>
        <v>#REF!</v>
      </c>
      <c r="B2220" s="6">
        <v>3.432172</v>
      </c>
      <c r="F2220" s="12"/>
      <c r="J2220" s="13"/>
    </row>
    <row r="2221" spans="1:10" x14ac:dyDescent="0.25">
      <c r="A2221" s="33" t="e">
        <f>#REF!</f>
        <v>#REF!</v>
      </c>
      <c r="B2221" s="6">
        <v>1.9329890000000001</v>
      </c>
      <c r="F2221" s="12"/>
      <c r="J2221" s="13"/>
    </row>
    <row r="2222" spans="1:10" x14ac:dyDescent="0.25">
      <c r="A2222" s="33" t="e">
        <f>#REF!</f>
        <v>#REF!</v>
      </c>
      <c r="B2222" s="6">
        <v>1.286986</v>
      </c>
      <c r="F2222" s="12"/>
      <c r="J2222" s="13"/>
    </row>
    <row r="2223" spans="1:10" x14ac:dyDescent="0.25">
      <c r="A2223" s="33" t="e">
        <f>#REF!</f>
        <v>#REF!</v>
      </c>
      <c r="B2223" s="6">
        <v>0.91646369999999999</v>
      </c>
      <c r="F2223" s="12"/>
      <c r="J2223" s="13"/>
    </row>
    <row r="2224" spans="1:10" x14ac:dyDescent="0.25">
      <c r="A2224" s="33" t="e">
        <f>#REF!</f>
        <v>#REF!</v>
      </c>
      <c r="B2224" s="6">
        <v>0.87823039999999997</v>
      </c>
      <c r="F2224" s="12"/>
      <c r="J2224" s="13"/>
    </row>
    <row r="2225" spans="1:10" x14ac:dyDescent="0.25">
      <c r="A2225" s="33" t="e">
        <f>#REF!</f>
        <v>#REF!</v>
      </c>
      <c r="B2225" s="6">
        <v>0.71197100000000002</v>
      </c>
      <c r="F2225" s="12"/>
      <c r="J2225" s="13"/>
    </row>
    <row r="2226" spans="1:10" x14ac:dyDescent="0.25">
      <c r="A2226" s="33" t="e">
        <f>#REF!</f>
        <v>#REF!</v>
      </c>
      <c r="B2226" s="6">
        <v>1.542961</v>
      </c>
      <c r="F2226" s="12"/>
      <c r="J2226" s="13"/>
    </row>
    <row r="2227" spans="1:10" x14ac:dyDescent="0.25">
      <c r="A2227" s="33" t="e">
        <f>#REF!</f>
        <v>#REF!</v>
      </c>
      <c r="B2227" s="6">
        <v>0.89013640000000005</v>
      </c>
      <c r="F2227" s="12"/>
      <c r="J2227" s="13"/>
    </row>
    <row r="2228" spans="1:10" x14ac:dyDescent="0.25">
      <c r="A2228" s="33" t="e">
        <f>#REF!</f>
        <v>#REF!</v>
      </c>
      <c r="B2228" s="6">
        <v>2.0451899999999998</v>
      </c>
      <c r="F2228" s="12"/>
      <c r="J2228" s="13"/>
    </row>
    <row r="2229" spans="1:10" x14ac:dyDescent="0.25">
      <c r="A2229" s="33" t="e">
        <f>#REF!</f>
        <v>#REF!</v>
      </c>
      <c r="B2229" s="6">
        <v>1.6796949999999999</v>
      </c>
      <c r="F2229" s="12"/>
      <c r="J2229" s="13"/>
    </row>
    <row r="2230" spans="1:10" x14ac:dyDescent="0.25">
      <c r="A2230" s="33" t="e">
        <f>#REF!</f>
        <v>#REF!</v>
      </c>
      <c r="B2230" s="6">
        <v>2.024432</v>
      </c>
      <c r="F2230" s="12"/>
      <c r="J2230" s="13"/>
    </row>
    <row r="2231" spans="1:10" x14ac:dyDescent="0.25">
      <c r="A2231" s="33" t="e">
        <f>#REF!</f>
        <v>#REF!</v>
      </c>
      <c r="B2231" s="6">
        <v>2.0594510000000001</v>
      </c>
      <c r="F2231" s="12"/>
      <c r="J2231" s="13"/>
    </row>
    <row r="2232" spans="1:10" x14ac:dyDescent="0.25">
      <c r="A2232" s="33" t="e">
        <f>#REF!</f>
        <v>#REF!</v>
      </c>
      <c r="B2232" s="6">
        <v>1.5403</v>
      </c>
      <c r="F2232" s="12"/>
      <c r="J2232" s="13"/>
    </row>
    <row r="2233" spans="1:10" x14ac:dyDescent="0.25">
      <c r="A2233" s="33" t="e">
        <f>#REF!</f>
        <v>#REF!</v>
      </c>
      <c r="B2233" s="6">
        <v>1.5333559999999999</v>
      </c>
      <c r="F2233" s="12"/>
      <c r="J2233" s="13"/>
    </row>
    <row r="2234" spans="1:10" x14ac:dyDescent="0.25">
      <c r="A2234" s="33" t="e">
        <f>#REF!</f>
        <v>#REF!</v>
      </c>
      <c r="B2234" s="6">
        <v>1.3890199999999999</v>
      </c>
      <c r="F2234" s="12"/>
      <c r="J2234" s="13"/>
    </row>
    <row r="2235" spans="1:10" x14ac:dyDescent="0.25">
      <c r="A2235" s="33" t="e">
        <f>#REF!</f>
        <v>#REF!</v>
      </c>
      <c r="B2235" s="6">
        <v>0.78087200000000001</v>
      </c>
      <c r="F2235" s="12"/>
      <c r="J2235" s="13"/>
    </row>
    <row r="2236" spans="1:10" x14ac:dyDescent="0.25">
      <c r="A2236" s="33" t="e">
        <f>#REF!</f>
        <v>#REF!</v>
      </c>
      <c r="B2236" s="6">
        <v>1.2470870000000001</v>
      </c>
      <c r="F2236" s="12"/>
      <c r="J2236" s="13"/>
    </row>
    <row r="2237" spans="1:10" x14ac:dyDescent="0.25">
      <c r="A2237" s="33" t="e">
        <f>#REF!</f>
        <v>#REF!</v>
      </c>
      <c r="B2237" s="6">
        <v>0.97552349999999999</v>
      </c>
      <c r="F2237" s="12"/>
      <c r="J2237" s="13"/>
    </row>
    <row r="2238" spans="1:10" x14ac:dyDescent="0.25">
      <c r="A2238" s="33" t="e">
        <f>#REF!</f>
        <v>#REF!</v>
      </c>
      <c r="B2238" s="6">
        <v>1.4623550000000001</v>
      </c>
      <c r="F2238" s="12"/>
      <c r="J2238" s="13"/>
    </row>
    <row r="2239" spans="1:10" x14ac:dyDescent="0.25">
      <c r="A2239" s="33" t="e">
        <f>#REF!</f>
        <v>#REF!</v>
      </c>
      <c r="B2239" s="6">
        <v>1.1329050000000001</v>
      </c>
      <c r="F2239" s="12"/>
      <c r="J2239" s="13"/>
    </row>
    <row r="2240" spans="1:10" x14ac:dyDescent="0.25">
      <c r="A2240" s="33" t="e">
        <f>#REF!</f>
        <v>#REF!</v>
      </c>
      <c r="B2240" s="6">
        <v>1.8925639999999999</v>
      </c>
      <c r="F2240" s="12"/>
      <c r="J2240" s="13"/>
    </row>
    <row r="2241" spans="1:10" x14ac:dyDescent="0.25">
      <c r="A2241" s="33" t="e">
        <f>#REF!</f>
        <v>#REF!</v>
      </c>
      <c r="B2241" s="6">
        <v>2.7301449999999998</v>
      </c>
      <c r="F2241" s="12"/>
      <c r="J2241" s="13"/>
    </row>
    <row r="2242" spans="1:10" x14ac:dyDescent="0.25">
      <c r="A2242" s="33" t="e">
        <f>#REF!</f>
        <v>#REF!</v>
      </c>
      <c r="B2242" s="6">
        <v>1.8614599999999999</v>
      </c>
      <c r="F2242" s="12"/>
      <c r="J2242" s="13"/>
    </row>
    <row r="2243" spans="1:10" x14ac:dyDescent="0.25">
      <c r="A2243" s="33" t="e">
        <f>#REF!</f>
        <v>#REF!</v>
      </c>
      <c r="B2243" s="6">
        <v>1.0540160000000001</v>
      </c>
      <c r="F2243" s="12"/>
      <c r="J2243" s="13"/>
    </row>
    <row r="2244" spans="1:10" x14ac:dyDescent="0.25">
      <c r="A2244" s="33" t="e">
        <f>#REF!</f>
        <v>#REF!</v>
      </c>
      <c r="B2244" s="6">
        <v>0.78829249999999995</v>
      </c>
      <c r="F2244" s="12"/>
      <c r="J2244" s="13"/>
    </row>
    <row r="2245" spans="1:10" x14ac:dyDescent="0.25">
      <c r="A2245" s="33" t="e">
        <f>#REF!</f>
        <v>#REF!</v>
      </c>
      <c r="B2245" s="6">
        <v>0.75811039999999996</v>
      </c>
      <c r="F2245" s="12"/>
      <c r="J2245" s="13"/>
    </row>
    <row r="2246" spans="1:10" x14ac:dyDescent="0.25">
      <c r="A2246" s="33" t="e">
        <f>#REF!</f>
        <v>#REF!</v>
      </c>
      <c r="B2246" s="6">
        <v>0.76251360000000001</v>
      </c>
      <c r="F2246" s="12"/>
      <c r="J2246" s="13"/>
    </row>
    <row r="2247" spans="1:10" x14ac:dyDescent="0.25">
      <c r="A2247" s="33" t="e">
        <f>#REF!</f>
        <v>#REF!</v>
      </c>
      <c r="B2247" s="6">
        <v>0.56165010000000004</v>
      </c>
      <c r="F2247" s="12"/>
      <c r="J2247" s="13"/>
    </row>
    <row r="2248" spans="1:10" x14ac:dyDescent="0.25">
      <c r="A2248" s="33" t="e">
        <f>#REF!</f>
        <v>#REF!</v>
      </c>
      <c r="B2248" s="6">
        <v>1.7801940000000001</v>
      </c>
      <c r="F2248" s="12"/>
      <c r="J2248" s="13"/>
    </row>
    <row r="2249" spans="1:10" x14ac:dyDescent="0.25">
      <c r="A2249" s="33" t="e">
        <f>#REF!</f>
        <v>#REF!</v>
      </c>
      <c r="B2249" s="6">
        <v>2.2326739999999998</v>
      </c>
      <c r="F2249" s="12"/>
      <c r="J2249" s="13"/>
    </row>
    <row r="2250" spans="1:10" x14ac:dyDescent="0.25">
      <c r="A2250" s="33" t="e">
        <f>#REF!</f>
        <v>#REF!</v>
      </c>
      <c r="B2250" s="6">
        <v>2.2932410000000001</v>
      </c>
      <c r="F2250" s="12"/>
      <c r="J2250" s="13"/>
    </row>
    <row r="2251" spans="1:10" x14ac:dyDescent="0.25">
      <c r="A2251" s="33" t="e">
        <f>#REF!</f>
        <v>#REF!</v>
      </c>
      <c r="B2251" s="6">
        <v>2.8107760000000002</v>
      </c>
      <c r="F2251" s="12"/>
      <c r="J2251" s="13"/>
    </row>
    <row r="2252" spans="1:10" x14ac:dyDescent="0.25">
      <c r="A2252" s="33" t="e">
        <f>#REF!</f>
        <v>#REF!</v>
      </c>
      <c r="B2252" s="6">
        <v>2.845399</v>
      </c>
      <c r="F2252" s="12"/>
      <c r="J2252" s="13"/>
    </row>
    <row r="2253" spans="1:10" x14ac:dyDescent="0.25">
      <c r="A2253" s="33" t="e">
        <f>#REF!</f>
        <v>#REF!</v>
      </c>
      <c r="B2253" s="6">
        <v>1.98753</v>
      </c>
      <c r="F2253" s="12"/>
      <c r="J2253" s="13"/>
    </row>
    <row r="2254" spans="1:10" x14ac:dyDescent="0.25">
      <c r="A2254" s="33" t="e">
        <f>#REF!</f>
        <v>#REF!</v>
      </c>
      <c r="B2254" s="6">
        <v>2.299553</v>
      </c>
      <c r="F2254" s="12"/>
      <c r="J2254" s="13"/>
    </row>
    <row r="2255" spans="1:10" x14ac:dyDescent="0.25">
      <c r="A2255" s="33" t="e">
        <f>#REF!</f>
        <v>#REF!</v>
      </c>
      <c r="B2255" s="6">
        <v>2.5097909999999999</v>
      </c>
      <c r="F2255" s="12"/>
      <c r="J2255" s="13"/>
    </row>
    <row r="2256" spans="1:10" x14ac:dyDescent="0.25">
      <c r="A2256" s="33" t="e">
        <f>#REF!</f>
        <v>#REF!</v>
      </c>
      <c r="B2256" s="6">
        <v>2.8873869999999999</v>
      </c>
      <c r="F2256" s="12"/>
      <c r="J2256" s="13"/>
    </row>
    <row r="2257" spans="1:10" x14ac:dyDescent="0.25">
      <c r="A2257" s="33" t="e">
        <f>#REF!</f>
        <v>#REF!</v>
      </c>
      <c r="B2257" s="6">
        <v>3.4084310000000002</v>
      </c>
      <c r="F2257" s="12"/>
      <c r="J2257" s="13"/>
    </row>
    <row r="2258" spans="1:10" x14ac:dyDescent="0.25">
      <c r="A2258" s="33" t="e">
        <f>#REF!</f>
        <v>#REF!</v>
      </c>
      <c r="B2258" s="6">
        <v>4.2157960000000001</v>
      </c>
      <c r="F2258" s="12"/>
      <c r="J2258" s="13"/>
    </row>
    <row r="2259" spans="1:10" x14ac:dyDescent="0.25">
      <c r="A2259" s="33" t="e">
        <f>#REF!</f>
        <v>#REF!</v>
      </c>
      <c r="B2259" s="6">
        <v>3.6708940000000001</v>
      </c>
      <c r="F2259" s="12"/>
      <c r="J2259" s="13"/>
    </row>
    <row r="2260" spans="1:10" x14ac:dyDescent="0.25">
      <c r="A2260" s="33" t="e">
        <f>#REF!</f>
        <v>#REF!</v>
      </c>
      <c r="B2260" s="6">
        <v>3.5431270000000001</v>
      </c>
      <c r="F2260" s="12"/>
      <c r="J2260" s="13"/>
    </row>
    <row r="2261" spans="1:10" x14ac:dyDescent="0.25">
      <c r="A2261" s="33" t="e">
        <f>#REF!</f>
        <v>#REF!</v>
      </c>
      <c r="B2261" s="6">
        <v>5.1157659999999998</v>
      </c>
      <c r="F2261" s="12"/>
      <c r="J2261" s="13"/>
    </row>
    <row r="2262" spans="1:10" x14ac:dyDescent="0.25">
      <c r="A2262" s="33" t="e">
        <f>#REF!</f>
        <v>#REF!</v>
      </c>
      <c r="B2262" s="6">
        <v>5.1669309999999999</v>
      </c>
      <c r="F2262" s="12"/>
      <c r="J2262" s="13"/>
    </row>
    <row r="2263" spans="1:10" x14ac:dyDescent="0.25">
      <c r="A2263" s="33" t="e">
        <f>#REF!</f>
        <v>#REF!</v>
      </c>
      <c r="B2263" s="6">
        <v>3.8209070000000001</v>
      </c>
      <c r="F2263" s="12"/>
      <c r="J2263" s="13"/>
    </row>
    <row r="2264" spans="1:10" x14ac:dyDescent="0.25">
      <c r="A2264" s="33" t="e">
        <f>#REF!</f>
        <v>#REF!</v>
      </c>
      <c r="B2264" s="6">
        <v>2.7401710000000001</v>
      </c>
      <c r="F2264" s="12"/>
      <c r="J2264" s="13"/>
    </row>
    <row r="2265" spans="1:10" x14ac:dyDescent="0.25">
      <c r="A2265" s="33" t="e">
        <f>#REF!</f>
        <v>#REF!</v>
      </c>
      <c r="B2265" s="6">
        <v>1.533069</v>
      </c>
      <c r="F2265" s="12"/>
      <c r="J2265" s="13"/>
    </row>
    <row r="2266" spans="1:10" x14ac:dyDescent="0.25">
      <c r="A2266" s="33" t="e">
        <f>#REF!</f>
        <v>#REF!</v>
      </c>
      <c r="B2266" s="6">
        <v>2.3639329999999998</v>
      </c>
      <c r="F2266" s="12"/>
      <c r="J2266" s="13"/>
    </row>
    <row r="2267" spans="1:10" x14ac:dyDescent="0.25">
      <c r="A2267" s="33" t="e">
        <f>#REF!</f>
        <v>#REF!</v>
      </c>
      <c r="B2267" s="6">
        <v>2.9936799999999999</v>
      </c>
      <c r="F2267" s="12"/>
      <c r="J2267" s="13"/>
    </row>
    <row r="2268" spans="1:10" x14ac:dyDescent="0.25">
      <c r="A2268" s="33" t="e">
        <f>#REF!</f>
        <v>#REF!</v>
      </c>
      <c r="B2268" s="6">
        <v>2.132174</v>
      </c>
      <c r="F2268" s="12"/>
      <c r="J2268" s="13"/>
    </row>
    <row r="2269" spans="1:10" x14ac:dyDescent="0.25">
      <c r="A2269" s="33" t="e">
        <f>#REF!</f>
        <v>#REF!</v>
      </c>
      <c r="B2269" s="6">
        <v>2.0317289999999999</v>
      </c>
      <c r="F2269" s="12"/>
      <c r="J2269" s="13"/>
    </row>
    <row r="2270" spans="1:10" x14ac:dyDescent="0.25">
      <c r="A2270" s="33" t="e">
        <f>#REF!</f>
        <v>#REF!</v>
      </c>
      <c r="B2270" s="6">
        <v>3.2342080000000002</v>
      </c>
      <c r="F2270" s="12"/>
      <c r="J2270" s="13"/>
    </row>
    <row r="2271" spans="1:10" x14ac:dyDescent="0.25">
      <c r="A2271" s="33" t="e">
        <f>#REF!</f>
        <v>#REF!</v>
      </c>
      <c r="B2271" s="6">
        <v>4.5183600000000004</v>
      </c>
      <c r="F2271" s="12"/>
      <c r="J2271" s="13"/>
    </row>
    <row r="2272" spans="1:10" x14ac:dyDescent="0.25">
      <c r="A2272" s="33" t="e">
        <f>#REF!</f>
        <v>#REF!</v>
      </c>
      <c r="B2272" s="6">
        <v>5.0630559999999996</v>
      </c>
      <c r="F2272" s="12"/>
      <c r="J2272" s="13"/>
    </row>
    <row r="2273" spans="1:10" x14ac:dyDescent="0.25">
      <c r="A2273" s="33" t="e">
        <f>#REF!</f>
        <v>#REF!</v>
      </c>
      <c r="B2273" s="6">
        <v>3.6290740000000001</v>
      </c>
      <c r="F2273" s="12"/>
      <c r="J2273" s="13"/>
    </row>
    <row r="2274" spans="1:10" x14ac:dyDescent="0.25">
      <c r="A2274" s="33" t="e">
        <f>#REF!</f>
        <v>#REF!</v>
      </c>
      <c r="B2274" s="6">
        <v>3.5856889999999999</v>
      </c>
      <c r="F2274" s="12"/>
      <c r="J2274" s="13"/>
    </row>
    <row r="2275" spans="1:10" x14ac:dyDescent="0.25">
      <c r="A2275" s="33" t="e">
        <f>#REF!</f>
        <v>#REF!</v>
      </c>
      <c r="B2275" s="6">
        <v>4.7536389999999997</v>
      </c>
      <c r="F2275" s="12"/>
      <c r="J2275" s="13"/>
    </row>
    <row r="2276" spans="1:10" x14ac:dyDescent="0.25">
      <c r="A2276" s="33" t="e">
        <f>#REF!</f>
        <v>#REF!</v>
      </c>
      <c r="B2276" s="6">
        <v>0.89355989999999996</v>
      </c>
      <c r="F2276" s="12"/>
      <c r="J2276" s="13"/>
    </row>
    <row r="2277" spans="1:10" x14ac:dyDescent="0.25">
      <c r="A2277" s="33" t="e">
        <f>#REF!</f>
        <v>#REF!</v>
      </c>
      <c r="B2277" s="6">
        <v>0.98973860000000002</v>
      </c>
      <c r="F2277" s="12"/>
      <c r="J2277" s="13"/>
    </row>
    <row r="2278" spans="1:10" x14ac:dyDescent="0.25">
      <c r="A2278" s="33" t="e">
        <f>#REF!</f>
        <v>#REF!</v>
      </c>
      <c r="B2278" s="6">
        <v>1.179748</v>
      </c>
      <c r="F2278" s="12"/>
      <c r="J2278" s="13"/>
    </row>
    <row r="2279" spans="1:10" x14ac:dyDescent="0.25">
      <c r="A2279" s="33" t="e">
        <f>#REF!</f>
        <v>#REF!</v>
      </c>
      <c r="B2279" s="6">
        <v>0.77115469999999997</v>
      </c>
      <c r="F2279" s="12"/>
      <c r="J2279" s="13"/>
    </row>
    <row r="2280" spans="1:10" x14ac:dyDescent="0.25">
      <c r="A2280" s="33" t="e">
        <f>#REF!</f>
        <v>#REF!</v>
      </c>
      <c r="B2280" s="6">
        <v>0.83023910000000001</v>
      </c>
      <c r="F2280" s="12"/>
      <c r="J2280" s="13"/>
    </row>
    <row r="2281" spans="1:10" x14ac:dyDescent="0.25">
      <c r="A2281" s="33" t="e">
        <f>#REF!</f>
        <v>#REF!</v>
      </c>
      <c r="B2281" s="6">
        <v>0.86124800000000001</v>
      </c>
      <c r="F2281" s="12"/>
      <c r="J2281" s="13"/>
    </row>
    <row r="2282" spans="1:10" x14ac:dyDescent="0.25">
      <c r="A2282" s="33" t="e">
        <f>#REF!</f>
        <v>#REF!</v>
      </c>
      <c r="B2282" s="6">
        <v>1.2922370000000001</v>
      </c>
      <c r="F2282" s="12"/>
      <c r="J2282" s="13"/>
    </row>
    <row r="2283" spans="1:10" x14ac:dyDescent="0.25">
      <c r="A2283" s="33" t="e">
        <f>#REF!</f>
        <v>#REF!</v>
      </c>
      <c r="B2283" s="6">
        <v>1.1228340000000001</v>
      </c>
      <c r="F2283" s="12"/>
      <c r="J2283" s="13"/>
    </row>
    <row r="2284" spans="1:10" x14ac:dyDescent="0.25">
      <c r="A2284" s="33" t="e">
        <f>#REF!</f>
        <v>#REF!</v>
      </c>
      <c r="B2284" s="6">
        <v>1.0218210000000001</v>
      </c>
      <c r="F2284" s="12"/>
      <c r="J2284" s="13"/>
    </row>
    <row r="2285" spans="1:10" x14ac:dyDescent="0.25">
      <c r="A2285" s="33" t="e">
        <f>#REF!</f>
        <v>#REF!</v>
      </c>
      <c r="B2285" s="6">
        <v>1.076247</v>
      </c>
      <c r="F2285" s="12"/>
      <c r="J2285" s="13"/>
    </row>
    <row r="2286" spans="1:10" x14ac:dyDescent="0.25">
      <c r="A2286" s="33" t="e">
        <f>#REF!</f>
        <v>#REF!</v>
      </c>
      <c r="B2286" s="6">
        <v>1.402371</v>
      </c>
      <c r="F2286" s="12"/>
      <c r="J2286" s="13"/>
    </row>
    <row r="2287" spans="1:10" x14ac:dyDescent="0.25">
      <c r="A2287" s="33" t="e">
        <f>#REF!</f>
        <v>#REF!</v>
      </c>
      <c r="B2287" s="6">
        <v>1.015479</v>
      </c>
      <c r="F2287" s="12"/>
      <c r="J2287" s="13"/>
    </row>
    <row r="2288" spans="1:10" x14ac:dyDescent="0.25">
      <c r="A2288" s="33" t="e">
        <f>#REF!</f>
        <v>#REF!</v>
      </c>
      <c r="B2288" s="6">
        <v>1.8074190000000001</v>
      </c>
      <c r="F2288" s="12"/>
      <c r="J2288" s="13"/>
    </row>
    <row r="2289" spans="1:10" x14ac:dyDescent="0.25">
      <c r="A2289" s="33" t="e">
        <f>#REF!</f>
        <v>#REF!</v>
      </c>
      <c r="B2289" s="6">
        <v>2.3833630000000001</v>
      </c>
      <c r="F2289" s="12"/>
      <c r="J2289" s="13"/>
    </row>
    <row r="2290" spans="1:10" x14ac:dyDescent="0.25">
      <c r="A2290" s="33" t="e">
        <f>#REF!</f>
        <v>#REF!</v>
      </c>
      <c r="B2290" s="6">
        <v>0.84300920000000001</v>
      </c>
      <c r="F2290" s="12"/>
      <c r="J2290" s="13"/>
    </row>
    <row r="2291" spans="1:10" x14ac:dyDescent="0.25">
      <c r="A2291" s="33" t="e">
        <f>#REF!</f>
        <v>#REF!</v>
      </c>
      <c r="B2291" s="6">
        <v>1.0809299999999999</v>
      </c>
      <c r="F2291" s="12"/>
      <c r="J2291" s="13"/>
    </row>
    <row r="2292" spans="1:10" x14ac:dyDescent="0.25">
      <c r="A2292" s="33" t="e">
        <f>#REF!</f>
        <v>#REF!</v>
      </c>
      <c r="B2292" s="6">
        <v>1.207662</v>
      </c>
      <c r="F2292" s="12"/>
      <c r="J2292" s="13"/>
    </row>
    <row r="2293" spans="1:10" x14ac:dyDescent="0.25">
      <c r="A2293" s="33" t="e">
        <f>#REF!</f>
        <v>#REF!</v>
      </c>
      <c r="B2293" s="6">
        <v>1.297121</v>
      </c>
      <c r="F2293" s="12"/>
      <c r="J2293" s="13"/>
    </row>
    <row r="2294" spans="1:10" x14ac:dyDescent="0.25">
      <c r="A2294" s="33" t="e">
        <f>#REF!</f>
        <v>#REF!</v>
      </c>
      <c r="B2294" s="6">
        <v>0.42190830000000001</v>
      </c>
      <c r="F2294" s="12"/>
      <c r="J2294" s="13"/>
    </row>
    <row r="2295" spans="1:10" x14ac:dyDescent="0.25">
      <c r="A2295" s="33" t="e">
        <f>#REF!</f>
        <v>#REF!</v>
      </c>
      <c r="B2295" s="6">
        <v>0.81255869999999997</v>
      </c>
      <c r="F2295" s="12"/>
      <c r="J2295" s="13"/>
    </row>
    <row r="2296" spans="1:10" x14ac:dyDescent="0.25">
      <c r="A2296" s="33" t="e">
        <f>#REF!</f>
        <v>#REF!</v>
      </c>
      <c r="B2296" s="6">
        <v>12.147069999999999</v>
      </c>
      <c r="F2296" s="12"/>
      <c r="J2296" s="13"/>
    </row>
    <row r="2297" spans="1:10" x14ac:dyDescent="0.25">
      <c r="A2297" s="33" t="e">
        <f>#REF!</f>
        <v>#REF!</v>
      </c>
      <c r="B2297" s="6">
        <v>13.20561</v>
      </c>
      <c r="F2297" s="12"/>
      <c r="J2297" s="13"/>
    </row>
    <row r="2298" spans="1:10" x14ac:dyDescent="0.25">
      <c r="A2298" s="33" t="e">
        <f>#REF!</f>
        <v>#REF!</v>
      </c>
      <c r="B2298" s="6">
        <v>12.17525</v>
      </c>
      <c r="F2298" s="12"/>
      <c r="J2298" s="13"/>
    </row>
    <row r="2299" spans="1:10" x14ac:dyDescent="0.25">
      <c r="A2299" s="33" t="e">
        <f>#REF!</f>
        <v>#REF!</v>
      </c>
      <c r="B2299" s="6">
        <v>10.365489999999999</v>
      </c>
      <c r="F2299" s="12"/>
      <c r="J2299" s="13"/>
    </row>
    <row r="2300" spans="1:10" x14ac:dyDescent="0.25">
      <c r="A2300" s="33" t="e">
        <f>#REF!</f>
        <v>#REF!</v>
      </c>
      <c r="B2300" s="6">
        <v>3.5358610000000001</v>
      </c>
      <c r="F2300" s="12"/>
      <c r="J2300" s="13"/>
    </row>
    <row r="2301" spans="1:10" x14ac:dyDescent="0.25">
      <c r="A2301" s="33" t="e">
        <f>#REF!</f>
        <v>#REF!</v>
      </c>
      <c r="B2301" s="6">
        <v>1.380711</v>
      </c>
      <c r="F2301" s="12"/>
      <c r="J2301" s="13"/>
    </row>
    <row r="2302" spans="1:10" x14ac:dyDescent="0.25">
      <c r="A2302" s="33" t="e">
        <f>#REF!</f>
        <v>#REF!</v>
      </c>
      <c r="B2302" s="6">
        <v>2.8169580000000001</v>
      </c>
      <c r="F2302" s="12"/>
      <c r="J2302" s="13"/>
    </row>
    <row r="2303" spans="1:10" x14ac:dyDescent="0.25">
      <c r="A2303" s="33" t="e">
        <f>#REF!</f>
        <v>#REF!</v>
      </c>
      <c r="B2303" s="6">
        <v>3.4102579999999998</v>
      </c>
      <c r="F2303" s="12"/>
      <c r="J2303" s="13"/>
    </row>
    <row r="2304" spans="1:10" x14ac:dyDescent="0.25">
      <c r="A2304" s="33" t="e">
        <f>#REF!</f>
        <v>#REF!</v>
      </c>
      <c r="B2304" s="6">
        <v>6.0242740000000001</v>
      </c>
      <c r="F2304" s="12"/>
      <c r="J2304" s="13"/>
    </row>
    <row r="2305" spans="1:10" x14ac:dyDescent="0.25">
      <c r="A2305" s="33" t="e">
        <f>#REF!</f>
        <v>#REF!</v>
      </c>
      <c r="B2305" s="6">
        <v>4.3677960000000002</v>
      </c>
      <c r="F2305" s="12"/>
      <c r="J2305" s="13"/>
    </row>
    <row r="2306" spans="1:10" x14ac:dyDescent="0.25">
      <c r="A2306" s="33" t="e">
        <f>#REF!</f>
        <v>#REF!</v>
      </c>
      <c r="B2306" s="6">
        <v>6.4512539999999996</v>
      </c>
      <c r="F2306" s="12"/>
      <c r="J2306" s="13"/>
    </row>
    <row r="2307" spans="1:10" x14ac:dyDescent="0.25">
      <c r="A2307" s="33" t="e">
        <f>#REF!</f>
        <v>#REF!</v>
      </c>
      <c r="B2307" s="6">
        <v>2.8789929999999999</v>
      </c>
      <c r="F2307" s="12"/>
      <c r="J2307" s="13"/>
    </row>
    <row r="2308" spans="1:10" x14ac:dyDescent="0.25">
      <c r="A2308" s="33" t="e">
        <f>#REF!</f>
        <v>#REF!</v>
      </c>
      <c r="B2308" s="6">
        <v>2.2443569999999999</v>
      </c>
      <c r="F2308" s="12"/>
      <c r="J2308" s="13"/>
    </row>
    <row r="2309" spans="1:10" x14ac:dyDescent="0.25">
      <c r="A2309" s="33" t="e">
        <f>#REF!</f>
        <v>#REF!</v>
      </c>
      <c r="B2309" s="6">
        <v>3.1842890000000001</v>
      </c>
      <c r="F2309" s="12"/>
      <c r="J2309" s="13"/>
    </row>
    <row r="2310" spans="1:10" x14ac:dyDescent="0.25">
      <c r="A2310" s="33" t="e">
        <f>#REF!</f>
        <v>#REF!</v>
      </c>
      <c r="B2310" s="6">
        <v>2.4364129999999999</v>
      </c>
      <c r="F2310" s="12"/>
      <c r="J2310" s="13"/>
    </row>
    <row r="2311" spans="1:10" x14ac:dyDescent="0.25">
      <c r="A2311" s="33" t="e">
        <f>#REF!</f>
        <v>#REF!</v>
      </c>
      <c r="B2311" s="6">
        <v>2.973986</v>
      </c>
      <c r="F2311" s="12"/>
      <c r="J2311" s="13"/>
    </row>
    <row r="2312" spans="1:10" x14ac:dyDescent="0.25">
      <c r="A2312" s="33" t="e">
        <f>#REF!</f>
        <v>#REF!</v>
      </c>
      <c r="B2312" s="6">
        <v>3.1543570000000001</v>
      </c>
      <c r="F2312" s="12"/>
      <c r="J2312" s="13"/>
    </row>
    <row r="2313" spans="1:10" x14ac:dyDescent="0.25">
      <c r="A2313" s="33" t="e">
        <f>#REF!</f>
        <v>#REF!</v>
      </c>
      <c r="B2313" s="6">
        <v>4.153295</v>
      </c>
      <c r="F2313" s="12"/>
      <c r="J2313" s="13"/>
    </row>
    <row r="2314" spans="1:10" x14ac:dyDescent="0.25">
      <c r="A2314" s="33" t="e">
        <f>#REF!</f>
        <v>#REF!</v>
      </c>
      <c r="B2314" s="6">
        <v>6.6948869999999996</v>
      </c>
      <c r="F2314" s="12"/>
      <c r="J2314" s="13"/>
    </row>
    <row r="2315" spans="1:10" x14ac:dyDescent="0.25">
      <c r="A2315" s="33" t="e">
        <f>#REF!</f>
        <v>#REF!</v>
      </c>
      <c r="B2315" s="6">
        <v>7.8257729999999999</v>
      </c>
      <c r="F2315" s="12"/>
      <c r="J2315" s="13"/>
    </row>
    <row r="2316" spans="1:10" x14ac:dyDescent="0.25">
      <c r="A2316" s="33" t="e">
        <f>#REF!</f>
        <v>#REF!</v>
      </c>
      <c r="B2316" s="6">
        <v>9.6248419999999992</v>
      </c>
      <c r="F2316" s="12"/>
      <c r="J2316" s="13"/>
    </row>
    <row r="2317" spans="1:10" x14ac:dyDescent="0.25">
      <c r="A2317" s="33" t="e">
        <f>#REF!</f>
        <v>#REF!</v>
      </c>
      <c r="B2317" s="6">
        <v>9.2584400000000002</v>
      </c>
      <c r="F2317" s="12"/>
      <c r="J2317" s="13"/>
    </row>
    <row r="2318" spans="1:10" x14ac:dyDescent="0.25">
      <c r="A2318" s="33" t="e">
        <f>#REF!</f>
        <v>#REF!</v>
      </c>
      <c r="B2318" s="6">
        <v>7.0249009999999998</v>
      </c>
      <c r="F2318" s="12"/>
      <c r="J2318" s="13"/>
    </row>
    <row r="2319" spans="1:10" x14ac:dyDescent="0.25">
      <c r="A2319" s="33" t="e">
        <f>#REF!</f>
        <v>#REF!</v>
      </c>
      <c r="B2319" s="6">
        <v>8.6263509999999997</v>
      </c>
      <c r="F2319" s="12"/>
      <c r="J2319" s="13"/>
    </row>
    <row r="2320" spans="1:10" x14ac:dyDescent="0.25">
      <c r="A2320" s="33" t="e">
        <f>#REF!</f>
        <v>#REF!</v>
      </c>
      <c r="B2320" s="6">
        <v>4.8189399999999996</v>
      </c>
      <c r="F2320" s="12"/>
      <c r="J2320" s="13"/>
    </row>
    <row r="2321" spans="1:10" x14ac:dyDescent="0.25">
      <c r="A2321" s="33" t="e">
        <f>#REF!</f>
        <v>#REF!</v>
      </c>
      <c r="B2321" s="6">
        <v>4.3690090000000001</v>
      </c>
      <c r="F2321" s="12"/>
      <c r="J2321" s="13"/>
    </row>
    <row r="2322" spans="1:10" x14ac:dyDescent="0.25">
      <c r="A2322" s="33" t="e">
        <f>#REF!</f>
        <v>#REF!</v>
      </c>
      <c r="B2322" s="6">
        <v>4.1444470000000004</v>
      </c>
      <c r="F2322" s="12"/>
      <c r="J2322" s="13"/>
    </row>
    <row r="2323" spans="1:10" x14ac:dyDescent="0.25">
      <c r="A2323" s="33" t="e">
        <f>#REF!</f>
        <v>#REF!</v>
      </c>
      <c r="B2323" s="6">
        <v>2.8492440000000001</v>
      </c>
      <c r="F2323" s="12"/>
      <c r="J2323" s="13"/>
    </row>
    <row r="2324" spans="1:10" x14ac:dyDescent="0.25">
      <c r="A2324" s="33" t="e">
        <f>#REF!</f>
        <v>#REF!</v>
      </c>
      <c r="B2324" s="6">
        <v>0.2141342</v>
      </c>
      <c r="F2324" s="12"/>
      <c r="J2324" s="13"/>
    </row>
    <row r="2325" spans="1:10" x14ac:dyDescent="0.25">
      <c r="A2325" s="33" t="e">
        <f>#REF!</f>
        <v>#REF!</v>
      </c>
      <c r="B2325" s="6">
        <v>0.71697100000000002</v>
      </c>
      <c r="F2325" s="12"/>
      <c r="J2325" s="13"/>
    </row>
    <row r="2326" spans="1:10" x14ac:dyDescent="0.25">
      <c r="A2326" s="33" t="e">
        <f>#REF!</f>
        <v>#REF!</v>
      </c>
      <c r="B2326" s="6">
        <v>0.71656580000000003</v>
      </c>
      <c r="F2326" s="12"/>
      <c r="J2326" s="13"/>
    </row>
    <row r="2327" spans="1:10" x14ac:dyDescent="0.25">
      <c r="A2327" s="33" t="e">
        <f>#REF!</f>
        <v>#REF!</v>
      </c>
      <c r="B2327" s="6">
        <v>1.9411480000000001</v>
      </c>
      <c r="F2327" s="12"/>
      <c r="J2327" s="13"/>
    </row>
    <row r="2328" spans="1:10" x14ac:dyDescent="0.25">
      <c r="A2328" s="33" t="e">
        <f>#REF!</f>
        <v>#REF!</v>
      </c>
      <c r="B2328" s="6">
        <v>1.131175</v>
      </c>
      <c r="F2328" s="12"/>
      <c r="J2328" s="13"/>
    </row>
    <row r="2329" spans="1:10" x14ac:dyDescent="0.25">
      <c r="A2329" s="33" t="e">
        <f>#REF!</f>
        <v>#REF!</v>
      </c>
      <c r="B2329" s="6">
        <v>1.5929960000000001</v>
      </c>
      <c r="F2329" s="12"/>
      <c r="J2329" s="13"/>
    </row>
    <row r="2330" spans="1:10" x14ac:dyDescent="0.25">
      <c r="A2330" s="33" t="e">
        <f>#REF!</f>
        <v>#REF!</v>
      </c>
      <c r="B2330" s="6">
        <v>2.9023059999999998</v>
      </c>
      <c r="F2330" s="12"/>
      <c r="J2330" s="13"/>
    </row>
    <row r="2331" spans="1:10" x14ac:dyDescent="0.25">
      <c r="A2331" s="33" t="e">
        <f>#REF!</f>
        <v>#REF!</v>
      </c>
      <c r="B2331" s="6">
        <v>3.9279419999999998</v>
      </c>
      <c r="F2331" s="12"/>
      <c r="J2331" s="13"/>
    </row>
    <row r="2332" spans="1:10" x14ac:dyDescent="0.25">
      <c r="A2332" s="33" t="e">
        <f>#REF!</f>
        <v>#REF!</v>
      </c>
      <c r="B2332" s="6">
        <v>4.1770339999999999</v>
      </c>
      <c r="F2332" s="12"/>
      <c r="J2332" s="13"/>
    </row>
    <row r="2333" spans="1:10" x14ac:dyDescent="0.25">
      <c r="A2333" s="33" t="e">
        <f>#REF!</f>
        <v>#REF!</v>
      </c>
      <c r="B2333" s="6">
        <v>4.8299370000000001</v>
      </c>
      <c r="F2333" s="12"/>
      <c r="J2333" s="13"/>
    </row>
    <row r="2334" spans="1:10" x14ac:dyDescent="0.25">
      <c r="A2334" s="33" t="e">
        <f>#REF!</f>
        <v>#REF!</v>
      </c>
      <c r="B2334" s="6">
        <v>5.1089370000000001</v>
      </c>
      <c r="F2334" s="12"/>
      <c r="J2334" s="13"/>
    </row>
    <row r="2335" spans="1:10" x14ac:dyDescent="0.25">
      <c r="A2335" s="33" t="e">
        <f>#REF!</f>
        <v>#REF!</v>
      </c>
      <c r="B2335" s="6">
        <v>0.62833159999999999</v>
      </c>
      <c r="F2335" s="12"/>
      <c r="J2335" s="13"/>
    </row>
    <row r="2336" spans="1:10" x14ac:dyDescent="0.25">
      <c r="A2336" s="33" t="e">
        <f>#REF!</f>
        <v>#REF!</v>
      </c>
      <c r="B2336" s="6">
        <v>0.66069160000000005</v>
      </c>
      <c r="F2336" s="12"/>
      <c r="J2336" s="13"/>
    </row>
    <row r="2337" spans="1:10" x14ac:dyDescent="0.25">
      <c r="A2337" s="33" t="e">
        <f>#REF!</f>
        <v>#REF!</v>
      </c>
      <c r="B2337" s="6">
        <v>0.37424249999999998</v>
      </c>
      <c r="F2337" s="12"/>
      <c r="J2337" s="13"/>
    </row>
    <row r="2338" spans="1:10" x14ac:dyDescent="0.25">
      <c r="A2338" s="33" t="e">
        <f>#REF!</f>
        <v>#REF!</v>
      </c>
      <c r="B2338" s="6">
        <v>4.8164189999999998</v>
      </c>
      <c r="F2338" s="12"/>
      <c r="J2338" s="13"/>
    </row>
    <row r="2339" spans="1:10" x14ac:dyDescent="0.25">
      <c r="A2339" s="33" t="e">
        <f>#REF!</f>
        <v>#REF!</v>
      </c>
      <c r="B2339" s="6">
        <v>2.4646080000000001</v>
      </c>
      <c r="F2339" s="12"/>
      <c r="J2339" s="13"/>
    </row>
    <row r="2340" spans="1:10" x14ac:dyDescent="0.25">
      <c r="A2340" s="33" t="e">
        <f>#REF!</f>
        <v>#REF!</v>
      </c>
      <c r="B2340" s="6">
        <v>6.294556</v>
      </c>
      <c r="F2340" s="12"/>
      <c r="J2340" s="13"/>
    </row>
    <row r="2341" spans="1:10" x14ac:dyDescent="0.25">
      <c r="A2341" s="33" t="e">
        <f>#REF!</f>
        <v>#REF!</v>
      </c>
      <c r="B2341" s="6">
        <v>13.407550000000001</v>
      </c>
      <c r="F2341" s="12"/>
      <c r="J2341" s="13"/>
    </row>
    <row r="2342" spans="1:10" x14ac:dyDescent="0.25">
      <c r="A2342" s="33" t="e">
        <f>#REF!</f>
        <v>#REF!</v>
      </c>
      <c r="B2342" s="6">
        <v>18.324850000000001</v>
      </c>
      <c r="F2342" s="12"/>
      <c r="J2342" s="13"/>
    </row>
    <row r="2343" spans="1:10" x14ac:dyDescent="0.25">
      <c r="A2343" s="33" t="e">
        <f>#REF!</f>
        <v>#REF!</v>
      </c>
      <c r="B2343" s="6">
        <v>8.7915500000000009</v>
      </c>
      <c r="F2343" s="12"/>
      <c r="J2343" s="13"/>
    </row>
    <row r="2344" spans="1:10" x14ac:dyDescent="0.25">
      <c r="A2344" s="33" t="e">
        <f>#REF!</f>
        <v>#REF!</v>
      </c>
      <c r="B2344" s="6">
        <v>4.1579100000000002</v>
      </c>
      <c r="F2344" s="12"/>
      <c r="J2344" s="13"/>
    </row>
    <row r="2345" spans="1:10" x14ac:dyDescent="0.25">
      <c r="A2345" s="33" t="e">
        <f>#REF!</f>
        <v>#REF!</v>
      </c>
      <c r="B2345" s="6">
        <v>3.3054549999999998</v>
      </c>
      <c r="F2345" s="12"/>
      <c r="J2345" s="13"/>
    </row>
    <row r="2346" spans="1:10" x14ac:dyDescent="0.25">
      <c r="A2346" s="33" t="e">
        <f>#REF!</f>
        <v>#REF!</v>
      </c>
      <c r="B2346" s="6">
        <v>1.118212</v>
      </c>
      <c r="F2346" s="12"/>
      <c r="J2346" s="13"/>
    </row>
    <row r="2347" spans="1:10" x14ac:dyDescent="0.25">
      <c r="A2347" s="33" t="e">
        <f>#REF!</f>
        <v>#REF!</v>
      </c>
      <c r="B2347" s="6">
        <v>0.93847590000000003</v>
      </c>
      <c r="F2347" s="12"/>
      <c r="J2347" s="13"/>
    </row>
    <row r="2348" spans="1:10" x14ac:dyDescent="0.25">
      <c r="A2348" s="33" t="e">
        <f>#REF!</f>
        <v>#REF!</v>
      </c>
      <c r="B2348" s="6">
        <v>1.6509290000000001</v>
      </c>
      <c r="F2348" s="12"/>
      <c r="J2348" s="13"/>
    </row>
    <row r="2349" spans="1:10" x14ac:dyDescent="0.25">
      <c r="A2349" s="33" t="e">
        <f>#REF!</f>
        <v>#REF!</v>
      </c>
      <c r="B2349" s="6">
        <v>3.4300199999999998</v>
      </c>
      <c r="F2349" s="12"/>
      <c r="J2349" s="13"/>
    </row>
    <row r="2350" spans="1:10" x14ac:dyDescent="0.25">
      <c r="A2350" s="33" t="e">
        <f>#REF!</f>
        <v>#REF!</v>
      </c>
      <c r="B2350" s="6">
        <v>2.4654579999999999</v>
      </c>
      <c r="F2350" s="12"/>
      <c r="J2350" s="13"/>
    </row>
    <row r="2351" spans="1:10" x14ac:dyDescent="0.25">
      <c r="A2351" s="33" t="e">
        <f>#REF!</f>
        <v>#REF!</v>
      </c>
      <c r="B2351" s="6">
        <v>3.3695050000000002</v>
      </c>
      <c r="F2351" s="12"/>
      <c r="J2351" s="13"/>
    </row>
    <row r="2352" spans="1:10" x14ac:dyDescent="0.25">
      <c r="A2352" s="33" t="e">
        <f>#REF!</f>
        <v>#REF!</v>
      </c>
      <c r="B2352" s="6">
        <v>6.0107920000000004</v>
      </c>
      <c r="F2352" s="12"/>
      <c r="J2352" s="13"/>
    </row>
    <row r="2353" spans="1:10" x14ac:dyDescent="0.25">
      <c r="A2353" s="33" t="e">
        <f>#REF!</f>
        <v>#REF!</v>
      </c>
      <c r="B2353" s="6">
        <v>3.890018</v>
      </c>
      <c r="F2353" s="12"/>
      <c r="J2353" s="13"/>
    </row>
    <row r="2354" spans="1:10" x14ac:dyDescent="0.25">
      <c r="A2354" s="33" t="e">
        <f>#REF!</f>
        <v>#REF!</v>
      </c>
      <c r="B2354" s="6">
        <v>2.4380850000000001</v>
      </c>
      <c r="F2354" s="12"/>
      <c r="J2354" s="13"/>
    </row>
    <row r="2355" spans="1:10" x14ac:dyDescent="0.25">
      <c r="A2355" s="33" t="e">
        <f>#REF!</f>
        <v>#REF!</v>
      </c>
      <c r="B2355" s="6">
        <v>2.0106999999999999</v>
      </c>
      <c r="F2355" s="12"/>
      <c r="J2355" s="13"/>
    </row>
    <row r="2356" spans="1:10" x14ac:dyDescent="0.25">
      <c r="A2356" s="33" t="e">
        <f>#REF!</f>
        <v>#REF!</v>
      </c>
      <c r="B2356" s="6">
        <v>2.848808</v>
      </c>
      <c r="F2356" s="12"/>
      <c r="J2356" s="13"/>
    </row>
    <row r="2357" spans="1:10" x14ac:dyDescent="0.25">
      <c r="A2357" s="33" t="e">
        <f>#REF!</f>
        <v>#REF!</v>
      </c>
      <c r="B2357" s="6">
        <v>5.1546459999999996</v>
      </c>
      <c r="F2357" s="12"/>
      <c r="J2357" s="13"/>
    </row>
    <row r="2358" spans="1:10" x14ac:dyDescent="0.25">
      <c r="A2358" s="33" t="e">
        <f>#REF!</f>
        <v>#REF!</v>
      </c>
      <c r="B2358" s="6">
        <v>5.5902880000000001</v>
      </c>
      <c r="F2358" s="12"/>
      <c r="J2358" s="13"/>
    </row>
    <row r="2359" spans="1:10" x14ac:dyDescent="0.25">
      <c r="A2359" s="33" t="e">
        <f>#REF!</f>
        <v>#REF!</v>
      </c>
      <c r="B2359" s="6">
        <v>3.3132480000000002</v>
      </c>
      <c r="F2359" s="12"/>
      <c r="J2359" s="13"/>
    </row>
    <row r="2360" spans="1:10" x14ac:dyDescent="0.25">
      <c r="A2360" s="33" t="e">
        <f>#REF!</f>
        <v>#REF!</v>
      </c>
      <c r="B2360" s="6">
        <v>4.3221850000000002</v>
      </c>
      <c r="F2360" s="12"/>
      <c r="J2360" s="13"/>
    </row>
    <row r="2361" spans="1:10" x14ac:dyDescent="0.25">
      <c r="A2361" s="33" t="e">
        <f>#REF!</f>
        <v>#REF!</v>
      </c>
      <c r="B2361" s="6">
        <v>6.6362880000000004</v>
      </c>
      <c r="F2361" s="12"/>
      <c r="J2361" s="13"/>
    </row>
    <row r="2362" spans="1:10" x14ac:dyDescent="0.25">
      <c r="A2362" s="33" t="e">
        <f>#REF!</f>
        <v>#REF!</v>
      </c>
      <c r="B2362" s="6">
        <v>3.8391489999999999</v>
      </c>
      <c r="F2362" s="12"/>
      <c r="J2362" s="13"/>
    </row>
    <row r="2363" spans="1:10" x14ac:dyDescent="0.25">
      <c r="A2363" s="33" t="e">
        <f>#REF!</f>
        <v>#REF!</v>
      </c>
      <c r="B2363" s="6">
        <v>4.9335760000000004</v>
      </c>
      <c r="F2363" s="12"/>
      <c r="J2363" s="13"/>
    </row>
    <row r="2364" spans="1:10" x14ac:dyDescent="0.25">
      <c r="A2364" s="33" t="e">
        <f>#REF!</f>
        <v>#REF!</v>
      </c>
      <c r="B2364" s="6">
        <v>4.5734260000000004</v>
      </c>
      <c r="F2364" s="12"/>
      <c r="J2364" s="13"/>
    </row>
    <row r="2365" spans="1:10" x14ac:dyDescent="0.25">
      <c r="A2365" s="33" t="e">
        <f>#REF!</f>
        <v>#REF!</v>
      </c>
      <c r="B2365" s="6">
        <v>3.5005829999999998</v>
      </c>
      <c r="F2365" s="12"/>
      <c r="J2365" s="13"/>
    </row>
    <row r="2366" spans="1:10" x14ac:dyDescent="0.25">
      <c r="A2366" s="33" t="e">
        <f>#REF!</f>
        <v>#REF!</v>
      </c>
      <c r="B2366" s="6">
        <v>5.1909710000000002</v>
      </c>
      <c r="F2366" s="12"/>
      <c r="J2366" s="13"/>
    </row>
    <row r="2367" spans="1:10" x14ac:dyDescent="0.25">
      <c r="A2367" s="33" t="e">
        <f>#REF!</f>
        <v>#REF!</v>
      </c>
      <c r="B2367" s="6">
        <v>5.987552</v>
      </c>
      <c r="F2367" s="12"/>
      <c r="J2367" s="13"/>
    </row>
    <row r="2368" spans="1:10" x14ac:dyDescent="0.25">
      <c r="A2368" s="33" t="e">
        <f>#REF!</f>
        <v>#REF!</v>
      </c>
      <c r="B2368" s="6">
        <v>5.475454</v>
      </c>
      <c r="F2368" s="12"/>
      <c r="J2368" s="13"/>
    </row>
    <row r="2369" spans="1:10" x14ac:dyDescent="0.25">
      <c r="A2369" s="33" t="e">
        <f>#REF!</f>
        <v>#REF!</v>
      </c>
      <c r="B2369" s="6">
        <v>5.1771320000000003</v>
      </c>
      <c r="F2369" s="12"/>
      <c r="J2369" s="13"/>
    </row>
    <row r="2370" spans="1:10" x14ac:dyDescent="0.25">
      <c r="A2370" s="33" t="e">
        <f>#REF!</f>
        <v>#REF!</v>
      </c>
      <c r="B2370" s="6">
        <v>6.8805449999999997</v>
      </c>
      <c r="F2370" s="12"/>
      <c r="J2370" s="13"/>
    </row>
    <row r="2371" spans="1:10" x14ac:dyDescent="0.25">
      <c r="A2371" s="33" t="e">
        <f>#REF!</f>
        <v>#REF!</v>
      </c>
      <c r="B2371" s="6">
        <v>6.2227189999999997</v>
      </c>
      <c r="F2371" s="12"/>
      <c r="J2371" s="13"/>
    </row>
    <row r="2372" spans="1:10" x14ac:dyDescent="0.25">
      <c r="A2372" s="33" t="e">
        <f>#REF!</f>
        <v>#REF!</v>
      </c>
      <c r="B2372" s="6">
        <v>0.74864520000000001</v>
      </c>
      <c r="F2372" s="12"/>
      <c r="J2372" s="13"/>
    </row>
    <row r="2373" spans="1:10" x14ac:dyDescent="0.25">
      <c r="A2373" s="33" t="e">
        <f>#REF!</f>
        <v>#REF!</v>
      </c>
      <c r="B2373" s="6">
        <v>0.66036490000000003</v>
      </c>
      <c r="F2373" s="12"/>
      <c r="J2373" s="13"/>
    </row>
    <row r="2374" spans="1:10" x14ac:dyDescent="0.25">
      <c r="A2374" s="33" t="e">
        <f>#REF!</f>
        <v>#REF!</v>
      </c>
      <c r="B2374" s="6">
        <v>1.087615</v>
      </c>
      <c r="F2374" s="12"/>
      <c r="J2374" s="13"/>
    </row>
    <row r="2375" spans="1:10" x14ac:dyDescent="0.25">
      <c r="A2375" s="33" t="e">
        <f>#REF!</f>
        <v>#REF!</v>
      </c>
      <c r="B2375" s="6">
        <v>1.1643049999999999</v>
      </c>
      <c r="F2375" s="12"/>
      <c r="J2375" s="13"/>
    </row>
    <row r="2376" spans="1:10" x14ac:dyDescent="0.25">
      <c r="A2376" s="33" t="e">
        <f>#REF!</f>
        <v>#REF!</v>
      </c>
      <c r="B2376" s="6">
        <v>0.87986969999999998</v>
      </c>
      <c r="F2376" s="12"/>
      <c r="J2376" s="13"/>
    </row>
    <row r="2377" spans="1:10" x14ac:dyDescent="0.25">
      <c r="A2377" s="33" t="e">
        <f>#REF!</f>
        <v>#REF!</v>
      </c>
      <c r="B2377" s="6">
        <v>0.94685160000000002</v>
      </c>
      <c r="F2377" s="12"/>
      <c r="J2377" s="13"/>
    </row>
    <row r="2378" spans="1:10" x14ac:dyDescent="0.25">
      <c r="A2378" s="33" t="e">
        <f>#REF!</f>
        <v>#REF!</v>
      </c>
      <c r="B2378" s="6">
        <v>1.005725</v>
      </c>
      <c r="F2378" s="12"/>
      <c r="J2378" s="13"/>
    </row>
    <row r="2379" spans="1:10" x14ac:dyDescent="0.25">
      <c r="A2379" s="33" t="e">
        <f>#REF!</f>
        <v>#REF!</v>
      </c>
      <c r="B2379" s="6">
        <v>1.035185</v>
      </c>
      <c r="F2379" s="12"/>
      <c r="J2379" s="13"/>
    </row>
    <row r="2380" spans="1:10" x14ac:dyDescent="0.25">
      <c r="A2380" s="33" t="e">
        <f>#REF!</f>
        <v>#REF!</v>
      </c>
      <c r="B2380" s="6">
        <v>1.656603</v>
      </c>
      <c r="F2380" s="12"/>
      <c r="J2380" s="13"/>
    </row>
    <row r="2381" spans="1:10" x14ac:dyDescent="0.25">
      <c r="A2381" s="33" t="e">
        <f>#REF!</f>
        <v>#REF!</v>
      </c>
      <c r="B2381" s="6">
        <v>1.3848819999999999</v>
      </c>
      <c r="F2381" s="12"/>
      <c r="J2381" s="13"/>
    </row>
    <row r="2382" spans="1:10" x14ac:dyDescent="0.25">
      <c r="A2382" s="33" t="e">
        <f>#REF!</f>
        <v>#REF!</v>
      </c>
      <c r="B2382" s="6">
        <v>1.392536</v>
      </c>
      <c r="F2382" s="12"/>
      <c r="J2382" s="13"/>
    </row>
    <row r="2383" spans="1:10" x14ac:dyDescent="0.25">
      <c r="A2383" s="33" t="e">
        <f>#REF!</f>
        <v>#REF!</v>
      </c>
      <c r="B2383" s="6">
        <v>0.99671609999999999</v>
      </c>
      <c r="F2383" s="12"/>
      <c r="J2383" s="13"/>
    </row>
    <row r="2384" spans="1:10" x14ac:dyDescent="0.25">
      <c r="A2384" s="33" t="e">
        <f>#REF!</f>
        <v>#REF!</v>
      </c>
      <c r="B2384" s="6">
        <v>0.56059170000000003</v>
      </c>
      <c r="F2384" s="12"/>
      <c r="J2384" s="13"/>
    </row>
    <row r="2385" spans="1:10" x14ac:dyDescent="0.25">
      <c r="A2385" s="33" t="e">
        <f>#REF!</f>
        <v>#REF!</v>
      </c>
      <c r="B2385" s="6">
        <v>0.29383599999999999</v>
      </c>
      <c r="F2385" s="12"/>
      <c r="J2385" s="13"/>
    </row>
    <row r="2386" spans="1:10" x14ac:dyDescent="0.25">
      <c r="A2386" s="33" t="e">
        <f>#REF!</f>
        <v>#REF!</v>
      </c>
      <c r="B2386" s="6">
        <v>0.19727890000000001</v>
      </c>
      <c r="F2386" s="12"/>
      <c r="J2386" s="13"/>
    </row>
    <row r="2387" spans="1:10" x14ac:dyDescent="0.25">
      <c r="A2387" s="33" t="e">
        <f>#REF!</f>
        <v>#REF!</v>
      </c>
      <c r="B2387" s="6">
        <v>8.8655899999999996E-2</v>
      </c>
      <c r="F2387" s="12"/>
      <c r="J2387" s="13"/>
    </row>
    <row r="2388" spans="1:10" x14ac:dyDescent="0.25">
      <c r="A2388" s="33" t="e">
        <f>#REF!</f>
        <v>#REF!</v>
      </c>
      <c r="B2388" s="6">
        <v>0.71958029999999995</v>
      </c>
      <c r="F2388" s="12"/>
      <c r="J2388" s="13"/>
    </row>
    <row r="2389" spans="1:10" x14ac:dyDescent="0.25">
      <c r="A2389" s="33" t="e">
        <f>#REF!</f>
        <v>#REF!</v>
      </c>
      <c r="B2389" s="6">
        <v>0.93443299999999996</v>
      </c>
      <c r="F2389" s="12"/>
      <c r="J2389" s="13"/>
    </row>
    <row r="2390" spans="1:10" x14ac:dyDescent="0.25">
      <c r="A2390" s="33" t="e">
        <f>#REF!</f>
        <v>#REF!</v>
      </c>
      <c r="B2390" s="6">
        <v>1.6110139999999999</v>
      </c>
      <c r="F2390" s="12"/>
      <c r="J2390" s="13"/>
    </row>
    <row r="2391" spans="1:10" x14ac:dyDescent="0.25">
      <c r="A2391" s="33" t="e">
        <f>#REF!</f>
        <v>#REF!</v>
      </c>
      <c r="B2391" s="6">
        <v>0.75931669999999996</v>
      </c>
      <c r="F2391" s="12"/>
      <c r="J2391" s="13"/>
    </row>
    <row r="2392" spans="1:10" x14ac:dyDescent="0.25">
      <c r="A2392" s="33" t="e">
        <f>#REF!</f>
        <v>#REF!</v>
      </c>
      <c r="B2392" s="6">
        <v>1.469776</v>
      </c>
      <c r="F2392" s="12"/>
      <c r="J2392" s="13"/>
    </row>
    <row r="2393" spans="1:10" x14ac:dyDescent="0.25">
      <c r="A2393" s="33" t="e">
        <f>#REF!</f>
        <v>#REF!</v>
      </c>
      <c r="B2393" s="6">
        <v>3.395241</v>
      </c>
      <c r="F2393" s="12"/>
      <c r="J2393" s="13"/>
    </row>
    <row r="2394" spans="1:10" x14ac:dyDescent="0.25">
      <c r="A2394" s="33" t="e">
        <f>#REF!</f>
        <v>#REF!</v>
      </c>
      <c r="B2394" s="6">
        <v>1.8393919999999999</v>
      </c>
      <c r="F2394" s="12"/>
      <c r="J2394" s="13"/>
    </row>
    <row r="2395" spans="1:10" x14ac:dyDescent="0.25">
      <c r="A2395" s="33" t="e">
        <f>#REF!</f>
        <v>#REF!</v>
      </c>
      <c r="B2395" s="6">
        <v>1.7932809999999999</v>
      </c>
      <c r="F2395" s="12"/>
      <c r="J2395" s="13"/>
    </row>
    <row r="2396" spans="1:10" x14ac:dyDescent="0.25">
      <c r="A2396" s="33" t="e">
        <f>#REF!</f>
        <v>#REF!</v>
      </c>
      <c r="B2396" s="6">
        <v>2.3838029999999999</v>
      </c>
      <c r="F2396" s="12"/>
      <c r="J2396" s="13"/>
    </row>
    <row r="2397" spans="1:10" x14ac:dyDescent="0.25">
      <c r="A2397" s="33" t="e">
        <f>#REF!</f>
        <v>#REF!</v>
      </c>
      <c r="B2397" s="6">
        <v>2.80661</v>
      </c>
      <c r="F2397" s="12"/>
      <c r="J2397" s="13"/>
    </row>
    <row r="2398" spans="1:10" x14ac:dyDescent="0.25">
      <c r="A2398" s="33" t="e">
        <f>#REF!</f>
        <v>#REF!</v>
      </c>
      <c r="B2398" s="6">
        <v>0.83858180000000004</v>
      </c>
      <c r="F2398" s="12"/>
      <c r="J2398" s="13"/>
    </row>
    <row r="2399" spans="1:10" x14ac:dyDescent="0.25">
      <c r="A2399" s="33" t="e">
        <f>#REF!</f>
        <v>#REF!</v>
      </c>
      <c r="B2399" s="6">
        <v>0.71853900000000004</v>
      </c>
      <c r="F2399" s="12"/>
      <c r="J2399" s="13"/>
    </row>
    <row r="2400" spans="1:10" x14ac:dyDescent="0.25">
      <c r="A2400" s="33" t="e">
        <f>#REF!</f>
        <v>#REF!</v>
      </c>
      <c r="B2400" s="6">
        <v>1.028664</v>
      </c>
      <c r="F2400" s="12"/>
      <c r="J2400" s="13"/>
    </row>
    <row r="2401" spans="1:10" x14ac:dyDescent="0.25">
      <c r="A2401" s="33" t="e">
        <f>#REF!</f>
        <v>#REF!</v>
      </c>
      <c r="B2401" s="6">
        <v>1.77851</v>
      </c>
      <c r="F2401" s="12"/>
      <c r="J2401" s="13"/>
    </row>
    <row r="2402" spans="1:10" x14ac:dyDescent="0.25">
      <c r="A2402" s="33" t="e">
        <f>#REF!</f>
        <v>#REF!</v>
      </c>
      <c r="B2402" s="6">
        <v>2.0312049999999999</v>
      </c>
      <c r="F2402" s="12"/>
      <c r="J2402" s="13"/>
    </row>
    <row r="2403" spans="1:10" x14ac:dyDescent="0.25">
      <c r="A2403" s="33" t="e">
        <f>#REF!</f>
        <v>#REF!</v>
      </c>
      <c r="B2403" s="6">
        <v>1.353102</v>
      </c>
      <c r="F2403" s="12"/>
      <c r="J2403" s="13"/>
    </row>
    <row r="2404" spans="1:10" x14ac:dyDescent="0.25">
      <c r="A2404" s="33" t="e">
        <f>#REF!</f>
        <v>#REF!</v>
      </c>
      <c r="B2404" s="6">
        <v>0.35920279999999999</v>
      </c>
      <c r="F2404" s="12"/>
      <c r="J2404" s="13"/>
    </row>
    <row r="2405" spans="1:10" x14ac:dyDescent="0.25">
      <c r="A2405" s="33" t="e">
        <f>#REF!</f>
        <v>#REF!</v>
      </c>
      <c r="B2405" s="6">
        <v>0.4861589</v>
      </c>
      <c r="F2405" s="12"/>
      <c r="J2405" s="13"/>
    </row>
    <row r="2406" spans="1:10" x14ac:dyDescent="0.25">
      <c r="A2406" s="33" t="e">
        <f>#REF!</f>
        <v>#REF!</v>
      </c>
      <c r="B2406" s="6">
        <v>0.78091270000000002</v>
      </c>
      <c r="F2406" s="12"/>
      <c r="J2406" s="13"/>
    </row>
    <row r="2407" spans="1:10" x14ac:dyDescent="0.25">
      <c r="A2407" s="33" t="e">
        <f>#REF!</f>
        <v>#REF!</v>
      </c>
      <c r="B2407" s="6">
        <v>0.7589323</v>
      </c>
      <c r="F2407" s="12"/>
      <c r="J2407" s="13"/>
    </row>
    <row r="2408" spans="1:10" x14ac:dyDescent="0.25">
      <c r="A2408" s="33" t="e">
        <f>#REF!</f>
        <v>#REF!</v>
      </c>
      <c r="B2408" s="6">
        <v>0.49367440000000001</v>
      </c>
      <c r="F2408" s="12"/>
      <c r="J2408" s="13"/>
    </row>
    <row r="2409" spans="1:10" x14ac:dyDescent="0.25">
      <c r="A2409" s="33" t="e">
        <f>#REF!</f>
        <v>#REF!</v>
      </c>
      <c r="B2409" s="6">
        <v>0.51908969999999999</v>
      </c>
      <c r="F2409" s="12"/>
      <c r="J2409" s="13"/>
    </row>
    <row r="2410" spans="1:10" x14ac:dyDescent="0.25">
      <c r="A2410" s="33" t="e">
        <f>#REF!</f>
        <v>#REF!</v>
      </c>
      <c r="B2410" s="6">
        <v>0.52615679999999998</v>
      </c>
      <c r="F2410" s="12"/>
      <c r="J2410" s="13"/>
    </row>
    <row r="2411" spans="1:10" x14ac:dyDescent="0.25">
      <c r="A2411" s="33" t="e">
        <f>#REF!</f>
        <v>#REF!</v>
      </c>
      <c r="B2411" s="6">
        <v>0.76640750000000002</v>
      </c>
      <c r="F2411" s="12"/>
      <c r="J2411" s="13"/>
    </row>
    <row r="2412" spans="1:10" x14ac:dyDescent="0.25">
      <c r="A2412" s="33" t="e">
        <f>#REF!</f>
        <v>#REF!</v>
      </c>
      <c r="B2412" s="6">
        <v>1.192553</v>
      </c>
      <c r="F2412" s="12"/>
      <c r="J2412" s="13"/>
    </row>
    <row r="2413" spans="1:10" x14ac:dyDescent="0.25">
      <c r="A2413" s="33" t="e">
        <f>#REF!</f>
        <v>#REF!</v>
      </c>
      <c r="B2413" s="6">
        <v>1.442232</v>
      </c>
      <c r="F2413" s="12"/>
      <c r="J2413" s="13"/>
    </row>
    <row r="2414" spans="1:10" x14ac:dyDescent="0.25">
      <c r="A2414" s="33" t="e">
        <f>#REF!</f>
        <v>#REF!</v>
      </c>
      <c r="B2414" s="6">
        <v>1.3841829999999999</v>
      </c>
      <c r="F2414" s="12"/>
      <c r="J2414" s="13"/>
    </row>
    <row r="2415" spans="1:10" x14ac:dyDescent="0.25">
      <c r="A2415" s="33" t="e">
        <f>#REF!</f>
        <v>#REF!</v>
      </c>
      <c r="B2415" s="6">
        <v>1.962925</v>
      </c>
      <c r="F2415" s="12"/>
      <c r="J2415" s="13"/>
    </row>
    <row r="2416" spans="1:10" x14ac:dyDescent="0.25">
      <c r="A2416" s="33" t="e">
        <f>#REF!</f>
        <v>#REF!</v>
      </c>
      <c r="B2416" s="6">
        <v>3.8910550000000002</v>
      </c>
      <c r="F2416" s="12"/>
      <c r="J2416" s="13"/>
    </row>
    <row r="2417" spans="1:10" x14ac:dyDescent="0.25">
      <c r="A2417" s="33" t="e">
        <f>#REF!</f>
        <v>#REF!</v>
      </c>
      <c r="B2417" s="6">
        <v>0.65593380000000001</v>
      </c>
      <c r="F2417" s="12"/>
      <c r="J2417" s="13"/>
    </row>
    <row r="2418" spans="1:10" x14ac:dyDescent="0.25">
      <c r="A2418" s="33" t="e">
        <f>#REF!</f>
        <v>#REF!</v>
      </c>
      <c r="B2418" s="6">
        <v>0.75909380000000004</v>
      </c>
      <c r="F2418" s="12"/>
      <c r="J2418" s="13"/>
    </row>
    <row r="2419" spans="1:10" x14ac:dyDescent="0.25">
      <c r="A2419" s="33" t="e">
        <f>#REF!</f>
        <v>#REF!</v>
      </c>
      <c r="B2419" s="6">
        <v>2.9072200000000001</v>
      </c>
      <c r="F2419" s="12"/>
      <c r="J2419" s="13"/>
    </row>
    <row r="2420" spans="1:10" x14ac:dyDescent="0.25">
      <c r="A2420" s="33" t="e">
        <f>#REF!</f>
        <v>#REF!</v>
      </c>
      <c r="B2420" s="6">
        <v>2.9993810000000001</v>
      </c>
      <c r="F2420" s="12"/>
      <c r="J2420" s="13"/>
    </row>
    <row r="2421" spans="1:10" x14ac:dyDescent="0.25">
      <c r="A2421" s="33" t="e">
        <f>#REF!</f>
        <v>#REF!</v>
      </c>
      <c r="B2421" s="6">
        <v>2.4609779999999999</v>
      </c>
      <c r="F2421" s="12"/>
      <c r="J2421" s="13"/>
    </row>
    <row r="2422" spans="1:10" x14ac:dyDescent="0.25">
      <c r="A2422" s="33" t="e">
        <f>#REF!</f>
        <v>#REF!</v>
      </c>
      <c r="B2422" s="6">
        <v>2.2516560000000001</v>
      </c>
      <c r="F2422" s="12"/>
      <c r="J2422" s="13"/>
    </row>
    <row r="2423" spans="1:10" x14ac:dyDescent="0.25">
      <c r="A2423" s="33" t="e">
        <f>#REF!</f>
        <v>#REF!</v>
      </c>
      <c r="B2423" s="6">
        <v>4.303382</v>
      </c>
      <c r="F2423" s="12"/>
      <c r="J2423" s="13"/>
    </row>
    <row r="2424" spans="1:10" x14ac:dyDescent="0.25">
      <c r="A2424" s="33" t="e">
        <f>#REF!</f>
        <v>#REF!</v>
      </c>
      <c r="B2424" s="6">
        <v>1.890204</v>
      </c>
      <c r="F2424" s="12"/>
      <c r="J2424" s="13"/>
    </row>
    <row r="2425" spans="1:10" x14ac:dyDescent="0.25">
      <c r="A2425" s="33" t="e">
        <f>#REF!</f>
        <v>#REF!</v>
      </c>
      <c r="B2425" s="6">
        <v>1.7283390000000001</v>
      </c>
      <c r="F2425" s="12"/>
      <c r="J2425" s="13"/>
    </row>
    <row r="2426" spans="1:10" x14ac:dyDescent="0.25">
      <c r="A2426" s="33" t="e">
        <f>#REF!</f>
        <v>#REF!</v>
      </c>
      <c r="B2426" s="6">
        <v>1.0336270000000001</v>
      </c>
      <c r="F2426" s="12"/>
      <c r="J2426" s="13"/>
    </row>
    <row r="2427" spans="1:10" x14ac:dyDescent="0.25">
      <c r="A2427" s="33" t="e">
        <f>#REF!</f>
        <v>#REF!</v>
      </c>
      <c r="B2427" s="6">
        <v>1.7498320000000001</v>
      </c>
      <c r="F2427" s="12"/>
      <c r="J2427" s="13"/>
    </row>
    <row r="2428" spans="1:10" x14ac:dyDescent="0.25">
      <c r="A2428" s="33" t="e">
        <f>#REF!</f>
        <v>#REF!</v>
      </c>
      <c r="B2428" s="6">
        <v>1.892301</v>
      </c>
      <c r="F2428" s="12"/>
      <c r="J2428" s="13"/>
    </row>
    <row r="2429" spans="1:10" x14ac:dyDescent="0.25">
      <c r="A2429" s="33" t="e">
        <f>#REF!</f>
        <v>#REF!</v>
      </c>
      <c r="B2429" s="6">
        <v>1.4798960000000001</v>
      </c>
      <c r="F2429" s="12"/>
      <c r="J2429" s="13"/>
    </row>
    <row r="2430" spans="1:10" x14ac:dyDescent="0.25">
      <c r="A2430" s="33" t="e">
        <f>#REF!</f>
        <v>#REF!</v>
      </c>
      <c r="B2430" s="6">
        <v>1.7357750000000001</v>
      </c>
      <c r="F2430" s="12"/>
      <c r="J2430" s="13"/>
    </row>
    <row r="2431" spans="1:10" x14ac:dyDescent="0.25">
      <c r="A2431" s="33" t="e">
        <f>#REF!</f>
        <v>#REF!</v>
      </c>
      <c r="B2431" s="6">
        <v>2.1928070000000002</v>
      </c>
      <c r="F2431" s="12"/>
      <c r="J2431" s="13"/>
    </row>
    <row r="2432" spans="1:10" x14ac:dyDescent="0.25">
      <c r="A2432" s="33" t="e">
        <f>#REF!</f>
        <v>#REF!</v>
      </c>
      <c r="B2432" s="6">
        <v>2.6744189999999999</v>
      </c>
      <c r="F2432" s="12"/>
      <c r="J2432" s="13"/>
    </row>
    <row r="2433" spans="1:10" x14ac:dyDescent="0.25">
      <c r="A2433" s="33" t="e">
        <f>#REF!</f>
        <v>#REF!</v>
      </c>
      <c r="B2433" s="6">
        <v>0.89905630000000003</v>
      </c>
      <c r="F2433" s="12"/>
      <c r="J2433" s="13"/>
    </row>
    <row r="2434" spans="1:10" x14ac:dyDescent="0.25">
      <c r="A2434" s="33" t="e">
        <f>#REF!</f>
        <v>#REF!</v>
      </c>
      <c r="B2434" s="6">
        <v>0.75677369999999999</v>
      </c>
      <c r="F2434" s="12"/>
      <c r="J2434" s="13"/>
    </row>
    <row r="2435" spans="1:10" x14ac:dyDescent="0.25">
      <c r="A2435" s="33" t="e">
        <f>#REF!</f>
        <v>#REF!</v>
      </c>
      <c r="B2435" s="6">
        <v>1.2332920000000001</v>
      </c>
      <c r="F2435" s="12"/>
      <c r="J2435" s="13"/>
    </row>
    <row r="2436" spans="1:10" x14ac:dyDescent="0.25">
      <c r="A2436" s="33" t="e">
        <f>#REF!</f>
        <v>#REF!</v>
      </c>
      <c r="B2436" s="6">
        <v>1.134598</v>
      </c>
      <c r="F2436" s="12"/>
      <c r="J2436" s="13"/>
    </row>
    <row r="2437" spans="1:10" x14ac:dyDescent="0.25">
      <c r="A2437" s="33" t="e">
        <f>#REF!</f>
        <v>#REF!</v>
      </c>
      <c r="B2437" s="6">
        <v>1.4358919999999999</v>
      </c>
      <c r="F2437" s="12"/>
      <c r="J2437" s="13"/>
    </row>
    <row r="2438" spans="1:10" x14ac:dyDescent="0.25">
      <c r="A2438" s="33" t="e">
        <f>#REF!</f>
        <v>#REF!</v>
      </c>
      <c r="B2438" s="6">
        <v>1.303909</v>
      </c>
      <c r="F2438" s="12"/>
      <c r="J2438" s="13"/>
    </row>
    <row r="2439" spans="1:10" x14ac:dyDescent="0.25">
      <c r="A2439" s="33" t="e">
        <f>#REF!</f>
        <v>#REF!</v>
      </c>
      <c r="B2439" s="6">
        <v>0.72246069999999996</v>
      </c>
      <c r="F2439" s="12"/>
      <c r="J2439" s="13"/>
    </row>
    <row r="2440" spans="1:10" x14ac:dyDescent="0.25">
      <c r="A2440" s="33" t="e">
        <f>#REF!</f>
        <v>#REF!</v>
      </c>
      <c r="B2440" s="6">
        <v>1.050036</v>
      </c>
      <c r="F2440" s="12"/>
      <c r="J2440" s="13"/>
    </row>
    <row r="2441" spans="1:10" x14ac:dyDescent="0.25">
      <c r="A2441" s="33" t="e">
        <f>#REF!</f>
        <v>#REF!</v>
      </c>
      <c r="B2441" s="6">
        <v>1.8921539999999999</v>
      </c>
      <c r="F2441" s="12"/>
      <c r="J2441" s="13"/>
    </row>
    <row r="2442" spans="1:10" x14ac:dyDescent="0.25">
      <c r="A2442" s="33" t="e">
        <f>#REF!</f>
        <v>#REF!</v>
      </c>
      <c r="B2442" s="6">
        <v>0.46617690000000001</v>
      </c>
      <c r="F2442" s="12"/>
      <c r="J2442" s="13"/>
    </row>
    <row r="2443" spans="1:10" x14ac:dyDescent="0.25">
      <c r="A2443" s="33" t="e">
        <f>#REF!</f>
        <v>#REF!</v>
      </c>
      <c r="B2443" s="6">
        <v>0.42693639999999999</v>
      </c>
      <c r="F2443" s="12"/>
      <c r="J2443" s="13"/>
    </row>
    <row r="2444" spans="1:10" x14ac:dyDescent="0.25">
      <c r="A2444" s="33" t="e">
        <f>#REF!</f>
        <v>#REF!</v>
      </c>
      <c r="B2444" s="6">
        <v>0.56179259999999998</v>
      </c>
      <c r="F2444" s="12"/>
      <c r="J2444" s="13"/>
    </row>
    <row r="2445" spans="1:10" x14ac:dyDescent="0.25">
      <c r="A2445" s="33" t="e">
        <f>#REF!</f>
        <v>#REF!</v>
      </c>
      <c r="B2445" s="6">
        <v>0.77164600000000005</v>
      </c>
      <c r="F2445" s="12"/>
      <c r="J2445" s="13"/>
    </row>
    <row r="2446" spans="1:10" x14ac:dyDescent="0.25">
      <c r="A2446" s="33" t="e">
        <f>#REF!</f>
        <v>#REF!</v>
      </c>
      <c r="B2446" s="6">
        <v>1.026872</v>
      </c>
      <c r="F2446" s="12"/>
      <c r="J2446" s="13"/>
    </row>
    <row r="2447" spans="1:10" x14ac:dyDescent="0.25">
      <c r="A2447" s="33" t="e">
        <f>#REF!</f>
        <v>#REF!</v>
      </c>
      <c r="B2447" s="6">
        <v>1.6029169999999999</v>
      </c>
      <c r="F2447" s="12"/>
      <c r="J2447" s="13"/>
    </row>
    <row r="2448" spans="1:10" x14ac:dyDescent="0.25">
      <c r="A2448" s="33" t="e">
        <f>#REF!</f>
        <v>#REF!</v>
      </c>
      <c r="B2448" s="6">
        <v>1.0122059999999999</v>
      </c>
      <c r="F2448" s="12"/>
      <c r="J2448" s="13"/>
    </row>
    <row r="2449" spans="1:10" x14ac:dyDescent="0.25">
      <c r="A2449" s="33" t="e">
        <f>#REF!</f>
        <v>#REF!</v>
      </c>
      <c r="B2449" s="6">
        <v>0.47925509999999999</v>
      </c>
      <c r="F2449" s="12"/>
      <c r="J2449" s="13"/>
    </row>
    <row r="2450" spans="1:10" x14ac:dyDescent="0.25">
      <c r="A2450" s="33" t="e">
        <f>#REF!</f>
        <v>#REF!</v>
      </c>
      <c r="B2450" s="6">
        <v>0.31432450000000001</v>
      </c>
      <c r="F2450" s="12"/>
      <c r="J2450" s="13"/>
    </row>
    <row r="2451" spans="1:10" x14ac:dyDescent="0.25">
      <c r="A2451" s="33" t="e">
        <f>#REF!</f>
        <v>#REF!</v>
      </c>
      <c r="B2451" s="6">
        <v>0.58802679999999996</v>
      </c>
      <c r="F2451" s="12"/>
      <c r="J2451" s="13"/>
    </row>
    <row r="2452" spans="1:10" x14ac:dyDescent="0.25">
      <c r="A2452" s="33" t="e">
        <f>#REF!</f>
        <v>#REF!</v>
      </c>
      <c r="B2452" s="6">
        <v>0.51639360000000001</v>
      </c>
      <c r="F2452" s="12"/>
      <c r="J2452" s="13"/>
    </row>
    <row r="2453" spans="1:10" x14ac:dyDescent="0.25">
      <c r="A2453" s="33" t="e">
        <f>#REF!</f>
        <v>#REF!</v>
      </c>
      <c r="B2453" s="6">
        <v>0.57739079999999998</v>
      </c>
      <c r="F2453" s="12"/>
      <c r="J2453" s="13"/>
    </row>
    <row r="2454" spans="1:10" x14ac:dyDescent="0.25">
      <c r="A2454" s="33" t="e">
        <f>#REF!</f>
        <v>#REF!</v>
      </c>
      <c r="B2454" s="6">
        <v>0.23538049999999999</v>
      </c>
      <c r="F2454" s="12"/>
      <c r="J2454" s="13"/>
    </row>
    <row r="2455" spans="1:10" x14ac:dyDescent="0.25">
      <c r="A2455" s="33" t="e">
        <f>#REF!</f>
        <v>#REF!</v>
      </c>
      <c r="B2455" s="6">
        <v>0.21257129999999999</v>
      </c>
      <c r="F2455" s="12"/>
      <c r="J2455" s="13"/>
    </row>
    <row r="2456" spans="1:10" x14ac:dyDescent="0.25">
      <c r="A2456" s="33" t="e">
        <f>#REF!</f>
        <v>#REF!</v>
      </c>
      <c r="B2456" s="6">
        <v>0.2827789</v>
      </c>
      <c r="F2456" s="12"/>
      <c r="J2456" s="13"/>
    </row>
    <row r="2457" spans="1:10" x14ac:dyDescent="0.25">
      <c r="A2457" s="33" t="e">
        <f>#REF!</f>
        <v>#REF!</v>
      </c>
      <c r="B2457" s="6">
        <v>0.1251882</v>
      </c>
      <c r="F2457" s="12"/>
      <c r="J2457" s="13"/>
    </row>
    <row r="2458" spans="1:10" x14ac:dyDescent="0.25">
      <c r="A2458" s="33" t="e">
        <f>#REF!</f>
        <v>#REF!</v>
      </c>
      <c r="B2458" s="6">
        <v>7.9917000000000002E-2</v>
      </c>
      <c r="F2458" s="12"/>
      <c r="J2458" s="13"/>
    </row>
    <row r="2459" spans="1:10" x14ac:dyDescent="0.25">
      <c r="A2459" s="33" t="e">
        <f>#REF!</f>
        <v>#REF!</v>
      </c>
      <c r="B2459" s="6">
        <v>9.8017300000000002E-2</v>
      </c>
      <c r="F2459" s="12"/>
      <c r="J2459" s="13"/>
    </row>
    <row r="2460" spans="1:10" x14ac:dyDescent="0.25">
      <c r="A2460" s="33" t="e">
        <f>#REF!</f>
        <v>#REF!</v>
      </c>
      <c r="B2460" s="6">
        <v>8.0405299999999999E-2</v>
      </c>
      <c r="F2460" s="12"/>
      <c r="J2460" s="13"/>
    </row>
    <row r="2461" spans="1:10" x14ac:dyDescent="0.25">
      <c r="A2461" s="33" t="e">
        <f>#REF!</f>
        <v>#REF!</v>
      </c>
      <c r="B2461" s="6">
        <v>1.9468730000000001</v>
      </c>
      <c r="F2461" s="12"/>
      <c r="J2461" s="13"/>
    </row>
    <row r="2462" spans="1:10" x14ac:dyDescent="0.25">
      <c r="A2462" s="33" t="e">
        <f>#REF!</f>
        <v>#REF!</v>
      </c>
      <c r="B2462" s="6">
        <v>0.26054100000000002</v>
      </c>
      <c r="F2462" s="12"/>
      <c r="J2462" s="13"/>
    </row>
    <row r="2463" spans="1:10" x14ac:dyDescent="0.25">
      <c r="A2463" s="33" t="e">
        <f>#REF!</f>
        <v>#REF!</v>
      </c>
      <c r="B2463" s="6">
        <v>0.1350384</v>
      </c>
      <c r="F2463" s="12"/>
      <c r="J2463" s="13"/>
    </row>
    <row r="2464" spans="1:10" x14ac:dyDescent="0.25">
      <c r="A2464" s="33" t="e">
        <f>#REF!</f>
        <v>#REF!</v>
      </c>
      <c r="B2464" s="6">
        <v>0.2191553</v>
      </c>
      <c r="F2464" s="12"/>
      <c r="J2464" s="13"/>
    </row>
    <row r="2465" spans="1:10" x14ac:dyDescent="0.25">
      <c r="A2465" s="33" t="e">
        <f>#REF!</f>
        <v>#REF!</v>
      </c>
      <c r="B2465" s="6">
        <v>0.50703600000000004</v>
      </c>
      <c r="F2465" s="12"/>
      <c r="J2465" s="13"/>
    </row>
    <row r="2466" spans="1:10" x14ac:dyDescent="0.25">
      <c r="A2466" s="33" t="e">
        <f>#REF!</f>
        <v>#REF!</v>
      </c>
      <c r="B2466" s="6">
        <v>0.1614805</v>
      </c>
      <c r="F2466" s="12"/>
      <c r="J2466" s="13"/>
    </row>
    <row r="2467" spans="1:10" x14ac:dyDescent="0.25">
      <c r="A2467" s="33" t="e">
        <f>#REF!</f>
        <v>#REF!</v>
      </c>
      <c r="B2467" s="6">
        <v>0.46345059999999999</v>
      </c>
      <c r="F2467" s="12"/>
      <c r="J2467" s="13"/>
    </row>
    <row r="2468" spans="1:10" x14ac:dyDescent="0.25">
      <c r="A2468" s="33" t="e">
        <f>#REF!</f>
        <v>#REF!</v>
      </c>
      <c r="B2468" s="6">
        <v>0.89498900000000003</v>
      </c>
      <c r="F2468" s="12"/>
      <c r="J2468" s="13"/>
    </row>
    <row r="2469" spans="1:10" x14ac:dyDescent="0.25">
      <c r="A2469" s="33" t="e">
        <f>#REF!</f>
        <v>#REF!</v>
      </c>
      <c r="B2469" s="6">
        <v>3.334908</v>
      </c>
      <c r="F2469" s="12"/>
      <c r="J2469" s="13"/>
    </row>
    <row r="2470" spans="1:10" x14ac:dyDescent="0.25">
      <c r="A2470" s="33" t="e">
        <f>#REF!</f>
        <v>#REF!</v>
      </c>
      <c r="B2470" s="6">
        <v>4.509398</v>
      </c>
      <c r="F2470" s="12"/>
      <c r="J2470" s="13"/>
    </row>
    <row r="2471" spans="1:10" x14ac:dyDescent="0.25">
      <c r="A2471" s="33" t="e">
        <f>#REF!</f>
        <v>#REF!</v>
      </c>
      <c r="B2471" s="6">
        <v>1.976831</v>
      </c>
      <c r="F2471" s="12"/>
      <c r="J2471" s="13"/>
    </row>
    <row r="2472" spans="1:10" x14ac:dyDescent="0.25">
      <c r="A2472" s="33" t="e">
        <f>#REF!</f>
        <v>#REF!</v>
      </c>
      <c r="B2472" s="6">
        <v>3.8469609999999999</v>
      </c>
      <c r="F2472" s="12"/>
      <c r="J2472" s="13"/>
    </row>
    <row r="2473" spans="1:10" x14ac:dyDescent="0.25">
      <c r="A2473" s="33" t="e">
        <f>#REF!</f>
        <v>#REF!</v>
      </c>
      <c r="B2473" s="6">
        <v>2.7818710000000002</v>
      </c>
      <c r="F2473" s="12"/>
      <c r="J2473" s="13"/>
    </row>
    <row r="2474" spans="1:10" x14ac:dyDescent="0.25">
      <c r="A2474" s="33" t="e">
        <f>#REF!</f>
        <v>#REF!</v>
      </c>
      <c r="B2474" s="6">
        <v>1.475007</v>
      </c>
      <c r="F2474" s="12"/>
      <c r="J2474" s="13"/>
    </row>
    <row r="2475" spans="1:10" x14ac:dyDescent="0.25">
      <c r="A2475" s="33" t="e">
        <f>#REF!</f>
        <v>#REF!</v>
      </c>
      <c r="B2475" s="6">
        <v>1.61009</v>
      </c>
      <c r="F2475" s="12"/>
      <c r="J2475" s="13"/>
    </row>
    <row r="2476" spans="1:10" x14ac:dyDescent="0.25">
      <c r="A2476" s="33" t="e">
        <f>#REF!</f>
        <v>#REF!</v>
      </c>
      <c r="B2476" s="6">
        <v>1.670291</v>
      </c>
      <c r="F2476" s="12"/>
      <c r="J2476" s="13"/>
    </row>
    <row r="2477" spans="1:10" x14ac:dyDescent="0.25">
      <c r="A2477" s="33" t="e">
        <f>#REF!</f>
        <v>#REF!</v>
      </c>
      <c r="B2477" s="6">
        <v>2.9141319999999999</v>
      </c>
      <c r="F2477" s="12"/>
      <c r="J2477" s="13"/>
    </row>
    <row r="2478" spans="1:10" x14ac:dyDescent="0.25">
      <c r="A2478" s="33" t="e">
        <f>#REF!</f>
        <v>#REF!</v>
      </c>
      <c r="B2478" s="6">
        <v>0.89087490000000003</v>
      </c>
      <c r="F2478" s="12"/>
      <c r="J2478" s="13"/>
    </row>
    <row r="2479" spans="1:10" x14ac:dyDescent="0.25">
      <c r="A2479" s="33" t="e">
        <f>#REF!</f>
        <v>#REF!</v>
      </c>
      <c r="B2479" s="6">
        <v>1.1084240000000001</v>
      </c>
      <c r="F2479" s="12"/>
      <c r="J2479" s="13"/>
    </row>
    <row r="2480" spans="1:10" x14ac:dyDescent="0.25">
      <c r="A2480" s="33" t="e">
        <f>#REF!</f>
        <v>#REF!</v>
      </c>
      <c r="B2480" s="6">
        <v>1.262124</v>
      </c>
      <c r="F2480" s="12"/>
      <c r="J2480" s="13"/>
    </row>
    <row r="2481" spans="1:10" x14ac:dyDescent="0.25">
      <c r="A2481" s="33" t="e">
        <f>#REF!</f>
        <v>#REF!</v>
      </c>
      <c r="B2481" s="6">
        <v>1.0521240000000001</v>
      </c>
      <c r="F2481" s="12"/>
      <c r="J2481" s="13"/>
    </row>
    <row r="2482" spans="1:10" x14ac:dyDescent="0.25">
      <c r="A2482" s="33" t="e">
        <f>#REF!</f>
        <v>#REF!</v>
      </c>
      <c r="B2482" s="6">
        <v>0.99535830000000003</v>
      </c>
      <c r="F2482" s="12"/>
      <c r="J2482" s="13"/>
    </row>
    <row r="2483" spans="1:10" x14ac:dyDescent="0.25">
      <c r="A2483" s="33" t="e">
        <f>#REF!</f>
        <v>#REF!</v>
      </c>
      <c r="B2483" s="6">
        <v>1.0044470000000001</v>
      </c>
      <c r="F2483" s="12"/>
      <c r="J2483" s="13"/>
    </row>
    <row r="2484" spans="1:10" x14ac:dyDescent="0.25">
      <c r="A2484" s="33" t="e">
        <f>#REF!</f>
        <v>#REF!</v>
      </c>
      <c r="B2484" s="6">
        <v>0.79855220000000005</v>
      </c>
      <c r="F2484" s="12"/>
      <c r="J2484" s="13"/>
    </row>
    <row r="2485" spans="1:10" x14ac:dyDescent="0.25">
      <c r="A2485" s="33" t="e">
        <f>#REF!</f>
        <v>#REF!</v>
      </c>
      <c r="B2485" s="6">
        <v>0.70708329999999997</v>
      </c>
      <c r="F2485" s="12"/>
      <c r="J2485" s="13"/>
    </row>
    <row r="2486" spans="1:10" x14ac:dyDescent="0.25">
      <c r="A2486" s="33" t="e">
        <f>#REF!</f>
        <v>#REF!</v>
      </c>
      <c r="B2486" s="6">
        <v>0.75211479999999997</v>
      </c>
      <c r="F2486" s="12"/>
      <c r="J2486" s="13"/>
    </row>
    <row r="2487" spans="1:10" x14ac:dyDescent="0.25">
      <c r="A2487" s="33" t="e">
        <f>#REF!</f>
        <v>#REF!</v>
      </c>
      <c r="B2487" s="6">
        <v>0.97212589999999999</v>
      </c>
      <c r="F2487" s="12"/>
      <c r="J2487" s="13"/>
    </row>
    <row r="2488" spans="1:10" x14ac:dyDescent="0.25">
      <c r="A2488" s="33" t="e">
        <f>#REF!</f>
        <v>#REF!</v>
      </c>
      <c r="B2488" s="6">
        <v>0.84355239999999998</v>
      </c>
      <c r="F2488" s="12"/>
      <c r="J2488" s="13"/>
    </row>
    <row r="2489" spans="1:10" x14ac:dyDescent="0.25">
      <c r="A2489" s="33" t="e">
        <f>#REF!</f>
        <v>#REF!</v>
      </c>
      <c r="B2489" s="6">
        <v>1.014022</v>
      </c>
      <c r="F2489" s="12"/>
      <c r="J2489" s="13"/>
    </row>
    <row r="2490" spans="1:10" x14ac:dyDescent="0.25">
      <c r="A2490" s="33" t="e">
        <f>#REF!</f>
        <v>#REF!</v>
      </c>
      <c r="B2490" s="6">
        <v>1.199973</v>
      </c>
      <c r="F2490" s="12"/>
      <c r="J2490" s="13"/>
    </row>
    <row r="2491" spans="1:10" x14ac:dyDescent="0.25">
      <c r="A2491" s="33" t="e">
        <f>#REF!</f>
        <v>#REF!</v>
      </c>
      <c r="B2491" s="6">
        <v>0.78870059999999997</v>
      </c>
      <c r="F2491" s="12"/>
      <c r="J2491" s="13"/>
    </row>
    <row r="2492" spans="1:10" x14ac:dyDescent="0.25">
      <c r="A2492" s="33" t="e">
        <f>#REF!</f>
        <v>#REF!</v>
      </c>
      <c r="B2492" s="6">
        <v>0.91488769999999997</v>
      </c>
      <c r="F2492" s="12"/>
      <c r="J2492" s="13"/>
    </row>
    <row r="2493" spans="1:10" x14ac:dyDescent="0.25">
      <c r="A2493" s="33" t="e">
        <f>#REF!</f>
        <v>#REF!</v>
      </c>
      <c r="B2493" s="6">
        <v>1.892401</v>
      </c>
      <c r="F2493" s="12"/>
      <c r="J2493" s="13"/>
    </row>
    <row r="2494" spans="1:10" x14ac:dyDescent="0.25">
      <c r="A2494" s="33" t="e">
        <f>#REF!</f>
        <v>#REF!</v>
      </c>
      <c r="B2494" s="6">
        <v>2.9880260000000001</v>
      </c>
      <c r="F2494" s="12"/>
      <c r="J2494" s="13"/>
    </row>
    <row r="2495" spans="1:10" x14ac:dyDescent="0.25">
      <c r="A2495" s="33" t="e">
        <f>#REF!</f>
        <v>#REF!</v>
      </c>
      <c r="B2495" s="6">
        <v>0.97039220000000004</v>
      </c>
      <c r="F2495" s="12"/>
      <c r="J2495" s="13"/>
    </row>
    <row r="2496" spans="1:10" x14ac:dyDescent="0.25">
      <c r="A2496" s="33" t="e">
        <f>#REF!</f>
        <v>#REF!</v>
      </c>
      <c r="B2496" s="6">
        <v>0.64584339999999996</v>
      </c>
      <c r="F2496" s="12"/>
      <c r="J2496" s="13"/>
    </row>
    <row r="2497" spans="1:10" x14ac:dyDescent="0.25">
      <c r="A2497" s="33" t="e">
        <f>#REF!</f>
        <v>#REF!</v>
      </c>
      <c r="B2497" s="6">
        <v>2.085636</v>
      </c>
      <c r="F2497" s="12"/>
      <c r="J2497" s="13"/>
    </row>
    <row r="2498" spans="1:10" x14ac:dyDescent="0.25">
      <c r="A2498" s="33" t="e">
        <f>#REF!</f>
        <v>#REF!</v>
      </c>
      <c r="B2498" s="6">
        <v>3.5317949999999998</v>
      </c>
      <c r="F2498" s="12"/>
      <c r="J2498" s="13"/>
    </row>
    <row r="2499" spans="1:10" x14ac:dyDescent="0.25">
      <c r="A2499" s="33" t="e">
        <f>#REF!</f>
        <v>#REF!</v>
      </c>
      <c r="B2499" s="6">
        <v>2.1828630000000002</v>
      </c>
      <c r="F2499" s="12"/>
      <c r="J2499" s="13"/>
    </row>
    <row r="2500" spans="1:10" x14ac:dyDescent="0.25">
      <c r="A2500" s="33" t="e">
        <f>#REF!</f>
        <v>#REF!</v>
      </c>
      <c r="B2500" s="6">
        <v>2.8819910000000002</v>
      </c>
      <c r="F2500" s="12"/>
      <c r="J2500" s="13"/>
    </row>
    <row r="2501" spans="1:10" x14ac:dyDescent="0.25">
      <c r="A2501" s="33" t="e">
        <f>#REF!</f>
        <v>#REF!</v>
      </c>
      <c r="B2501" s="6">
        <v>0.95646390000000003</v>
      </c>
      <c r="F2501" s="12"/>
      <c r="J2501" s="13"/>
    </row>
    <row r="2502" spans="1:10" x14ac:dyDescent="0.25">
      <c r="A2502" s="33" t="e">
        <f>#REF!</f>
        <v>#REF!</v>
      </c>
      <c r="B2502" s="6">
        <v>1.9852920000000001</v>
      </c>
      <c r="F2502" s="12"/>
      <c r="J2502" s="13"/>
    </row>
    <row r="2503" spans="1:10" x14ac:dyDescent="0.25">
      <c r="A2503" s="33" t="e">
        <f>#REF!</f>
        <v>#REF!</v>
      </c>
      <c r="B2503" s="6">
        <v>1.6486890000000001</v>
      </c>
      <c r="F2503" s="12"/>
      <c r="J2503" s="13"/>
    </row>
    <row r="2504" spans="1:10" x14ac:dyDescent="0.25">
      <c r="A2504" s="33" t="e">
        <f>#REF!</f>
        <v>#REF!</v>
      </c>
      <c r="B2504" s="6">
        <v>1.371947</v>
      </c>
      <c r="F2504" s="12"/>
      <c r="J2504" s="13"/>
    </row>
    <row r="2505" spans="1:10" x14ac:dyDescent="0.25">
      <c r="A2505" s="33" t="e">
        <f>#REF!</f>
        <v>#REF!</v>
      </c>
      <c r="B2505" s="6">
        <v>2.1526869999999998</v>
      </c>
      <c r="F2505" s="12"/>
      <c r="J2505" s="13"/>
    </row>
    <row r="2506" spans="1:10" x14ac:dyDescent="0.25">
      <c r="A2506" s="33" t="e">
        <f>#REF!</f>
        <v>#REF!</v>
      </c>
      <c r="B2506" s="6">
        <v>2.7550349999999999</v>
      </c>
      <c r="F2506" s="12"/>
      <c r="J2506" s="13"/>
    </row>
    <row r="2507" spans="1:10" x14ac:dyDescent="0.25">
      <c r="A2507" s="33" t="e">
        <f>#REF!</f>
        <v>#REF!</v>
      </c>
      <c r="B2507" s="6">
        <v>2.267963</v>
      </c>
      <c r="F2507" s="12"/>
      <c r="J2507" s="13"/>
    </row>
    <row r="2508" spans="1:10" x14ac:dyDescent="0.25">
      <c r="A2508" s="33" t="e">
        <f>#REF!</f>
        <v>#REF!</v>
      </c>
      <c r="B2508" s="6">
        <v>2.466809</v>
      </c>
      <c r="F2508" s="12"/>
      <c r="J2508" s="13"/>
    </row>
    <row r="2509" spans="1:10" x14ac:dyDescent="0.25">
      <c r="A2509" s="33" t="e">
        <f>#REF!</f>
        <v>#REF!</v>
      </c>
      <c r="B2509" s="6">
        <v>0.3852293</v>
      </c>
      <c r="F2509" s="12"/>
      <c r="J2509" s="13"/>
    </row>
    <row r="2510" spans="1:10" x14ac:dyDescent="0.25">
      <c r="A2510" s="33" t="e">
        <f>#REF!</f>
        <v>#REF!</v>
      </c>
      <c r="B2510" s="6">
        <v>0.33394299999999999</v>
      </c>
      <c r="F2510" s="12"/>
      <c r="J2510" s="13"/>
    </row>
    <row r="2511" spans="1:10" x14ac:dyDescent="0.25">
      <c r="A2511" s="33" t="e">
        <f>#REF!</f>
        <v>#REF!</v>
      </c>
      <c r="B2511" s="6">
        <v>0.25995600000000002</v>
      </c>
      <c r="F2511" s="12"/>
      <c r="J2511" s="13"/>
    </row>
    <row r="2512" spans="1:10" x14ac:dyDescent="0.25">
      <c r="A2512" s="33" t="e">
        <f>#REF!</f>
        <v>#REF!</v>
      </c>
      <c r="B2512" s="6">
        <v>0.15022269999999999</v>
      </c>
      <c r="F2512" s="12"/>
      <c r="J2512" s="13"/>
    </row>
    <row r="2513" spans="1:10" x14ac:dyDescent="0.25">
      <c r="A2513" s="33" t="e">
        <f>#REF!</f>
        <v>#REF!</v>
      </c>
      <c r="B2513" s="6">
        <v>0.1914283</v>
      </c>
      <c r="F2513" s="12"/>
      <c r="J2513" s="13"/>
    </row>
    <row r="2514" spans="1:10" x14ac:dyDescent="0.25">
      <c r="A2514" s="33" t="e">
        <f>#REF!</f>
        <v>#REF!</v>
      </c>
      <c r="B2514" s="6">
        <v>0.24883749999999999</v>
      </c>
      <c r="F2514" s="12"/>
      <c r="J2514" s="13"/>
    </row>
    <row r="2515" spans="1:10" x14ac:dyDescent="0.25">
      <c r="A2515" s="33" t="e">
        <f>#REF!</f>
        <v>#REF!</v>
      </c>
      <c r="B2515" s="6">
        <v>0.51710020000000001</v>
      </c>
      <c r="F2515" s="12"/>
      <c r="J2515" s="13"/>
    </row>
    <row r="2516" spans="1:10" x14ac:dyDescent="0.25">
      <c r="A2516" s="33" t="e">
        <f>#REF!</f>
        <v>#REF!</v>
      </c>
      <c r="B2516" s="6">
        <v>0.43472670000000002</v>
      </c>
      <c r="F2516" s="12"/>
      <c r="J2516" s="13"/>
    </row>
    <row r="2517" spans="1:10" x14ac:dyDescent="0.25">
      <c r="A2517" s="33" t="e">
        <f>#REF!</f>
        <v>#REF!</v>
      </c>
      <c r="B2517" s="6">
        <v>0.4385135</v>
      </c>
      <c r="F2517" s="12"/>
      <c r="J2517" s="13"/>
    </row>
    <row r="2518" spans="1:10" x14ac:dyDescent="0.25">
      <c r="A2518" s="33" t="e">
        <f>#REF!</f>
        <v>#REF!</v>
      </c>
      <c r="B2518" s="6">
        <v>0.41999839999999999</v>
      </c>
      <c r="F2518" s="12"/>
      <c r="J2518" s="13"/>
    </row>
    <row r="2519" spans="1:10" x14ac:dyDescent="0.25">
      <c r="A2519" s="33" t="e">
        <f>#REF!</f>
        <v>#REF!</v>
      </c>
      <c r="B2519" s="6">
        <v>0.5136752</v>
      </c>
      <c r="F2519" s="12"/>
      <c r="J2519" s="13"/>
    </row>
    <row r="2520" spans="1:10" x14ac:dyDescent="0.25">
      <c r="A2520" s="33" t="e">
        <f>#REF!</f>
        <v>#REF!</v>
      </c>
      <c r="B2520" s="6">
        <v>1.6744239999999999</v>
      </c>
      <c r="F2520" s="12"/>
      <c r="J2520" s="13"/>
    </row>
    <row r="2521" spans="1:10" x14ac:dyDescent="0.25">
      <c r="A2521" s="33" t="e">
        <f>#REF!</f>
        <v>#REF!</v>
      </c>
      <c r="B2521" s="6">
        <v>1.972056</v>
      </c>
      <c r="F2521" s="12"/>
      <c r="J2521" s="13"/>
    </row>
    <row r="2522" spans="1:10" x14ac:dyDescent="0.25">
      <c r="A2522" s="33" t="e">
        <f>#REF!</f>
        <v>#REF!</v>
      </c>
      <c r="B2522" s="6">
        <v>3.3669959999999999</v>
      </c>
      <c r="F2522" s="12"/>
      <c r="J2522" s="13"/>
    </row>
    <row r="2523" spans="1:10" x14ac:dyDescent="0.25">
      <c r="A2523" s="33" t="e">
        <f>#REF!</f>
        <v>#REF!</v>
      </c>
      <c r="B2523" s="6">
        <v>3.2867459999999999</v>
      </c>
      <c r="F2523" s="12"/>
      <c r="J2523" s="13"/>
    </row>
    <row r="2524" spans="1:10" x14ac:dyDescent="0.25">
      <c r="A2524" s="33" t="e">
        <f>#REF!</f>
        <v>#REF!</v>
      </c>
      <c r="B2524" s="6">
        <v>4.1291029999999997</v>
      </c>
      <c r="F2524" s="12"/>
      <c r="J2524" s="13"/>
    </row>
    <row r="2525" spans="1:10" x14ac:dyDescent="0.25">
      <c r="A2525" s="33" t="e">
        <f>#REF!</f>
        <v>#REF!</v>
      </c>
      <c r="B2525" s="6">
        <v>2.828754</v>
      </c>
      <c r="F2525" s="12"/>
      <c r="J2525" s="13"/>
    </row>
    <row r="2526" spans="1:10" x14ac:dyDescent="0.25">
      <c r="A2526" s="33" t="e">
        <f>#REF!</f>
        <v>#REF!</v>
      </c>
      <c r="B2526" s="6">
        <v>2.880709</v>
      </c>
      <c r="F2526" s="12"/>
      <c r="J2526" s="13"/>
    </row>
    <row r="2527" spans="1:10" x14ac:dyDescent="0.25">
      <c r="A2527" s="33" t="e">
        <f>#REF!</f>
        <v>#REF!</v>
      </c>
      <c r="B2527" s="6">
        <v>2.9527239999999999</v>
      </c>
      <c r="F2527" s="12"/>
      <c r="J2527" s="13"/>
    </row>
    <row r="2528" spans="1:10" x14ac:dyDescent="0.25">
      <c r="A2528" s="33" t="e">
        <f>#REF!</f>
        <v>#REF!</v>
      </c>
      <c r="B2528" s="6">
        <v>2.9742259999999998</v>
      </c>
      <c r="F2528" s="12"/>
      <c r="J2528" s="13"/>
    </row>
    <row r="2529" spans="1:10" x14ac:dyDescent="0.25">
      <c r="A2529" s="33" t="e">
        <f>#REF!</f>
        <v>#REF!</v>
      </c>
      <c r="B2529" s="6">
        <v>2.3597299999999999</v>
      </c>
      <c r="F2529" s="12"/>
      <c r="J2529" s="13"/>
    </row>
    <row r="2530" spans="1:10" x14ac:dyDescent="0.25">
      <c r="A2530" s="33" t="e">
        <f>#REF!</f>
        <v>#REF!</v>
      </c>
      <c r="B2530" s="6">
        <v>0.1311928</v>
      </c>
      <c r="F2530" s="12"/>
      <c r="J2530" s="13"/>
    </row>
    <row r="2531" spans="1:10" x14ac:dyDescent="0.25">
      <c r="A2531" s="33" t="e">
        <f>#REF!</f>
        <v>#REF!</v>
      </c>
      <c r="B2531" s="6">
        <v>9.3242900000000004E-2</v>
      </c>
      <c r="F2531" s="12"/>
      <c r="J2531" s="13"/>
    </row>
    <row r="2532" spans="1:10" x14ac:dyDescent="0.25">
      <c r="A2532" s="33" t="e">
        <f>#REF!</f>
        <v>#REF!</v>
      </c>
      <c r="B2532" s="6">
        <v>5.0194700000000002E-2</v>
      </c>
      <c r="F2532" s="12"/>
      <c r="J2532" s="13"/>
    </row>
    <row r="2533" spans="1:10" x14ac:dyDescent="0.25">
      <c r="A2533" s="33" t="e">
        <f>#REF!</f>
        <v>#REF!</v>
      </c>
      <c r="B2533" s="6">
        <v>2.5480209999999999</v>
      </c>
      <c r="F2533" s="12"/>
      <c r="J2533" s="13"/>
    </row>
    <row r="2534" spans="1:10" x14ac:dyDescent="0.25">
      <c r="A2534" s="33" t="e">
        <f>#REF!</f>
        <v>#REF!</v>
      </c>
      <c r="B2534" s="6">
        <v>3.3425349999999998</v>
      </c>
      <c r="F2534" s="12"/>
      <c r="J2534" s="13"/>
    </row>
    <row r="2535" spans="1:10" x14ac:dyDescent="0.25">
      <c r="A2535" s="33" t="e">
        <f>#REF!</f>
        <v>#REF!</v>
      </c>
      <c r="B2535" s="6">
        <v>3.0753339999999998</v>
      </c>
      <c r="F2535" s="12"/>
      <c r="J2535" s="13"/>
    </row>
    <row r="2536" spans="1:10" x14ac:dyDescent="0.25">
      <c r="A2536" s="33" t="e">
        <f>#REF!</f>
        <v>#REF!</v>
      </c>
      <c r="B2536" s="6">
        <v>2.8028960000000001</v>
      </c>
      <c r="F2536" s="12"/>
      <c r="J2536" s="13"/>
    </row>
    <row r="2537" spans="1:10" x14ac:dyDescent="0.25">
      <c r="A2537" s="33" t="e">
        <f>#REF!</f>
        <v>#REF!</v>
      </c>
      <c r="B2537" s="6">
        <v>2.0582400000000001</v>
      </c>
      <c r="F2537" s="12"/>
      <c r="J2537" s="13"/>
    </row>
    <row r="2538" spans="1:10" x14ac:dyDescent="0.25">
      <c r="A2538" s="33" t="e">
        <f>#REF!</f>
        <v>#REF!</v>
      </c>
      <c r="B2538" s="6">
        <v>1.290403</v>
      </c>
      <c r="F2538" s="12"/>
      <c r="J2538" s="13"/>
    </row>
    <row r="2539" spans="1:10" x14ac:dyDescent="0.25">
      <c r="A2539" s="33" t="e">
        <f>#REF!</f>
        <v>#REF!</v>
      </c>
      <c r="B2539" s="6">
        <v>1.549029</v>
      </c>
      <c r="F2539" s="12"/>
      <c r="J2539" s="13"/>
    </row>
    <row r="2540" spans="1:10" x14ac:dyDescent="0.25">
      <c r="A2540" s="33" t="e">
        <f>#REF!</f>
        <v>#REF!</v>
      </c>
      <c r="B2540" s="6">
        <v>1.5482830000000001</v>
      </c>
      <c r="F2540" s="12"/>
      <c r="J2540" s="13"/>
    </row>
    <row r="2541" spans="1:10" x14ac:dyDescent="0.25">
      <c r="A2541" s="33" t="e">
        <f>#REF!</f>
        <v>#REF!</v>
      </c>
      <c r="B2541" s="6">
        <v>1.161529</v>
      </c>
      <c r="F2541" s="12"/>
      <c r="J2541" s="13"/>
    </row>
    <row r="2542" spans="1:10" x14ac:dyDescent="0.25">
      <c r="A2542" s="33" t="e">
        <f>#REF!</f>
        <v>#REF!</v>
      </c>
      <c r="B2542" s="6">
        <v>1.3828020000000001</v>
      </c>
      <c r="F2542" s="12"/>
      <c r="J2542" s="13"/>
    </row>
    <row r="2543" spans="1:10" x14ac:dyDescent="0.25">
      <c r="A2543" s="33" t="e">
        <f>#REF!</f>
        <v>#REF!</v>
      </c>
      <c r="B2543" s="6">
        <v>6.3655220000000003</v>
      </c>
      <c r="F2543" s="12"/>
      <c r="J2543" s="13"/>
    </row>
    <row r="2544" spans="1:10" x14ac:dyDescent="0.25">
      <c r="A2544" s="33" t="e">
        <f>#REF!</f>
        <v>#REF!</v>
      </c>
      <c r="B2544" s="6">
        <v>1.805722</v>
      </c>
      <c r="F2544" s="12"/>
      <c r="J2544" s="13"/>
    </row>
    <row r="2545" spans="1:10" x14ac:dyDescent="0.25">
      <c r="A2545" s="33" t="e">
        <f>#REF!</f>
        <v>#REF!</v>
      </c>
      <c r="B2545" s="6">
        <v>1.626028</v>
      </c>
      <c r="F2545" s="12"/>
      <c r="J2545" s="13"/>
    </row>
    <row r="2546" spans="1:10" x14ac:dyDescent="0.25">
      <c r="A2546" s="33" t="e">
        <f>#REF!</f>
        <v>#REF!</v>
      </c>
      <c r="B2546" s="6">
        <v>2.7161580000000001</v>
      </c>
      <c r="F2546" s="12"/>
      <c r="J2546" s="13"/>
    </row>
    <row r="2547" spans="1:10" x14ac:dyDescent="0.25">
      <c r="A2547" s="33" t="e">
        <f>#REF!</f>
        <v>#REF!</v>
      </c>
      <c r="B2547" s="6">
        <v>2.466008</v>
      </c>
      <c r="F2547" s="12"/>
      <c r="J2547" s="13"/>
    </row>
    <row r="2548" spans="1:10" x14ac:dyDescent="0.25">
      <c r="A2548" s="33" t="e">
        <f>#REF!</f>
        <v>#REF!</v>
      </c>
      <c r="B2548" s="6">
        <v>1.4056949999999999</v>
      </c>
      <c r="F2548" s="12"/>
      <c r="J2548" s="13"/>
    </row>
    <row r="2549" spans="1:10" x14ac:dyDescent="0.25">
      <c r="A2549" s="33" t="e">
        <f>#REF!</f>
        <v>#REF!</v>
      </c>
      <c r="B2549" s="6">
        <v>1.5137370000000001</v>
      </c>
      <c r="F2549" s="12"/>
      <c r="J2549" s="13"/>
    </row>
    <row r="2550" spans="1:10" x14ac:dyDescent="0.25">
      <c r="A2550" s="33" t="e">
        <f>#REF!</f>
        <v>#REF!</v>
      </c>
      <c r="B2550" s="6">
        <v>1.6511849999999999</v>
      </c>
      <c r="F2550" s="12"/>
      <c r="J2550" s="13"/>
    </row>
    <row r="2551" spans="1:10" x14ac:dyDescent="0.25">
      <c r="A2551" s="33" t="e">
        <f>#REF!</f>
        <v>#REF!</v>
      </c>
      <c r="B2551" s="6">
        <v>0.23204630000000001</v>
      </c>
      <c r="F2551" s="12"/>
      <c r="J2551" s="13"/>
    </row>
    <row r="2552" spans="1:10" x14ac:dyDescent="0.25">
      <c r="A2552" s="33" t="e">
        <f>#REF!</f>
        <v>#REF!</v>
      </c>
      <c r="B2552" s="6">
        <v>0.2638066</v>
      </c>
      <c r="F2552" s="12"/>
      <c r="J2552" s="13"/>
    </row>
    <row r="2553" spans="1:10" x14ac:dyDescent="0.25">
      <c r="A2553" s="33" t="e">
        <f>#REF!</f>
        <v>#REF!</v>
      </c>
      <c r="B2553" s="6">
        <v>0.26645380000000002</v>
      </c>
      <c r="F2553" s="12"/>
      <c r="J2553" s="13"/>
    </row>
    <row r="2554" spans="1:10" x14ac:dyDescent="0.25">
      <c r="A2554" s="33" t="e">
        <f>#REF!</f>
        <v>#REF!</v>
      </c>
      <c r="B2554" s="6">
        <v>0.33068419999999998</v>
      </c>
      <c r="F2554" s="12"/>
      <c r="J2554" s="13"/>
    </row>
    <row r="2555" spans="1:10" x14ac:dyDescent="0.25">
      <c r="A2555" s="33" t="e">
        <f>#REF!</f>
        <v>#REF!</v>
      </c>
      <c r="B2555" s="6">
        <v>0.31459409999999999</v>
      </c>
      <c r="F2555" s="12"/>
      <c r="J2555" s="13"/>
    </row>
    <row r="2556" spans="1:10" x14ac:dyDescent="0.25">
      <c r="A2556" s="33" t="e">
        <f>#REF!</f>
        <v>#REF!</v>
      </c>
      <c r="B2556" s="6">
        <v>0.3101082</v>
      </c>
      <c r="F2556" s="12"/>
      <c r="J2556" s="13"/>
    </row>
    <row r="2557" spans="1:10" x14ac:dyDescent="0.25">
      <c r="A2557" s="33" t="e">
        <f>#REF!</f>
        <v>#REF!</v>
      </c>
      <c r="B2557" s="6">
        <v>2.7620100000000001</v>
      </c>
      <c r="F2557" s="12"/>
      <c r="J2557" s="13"/>
    </row>
    <row r="2558" spans="1:10" x14ac:dyDescent="0.25">
      <c r="A2558" s="33" t="e">
        <f>#REF!</f>
        <v>#REF!</v>
      </c>
      <c r="B2558" s="6">
        <v>3.081893</v>
      </c>
      <c r="F2558" s="12"/>
      <c r="J2558" s="13"/>
    </row>
    <row r="2559" spans="1:10" x14ac:dyDescent="0.25">
      <c r="A2559" s="33" t="e">
        <f>#REF!</f>
        <v>#REF!</v>
      </c>
      <c r="B2559" s="6">
        <v>3.5365769999999999</v>
      </c>
      <c r="F2559" s="12"/>
      <c r="J2559" s="13"/>
    </row>
    <row r="2560" spans="1:10" x14ac:dyDescent="0.25">
      <c r="A2560" s="33" t="e">
        <f>#REF!</f>
        <v>#REF!</v>
      </c>
      <c r="B2560" s="6">
        <v>3.4527649999999999</v>
      </c>
      <c r="F2560" s="12"/>
      <c r="J2560" s="13"/>
    </row>
    <row r="2561" spans="1:10" x14ac:dyDescent="0.25">
      <c r="A2561" s="33" t="e">
        <f>#REF!</f>
        <v>#REF!</v>
      </c>
      <c r="B2561" s="6">
        <v>4.2940009999999997</v>
      </c>
      <c r="F2561" s="12"/>
      <c r="J2561" s="13"/>
    </row>
    <row r="2562" spans="1:10" x14ac:dyDescent="0.25">
      <c r="A2562" s="33" t="e">
        <f>#REF!</f>
        <v>#REF!</v>
      </c>
      <c r="B2562" s="6">
        <v>0.63445110000000005</v>
      </c>
      <c r="F2562" s="12"/>
      <c r="J2562" s="13"/>
    </row>
    <row r="2563" spans="1:10" x14ac:dyDescent="0.25">
      <c r="A2563" s="33" t="e">
        <f>#REF!</f>
        <v>#REF!</v>
      </c>
      <c r="B2563" s="6">
        <v>2.6316069999999998</v>
      </c>
      <c r="F2563" s="12"/>
      <c r="J2563" s="13"/>
    </row>
    <row r="2564" spans="1:10" x14ac:dyDescent="0.25">
      <c r="A2564" s="33" t="e">
        <f>#REF!</f>
        <v>#REF!</v>
      </c>
      <c r="B2564" s="6">
        <v>2.2341389999999999</v>
      </c>
      <c r="F2564" s="12"/>
      <c r="J2564" s="13"/>
    </row>
    <row r="2565" spans="1:10" x14ac:dyDescent="0.25">
      <c r="A2565" s="33" t="e">
        <f>#REF!</f>
        <v>#REF!</v>
      </c>
      <c r="B2565" s="6">
        <v>1.9273439999999999</v>
      </c>
      <c r="F2565" s="12"/>
      <c r="J2565" s="13"/>
    </row>
    <row r="2566" spans="1:10" x14ac:dyDescent="0.25">
      <c r="A2566" s="33" t="e">
        <f>#REF!</f>
        <v>#REF!</v>
      </c>
      <c r="B2566" s="6">
        <v>1.3805689999999999</v>
      </c>
      <c r="F2566" s="12"/>
      <c r="J2566" s="13"/>
    </row>
    <row r="2567" spans="1:10" x14ac:dyDescent="0.25">
      <c r="A2567" s="33" t="e">
        <f>#REF!</f>
        <v>#REF!</v>
      </c>
      <c r="B2567" s="6">
        <v>1.627786</v>
      </c>
      <c r="F2567" s="12"/>
      <c r="J2567" s="13"/>
    </row>
    <row r="2568" spans="1:10" x14ac:dyDescent="0.25">
      <c r="A2568" s="33" t="e">
        <f>#REF!</f>
        <v>#REF!</v>
      </c>
      <c r="B2568" s="6">
        <v>2.5390920000000001</v>
      </c>
      <c r="F2568" s="12"/>
      <c r="J2568" s="13"/>
    </row>
    <row r="2569" spans="1:10" x14ac:dyDescent="0.25">
      <c r="A2569" s="33" t="e">
        <f>#REF!</f>
        <v>#REF!</v>
      </c>
      <c r="B2569" s="6">
        <v>1.3983220000000001</v>
      </c>
      <c r="F2569" s="12"/>
      <c r="J2569" s="13"/>
    </row>
    <row r="2570" spans="1:10" x14ac:dyDescent="0.25">
      <c r="A2570" s="33" t="e">
        <f>#REF!</f>
        <v>#REF!</v>
      </c>
      <c r="B2570" s="6">
        <v>1.2833920000000001</v>
      </c>
      <c r="F2570" s="12"/>
      <c r="J2570" s="13"/>
    </row>
    <row r="2571" spans="1:10" x14ac:dyDescent="0.25">
      <c r="A2571" s="33" t="e">
        <f>#REF!</f>
        <v>#REF!</v>
      </c>
      <c r="B2571" s="6">
        <v>1.4633080000000001</v>
      </c>
      <c r="F2571" s="12"/>
      <c r="J2571" s="13"/>
    </row>
    <row r="2572" spans="1:10" x14ac:dyDescent="0.25">
      <c r="A2572" s="33" t="e">
        <f>#REF!</f>
        <v>#REF!</v>
      </c>
      <c r="B2572" s="6">
        <v>1.8715189999999999</v>
      </c>
      <c r="F2572" s="12"/>
      <c r="J2572" s="13"/>
    </row>
    <row r="2573" spans="1:10" x14ac:dyDescent="0.25">
      <c r="A2573" s="33" t="e">
        <f>#REF!</f>
        <v>#REF!</v>
      </c>
      <c r="B2573" s="6">
        <v>0.46323140000000002</v>
      </c>
      <c r="F2573" s="12"/>
      <c r="J2573" s="13"/>
    </row>
    <row r="2574" spans="1:10" x14ac:dyDescent="0.25">
      <c r="A2574" s="33" t="e">
        <f>#REF!</f>
        <v>#REF!</v>
      </c>
      <c r="B2574" s="6">
        <v>0.42154370000000002</v>
      </c>
      <c r="F2574" s="12"/>
      <c r="J2574" s="13"/>
    </row>
    <row r="2575" spans="1:10" x14ac:dyDescent="0.25">
      <c r="A2575" s="33" t="e">
        <f>#REF!</f>
        <v>#REF!</v>
      </c>
      <c r="B2575" s="6">
        <v>0.85065950000000001</v>
      </c>
      <c r="F2575" s="12"/>
      <c r="J2575" s="13"/>
    </row>
    <row r="2576" spans="1:10" x14ac:dyDescent="0.25">
      <c r="A2576" s="33" t="e">
        <f>#REF!</f>
        <v>#REF!</v>
      </c>
      <c r="B2576" s="6">
        <v>0.84168670000000001</v>
      </c>
      <c r="F2576" s="12"/>
      <c r="J2576" s="13"/>
    </row>
    <row r="2577" spans="1:10" x14ac:dyDescent="0.25">
      <c r="A2577" s="33" t="e">
        <f>#REF!</f>
        <v>#REF!</v>
      </c>
      <c r="B2577" s="6">
        <v>2.452048</v>
      </c>
      <c r="F2577" s="12"/>
      <c r="J2577" s="13"/>
    </row>
    <row r="2578" spans="1:10" x14ac:dyDescent="0.25">
      <c r="A2578" s="33" t="e">
        <f>#REF!</f>
        <v>#REF!</v>
      </c>
      <c r="B2578" s="6">
        <v>2.43065</v>
      </c>
      <c r="F2578" s="12"/>
      <c r="J2578" s="13"/>
    </row>
    <row r="2579" spans="1:10" x14ac:dyDescent="0.25">
      <c r="A2579" s="33" t="e">
        <f>#REF!</f>
        <v>#REF!</v>
      </c>
      <c r="B2579" s="6">
        <v>2.8350759999999999</v>
      </c>
      <c r="F2579" s="12"/>
      <c r="J2579" s="13"/>
    </row>
    <row r="2580" spans="1:10" x14ac:dyDescent="0.25">
      <c r="A2580" s="33" t="e">
        <f>#REF!</f>
        <v>#REF!</v>
      </c>
      <c r="B2580" s="6">
        <v>3.3152020000000002</v>
      </c>
      <c r="F2580" s="12"/>
      <c r="J2580" s="13"/>
    </row>
    <row r="2581" spans="1:10" x14ac:dyDescent="0.25">
      <c r="A2581" s="33" t="e">
        <f>#REF!</f>
        <v>#REF!</v>
      </c>
      <c r="B2581" s="6">
        <v>1.6146149999999999</v>
      </c>
      <c r="F2581" s="12"/>
      <c r="J2581" s="13"/>
    </row>
    <row r="2582" spans="1:10" x14ac:dyDescent="0.25">
      <c r="A2582" s="33" t="e">
        <f>#REF!</f>
        <v>#REF!</v>
      </c>
      <c r="B2582" s="6">
        <v>1.1822710000000001</v>
      </c>
      <c r="F2582" s="12"/>
      <c r="J2582" s="13"/>
    </row>
    <row r="2583" spans="1:10" x14ac:dyDescent="0.25">
      <c r="A2583" s="33" t="e">
        <f>#REF!</f>
        <v>#REF!</v>
      </c>
      <c r="B2583" s="6">
        <v>1.284181</v>
      </c>
      <c r="F2583" s="12"/>
      <c r="J2583" s="13"/>
    </row>
    <row r="2584" spans="1:10" x14ac:dyDescent="0.25">
      <c r="A2584" s="33" t="e">
        <f>#REF!</f>
        <v>#REF!</v>
      </c>
      <c r="B2584" s="6">
        <v>0.92456360000000004</v>
      </c>
      <c r="F2584" s="12"/>
      <c r="J2584" s="13"/>
    </row>
    <row r="2585" spans="1:10" x14ac:dyDescent="0.25">
      <c r="A2585" s="33" t="e">
        <f>#REF!</f>
        <v>#REF!</v>
      </c>
      <c r="B2585" s="6">
        <v>1.9529000000000001</v>
      </c>
      <c r="F2585" s="12"/>
      <c r="J2585" s="13"/>
    </row>
    <row r="2586" spans="1:10" x14ac:dyDescent="0.25">
      <c r="A2586" s="33" t="e">
        <f>#REF!</f>
        <v>#REF!</v>
      </c>
      <c r="B2586" s="6">
        <v>2.4319959999999998</v>
      </c>
      <c r="F2586" s="12"/>
      <c r="J2586" s="13"/>
    </row>
    <row r="2587" spans="1:10" x14ac:dyDescent="0.25">
      <c r="A2587" s="33" t="e">
        <f>#REF!</f>
        <v>#REF!</v>
      </c>
      <c r="B2587" s="6">
        <v>1.7069479999999999</v>
      </c>
      <c r="F2587" s="12"/>
      <c r="J2587" s="13"/>
    </row>
    <row r="2588" spans="1:10" x14ac:dyDescent="0.25">
      <c r="A2588" s="33" t="e">
        <f>#REF!</f>
        <v>#REF!</v>
      </c>
      <c r="B2588" s="6">
        <v>1.002194</v>
      </c>
      <c r="F2588" s="12"/>
      <c r="J2588" s="13"/>
    </row>
    <row r="2589" spans="1:10" x14ac:dyDescent="0.25">
      <c r="A2589" s="33" t="e">
        <f>#REF!</f>
        <v>#REF!</v>
      </c>
      <c r="B2589" s="6">
        <v>1.0063</v>
      </c>
      <c r="F2589" s="12"/>
      <c r="J2589" s="13"/>
    </row>
    <row r="2590" spans="1:10" x14ac:dyDescent="0.25">
      <c r="A2590" s="33" t="e">
        <f>#REF!</f>
        <v>#REF!</v>
      </c>
      <c r="B2590" s="6">
        <v>0.62740169999999995</v>
      </c>
      <c r="F2590" s="12"/>
      <c r="J2590" s="13"/>
    </row>
    <row r="2591" spans="1:10" x14ac:dyDescent="0.25">
      <c r="A2591" s="33" t="e">
        <f>#REF!</f>
        <v>#REF!</v>
      </c>
      <c r="B2591" s="6">
        <v>0.42296990000000001</v>
      </c>
      <c r="F2591" s="12"/>
      <c r="J2591" s="13"/>
    </row>
    <row r="2592" spans="1:10" x14ac:dyDescent="0.25">
      <c r="A2592" s="33" t="e">
        <f>#REF!</f>
        <v>#REF!</v>
      </c>
      <c r="B2592" s="6">
        <v>0.56638080000000002</v>
      </c>
      <c r="F2592" s="12"/>
      <c r="J2592" s="13"/>
    </row>
    <row r="2593" spans="1:10" x14ac:dyDescent="0.25">
      <c r="A2593" s="33" t="e">
        <f>#REF!</f>
        <v>#REF!</v>
      </c>
      <c r="B2593" s="6">
        <v>0.60209860000000004</v>
      </c>
      <c r="F2593" s="12"/>
      <c r="J2593" s="13"/>
    </row>
    <row r="2594" spans="1:10" x14ac:dyDescent="0.25">
      <c r="A2594" s="33" t="e">
        <f>#REF!</f>
        <v>#REF!</v>
      </c>
      <c r="B2594" s="6">
        <v>0.7049185</v>
      </c>
      <c r="F2594" s="12"/>
      <c r="J2594" s="13"/>
    </row>
    <row r="2595" spans="1:10" x14ac:dyDescent="0.25">
      <c r="A2595" s="33" t="e">
        <f>#REF!</f>
        <v>#REF!</v>
      </c>
      <c r="B2595" s="6">
        <v>0.87979929999999995</v>
      </c>
      <c r="F2595" s="12"/>
      <c r="J2595" s="13"/>
    </row>
    <row r="2596" spans="1:10" x14ac:dyDescent="0.25">
      <c r="A2596" s="33" t="e">
        <f>#REF!</f>
        <v>#REF!</v>
      </c>
      <c r="B2596" s="6">
        <v>0.33614959999999999</v>
      </c>
      <c r="F2596" s="12"/>
      <c r="J2596" s="13"/>
    </row>
    <row r="2597" spans="1:10" x14ac:dyDescent="0.25">
      <c r="A2597" s="33" t="e">
        <f>#REF!</f>
        <v>#REF!</v>
      </c>
      <c r="B2597" s="6">
        <v>0.23485519999999999</v>
      </c>
      <c r="F2597" s="12"/>
      <c r="J2597" s="13"/>
    </row>
    <row r="2598" spans="1:10" x14ac:dyDescent="0.25">
      <c r="A2598" s="33" t="e">
        <f>#REF!</f>
        <v>#REF!</v>
      </c>
      <c r="B2598" s="6">
        <v>2.6449739999999999</v>
      </c>
      <c r="F2598" s="12"/>
      <c r="J2598" s="13"/>
    </row>
    <row r="2599" spans="1:10" x14ac:dyDescent="0.25">
      <c r="A2599" s="33" t="e">
        <f>#REF!</f>
        <v>#REF!</v>
      </c>
      <c r="B2599" s="6">
        <v>0.82114980000000004</v>
      </c>
      <c r="F2599" s="12"/>
      <c r="J2599" s="13"/>
    </row>
    <row r="2600" spans="1:10" x14ac:dyDescent="0.25">
      <c r="A2600" s="33" t="e">
        <f>#REF!</f>
        <v>#REF!</v>
      </c>
      <c r="B2600" s="6">
        <v>0.60274119999999998</v>
      </c>
      <c r="F2600" s="12"/>
      <c r="J2600" s="13"/>
    </row>
    <row r="2601" spans="1:10" x14ac:dyDescent="0.25">
      <c r="A2601" s="33" t="e">
        <f>#REF!</f>
        <v>#REF!</v>
      </c>
      <c r="B2601" s="6">
        <v>1.069423</v>
      </c>
      <c r="F2601" s="12"/>
      <c r="J2601" s="13"/>
    </row>
    <row r="2602" spans="1:10" x14ac:dyDescent="0.25">
      <c r="A2602" s="33" t="e">
        <f>#REF!</f>
        <v>#REF!</v>
      </c>
      <c r="B2602" s="6">
        <v>1.2218290000000001</v>
      </c>
      <c r="F2602" s="12"/>
      <c r="J2602" s="13"/>
    </row>
    <row r="2603" spans="1:10" x14ac:dyDescent="0.25">
      <c r="A2603" s="33" t="e">
        <f>#REF!</f>
        <v>#REF!</v>
      </c>
      <c r="B2603" s="6">
        <v>3.2275689999999999</v>
      </c>
      <c r="F2603" s="12"/>
      <c r="J2603" s="13"/>
    </row>
    <row r="2604" spans="1:10" x14ac:dyDescent="0.25">
      <c r="A2604" s="33" t="e">
        <f>#REF!</f>
        <v>#REF!</v>
      </c>
      <c r="B2604" s="6">
        <v>0.30961729999999998</v>
      </c>
      <c r="F2604" s="12"/>
      <c r="J2604" s="13"/>
    </row>
    <row r="2605" spans="1:10" x14ac:dyDescent="0.25">
      <c r="A2605" s="33" t="e">
        <f>#REF!</f>
        <v>#REF!</v>
      </c>
      <c r="B2605" s="6">
        <v>0.42947380000000002</v>
      </c>
      <c r="F2605" s="12"/>
      <c r="J2605" s="13"/>
    </row>
    <row r="2606" spans="1:10" x14ac:dyDescent="0.25">
      <c r="A2606" s="33" t="e">
        <f>#REF!</f>
        <v>#REF!</v>
      </c>
      <c r="B2606" s="6">
        <v>0.24628559999999999</v>
      </c>
      <c r="F2606" s="12"/>
      <c r="J2606" s="13"/>
    </row>
    <row r="2607" spans="1:10" x14ac:dyDescent="0.25">
      <c r="A2607" s="33" t="e">
        <f>#REF!</f>
        <v>#REF!</v>
      </c>
      <c r="B2607" s="6">
        <v>0.22952800000000001</v>
      </c>
      <c r="F2607" s="12"/>
      <c r="J2607" s="13"/>
    </row>
    <row r="2608" spans="1:10" x14ac:dyDescent="0.25">
      <c r="A2608" s="33" t="e">
        <f>#REF!</f>
        <v>#REF!</v>
      </c>
      <c r="B2608" s="6">
        <v>0.29907450000000002</v>
      </c>
      <c r="F2608" s="12"/>
      <c r="J2608" s="13"/>
    </row>
    <row r="2609" spans="1:10" x14ac:dyDescent="0.25">
      <c r="A2609" s="33" t="e">
        <f>#REF!</f>
        <v>#REF!</v>
      </c>
      <c r="B2609" s="6">
        <v>0.39842499999999997</v>
      </c>
      <c r="F2609" s="12"/>
      <c r="J2609" s="13"/>
    </row>
    <row r="2610" spans="1:10" x14ac:dyDescent="0.25">
      <c r="A2610" s="33" t="e">
        <f>#REF!</f>
        <v>#REF!</v>
      </c>
      <c r="B2610" s="6">
        <v>0.48425299999999999</v>
      </c>
      <c r="F2610" s="12"/>
      <c r="J2610" s="13"/>
    </row>
    <row r="2611" spans="1:10" x14ac:dyDescent="0.25">
      <c r="A2611" s="33" t="e">
        <f>#REF!</f>
        <v>#REF!</v>
      </c>
      <c r="B2611" s="6">
        <v>0.32309650000000001</v>
      </c>
      <c r="F2611" s="12"/>
      <c r="J2611" s="13"/>
    </row>
    <row r="2612" spans="1:10" x14ac:dyDescent="0.25">
      <c r="A2612" s="33" t="e">
        <f>#REF!</f>
        <v>#REF!</v>
      </c>
      <c r="B2612" s="6">
        <v>0.28577370000000002</v>
      </c>
      <c r="F2612" s="12"/>
      <c r="J2612" s="13"/>
    </row>
    <row r="2613" spans="1:10" x14ac:dyDescent="0.25">
      <c r="A2613" s="33" t="e">
        <f>#REF!</f>
        <v>#REF!</v>
      </c>
      <c r="B2613" s="6">
        <v>0.32903500000000002</v>
      </c>
      <c r="F2613" s="12"/>
      <c r="J2613" s="13"/>
    </row>
    <row r="2614" spans="1:10" x14ac:dyDescent="0.25">
      <c r="A2614" s="33" t="e">
        <f>#REF!</f>
        <v>#REF!</v>
      </c>
      <c r="B2614" s="6">
        <v>0.28940909999999997</v>
      </c>
      <c r="F2614" s="12"/>
      <c r="J2614" s="13"/>
    </row>
    <row r="2615" spans="1:10" x14ac:dyDescent="0.25">
      <c r="A2615" s="33" t="e">
        <f>#REF!</f>
        <v>#REF!</v>
      </c>
      <c r="B2615" s="6">
        <v>0.44584570000000001</v>
      </c>
      <c r="F2615" s="12"/>
      <c r="J2615" s="13"/>
    </row>
    <row r="2616" spans="1:10" x14ac:dyDescent="0.25">
      <c r="A2616" s="33" t="e">
        <f>#REF!</f>
        <v>#REF!</v>
      </c>
      <c r="B2616" s="6">
        <v>0.42322470000000001</v>
      </c>
      <c r="F2616" s="12"/>
      <c r="J2616" s="13"/>
    </row>
    <row r="2617" spans="1:10" x14ac:dyDescent="0.25">
      <c r="A2617" s="33" t="e">
        <f>#REF!</f>
        <v>#REF!</v>
      </c>
      <c r="B2617" s="6">
        <v>0.38127939999999999</v>
      </c>
      <c r="F2617" s="12"/>
      <c r="J2617" s="13"/>
    </row>
    <row r="2618" spans="1:10" x14ac:dyDescent="0.25">
      <c r="A2618" s="33" t="e">
        <f>#REF!</f>
        <v>#REF!</v>
      </c>
      <c r="B2618" s="6">
        <v>0.47049299999999999</v>
      </c>
      <c r="F2618" s="12"/>
      <c r="J2618" s="13"/>
    </row>
    <row r="2619" spans="1:10" x14ac:dyDescent="0.25">
      <c r="A2619" s="33" t="e">
        <f>#REF!</f>
        <v>#REF!</v>
      </c>
      <c r="B2619" s="6">
        <v>0.53450640000000005</v>
      </c>
      <c r="F2619" s="12"/>
      <c r="J2619" s="13"/>
    </row>
    <row r="2620" spans="1:10" x14ac:dyDescent="0.25">
      <c r="A2620" s="33" t="e">
        <f>#REF!</f>
        <v>#REF!</v>
      </c>
      <c r="B2620" s="6">
        <v>0.52773460000000005</v>
      </c>
      <c r="F2620" s="12"/>
      <c r="J2620" s="13"/>
    </row>
    <row r="2621" spans="1:10" x14ac:dyDescent="0.25">
      <c r="A2621" s="33" t="e">
        <f>#REF!</f>
        <v>#REF!</v>
      </c>
      <c r="B2621" s="6">
        <v>0.636131</v>
      </c>
      <c r="F2621" s="12"/>
      <c r="J2621" s="13"/>
    </row>
    <row r="2622" spans="1:10" x14ac:dyDescent="0.25">
      <c r="A2622" s="33" t="e">
        <f>#REF!</f>
        <v>#REF!</v>
      </c>
      <c r="B2622" s="6">
        <v>0.4562001</v>
      </c>
      <c r="F2622" s="12"/>
      <c r="J2622" s="13"/>
    </row>
    <row r="2623" spans="1:10" x14ac:dyDescent="0.25">
      <c r="A2623" s="33" t="e">
        <f>#REF!</f>
        <v>#REF!</v>
      </c>
      <c r="B2623" s="6">
        <v>0.23725060000000001</v>
      </c>
      <c r="F2623" s="12"/>
      <c r="J2623" s="13"/>
    </row>
    <row r="2624" spans="1:10" x14ac:dyDescent="0.25">
      <c r="A2624" s="33" t="e">
        <f>#REF!</f>
        <v>#REF!</v>
      </c>
      <c r="B2624" s="6">
        <v>0.4889174</v>
      </c>
      <c r="F2624" s="12"/>
      <c r="J2624" s="13"/>
    </row>
    <row r="2625" spans="1:10" x14ac:dyDescent="0.25">
      <c r="A2625" s="33" t="e">
        <f>#REF!</f>
        <v>#REF!</v>
      </c>
      <c r="B2625" s="6">
        <v>0.52731450000000002</v>
      </c>
      <c r="F2625" s="12"/>
      <c r="J2625" s="13"/>
    </row>
    <row r="2626" spans="1:10" x14ac:dyDescent="0.25">
      <c r="A2626" s="33" t="e">
        <f>#REF!</f>
        <v>#REF!</v>
      </c>
      <c r="B2626" s="6">
        <v>0.81967880000000004</v>
      </c>
      <c r="F2626" s="12"/>
      <c r="J2626" s="13"/>
    </row>
    <row r="2627" spans="1:10" x14ac:dyDescent="0.25">
      <c r="A2627" s="33" t="e">
        <f>#REF!</f>
        <v>#REF!</v>
      </c>
      <c r="B2627" s="6">
        <v>0.68796610000000002</v>
      </c>
      <c r="F2627" s="12"/>
      <c r="J2627" s="13"/>
    </row>
    <row r="2628" spans="1:10" x14ac:dyDescent="0.25">
      <c r="A2628" s="33" t="e">
        <f>#REF!</f>
        <v>#REF!</v>
      </c>
      <c r="B2628" s="6">
        <v>1.1299360000000001</v>
      </c>
      <c r="F2628" s="12"/>
      <c r="J2628" s="13"/>
    </row>
    <row r="2629" spans="1:10" x14ac:dyDescent="0.25">
      <c r="A2629" s="33" t="e">
        <f>#REF!</f>
        <v>#REF!</v>
      </c>
      <c r="B2629" s="6">
        <v>0.78326609999999997</v>
      </c>
      <c r="F2629" s="12"/>
      <c r="J2629" s="13"/>
    </row>
    <row r="2630" spans="1:10" x14ac:dyDescent="0.25">
      <c r="A2630" s="33" t="e">
        <f>#REF!</f>
        <v>#REF!</v>
      </c>
      <c r="B2630" s="6">
        <v>0.66837219999999997</v>
      </c>
      <c r="F2630" s="12"/>
      <c r="J2630" s="13"/>
    </row>
    <row r="2631" spans="1:10" x14ac:dyDescent="0.25">
      <c r="A2631" s="33" t="e">
        <f>#REF!</f>
        <v>#REF!</v>
      </c>
      <c r="B2631" s="6">
        <v>1.0361560000000001</v>
      </c>
      <c r="F2631" s="12"/>
      <c r="J2631" s="13"/>
    </row>
    <row r="2632" spans="1:10" x14ac:dyDescent="0.25">
      <c r="A2632" s="33" t="e">
        <f>#REF!</f>
        <v>#REF!</v>
      </c>
      <c r="B2632" s="6">
        <v>0.8816119</v>
      </c>
      <c r="F2632" s="12"/>
      <c r="J2632" s="13"/>
    </row>
    <row r="2633" spans="1:10" x14ac:dyDescent="0.25">
      <c r="A2633" s="33" t="e">
        <f>#REF!</f>
        <v>#REF!</v>
      </c>
      <c r="B2633" s="6">
        <v>0.70199579999999995</v>
      </c>
      <c r="F2633" s="12"/>
      <c r="J2633" s="13"/>
    </row>
    <row r="2634" spans="1:10" x14ac:dyDescent="0.25">
      <c r="A2634" s="33" t="e">
        <f>#REF!</f>
        <v>#REF!</v>
      </c>
      <c r="B2634" s="6">
        <v>1.08158</v>
      </c>
      <c r="F2634" s="12"/>
      <c r="J2634" s="13"/>
    </row>
    <row r="2635" spans="1:10" x14ac:dyDescent="0.25">
      <c r="A2635" s="33" t="e">
        <f>#REF!</f>
        <v>#REF!</v>
      </c>
      <c r="B2635" s="6">
        <v>1.2232050000000001</v>
      </c>
      <c r="F2635" s="12"/>
      <c r="J2635" s="13"/>
    </row>
    <row r="2636" spans="1:10" x14ac:dyDescent="0.25">
      <c r="A2636" s="33" t="e">
        <f>#REF!</f>
        <v>#REF!</v>
      </c>
      <c r="B2636" s="6">
        <v>8.2669099999999995E-2</v>
      </c>
      <c r="F2636" s="12"/>
      <c r="J2636" s="13"/>
    </row>
    <row r="2637" spans="1:10" x14ac:dyDescent="0.25">
      <c r="A2637" s="33" t="e">
        <f>#REF!</f>
        <v>#REF!</v>
      </c>
      <c r="B2637" s="6">
        <v>0.29704170000000002</v>
      </c>
      <c r="F2637" s="12"/>
      <c r="J2637" s="13"/>
    </row>
    <row r="2638" spans="1:10" x14ac:dyDescent="0.25">
      <c r="A2638" s="33" t="e">
        <f>#REF!</f>
        <v>#REF!</v>
      </c>
      <c r="B2638" s="6">
        <v>0.94566380000000005</v>
      </c>
      <c r="F2638" s="12"/>
      <c r="J2638" s="13"/>
    </row>
    <row r="2639" spans="1:10" x14ac:dyDescent="0.25">
      <c r="A2639" s="33" t="e">
        <f>#REF!</f>
        <v>#REF!</v>
      </c>
      <c r="B2639" s="6">
        <v>0.59813989999999995</v>
      </c>
      <c r="F2639" s="12"/>
      <c r="J2639" s="13"/>
    </row>
    <row r="2640" spans="1:10" x14ac:dyDescent="0.25">
      <c r="A2640" s="33" t="e">
        <f>#REF!</f>
        <v>#REF!</v>
      </c>
      <c r="B2640" s="6">
        <v>0.46780840000000001</v>
      </c>
      <c r="F2640" s="12"/>
      <c r="J2640" s="13"/>
    </row>
    <row r="2641" spans="1:10" x14ac:dyDescent="0.25">
      <c r="A2641" s="33" t="e">
        <f>#REF!</f>
        <v>#REF!</v>
      </c>
      <c r="B2641" s="6">
        <v>0.30787949999999997</v>
      </c>
      <c r="F2641" s="12"/>
      <c r="J2641" s="13"/>
    </row>
    <row r="2642" spans="1:10" x14ac:dyDescent="0.25">
      <c r="A2642" s="33" t="e">
        <f>#REF!</f>
        <v>#REF!</v>
      </c>
      <c r="B2642" s="6">
        <v>0.39016919999999999</v>
      </c>
      <c r="F2642" s="12"/>
      <c r="J2642" s="13"/>
    </row>
    <row r="2643" spans="1:10" x14ac:dyDescent="0.25">
      <c r="A2643" s="33" t="e">
        <f>#REF!</f>
        <v>#REF!</v>
      </c>
      <c r="B2643" s="6">
        <v>0.20451659999999999</v>
      </c>
      <c r="F2643" s="12"/>
      <c r="J2643" s="13"/>
    </row>
    <row r="2644" spans="1:10" x14ac:dyDescent="0.25">
      <c r="A2644" s="33" t="e">
        <f>#REF!</f>
        <v>#REF!</v>
      </c>
      <c r="B2644" s="6">
        <v>0.51703100000000002</v>
      </c>
      <c r="F2644" s="12"/>
      <c r="J2644" s="13"/>
    </row>
    <row r="2645" spans="1:10" x14ac:dyDescent="0.25">
      <c r="A2645" s="33" t="e">
        <f>#REF!</f>
        <v>#REF!</v>
      </c>
      <c r="B2645" s="6">
        <v>0.8964763</v>
      </c>
      <c r="F2645" s="12"/>
      <c r="J2645" s="13"/>
    </row>
    <row r="2646" spans="1:10" x14ac:dyDescent="0.25">
      <c r="A2646" s="33" t="e">
        <f>#REF!</f>
        <v>#REF!</v>
      </c>
      <c r="B2646" s="6">
        <v>0.931369</v>
      </c>
      <c r="F2646" s="12"/>
      <c r="J2646" s="13"/>
    </row>
    <row r="2647" spans="1:10" x14ac:dyDescent="0.25">
      <c r="A2647" s="33" t="e">
        <f>#REF!</f>
        <v>#REF!</v>
      </c>
      <c r="B2647" s="6">
        <v>1.021898</v>
      </c>
      <c r="F2647" s="12"/>
      <c r="J2647" s="13"/>
    </row>
    <row r="2648" spans="1:10" x14ac:dyDescent="0.25">
      <c r="A2648" s="33" t="e">
        <f>#REF!</f>
        <v>#REF!</v>
      </c>
      <c r="B2648" s="6">
        <v>0.90277609999999997</v>
      </c>
      <c r="F2648" s="12"/>
      <c r="J2648" s="13"/>
    </row>
    <row r="2649" spans="1:10" x14ac:dyDescent="0.25">
      <c r="A2649" s="33" t="e">
        <f>#REF!</f>
        <v>#REF!</v>
      </c>
      <c r="B2649" s="6">
        <v>0.74098679999999995</v>
      </c>
      <c r="F2649" s="12"/>
      <c r="J2649" s="13"/>
    </row>
    <row r="2650" spans="1:10" x14ac:dyDescent="0.25">
      <c r="A2650" s="33" t="e">
        <f>#REF!</f>
        <v>#REF!</v>
      </c>
      <c r="B2650" s="6">
        <v>0.87281050000000004</v>
      </c>
      <c r="F2650" s="12"/>
      <c r="J2650" s="13"/>
    </row>
    <row r="2651" spans="1:10" x14ac:dyDescent="0.25">
      <c r="A2651" s="33" t="e">
        <f>#REF!</f>
        <v>#REF!</v>
      </c>
      <c r="B2651" s="6">
        <v>0.72426579999999996</v>
      </c>
      <c r="F2651" s="12"/>
      <c r="J2651" s="13"/>
    </row>
    <row r="2652" spans="1:10" x14ac:dyDescent="0.25">
      <c r="A2652" s="33" t="e">
        <f>#REF!</f>
        <v>#REF!</v>
      </c>
      <c r="B2652" s="6">
        <v>0.83917249999999999</v>
      </c>
      <c r="F2652" s="12"/>
      <c r="J2652" s="13"/>
    </row>
    <row r="2653" spans="1:10" x14ac:dyDescent="0.25">
      <c r="A2653" s="33" t="e">
        <f>#REF!</f>
        <v>#REF!</v>
      </c>
      <c r="B2653" s="6">
        <v>0.75641190000000003</v>
      </c>
      <c r="F2653" s="12"/>
      <c r="J2653" s="13"/>
    </row>
    <row r="2654" spans="1:10" x14ac:dyDescent="0.25">
      <c r="A2654" s="33" t="e">
        <f>#REF!</f>
        <v>#REF!</v>
      </c>
      <c r="B2654" s="6">
        <v>0.82974219999999999</v>
      </c>
      <c r="F2654" s="12"/>
      <c r="J2654" s="13"/>
    </row>
    <row r="2655" spans="1:10" x14ac:dyDescent="0.25">
      <c r="A2655" s="33" t="e">
        <f>#REF!</f>
        <v>#REF!</v>
      </c>
      <c r="B2655" s="6">
        <v>0.65640270000000001</v>
      </c>
      <c r="F2655" s="12"/>
      <c r="J2655" s="13"/>
    </row>
    <row r="2656" spans="1:10" x14ac:dyDescent="0.25">
      <c r="A2656" s="33" t="e">
        <f>#REF!</f>
        <v>#REF!</v>
      </c>
      <c r="B2656" s="6">
        <v>0.34975980000000001</v>
      </c>
      <c r="F2656" s="12"/>
      <c r="J2656" s="13"/>
    </row>
    <row r="2657" spans="1:10" x14ac:dyDescent="0.25">
      <c r="A2657" s="33" t="e">
        <f>#REF!</f>
        <v>#REF!</v>
      </c>
      <c r="B2657" s="6">
        <v>0.46223799999999998</v>
      </c>
      <c r="F2657" s="12"/>
      <c r="J2657" s="13"/>
    </row>
    <row r="2658" spans="1:10" x14ac:dyDescent="0.25">
      <c r="A2658" s="33" t="e">
        <f>#REF!</f>
        <v>#REF!</v>
      </c>
      <c r="B2658" s="6">
        <v>0.1018863</v>
      </c>
      <c r="F2658" s="12"/>
      <c r="J2658" s="13"/>
    </row>
    <row r="2659" spans="1:10" x14ac:dyDescent="0.25">
      <c r="A2659" s="33" t="e">
        <f>#REF!</f>
        <v>#REF!</v>
      </c>
      <c r="B2659" s="6">
        <v>6.4009700000000003E-2</v>
      </c>
      <c r="F2659" s="12"/>
      <c r="J2659" s="13"/>
    </row>
    <row r="2660" spans="1:10" x14ac:dyDescent="0.25">
      <c r="A2660" s="33" t="e">
        <f>#REF!</f>
        <v>#REF!</v>
      </c>
      <c r="B2660" s="6">
        <v>0.99485789999999996</v>
      </c>
      <c r="F2660" s="12"/>
      <c r="J2660" s="13"/>
    </row>
    <row r="2661" spans="1:10" x14ac:dyDescent="0.25">
      <c r="A2661" s="33" t="e">
        <f>#REF!</f>
        <v>#REF!</v>
      </c>
      <c r="B2661" s="6">
        <v>0.94051470000000004</v>
      </c>
      <c r="F2661" s="12"/>
      <c r="J2661" s="13"/>
    </row>
    <row r="2662" spans="1:10" x14ac:dyDescent="0.25">
      <c r="A2662" s="33" t="e">
        <f>#REF!</f>
        <v>#REF!</v>
      </c>
      <c r="B2662" s="6">
        <v>0.98065579999999997</v>
      </c>
      <c r="F2662" s="12"/>
      <c r="J2662" s="13"/>
    </row>
    <row r="2663" spans="1:10" x14ac:dyDescent="0.25">
      <c r="A2663" s="33" t="e">
        <f>#REF!</f>
        <v>#REF!</v>
      </c>
      <c r="B2663" s="6">
        <v>0.60359660000000004</v>
      </c>
      <c r="F2663" s="12"/>
      <c r="J2663" s="13"/>
    </row>
    <row r="2664" spans="1:10" x14ac:dyDescent="0.25">
      <c r="A2664" s="33" t="e">
        <f>#REF!</f>
        <v>#REF!</v>
      </c>
      <c r="B2664" s="6">
        <v>0.71973160000000003</v>
      </c>
      <c r="F2664" s="12"/>
      <c r="J2664" s="13"/>
    </row>
    <row r="2665" spans="1:10" x14ac:dyDescent="0.25">
      <c r="A2665" s="33" t="e">
        <f>#REF!</f>
        <v>#REF!</v>
      </c>
      <c r="B2665" s="6">
        <v>0.66461979999999998</v>
      </c>
      <c r="F2665" s="12"/>
      <c r="J2665" s="13"/>
    </row>
    <row r="2666" spans="1:10" x14ac:dyDescent="0.25">
      <c r="A2666" s="33" t="e">
        <f>#REF!</f>
        <v>#REF!</v>
      </c>
      <c r="B2666" s="6">
        <v>0.64261000000000001</v>
      </c>
      <c r="F2666" s="12"/>
      <c r="J2666" s="13"/>
    </row>
    <row r="2667" spans="1:10" x14ac:dyDescent="0.25">
      <c r="A2667" s="33" t="e">
        <f>#REF!</f>
        <v>#REF!</v>
      </c>
      <c r="B2667" s="6">
        <v>0.63732460000000002</v>
      </c>
      <c r="F2667" s="12"/>
      <c r="J2667" s="13"/>
    </row>
    <row r="2668" spans="1:10" x14ac:dyDescent="0.25">
      <c r="A2668" s="33" t="e">
        <f>#REF!</f>
        <v>#REF!</v>
      </c>
      <c r="B2668" s="6">
        <v>0.96756560000000003</v>
      </c>
      <c r="F2668" s="12"/>
      <c r="J2668" s="13"/>
    </row>
    <row r="2669" spans="1:10" x14ac:dyDescent="0.25">
      <c r="A2669" s="33" t="e">
        <f>#REF!</f>
        <v>#REF!</v>
      </c>
      <c r="B2669" s="6">
        <v>1.25196</v>
      </c>
      <c r="F2669" s="12"/>
      <c r="J2669" s="13"/>
    </row>
    <row r="2670" spans="1:10" x14ac:dyDescent="0.25">
      <c r="A2670" s="33" t="e">
        <f>#REF!</f>
        <v>#REF!</v>
      </c>
      <c r="B2670" s="6">
        <v>3.309857</v>
      </c>
      <c r="F2670" s="12"/>
      <c r="J2670" s="13"/>
    </row>
    <row r="2671" spans="1:10" x14ac:dyDescent="0.25">
      <c r="A2671" s="33" t="e">
        <f>#REF!</f>
        <v>#REF!</v>
      </c>
      <c r="B2671" s="6">
        <v>3.290991</v>
      </c>
      <c r="F2671" s="12"/>
      <c r="J2671" s="13"/>
    </row>
    <row r="2672" spans="1:10" x14ac:dyDescent="0.25">
      <c r="A2672" s="33" t="e">
        <f>#REF!</f>
        <v>#REF!</v>
      </c>
      <c r="B2672" s="6">
        <v>2.0583019999999999</v>
      </c>
      <c r="F2672" s="12"/>
      <c r="J2672" s="13"/>
    </row>
    <row r="2673" spans="1:10" x14ac:dyDescent="0.25">
      <c r="A2673" s="33" t="e">
        <f>#REF!</f>
        <v>#REF!</v>
      </c>
      <c r="B2673" s="6">
        <v>2.6743410000000001</v>
      </c>
      <c r="F2673" s="12"/>
      <c r="J2673" s="13"/>
    </row>
    <row r="2674" spans="1:10" x14ac:dyDescent="0.25">
      <c r="A2674" s="33" t="e">
        <f>#REF!</f>
        <v>#REF!</v>
      </c>
      <c r="B2674" s="6">
        <v>1.6068899999999999</v>
      </c>
      <c r="F2674" s="12"/>
      <c r="J2674" s="13"/>
    </row>
    <row r="2675" spans="1:10" x14ac:dyDescent="0.25">
      <c r="A2675" s="33" t="e">
        <f>#REF!</f>
        <v>#REF!</v>
      </c>
      <c r="B2675" s="6">
        <v>2.0611079999999999</v>
      </c>
      <c r="F2675" s="12"/>
      <c r="J2675" s="13"/>
    </row>
    <row r="2676" spans="1:10" x14ac:dyDescent="0.25">
      <c r="A2676" s="33" t="e">
        <f>#REF!</f>
        <v>#REF!</v>
      </c>
      <c r="B2676" s="6">
        <v>3.1480060000000001</v>
      </c>
      <c r="F2676" s="12"/>
      <c r="J2676" s="13"/>
    </row>
    <row r="2677" spans="1:10" x14ac:dyDescent="0.25">
      <c r="A2677" s="33" t="e">
        <f>#REF!</f>
        <v>#REF!</v>
      </c>
      <c r="B2677" s="6">
        <v>1.17946</v>
      </c>
      <c r="F2677" s="12"/>
      <c r="J2677" s="13"/>
    </row>
    <row r="2678" spans="1:10" x14ac:dyDescent="0.25">
      <c r="A2678" s="33" t="e">
        <f>#REF!</f>
        <v>#REF!</v>
      </c>
      <c r="B2678" s="6">
        <v>1.054584</v>
      </c>
      <c r="F2678" s="12"/>
      <c r="J2678" s="13"/>
    </row>
    <row r="2679" spans="1:10" x14ac:dyDescent="0.25">
      <c r="A2679" s="33" t="e">
        <f>#REF!</f>
        <v>#REF!</v>
      </c>
      <c r="B2679" s="6">
        <v>1.7309209999999999</v>
      </c>
      <c r="F2679" s="12"/>
      <c r="J2679" s="13"/>
    </row>
    <row r="2680" spans="1:10" x14ac:dyDescent="0.25">
      <c r="A2680" s="33" t="e">
        <f>#REF!</f>
        <v>#REF!</v>
      </c>
      <c r="B2680" s="6">
        <v>2.5979350000000001</v>
      </c>
      <c r="F2680" s="12"/>
      <c r="J2680" s="13"/>
    </row>
    <row r="2681" spans="1:10" x14ac:dyDescent="0.25">
      <c r="A2681" s="33" t="e">
        <f>#REF!</f>
        <v>#REF!</v>
      </c>
      <c r="B2681" s="6">
        <v>2.215894</v>
      </c>
      <c r="F2681" s="12"/>
      <c r="J2681" s="13"/>
    </row>
    <row r="2682" spans="1:10" x14ac:dyDescent="0.25">
      <c r="A2682" s="33" t="e">
        <f>#REF!</f>
        <v>#REF!</v>
      </c>
      <c r="B2682" s="6">
        <v>0.55021059999999999</v>
      </c>
      <c r="F2682" s="12"/>
      <c r="J2682" s="13"/>
    </row>
    <row r="2683" spans="1:10" x14ac:dyDescent="0.25">
      <c r="A2683" s="33" t="e">
        <f>#REF!</f>
        <v>#REF!</v>
      </c>
      <c r="B2683" s="6">
        <v>0.64617500000000005</v>
      </c>
      <c r="F2683" s="12"/>
      <c r="J2683" s="13"/>
    </row>
    <row r="2684" spans="1:10" x14ac:dyDescent="0.25">
      <c r="A2684" s="33" t="e">
        <f>#REF!</f>
        <v>#REF!</v>
      </c>
      <c r="B2684" s="6">
        <v>0.95263249999999999</v>
      </c>
      <c r="F2684" s="12"/>
      <c r="J2684" s="13"/>
    </row>
    <row r="2685" spans="1:10" x14ac:dyDescent="0.25">
      <c r="A2685" s="33" t="e">
        <f>#REF!</f>
        <v>#REF!</v>
      </c>
      <c r="B2685" s="6">
        <v>0.53979100000000002</v>
      </c>
      <c r="F2685" s="12"/>
      <c r="J2685" s="13"/>
    </row>
    <row r="2686" spans="1:10" x14ac:dyDescent="0.25">
      <c r="A2686" s="33" t="e">
        <f>#REF!</f>
        <v>#REF!</v>
      </c>
      <c r="B2686" s="6">
        <v>0.77781029999999995</v>
      </c>
      <c r="F2686" s="12"/>
      <c r="J2686" s="13"/>
    </row>
    <row r="2687" spans="1:10" x14ac:dyDescent="0.25">
      <c r="A2687" s="33" t="e">
        <f>#REF!</f>
        <v>#REF!</v>
      </c>
      <c r="B2687" s="6">
        <v>0.64454120000000004</v>
      </c>
      <c r="F2687" s="12"/>
      <c r="J2687" s="13"/>
    </row>
    <row r="2688" spans="1:10" x14ac:dyDescent="0.25">
      <c r="A2688" s="33" t="e">
        <f>#REF!</f>
        <v>#REF!</v>
      </c>
      <c r="B2688" s="6">
        <v>0.84494809999999998</v>
      </c>
      <c r="F2688" s="12"/>
      <c r="J2688" s="13"/>
    </row>
    <row r="2689" spans="1:10" x14ac:dyDescent="0.25">
      <c r="A2689" s="33" t="e">
        <f>#REF!</f>
        <v>#REF!</v>
      </c>
      <c r="B2689" s="6">
        <v>1.0771310000000001</v>
      </c>
      <c r="F2689" s="12"/>
      <c r="J2689" s="13"/>
    </row>
    <row r="2690" spans="1:10" x14ac:dyDescent="0.25">
      <c r="A2690" s="33" t="e">
        <f>#REF!</f>
        <v>#REF!</v>
      </c>
      <c r="B2690" s="6">
        <v>1.617405</v>
      </c>
      <c r="F2690" s="12"/>
      <c r="J2690" s="13"/>
    </row>
    <row r="2691" spans="1:10" x14ac:dyDescent="0.25">
      <c r="A2691" s="33" t="e">
        <f>#REF!</f>
        <v>#REF!</v>
      </c>
      <c r="B2691" s="6">
        <v>0.97379970000000005</v>
      </c>
      <c r="F2691" s="12"/>
      <c r="J2691" s="13"/>
    </row>
    <row r="2692" spans="1:10" x14ac:dyDescent="0.25">
      <c r="A2692" s="33" t="e">
        <f>#REF!</f>
        <v>#REF!</v>
      </c>
      <c r="B2692" s="6">
        <v>0.60014749999999994</v>
      </c>
      <c r="F2692" s="12"/>
      <c r="J2692" s="13"/>
    </row>
    <row r="2693" spans="1:10" x14ac:dyDescent="0.25">
      <c r="A2693" s="33" t="e">
        <f>#REF!</f>
        <v>#REF!</v>
      </c>
      <c r="B2693" s="6">
        <v>0.67305499999999996</v>
      </c>
      <c r="F2693" s="12"/>
      <c r="J2693" s="13"/>
    </row>
    <row r="2694" spans="1:10" x14ac:dyDescent="0.25">
      <c r="A2694" s="33" t="e">
        <f>#REF!</f>
        <v>#REF!</v>
      </c>
      <c r="B2694" s="6">
        <v>1.1880200000000001</v>
      </c>
      <c r="F2694" s="12"/>
      <c r="J2694" s="13"/>
    </row>
    <row r="2695" spans="1:10" x14ac:dyDescent="0.25">
      <c r="A2695" s="33" t="e">
        <f>#REF!</f>
        <v>#REF!</v>
      </c>
      <c r="B2695" s="6">
        <v>1.0512790000000001</v>
      </c>
      <c r="F2695" s="12"/>
      <c r="J2695" s="13"/>
    </row>
    <row r="2696" spans="1:10" x14ac:dyDescent="0.25">
      <c r="A2696" s="33" t="e">
        <f>#REF!</f>
        <v>#REF!</v>
      </c>
      <c r="B2696" s="6">
        <v>0.77854429999999997</v>
      </c>
      <c r="F2696" s="12"/>
      <c r="J2696" s="13"/>
    </row>
    <row r="2697" spans="1:10" x14ac:dyDescent="0.25">
      <c r="A2697" s="33" t="e">
        <f>#REF!</f>
        <v>#REF!</v>
      </c>
      <c r="B2697" s="6">
        <v>0.89833649999999998</v>
      </c>
      <c r="F2697" s="12"/>
      <c r="J2697" s="13"/>
    </row>
    <row r="2698" spans="1:10" x14ac:dyDescent="0.25">
      <c r="A2698" s="33" t="e">
        <f>#REF!</f>
        <v>#REF!</v>
      </c>
      <c r="B2698" s="6">
        <v>1.2542</v>
      </c>
      <c r="F2698" s="12"/>
      <c r="J2698" s="13"/>
    </row>
    <row r="2699" spans="1:10" x14ac:dyDescent="0.25">
      <c r="A2699" s="33" t="e">
        <f>#REF!</f>
        <v>#REF!</v>
      </c>
      <c r="B2699" s="6">
        <v>0.36127930000000003</v>
      </c>
      <c r="F2699" s="12"/>
      <c r="J2699" s="13"/>
    </row>
    <row r="2700" spans="1:10" x14ac:dyDescent="0.25">
      <c r="A2700" s="33" t="e">
        <f>#REF!</f>
        <v>#REF!</v>
      </c>
      <c r="B2700" s="6">
        <v>0.34480739999999999</v>
      </c>
      <c r="F2700" s="12"/>
      <c r="J2700" s="13"/>
    </row>
    <row r="2701" spans="1:10" x14ac:dyDescent="0.25">
      <c r="A2701" s="33" t="e">
        <f>#REF!</f>
        <v>#REF!</v>
      </c>
      <c r="B2701" s="6">
        <v>0.49071360000000003</v>
      </c>
      <c r="F2701" s="12"/>
      <c r="J2701" s="13"/>
    </row>
    <row r="2702" spans="1:10" x14ac:dyDescent="0.25">
      <c r="A2702" s="33" t="e">
        <f>#REF!</f>
        <v>#REF!</v>
      </c>
      <c r="B2702" s="6">
        <v>0.39410269999999997</v>
      </c>
      <c r="F2702" s="12"/>
      <c r="J2702" s="13"/>
    </row>
    <row r="2703" spans="1:10" x14ac:dyDescent="0.25">
      <c r="A2703" s="33" t="e">
        <f>#REF!</f>
        <v>#REF!</v>
      </c>
      <c r="B2703" s="6">
        <v>0.21325540000000001</v>
      </c>
      <c r="F2703" s="12"/>
      <c r="J2703" s="13"/>
    </row>
    <row r="2704" spans="1:10" x14ac:dyDescent="0.25">
      <c r="A2704" s="33" t="e">
        <f>#REF!</f>
        <v>#REF!</v>
      </c>
      <c r="B2704" s="6">
        <v>0.29221659999999999</v>
      </c>
      <c r="F2704" s="12"/>
      <c r="J2704" s="13"/>
    </row>
    <row r="2705" spans="1:10" x14ac:dyDescent="0.25">
      <c r="A2705" s="33" t="e">
        <f>#REF!</f>
        <v>#REF!</v>
      </c>
      <c r="B2705" s="6">
        <v>8.9803400000000005E-2</v>
      </c>
      <c r="F2705" s="12"/>
      <c r="J2705" s="13"/>
    </row>
    <row r="2706" spans="1:10" x14ac:dyDescent="0.25">
      <c r="A2706" s="33" t="e">
        <f>#REF!</f>
        <v>#REF!</v>
      </c>
      <c r="B2706" s="6">
        <v>0.38456089999999998</v>
      </c>
      <c r="F2706" s="12"/>
      <c r="J2706" s="13"/>
    </row>
    <row r="2707" spans="1:10" x14ac:dyDescent="0.25">
      <c r="A2707" s="33" t="e">
        <f>#REF!</f>
        <v>#REF!</v>
      </c>
      <c r="B2707" s="6">
        <v>0.394065</v>
      </c>
      <c r="F2707" s="12"/>
      <c r="J2707" s="13"/>
    </row>
    <row r="2708" spans="1:10" x14ac:dyDescent="0.25">
      <c r="A2708" s="33" t="e">
        <f>#REF!</f>
        <v>#REF!</v>
      </c>
      <c r="B2708" s="6">
        <v>0.50049359999999998</v>
      </c>
      <c r="F2708" s="12"/>
      <c r="J2708" s="13"/>
    </row>
    <row r="2709" spans="1:10" x14ac:dyDescent="0.25">
      <c r="A2709" s="33" t="e">
        <f>#REF!</f>
        <v>#REF!</v>
      </c>
      <c r="B2709" s="6">
        <v>0.62621910000000003</v>
      </c>
      <c r="F2709" s="12"/>
      <c r="J2709" s="13"/>
    </row>
    <row r="2710" spans="1:10" x14ac:dyDescent="0.25">
      <c r="A2710" s="33" t="e">
        <f>#REF!</f>
        <v>#REF!</v>
      </c>
      <c r="B2710" s="6">
        <v>0.53365220000000002</v>
      </c>
      <c r="F2710" s="12"/>
      <c r="J2710" s="13"/>
    </row>
    <row r="2711" spans="1:10" x14ac:dyDescent="0.25">
      <c r="A2711" s="33" t="e">
        <f>#REF!</f>
        <v>#REF!</v>
      </c>
      <c r="B2711" s="6">
        <v>0.62367110000000003</v>
      </c>
      <c r="F2711" s="12"/>
      <c r="J2711" s="13"/>
    </row>
    <row r="2712" spans="1:10" x14ac:dyDescent="0.25">
      <c r="A2712" s="33" t="e">
        <f>#REF!</f>
        <v>#REF!</v>
      </c>
      <c r="B2712" s="6">
        <v>0.63363829999999999</v>
      </c>
      <c r="F2712" s="12"/>
      <c r="J2712" s="13"/>
    </row>
    <row r="2713" spans="1:10" x14ac:dyDescent="0.25">
      <c r="A2713" s="33" t="e">
        <f>#REF!</f>
        <v>#REF!</v>
      </c>
      <c r="B2713" s="6">
        <v>0.47258610000000001</v>
      </c>
      <c r="F2713" s="12"/>
      <c r="J2713" s="13"/>
    </row>
    <row r="2714" spans="1:10" x14ac:dyDescent="0.25">
      <c r="A2714" s="33" t="e">
        <f>#REF!</f>
        <v>#REF!</v>
      </c>
      <c r="B2714" s="6">
        <v>0.64729329999999996</v>
      </c>
      <c r="F2714" s="12"/>
      <c r="J2714" s="13"/>
    </row>
    <row r="2715" spans="1:10" x14ac:dyDescent="0.25">
      <c r="A2715" s="33" t="e">
        <f>#REF!</f>
        <v>#REF!</v>
      </c>
      <c r="B2715" s="6">
        <v>0.69898039999999995</v>
      </c>
      <c r="F2715" s="12"/>
      <c r="J2715" s="13"/>
    </row>
    <row r="2716" spans="1:10" x14ac:dyDescent="0.25">
      <c r="A2716" s="33" t="e">
        <f>#REF!</f>
        <v>#REF!</v>
      </c>
      <c r="B2716" s="6">
        <v>1.3020970000000001</v>
      </c>
      <c r="F2716" s="12"/>
      <c r="J2716" s="13"/>
    </row>
    <row r="2717" spans="1:10" x14ac:dyDescent="0.25">
      <c r="A2717" s="33" t="e">
        <f>#REF!</f>
        <v>#REF!</v>
      </c>
      <c r="B2717" s="6">
        <v>1.4384410000000001</v>
      </c>
      <c r="F2717" s="12"/>
      <c r="J2717" s="13"/>
    </row>
    <row r="2718" spans="1:10" x14ac:dyDescent="0.25">
      <c r="A2718" s="33" t="e">
        <f>#REF!</f>
        <v>#REF!</v>
      </c>
      <c r="B2718" s="6">
        <v>2.160612</v>
      </c>
      <c r="F2718" s="12"/>
      <c r="J2718" s="13"/>
    </row>
    <row r="2719" spans="1:10" x14ac:dyDescent="0.25">
      <c r="A2719" s="33" t="e">
        <f>#REF!</f>
        <v>#REF!</v>
      </c>
      <c r="B2719" s="6">
        <v>1.6968160000000001</v>
      </c>
      <c r="F2719" s="12"/>
      <c r="J2719" s="13"/>
    </row>
    <row r="2720" spans="1:10" x14ac:dyDescent="0.25">
      <c r="A2720" s="33" t="e">
        <f>#REF!</f>
        <v>#REF!</v>
      </c>
      <c r="B2720" s="6">
        <v>1.2157199999999999</v>
      </c>
      <c r="F2720" s="12"/>
      <c r="J2720" s="13"/>
    </row>
    <row r="2721" spans="1:10" x14ac:dyDescent="0.25">
      <c r="A2721" s="33" t="e">
        <f>#REF!</f>
        <v>#REF!</v>
      </c>
      <c r="B2721" s="6">
        <v>1.264052</v>
      </c>
      <c r="F2721" s="12"/>
      <c r="J2721" s="13"/>
    </row>
    <row r="2722" spans="1:10" x14ac:dyDescent="0.25">
      <c r="A2722" s="33" t="e">
        <f>#REF!</f>
        <v>#REF!</v>
      </c>
      <c r="B2722" s="6">
        <v>0.77911940000000002</v>
      </c>
      <c r="F2722" s="12"/>
      <c r="J2722" s="13"/>
    </row>
    <row r="2723" spans="1:10" x14ac:dyDescent="0.25">
      <c r="A2723" s="33" t="e">
        <f>#REF!</f>
        <v>#REF!</v>
      </c>
      <c r="B2723" s="6">
        <v>0.79014030000000002</v>
      </c>
      <c r="F2723" s="12"/>
      <c r="J2723" s="13"/>
    </row>
    <row r="2724" spans="1:10" x14ac:dyDescent="0.25">
      <c r="A2724" s="33" t="e">
        <f>#REF!</f>
        <v>#REF!</v>
      </c>
      <c r="B2724" s="6">
        <v>0.95867400000000003</v>
      </c>
      <c r="F2724" s="12"/>
      <c r="J2724" s="13"/>
    </row>
    <row r="2725" spans="1:10" x14ac:dyDescent="0.25">
      <c r="A2725" s="33" t="e">
        <f>#REF!</f>
        <v>#REF!</v>
      </c>
      <c r="B2725" s="6">
        <v>1.249609</v>
      </c>
      <c r="F2725" s="12"/>
      <c r="J2725" s="13"/>
    </row>
    <row r="2726" spans="1:10" x14ac:dyDescent="0.25">
      <c r="A2726" s="33" t="e">
        <f>#REF!</f>
        <v>#REF!</v>
      </c>
      <c r="B2726" s="6">
        <v>4.0562440000000004</v>
      </c>
      <c r="F2726" s="12"/>
      <c r="J2726" s="13"/>
    </row>
    <row r="2727" spans="1:10" x14ac:dyDescent="0.25">
      <c r="A2727" s="33" t="e">
        <f>#REF!</f>
        <v>#REF!</v>
      </c>
      <c r="B2727" s="6">
        <v>1.8304119999999999</v>
      </c>
      <c r="F2727" s="12"/>
      <c r="J2727" s="13"/>
    </row>
    <row r="2728" spans="1:10" x14ac:dyDescent="0.25">
      <c r="A2728" s="33" t="e">
        <f>#REF!</f>
        <v>#REF!</v>
      </c>
      <c r="B2728" s="6">
        <v>1.3745339999999999</v>
      </c>
      <c r="F2728" s="12"/>
      <c r="J2728" s="13"/>
    </row>
    <row r="2729" spans="1:10" x14ac:dyDescent="0.25">
      <c r="A2729" s="33" t="e">
        <f>#REF!</f>
        <v>#REF!</v>
      </c>
      <c r="B2729" s="6">
        <v>0.4151532</v>
      </c>
      <c r="F2729" s="12"/>
      <c r="J2729" s="13"/>
    </row>
    <row r="2730" spans="1:10" x14ac:dyDescent="0.25">
      <c r="A2730" s="33" t="e">
        <f>#REF!</f>
        <v>#REF!</v>
      </c>
      <c r="B2730" s="6">
        <v>8.0855370000000004</v>
      </c>
      <c r="F2730" s="12"/>
      <c r="J2730" s="13"/>
    </row>
    <row r="2731" spans="1:10" x14ac:dyDescent="0.25">
      <c r="A2731" s="33" t="e">
        <f>#REF!</f>
        <v>#REF!</v>
      </c>
      <c r="B2731" s="6">
        <v>28.377179999999999</v>
      </c>
      <c r="F2731" s="12"/>
      <c r="J2731" s="13"/>
    </row>
    <row r="2732" spans="1:10" x14ac:dyDescent="0.25">
      <c r="A2732" s="33" t="e">
        <f>#REF!</f>
        <v>#REF!</v>
      </c>
      <c r="B2732" s="6">
        <v>4.9721520000000003</v>
      </c>
      <c r="F2732" s="12"/>
      <c r="J2732" s="13"/>
    </row>
    <row r="2733" spans="1:10" x14ac:dyDescent="0.25">
      <c r="A2733" s="33" t="e">
        <f>#REF!</f>
        <v>#REF!</v>
      </c>
      <c r="B2733" s="6">
        <v>3.3436270000000001</v>
      </c>
      <c r="F2733" s="12"/>
      <c r="J2733" s="13"/>
    </row>
    <row r="2734" spans="1:10" x14ac:dyDescent="0.25">
      <c r="A2734" s="33" t="e">
        <f>#REF!</f>
        <v>#REF!</v>
      </c>
      <c r="B2734" s="6">
        <v>0.99028590000000005</v>
      </c>
      <c r="F2734" s="12"/>
      <c r="J2734" s="13"/>
    </row>
    <row r="2735" spans="1:10" x14ac:dyDescent="0.25">
      <c r="A2735" s="33" t="e">
        <f>#REF!</f>
        <v>#REF!</v>
      </c>
      <c r="B2735" s="6">
        <v>1.7866219999999999</v>
      </c>
      <c r="F2735" s="12"/>
      <c r="J2735" s="13"/>
    </row>
    <row r="2736" spans="1:10" x14ac:dyDescent="0.25">
      <c r="A2736" s="33" t="e">
        <f>#REF!</f>
        <v>#REF!</v>
      </c>
      <c r="B2736" s="6">
        <v>2.0794600000000001</v>
      </c>
      <c r="F2736" s="12"/>
      <c r="J2736" s="13"/>
    </row>
    <row r="2737" spans="1:10" x14ac:dyDescent="0.25">
      <c r="A2737" s="33" t="e">
        <f>#REF!</f>
        <v>#REF!</v>
      </c>
      <c r="B2737" s="6">
        <v>1.9805489999999999</v>
      </c>
      <c r="F2737" s="12"/>
      <c r="J2737" s="13"/>
    </row>
    <row r="2738" spans="1:10" x14ac:dyDescent="0.25">
      <c r="A2738" s="33" t="e">
        <f>#REF!</f>
        <v>#REF!</v>
      </c>
      <c r="B2738" s="6">
        <v>2.4428779999999999</v>
      </c>
      <c r="F2738" s="12"/>
      <c r="J2738" s="13"/>
    </row>
    <row r="2739" spans="1:10" x14ac:dyDescent="0.25">
      <c r="A2739" s="33" t="e">
        <f>#REF!</f>
        <v>#REF!</v>
      </c>
      <c r="B2739" s="6">
        <v>1.867267</v>
      </c>
      <c r="F2739" s="12"/>
      <c r="J2739" s="13"/>
    </row>
    <row r="2740" spans="1:10" x14ac:dyDescent="0.25">
      <c r="A2740" s="33" t="e">
        <f>#REF!</f>
        <v>#REF!</v>
      </c>
      <c r="B2740" s="6">
        <v>0.80805640000000001</v>
      </c>
      <c r="F2740" s="12"/>
      <c r="J2740" s="13"/>
    </row>
    <row r="2741" spans="1:10" x14ac:dyDescent="0.25">
      <c r="A2741" s="33" t="e">
        <f>#REF!</f>
        <v>#REF!</v>
      </c>
      <c r="B2741" s="6">
        <v>0.96728499999999995</v>
      </c>
      <c r="F2741" s="12"/>
      <c r="J2741" s="13"/>
    </row>
    <row r="2742" spans="1:10" x14ac:dyDescent="0.25">
      <c r="A2742" s="33" t="e">
        <f>#REF!</f>
        <v>#REF!</v>
      </c>
      <c r="B2742" s="6">
        <v>1.216699</v>
      </c>
      <c r="F2742" s="12"/>
      <c r="J2742" s="13"/>
    </row>
    <row r="2743" spans="1:10" x14ac:dyDescent="0.25">
      <c r="A2743" s="33" t="e">
        <f>#REF!</f>
        <v>#REF!</v>
      </c>
      <c r="B2743" s="6">
        <v>0.79576119999999995</v>
      </c>
      <c r="F2743" s="12"/>
      <c r="J2743" s="13"/>
    </row>
    <row r="2744" spans="1:10" x14ac:dyDescent="0.25">
      <c r="A2744" s="33" t="e">
        <f>#REF!</f>
        <v>#REF!</v>
      </c>
      <c r="B2744" s="6">
        <v>0.55802799999999997</v>
      </c>
      <c r="F2744" s="12"/>
      <c r="J2744" s="13"/>
    </row>
    <row r="2745" spans="1:10" x14ac:dyDescent="0.25">
      <c r="A2745" s="33" t="e">
        <f>#REF!</f>
        <v>#REF!</v>
      </c>
      <c r="B2745" s="6">
        <v>0.25288040000000001</v>
      </c>
      <c r="F2745" s="12"/>
      <c r="J2745" s="13"/>
    </row>
    <row r="2746" spans="1:10" x14ac:dyDescent="0.25">
      <c r="A2746" s="33" t="e">
        <f>#REF!</f>
        <v>#REF!</v>
      </c>
      <c r="B2746" s="6">
        <v>0.26652680000000001</v>
      </c>
      <c r="F2746" s="12"/>
      <c r="J2746" s="13"/>
    </row>
    <row r="2747" spans="1:10" x14ac:dyDescent="0.25">
      <c r="A2747" s="33" t="e">
        <f>#REF!</f>
        <v>#REF!</v>
      </c>
      <c r="B2747" s="6">
        <v>0.3090484</v>
      </c>
      <c r="F2747" s="12"/>
      <c r="J2747" s="13"/>
    </row>
    <row r="2748" spans="1:10" x14ac:dyDescent="0.25">
      <c r="A2748" s="33" t="e">
        <f>#REF!</f>
        <v>#REF!</v>
      </c>
      <c r="B2748" s="6">
        <v>0.44240400000000002</v>
      </c>
      <c r="F2748" s="12"/>
      <c r="J2748" s="13"/>
    </row>
    <row r="2749" spans="1:10" x14ac:dyDescent="0.25">
      <c r="A2749" s="33" t="e">
        <f>#REF!</f>
        <v>#REF!</v>
      </c>
      <c r="B2749" s="6">
        <v>0.62359290000000001</v>
      </c>
      <c r="F2749" s="12"/>
      <c r="J2749" s="13"/>
    </row>
    <row r="2750" spans="1:10" x14ac:dyDescent="0.25">
      <c r="A2750" s="33" t="e">
        <f>#REF!</f>
        <v>#REF!</v>
      </c>
      <c r="B2750" s="6">
        <v>0.55536739999999996</v>
      </c>
      <c r="F2750" s="12"/>
      <c r="J2750" s="13"/>
    </row>
    <row r="2751" spans="1:10" x14ac:dyDescent="0.25">
      <c r="A2751" s="33" t="e">
        <f>#REF!</f>
        <v>#REF!</v>
      </c>
      <c r="B2751" s="6">
        <v>0.6031012</v>
      </c>
      <c r="F2751" s="12"/>
      <c r="J2751" s="13"/>
    </row>
    <row r="2752" spans="1:10" x14ac:dyDescent="0.25">
      <c r="A2752" s="33" t="e">
        <f>#REF!</f>
        <v>#REF!</v>
      </c>
      <c r="B2752" s="6">
        <v>0.75366279999999997</v>
      </c>
      <c r="F2752" s="12"/>
      <c r="J2752" s="13"/>
    </row>
    <row r="2753" spans="1:10" x14ac:dyDescent="0.25">
      <c r="A2753" s="33" t="e">
        <f>#REF!</f>
        <v>#REF!</v>
      </c>
      <c r="B2753" s="6">
        <v>0.85227790000000003</v>
      </c>
      <c r="F2753" s="12"/>
      <c r="J2753" s="13"/>
    </row>
    <row r="2754" spans="1:10" x14ac:dyDescent="0.25">
      <c r="A2754" s="33" t="e">
        <f>#REF!</f>
        <v>#REF!</v>
      </c>
      <c r="B2754" s="6">
        <v>1.0752349999999999</v>
      </c>
      <c r="F2754" s="12"/>
      <c r="J2754" s="13"/>
    </row>
    <row r="2755" spans="1:10" x14ac:dyDescent="0.25">
      <c r="A2755" s="33" t="e">
        <f>#REF!</f>
        <v>#REF!</v>
      </c>
      <c r="B2755" s="6">
        <v>0.86612270000000002</v>
      </c>
      <c r="F2755" s="12"/>
      <c r="J2755" s="13"/>
    </row>
    <row r="2756" spans="1:10" x14ac:dyDescent="0.25">
      <c r="A2756" s="33" t="e">
        <f>#REF!</f>
        <v>#REF!</v>
      </c>
      <c r="B2756" s="6">
        <v>1.133246</v>
      </c>
      <c r="F2756" s="12"/>
      <c r="J2756" s="13"/>
    </row>
    <row r="2757" spans="1:10" x14ac:dyDescent="0.25">
      <c r="A2757" s="33" t="e">
        <f>#REF!</f>
        <v>#REF!</v>
      </c>
      <c r="B2757" s="6">
        <v>1.2389209999999999</v>
      </c>
      <c r="F2757" s="12"/>
      <c r="J2757" s="13"/>
    </row>
    <row r="2758" spans="1:10" x14ac:dyDescent="0.25">
      <c r="A2758" s="33" t="e">
        <f>#REF!</f>
        <v>#REF!</v>
      </c>
      <c r="B2758" s="6">
        <v>1.1433880000000001</v>
      </c>
      <c r="F2758" s="12"/>
      <c r="J2758" s="13"/>
    </row>
    <row r="2759" spans="1:10" x14ac:dyDescent="0.25">
      <c r="A2759" s="33" t="e">
        <f>#REF!</f>
        <v>#REF!</v>
      </c>
      <c r="B2759" s="6">
        <v>1.5551269999999999</v>
      </c>
      <c r="F2759" s="12"/>
      <c r="J2759" s="13"/>
    </row>
    <row r="2760" spans="1:10" x14ac:dyDescent="0.25">
      <c r="A2760" s="33" t="e">
        <f>#REF!</f>
        <v>#REF!</v>
      </c>
      <c r="B2760" s="6">
        <v>1.497655</v>
      </c>
      <c r="F2760" s="12"/>
      <c r="J2760" s="13"/>
    </row>
    <row r="2761" spans="1:10" x14ac:dyDescent="0.25">
      <c r="A2761" s="33" t="e">
        <f>#REF!</f>
        <v>#REF!</v>
      </c>
      <c r="B2761" s="6">
        <v>1.2752870000000001</v>
      </c>
      <c r="F2761" s="12"/>
      <c r="J2761" s="13"/>
    </row>
    <row r="2762" spans="1:10" x14ac:dyDescent="0.25">
      <c r="A2762" s="33" t="e">
        <f>#REF!</f>
        <v>#REF!</v>
      </c>
      <c r="B2762" s="6">
        <v>1.1112040000000001</v>
      </c>
      <c r="F2762" s="12"/>
      <c r="J2762" s="13"/>
    </row>
    <row r="2763" spans="1:10" x14ac:dyDescent="0.25">
      <c r="A2763" s="33" t="e">
        <f>#REF!</f>
        <v>#REF!</v>
      </c>
      <c r="B2763" s="6">
        <v>1.1251690000000001</v>
      </c>
      <c r="F2763" s="12"/>
      <c r="J2763" s="13"/>
    </row>
    <row r="2764" spans="1:10" x14ac:dyDescent="0.25">
      <c r="A2764" s="33" t="e">
        <f>#REF!</f>
        <v>#REF!</v>
      </c>
      <c r="B2764" s="6">
        <v>0.68199350000000003</v>
      </c>
      <c r="F2764" s="12"/>
      <c r="J2764" s="13"/>
    </row>
    <row r="2765" spans="1:10" x14ac:dyDescent="0.25">
      <c r="A2765" s="33" t="e">
        <f>#REF!</f>
        <v>#REF!</v>
      </c>
      <c r="B2765" s="6">
        <v>0.52222440000000003</v>
      </c>
      <c r="F2765" s="12"/>
      <c r="J2765" s="13"/>
    </row>
    <row r="2766" spans="1:10" x14ac:dyDescent="0.25">
      <c r="A2766" s="33" t="e">
        <f>#REF!</f>
        <v>#REF!</v>
      </c>
      <c r="B2766" s="6">
        <v>0.55743319999999996</v>
      </c>
      <c r="F2766" s="12"/>
      <c r="J2766" s="13"/>
    </row>
    <row r="2767" spans="1:10" x14ac:dyDescent="0.25">
      <c r="A2767" s="33" t="e">
        <f>#REF!</f>
        <v>#REF!</v>
      </c>
      <c r="B2767" s="6">
        <v>0.5258043</v>
      </c>
      <c r="F2767" s="12"/>
      <c r="J2767" s="13"/>
    </row>
    <row r="2768" spans="1:10" x14ac:dyDescent="0.25">
      <c r="A2768" s="33" t="e">
        <f>#REF!</f>
        <v>#REF!</v>
      </c>
      <c r="B2768" s="6">
        <v>0.6777704</v>
      </c>
      <c r="F2768" s="12"/>
      <c r="J2768" s="13"/>
    </row>
    <row r="2769" spans="1:10" x14ac:dyDescent="0.25">
      <c r="A2769" s="33" t="e">
        <f>#REF!</f>
        <v>#REF!</v>
      </c>
      <c r="B2769" s="6">
        <v>0.63879810000000004</v>
      </c>
      <c r="F2769" s="12"/>
      <c r="J2769" s="13"/>
    </row>
    <row r="2770" spans="1:10" x14ac:dyDescent="0.25">
      <c r="A2770" s="33" t="e">
        <f>#REF!</f>
        <v>#REF!</v>
      </c>
      <c r="B2770" s="6">
        <v>0.50688449999999996</v>
      </c>
      <c r="F2770" s="12"/>
      <c r="J2770" s="13"/>
    </row>
    <row r="2771" spans="1:10" x14ac:dyDescent="0.25">
      <c r="A2771" s="33" t="e">
        <f>#REF!</f>
        <v>#REF!</v>
      </c>
      <c r="B2771" s="6">
        <v>0.76044369999999994</v>
      </c>
      <c r="F2771" s="12"/>
      <c r="J2771" s="13"/>
    </row>
    <row r="2772" spans="1:10" x14ac:dyDescent="0.25">
      <c r="A2772" s="33" t="e">
        <f>#REF!</f>
        <v>#REF!</v>
      </c>
      <c r="B2772" s="6">
        <v>0.70081119999999997</v>
      </c>
      <c r="F2772" s="12"/>
      <c r="J2772" s="13"/>
    </row>
    <row r="2773" spans="1:10" x14ac:dyDescent="0.25">
      <c r="A2773" s="33" t="e">
        <f>#REF!</f>
        <v>#REF!</v>
      </c>
      <c r="B2773" s="6">
        <v>0.52053859999999996</v>
      </c>
      <c r="F2773" s="12"/>
      <c r="J2773" s="13"/>
    </row>
    <row r="2774" spans="1:10" x14ac:dyDescent="0.25">
      <c r="A2774" s="33" t="e">
        <f>#REF!</f>
        <v>#REF!</v>
      </c>
      <c r="B2774" s="6">
        <v>1.145932</v>
      </c>
      <c r="F2774" s="12"/>
      <c r="J2774" s="13"/>
    </row>
    <row r="2775" spans="1:10" x14ac:dyDescent="0.25">
      <c r="A2775" s="33" t="e">
        <f>#REF!</f>
        <v>#REF!</v>
      </c>
      <c r="B2775" s="6">
        <v>1.7595689999999999</v>
      </c>
      <c r="F2775" s="12"/>
      <c r="J2775" s="13"/>
    </row>
    <row r="2776" spans="1:10" x14ac:dyDescent="0.25">
      <c r="A2776" s="33" t="e">
        <f>#REF!</f>
        <v>#REF!</v>
      </c>
      <c r="B2776" s="6">
        <v>0.66758700000000004</v>
      </c>
      <c r="F2776" s="12"/>
      <c r="J2776" s="13"/>
    </row>
    <row r="2777" spans="1:10" x14ac:dyDescent="0.25">
      <c r="A2777" s="33" t="e">
        <f>#REF!</f>
        <v>#REF!</v>
      </c>
      <c r="B2777" s="6">
        <v>0.77775329999999998</v>
      </c>
      <c r="F2777" s="12"/>
      <c r="J2777" s="13"/>
    </row>
    <row r="2778" spans="1:10" x14ac:dyDescent="0.25">
      <c r="A2778" s="33" t="e">
        <f>#REF!</f>
        <v>#REF!</v>
      </c>
      <c r="B2778" s="6">
        <v>1.0528949999999999</v>
      </c>
      <c r="F2778" s="12"/>
      <c r="J2778" s="13"/>
    </row>
    <row r="2779" spans="1:10" x14ac:dyDescent="0.25">
      <c r="A2779" s="33" t="e">
        <f>#REF!</f>
        <v>#REF!</v>
      </c>
      <c r="B2779" s="6">
        <v>0.95196860000000005</v>
      </c>
      <c r="F2779" s="12"/>
      <c r="J2779" s="13"/>
    </row>
    <row r="2780" spans="1:10" x14ac:dyDescent="0.25">
      <c r="A2780" s="33" t="e">
        <f>#REF!</f>
        <v>#REF!</v>
      </c>
      <c r="B2780" s="6">
        <v>0.45081710000000003</v>
      </c>
      <c r="F2780" s="12"/>
      <c r="J2780" s="13"/>
    </row>
    <row r="2781" spans="1:10" x14ac:dyDescent="0.25">
      <c r="A2781" s="33" t="e">
        <f>#REF!</f>
        <v>#REF!</v>
      </c>
      <c r="B2781" s="6">
        <v>0.90972960000000003</v>
      </c>
      <c r="F2781" s="12"/>
      <c r="J2781" s="13"/>
    </row>
    <row r="2782" spans="1:10" x14ac:dyDescent="0.25">
      <c r="A2782" s="33" t="e">
        <f>#REF!</f>
        <v>#REF!</v>
      </c>
      <c r="B2782" s="6">
        <v>0.89365779999999995</v>
      </c>
      <c r="F2782" s="12"/>
      <c r="J2782" s="13"/>
    </row>
    <row r="2783" spans="1:10" x14ac:dyDescent="0.25">
      <c r="A2783" s="33" t="e">
        <f>#REF!</f>
        <v>#REF!</v>
      </c>
      <c r="B2783" s="6">
        <v>0.79529209999999995</v>
      </c>
      <c r="F2783" s="12"/>
      <c r="J2783" s="13"/>
    </row>
    <row r="2784" spans="1:10" x14ac:dyDescent="0.25">
      <c r="A2784" s="33" t="e">
        <f>#REF!</f>
        <v>#REF!</v>
      </c>
      <c r="B2784" s="6">
        <v>1.367721</v>
      </c>
      <c r="F2784" s="12"/>
      <c r="J2784" s="13"/>
    </row>
    <row r="2785" spans="1:10" x14ac:dyDescent="0.25">
      <c r="A2785" s="33" t="e">
        <f>#REF!</f>
        <v>#REF!</v>
      </c>
      <c r="B2785" s="6">
        <v>1.6770989999999999</v>
      </c>
      <c r="F2785" s="12"/>
      <c r="J2785" s="13"/>
    </row>
    <row r="2786" spans="1:10" x14ac:dyDescent="0.25">
      <c r="A2786" s="33" t="e">
        <f>#REF!</f>
        <v>#REF!</v>
      </c>
      <c r="B2786" s="6">
        <v>0.67802709999999999</v>
      </c>
      <c r="F2786" s="12"/>
      <c r="J2786" s="13"/>
    </row>
    <row r="2787" spans="1:10" x14ac:dyDescent="0.25">
      <c r="A2787" s="33" t="e">
        <f>#REF!</f>
        <v>#REF!</v>
      </c>
      <c r="B2787" s="6">
        <v>0.53352869999999997</v>
      </c>
      <c r="F2787" s="12"/>
      <c r="J2787" s="13"/>
    </row>
    <row r="2788" spans="1:10" x14ac:dyDescent="0.25">
      <c r="A2788" s="33" t="e">
        <f>#REF!</f>
        <v>#REF!</v>
      </c>
      <c r="B2788" s="6">
        <v>0.38151200000000002</v>
      </c>
      <c r="F2788" s="12"/>
      <c r="J2788" s="13"/>
    </row>
    <row r="2789" spans="1:10" x14ac:dyDescent="0.25">
      <c r="A2789" s="33" t="e">
        <f>#REF!</f>
        <v>#REF!</v>
      </c>
      <c r="B2789" s="6">
        <v>0.34261209999999997</v>
      </c>
      <c r="F2789" s="12"/>
      <c r="J2789" s="13"/>
    </row>
    <row r="2790" spans="1:10" x14ac:dyDescent="0.25">
      <c r="A2790" s="33" t="e">
        <f>#REF!</f>
        <v>#REF!</v>
      </c>
      <c r="B2790" s="6">
        <v>0.16641529999999999</v>
      </c>
      <c r="F2790" s="12"/>
      <c r="J2790" s="13"/>
    </row>
    <row r="2791" spans="1:10" x14ac:dyDescent="0.25">
      <c r="A2791" s="33" t="e">
        <f>#REF!</f>
        <v>#REF!</v>
      </c>
      <c r="B2791" s="6">
        <v>0.3912427</v>
      </c>
      <c r="F2791" s="12"/>
      <c r="J2791" s="13"/>
    </row>
    <row r="2792" spans="1:10" x14ac:dyDescent="0.25">
      <c r="A2792" s="33" t="e">
        <f>#REF!</f>
        <v>#REF!</v>
      </c>
      <c r="B2792" s="6">
        <v>0.54493239999999998</v>
      </c>
      <c r="F2792" s="12"/>
      <c r="J2792" s="13"/>
    </row>
    <row r="2793" spans="1:10" x14ac:dyDescent="0.25">
      <c r="A2793" s="33" t="e">
        <f>#REF!</f>
        <v>#REF!</v>
      </c>
      <c r="B2793" s="6">
        <v>0.99184220000000001</v>
      </c>
      <c r="F2793" s="12"/>
      <c r="J2793" s="13"/>
    </row>
    <row r="2794" spans="1:10" x14ac:dyDescent="0.25">
      <c r="A2794" s="33" t="e">
        <f>#REF!</f>
        <v>#REF!</v>
      </c>
      <c r="B2794" s="6">
        <v>0.57839110000000005</v>
      </c>
      <c r="F2794" s="12"/>
      <c r="J2794" s="13"/>
    </row>
    <row r="2795" spans="1:10" x14ac:dyDescent="0.25">
      <c r="A2795" s="33" t="e">
        <f>#REF!</f>
        <v>#REF!</v>
      </c>
      <c r="B2795" s="6">
        <v>0.48393199999999997</v>
      </c>
      <c r="F2795" s="12"/>
      <c r="J2795" s="13"/>
    </row>
    <row r="2796" spans="1:10" x14ac:dyDescent="0.25">
      <c r="A2796" s="33" t="e">
        <f>#REF!</f>
        <v>#REF!</v>
      </c>
      <c r="B2796" s="6">
        <v>0.1344022</v>
      </c>
      <c r="F2796" s="12"/>
      <c r="J2796" s="13"/>
    </row>
    <row r="2797" spans="1:10" x14ac:dyDescent="0.25">
      <c r="A2797" s="33" t="e">
        <f>#REF!</f>
        <v>#REF!</v>
      </c>
      <c r="B2797" s="6">
        <v>0.2078797</v>
      </c>
      <c r="F2797" s="12"/>
      <c r="J2797" s="13"/>
    </row>
    <row r="2798" spans="1:10" x14ac:dyDescent="0.25">
      <c r="A2798" s="33" t="e">
        <f>#REF!</f>
        <v>#REF!</v>
      </c>
      <c r="B2798" s="6">
        <v>0.29382740000000002</v>
      </c>
      <c r="F2798" s="12"/>
      <c r="J2798" s="13"/>
    </row>
    <row r="2799" spans="1:10" x14ac:dyDescent="0.25">
      <c r="A2799" s="33" t="e">
        <f>#REF!</f>
        <v>#REF!</v>
      </c>
      <c r="B2799" s="6">
        <v>0.23477809999999999</v>
      </c>
      <c r="F2799" s="12"/>
      <c r="J2799" s="13"/>
    </row>
    <row r="2800" spans="1:10" x14ac:dyDescent="0.25">
      <c r="A2800" s="33" t="e">
        <f>#REF!</f>
        <v>#REF!</v>
      </c>
      <c r="B2800" s="6">
        <v>0.39746369999999998</v>
      </c>
      <c r="F2800" s="12"/>
      <c r="J2800" s="13"/>
    </row>
    <row r="2801" spans="1:10" x14ac:dyDescent="0.25">
      <c r="A2801" s="33" t="e">
        <f>#REF!</f>
        <v>#REF!</v>
      </c>
      <c r="B2801" s="6">
        <v>2.4849009999999998</v>
      </c>
      <c r="F2801" s="12"/>
      <c r="J2801" s="13"/>
    </row>
    <row r="2802" spans="1:10" x14ac:dyDescent="0.25">
      <c r="A2802" s="33" t="e">
        <f>#REF!</f>
        <v>#REF!</v>
      </c>
      <c r="B2802" s="6">
        <v>2.6282740000000002</v>
      </c>
      <c r="F2802" s="12"/>
      <c r="J2802" s="13"/>
    </row>
    <row r="2803" spans="1:10" x14ac:dyDescent="0.25">
      <c r="A2803" s="33" t="e">
        <f>#REF!</f>
        <v>#REF!</v>
      </c>
      <c r="B2803" s="6">
        <v>2.3610570000000002</v>
      </c>
      <c r="F2803" s="12"/>
      <c r="J2803" s="13"/>
    </row>
    <row r="2804" spans="1:10" x14ac:dyDescent="0.25">
      <c r="A2804" s="33" t="e">
        <f>#REF!</f>
        <v>#REF!</v>
      </c>
      <c r="B2804" s="6">
        <v>2.324592</v>
      </c>
      <c r="F2804" s="12"/>
      <c r="J2804" s="13"/>
    </row>
    <row r="2805" spans="1:10" x14ac:dyDescent="0.25">
      <c r="A2805" s="33" t="e">
        <f>#REF!</f>
        <v>#REF!</v>
      </c>
      <c r="B2805" s="6">
        <v>1.9025829999999999</v>
      </c>
      <c r="F2805" s="12"/>
      <c r="J2805" s="13"/>
    </row>
    <row r="2806" spans="1:10" x14ac:dyDescent="0.25">
      <c r="A2806" s="33" t="e">
        <f>#REF!</f>
        <v>#REF!</v>
      </c>
      <c r="B2806" s="6">
        <v>1.3392520000000001</v>
      </c>
      <c r="F2806" s="12"/>
      <c r="J2806" s="13"/>
    </row>
    <row r="2807" spans="1:10" x14ac:dyDescent="0.25">
      <c r="A2807" s="33" t="e">
        <f>#REF!</f>
        <v>#REF!</v>
      </c>
      <c r="B2807" s="6">
        <v>1.652488</v>
      </c>
      <c r="F2807" s="12"/>
      <c r="J2807" s="13"/>
    </row>
    <row r="2808" spans="1:10" x14ac:dyDescent="0.25">
      <c r="A2808" s="33" t="e">
        <f>#REF!</f>
        <v>#REF!</v>
      </c>
      <c r="B2808" s="6">
        <v>1.5236019999999999</v>
      </c>
      <c r="F2808" s="12"/>
      <c r="J2808" s="13"/>
    </row>
    <row r="2809" spans="1:10" x14ac:dyDescent="0.25">
      <c r="A2809" s="33" t="e">
        <f>#REF!</f>
        <v>#REF!</v>
      </c>
      <c r="B2809" s="6">
        <v>1.991541</v>
      </c>
      <c r="F2809" s="12"/>
      <c r="J2809" s="13"/>
    </row>
    <row r="2810" spans="1:10" x14ac:dyDescent="0.25">
      <c r="A2810" s="33" t="e">
        <f>#REF!</f>
        <v>#REF!</v>
      </c>
      <c r="B2810" s="6">
        <v>2.211052</v>
      </c>
      <c r="F2810" s="12"/>
      <c r="J2810" s="13"/>
    </row>
    <row r="2811" spans="1:10" x14ac:dyDescent="0.25">
      <c r="A2811" s="33" t="e">
        <f>#REF!</f>
        <v>#REF!</v>
      </c>
      <c r="B2811" s="6">
        <v>0.55932420000000005</v>
      </c>
      <c r="F2811" s="12"/>
      <c r="J2811" s="13"/>
    </row>
    <row r="2812" spans="1:10" x14ac:dyDescent="0.25">
      <c r="A2812" s="33" t="e">
        <f>#REF!</f>
        <v>#REF!</v>
      </c>
      <c r="B2812" s="6">
        <v>0.4134563</v>
      </c>
      <c r="F2812" s="12"/>
      <c r="J2812" s="13"/>
    </row>
    <row r="2813" spans="1:10" x14ac:dyDescent="0.25">
      <c r="A2813" s="33" t="e">
        <f>#REF!</f>
        <v>#REF!</v>
      </c>
      <c r="B2813" s="6">
        <v>0.43941150000000001</v>
      </c>
      <c r="F2813" s="12"/>
      <c r="J2813" s="13"/>
    </row>
    <row r="2814" spans="1:10" x14ac:dyDescent="0.25">
      <c r="A2814" s="33" t="e">
        <f>#REF!</f>
        <v>#REF!</v>
      </c>
      <c r="B2814" s="6">
        <v>0.36356470000000002</v>
      </c>
      <c r="F2814" s="12"/>
      <c r="J2814" s="13"/>
    </row>
    <row r="2815" spans="1:10" x14ac:dyDescent="0.25">
      <c r="A2815" s="33" t="e">
        <f>#REF!</f>
        <v>#REF!</v>
      </c>
      <c r="B2815" s="6">
        <v>0.4153927</v>
      </c>
      <c r="F2815" s="12"/>
      <c r="J2815" s="13"/>
    </row>
    <row r="2816" spans="1:10" x14ac:dyDescent="0.25">
      <c r="A2816" s="33" t="e">
        <f>#REF!</f>
        <v>#REF!</v>
      </c>
      <c r="B2816" s="6">
        <v>0.47954190000000002</v>
      </c>
      <c r="F2816" s="12"/>
      <c r="J2816" s="13"/>
    </row>
    <row r="2817" spans="1:10" x14ac:dyDescent="0.25">
      <c r="A2817" s="33" t="e">
        <f>#REF!</f>
        <v>#REF!</v>
      </c>
      <c r="B2817" s="6">
        <v>2.5713879999999998</v>
      </c>
      <c r="F2817" s="12"/>
      <c r="J2817" s="13"/>
    </row>
    <row r="2818" spans="1:10" x14ac:dyDescent="0.25">
      <c r="A2818" s="33" t="e">
        <f>#REF!</f>
        <v>#REF!</v>
      </c>
      <c r="B2818" s="6">
        <v>1.1485669999999999</v>
      </c>
      <c r="F2818" s="12"/>
      <c r="J2818" s="13"/>
    </row>
    <row r="2819" spans="1:10" x14ac:dyDescent="0.25">
      <c r="A2819" s="33" t="e">
        <f>#REF!</f>
        <v>#REF!</v>
      </c>
      <c r="B2819" s="6">
        <v>0.64718310000000001</v>
      </c>
      <c r="F2819" s="12"/>
      <c r="J2819" s="13"/>
    </row>
    <row r="2820" spans="1:10" x14ac:dyDescent="0.25">
      <c r="A2820" s="33" t="e">
        <f>#REF!</f>
        <v>#REF!</v>
      </c>
      <c r="B2820" s="6">
        <v>0.62121440000000006</v>
      </c>
      <c r="F2820" s="12"/>
      <c r="J2820" s="13"/>
    </row>
    <row r="2821" spans="1:10" x14ac:dyDescent="0.25">
      <c r="A2821" s="33" t="e">
        <f>#REF!</f>
        <v>#REF!</v>
      </c>
      <c r="B2821" s="6">
        <v>0.89115299999999997</v>
      </c>
      <c r="F2821" s="12"/>
      <c r="J2821" s="13"/>
    </row>
    <row r="2822" spans="1:10" x14ac:dyDescent="0.25">
      <c r="A2822" s="33" t="e">
        <f>#REF!</f>
        <v>#REF!</v>
      </c>
      <c r="B2822" s="6">
        <v>0.73745519999999998</v>
      </c>
      <c r="F2822" s="12"/>
      <c r="J2822" s="13"/>
    </row>
    <row r="2823" spans="1:10" x14ac:dyDescent="0.25">
      <c r="A2823" s="33" t="e">
        <f>#REF!</f>
        <v>#REF!</v>
      </c>
      <c r="B2823" s="6">
        <v>1.8091950000000001</v>
      </c>
      <c r="F2823" s="12"/>
      <c r="J2823" s="13"/>
    </row>
    <row r="2824" spans="1:10" x14ac:dyDescent="0.25">
      <c r="A2824" s="33" t="e">
        <f>#REF!</f>
        <v>#REF!</v>
      </c>
      <c r="B2824" s="6">
        <v>2.6246999999999998</v>
      </c>
      <c r="F2824" s="12"/>
      <c r="J2824" s="13"/>
    </row>
    <row r="2825" spans="1:10" x14ac:dyDescent="0.25">
      <c r="A2825" s="33" t="e">
        <f>#REF!</f>
        <v>#REF!</v>
      </c>
      <c r="B2825" s="6">
        <v>2.6845460000000001</v>
      </c>
      <c r="F2825" s="12"/>
      <c r="J2825" s="13"/>
    </row>
    <row r="2826" spans="1:10" x14ac:dyDescent="0.25">
      <c r="A2826" s="33" t="e">
        <f>#REF!</f>
        <v>#REF!</v>
      </c>
      <c r="B2826" s="6">
        <v>0.29717700000000002</v>
      </c>
      <c r="F2826" s="12"/>
      <c r="J2826" s="13"/>
    </row>
    <row r="2827" spans="1:10" x14ac:dyDescent="0.25">
      <c r="A2827" s="33" t="e">
        <f>#REF!</f>
        <v>#REF!</v>
      </c>
      <c r="B2827" s="6">
        <v>1.1674420000000001</v>
      </c>
      <c r="F2827" s="12"/>
      <c r="J2827" s="13"/>
    </row>
    <row r="2828" spans="1:10" x14ac:dyDescent="0.25">
      <c r="A2828" s="33" t="e">
        <f>#REF!</f>
        <v>#REF!</v>
      </c>
      <c r="B2828" s="6">
        <v>0.43552020000000002</v>
      </c>
      <c r="F2828" s="12"/>
      <c r="J2828" s="13"/>
    </row>
    <row r="2829" spans="1:10" x14ac:dyDescent="0.25">
      <c r="A2829" s="33" t="e">
        <f>#REF!</f>
        <v>#REF!</v>
      </c>
      <c r="B2829" s="6">
        <v>0.81680450000000004</v>
      </c>
      <c r="F2829" s="12"/>
      <c r="J2829" s="13"/>
    </row>
    <row r="2830" spans="1:10" x14ac:dyDescent="0.25">
      <c r="A2830" s="33" t="e">
        <f>#REF!</f>
        <v>#REF!</v>
      </c>
      <c r="B2830" s="6">
        <v>1.1255919999999999</v>
      </c>
      <c r="F2830" s="12"/>
      <c r="J2830" s="13"/>
    </row>
    <row r="2831" spans="1:10" x14ac:dyDescent="0.25">
      <c r="A2831" s="33" t="e">
        <f>#REF!</f>
        <v>#REF!</v>
      </c>
      <c r="B2831" s="6">
        <v>2.2822819999999999</v>
      </c>
      <c r="F2831" s="12"/>
      <c r="J2831" s="13"/>
    </row>
    <row r="2832" spans="1:10" x14ac:dyDescent="0.25">
      <c r="A2832" s="33" t="e">
        <f>#REF!</f>
        <v>#REF!</v>
      </c>
      <c r="B2832" s="6">
        <v>1.706698</v>
      </c>
      <c r="F2832" s="12"/>
      <c r="J2832" s="13"/>
    </row>
    <row r="2833" spans="1:10" x14ac:dyDescent="0.25">
      <c r="A2833" s="33" t="e">
        <f>#REF!</f>
        <v>#REF!</v>
      </c>
      <c r="B2833" s="6">
        <v>1.9384429999999999</v>
      </c>
      <c r="F2833" s="12"/>
      <c r="J2833" s="13"/>
    </row>
    <row r="2834" spans="1:10" x14ac:dyDescent="0.25">
      <c r="A2834" s="33" t="e">
        <f>#REF!</f>
        <v>#REF!</v>
      </c>
      <c r="B2834" s="6">
        <v>1.525879</v>
      </c>
      <c r="F2834" s="12"/>
      <c r="J2834" s="13"/>
    </row>
    <row r="2835" spans="1:10" x14ac:dyDescent="0.25">
      <c r="A2835" s="33" t="e">
        <f>#REF!</f>
        <v>#REF!</v>
      </c>
      <c r="B2835" s="6">
        <v>1.305866</v>
      </c>
      <c r="F2835" s="12"/>
      <c r="J2835" s="13"/>
    </row>
    <row r="2836" spans="1:10" x14ac:dyDescent="0.25">
      <c r="A2836" s="33" t="e">
        <f>#REF!</f>
        <v>#REF!</v>
      </c>
      <c r="B2836" s="6">
        <v>2.3521380000000001</v>
      </c>
      <c r="F2836" s="12"/>
      <c r="J2836" s="13"/>
    </row>
    <row r="2837" spans="1:10" x14ac:dyDescent="0.25">
      <c r="A2837" s="33" t="e">
        <f>#REF!</f>
        <v>#REF!</v>
      </c>
      <c r="B2837" s="6">
        <v>0.73003510000000005</v>
      </c>
      <c r="F2837" s="12"/>
      <c r="J2837" s="13"/>
    </row>
    <row r="2838" spans="1:10" x14ac:dyDescent="0.25">
      <c r="A2838" s="33" t="e">
        <f>#REF!</f>
        <v>#REF!</v>
      </c>
      <c r="B2838" s="6">
        <v>0.50405060000000002</v>
      </c>
      <c r="F2838" s="12"/>
      <c r="J2838" s="13"/>
    </row>
    <row r="2839" spans="1:10" x14ac:dyDescent="0.25">
      <c r="A2839" s="33" t="e">
        <f>#REF!</f>
        <v>#REF!</v>
      </c>
      <c r="B2839" s="6">
        <v>0.25495719999999999</v>
      </c>
      <c r="F2839" s="12"/>
      <c r="J2839" s="13"/>
    </row>
    <row r="2840" spans="1:10" x14ac:dyDescent="0.25">
      <c r="A2840" s="33" t="e">
        <f>#REF!</f>
        <v>#REF!</v>
      </c>
      <c r="B2840" s="6">
        <v>0.1455496</v>
      </c>
      <c r="F2840" s="12"/>
      <c r="J2840" s="13"/>
    </row>
    <row r="2841" spans="1:10" x14ac:dyDescent="0.25">
      <c r="A2841" s="33" t="e">
        <f>#REF!</f>
        <v>#REF!</v>
      </c>
      <c r="B2841" s="6">
        <v>8.8723800000000005E-2</v>
      </c>
      <c r="F2841" s="12"/>
      <c r="J2841" s="13"/>
    </row>
    <row r="2842" spans="1:10" x14ac:dyDescent="0.25">
      <c r="A2842" s="33" t="e">
        <f>#REF!</f>
        <v>#REF!</v>
      </c>
      <c r="B2842" s="6">
        <v>0.1181653</v>
      </c>
      <c r="F2842" s="12"/>
      <c r="J2842" s="13"/>
    </row>
    <row r="2843" spans="1:10" x14ac:dyDescent="0.25">
      <c r="A2843" s="33" t="e">
        <f>#REF!</f>
        <v>#REF!</v>
      </c>
      <c r="B2843" s="6">
        <v>0.20088780000000001</v>
      </c>
      <c r="F2843" s="12"/>
      <c r="J2843" s="13"/>
    </row>
    <row r="2844" spans="1:10" x14ac:dyDescent="0.25">
      <c r="A2844" s="33" t="e">
        <f>#REF!</f>
        <v>#REF!</v>
      </c>
      <c r="B2844" s="6">
        <v>0.53772889999999995</v>
      </c>
      <c r="F2844" s="12"/>
      <c r="J2844" s="13"/>
    </row>
    <row r="2845" spans="1:10" x14ac:dyDescent="0.25">
      <c r="A2845" s="33" t="e">
        <f>#REF!</f>
        <v>#REF!</v>
      </c>
      <c r="B2845" s="6">
        <v>14.348089999999999</v>
      </c>
      <c r="F2845" s="12"/>
      <c r="J2845" s="13"/>
    </row>
    <row r="2846" spans="1:10" x14ac:dyDescent="0.25">
      <c r="A2846" s="33" t="e">
        <f>#REF!</f>
        <v>#REF!</v>
      </c>
      <c r="B2846" s="6">
        <v>1.6231059999999999</v>
      </c>
      <c r="F2846" s="12"/>
      <c r="J2846" s="13"/>
    </row>
    <row r="2847" spans="1:10" x14ac:dyDescent="0.25">
      <c r="A2847" s="33" t="e">
        <f>#REF!</f>
        <v>#REF!</v>
      </c>
      <c r="B2847" s="6">
        <v>0.39740730000000002</v>
      </c>
      <c r="F2847" s="12"/>
      <c r="J2847" s="13"/>
    </row>
    <row r="2848" spans="1:10" x14ac:dyDescent="0.25">
      <c r="A2848" s="33" t="e">
        <f>#REF!</f>
        <v>#REF!</v>
      </c>
      <c r="B2848" s="6">
        <v>0.36732019999999999</v>
      </c>
      <c r="F2848" s="12"/>
      <c r="J2848" s="13"/>
    </row>
    <row r="2849" spans="1:10" x14ac:dyDescent="0.25">
      <c r="A2849" s="33" t="e">
        <f>#REF!</f>
        <v>#REF!</v>
      </c>
      <c r="B2849" s="6">
        <v>0.69343600000000005</v>
      </c>
      <c r="F2849" s="12"/>
      <c r="J2849" s="13"/>
    </row>
    <row r="2850" spans="1:10" x14ac:dyDescent="0.25">
      <c r="A2850" s="33" t="e">
        <f>#REF!</f>
        <v>#REF!</v>
      </c>
      <c r="B2850" s="6">
        <v>0.51655660000000003</v>
      </c>
      <c r="F2850" s="12"/>
      <c r="J2850" s="13"/>
    </row>
    <row r="2851" spans="1:10" x14ac:dyDescent="0.25">
      <c r="A2851" s="33" t="e">
        <f>#REF!</f>
        <v>#REF!</v>
      </c>
      <c r="B2851" s="6">
        <v>0.35637180000000002</v>
      </c>
      <c r="F2851" s="12"/>
      <c r="J2851" s="13"/>
    </row>
    <row r="2852" spans="1:10" x14ac:dyDescent="0.25">
      <c r="A2852" s="33" t="e">
        <f>#REF!</f>
        <v>#REF!</v>
      </c>
      <c r="B2852" s="6">
        <v>0.40953119999999998</v>
      </c>
      <c r="F2852" s="12"/>
      <c r="J2852" s="13"/>
    </row>
    <row r="2853" spans="1:10" x14ac:dyDescent="0.25">
      <c r="A2853" s="33" t="e">
        <f>#REF!</f>
        <v>#REF!</v>
      </c>
      <c r="B2853" s="6">
        <v>0.67802320000000005</v>
      </c>
      <c r="F2853" s="12"/>
      <c r="J2853" s="13"/>
    </row>
    <row r="2854" spans="1:10" x14ac:dyDescent="0.25">
      <c r="A2854" s="33" t="e">
        <f>#REF!</f>
        <v>#REF!</v>
      </c>
      <c r="B2854" s="6">
        <v>2.4534129999999998</v>
      </c>
      <c r="F2854" s="12"/>
      <c r="J2854" s="13"/>
    </row>
    <row r="2855" spans="1:10" x14ac:dyDescent="0.25">
      <c r="A2855" s="33" t="e">
        <f>#REF!</f>
        <v>#REF!</v>
      </c>
      <c r="B2855" s="6">
        <v>2.1232030000000002</v>
      </c>
      <c r="F2855" s="12"/>
      <c r="J2855" s="13"/>
    </row>
    <row r="2856" spans="1:10" x14ac:dyDescent="0.25">
      <c r="A2856" s="33" t="e">
        <f>#REF!</f>
        <v>#REF!</v>
      </c>
      <c r="B2856" s="6">
        <v>3.1352380000000002</v>
      </c>
      <c r="F2856" s="12"/>
      <c r="J2856" s="13"/>
    </row>
    <row r="2857" spans="1:10" x14ac:dyDescent="0.25">
      <c r="A2857" s="33" t="e">
        <f>#REF!</f>
        <v>#REF!</v>
      </c>
      <c r="B2857" s="6">
        <v>2.3064580000000001</v>
      </c>
      <c r="F2857" s="12"/>
      <c r="J2857" s="13"/>
    </row>
    <row r="2858" spans="1:10" x14ac:dyDescent="0.25">
      <c r="A2858" s="33" t="e">
        <f>#REF!</f>
        <v>#REF!</v>
      </c>
      <c r="B2858" s="6">
        <v>2.7242000000000002</v>
      </c>
      <c r="F2858" s="12"/>
      <c r="J2858" s="13"/>
    </row>
    <row r="2859" spans="1:10" x14ac:dyDescent="0.25">
      <c r="A2859" s="33" t="e">
        <f>#REF!</f>
        <v>#REF!</v>
      </c>
      <c r="B2859" s="6">
        <v>1.791194</v>
      </c>
      <c r="F2859" s="12"/>
      <c r="J2859" s="13"/>
    </row>
    <row r="2860" spans="1:10" x14ac:dyDescent="0.25">
      <c r="A2860" s="33" t="e">
        <f>#REF!</f>
        <v>#REF!</v>
      </c>
      <c r="B2860" s="6">
        <v>1.7882469999999999</v>
      </c>
      <c r="F2860" s="12"/>
      <c r="J2860" s="13"/>
    </row>
    <row r="2861" spans="1:10" x14ac:dyDescent="0.25">
      <c r="A2861" s="33" t="e">
        <f>#REF!</f>
        <v>#REF!</v>
      </c>
      <c r="B2861" s="6">
        <v>1.7997609999999999</v>
      </c>
      <c r="F2861" s="12"/>
      <c r="J2861" s="13"/>
    </row>
    <row r="2862" spans="1:10" x14ac:dyDescent="0.25">
      <c r="A2862" s="33" t="e">
        <f>#REF!</f>
        <v>#REF!</v>
      </c>
      <c r="B2862" s="6">
        <v>1.4565429999999999</v>
      </c>
      <c r="F2862" s="12"/>
      <c r="J2862" s="13"/>
    </row>
    <row r="2863" spans="1:10" x14ac:dyDescent="0.25">
      <c r="A2863" s="33" t="e">
        <f>#REF!</f>
        <v>#REF!</v>
      </c>
      <c r="B2863" s="6">
        <v>2.2060680000000001</v>
      </c>
      <c r="F2863" s="12"/>
      <c r="J2863" s="13"/>
    </row>
    <row r="2864" spans="1:10" x14ac:dyDescent="0.25">
      <c r="A2864" s="33" t="e">
        <f>#REF!</f>
        <v>#REF!</v>
      </c>
      <c r="B2864" s="6">
        <v>1.857874</v>
      </c>
      <c r="F2864" s="12"/>
      <c r="J2864" s="13"/>
    </row>
    <row r="2865" spans="1:10" x14ac:dyDescent="0.25">
      <c r="A2865" s="33" t="e">
        <f>#REF!</f>
        <v>#REF!</v>
      </c>
      <c r="B2865" s="6">
        <v>0.53569929999999999</v>
      </c>
      <c r="F2865" s="12"/>
      <c r="J2865" s="13"/>
    </row>
    <row r="2866" spans="1:10" x14ac:dyDescent="0.25">
      <c r="A2866" s="33" t="e">
        <f>#REF!</f>
        <v>#REF!</v>
      </c>
      <c r="B2866" s="6">
        <v>0.19738939999999999</v>
      </c>
      <c r="F2866" s="12"/>
      <c r="J2866" s="13"/>
    </row>
    <row r="2867" spans="1:10" x14ac:dyDescent="0.25">
      <c r="A2867" s="33" t="e">
        <f>#REF!</f>
        <v>#REF!</v>
      </c>
      <c r="B2867" s="6">
        <v>8.8891100000000001E-2</v>
      </c>
      <c r="F2867" s="12"/>
      <c r="J2867" s="13"/>
    </row>
    <row r="2868" spans="1:10" x14ac:dyDescent="0.25">
      <c r="A2868" s="33" t="e">
        <f>#REF!</f>
        <v>#REF!</v>
      </c>
      <c r="B2868" s="6">
        <v>0.126668</v>
      </c>
      <c r="F2868" s="12"/>
      <c r="J2868" s="13"/>
    </row>
    <row r="2869" spans="1:10" x14ac:dyDescent="0.25">
      <c r="A2869" s="33" t="e">
        <f>#REF!</f>
        <v>#REF!</v>
      </c>
      <c r="B2869" s="6">
        <v>5.3470200000000002E-2</v>
      </c>
      <c r="F2869" s="12"/>
      <c r="J2869" s="13"/>
    </row>
    <row r="2870" spans="1:10" x14ac:dyDescent="0.25">
      <c r="A2870" s="33" t="e">
        <f>#REF!</f>
        <v>#REF!</v>
      </c>
      <c r="B2870" s="6">
        <v>5.9797299999999998E-2</v>
      </c>
      <c r="F2870" s="12"/>
      <c r="J2870" s="13"/>
    </row>
    <row r="2871" spans="1:10" x14ac:dyDescent="0.25">
      <c r="A2871" s="33" t="e">
        <f>#REF!</f>
        <v>#REF!</v>
      </c>
      <c r="B2871" s="6">
        <v>1.016335</v>
      </c>
      <c r="F2871" s="12"/>
      <c r="J2871" s="13"/>
    </row>
    <row r="2872" spans="1:10" x14ac:dyDescent="0.25">
      <c r="A2872" s="33" t="e">
        <f>#REF!</f>
        <v>#REF!</v>
      </c>
      <c r="B2872" s="6">
        <v>0.68904679999999996</v>
      </c>
      <c r="F2872" s="12"/>
      <c r="J2872" s="13"/>
    </row>
    <row r="2873" spans="1:10" x14ac:dyDescent="0.25">
      <c r="A2873" s="33" t="e">
        <f>#REF!</f>
        <v>#REF!</v>
      </c>
      <c r="B2873" s="6">
        <v>1.0747640000000001</v>
      </c>
      <c r="F2873" s="12"/>
      <c r="J2873" s="13"/>
    </row>
    <row r="2874" spans="1:10" x14ac:dyDescent="0.25">
      <c r="A2874" s="33" t="e">
        <f>#REF!</f>
        <v>#REF!</v>
      </c>
      <c r="B2874" s="6">
        <v>0.62857189999999996</v>
      </c>
      <c r="F2874" s="12"/>
      <c r="J2874" s="13"/>
    </row>
    <row r="2875" spans="1:10" x14ac:dyDescent="0.25">
      <c r="A2875" s="33" t="e">
        <f>#REF!</f>
        <v>#REF!</v>
      </c>
      <c r="B2875" s="6">
        <v>0.3984316</v>
      </c>
      <c r="F2875" s="12"/>
      <c r="J2875" s="13"/>
    </row>
    <row r="2876" spans="1:10" x14ac:dyDescent="0.25">
      <c r="A2876" s="33" t="e">
        <f>#REF!</f>
        <v>#REF!</v>
      </c>
      <c r="B2876" s="6">
        <v>0.30587730000000002</v>
      </c>
      <c r="F2876" s="12"/>
      <c r="J2876" s="13"/>
    </row>
    <row r="2877" spans="1:10" x14ac:dyDescent="0.25">
      <c r="A2877" s="33" t="e">
        <f>#REF!</f>
        <v>#REF!</v>
      </c>
      <c r="B2877" s="6">
        <v>0.57455000000000001</v>
      </c>
      <c r="F2877" s="12"/>
      <c r="J2877" s="13"/>
    </row>
    <row r="2878" spans="1:10" x14ac:dyDescent="0.25">
      <c r="A2878" s="33" t="e">
        <f>#REF!</f>
        <v>#REF!</v>
      </c>
      <c r="B2878" s="6">
        <v>0.47892689999999999</v>
      </c>
      <c r="F2878" s="12"/>
      <c r="J2878" s="13"/>
    </row>
    <row r="2879" spans="1:10" x14ac:dyDescent="0.25">
      <c r="A2879" s="33" t="e">
        <f>#REF!</f>
        <v>#REF!</v>
      </c>
      <c r="B2879" s="6">
        <v>1.3580209999999999</v>
      </c>
      <c r="F2879" s="12"/>
      <c r="J2879" s="13"/>
    </row>
    <row r="2880" spans="1:10" x14ac:dyDescent="0.25">
      <c r="A2880" s="33" t="e">
        <f>#REF!</f>
        <v>#REF!</v>
      </c>
      <c r="B2880" s="6">
        <v>0.71395200000000003</v>
      </c>
      <c r="F2880" s="12"/>
      <c r="J2880" s="13"/>
    </row>
    <row r="2881" spans="1:10" x14ac:dyDescent="0.25">
      <c r="A2881" s="33" t="e">
        <f>#REF!</f>
        <v>#REF!</v>
      </c>
      <c r="B2881" s="6">
        <v>0.94515289999999996</v>
      </c>
      <c r="F2881" s="12"/>
      <c r="J2881" s="13"/>
    </row>
    <row r="2882" spans="1:10" x14ac:dyDescent="0.25">
      <c r="A2882" s="33" t="e">
        <f>#REF!</f>
        <v>#REF!</v>
      </c>
      <c r="B2882" s="6">
        <v>0.51657580000000003</v>
      </c>
      <c r="F2882" s="12"/>
      <c r="J2882" s="13"/>
    </row>
    <row r="2883" spans="1:10" x14ac:dyDescent="0.25">
      <c r="A2883" s="33" t="e">
        <f>#REF!</f>
        <v>#REF!</v>
      </c>
      <c r="B2883" s="6">
        <v>0.45254810000000001</v>
      </c>
      <c r="F2883" s="12"/>
      <c r="J2883" s="13"/>
    </row>
    <row r="2884" spans="1:10" x14ac:dyDescent="0.25">
      <c r="A2884" s="33" t="e">
        <f>#REF!</f>
        <v>#REF!</v>
      </c>
      <c r="B2884" s="6">
        <v>0.59847830000000002</v>
      </c>
      <c r="F2884" s="12"/>
      <c r="J2884" s="13"/>
    </row>
    <row r="2885" spans="1:10" x14ac:dyDescent="0.25">
      <c r="A2885" s="33" t="e">
        <f>#REF!</f>
        <v>#REF!</v>
      </c>
      <c r="B2885" s="6">
        <v>1.2500389999999999</v>
      </c>
      <c r="F2885" s="12"/>
      <c r="J2885" s="13"/>
    </row>
    <row r="2886" spans="1:10" x14ac:dyDescent="0.25">
      <c r="A2886" s="33" t="e">
        <f>#REF!</f>
        <v>#REF!</v>
      </c>
      <c r="B2886" s="6">
        <v>1.7234799999999999</v>
      </c>
      <c r="F2886" s="12"/>
      <c r="J2886" s="13"/>
    </row>
    <row r="2887" spans="1:10" x14ac:dyDescent="0.25">
      <c r="A2887" s="33" t="e">
        <f>#REF!</f>
        <v>#REF!</v>
      </c>
      <c r="B2887" s="6">
        <v>1.6601699999999999</v>
      </c>
      <c r="F2887" s="12"/>
      <c r="J2887" s="13"/>
    </row>
    <row r="2888" spans="1:10" x14ac:dyDescent="0.25">
      <c r="A2888" s="33" t="e">
        <f>#REF!</f>
        <v>#REF!</v>
      </c>
      <c r="B2888" s="6">
        <v>1.8283959999999999</v>
      </c>
      <c r="F2888" s="12"/>
      <c r="J2888" s="13"/>
    </row>
    <row r="2889" spans="1:10" x14ac:dyDescent="0.25">
      <c r="A2889" s="33" t="e">
        <f>#REF!</f>
        <v>#REF!</v>
      </c>
      <c r="B2889" s="6">
        <v>1.0349660000000001</v>
      </c>
      <c r="F2889" s="12"/>
      <c r="J2889" s="13"/>
    </row>
    <row r="2890" spans="1:10" x14ac:dyDescent="0.25">
      <c r="A2890" s="33" t="e">
        <f>#REF!</f>
        <v>#REF!</v>
      </c>
      <c r="B2890" s="6">
        <v>0.75083330000000004</v>
      </c>
      <c r="F2890" s="12"/>
      <c r="J2890" s="13"/>
    </row>
    <row r="2891" spans="1:10" x14ac:dyDescent="0.25">
      <c r="A2891" s="33" t="e">
        <f>#REF!</f>
        <v>#REF!</v>
      </c>
      <c r="B2891" s="6">
        <v>1.349413</v>
      </c>
      <c r="F2891" s="12"/>
      <c r="J2891" s="13"/>
    </row>
    <row r="2892" spans="1:10" x14ac:dyDescent="0.25">
      <c r="A2892" s="33" t="e">
        <f>#REF!</f>
        <v>#REF!</v>
      </c>
      <c r="B2892" s="6">
        <v>1.2381120000000001</v>
      </c>
      <c r="F2892" s="12"/>
      <c r="J2892" s="13"/>
    </row>
    <row r="2893" spans="1:10" x14ac:dyDescent="0.25">
      <c r="A2893" s="33" t="e">
        <f>#REF!</f>
        <v>#REF!</v>
      </c>
      <c r="B2893" s="6">
        <v>1.53243</v>
      </c>
      <c r="F2893" s="12"/>
      <c r="J2893" s="13"/>
    </row>
    <row r="2894" spans="1:10" x14ac:dyDescent="0.25">
      <c r="A2894" s="33" t="e">
        <f>#REF!</f>
        <v>#REF!</v>
      </c>
      <c r="B2894" s="6">
        <v>2.6543800000000002</v>
      </c>
      <c r="F2894" s="12"/>
      <c r="J2894" s="13"/>
    </row>
    <row r="2895" spans="1:10" x14ac:dyDescent="0.25">
      <c r="A2895" s="33" t="e">
        <f>#REF!</f>
        <v>#REF!</v>
      </c>
      <c r="B2895" s="6">
        <v>0.60396890000000003</v>
      </c>
      <c r="F2895" s="12"/>
      <c r="J2895" s="13"/>
    </row>
    <row r="2896" spans="1:10" x14ac:dyDescent="0.25">
      <c r="A2896" s="33" t="e">
        <f>#REF!</f>
        <v>#REF!</v>
      </c>
      <c r="B2896" s="6">
        <v>0.86456949999999999</v>
      </c>
      <c r="F2896" s="12"/>
      <c r="J2896" s="13"/>
    </row>
    <row r="2897" spans="1:10" x14ac:dyDescent="0.25">
      <c r="A2897" s="33" t="e">
        <f>#REF!</f>
        <v>#REF!</v>
      </c>
      <c r="B2897" s="6">
        <v>0.99056250000000001</v>
      </c>
      <c r="F2897" s="12"/>
      <c r="J2897" s="13"/>
    </row>
    <row r="2898" spans="1:10" x14ac:dyDescent="0.25">
      <c r="A2898" s="33" t="e">
        <f>#REF!</f>
        <v>#REF!</v>
      </c>
      <c r="B2898" s="6">
        <v>0.41586899999999999</v>
      </c>
      <c r="F2898" s="12"/>
      <c r="J2898" s="13"/>
    </row>
    <row r="2899" spans="1:10" x14ac:dyDescent="0.25">
      <c r="A2899" s="33" t="e">
        <f>#REF!</f>
        <v>#REF!</v>
      </c>
      <c r="B2899" s="6">
        <v>0.71872539999999996</v>
      </c>
      <c r="F2899" s="12"/>
      <c r="J2899" s="13"/>
    </row>
    <row r="2900" spans="1:10" x14ac:dyDescent="0.25">
      <c r="A2900" s="33" t="e">
        <f>#REF!</f>
        <v>#REF!</v>
      </c>
      <c r="B2900" s="6">
        <v>0.66505329999999996</v>
      </c>
      <c r="F2900" s="12"/>
      <c r="J2900" s="13"/>
    </row>
    <row r="2901" spans="1:10" x14ac:dyDescent="0.25">
      <c r="A2901" s="33" t="e">
        <f>#REF!</f>
        <v>#REF!</v>
      </c>
      <c r="B2901" s="6">
        <v>0.64927780000000002</v>
      </c>
      <c r="F2901" s="12"/>
      <c r="J2901" s="13"/>
    </row>
    <row r="2902" spans="1:10" x14ac:dyDescent="0.25">
      <c r="A2902" s="33" t="e">
        <f>#REF!</f>
        <v>#REF!</v>
      </c>
      <c r="B2902" s="6">
        <v>0.75968219999999997</v>
      </c>
      <c r="F2902" s="12"/>
      <c r="J2902" s="13"/>
    </row>
    <row r="2903" spans="1:10" x14ac:dyDescent="0.25">
      <c r="A2903" s="33" t="e">
        <f>#REF!</f>
        <v>#REF!</v>
      </c>
      <c r="B2903" s="6">
        <v>0.74444759999999999</v>
      </c>
      <c r="F2903" s="12"/>
      <c r="J2903" s="13"/>
    </row>
    <row r="2904" spans="1:10" x14ac:dyDescent="0.25">
      <c r="A2904" s="33" t="e">
        <f>#REF!</f>
        <v>#REF!</v>
      </c>
      <c r="B2904" s="6">
        <v>2.0906470000000001</v>
      </c>
      <c r="F2904" s="12"/>
      <c r="J2904" s="13"/>
    </row>
    <row r="2905" spans="1:10" x14ac:dyDescent="0.25">
      <c r="A2905" s="33" t="e">
        <f>#REF!</f>
        <v>#REF!</v>
      </c>
      <c r="B2905" s="6">
        <v>1.907802</v>
      </c>
      <c r="F2905" s="12"/>
      <c r="J2905" s="13"/>
    </row>
    <row r="2906" spans="1:10" x14ac:dyDescent="0.25">
      <c r="A2906" s="33" t="e">
        <f>#REF!</f>
        <v>#REF!</v>
      </c>
      <c r="B2906" s="6">
        <v>1.0480210000000001</v>
      </c>
      <c r="F2906" s="12"/>
      <c r="J2906" s="13"/>
    </row>
    <row r="2907" spans="1:10" x14ac:dyDescent="0.25">
      <c r="A2907" s="33" t="e">
        <f>#REF!</f>
        <v>#REF!</v>
      </c>
      <c r="B2907" s="6">
        <v>0.65907910000000003</v>
      </c>
      <c r="F2907" s="12"/>
      <c r="J2907" s="13"/>
    </row>
    <row r="2908" spans="1:10" x14ac:dyDescent="0.25">
      <c r="A2908" s="33" t="e">
        <f>#REF!</f>
        <v>#REF!</v>
      </c>
      <c r="B2908" s="6">
        <v>0.30108489999999999</v>
      </c>
      <c r="F2908" s="12"/>
      <c r="J2908" s="13"/>
    </row>
    <row r="2909" spans="1:10" x14ac:dyDescent="0.25">
      <c r="A2909" s="33" t="e">
        <f>#REF!</f>
        <v>#REF!</v>
      </c>
      <c r="B2909" s="6">
        <v>0.23150490000000001</v>
      </c>
      <c r="F2909" s="12"/>
      <c r="J2909" s="13"/>
    </row>
    <row r="2910" spans="1:10" x14ac:dyDescent="0.25">
      <c r="A2910" s="33" t="e">
        <f>#REF!</f>
        <v>#REF!</v>
      </c>
      <c r="B2910" s="6">
        <v>0.73770000000000002</v>
      </c>
      <c r="F2910" s="12"/>
      <c r="J2910" s="13"/>
    </row>
    <row r="2911" spans="1:10" x14ac:dyDescent="0.25">
      <c r="A2911" s="33" t="e">
        <f>#REF!</f>
        <v>#REF!</v>
      </c>
      <c r="B2911" s="6">
        <v>0.50806099999999998</v>
      </c>
      <c r="F2911" s="12"/>
      <c r="J2911" s="13"/>
    </row>
    <row r="2912" spans="1:10" x14ac:dyDescent="0.25">
      <c r="A2912" s="33" t="e">
        <f>#REF!</f>
        <v>#REF!</v>
      </c>
      <c r="B2912" s="6">
        <v>0.9803752</v>
      </c>
      <c r="F2912" s="12"/>
      <c r="J2912" s="13"/>
    </row>
    <row r="2913" spans="1:10" x14ac:dyDescent="0.25">
      <c r="A2913" s="33" t="e">
        <f>#REF!</f>
        <v>#REF!</v>
      </c>
      <c r="B2913" s="6">
        <v>2.467692</v>
      </c>
      <c r="F2913" s="12"/>
      <c r="J2913" s="13"/>
    </row>
    <row r="2914" spans="1:10" x14ac:dyDescent="0.25">
      <c r="A2914" s="33" t="e">
        <f>#REF!</f>
        <v>#REF!</v>
      </c>
      <c r="B2914" s="6">
        <v>2.5717919999999999</v>
      </c>
      <c r="F2914" s="12"/>
      <c r="J2914" s="13"/>
    </row>
    <row r="2915" spans="1:10" x14ac:dyDescent="0.25">
      <c r="A2915" s="33" t="e">
        <f>#REF!</f>
        <v>#REF!</v>
      </c>
      <c r="B2915" s="6">
        <v>4.1654059999999999</v>
      </c>
      <c r="F2915" s="12"/>
      <c r="J2915" s="13"/>
    </row>
    <row r="2916" spans="1:10" x14ac:dyDescent="0.25">
      <c r="A2916" s="33" t="e">
        <f>#REF!</f>
        <v>#REF!</v>
      </c>
      <c r="B2916" s="6">
        <v>3.724091</v>
      </c>
      <c r="F2916" s="12"/>
      <c r="J2916" s="13"/>
    </row>
    <row r="2917" spans="1:10" x14ac:dyDescent="0.25">
      <c r="A2917" s="33" t="e">
        <f>#REF!</f>
        <v>#REF!</v>
      </c>
      <c r="B2917" s="6">
        <v>4.8290819999999997</v>
      </c>
      <c r="F2917" s="12"/>
      <c r="J2917" s="13"/>
    </row>
    <row r="2918" spans="1:10" x14ac:dyDescent="0.25">
      <c r="A2918" s="33" t="e">
        <f>#REF!</f>
        <v>#REF!</v>
      </c>
      <c r="B2918" s="6">
        <v>6.479133</v>
      </c>
      <c r="F2918" s="12"/>
      <c r="J2918" s="13"/>
    </row>
    <row r="2919" spans="1:10" x14ac:dyDescent="0.25">
      <c r="A2919" s="33" t="e">
        <f>#REF!</f>
        <v>#REF!</v>
      </c>
      <c r="B2919" s="6">
        <v>6.5529149999999996</v>
      </c>
      <c r="F2919" s="12"/>
      <c r="J2919" s="13"/>
    </row>
    <row r="2920" spans="1:10" x14ac:dyDescent="0.25">
      <c r="A2920" s="33" t="e">
        <f>#REF!</f>
        <v>#REF!</v>
      </c>
      <c r="B2920" s="6">
        <v>5.9738610000000003</v>
      </c>
      <c r="F2920" s="12"/>
      <c r="J2920" s="13"/>
    </row>
    <row r="2921" spans="1:10" x14ac:dyDescent="0.25">
      <c r="A2921" s="33" t="e">
        <f>#REF!</f>
        <v>#REF!</v>
      </c>
      <c r="B2921" s="6">
        <v>6.1150320000000002</v>
      </c>
      <c r="F2921" s="12"/>
      <c r="J2921" s="13"/>
    </row>
    <row r="2922" spans="1:10" x14ac:dyDescent="0.25">
      <c r="A2922" s="33" t="e">
        <f>#REF!</f>
        <v>#REF!</v>
      </c>
      <c r="B2922" s="6">
        <v>0.49512119999999998</v>
      </c>
      <c r="F2922" s="12"/>
      <c r="J2922" s="13"/>
    </row>
    <row r="2923" spans="1:10" x14ac:dyDescent="0.25">
      <c r="A2923" s="33" t="e">
        <f>#REF!</f>
        <v>#REF!</v>
      </c>
      <c r="B2923" s="6">
        <v>0.4066767</v>
      </c>
      <c r="F2923" s="12"/>
      <c r="J2923" s="13"/>
    </row>
    <row r="2924" spans="1:10" x14ac:dyDescent="0.25">
      <c r="A2924" s="33" t="e">
        <f>#REF!</f>
        <v>#REF!</v>
      </c>
      <c r="B2924" s="6">
        <v>0.18556039999999999</v>
      </c>
      <c r="F2924" s="12"/>
      <c r="J2924" s="13"/>
    </row>
    <row r="2925" spans="1:10" x14ac:dyDescent="0.25">
      <c r="A2925" s="33" t="e">
        <f>#REF!</f>
        <v>#REF!</v>
      </c>
      <c r="B2925" s="6">
        <v>0.65496529999999997</v>
      </c>
      <c r="F2925" s="12"/>
      <c r="J2925" s="13"/>
    </row>
    <row r="2926" spans="1:10" x14ac:dyDescent="0.25">
      <c r="A2926" s="33" t="e">
        <f>#REF!</f>
        <v>#REF!</v>
      </c>
      <c r="B2926" s="6">
        <v>0.54332139999999995</v>
      </c>
      <c r="F2926" s="12"/>
      <c r="J2926" s="13"/>
    </row>
    <row r="2927" spans="1:10" x14ac:dyDescent="0.25">
      <c r="A2927" s="33" t="e">
        <f>#REF!</f>
        <v>#REF!</v>
      </c>
      <c r="B2927" s="6">
        <v>0.51609369999999999</v>
      </c>
      <c r="F2927" s="12"/>
      <c r="J2927" s="13"/>
    </row>
    <row r="2928" spans="1:10" x14ac:dyDescent="0.25">
      <c r="A2928" s="33" t="e">
        <f>#REF!</f>
        <v>#REF!</v>
      </c>
      <c r="B2928" s="6">
        <v>5.5771949999999997</v>
      </c>
      <c r="F2928" s="12"/>
      <c r="J2928" s="13"/>
    </row>
    <row r="2929" spans="1:10" x14ac:dyDescent="0.25">
      <c r="A2929" s="33" t="e">
        <f>#REF!</f>
        <v>#REF!</v>
      </c>
      <c r="B2929" s="6">
        <v>6.970256</v>
      </c>
      <c r="F2929" s="12"/>
      <c r="J2929" s="13"/>
    </row>
    <row r="2930" spans="1:10" x14ac:dyDescent="0.25">
      <c r="A2930" s="33" t="e">
        <f>#REF!</f>
        <v>#REF!</v>
      </c>
      <c r="B2930" s="6">
        <v>13.06629</v>
      </c>
      <c r="F2930" s="12"/>
      <c r="J2930" s="13"/>
    </row>
    <row r="2931" spans="1:10" x14ac:dyDescent="0.25">
      <c r="A2931" s="33" t="e">
        <f>#REF!</f>
        <v>#REF!</v>
      </c>
      <c r="B2931" s="6">
        <v>17.12415</v>
      </c>
      <c r="F2931" s="12"/>
      <c r="J2931" s="13"/>
    </row>
    <row r="2932" spans="1:10" x14ac:dyDescent="0.25">
      <c r="A2932" s="33" t="e">
        <f>#REF!</f>
        <v>#REF!</v>
      </c>
      <c r="B2932" s="6">
        <v>10.77158</v>
      </c>
      <c r="F2932" s="12"/>
      <c r="J2932" s="13"/>
    </row>
    <row r="2933" spans="1:10" x14ac:dyDescent="0.25">
      <c r="A2933" s="33" t="e">
        <f>#REF!</f>
        <v>#REF!</v>
      </c>
      <c r="B2933" s="6">
        <v>16.67388</v>
      </c>
      <c r="F2933" s="12"/>
      <c r="J2933" s="13"/>
    </row>
    <row r="2934" spans="1:10" x14ac:dyDescent="0.25">
      <c r="A2934" s="33" t="e">
        <f>#REF!</f>
        <v>#REF!</v>
      </c>
      <c r="B2934" s="6">
        <v>12.05288</v>
      </c>
      <c r="F2934" s="12"/>
      <c r="J2934" s="13"/>
    </row>
    <row r="2935" spans="1:10" x14ac:dyDescent="0.25">
      <c r="A2935" s="33" t="e">
        <f>#REF!</f>
        <v>#REF!</v>
      </c>
      <c r="B2935" s="6">
        <v>7.1677710000000001</v>
      </c>
      <c r="F2935" s="12"/>
      <c r="J2935" s="13"/>
    </row>
    <row r="2936" spans="1:10" x14ac:dyDescent="0.25">
      <c r="A2936" s="33" t="e">
        <f>#REF!</f>
        <v>#REF!</v>
      </c>
      <c r="B2936" s="6">
        <v>5.2845680000000002</v>
      </c>
      <c r="F2936" s="12"/>
      <c r="J2936" s="13"/>
    </row>
    <row r="2937" spans="1:10" x14ac:dyDescent="0.25">
      <c r="A2937" s="33" t="e">
        <f>#REF!</f>
        <v>#REF!</v>
      </c>
      <c r="B2937" s="6">
        <v>3.6836820000000001</v>
      </c>
      <c r="F2937" s="12"/>
      <c r="J2937" s="13"/>
    </row>
    <row r="2938" spans="1:10" x14ac:dyDescent="0.25">
      <c r="A2938" s="33" t="e">
        <f>#REF!</f>
        <v>#REF!</v>
      </c>
      <c r="B2938" s="6">
        <v>2.2071290000000001</v>
      </c>
      <c r="F2938" s="12"/>
      <c r="J2938" s="13"/>
    </row>
    <row r="2939" spans="1:10" x14ac:dyDescent="0.25">
      <c r="A2939" s="33" t="e">
        <f>#REF!</f>
        <v>#REF!</v>
      </c>
      <c r="B2939" s="6">
        <v>2.148542</v>
      </c>
      <c r="F2939" s="12"/>
      <c r="J2939" s="13"/>
    </row>
    <row r="2940" spans="1:10" x14ac:dyDescent="0.25">
      <c r="A2940" s="33" t="e">
        <f>#REF!</f>
        <v>#REF!</v>
      </c>
      <c r="B2940" s="6">
        <v>1.520618</v>
      </c>
      <c r="F2940" s="12"/>
      <c r="J2940" s="13"/>
    </row>
    <row r="2941" spans="1:10" x14ac:dyDescent="0.25">
      <c r="A2941" s="33" t="e">
        <f>#REF!</f>
        <v>#REF!</v>
      </c>
      <c r="B2941" s="6">
        <v>1.237098</v>
      </c>
      <c r="F2941" s="12"/>
      <c r="J2941" s="13"/>
    </row>
    <row r="2942" spans="1:10" x14ac:dyDescent="0.25">
      <c r="A2942" s="33" t="e">
        <f>#REF!</f>
        <v>#REF!</v>
      </c>
      <c r="B2942" s="6">
        <v>1.0582530000000001</v>
      </c>
      <c r="F2942" s="12"/>
      <c r="J2942" s="13"/>
    </row>
    <row r="2943" spans="1:10" x14ac:dyDescent="0.25">
      <c r="A2943" s="33" t="e">
        <f>#REF!</f>
        <v>#REF!</v>
      </c>
      <c r="B2943" s="6">
        <v>0.96887489999999998</v>
      </c>
      <c r="F2943" s="12"/>
      <c r="J2943" s="13"/>
    </row>
    <row r="2944" spans="1:10" x14ac:dyDescent="0.25">
      <c r="A2944" s="33" t="e">
        <f>#REF!</f>
        <v>#REF!</v>
      </c>
      <c r="B2944" s="6">
        <v>0.54852999999999996</v>
      </c>
      <c r="F2944" s="12"/>
      <c r="J2944" s="13"/>
    </row>
    <row r="2945" spans="1:10" x14ac:dyDescent="0.25">
      <c r="A2945" s="33" t="e">
        <f>#REF!</f>
        <v>#REF!</v>
      </c>
      <c r="B2945" s="6">
        <v>0.71160630000000002</v>
      </c>
      <c r="F2945" s="12"/>
      <c r="J2945" s="13"/>
    </row>
    <row r="2946" spans="1:10" x14ac:dyDescent="0.25">
      <c r="A2946" s="33" t="e">
        <f>#REF!</f>
        <v>#REF!</v>
      </c>
      <c r="B2946" s="6">
        <v>1.649713</v>
      </c>
      <c r="F2946" s="12"/>
      <c r="J2946" s="13"/>
    </row>
    <row r="2947" spans="1:10" x14ac:dyDescent="0.25">
      <c r="A2947" s="33" t="e">
        <f>#REF!</f>
        <v>#REF!</v>
      </c>
      <c r="B2947" s="6">
        <v>2.2440980000000001</v>
      </c>
      <c r="F2947" s="12"/>
      <c r="J2947" s="13"/>
    </row>
    <row r="2948" spans="1:10" x14ac:dyDescent="0.25">
      <c r="A2948" s="33" t="e">
        <f>#REF!</f>
        <v>#REF!</v>
      </c>
      <c r="B2948" s="6">
        <v>0.85800869999999996</v>
      </c>
      <c r="F2948" s="12"/>
      <c r="J2948" s="13"/>
    </row>
    <row r="2949" spans="1:10" x14ac:dyDescent="0.25">
      <c r="A2949" s="33" t="e">
        <f>#REF!</f>
        <v>#REF!</v>
      </c>
      <c r="B2949" s="6">
        <v>0.6116374</v>
      </c>
      <c r="F2949" s="12"/>
      <c r="J2949" s="13"/>
    </row>
    <row r="2950" spans="1:10" x14ac:dyDescent="0.25">
      <c r="A2950" s="33" t="e">
        <f>#REF!</f>
        <v>#REF!</v>
      </c>
      <c r="B2950" s="6">
        <v>0.60527399999999998</v>
      </c>
      <c r="F2950" s="12"/>
      <c r="J2950" s="13"/>
    </row>
    <row r="2951" spans="1:10" x14ac:dyDescent="0.25">
      <c r="A2951" s="33" t="e">
        <f>#REF!</f>
        <v>#REF!</v>
      </c>
      <c r="B2951" s="6">
        <v>0.6827664</v>
      </c>
      <c r="F2951" s="12"/>
      <c r="J2951" s="13"/>
    </row>
    <row r="2952" spans="1:10" x14ac:dyDescent="0.25">
      <c r="A2952" s="33" t="e">
        <f>#REF!</f>
        <v>#REF!</v>
      </c>
      <c r="B2952" s="6">
        <v>0.91868249999999996</v>
      </c>
      <c r="F2952" s="12"/>
      <c r="J2952" s="13"/>
    </row>
    <row r="2953" spans="1:10" x14ac:dyDescent="0.25">
      <c r="A2953" s="33" t="e">
        <f>#REF!</f>
        <v>#REF!</v>
      </c>
      <c r="B2953" s="6">
        <v>0.73564130000000005</v>
      </c>
      <c r="F2953" s="12"/>
      <c r="J2953" s="13"/>
    </row>
    <row r="2954" spans="1:10" x14ac:dyDescent="0.25">
      <c r="A2954" s="33" t="e">
        <f>#REF!</f>
        <v>#REF!</v>
      </c>
      <c r="B2954" s="6">
        <v>0.97578719999999997</v>
      </c>
      <c r="F2954" s="12"/>
      <c r="J2954" s="13"/>
    </row>
    <row r="2955" spans="1:10" x14ac:dyDescent="0.25">
      <c r="A2955" s="33" t="e">
        <f>#REF!</f>
        <v>#REF!</v>
      </c>
      <c r="B2955" s="6">
        <v>1.3978330000000001</v>
      </c>
      <c r="F2955" s="12"/>
      <c r="J2955" s="13"/>
    </row>
    <row r="2956" spans="1:10" x14ac:dyDescent="0.25">
      <c r="A2956" s="33" t="e">
        <f>#REF!</f>
        <v>#REF!</v>
      </c>
      <c r="B2956" s="6">
        <v>1.321358</v>
      </c>
      <c r="F2956" s="12"/>
      <c r="J2956" s="13"/>
    </row>
    <row r="2957" spans="1:10" x14ac:dyDescent="0.25">
      <c r="A2957" s="33" t="e">
        <f>#REF!</f>
        <v>#REF!</v>
      </c>
      <c r="B2957" s="6">
        <v>0.96247519999999998</v>
      </c>
      <c r="F2957" s="12"/>
      <c r="J2957" s="13"/>
    </row>
    <row r="2958" spans="1:10" x14ac:dyDescent="0.25">
      <c r="A2958" s="33" t="e">
        <f>#REF!</f>
        <v>#REF!</v>
      </c>
      <c r="B2958" s="6">
        <v>0.84179130000000002</v>
      </c>
      <c r="F2958" s="12"/>
      <c r="J2958" s="13"/>
    </row>
    <row r="2959" spans="1:10" x14ac:dyDescent="0.25">
      <c r="A2959" s="33" t="e">
        <f>#REF!</f>
        <v>#REF!</v>
      </c>
      <c r="B2959" s="6">
        <v>0.70823959999999997</v>
      </c>
      <c r="F2959" s="12"/>
      <c r="J2959" s="13"/>
    </row>
    <row r="2960" spans="1:10" x14ac:dyDescent="0.25">
      <c r="A2960" s="33" t="e">
        <f>#REF!</f>
        <v>#REF!</v>
      </c>
      <c r="B2960" s="6">
        <v>0.7414307</v>
      </c>
      <c r="F2960" s="12"/>
      <c r="J2960" s="13"/>
    </row>
    <row r="2961" spans="1:10" x14ac:dyDescent="0.25">
      <c r="A2961" s="33" t="e">
        <f>#REF!</f>
        <v>#REF!</v>
      </c>
      <c r="B2961" s="6">
        <v>0.50520310000000002</v>
      </c>
      <c r="F2961" s="12"/>
      <c r="J2961" s="13"/>
    </row>
    <row r="2962" spans="1:10" x14ac:dyDescent="0.25">
      <c r="A2962" s="33" t="e">
        <f>#REF!</f>
        <v>#REF!</v>
      </c>
      <c r="B2962" s="6">
        <v>0.29631079999999999</v>
      </c>
      <c r="F2962" s="12"/>
      <c r="J2962" s="13"/>
    </row>
    <row r="2963" spans="1:10" x14ac:dyDescent="0.25">
      <c r="A2963" s="33" t="e">
        <f>#REF!</f>
        <v>#REF!</v>
      </c>
      <c r="B2963" s="6">
        <v>2.9726279999999998</v>
      </c>
      <c r="F2963" s="12"/>
      <c r="J2963" s="13"/>
    </row>
    <row r="2964" spans="1:10" x14ac:dyDescent="0.25">
      <c r="A2964" s="33" t="e">
        <f>#REF!</f>
        <v>#REF!</v>
      </c>
      <c r="B2964" s="6">
        <v>3.2889659999999998</v>
      </c>
      <c r="F2964" s="12"/>
      <c r="J2964" s="13"/>
    </row>
    <row r="2965" spans="1:10" x14ac:dyDescent="0.25">
      <c r="A2965" s="33" t="e">
        <f>#REF!</f>
        <v>#REF!</v>
      </c>
      <c r="B2965" s="6">
        <v>0.53546769999999999</v>
      </c>
      <c r="F2965" s="12"/>
      <c r="J2965" s="13"/>
    </row>
    <row r="2966" spans="1:10" x14ac:dyDescent="0.25">
      <c r="A2966" s="33" t="e">
        <f>#REF!</f>
        <v>#REF!</v>
      </c>
      <c r="B2966" s="6">
        <v>0.6041048</v>
      </c>
      <c r="F2966" s="12"/>
      <c r="J2966" s="13"/>
    </row>
    <row r="2967" spans="1:10" x14ac:dyDescent="0.25">
      <c r="A2967" s="33" t="e">
        <f>#REF!</f>
        <v>#REF!</v>
      </c>
      <c r="B2967" s="6">
        <v>1.1230929999999999</v>
      </c>
      <c r="F2967" s="12"/>
      <c r="J2967" s="13"/>
    </row>
    <row r="2968" spans="1:10" x14ac:dyDescent="0.25">
      <c r="A2968" s="33" t="e">
        <f>#REF!</f>
        <v>#REF!</v>
      </c>
      <c r="B2968" s="6">
        <v>1.5328630000000001</v>
      </c>
      <c r="F2968" s="12"/>
      <c r="J2968" s="13"/>
    </row>
    <row r="2969" spans="1:10" x14ac:dyDescent="0.25">
      <c r="A2969" s="33" t="e">
        <f>#REF!</f>
        <v>#REF!</v>
      </c>
      <c r="B2969" s="6">
        <v>2.9420329999999999</v>
      </c>
      <c r="F2969" s="12"/>
      <c r="J2969" s="13"/>
    </row>
    <row r="2970" spans="1:10" x14ac:dyDescent="0.25">
      <c r="A2970" s="33" t="e">
        <f>#REF!</f>
        <v>#REF!</v>
      </c>
      <c r="B2970" s="6">
        <v>2.8748049999999998</v>
      </c>
      <c r="F2970" s="12"/>
      <c r="J2970" s="13"/>
    </row>
    <row r="2971" spans="1:10" x14ac:dyDescent="0.25">
      <c r="A2971" s="33" t="e">
        <f>#REF!</f>
        <v>#REF!</v>
      </c>
      <c r="B2971" s="6">
        <v>2.1225459999999998</v>
      </c>
      <c r="F2971" s="12"/>
      <c r="J2971" s="13"/>
    </row>
    <row r="2972" spans="1:10" x14ac:dyDescent="0.25">
      <c r="A2972" s="33" t="e">
        <f>#REF!</f>
        <v>#REF!</v>
      </c>
      <c r="B2972" s="6">
        <v>1.1948460000000001</v>
      </c>
      <c r="F2972" s="12"/>
      <c r="J2972" s="13"/>
    </row>
    <row r="2973" spans="1:10" x14ac:dyDescent="0.25">
      <c r="A2973" s="33" t="e">
        <f>#REF!</f>
        <v>#REF!</v>
      </c>
      <c r="B2973" s="6">
        <v>1.9043620000000001</v>
      </c>
      <c r="F2973" s="12"/>
      <c r="J2973" s="13"/>
    </row>
    <row r="2974" spans="1:10" x14ac:dyDescent="0.25">
      <c r="A2974" s="33" t="e">
        <f>#REF!</f>
        <v>#REF!</v>
      </c>
      <c r="B2974" s="6">
        <v>1.631761</v>
      </c>
      <c r="F2974" s="12"/>
      <c r="J2974" s="13"/>
    </row>
    <row r="2975" spans="1:10" x14ac:dyDescent="0.25">
      <c r="A2975" s="33" t="e">
        <f>#REF!</f>
        <v>#REF!</v>
      </c>
      <c r="B2975" s="6">
        <v>0.63743989999999995</v>
      </c>
      <c r="F2975" s="12"/>
      <c r="J2975" s="13"/>
    </row>
    <row r="2976" spans="1:10" x14ac:dyDescent="0.25">
      <c r="A2976" s="33" t="e">
        <f>#REF!</f>
        <v>#REF!</v>
      </c>
      <c r="B2976" s="6">
        <v>1.012397</v>
      </c>
      <c r="F2976" s="12"/>
      <c r="J2976" s="13"/>
    </row>
    <row r="2977" spans="1:10" x14ac:dyDescent="0.25">
      <c r="A2977" s="33" t="e">
        <f>#REF!</f>
        <v>#REF!</v>
      </c>
      <c r="B2977" s="6">
        <v>0.7610439</v>
      </c>
      <c r="F2977" s="12"/>
      <c r="J2977" s="13"/>
    </row>
    <row r="2978" spans="1:10" x14ac:dyDescent="0.25">
      <c r="A2978" s="33" t="e">
        <f>#REF!</f>
        <v>#REF!</v>
      </c>
      <c r="B2978" s="6">
        <v>0.40562300000000001</v>
      </c>
      <c r="F2978" s="12"/>
      <c r="J2978" s="13"/>
    </row>
    <row r="2979" spans="1:10" x14ac:dyDescent="0.25">
      <c r="A2979" s="33" t="e">
        <f>#REF!</f>
        <v>#REF!</v>
      </c>
      <c r="B2979" s="6">
        <v>0.46748590000000001</v>
      </c>
      <c r="F2979" s="12"/>
      <c r="J2979" s="13"/>
    </row>
    <row r="2980" spans="1:10" x14ac:dyDescent="0.25">
      <c r="A2980" s="33" t="e">
        <f>#REF!</f>
        <v>#REF!</v>
      </c>
      <c r="B2980" s="6">
        <v>0.80189370000000004</v>
      </c>
      <c r="F2980" s="12"/>
      <c r="J2980" s="13"/>
    </row>
    <row r="2981" spans="1:10" x14ac:dyDescent="0.25">
      <c r="A2981" s="33" t="e">
        <f>#REF!</f>
        <v>#REF!</v>
      </c>
      <c r="B2981" s="6">
        <v>0.80128429999999995</v>
      </c>
      <c r="F2981" s="12"/>
      <c r="J2981" s="13"/>
    </row>
    <row r="2982" spans="1:10" x14ac:dyDescent="0.25">
      <c r="A2982" s="33" t="e">
        <f>#REF!</f>
        <v>#REF!</v>
      </c>
      <c r="B2982" s="6">
        <v>0.68794860000000002</v>
      </c>
      <c r="F2982" s="12"/>
      <c r="J2982" s="13"/>
    </row>
    <row r="2983" spans="1:10" x14ac:dyDescent="0.25">
      <c r="A2983" s="33" t="e">
        <f>#REF!</f>
        <v>#REF!</v>
      </c>
      <c r="B2983" s="6">
        <v>0.63824769999999997</v>
      </c>
      <c r="F2983" s="12"/>
      <c r="J2983" s="13"/>
    </row>
    <row r="2984" spans="1:10" x14ac:dyDescent="0.25">
      <c r="A2984" s="33" t="e">
        <f>#REF!</f>
        <v>#REF!</v>
      </c>
      <c r="B2984" s="6">
        <v>0.98527880000000001</v>
      </c>
      <c r="F2984" s="12"/>
      <c r="J2984" s="13"/>
    </row>
    <row r="2985" spans="1:10" x14ac:dyDescent="0.25">
      <c r="A2985" s="33" t="e">
        <f>#REF!</f>
        <v>#REF!</v>
      </c>
      <c r="B2985" s="6">
        <v>0.2356801</v>
      </c>
      <c r="F2985" s="12"/>
      <c r="J2985" s="13"/>
    </row>
    <row r="2986" spans="1:10" x14ac:dyDescent="0.25">
      <c r="A2986" s="33" t="e">
        <f>#REF!</f>
        <v>#REF!</v>
      </c>
      <c r="B2986" s="6">
        <v>0.17309720000000001</v>
      </c>
      <c r="F2986" s="12"/>
      <c r="J2986" s="13"/>
    </row>
    <row r="2987" spans="1:10" x14ac:dyDescent="0.25">
      <c r="A2987" s="33" t="e">
        <f>#REF!</f>
        <v>#REF!</v>
      </c>
      <c r="B2987" s="6">
        <v>1.078689</v>
      </c>
      <c r="F2987" s="12"/>
      <c r="J2987" s="13"/>
    </row>
    <row r="2988" spans="1:10" x14ac:dyDescent="0.25">
      <c r="A2988" s="33" t="e">
        <f>#REF!</f>
        <v>#REF!</v>
      </c>
      <c r="B2988" s="6">
        <v>1.109583</v>
      </c>
      <c r="F2988" s="12"/>
      <c r="J2988" s="13"/>
    </row>
    <row r="2989" spans="1:10" x14ac:dyDescent="0.25">
      <c r="A2989" s="33" t="e">
        <f>#REF!</f>
        <v>#REF!</v>
      </c>
      <c r="B2989" s="6">
        <v>1.277204</v>
      </c>
      <c r="F2989" s="12"/>
      <c r="J2989" s="13"/>
    </row>
    <row r="2990" spans="1:10" x14ac:dyDescent="0.25">
      <c r="A2990" s="33" t="e">
        <f>#REF!</f>
        <v>#REF!</v>
      </c>
      <c r="B2990" s="6">
        <v>1.537512</v>
      </c>
      <c r="F2990" s="12"/>
      <c r="J2990" s="13"/>
    </row>
    <row r="2991" spans="1:10" x14ac:dyDescent="0.25">
      <c r="A2991" s="33" t="e">
        <f>#REF!</f>
        <v>#REF!</v>
      </c>
      <c r="B2991" s="6">
        <v>1.2721579999999999</v>
      </c>
      <c r="F2991" s="12"/>
      <c r="J2991" s="13"/>
    </row>
    <row r="2992" spans="1:10" x14ac:dyDescent="0.25">
      <c r="A2992" s="33" t="e">
        <f>#REF!</f>
        <v>#REF!</v>
      </c>
      <c r="B2992" s="6">
        <v>1.0993219999999999</v>
      </c>
      <c r="F2992" s="12"/>
      <c r="J2992" s="13"/>
    </row>
    <row r="2993" spans="1:10" x14ac:dyDescent="0.25">
      <c r="A2993" s="33" t="e">
        <f>#REF!</f>
        <v>#REF!</v>
      </c>
      <c r="B2993" s="6">
        <v>1.24777</v>
      </c>
      <c r="F2993" s="12"/>
      <c r="J2993" s="13"/>
    </row>
    <row r="2994" spans="1:10" x14ac:dyDescent="0.25">
      <c r="A2994" s="33" t="e">
        <f>#REF!</f>
        <v>#REF!</v>
      </c>
      <c r="B2994" s="6">
        <v>1.4103129999999999</v>
      </c>
      <c r="F2994" s="12"/>
      <c r="J2994" s="13"/>
    </row>
    <row r="2995" spans="1:10" x14ac:dyDescent="0.25">
      <c r="A2995" s="33" t="e">
        <f>#REF!</f>
        <v>#REF!</v>
      </c>
      <c r="B2995" s="6">
        <v>0.83495889999999995</v>
      </c>
      <c r="F2995" s="12"/>
      <c r="J2995" s="13"/>
    </row>
    <row r="2996" spans="1:10" x14ac:dyDescent="0.25">
      <c r="A2996" s="33" t="e">
        <f>#REF!</f>
        <v>#REF!</v>
      </c>
      <c r="B2996" s="6">
        <v>1.2142550000000001</v>
      </c>
      <c r="F2996" s="12"/>
      <c r="J2996" s="13"/>
    </row>
    <row r="2997" spans="1:10" x14ac:dyDescent="0.25">
      <c r="A2997" s="33" t="e">
        <f>#REF!</f>
        <v>#REF!</v>
      </c>
      <c r="B2997" s="6">
        <v>1.7443390000000001</v>
      </c>
      <c r="F2997" s="12"/>
      <c r="J2997" s="13"/>
    </row>
    <row r="2998" spans="1:10" x14ac:dyDescent="0.25">
      <c r="A2998" s="33" t="e">
        <f>#REF!</f>
        <v>#REF!</v>
      </c>
      <c r="B2998" s="6">
        <v>3.1929259999999999</v>
      </c>
      <c r="F2998" s="12"/>
      <c r="J2998" s="13"/>
    </row>
    <row r="2999" spans="1:10" x14ac:dyDescent="0.25">
      <c r="A2999" s="33" t="e">
        <f>#REF!</f>
        <v>#REF!</v>
      </c>
      <c r="B2999" s="6">
        <v>6.9822660000000001</v>
      </c>
      <c r="F2999" s="12"/>
      <c r="J2999" s="13"/>
    </row>
    <row r="3000" spans="1:10" x14ac:dyDescent="0.25">
      <c r="A3000" s="33" t="e">
        <f>#REF!</f>
        <v>#REF!</v>
      </c>
      <c r="B3000" s="6">
        <v>3.4058679999999999</v>
      </c>
      <c r="F3000" s="12"/>
      <c r="J3000" s="13"/>
    </row>
    <row r="3001" spans="1:10" x14ac:dyDescent="0.25">
      <c r="A3001" s="33" t="e">
        <f>#REF!</f>
        <v>#REF!</v>
      </c>
      <c r="B3001" s="6">
        <v>3.632933</v>
      </c>
      <c r="F3001" s="12"/>
      <c r="J3001" s="13"/>
    </row>
    <row r="3002" spans="1:10" x14ac:dyDescent="0.25">
      <c r="A3002" s="33" t="e">
        <f>#REF!</f>
        <v>#REF!</v>
      </c>
      <c r="B3002" s="6">
        <v>6.1529769999999999</v>
      </c>
      <c r="F3002" s="12"/>
      <c r="J3002" s="13"/>
    </row>
    <row r="3003" spans="1:10" x14ac:dyDescent="0.25">
      <c r="A3003" s="33" t="e">
        <f>#REF!</f>
        <v>#REF!</v>
      </c>
      <c r="B3003" s="6">
        <v>6.7592239999999997</v>
      </c>
      <c r="F3003" s="12"/>
      <c r="J3003" s="13"/>
    </row>
    <row r="3004" spans="1:10" x14ac:dyDescent="0.25">
      <c r="A3004" s="33" t="e">
        <f>#REF!</f>
        <v>#REF!</v>
      </c>
      <c r="B3004" s="6">
        <v>4.6172839999999997</v>
      </c>
      <c r="F3004" s="12"/>
      <c r="J3004" s="13"/>
    </row>
    <row r="3005" spans="1:10" x14ac:dyDescent="0.25">
      <c r="A3005" s="33" t="e">
        <f>#REF!</f>
        <v>#REF!</v>
      </c>
      <c r="B3005" s="6">
        <v>5.6627000000000001</v>
      </c>
      <c r="F3005" s="12"/>
      <c r="J3005" s="13"/>
    </row>
    <row r="3006" spans="1:10" x14ac:dyDescent="0.25">
      <c r="A3006" s="33" t="e">
        <f>#REF!</f>
        <v>#REF!</v>
      </c>
      <c r="B3006" s="6">
        <v>3.86246</v>
      </c>
      <c r="F3006" s="12"/>
      <c r="J3006" s="13"/>
    </row>
    <row r="3007" spans="1:10" x14ac:dyDescent="0.25">
      <c r="A3007" s="33" t="e">
        <f>#REF!</f>
        <v>#REF!</v>
      </c>
      <c r="B3007" s="6">
        <v>9.4726689999999998</v>
      </c>
      <c r="F3007" s="12"/>
      <c r="J3007" s="13"/>
    </row>
    <row r="3008" spans="1:10" x14ac:dyDescent="0.25">
      <c r="A3008" s="33" t="e">
        <f>#REF!</f>
        <v>#REF!</v>
      </c>
      <c r="B3008" s="6">
        <v>11.274330000000001</v>
      </c>
      <c r="F3008" s="12"/>
      <c r="J3008" s="13"/>
    </row>
    <row r="3009" spans="1:10" x14ac:dyDescent="0.25">
      <c r="A3009" s="33" t="e">
        <f>#REF!</f>
        <v>#REF!</v>
      </c>
      <c r="B3009" s="6">
        <v>15.499090000000001</v>
      </c>
      <c r="F3009" s="12"/>
      <c r="J3009" s="13"/>
    </row>
    <row r="3010" spans="1:10" x14ac:dyDescent="0.25">
      <c r="A3010" s="33" t="e">
        <f>#REF!</f>
        <v>#REF!</v>
      </c>
      <c r="B3010" s="6">
        <v>13.82662</v>
      </c>
      <c r="F3010" s="12"/>
      <c r="J3010" s="13"/>
    </row>
    <row r="3011" spans="1:10" x14ac:dyDescent="0.25">
      <c r="A3011" s="33" t="e">
        <f>#REF!</f>
        <v>#REF!</v>
      </c>
      <c r="B3011" s="6">
        <v>0.88852710000000001</v>
      </c>
      <c r="F3011" s="12"/>
      <c r="J3011" s="13"/>
    </row>
    <row r="3012" spans="1:10" x14ac:dyDescent="0.25">
      <c r="A3012" s="33" t="e">
        <f>#REF!</f>
        <v>#REF!</v>
      </c>
      <c r="B3012" s="6">
        <v>1.0770690000000001</v>
      </c>
      <c r="F3012" s="12"/>
      <c r="J3012" s="13"/>
    </row>
    <row r="3013" spans="1:10" x14ac:dyDescent="0.25">
      <c r="A3013" s="33" t="e">
        <f>#REF!</f>
        <v>#REF!</v>
      </c>
      <c r="B3013" s="6">
        <v>0.57750820000000003</v>
      </c>
      <c r="F3013" s="12"/>
      <c r="J3013" s="13"/>
    </row>
    <row r="3014" spans="1:10" x14ac:dyDescent="0.25">
      <c r="A3014" s="33" t="e">
        <f>#REF!</f>
        <v>#REF!</v>
      </c>
      <c r="B3014" s="6">
        <v>0.29506749999999998</v>
      </c>
      <c r="F3014" s="12"/>
      <c r="J3014" s="13"/>
    </row>
    <row r="3015" spans="1:10" x14ac:dyDescent="0.25">
      <c r="A3015" s="33" t="e">
        <f>#REF!</f>
        <v>#REF!</v>
      </c>
      <c r="B3015" s="6">
        <v>0.56143330000000002</v>
      </c>
      <c r="F3015" s="12"/>
      <c r="J3015" s="13"/>
    </row>
    <row r="3016" spans="1:10" x14ac:dyDescent="0.25">
      <c r="A3016" s="33" t="e">
        <f>#REF!</f>
        <v>#REF!</v>
      </c>
      <c r="B3016" s="6">
        <v>0.49844959999999999</v>
      </c>
      <c r="F3016" s="12"/>
      <c r="J3016" s="13"/>
    </row>
    <row r="3017" spans="1:10" x14ac:dyDescent="0.25">
      <c r="A3017" s="33" t="e">
        <f>#REF!</f>
        <v>#REF!</v>
      </c>
      <c r="B3017" s="6">
        <v>0.81203060000000005</v>
      </c>
      <c r="F3017" s="12"/>
      <c r="J3017" s="13"/>
    </row>
    <row r="3018" spans="1:10" x14ac:dyDescent="0.25">
      <c r="A3018" s="33" t="e">
        <f>#REF!</f>
        <v>#REF!</v>
      </c>
      <c r="B3018" s="6">
        <v>0.59563169999999999</v>
      </c>
      <c r="F3018" s="12"/>
      <c r="J3018" s="13"/>
    </row>
    <row r="3019" spans="1:10" x14ac:dyDescent="0.25">
      <c r="A3019" s="33" t="e">
        <f>#REF!</f>
        <v>#REF!</v>
      </c>
      <c r="B3019" s="6">
        <v>0.88204590000000005</v>
      </c>
      <c r="F3019" s="12"/>
      <c r="J3019" s="13"/>
    </row>
    <row r="3020" spans="1:10" x14ac:dyDescent="0.25">
      <c r="A3020" s="33" t="e">
        <f>#REF!</f>
        <v>#REF!</v>
      </c>
      <c r="B3020" s="6">
        <v>1.198536</v>
      </c>
      <c r="F3020" s="12"/>
      <c r="J3020" s="13"/>
    </row>
    <row r="3021" spans="1:10" x14ac:dyDescent="0.25">
      <c r="A3021" s="33" t="e">
        <f>#REF!</f>
        <v>#REF!</v>
      </c>
      <c r="B3021" s="6">
        <v>1.2447079999999999</v>
      </c>
      <c r="F3021" s="12"/>
      <c r="J3021" s="13"/>
    </row>
    <row r="3022" spans="1:10" x14ac:dyDescent="0.25">
      <c r="A3022" s="33" t="e">
        <f>#REF!</f>
        <v>#REF!</v>
      </c>
      <c r="B3022" s="6">
        <v>1.3890469999999999</v>
      </c>
      <c r="F3022" s="12"/>
      <c r="J3022" s="13"/>
    </row>
    <row r="3023" spans="1:10" x14ac:dyDescent="0.25">
      <c r="A3023" s="33" t="e">
        <f>#REF!</f>
        <v>#REF!</v>
      </c>
      <c r="B3023" s="6">
        <v>2.1073569999999999</v>
      </c>
      <c r="F3023" s="12"/>
      <c r="J3023" s="13"/>
    </row>
    <row r="3024" spans="1:10" x14ac:dyDescent="0.25">
      <c r="A3024" s="33" t="e">
        <f>#REF!</f>
        <v>#REF!</v>
      </c>
      <c r="B3024" s="6">
        <v>3.019714</v>
      </c>
      <c r="F3024" s="12"/>
      <c r="J3024" s="13"/>
    </row>
    <row r="3025" spans="1:10" x14ac:dyDescent="0.25">
      <c r="A3025" s="33" t="e">
        <f>#REF!</f>
        <v>#REF!</v>
      </c>
      <c r="B3025" s="6">
        <v>1.975449</v>
      </c>
      <c r="F3025" s="12"/>
      <c r="J3025" s="13"/>
    </row>
    <row r="3026" spans="1:10" x14ac:dyDescent="0.25">
      <c r="A3026" s="33" t="e">
        <f>#REF!</f>
        <v>#REF!</v>
      </c>
      <c r="B3026" s="6">
        <v>1.320859</v>
      </c>
      <c r="F3026" s="12"/>
      <c r="J3026" s="13"/>
    </row>
    <row r="3027" spans="1:10" x14ac:dyDescent="0.25">
      <c r="A3027" s="33" t="e">
        <f>#REF!</f>
        <v>#REF!</v>
      </c>
      <c r="B3027" s="6">
        <v>1.2669699999999999</v>
      </c>
      <c r="F3027" s="12"/>
      <c r="J3027" s="13"/>
    </row>
    <row r="3028" spans="1:10" x14ac:dyDescent="0.25">
      <c r="A3028" s="33" t="e">
        <f>#REF!</f>
        <v>#REF!</v>
      </c>
      <c r="B3028" s="6">
        <v>1.0203880000000001</v>
      </c>
      <c r="F3028" s="12"/>
      <c r="J3028" s="13"/>
    </row>
    <row r="3029" spans="1:10" x14ac:dyDescent="0.25">
      <c r="A3029" s="33" t="e">
        <f>#REF!</f>
        <v>#REF!</v>
      </c>
      <c r="B3029" s="6">
        <v>1.2554780000000001</v>
      </c>
      <c r="F3029" s="12"/>
      <c r="J3029" s="13"/>
    </row>
    <row r="3030" spans="1:10" x14ac:dyDescent="0.25">
      <c r="A3030" s="33" t="e">
        <f>#REF!</f>
        <v>#REF!</v>
      </c>
      <c r="B3030" s="6">
        <v>1.283795</v>
      </c>
      <c r="F3030" s="12"/>
      <c r="J3030" s="13"/>
    </row>
    <row r="3031" spans="1:10" x14ac:dyDescent="0.25">
      <c r="A3031" s="33" t="e">
        <f>#REF!</f>
        <v>#REF!</v>
      </c>
      <c r="B3031" s="6">
        <v>5.6035269999999997</v>
      </c>
      <c r="F3031" s="12"/>
      <c r="J3031" s="13"/>
    </row>
    <row r="3032" spans="1:10" x14ac:dyDescent="0.25">
      <c r="A3032" s="33" t="e">
        <f>#REF!</f>
        <v>#REF!</v>
      </c>
      <c r="B3032" s="6">
        <v>4.2171240000000001</v>
      </c>
      <c r="F3032" s="12"/>
      <c r="J3032" s="13"/>
    </row>
    <row r="3033" spans="1:10" x14ac:dyDescent="0.25">
      <c r="A3033" s="33" t="e">
        <f>#REF!</f>
        <v>#REF!</v>
      </c>
      <c r="B3033" s="6">
        <v>3.21393</v>
      </c>
      <c r="F3033" s="12"/>
      <c r="J3033" s="13"/>
    </row>
    <row r="3034" spans="1:10" x14ac:dyDescent="0.25">
      <c r="A3034" s="33" t="e">
        <f>#REF!</f>
        <v>#REF!</v>
      </c>
      <c r="B3034" s="6">
        <v>2.7679740000000002</v>
      </c>
      <c r="F3034" s="12"/>
      <c r="J3034" s="13"/>
    </row>
    <row r="3035" spans="1:10" x14ac:dyDescent="0.25">
      <c r="A3035" s="33" t="e">
        <f>#REF!</f>
        <v>#REF!</v>
      </c>
      <c r="B3035" s="6">
        <v>2.1835770000000001</v>
      </c>
      <c r="F3035" s="12"/>
      <c r="J3035" s="13"/>
    </row>
    <row r="3036" spans="1:10" x14ac:dyDescent="0.25">
      <c r="A3036" s="33" t="e">
        <f>#REF!</f>
        <v>#REF!</v>
      </c>
      <c r="B3036" s="6">
        <v>2.5050979999999998</v>
      </c>
      <c r="F3036" s="12"/>
      <c r="J3036" s="13"/>
    </row>
    <row r="3037" spans="1:10" x14ac:dyDescent="0.25">
      <c r="A3037" s="33" t="e">
        <f>#REF!</f>
        <v>#REF!</v>
      </c>
      <c r="B3037" s="6">
        <v>3.3005979999999999</v>
      </c>
      <c r="F3037" s="12"/>
      <c r="J3037" s="13"/>
    </row>
    <row r="3038" spans="1:10" x14ac:dyDescent="0.25">
      <c r="A3038" s="33" t="e">
        <f>#REF!</f>
        <v>#REF!</v>
      </c>
      <c r="B3038" s="6">
        <v>2.949862</v>
      </c>
      <c r="F3038" s="12"/>
      <c r="J3038" s="13"/>
    </row>
    <row r="3039" spans="1:10" x14ac:dyDescent="0.25">
      <c r="A3039" s="33" t="e">
        <f>#REF!</f>
        <v>#REF!</v>
      </c>
      <c r="B3039" s="6">
        <v>3.4882119999999999</v>
      </c>
      <c r="F3039" s="12"/>
      <c r="J3039" s="13"/>
    </row>
    <row r="3040" spans="1:10" x14ac:dyDescent="0.25">
      <c r="A3040" s="33" t="e">
        <f>#REF!</f>
        <v>#REF!</v>
      </c>
      <c r="B3040" s="6">
        <v>3.4987270000000001</v>
      </c>
      <c r="F3040" s="12"/>
      <c r="J3040" s="13"/>
    </row>
    <row r="3041" spans="1:10" x14ac:dyDescent="0.25">
      <c r="A3041" s="33" t="e">
        <f>#REF!</f>
        <v>#REF!</v>
      </c>
      <c r="B3041" s="6">
        <v>0.56153390000000003</v>
      </c>
      <c r="F3041" s="12"/>
      <c r="J3041" s="13"/>
    </row>
    <row r="3042" spans="1:10" x14ac:dyDescent="0.25">
      <c r="A3042" s="33" t="e">
        <f>#REF!</f>
        <v>#REF!</v>
      </c>
      <c r="B3042" s="6">
        <v>0.80063589999999996</v>
      </c>
      <c r="F3042" s="12"/>
      <c r="J3042" s="13"/>
    </row>
    <row r="3043" spans="1:10" x14ac:dyDescent="0.25">
      <c r="A3043" s="33" t="e">
        <f>#REF!</f>
        <v>#REF!</v>
      </c>
      <c r="B3043" s="6">
        <v>0.71447150000000004</v>
      </c>
      <c r="F3043" s="12"/>
      <c r="J3043" s="13"/>
    </row>
    <row r="3044" spans="1:10" x14ac:dyDescent="0.25">
      <c r="A3044" s="33" t="e">
        <f>#REF!</f>
        <v>#REF!</v>
      </c>
      <c r="B3044" s="6">
        <v>0.33511200000000002</v>
      </c>
      <c r="F3044" s="12"/>
      <c r="J3044" s="13"/>
    </row>
    <row r="3045" spans="1:10" x14ac:dyDescent="0.25">
      <c r="A3045" s="33" t="e">
        <f>#REF!</f>
        <v>#REF!</v>
      </c>
      <c r="B3045" s="6">
        <v>0.172823</v>
      </c>
      <c r="F3045" s="12"/>
      <c r="J3045" s="13"/>
    </row>
    <row r="3046" spans="1:10" x14ac:dyDescent="0.25">
      <c r="A3046" s="33" t="e">
        <f>#REF!</f>
        <v>#REF!</v>
      </c>
      <c r="B3046" s="6">
        <v>0.33622340000000001</v>
      </c>
      <c r="F3046" s="12"/>
      <c r="J3046" s="13"/>
    </row>
    <row r="3047" spans="1:10" x14ac:dyDescent="0.25">
      <c r="A3047" s="33" t="e">
        <f>#REF!</f>
        <v>#REF!</v>
      </c>
      <c r="B3047" s="6">
        <v>1.6863999999999999</v>
      </c>
      <c r="F3047" s="12"/>
      <c r="J3047" s="13"/>
    </row>
    <row r="3048" spans="1:10" x14ac:dyDescent="0.25">
      <c r="A3048" s="33" t="e">
        <f>#REF!</f>
        <v>#REF!</v>
      </c>
      <c r="B3048" s="6">
        <v>5.1363430000000001</v>
      </c>
      <c r="F3048" s="12"/>
      <c r="J3048" s="13"/>
    </row>
    <row r="3049" spans="1:10" x14ac:dyDescent="0.25">
      <c r="A3049" s="33" t="e">
        <f>#REF!</f>
        <v>#REF!</v>
      </c>
      <c r="B3049" s="6">
        <v>5.0777809999999999</v>
      </c>
      <c r="F3049" s="12"/>
      <c r="J3049" s="13"/>
    </row>
    <row r="3050" spans="1:10" x14ac:dyDescent="0.25">
      <c r="A3050" s="33" t="e">
        <f>#REF!</f>
        <v>#REF!</v>
      </c>
      <c r="B3050" s="6">
        <v>2.9819939999999998</v>
      </c>
      <c r="F3050" s="12"/>
      <c r="J3050" s="13"/>
    </row>
    <row r="3051" spans="1:10" x14ac:dyDescent="0.25">
      <c r="A3051" s="33" t="e">
        <f>#REF!</f>
        <v>#REF!</v>
      </c>
      <c r="B3051" s="6">
        <v>3.332633</v>
      </c>
      <c r="F3051" s="12"/>
      <c r="J3051" s="13"/>
    </row>
    <row r="3052" spans="1:10" x14ac:dyDescent="0.25">
      <c r="A3052" s="33" t="e">
        <f>#REF!</f>
        <v>#REF!</v>
      </c>
      <c r="B3052" s="6">
        <v>6.0429219999999999</v>
      </c>
      <c r="F3052" s="12"/>
      <c r="J3052" s="13"/>
    </row>
    <row r="3053" spans="1:10" x14ac:dyDescent="0.25">
      <c r="A3053" s="33" t="e">
        <f>#REF!</f>
        <v>#REF!</v>
      </c>
      <c r="B3053" s="6">
        <v>19.927119999999999</v>
      </c>
      <c r="F3053" s="12"/>
      <c r="J3053" s="13"/>
    </row>
    <row r="3054" spans="1:10" x14ac:dyDescent="0.25">
      <c r="A3054" s="33" t="e">
        <f>#REF!</f>
        <v>#REF!</v>
      </c>
      <c r="B3054" s="6">
        <v>1.433179</v>
      </c>
      <c r="F3054" s="12"/>
      <c r="J3054" s="13"/>
    </row>
    <row r="3055" spans="1:10" x14ac:dyDescent="0.25">
      <c r="A3055" s="33" t="e">
        <f>#REF!</f>
        <v>#REF!</v>
      </c>
      <c r="B3055" s="6">
        <v>0.44850669999999998</v>
      </c>
      <c r="F3055" s="12"/>
      <c r="J3055" s="13"/>
    </row>
    <row r="3056" spans="1:10" x14ac:dyDescent="0.25">
      <c r="A3056" s="33" t="e">
        <f>#REF!</f>
        <v>#REF!</v>
      </c>
      <c r="B3056" s="6">
        <v>1.0572060000000001</v>
      </c>
      <c r="F3056" s="12"/>
      <c r="J3056" s="13"/>
    </row>
    <row r="3057" spans="1:10" x14ac:dyDescent="0.25">
      <c r="A3057" s="33" t="e">
        <f>#REF!</f>
        <v>#REF!</v>
      </c>
      <c r="B3057" s="6">
        <v>3.5239050000000001</v>
      </c>
      <c r="F3057" s="12"/>
      <c r="J3057" s="13"/>
    </row>
    <row r="3058" spans="1:10" x14ac:dyDescent="0.25">
      <c r="A3058" s="33" t="e">
        <f>#REF!</f>
        <v>#REF!</v>
      </c>
      <c r="B3058" s="6">
        <v>4.2559950000000004</v>
      </c>
      <c r="F3058" s="12"/>
      <c r="J3058" s="13"/>
    </row>
    <row r="3059" spans="1:10" x14ac:dyDescent="0.25">
      <c r="A3059" s="33" t="e">
        <f>#REF!</f>
        <v>#REF!</v>
      </c>
      <c r="B3059" s="6">
        <v>1.877567</v>
      </c>
      <c r="F3059" s="12"/>
      <c r="J3059" s="13"/>
    </row>
    <row r="3060" spans="1:10" x14ac:dyDescent="0.25">
      <c r="A3060" s="33" t="e">
        <f>#REF!</f>
        <v>#REF!</v>
      </c>
      <c r="B3060" s="6">
        <v>0.88395210000000002</v>
      </c>
      <c r="F3060" s="12"/>
      <c r="J3060" s="13"/>
    </row>
    <row r="3061" spans="1:10" x14ac:dyDescent="0.25">
      <c r="A3061" s="33" t="e">
        <f>#REF!</f>
        <v>#REF!</v>
      </c>
      <c r="B3061" s="6">
        <v>1.24038</v>
      </c>
      <c r="F3061" s="12"/>
      <c r="J3061" s="13"/>
    </row>
    <row r="3062" spans="1:10" x14ac:dyDescent="0.25">
      <c r="A3062" s="33" t="e">
        <f>#REF!</f>
        <v>#REF!</v>
      </c>
      <c r="B3062" s="6">
        <v>1.786602</v>
      </c>
      <c r="F3062" s="12"/>
      <c r="J3062" s="13"/>
    </row>
    <row r="3063" spans="1:10" x14ac:dyDescent="0.25">
      <c r="A3063" s="33" t="e">
        <f>#REF!</f>
        <v>#REF!</v>
      </c>
      <c r="B3063" s="6">
        <v>0.91203529999999999</v>
      </c>
      <c r="F3063" s="12"/>
      <c r="J3063" s="13"/>
    </row>
    <row r="3064" spans="1:10" x14ac:dyDescent="0.25">
      <c r="A3064" s="33" t="e">
        <f>#REF!</f>
        <v>#REF!</v>
      </c>
      <c r="B3064" s="6">
        <v>2.371305</v>
      </c>
      <c r="F3064" s="12"/>
      <c r="J3064" s="13"/>
    </row>
    <row r="3065" spans="1:10" x14ac:dyDescent="0.25">
      <c r="A3065" s="33" t="e">
        <f>#REF!</f>
        <v>#REF!</v>
      </c>
      <c r="B3065" s="6">
        <v>1.809088</v>
      </c>
      <c r="F3065" s="12"/>
      <c r="J3065" s="13"/>
    </row>
    <row r="3066" spans="1:10" x14ac:dyDescent="0.25">
      <c r="A3066" s="33" t="e">
        <f>#REF!</f>
        <v>#REF!</v>
      </c>
      <c r="B3066" s="6">
        <v>1.4358280000000001</v>
      </c>
      <c r="F3066" s="12"/>
      <c r="J3066" s="13"/>
    </row>
    <row r="3067" spans="1:10" x14ac:dyDescent="0.25">
      <c r="A3067" s="33" t="e">
        <f>#REF!</f>
        <v>#REF!</v>
      </c>
      <c r="B3067" s="6">
        <v>1.287299</v>
      </c>
      <c r="F3067" s="12"/>
      <c r="J3067" s="13"/>
    </row>
    <row r="3068" spans="1:10" x14ac:dyDescent="0.25">
      <c r="A3068" s="33" t="e">
        <f>#REF!</f>
        <v>#REF!</v>
      </c>
      <c r="B3068" s="6">
        <v>1.3425739999999999</v>
      </c>
      <c r="F3068" s="12"/>
      <c r="J3068" s="13"/>
    </row>
    <row r="3069" spans="1:10" x14ac:dyDescent="0.25">
      <c r="A3069" s="33" t="e">
        <f>#REF!</f>
        <v>#REF!</v>
      </c>
      <c r="B3069" s="6">
        <v>0.48127160000000002</v>
      </c>
      <c r="F3069" s="12"/>
      <c r="J3069" s="13"/>
    </row>
    <row r="3070" spans="1:10" x14ac:dyDescent="0.25">
      <c r="A3070" s="33" t="e">
        <f>#REF!</f>
        <v>#REF!</v>
      </c>
      <c r="B3070" s="6">
        <v>0.52413520000000002</v>
      </c>
      <c r="F3070" s="12"/>
      <c r="J3070" s="13"/>
    </row>
    <row r="3071" spans="1:10" x14ac:dyDescent="0.25">
      <c r="A3071" s="33" t="e">
        <f>#REF!</f>
        <v>#REF!</v>
      </c>
      <c r="B3071" s="6">
        <v>0.2030933</v>
      </c>
      <c r="F3071" s="12"/>
      <c r="J3071" s="13"/>
    </row>
    <row r="3072" spans="1:10" x14ac:dyDescent="0.25">
      <c r="A3072" s="33" t="e">
        <f>#REF!</f>
        <v>#REF!</v>
      </c>
      <c r="B3072" s="6">
        <v>0.66049179999999996</v>
      </c>
      <c r="F3072" s="12"/>
      <c r="J3072" s="13"/>
    </row>
    <row r="3073" spans="1:10" x14ac:dyDescent="0.25">
      <c r="A3073" s="33" t="e">
        <f>#REF!</f>
        <v>#REF!</v>
      </c>
      <c r="B3073" s="6">
        <v>0.97752660000000002</v>
      </c>
      <c r="F3073" s="12"/>
      <c r="J3073" s="13"/>
    </row>
    <row r="3074" spans="1:10" x14ac:dyDescent="0.25">
      <c r="A3074" s="33" t="e">
        <f>#REF!</f>
        <v>#REF!</v>
      </c>
      <c r="B3074" s="6">
        <v>1.0584499999999999</v>
      </c>
      <c r="F3074" s="12"/>
      <c r="J3074" s="13"/>
    </row>
    <row r="3075" spans="1:10" x14ac:dyDescent="0.25">
      <c r="A3075" s="33" t="e">
        <f>#REF!</f>
        <v>#REF!</v>
      </c>
      <c r="B3075" s="6">
        <v>0.42023769999999999</v>
      </c>
      <c r="F3075" s="12"/>
      <c r="J3075" s="13"/>
    </row>
    <row r="3076" spans="1:10" x14ac:dyDescent="0.25">
      <c r="A3076" s="33" t="e">
        <f>#REF!</f>
        <v>#REF!</v>
      </c>
      <c r="B3076" s="6">
        <v>0.8550278</v>
      </c>
      <c r="F3076" s="12"/>
      <c r="J3076" s="13"/>
    </row>
    <row r="3077" spans="1:10" x14ac:dyDescent="0.25">
      <c r="A3077" s="33" t="e">
        <f>#REF!</f>
        <v>#REF!</v>
      </c>
      <c r="B3077" s="6">
        <v>0.92796900000000004</v>
      </c>
      <c r="F3077" s="12"/>
      <c r="J3077" s="13"/>
    </row>
    <row r="3078" spans="1:10" x14ac:dyDescent="0.25">
      <c r="A3078" s="33" t="e">
        <f>#REF!</f>
        <v>#REF!</v>
      </c>
      <c r="B3078" s="6">
        <v>0.64239800000000002</v>
      </c>
      <c r="F3078" s="12"/>
      <c r="J3078" s="13"/>
    </row>
    <row r="3079" spans="1:10" x14ac:dyDescent="0.25">
      <c r="A3079" s="33" t="e">
        <f>#REF!</f>
        <v>#REF!</v>
      </c>
      <c r="B3079" s="6">
        <v>0.65985550000000004</v>
      </c>
      <c r="F3079" s="12"/>
      <c r="J3079" s="13"/>
    </row>
    <row r="3080" spans="1:10" x14ac:dyDescent="0.25">
      <c r="A3080" s="33" t="e">
        <f>#REF!</f>
        <v>#REF!</v>
      </c>
      <c r="B3080" s="6">
        <v>0.73768069999999997</v>
      </c>
      <c r="F3080" s="12"/>
      <c r="J3080" s="13"/>
    </row>
    <row r="3081" spans="1:10" x14ac:dyDescent="0.25">
      <c r="A3081" s="33" t="e">
        <f>#REF!</f>
        <v>#REF!</v>
      </c>
      <c r="B3081" s="6">
        <v>0.70980129999999997</v>
      </c>
      <c r="F3081" s="12"/>
      <c r="J3081" s="13"/>
    </row>
    <row r="3082" spans="1:10" x14ac:dyDescent="0.25">
      <c r="A3082" s="33" t="e">
        <f>#REF!</f>
        <v>#REF!</v>
      </c>
      <c r="B3082" s="6">
        <v>0.93109299999999995</v>
      </c>
      <c r="F3082" s="12"/>
      <c r="J3082" s="13"/>
    </row>
    <row r="3083" spans="1:10" x14ac:dyDescent="0.25">
      <c r="A3083" s="33" t="e">
        <f>#REF!</f>
        <v>#REF!</v>
      </c>
      <c r="B3083" s="6">
        <v>0.98579859999999997</v>
      </c>
      <c r="F3083" s="12"/>
      <c r="J3083" s="13"/>
    </row>
    <row r="3084" spans="1:10" x14ac:dyDescent="0.25">
      <c r="A3084" s="33" t="e">
        <f>#REF!</f>
        <v>#REF!</v>
      </c>
      <c r="B3084" s="6">
        <v>0.90645759999999997</v>
      </c>
      <c r="F3084" s="12"/>
      <c r="J3084" s="13"/>
    </row>
    <row r="3085" spans="1:10" x14ac:dyDescent="0.25">
      <c r="A3085" s="33" t="e">
        <f>#REF!</f>
        <v>#REF!</v>
      </c>
      <c r="B3085" s="6">
        <v>0.77681829999999996</v>
      </c>
      <c r="F3085" s="12"/>
      <c r="J3085" s="13"/>
    </row>
    <row r="3086" spans="1:10" x14ac:dyDescent="0.25">
      <c r="A3086" s="33" t="e">
        <f>#REF!</f>
        <v>#REF!</v>
      </c>
      <c r="B3086" s="6">
        <v>0.87608629999999998</v>
      </c>
      <c r="F3086" s="12"/>
      <c r="J3086" s="13"/>
    </row>
    <row r="3087" spans="1:10" x14ac:dyDescent="0.25">
      <c r="A3087" s="33" t="e">
        <f>#REF!</f>
        <v>#REF!</v>
      </c>
      <c r="B3087" s="6">
        <v>0.58341949999999998</v>
      </c>
      <c r="F3087" s="12"/>
      <c r="J3087" s="13"/>
    </row>
    <row r="3088" spans="1:10" x14ac:dyDescent="0.25">
      <c r="A3088" s="33" t="e">
        <f>#REF!</f>
        <v>#REF!</v>
      </c>
      <c r="B3088" s="6">
        <v>0.49441869999999999</v>
      </c>
      <c r="F3088" s="12"/>
      <c r="J3088" s="13"/>
    </row>
    <row r="3089" spans="1:10" x14ac:dyDescent="0.25">
      <c r="A3089" s="33" t="e">
        <f>#REF!</f>
        <v>#REF!</v>
      </c>
      <c r="B3089" s="6">
        <v>0.60149790000000003</v>
      </c>
      <c r="F3089" s="12"/>
      <c r="J3089" s="13"/>
    </row>
    <row r="3090" spans="1:10" x14ac:dyDescent="0.25">
      <c r="A3090" s="33" t="e">
        <f>#REF!</f>
        <v>#REF!</v>
      </c>
      <c r="B3090" s="6">
        <v>0.91008750000000005</v>
      </c>
      <c r="F3090" s="12"/>
      <c r="J3090" s="13"/>
    </row>
    <row r="3091" spans="1:10" x14ac:dyDescent="0.25">
      <c r="A3091" s="33" t="e">
        <f>#REF!</f>
        <v>#REF!</v>
      </c>
      <c r="B3091" s="6">
        <v>1.656237</v>
      </c>
      <c r="F3091" s="12"/>
      <c r="J3091" s="13"/>
    </row>
    <row r="3092" spans="1:10" x14ac:dyDescent="0.25">
      <c r="A3092" s="33" t="e">
        <f>#REF!</f>
        <v>#REF!</v>
      </c>
      <c r="B3092" s="6">
        <v>0.37664880000000001</v>
      </c>
      <c r="F3092" s="12"/>
      <c r="J3092" s="13"/>
    </row>
    <row r="3093" spans="1:10" x14ac:dyDescent="0.25">
      <c r="A3093" s="33" t="e">
        <f>#REF!</f>
        <v>#REF!</v>
      </c>
      <c r="B3093" s="6">
        <v>0.34184150000000002</v>
      </c>
      <c r="F3093" s="12"/>
      <c r="J3093" s="13"/>
    </row>
    <row r="3094" spans="1:10" x14ac:dyDescent="0.25">
      <c r="A3094" s="33" t="e">
        <f>#REF!</f>
        <v>#REF!</v>
      </c>
      <c r="B3094" s="6">
        <v>0.42471350000000002</v>
      </c>
      <c r="F3094" s="12"/>
      <c r="J3094" s="13"/>
    </row>
    <row r="3095" spans="1:10" x14ac:dyDescent="0.25">
      <c r="A3095" s="33" t="e">
        <f>#REF!</f>
        <v>#REF!</v>
      </c>
      <c r="B3095" s="6">
        <v>2.161683</v>
      </c>
      <c r="F3095" s="12"/>
      <c r="J3095" s="13"/>
    </row>
    <row r="3096" spans="1:10" x14ac:dyDescent="0.25">
      <c r="A3096" s="33" t="e">
        <f>#REF!</f>
        <v>#REF!</v>
      </c>
      <c r="B3096" s="6">
        <v>1.348822</v>
      </c>
      <c r="F3096" s="12"/>
      <c r="J3096" s="13"/>
    </row>
    <row r="3097" spans="1:10" x14ac:dyDescent="0.25">
      <c r="A3097" s="33" t="e">
        <f>#REF!</f>
        <v>#REF!</v>
      </c>
      <c r="B3097" s="6">
        <v>0.58006420000000003</v>
      </c>
      <c r="F3097" s="12"/>
      <c r="J3097" s="13"/>
    </row>
    <row r="3098" spans="1:10" x14ac:dyDescent="0.25">
      <c r="A3098" s="33" t="e">
        <f>#REF!</f>
        <v>#REF!</v>
      </c>
      <c r="B3098" s="6">
        <v>1.0370299999999999</v>
      </c>
      <c r="F3098" s="12"/>
      <c r="J3098" s="13"/>
    </row>
    <row r="3099" spans="1:10" x14ac:dyDescent="0.25">
      <c r="A3099" s="33" t="e">
        <f>#REF!</f>
        <v>#REF!</v>
      </c>
      <c r="B3099" s="6">
        <v>1.1600159999999999</v>
      </c>
      <c r="F3099" s="12"/>
      <c r="J3099" s="13"/>
    </row>
    <row r="3100" spans="1:10" x14ac:dyDescent="0.25">
      <c r="A3100" s="33" t="e">
        <f>#REF!</f>
        <v>#REF!</v>
      </c>
      <c r="B3100" s="6">
        <v>0.9176744</v>
      </c>
      <c r="F3100" s="12"/>
      <c r="J3100" s="13"/>
    </row>
    <row r="3101" spans="1:10" x14ac:dyDescent="0.25">
      <c r="A3101" s="33" t="e">
        <f>#REF!</f>
        <v>#REF!</v>
      </c>
      <c r="B3101" s="6">
        <v>1.4266669999999999</v>
      </c>
      <c r="F3101" s="12"/>
      <c r="J3101" s="13"/>
    </row>
    <row r="3102" spans="1:10" x14ac:dyDescent="0.25">
      <c r="A3102" s="33" t="e">
        <f>#REF!</f>
        <v>#REF!</v>
      </c>
      <c r="B3102" s="6">
        <v>2.7933110000000001</v>
      </c>
      <c r="F3102" s="12"/>
      <c r="J3102" s="13"/>
    </row>
    <row r="3103" spans="1:10" x14ac:dyDescent="0.25">
      <c r="A3103" s="33" t="e">
        <f>#REF!</f>
        <v>#REF!</v>
      </c>
      <c r="B3103" s="6">
        <v>0.93588629999999995</v>
      </c>
      <c r="F3103" s="12"/>
      <c r="J3103" s="13"/>
    </row>
    <row r="3104" spans="1:10" x14ac:dyDescent="0.25">
      <c r="A3104" s="33" t="e">
        <f>#REF!</f>
        <v>#REF!</v>
      </c>
      <c r="B3104" s="6">
        <v>1.465185</v>
      </c>
      <c r="F3104" s="12"/>
      <c r="J3104" s="13"/>
    </row>
    <row r="3105" spans="1:10" x14ac:dyDescent="0.25">
      <c r="A3105" s="33" t="e">
        <f>#REF!</f>
        <v>#REF!</v>
      </c>
      <c r="B3105" s="6">
        <v>0.77237619999999996</v>
      </c>
      <c r="F3105" s="12"/>
      <c r="J3105" s="13"/>
    </row>
    <row r="3106" spans="1:10" x14ac:dyDescent="0.25">
      <c r="A3106" s="33" t="e">
        <f>#REF!</f>
        <v>#REF!</v>
      </c>
      <c r="B3106" s="6">
        <v>0.65922080000000005</v>
      </c>
      <c r="F3106" s="12"/>
      <c r="J3106" s="13"/>
    </row>
    <row r="3107" spans="1:10" x14ac:dyDescent="0.25">
      <c r="A3107" s="33" t="e">
        <f>#REF!</f>
        <v>#REF!</v>
      </c>
      <c r="B3107" s="6">
        <v>1.1019060000000001</v>
      </c>
      <c r="F3107" s="12"/>
      <c r="J3107" s="13"/>
    </row>
    <row r="3108" spans="1:10" x14ac:dyDescent="0.25">
      <c r="A3108" s="33" t="e">
        <f>#REF!</f>
        <v>#REF!</v>
      </c>
      <c r="B3108" s="6">
        <v>1.124279</v>
      </c>
      <c r="F3108" s="12"/>
      <c r="J3108" s="13"/>
    </row>
    <row r="3109" spans="1:10" x14ac:dyDescent="0.25">
      <c r="A3109" s="33" t="e">
        <f>#REF!</f>
        <v>#REF!</v>
      </c>
      <c r="B3109" s="6">
        <v>0.91009589999999996</v>
      </c>
      <c r="F3109" s="12"/>
      <c r="J3109" s="13"/>
    </row>
    <row r="3110" spans="1:10" x14ac:dyDescent="0.25">
      <c r="A3110" s="33" t="e">
        <f>#REF!</f>
        <v>#REF!</v>
      </c>
      <c r="B3110" s="6">
        <v>1.433189</v>
      </c>
      <c r="F3110" s="12"/>
      <c r="J3110" s="13"/>
    </row>
    <row r="3111" spans="1:10" x14ac:dyDescent="0.25">
      <c r="A3111" s="33" t="e">
        <f>#REF!</f>
        <v>#REF!</v>
      </c>
      <c r="B3111" s="6">
        <v>2.8514789999999999</v>
      </c>
      <c r="F3111" s="12"/>
      <c r="J3111" s="13"/>
    </row>
    <row r="3112" spans="1:10" x14ac:dyDescent="0.25">
      <c r="A3112" s="33" t="e">
        <f>#REF!</f>
        <v>#REF!</v>
      </c>
      <c r="B3112" s="6">
        <v>3.9132829999999998</v>
      </c>
      <c r="F3112" s="12"/>
      <c r="J3112" s="13"/>
    </row>
    <row r="3113" spans="1:10" x14ac:dyDescent="0.25">
      <c r="A3113" s="33" t="e">
        <f>#REF!</f>
        <v>#REF!</v>
      </c>
      <c r="B3113" s="6">
        <v>6.1972230000000001</v>
      </c>
      <c r="F3113" s="12"/>
      <c r="J3113" s="13"/>
    </row>
    <row r="3114" spans="1:10" x14ac:dyDescent="0.25">
      <c r="A3114" s="33" t="e">
        <f>#REF!</f>
        <v>#REF!</v>
      </c>
      <c r="B3114" s="6">
        <v>6.5523730000000002</v>
      </c>
      <c r="F3114" s="12"/>
      <c r="J3114" s="13"/>
    </row>
    <row r="3115" spans="1:10" x14ac:dyDescent="0.25">
      <c r="A3115" s="33" t="e">
        <f>#REF!</f>
        <v>#REF!</v>
      </c>
      <c r="B3115" s="6">
        <v>5.9396979999999999</v>
      </c>
      <c r="F3115" s="12"/>
      <c r="J3115" s="13"/>
    </row>
    <row r="3116" spans="1:10" x14ac:dyDescent="0.25">
      <c r="A3116" s="33" t="e">
        <f>#REF!</f>
        <v>#REF!</v>
      </c>
      <c r="B3116" s="6">
        <v>3.4656030000000002</v>
      </c>
      <c r="F3116" s="12"/>
      <c r="J3116" s="13"/>
    </row>
    <row r="3117" spans="1:10" x14ac:dyDescent="0.25">
      <c r="A3117" s="33" t="e">
        <f>#REF!</f>
        <v>#REF!</v>
      </c>
      <c r="B3117" s="6">
        <v>3.7263679999999999</v>
      </c>
      <c r="F3117" s="12"/>
      <c r="J3117" s="13"/>
    </row>
    <row r="3118" spans="1:10" x14ac:dyDescent="0.25">
      <c r="A3118" s="33" t="e">
        <f>#REF!</f>
        <v>#REF!</v>
      </c>
      <c r="B3118" s="6">
        <v>4.3341560000000001</v>
      </c>
      <c r="F3118" s="12"/>
      <c r="J3118" s="13"/>
    </row>
    <row r="3119" spans="1:10" x14ac:dyDescent="0.25">
      <c r="A3119" s="33" t="e">
        <f>#REF!</f>
        <v>#REF!</v>
      </c>
      <c r="B3119" s="6">
        <v>4.2345360000000003</v>
      </c>
      <c r="F3119" s="12"/>
      <c r="J3119" s="13"/>
    </row>
    <row r="3120" spans="1:10" x14ac:dyDescent="0.25">
      <c r="A3120" s="33" t="e">
        <f>#REF!</f>
        <v>#REF!</v>
      </c>
      <c r="B3120" s="6">
        <v>3.5451329999999999</v>
      </c>
      <c r="F3120" s="12"/>
      <c r="J3120" s="13"/>
    </row>
    <row r="3121" spans="1:10" x14ac:dyDescent="0.25">
      <c r="A3121" s="33" t="e">
        <f>#REF!</f>
        <v>#REF!</v>
      </c>
      <c r="B3121" s="6">
        <v>0.59248029999999996</v>
      </c>
      <c r="F3121" s="12"/>
      <c r="J3121" s="13"/>
    </row>
    <row r="3122" spans="1:10" x14ac:dyDescent="0.25">
      <c r="A3122" s="33" t="e">
        <f>#REF!</f>
        <v>#REF!</v>
      </c>
      <c r="B3122" s="6">
        <v>0.58950440000000004</v>
      </c>
      <c r="F3122" s="12"/>
      <c r="J3122" s="13"/>
    </row>
    <row r="3123" spans="1:10" x14ac:dyDescent="0.25">
      <c r="A3123" s="33" t="e">
        <f>#REF!</f>
        <v>#REF!</v>
      </c>
      <c r="B3123" s="6">
        <v>0.69107790000000002</v>
      </c>
      <c r="F3123" s="12"/>
      <c r="J3123" s="13"/>
    </row>
    <row r="3124" spans="1:10" x14ac:dyDescent="0.25">
      <c r="A3124" s="33" t="e">
        <f>#REF!</f>
        <v>#REF!</v>
      </c>
      <c r="B3124" s="6">
        <v>0.52354210000000001</v>
      </c>
      <c r="F3124" s="12"/>
      <c r="J3124" s="13"/>
    </row>
    <row r="3125" spans="1:10" x14ac:dyDescent="0.25">
      <c r="A3125" s="33" t="e">
        <f>#REF!</f>
        <v>#REF!</v>
      </c>
      <c r="B3125" s="6">
        <v>0.3829111</v>
      </c>
      <c r="F3125" s="12"/>
      <c r="J3125" s="13"/>
    </row>
    <row r="3126" spans="1:10" x14ac:dyDescent="0.25">
      <c r="A3126" s="33" t="e">
        <f>#REF!</f>
        <v>#REF!</v>
      </c>
      <c r="B3126" s="6">
        <v>0.56357219999999997</v>
      </c>
      <c r="F3126" s="12"/>
      <c r="J3126" s="13"/>
    </row>
    <row r="3127" spans="1:10" x14ac:dyDescent="0.25">
      <c r="A3127" s="33" t="e">
        <f>#REF!</f>
        <v>#REF!</v>
      </c>
      <c r="B3127" s="6">
        <v>0.59178739999999996</v>
      </c>
      <c r="F3127" s="12"/>
      <c r="J3127" s="13"/>
    </row>
    <row r="3128" spans="1:10" x14ac:dyDescent="0.25">
      <c r="A3128" s="33" t="e">
        <f>#REF!</f>
        <v>#REF!</v>
      </c>
      <c r="B3128" s="6">
        <v>0.49468450000000003</v>
      </c>
      <c r="F3128" s="12"/>
      <c r="J3128" s="13"/>
    </row>
    <row r="3129" spans="1:10" x14ac:dyDescent="0.25">
      <c r="A3129" s="33" t="e">
        <f>#REF!</f>
        <v>#REF!</v>
      </c>
      <c r="B3129" s="6">
        <v>0.53933900000000001</v>
      </c>
      <c r="F3129" s="12"/>
      <c r="J3129" s="13"/>
    </row>
    <row r="3130" spans="1:10" x14ac:dyDescent="0.25">
      <c r="A3130" s="33" t="e">
        <f>#REF!</f>
        <v>#REF!</v>
      </c>
      <c r="B3130" s="6">
        <v>0.67122649999999995</v>
      </c>
      <c r="F3130" s="12"/>
      <c r="J3130" s="13"/>
    </row>
    <row r="3131" spans="1:10" x14ac:dyDescent="0.25">
      <c r="A3131" s="33" t="e">
        <f>#REF!</f>
        <v>#REF!</v>
      </c>
      <c r="B3131" s="6">
        <v>1.0809960000000001</v>
      </c>
      <c r="F3131" s="12"/>
      <c r="J3131" s="13"/>
    </row>
    <row r="3132" spans="1:10" x14ac:dyDescent="0.25">
      <c r="A3132" s="33" t="e">
        <f>#REF!</f>
        <v>#REF!</v>
      </c>
      <c r="B3132" s="6">
        <v>1.0886910000000001</v>
      </c>
      <c r="F3132" s="12"/>
      <c r="J3132" s="13"/>
    </row>
    <row r="3133" spans="1:10" x14ac:dyDescent="0.25">
      <c r="A3133" s="33" t="e">
        <f>#REF!</f>
        <v>#REF!</v>
      </c>
      <c r="B3133" s="6">
        <v>1.2124330000000001</v>
      </c>
      <c r="F3133" s="12"/>
      <c r="J3133" s="13"/>
    </row>
    <row r="3134" spans="1:10" x14ac:dyDescent="0.25">
      <c r="A3134" s="33" t="e">
        <f>#REF!</f>
        <v>#REF!</v>
      </c>
      <c r="B3134" s="6">
        <v>1.5471779999999999</v>
      </c>
      <c r="F3134" s="12"/>
      <c r="J3134" s="13"/>
    </row>
    <row r="3135" spans="1:10" x14ac:dyDescent="0.25">
      <c r="A3135" s="33" t="e">
        <f>#REF!</f>
        <v>#REF!</v>
      </c>
      <c r="B3135" s="6">
        <v>0.74773339999999999</v>
      </c>
      <c r="F3135" s="12"/>
      <c r="J3135" s="13"/>
    </row>
    <row r="3136" spans="1:10" x14ac:dyDescent="0.25">
      <c r="A3136" s="33" t="e">
        <f>#REF!</f>
        <v>#REF!</v>
      </c>
      <c r="B3136" s="6">
        <v>0.54039649999999995</v>
      </c>
      <c r="F3136" s="12"/>
      <c r="J3136" s="13"/>
    </row>
    <row r="3137" spans="1:10" x14ac:dyDescent="0.25">
      <c r="A3137" s="33" t="e">
        <f>#REF!</f>
        <v>#REF!</v>
      </c>
      <c r="B3137" s="6">
        <v>0.65676400000000001</v>
      </c>
      <c r="F3137" s="12"/>
      <c r="J3137" s="13"/>
    </row>
    <row r="3138" spans="1:10" x14ac:dyDescent="0.25">
      <c r="A3138" s="33" t="e">
        <f>#REF!</f>
        <v>#REF!</v>
      </c>
      <c r="B3138" s="6">
        <v>0.43176500000000001</v>
      </c>
      <c r="F3138" s="12"/>
      <c r="J3138" s="13"/>
    </row>
    <row r="3139" spans="1:10" x14ac:dyDescent="0.25">
      <c r="A3139" s="33" t="e">
        <f>#REF!</f>
        <v>#REF!</v>
      </c>
      <c r="B3139" s="6">
        <v>0.37924950000000002</v>
      </c>
      <c r="F3139" s="12"/>
      <c r="J3139" s="13"/>
    </row>
    <row r="3140" spans="1:10" x14ac:dyDescent="0.25">
      <c r="A3140" s="33" t="e">
        <f>#REF!</f>
        <v>#REF!</v>
      </c>
      <c r="B3140" s="6">
        <v>0.49407479999999998</v>
      </c>
      <c r="F3140" s="12"/>
      <c r="J3140" s="13"/>
    </row>
    <row r="3141" spans="1:10" x14ac:dyDescent="0.25">
      <c r="A3141" s="33" t="e">
        <f>#REF!</f>
        <v>#REF!</v>
      </c>
      <c r="B3141" s="6">
        <v>0.55757330000000005</v>
      </c>
      <c r="F3141" s="12"/>
      <c r="J3141" s="13"/>
    </row>
    <row r="3142" spans="1:10" x14ac:dyDescent="0.25">
      <c r="A3142" s="33" t="e">
        <f>#REF!</f>
        <v>#REF!</v>
      </c>
      <c r="B3142" s="6">
        <v>0.76915529999999999</v>
      </c>
      <c r="F3142" s="12"/>
      <c r="J3142" s="13"/>
    </row>
    <row r="3143" spans="1:10" x14ac:dyDescent="0.25">
      <c r="A3143" s="33" t="e">
        <f>#REF!</f>
        <v>#REF!</v>
      </c>
      <c r="B3143" s="6">
        <v>0.82835049999999999</v>
      </c>
      <c r="F3143" s="12"/>
      <c r="J3143" s="13"/>
    </row>
    <row r="3144" spans="1:10" x14ac:dyDescent="0.25">
      <c r="A3144" s="33" t="e">
        <f>#REF!</f>
        <v>#REF!</v>
      </c>
      <c r="B3144" s="6">
        <v>0.88771310000000003</v>
      </c>
      <c r="F3144" s="12"/>
      <c r="J3144" s="13"/>
    </row>
    <row r="3145" spans="1:10" x14ac:dyDescent="0.25">
      <c r="A3145" s="33" t="e">
        <f>#REF!</f>
        <v>#REF!</v>
      </c>
      <c r="B3145" s="6">
        <v>0.87584280000000003</v>
      </c>
      <c r="F3145" s="12"/>
      <c r="J3145" s="13"/>
    </row>
    <row r="3146" spans="1:10" x14ac:dyDescent="0.25">
      <c r="A3146" s="33" t="e">
        <f>#REF!</f>
        <v>#REF!</v>
      </c>
      <c r="B3146" s="6">
        <v>0.77901819999999999</v>
      </c>
      <c r="F3146" s="12"/>
      <c r="J3146" s="13"/>
    </row>
    <row r="3147" spans="1:10" x14ac:dyDescent="0.25">
      <c r="A3147" s="33" t="e">
        <f>#REF!</f>
        <v>#REF!</v>
      </c>
      <c r="B3147" s="6">
        <v>0.47807090000000002</v>
      </c>
      <c r="F3147" s="12"/>
      <c r="J3147" s="13"/>
    </row>
    <row r="3148" spans="1:10" x14ac:dyDescent="0.25">
      <c r="A3148" s="33" t="e">
        <f>#REF!</f>
        <v>#REF!</v>
      </c>
      <c r="B3148" s="6">
        <v>0.62526740000000003</v>
      </c>
      <c r="F3148" s="12"/>
      <c r="J3148" s="13"/>
    </row>
    <row r="3149" spans="1:10" x14ac:dyDescent="0.25">
      <c r="A3149" s="33" t="e">
        <f>#REF!</f>
        <v>#REF!</v>
      </c>
      <c r="B3149" s="6">
        <v>0.49294969999999999</v>
      </c>
      <c r="F3149" s="12"/>
      <c r="J3149" s="13"/>
    </row>
    <row r="3150" spans="1:10" x14ac:dyDescent="0.25">
      <c r="A3150" s="33" t="e">
        <f>#REF!</f>
        <v>#REF!</v>
      </c>
      <c r="B3150" s="6">
        <v>0.54413699999999998</v>
      </c>
      <c r="F3150" s="12"/>
      <c r="J3150" s="13"/>
    </row>
    <row r="3151" spans="1:10" x14ac:dyDescent="0.25">
      <c r="A3151" s="33" t="e">
        <f>#REF!</f>
        <v>#REF!</v>
      </c>
      <c r="B3151" s="6">
        <v>0.60908759999999995</v>
      </c>
      <c r="F3151" s="12"/>
      <c r="J3151" s="13"/>
    </row>
    <row r="3152" spans="1:10" x14ac:dyDescent="0.25">
      <c r="A3152" s="33" t="e">
        <f>#REF!</f>
        <v>#REF!</v>
      </c>
      <c r="B3152" s="6">
        <v>0.61646939999999995</v>
      </c>
      <c r="F3152" s="12"/>
      <c r="J3152" s="13"/>
    </row>
    <row r="3153" spans="1:10" x14ac:dyDescent="0.25">
      <c r="A3153" s="33" t="e">
        <f>#REF!</f>
        <v>#REF!</v>
      </c>
      <c r="B3153" s="6">
        <v>1.353337</v>
      </c>
      <c r="F3153" s="12"/>
      <c r="J3153" s="13"/>
    </row>
    <row r="3154" spans="1:10" x14ac:dyDescent="0.25">
      <c r="A3154" s="33" t="e">
        <f>#REF!</f>
        <v>#REF!</v>
      </c>
      <c r="B3154" s="6">
        <v>1.687783</v>
      </c>
      <c r="F3154" s="12"/>
      <c r="J3154" s="13"/>
    </row>
    <row r="3155" spans="1:10" x14ac:dyDescent="0.25">
      <c r="A3155" s="33" t="e">
        <f>#REF!</f>
        <v>#REF!</v>
      </c>
      <c r="B3155" s="6">
        <v>3.0246369999999998</v>
      </c>
      <c r="F3155" s="12"/>
      <c r="J3155" s="13"/>
    </row>
    <row r="3156" spans="1:10" x14ac:dyDescent="0.25">
      <c r="A3156" s="33" t="e">
        <f>#REF!</f>
        <v>#REF!</v>
      </c>
      <c r="B3156" s="6">
        <v>3.4928249999999998</v>
      </c>
      <c r="F3156" s="12"/>
      <c r="J3156" s="13"/>
    </row>
    <row r="3157" spans="1:10" x14ac:dyDescent="0.25">
      <c r="A3157" s="33" t="e">
        <f>#REF!</f>
        <v>#REF!</v>
      </c>
      <c r="B3157" s="6">
        <v>4.0368060000000003</v>
      </c>
      <c r="F3157" s="12"/>
      <c r="J3157" s="13"/>
    </row>
    <row r="3158" spans="1:10" x14ac:dyDescent="0.25">
      <c r="A3158" s="33" t="e">
        <f>#REF!</f>
        <v>#REF!</v>
      </c>
      <c r="B3158" s="6">
        <v>6.2845500000000003</v>
      </c>
      <c r="F3158" s="12"/>
      <c r="J3158" s="13"/>
    </row>
    <row r="3159" spans="1:10" x14ac:dyDescent="0.25">
      <c r="A3159" s="33" t="e">
        <f>#REF!</f>
        <v>#REF!</v>
      </c>
      <c r="B3159" s="6">
        <v>0.74928539999999999</v>
      </c>
      <c r="F3159" s="12"/>
      <c r="J3159" s="13"/>
    </row>
    <row r="3160" spans="1:10" x14ac:dyDescent="0.25">
      <c r="A3160" s="33" t="e">
        <f>#REF!</f>
        <v>#REF!</v>
      </c>
      <c r="B3160" s="6">
        <v>0.76722409999999996</v>
      </c>
      <c r="F3160" s="12"/>
      <c r="J3160" s="13"/>
    </row>
    <row r="3161" spans="1:10" x14ac:dyDescent="0.25">
      <c r="A3161" s="33" t="e">
        <f>#REF!</f>
        <v>#REF!</v>
      </c>
      <c r="B3161" s="6">
        <v>0.95832349999999999</v>
      </c>
      <c r="F3161" s="12"/>
      <c r="J3161" s="13"/>
    </row>
    <row r="3162" spans="1:10" x14ac:dyDescent="0.25">
      <c r="A3162" s="33" t="e">
        <f>#REF!</f>
        <v>#REF!</v>
      </c>
      <c r="B3162" s="6">
        <v>0.61764439999999998</v>
      </c>
      <c r="F3162" s="12"/>
      <c r="J3162" s="13"/>
    </row>
    <row r="3163" spans="1:10" x14ac:dyDescent="0.25">
      <c r="A3163" s="33" t="e">
        <f>#REF!</f>
        <v>#REF!</v>
      </c>
      <c r="B3163" s="6">
        <v>0.81382840000000001</v>
      </c>
      <c r="F3163" s="12"/>
      <c r="J3163" s="13"/>
    </row>
    <row r="3164" spans="1:10" x14ac:dyDescent="0.25">
      <c r="A3164" s="33" t="e">
        <f>#REF!</f>
        <v>#REF!</v>
      </c>
      <c r="B3164" s="6">
        <v>0.73489559999999998</v>
      </c>
      <c r="F3164" s="12"/>
      <c r="J3164" s="13"/>
    </row>
    <row r="3165" spans="1:10" x14ac:dyDescent="0.25">
      <c r="A3165" s="33" t="e">
        <f>#REF!</f>
        <v>#REF!</v>
      </c>
      <c r="B3165" s="6">
        <v>0.85386150000000005</v>
      </c>
      <c r="F3165" s="12"/>
      <c r="J3165" s="13"/>
    </row>
    <row r="3166" spans="1:10" x14ac:dyDescent="0.25">
      <c r="A3166" s="33" t="e">
        <f>#REF!</f>
        <v>#REF!</v>
      </c>
      <c r="B3166" s="6">
        <v>0.70608459999999995</v>
      </c>
      <c r="F3166" s="12"/>
      <c r="J3166" s="13"/>
    </row>
    <row r="3167" spans="1:10" x14ac:dyDescent="0.25">
      <c r="A3167" s="33" t="e">
        <f>#REF!</f>
        <v>#REF!</v>
      </c>
      <c r="B3167" s="6">
        <v>2.019136</v>
      </c>
      <c r="F3167" s="12"/>
      <c r="J3167" s="13"/>
    </row>
    <row r="3168" spans="1:10" x14ac:dyDescent="0.25">
      <c r="A3168" s="33" t="e">
        <f>#REF!</f>
        <v>#REF!</v>
      </c>
      <c r="B3168" s="6">
        <v>3.2480069999999999</v>
      </c>
      <c r="F3168" s="12"/>
      <c r="J3168" s="13"/>
    </row>
    <row r="3169" spans="1:10" x14ac:dyDescent="0.25">
      <c r="A3169" s="33" t="e">
        <f>#REF!</f>
        <v>#REF!</v>
      </c>
      <c r="B3169" s="6">
        <v>3.9184640000000002</v>
      </c>
      <c r="F3169" s="12"/>
      <c r="J3169" s="13"/>
    </row>
    <row r="3170" spans="1:10" x14ac:dyDescent="0.25">
      <c r="A3170" s="33" t="e">
        <f>#REF!</f>
        <v>#REF!</v>
      </c>
      <c r="B3170" s="6">
        <v>2.9326789999999998</v>
      </c>
      <c r="F3170" s="12"/>
      <c r="J3170" s="13"/>
    </row>
    <row r="3171" spans="1:10" x14ac:dyDescent="0.25">
      <c r="A3171" s="33" t="e">
        <f>#REF!</f>
        <v>#REF!</v>
      </c>
      <c r="B3171" s="6">
        <v>1.9895339999999999</v>
      </c>
      <c r="F3171" s="12"/>
      <c r="J3171" s="13"/>
    </row>
    <row r="3172" spans="1:10" x14ac:dyDescent="0.25">
      <c r="A3172" s="33" t="e">
        <f>#REF!</f>
        <v>#REF!</v>
      </c>
      <c r="B3172" s="6">
        <v>1.1339030000000001</v>
      </c>
      <c r="F3172" s="12"/>
      <c r="J3172" s="13"/>
    </row>
    <row r="3173" spans="1:10" x14ac:dyDescent="0.25">
      <c r="A3173" s="33" t="e">
        <f>#REF!</f>
        <v>#REF!</v>
      </c>
      <c r="B3173" s="6">
        <v>1.700974</v>
      </c>
      <c r="F3173" s="12"/>
      <c r="J3173" s="13"/>
    </row>
    <row r="3174" spans="1:10" x14ac:dyDescent="0.25">
      <c r="A3174" s="33" t="e">
        <f>#REF!</f>
        <v>#REF!</v>
      </c>
      <c r="B3174" s="6">
        <v>1.3095129999999999</v>
      </c>
      <c r="F3174" s="12"/>
      <c r="J3174" s="13"/>
    </row>
    <row r="3175" spans="1:10" x14ac:dyDescent="0.25">
      <c r="A3175" s="33" t="e">
        <f>#REF!</f>
        <v>#REF!</v>
      </c>
      <c r="B3175" s="6">
        <v>0.73952620000000002</v>
      </c>
      <c r="F3175" s="12"/>
      <c r="J3175" s="13"/>
    </row>
    <row r="3176" spans="1:10" x14ac:dyDescent="0.25">
      <c r="A3176" s="33" t="e">
        <f>#REF!</f>
        <v>#REF!</v>
      </c>
      <c r="B3176" s="6">
        <v>0.6227897</v>
      </c>
      <c r="F3176" s="12"/>
      <c r="J3176" s="13"/>
    </row>
    <row r="3177" spans="1:10" x14ac:dyDescent="0.25">
      <c r="A3177" s="33" t="e">
        <f>#REF!</f>
        <v>#REF!</v>
      </c>
      <c r="B3177" s="6">
        <v>1.5532429999999999</v>
      </c>
      <c r="F3177" s="12"/>
      <c r="J3177" s="13"/>
    </row>
    <row r="3178" spans="1:10" x14ac:dyDescent="0.25">
      <c r="A3178" s="33" t="e">
        <f>#REF!</f>
        <v>#REF!</v>
      </c>
      <c r="B3178" s="6">
        <v>1.0716669999999999</v>
      </c>
      <c r="F3178" s="12"/>
      <c r="J3178" s="13"/>
    </row>
    <row r="3179" spans="1:10" x14ac:dyDescent="0.25">
      <c r="A3179" s="33" t="e">
        <f>#REF!</f>
        <v>#REF!</v>
      </c>
      <c r="B3179" s="6">
        <v>0.67377580000000004</v>
      </c>
      <c r="F3179" s="12"/>
      <c r="J3179" s="13"/>
    </row>
    <row r="3180" spans="1:10" x14ac:dyDescent="0.25">
      <c r="A3180" s="33" t="e">
        <f>#REF!</f>
        <v>#REF!</v>
      </c>
      <c r="B3180" s="6">
        <v>0.60899000000000003</v>
      </c>
      <c r="F3180" s="12"/>
      <c r="J3180" s="13"/>
    </row>
    <row r="3181" spans="1:10" x14ac:dyDescent="0.25">
      <c r="A3181" s="33" t="e">
        <f>#REF!</f>
        <v>#REF!</v>
      </c>
      <c r="B3181" s="6">
        <v>0.81070580000000003</v>
      </c>
      <c r="F3181" s="12"/>
      <c r="J3181" s="13"/>
    </row>
    <row r="3182" spans="1:10" x14ac:dyDescent="0.25">
      <c r="A3182" s="33" t="e">
        <f>#REF!</f>
        <v>#REF!</v>
      </c>
      <c r="B3182" s="6">
        <v>0.7199797</v>
      </c>
      <c r="F3182" s="12"/>
      <c r="J3182" s="13"/>
    </row>
    <row r="3183" spans="1:10" x14ac:dyDescent="0.25">
      <c r="A3183" s="33" t="e">
        <f>#REF!</f>
        <v>#REF!</v>
      </c>
      <c r="B3183" s="6">
        <v>0.55854769999999998</v>
      </c>
      <c r="F3183" s="12"/>
      <c r="J3183" s="13"/>
    </row>
    <row r="3184" spans="1:10" x14ac:dyDescent="0.25">
      <c r="A3184" s="33" t="e">
        <f>#REF!</f>
        <v>#REF!</v>
      </c>
      <c r="B3184" s="6">
        <v>3.2918940000000001</v>
      </c>
      <c r="F3184" s="12"/>
      <c r="J3184" s="13"/>
    </row>
    <row r="3185" spans="1:10" x14ac:dyDescent="0.25">
      <c r="A3185" s="33" t="e">
        <f>#REF!</f>
        <v>#REF!</v>
      </c>
      <c r="B3185" s="6">
        <v>2.0749919999999999</v>
      </c>
      <c r="F3185" s="12"/>
      <c r="J3185" s="13"/>
    </row>
    <row r="3186" spans="1:10" x14ac:dyDescent="0.25">
      <c r="A3186" s="33" t="e">
        <f>#REF!</f>
        <v>#REF!</v>
      </c>
      <c r="B3186" s="6">
        <v>1.7676609999999999</v>
      </c>
      <c r="F3186" s="12"/>
      <c r="J3186" s="13"/>
    </row>
    <row r="3187" spans="1:10" x14ac:dyDescent="0.25">
      <c r="A3187" s="33" t="e">
        <f>#REF!</f>
        <v>#REF!</v>
      </c>
      <c r="B3187" s="6">
        <v>0.96383099999999999</v>
      </c>
      <c r="F3187" s="12"/>
      <c r="J3187" s="13"/>
    </row>
    <row r="3188" spans="1:10" x14ac:dyDescent="0.25">
      <c r="A3188" s="33" t="e">
        <f>#REF!</f>
        <v>#REF!</v>
      </c>
      <c r="B3188" s="6">
        <v>1.05365</v>
      </c>
      <c r="F3188" s="12"/>
      <c r="J3188" s="13"/>
    </row>
    <row r="3189" spans="1:10" x14ac:dyDescent="0.25">
      <c r="A3189" s="33" t="e">
        <f>#REF!</f>
        <v>#REF!</v>
      </c>
      <c r="B3189" s="6">
        <v>0.54230509999999998</v>
      </c>
      <c r="F3189" s="12"/>
      <c r="J3189" s="13"/>
    </row>
    <row r="3190" spans="1:10" x14ac:dyDescent="0.25">
      <c r="A3190" s="33" t="e">
        <f>#REF!</f>
        <v>#REF!</v>
      </c>
      <c r="B3190" s="6">
        <v>0.67509370000000002</v>
      </c>
      <c r="F3190" s="12"/>
      <c r="J3190" s="13"/>
    </row>
    <row r="3191" spans="1:10" x14ac:dyDescent="0.25">
      <c r="A3191" s="33" t="e">
        <f>#REF!</f>
        <v>#REF!</v>
      </c>
      <c r="B3191" s="6">
        <v>0.87403600000000004</v>
      </c>
      <c r="F3191" s="12"/>
      <c r="J3191" s="13"/>
    </row>
    <row r="3192" spans="1:10" x14ac:dyDescent="0.25">
      <c r="A3192" s="33" t="e">
        <f>#REF!</f>
        <v>#REF!</v>
      </c>
      <c r="B3192" s="6">
        <v>0.85604880000000005</v>
      </c>
      <c r="F3192" s="12"/>
      <c r="J3192" s="13"/>
    </row>
    <row r="3193" spans="1:10" x14ac:dyDescent="0.25">
      <c r="A3193" s="33" t="e">
        <f>#REF!</f>
        <v>#REF!</v>
      </c>
      <c r="B3193" s="6">
        <v>0.88680979999999998</v>
      </c>
      <c r="F3193" s="12"/>
      <c r="J3193" s="13"/>
    </row>
    <row r="3194" spans="1:10" x14ac:dyDescent="0.25">
      <c r="A3194" s="33" t="e">
        <f>#REF!</f>
        <v>#REF!</v>
      </c>
      <c r="B3194" s="6">
        <v>1.3181780000000001</v>
      </c>
      <c r="F3194" s="12"/>
      <c r="J3194" s="13"/>
    </row>
    <row r="3195" spans="1:10" x14ac:dyDescent="0.25">
      <c r="A3195" s="33" t="e">
        <f>#REF!</f>
        <v>#REF!</v>
      </c>
      <c r="B3195" s="6">
        <v>0.62899269999999996</v>
      </c>
      <c r="F3195" s="12"/>
      <c r="J3195" s="13"/>
    </row>
    <row r="3196" spans="1:10" x14ac:dyDescent="0.25">
      <c r="A3196" s="33" t="e">
        <f>#REF!</f>
        <v>#REF!</v>
      </c>
      <c r="B3196" s="6">
        <v>0.77615000000000001</v>
      </c>
      <c r="F3196" s="12"/>
      <c r="J3196" s="13"/>
    </row>
    <row r="3197" spans="1:10" x14ac:dyDescent="0.25">
      <c r="A3197" s="33" t="e">
        <f>#REF!</f>
        <v>#REF!</v>
      </c>
      <c r="B3197" s="6">
        <v>2.9481259999999998</v>
      </c>
      <c r="F3197" s="12"/>
      <c r="J3197" s="13"/>
    </row>
    <row r="3198" spans="1:10" x14ac:dyDescent="0.25">
      <c r="A3198" s="33" t="e">
        <f>#REF!</f>
        <v>#REF!</v>
      </c>
      <c r="B3198" s="6">
        <v>1.696807</v>
      </c>
      <c r="F3198" s="12"/>
      <c r="J3198" s="13"/>
    </row>
    <row r="3199" spans="1:10" x14ac:dyDescent="0.25">
      <c r="A3199" s="33" t="e">
        <f>#REF!</f>
        <v>#REF!</v>
      </c>
      <c r="B3199" s="6">
        <v>1.3325450000000001</v>
      </c>
      <c r="F3199" s="12"/>
      <c r="J3199" s="13"/>
    </row>
    <row r="3200" spans="1:10" x14ac:dyDescent="0.25">
      <c r="A3200" s="33" t="e">
        <f>#REF!</f>
        <v>#REF!</v>
      </c>
      <c r="B3200" s="6">
        <v>0.71893569999999996</v>
      </c>
      <c r="F3200" s="12"/>
      <c r="J3200" s="13"/>
    </row>
    <row r="3201" spans="1:10" x14ac:dyDescent="0.25">
      <c r="A3201" s="33" t="e">
        <f>#REF!</f>
        <v>#REF!</v>
      </c>
      <c r="B3201" s="6">
        <v>0.45932289999999998</v>
      </c>
      <c r="F3201" s="12"/>
      <c r="J3201" s="13"/>
    </row>
    <row r="3202" spans="1:10" x14ac:dyDescent="0.25">
      <c r="A3202" s="33" t="e">
        <f>#REF!</f>
        <v>#REF!</v>
      </c>
      <c r="B3202" s="6">
        <v>1.8514090000000001</v>
      </c>
      <c r="F3202" s="12"/>
      <c r="J3202" s="13"/>
    </row>
    <row r="3203" spans="1:10" x14ac:dyDescent="0.25">
      <c r="A3203" s="33" t="e">
        <f>#REF!</f>
        <v>#REF!</v>
      </c>
      <c r="B3203" s="6">
        <v>1.93824</v>
      </c>
      <c r="F3203" s="12"/>
      <c r="J3203" s="13"/>
    </row>
    <row r="3204" spans="1:10" x14ac:dyDescent="0.25">
      <c r="A3204" s="33" t="e">
        <f>#REF!</f>
        <v>#REF!</v>
      </c>
      <c r="B3204" s="6">
        <v>1.8521240000000001</v>
      </c>
      <c r="F3204" s="12"/>
      <c r="J3204" s="13"/>
    </row>
    <row r="3205" spans="1:10" x14ac:dyDescent="0.25">
      <c r="A3205" s="33" t="e">
        <f>#REF!</f>
        <v>#REF!</v>
      </c>
      <c r="B3205" s="6">
        <v>2.4465240000000001</v>
      </c>
      <c r="F3205" s="12"/>
      <c r="J3205" s="13"/>
    </row>
    <row r="3206" spans="1:10" x14ac:dyDescent="0.25">
      <c r="A3206" s="33" t="e">
        <f>#REF!</f>
        <v>#REF!</v>
      </c>
      <c r="B3206" s="6">
        <v>2.130274</v>
      </c>
      <c r="F3206" s="12"/>
      <c r="J3206" s="13"/>
    </row>
    <row r="3207" spans="1:10" x14ac:dyDescent="0.25">
      <c r="A3207" s="33" t="e">
        <f>#REF!</f>
        <v>#REF!</v>
      </c>
      <c r="B3207" s="6">
        <v>7.4189850000000002</v>
      </c>
      <c r="F3207" s="12"/>
      <c r="J3207" s="13"/>
    </row>
    <row r="3208" spans="1:10" x14ac:dyDescent="0.25">
      <c r="A3208" s="33" t="e">
        <f>#REF!</f>
        <v>#REF!</v>
      </c>
      <c r="B3208" s="6">
        <v>1.3222100000000001</v>
      </c>
      <c r="F3208" s="12"/>
      <c r="J3208" s="13"/>
    </row>
    <row r="3209" spans="1:10" x14ac:dyDescent="0.25">
      <c r="A3209" s="33" t="e">
        <f>#REF!</f>
        <v>#REF!</v>
      </c>
      <c r="B3209" s="6">
        <v>0.97298720000000005</v>
      </c>
      <c r="F3209" s="12"/>
      <c r="J3209" s="13"/>
    </row>
    <row r="3210" spans="1:10" x14ac:dyDescent="0.25">
      <c r="A3210" s="33" t="e">
        <f>#REF!</f>
        <v>#REF!</v>
      </c>
      <c r="B3210" s="6">
        <v>0.88005409999999995</v>
      </c>
      <c r="F3210" s="12"/>
      <c r="J3210" s="13"/>
    </row>
    <row r="3211" spans="1:10" x14ac:dyDescent="0.25">
      <c r="A3211" s="33" t="e">
        <f>#REF!</f>
        <v>#REF!</v>
      </c>
      <c r="B3211" s="6">
        <v>1.0779190000000001</v>
      </c>
      <c r="F3211" s="12"/>
      <c r="J3211" s="13"/>
    </row>
    <row r="3212" spans="1:10" x14ac:dyDescent="0.25">
      <c r="A3212" s="33" t="e">
        <f>#REF!</f>
        <v>#REF!</v>
      </c>
      <c r="B3212" s="6">
        <v>1.177098</v>
      </c>
      <c r="F3212" s="12"/>
      <c r="J3212" s="13"/>
    </row>
    <row r="3213" spans="1:10" x14ac:dyDescent="0.25">
      <c r="A3213" s="33" t="e">
        <f>#REF!</f>
        <v>#REF!</v>
      </c>
      <c r="B3213" s="6">
        <v>0.35924109999999998</v>
      </c>
      <c r="F3213" s="12"/>
      <c r="J3213" s="13"/>
    </row>
    <row r="3214" spans="1:10" x14ac:dyDescent="0.25">
      <c r="A3214" s="33" t="e">
        <f>#REF!</f>
        <v>#REF!</v>
      </c>
      <c r="B3214" s="6">
        <v>0.44117640000000002</v>
      </c>
      <c r="F3214" s="12"/>
      <c r="J3214" s="13"/>
    </row>
    <row r="3215" spans="1:10" x14ac:dyDescent="0.25">
      <c r="A3215" s="33" t="e">
        <f>#REF!</f>
        <v>#REF!</v>
      </c>
      <c r="B3215" s="6">
        <v>0.14600379999999999</v>
      </c>
      <c r="F3215" s="12"/>
      <c r="J3215" s="13"/>
    </row>
    <row r="3216" spans="1:10" x14ac:dyDescent="0.25">
      <c r="A3216" s="33" t="e">
        <f>#REF!</f>
        <v>#REF!</v>
      </c>
      <c r="B3216" s="6">
        <v>1.3561810000000001</v>
      </c>
      <c r="F3216" s="12"/>
      <c r="J3216" s="13"/>
    </row>
    <row r="3217" spans="1:10" x14ac:dyDescent="0.25">
      <c r="A3217" s="33" t="e">
        <f>#REF!</f>
        <v>#REF!</v>
      </c>
      <c r="B3217" s="6">
        <v>1.8872070000000001</v>
      </c>
      <c r="F3217" s="12"/>
      <c r="J3217" s="13"/>
    </row>
    <row r="3218" spans="1:10" x14ac:dyDescent="0.25">
      <c r="A3218" s="33" t="e">
        <f>#REF!</f>
        <v>#REF!</v>
      </c>
      <c r="B3218" s="6">
        <v>0.90133580000000002</v>
      </c>
      <c r="F3218" s="12"/>
      <c r="J3218" s="13"/>
    </row>
    <row r="3219" spans="1:10" x14ac:dyDescent="0.25">
      <c r="A3219" s="33" t="e">
        <f>#REF!</f>
        <v>#REF!</v>
      </c>
      <c r="B3219" s="6">
        <v>0.68105959999999999</v>
      </c>
      <c r="F3219" s="12"/>
      <c r="J3219" s="13"/>
    </row>
    <row r="3220" spans="1:10" x14ac:dyDescent="0.25">
      <c r="A3220" s="33" t="e">
        <f>#REF!</f>
        <v>#REF!</v>
      </c>
      <c r="B3220" s="6">
        <v>0.49145280000000002</v>
      </c>
      <c r="F3220" s="12"/>
      <c r="J3220" s="13"/>
    </row>
    <row r="3221" spans="1:10" x14ac:dyDescent="0.25">
      <c r="A3221" s="33" t="e">
        <f>#REF!</f>
        <v>#REF!</v>
      </c>
      <c r="B3221" s="6">
        <v>0.43023470000000003</v>
      </c>
      <c r="F3221" s="12"/>
      <c r="J3221" s="13"/>
    </row>
    <row r="3222" spans="1:10" x14ac:dyDescent="0.25">
      <c r="A3222" s="33" t="e">
        <f>#REF!</f>
        <v>#REF!</v>
      </c>
      <c r="B3222" s="6">
        <v>0.47020119999999999</v>
      </c>
      <c r="F3222" s="12"/>
      <c r="J3222" s="13"/>
    </row>
    <row r="3223" spans="1:10" x14ac:dyDescent="0.25">
      <c r="A3223" s="33" t="e">
        <f>#REF!</f>
        <v>#REF!</v>
      </c>
      <c r="B3223" s="6">
        <v>0.61263389999999995</v>
      </c>
      <c r="F3223" s="12"/>
      <c r="J3223" s="13"/>
    </row>
    <row r="3224" spans="1:10" x14ac:dyDescent="0.25">
      <c r="A3224" s="33" t="e">
        <f>#REF!</f>
        <v>#REF!</v>
      </c>
      <c r="B3224" s="6">
        <v>0.47477390000000003</v>
      </c>
      <c r="F3224" s="12"/>
      <c r="J3224" s="13"/>
    </row>
    <row r="3225" spans="1:10" x14ac:dyDescent="0.25">
      <c r="A3225" s="33" t="e">
        <f>#REF!</f>
        <v>#REF!</v>
      </c>
      <c r="B3225" s="6">
        <v>0.4285176</v>
      </c>
      <c r="F3225" s="12"/>
      <c r="J3225" s="13"/>
    </row>
    <row r="3226" spans="1:10" x14ac:dyDescent="0.25">
      <c r="A3226" s="33" t="e">
        <f>#REF!</f>
        <v>#REF!</v>
      </c>
      <c r="B3226" s="6">
        <v>0.72867360000000003</v>
      </c>
      <c r="F3226" s="12"/>
      <c r="J3226" s="13"/>
    </row>
    <row r="3227" spans="1:10" x14ac:dyDescent="0.25">
      <c r="A3227" s="33" t="e">
        <f>#REF!</f>
        <v>#REF!</v>
      </c>
      <c r="B3227" s="6">
        <v>0.89109850000000002</v>
      </c>
      <c r="F3227" s="12"/>
      <c r="J3227" s="13"/>
    </row>
    <row r="3228" spans="1:10" x14ac:dyDescent="0.25">
      <c r="A3228" s="33" t="e">
        <f>#REF!</f>
        <v>#REF!</v>
      </c>
      <c r="B3228" s="6">
        <v>1.019587</v>
      </c>
      <c r="F3228" s="12"/>
      <c r="J3228" s="13"/>
    </row>
    <row r="3229" spans="1:10" x14ac:dyDescent="0.25">
      <c r="A3229" s="33" t="e">
        <f>#REF!</f>
        <v>#REF!</v>
      </c>
      <c r="B3229" s="6">
        <v>0.90502159999999998</v>
      </c>
      <c r="F3229" s="12"/>
      <c r="J3229" s="13"/>
    </row>
    <row r="3230" spans="1:10" x14ac:dyDescent="0.25">
      <c r="A3230" s="33" t="e">
        <f>#REF!</f>
        <v>#REF!</v>
      </c>
      <c r="B3230" s="6">
        <v>1.294319</v>
      </c>
      <c r="F3230" s="12"/>
      <c r="J3230" s="13"/>
    </row>
    <row r="3231" spans="1:10" x14ac:dyDescent="0.25">
      <c r="A3231" s="33" t="e">
        <f>#REF!</f>
        <v>#REF!</v>
      </c>
      <c r="B3231" s="6">
        <v>1.067863</v>
      </c>
      <c r="F3231" s="12"/>
      <c r="J3231" s="13"/>
    </row>
    <row r="3232" spans="1:10" x14ac:dyDescent="0.25">
      <c r="A3232" s="33" t="e">
        <f>#REF!</f>
        <v>#REF!</v>
      </c>
      <c r="B3232" s="6">
        <v>0.76538649999999997</v>
      </c>
      <c r="F3232" s="12"/>
      <c r="J3232" s="13"/>
    </row>
    <row r="3233" spans="1:10" x14ac:dyDescent="0.25">
      <c r="A3233" s="33" t="e">
        <f>#REF!</f>
        <v>#REF!</v>
      </c>
      <c r="B3233" s="6">
        <v>1.024821</v>
      </c>
      <c r="F3233" s="12"/>
      <c r="J3233" s="13"/>
    </row>
    <row r="3234" spans="1:10" x14ac:dyDescent="0.25">
      <c r="A3234" s="33" t="e">
        <f>#REF!</f>
        <v>#REF!</v>
      </c>
      <c r="B3234" s="6">
        <v>0.4198171</v>
      </c>
      <c r="F3234" s="12"/>
      <c r="J3234" s="13"/>
    </row>
    <row r="3235" spans="1:10" x14ac:dyDescent="0.25">
      <c r="A3235" s="33" t="e">
        <f>#REF!</f>
        <v>#REF!</v>
      </c>
      <c r="B3235" s="6">
        <v>0.71603779999999995</v>
      </c>
      <c r="F3235" s="12"/>
      <c r="J3235" s="13"/>
    </row>
    <row r="3236" spans="1:10" x14ac:dyDescent="0.25">
      <c r="A3236" s="33" t="e">
        <f>#REF!</f>
        <v>#REF!</v>
      </c>
      <c r="B3236" s="6">
        <v>0.62884059999999997</v>
      </c>
      <c r="F3236" s="12"/>
      <c r="J3236" s="13"/>
    </row>
    <row r="3237" spans="1:10" x14ac:dyDescent="0.25">
      <c r="A3237" s="33" t="e">
        <f>#REF!</f>
        <v>#REF!</v>
      </c>
      <c r="B3237" s="6">
        <v>0.75484450000000003</v>
      </c>
      <c r="F3237" s="12"/>
      <c r="J3237" s="13"/>
    </row>
    <row r="3238" spans="1:10" x14ac:dyDescent="0.25">
      <c r="A3238" s="33" t="e">
        <f>#REF!</f>
        <v>#REF!</v>
      </c>
      <c r="B3238" s="6">
        <v>0.54861499999999996</v>
      </c>
      <c r="F3238" s="12"/>
      <c r="J3238" s="13"/>
    </row>
    <row r="3239" spans="1:10" x14ac:dyDescent="0.25">
      <c r="A3239" s="33" t="e">
        <f>#REF!</f>
        <v>#REF!</v>
      </c>
      <c r="B3239" s="6">
        <v>0.67836609999999997</v>
      </c>
      <c r="F3239" s="12"/>
      <c r="J3239" s="13"/>
    </row>
    <row r="3240" spans="1:10" x14ac:dyDescent="0.25">
      <c r="A3240" s="33" t="e">
        <f>#REF!</f>
        <v>#REF!</v>
      </c>
      <c r="B3240" s="6">
        <v>1.056489</v>
      </c>
      <c r="F3240" s="12"/>
      <c r="J3240" s="13"/>
    </row>
    <row r="3241" spans="1:10" x14ac:dyDescent="0.25">
      <c r="A3241" s="33" t="e">
        <f>#REF!</f>
        <v>#REF!</v>
      </c>
      <c r="B3241" s="6">
        <v>1.84663</v>
      </c>
      <c r="F3241" s="12"/>
      <c r="J3241" s="13"/>
    </row>
    <row r="3242" spans="1:10" x14ac:dyDescent="0.25">
      <c r="A3242" s="33" t="e">
        <f>#REF!</f>
        <v>#REF!</v>
      </c>
      <c r="B3242" s="6">
        <v>1.775755</v>
      </c>
      <c r="F3242" s="12"/>
      <c r="J3242" s="13"/>
    </row>
    <row r="3243" spans="1:10" x14ac:dyDescent="0.25">
      <c r="A3243" s="33" t="e">
        <f>#REF!</f>
        <v>#REF!</v>
      </c>
      <c r="B3243" s="6">
        <v>1.1357330000000001</v>
      </c>
      <c r="F3243" s="12"/>
      <c r="J3243" s="13"/>
    </row>
    <row r="3244" spans="1:10" x14ac:dyDescent="0.25">
      <c r="A3244" s="33" t="e">
        <f>#REF!</f>
        <v>#REF!</v>
      </c>
      <c r="B3244" s="6">
        <v>1.565941</v>
      </c>
      <c r="F3244" s="12"/>
      <c r="J3244" s="13"/>
    </row>
    <row r="3245" spans="1:10" x14ac:dyDescent="0.25">
      <c r="A3245" s="33" t="e">
        <f>#REF!</f>
        <v>#REF!</v>
      </c>
      <c r="B3245" s="6">
        <v>1.5514699999999999</v>
      </c>
      <c r="F3245" s="12"/>
      <c r="J3245" s="13"/>
    </row>
    <row r="3246" spans="1:10" x14ac:dyDescent="0.25">
      <c r="A3246" s="33" t="e">
        <f>#REF!</f>
        <v>#REF!</v>
      </c>
      <c r="B3246" s="6">
        <v>1.3638779999999999</v>
      </c>
      <c r="F3246" s="12"/>
      <c r="J3246" s="13"/>
    </row>
    <row r="3247" spans="1:10" x14ac:dyDescent="0.25">
      <c r="A3247" s="33" t="e">
        <f>#REF!</f>
        <v>#REF!</v>
      </c>
      <c r="B3247" s="6">
        <v>1.7906869999999999</v>
      </c>
      <c r="F3247" s="12"/>
      <c r="J3247" s="13"/>
    </row>
    <row r="3248" spans="1:10" x14ac:dyDescent="0.25">
      <c r="A3248" s="33" t="e">
        <f>#REF!</f>
        <v>#REF!</v>
      </c>
      <c r="B3248" s="6">
        <v>1.459516</v>
      </c>
      <c r="F3248" s="12"/>
      <c r="J3248" s="13"/>
    </row>
    <row r="3249" spans="1:10" x14ac:dyDescent="0.25">
      <c r="A3249" s="33" t="e">
        <f>#REF!</f>
        <v>#REF!</v>
      </c>
      <c r="B3249" s="6">
        <v>0.23453470000000001</v>
      </c>
      <c r="F3249" s="12"/>
      <c r="J3249" s="13"/>
    </row>
    <row r="3250" spans="1:10" x14ac:dyDescent="0.25">
      <c r="A3250" s="33" t="e">
        <f>#REF!</f>
        <v>#REF!</v>
      </c>
      <c r="B3250" s="6">
        <v>0.23812729999999999</v>
      </c>
      <c r="F3250" s="12"/>
      <c r="J3250" s="13"/>
    </row>
    <row r="3251" spans="1:10" x14ac:dyDescent="0.25">
      <c r="A3251" s="33" t="e">
        <f>#REF!</f>
        <v>#REF!</v>
      </c>
      <c r="B3251" s="6">
        <v>0.29829250000000002</v>
      </c>
      <c r="F3251" s="12"/>
      <c r="J3251" s="13"/>
    </row>
    <row r="3252" spans="1:10" x14ac:dyDescent="0.25">
      <c r="A3252" s="33" t="e">
        <f>#REF!</f>
        <v>#REF!</v>
      </c>
      <c r="B3252" s="6">
        <v>0.2313499</v>
      </c>
      <c r="F3252" s="12"/>
      <c r="J3252" s="13"/>
    </row>
    <row r="3253" spans="1:10" x14ac:dyDescent="0.25">
      <c r="A3253" s="33" t="e">
        <f>#REF!</f>
        <v>#REF!</v>
      </c>
      <c r="B3253" s="6">
        <v>0.48736350000000001</v>
      </c>
      <c r="F3253" s="12"/>
      <c r="J3253" s="13"/>
    </row>
    <row r="3254" spans="1:10" x14ac:dyDescent="0.25">
      <c r="A3254" s="33" t="e">
        <f>#REF!</f>
        <v>#REF!</v>
      </c>
      <c r="B3254" s="6">
        <v>0.3499408</v>
      </c>
      <c r="F3254" s="12"/>
      <c r="J3254" s="13"/>
    </row>
    <row r="3255" spans="1:10" x14ac:dyDescent="0.25">
      <c r="A3255" s="33" t="e">
        <f>#REF!</f>
        <v>#REF!</v>
      </c>
      <c r="B3255" s="6">
        <v>0.87458729999999996</v>
      </c>
      <c r="F3255" s="12"/>
      <c r="J3255" s="13"/>
    </row>
    <row r="3256" spans="1:10" x14ac:dyDescent="0.25">
      <c r="A3256" s="33" t="e">
        <f>#REF!</f>
        <v>#REF!</v>
      </c>
      <c r="B3256" s="6">
        <v>3.9920100000000001</v>
      </c>
      <c r="F3256" s="12"/>
      <c r="J3256" s="13"/>
    </row>
    <row r="3257" spans="1:10" x14ac:dyDescent="0.25">
      <c r="A3257" s="33" t="e">
        <f>#REF!</f>
        <v>#REF!</v>
      </c>
      <c r="B3257" s="6">
        <v>3.2286109999999999</v>
      </c>
      <c r="F3257" s="12"/>
      <c r="J3257" s="13"/>
    </row>
    <row r="3258" spans="1:10" x14ac:dyDescent="0.25">
      <c r="A3258" s="33" t="e">
        <f>#REF!</f>
        <v>#REF!</v>
      </c>
      <c r="B3258" s="6">
        <v>2.651373</v>
      </c>
      <c r="F3258" s="12"/>
      <c r="J3258" s="13"/>
    </row>
    <row r="3259" spans="1:10" x14ac:dyDescent="0.25">
      <c r="A3259" s="33" t="e">
        <f>#REF!</f>
        <v>#REF!</v>
      </c>
      <c r="B3259" s="6">
        <v>2.8894790000000001</v>
      </c>
      <c r="F3259" s="12"/>
      <c r="J3259" s="13"/>
    </row>
    <row r="3260" spans="1:10" x14ac:dyDescent="0.25">
      <c r="A3260" s="33" t="e">
        <f>#REF!</f>
        <v>#REF!</v>
      </c>
      <c r="B3260" s="6">
        <v>2.2328480000000002</v>
      </c>
      <c r="F3260" s="12"/>
      <c r="J3260" s="13"/>
    </row>
    <row r="3261" spans="1:10" x14ac:dyDescent="0.25">
      <c r="A3261" s="33" t="e">
        <f>#REF!</f>
        <v>#REF!</v>
      </c>
      <c r="B3261" s="6">
        <v>3.1010689999999999</v>
      </c>
      <c r="F3261" s="12"/>
      <c r="J3261" s="13"/>
    </row>
    <row r="3262" spans="1:10" x14ac:dyDescent="0.25">
      <c r="A3262" s="33" t="e">
        <f>#REF!</f>
        <v>#REF!</v>
      </c>
      <c r="B3262" s="6">
        <v>1.139138</v>
      </c>
      <c r="F3262" s="12"/>
      <c r="J3262" s="13"/>
    </row>
    <row r="3263" spans="1:10" x14ac:dyDescent="0.25">
      <c r="A3263" s="33" t="e">
        <f>#REF!</f>
        <v>#REF!</v>
      </c>
      <c r="B3263" s="6">
        <v>1.288835</v>
      </c>
      <c r="F3263" s="12"/>
      <c r="J3263" s="13"/>
    </row>
    <row r="3264" spans="1:10" x14ac:dyDescent="0.25">
      <c r="A3264" s="33" t="e">
        <f>#REF!</f>
        <v>#REF!</v>
      </c>
      <c r="B3264" s="6">
        <v>2.0596519999999998</v>
      </c>
      <c r="F3264" s="12"/>
      <c r="J3264" s="13"/>
    </row>
    <row r="3265" spans="1:10" x14ac:dyDescent="0.25">
      <c r="A3265" s="33" t="e">
        <f>#REF!</f>
        <v>#REF!</v>
      </c>
      <c r="B3265" s="6">
        <v>0.59708499999999998</v>
      </c>
      <c r="F3265" s="12"/>
      <c r="J3265" s="13"/>
    </row>
    <row r="3266" spans="1:10" x14ac:dyDescent="0.25">
      <c r="A3266" s="33" t="e">
        <f>#REF!</f>
        <v>#REF!</v>
      </c>
      <c r="B3266" s="6">
        <v>2.067866</v>
      </c>
      <c r="F3266" s="12"/>
      <c r="J3266" s="13"/>
    </row>
    <row r="3267" spans="1:10" x14ac:dyDescent="0.25">
      <c r="A3267" s="33" t="e">
        <f>#REF!</f>
        <v>#REF!</v>
      </c>
      <c r="B3267" s="6">
        <v>2.3771450000000001</v>
      </c>
      <c r="F3267" s="12"/>
      <c r="J3267" s="13"/>
    </row>
    <row r="3268" spans="1:10" x14ac:dyDescent="0.25">
      <c r="A3268" s="33" t="e">
        <f>#REF!</f>
        <v>#REF!</v>
      </c>
      <c r="B3268" s="6">
        <v>2.8006509999999998</v>
      </c>
      <c r="F3268" s="12"/>
      <c r="J3268" s="13"/>
    </row>
    <row r="3269" spans="1:10" x14ac:dyDescent="0.25">
      <c r="A3269" s="33" t="e">
        <f>#REF!</f>
        <v>#REF!</v>
      </c>
      <c r="B3269" s="6">
        <v>2.4378069999999998</v>
      </c>
      <c r="F3269" s="12"/>
      <c r="J3269" s="13"/>
    </row>
    <row r="3270" spans="1:10" x14ac:dyDescent="0.25">
      <c r="A3270" s="33" t="e">
        <f>#REF!</f>
        <v>#REF!</v>
      </c>
      <c r="B3270" s="6">
        <v>1.182086</v>
      </c>
      <c r="F3270" s="12"/>
      <c r="J3270" s="13"/>
    </row>
    <row r="3271" spans="1:10" x14ac:dyDescent="0.25">
      <c r="A3271" s="33" t="e">
        <f>#REF!</f>
        <v>#REF!</v>
      </c>
      <c r="B3271" s="6">
        <v>1.0677380000000001</v>
      </c>
      <c r="F3271" s="12"/>
      <c r="J3271" s="13"/>
    </row>
    <row r="3272" spans="1:10" x14ac:dyDescent="0.25">
      <c r="A3272" s="33" t="e">
        <f>#REF!</f>
        <v>#REF!</v>
      </c>
      <c r="B3272" s="6">
        <v>1.202569</v>
      </c>
      <c r="F3272" s="12"/>
      <c r="J3272" s="13"/>
    </row>
    <row r="3273" spans="1:10" x14ac:dyDescent="0.25">
      <c r="A3273" s="33" t="e">
        <f>#REF!</f>
        <v>#REF!</v>
      </c>
      <c r="B3273" s="6">
        <v>1.108997</v>
      </c>
      <c r="F3273" s="12"/>
      <c r="J3273" s="13"/>
    </row>
    <row r="3274" spans="1:10" x14ac:dyDescent="0.25">
      <c r="A3274" s="33" t="e">
        <f>#REF!</f>
        <v>#REF!</v>
      </c>
      <c r="B3274" s="6">
        <v>1.5848770000000001</v>
      </c>
      <c r="F3274" s="12"/>
      <c r="J3274" s="13"/>
    </row>
    <row r="3275" spans="1:10" x14ac:dyDescent="0.25">
      <c r="A3275" s="33" t="e">
        <f>#REF!</f>
        <v>#REF!</v>
      </c>
      <c r="B3275" s="6">
        <v>1.5866309999999999</v>
      </c>
      <c r="F3275" s="12"/>
      <c r="J3275" s="13"/>
    </row>
    <row r="3276" spans="1:10" x14ac:dyDescent="0.25">
      <c r="A3276" s="33" t="e">
        <f>#REF!</f>
        <v>#REF!</v>
      </c>
      <c r="B3276" s="6">
        <v>0.34190389999999998</v>
      </c>
      <c r="F3276" s="12"/>
      <c r="J3276" s="13"/>
    </row>
    <row r="3277" spans="1:10" x14ac:dyDescent="0.25">
      <c r="A3277" s="33" t="e">
        <f>#REF!</f>
        <v>#REF!</v>
      </c>
      <c r="B3277" s="6">
        <v>0.65669599999999995</v>
      </c>
      <c r="F3277" s="12"/>
      <c r="J3277" s="13"/>
    </row>
    <row r="3278" spans="1:10" x14ac:dyDescent="0.25">
      <c r="A3278" s="33" t="e">
        <f>#REF!</f>
        <v>#REF!</v>
      </c>
      <c r="B3278" s="6">
        <v>0.40033099999999999</v>
      </c>
      <c r="F3278" s="12"/>
      <c r="J3278" s="13"/>
    </row>
    <row r="3279" spans="1:10" x14ac:dyDescent="0.25">
      <c r="A3279" s="33" t="e">
        <f>#REF!</f>
        <v>#REF!</v>
      </c>
      <c r="B3279" s="6">
        <v>2.2082869999999999</v>
      </c>
      <c r="F3279" s="12"/>
      <c r="J3279" s="13"/>
    </row>
    <row r="3280" spans="1:10" x14ac:dyDescent="0.25">
      <c r="A3280" s="33" t="e">
        <f>#REF!</f>
        <v>#REF!</v>
      </c>
      <c r="B3280" s="6">
        <v>4.840408</v>
      </c>
      <c r="F3280" s="12"/>
      <c r="J3280" s="13"/>
    </row>
    <row r="3281" spans="1:10" x14ac:dyDescent="0.25">
      <c r="A3281" s="33" t="e">
        <f>#REF!</f>
        <v>#REF!</v>
      </c>
      <c r="B3281" s="6">
        <v>3.3010160000000002</v>
      </c>
      <c r="F3281" s="12"/>
      <c r="J3281" s="13"/>
    </row>
    <row r="3282" spans="1:10" x14ac:dyDescent="0.25">
      <c r="A3282" s="33" t="e">
        <f>#REF!</f>
        <v>#REF!</v>
      </c>
      <c r="B3282" s="6">
        <v>4.3058969999999999</v>
      </c>
      <c r="F3282" s="12"/>
      <c r="J3282" s="13"/>
    </row>
    <row r="3283" spans="1:10" x14ac:dyDescent="0.25">
      <c r="A3283" s="33" t="e">
        <f>#REF!</f>
        <v>#REF!</v>
      </c>
      <c r="B3283" s="6">
        <v>1.1132740000000001</v>
      </c>
      <c r="F3283" s="12"/>
      <c r="J3283" s="13"/>
    </row>
    <row r="3284" spans="1:10" x14ac:dyDescent="0.25">
      <c r="A3284" s="33" t="e">
        <f>#REF!</f>
        <v>#REF!</v>
      </c>
      <c r="B3284" s="6">
        <v>1.1401520000000001</v>
      </c>
      <c r="F3284" s="12"/>
      <c r="J3284" s="13"/>
    </row>
    <row r="3285" spans="1:10" x14ac:dyDescent="0.25">
      <c r="A3285" s="33" t="e">
        <f>#REF!</f>
        <v>#REF!</v>
      </c>
      <c r="B3285" s="6">
        <v>0.94761629999999997</v>
      </c>
      <c r="F3285" s="12"/>
      <c r="J3285" s="13"/>
    </row>
    <row r="3286" spans="1:10" x14ac:dyDescent="0.25">
      <c r="A3286" s="33" t="e">
        <f>#REF!</f>
        <v>#REF!</v>
      </c>
      <c r="B3286" s="6">
        <v>0.4570459</v>
      </c>
      <c r="F3286" s="12"/>
      <c r="J3286" s="13"/>
    </row>
    <row r="3287" spans="1:10" x14ac:dyDescent="0.25">
      <c r="A3287" s="33" t="e">
        <f>#REF!</f>
        <v>#REF!</v>
      </c>
      <c r="B3287" s="6">
        <v>0.49944</v>
      </c>
      <c r="F3287" s="12"/>
      <c r="J3287" s="13"/>
    </row>
    <row r="3288" spans="1:10" x14ac:dyDescent="0.25">
      <c r="A3288" s="33" t="e">
        <f>#REF!</f>
        <v>#REF!</v>
      </c>
      <c r="B3288" s="6">
        <v>0.56603570000000003</v>
      </c>
      <c r="F3288" s="12"/>
      <c r="J3288" s="13"/>
    </row>
    <row r="3289" spans="1:10" x14ac:dyDescent="0.25">
      <c r="A3289" s="33" t="e">
        <f>#REF!</f>
        <v>#REF!</v>
      </c>
      <c r="B3289" s="6">
        <v>0.41893520000000001</v>
      </c>
      <c r="F3289" s="12"/>
      <c r="J3289" s="13"/>
    </row>
    <row r="3290" spans="1:10" x14ac:dyDescent="0.25">
      <c r="A3290" s="33" t="e">
        <f>#REF!</f>
        <v>#REF!</v>
      </c>
      <c r="B3290" s="6">
        <v>0.35647289999999998</v>
      </c>
      <c r="F3290" s="12"/>
      <c r="J3290" s="13"/>
    </row>
    <row r="3291" spans="1:10" x14ac:dyDescent="0.25">
      <c r="A3291" s="33" t="e">
        <f>#REF!</f>
        <v>#REF!</v>
      </c>
      <c r="B3291" s="6">
        <v>0.26251970000000002</v>
      </c>
      <c r="F3291" s="12"/>
      <c r="J3291" s="13"/>
    </row>
    <row r="3292" spans="1:10" x14ac:dyDescent="0.25">
      <c r="A3292" s="33" t="e">
        <f>#REF!</f>
        <v>#REF!</v>
      </c>
      <c r="B3292" s="6">
        <v>0.3965591</v>
      </c>
      <c r="F3292" s="12"/>
      <c r="J3292" s="13"/>
    </row>
    <row r="3293" spans="1:10" x14ac:dyDescent="0.25">
      <c r="A3293" s="33" t="e">
        <f>#REF!</f>
        <v>#REF!</v>
      </c>
      <c r="B3293" s="6">
        <v>0.41592790000000002</v>
      </c>
      <c r="F3293" s="12"/>
      <c r="J3293" s="13"/>
    </row>
    <row r="3294" spans="1:10" x14ac:dyDescent="0.25">
      <c r="A3294" s="33" t="e">
        <f>#REF!</f>
        <v>#REF!</v>
      </c>
      <c r="B3294" s="6">
        <v>0.59982999999999997</v>
      </c>
      <c r="F3294" s="12"/>
      <c r="J3294" s="13"/>
    </row>
    <row r="3295" spans="1:10" x14ac:dyDescent="0.25">
      <c r="A3295" s="33" t="e">
        <f>#REF!</f>
        <v>#REF!</v>
      </c>
      <c r="B3295" s="6">
        <v>0.77019919999999997</v>
      </c>
      <c r="F3295" s="12"/>
      <c r="J3295" s="13"/>
    </row>
    <row r="3296" spans="1:10" x14ac:dyDescent="0.25">
      <c r="A3296" s="33" t="e">
        <f>#REF!</f>
        <v>#REF!</v>
      </c>
      <c r="B3296" s="6">
        <v>0.56054040000000005</v>
      </c>
      <c r="F3296" s="12"/>
      <c r="J3296" s="13"/>
    </row>
    <row r="3297" spans="1:10" x14ac:dyDescent="0.25">
      <c r="A3297" s="33" t="e">
        <f>#REF!</f>
        <v>#REF!</v>
      </c>
      <c r="B3297" s="6">
        <v>0.78018719999999997</v>
      </c>
      <c r="F3297" s="12"/>
      <c r="J3297" s="13"/>
    </row>
    <row r="3298" spans="1:10" x14ac:dyDescent="0.25">
      <c r="A3298" s="33" t="e">
        <f>#REF!</f>
        <v>#REF!</v>
      </c>
      <c r="B3298" s="6">
        <v>1.1359790000000001</v>
      </c>
      <c r="F3298" s="12"/>
      <c r="J3298" s="13"/>
    </row>
    <row r="3299" spans="1:10" x14ac:dyDescent="0.25">
      <c r="A3299" s="33" t="e">
        <f>#REF!</f>
        <v>#REF!</v>
      </c>
      <c r="B3299" s="6">
        <v>1.5143580000000001</v>
      </c>
      <c r="F3299" s="12"/>
      <c r="J3299" s="13"/>
    </row>
    <row r="3300" spans="1:10" x14ac:dyDescent="0.25">
      <c r="A3300" s="33" t="e">
        <f>#REF!</f>
        <v>#REF!</v>
      </c>
      <c r="B3300" s="6">
        <v>1.5099100000000001</v>
      </c>
      <c r="F3300" s="12"/>
      <c r="J3300" s="13"/>
    </row>
    <row r="3301" spans="1:10" x14ac:dyDescent="0.25">
      <c r="A3301" s="33" t="e">
        <f>#REF!</f>
        <v>#REF!</v>
      </c>
      <c r="B3301" s="6">
        <v>1.9206540000000001</v>
      </c>
      <c r="F3301" s="12"/>
      <c r="J3301" s="13"/>
    </row>
    <row r="3302" spans="1:10" x14ac:dyDescent="0.25">
      <c r="A3302" s="33" t="e">
        <f>#REF!</f>
        <v>#REF!</v>
      </c>
      <c r="B3302" s="6">
        <v>2.9759980000000001</v>
      </c>
      <c r="F3302" s="12"/>
      <c r="J3302" s="13"/>
    </row>
    <row r="3303" spans="1:10" x14ac:dyDescent="0.25">
      <c r="A3303" s="33" t="e">
        <f>#REF!</f>
        <v>#REF!</v>
      </c>
      <c r="B3303" s="6">
        <v>2.8877570000000001</v>
      </c>
      <c r="F3303" s="12"/>
      <c r="J3303" s="13"/>
    </row>
    <row r="3304" spans="1:10" x14ac:dyDescent="0.25">
      <c r="A3304" s="33" t="e">
        <f>#REF!</f>
        <v>#REF!</v>
      </c>
      <c r="B3304" s="6">
        <v>1.66205</v>
      </c>
      <c r="F3304" s="12"/>
      <c r="J3304" s="13"/>
    </row>
    <row r="3305" spans="1:10" x14ac:dyDescent="0.25">
      <c r="A3305" s="33" t="e">
        <f>#REF!</f>
        <v>#REF!</v>
      </c>
      <c r="B3305" s="6">
        <v>1.4658659999999999</v>
      </c>
      <c r="F3305" s="12"/>
      <c r="J3305" s="13"/>
    </row>
    <row r="3306" spans="1:10" x14ac:dyDescent="0.25">
      <c r="A3306" s="33" t="e">
        <f>#REF!</f>
        <v>#REF!</v>
      </c>
      <c r="B3306" s="6">
        <v>3.3731460000000002</v>
      </c>
      <c r="F3306" s="12"/>
      <c r="J3306" s="13"/>
    </row>
    <row r="3307" spans="1:10" x14ac:dyDescent="0.25">
      <c r="A3307" s="33" t="e">
        <f>#REF!</f>
        <v>#REF!</v>
      </c>
      <c r="B3307" s="6">
        <v>2.2670409999999999</v>
      </c>
      <c r="F3307" s="12"/>
      <c r="J3307" s="13"/>
    </row>
    <row r="3308" spans="1:10" x14ac:dyDescent="0.25">
      <c r="A3308" s="33" t="e">
        <f>#REF!</f>
        <v>#REF!</v>
      </c>
      <c r="B3308" s="6">
        <v>2.5444300000000002</v>
      </c>
      <c r="F3308" s="12"/>
      <c r="J3308" s="13"/>
    </row>
    <row r="3309" spans="1:10" x14ac:dyDescent="0.25">
      <c r="A3309" s="33" t="e">
        <f>#REF!</f>
        <v>#REF!</v>
      </c>
      <c r="B3309" s="6">
        <v>3.4175170000000001</v>
      </c>
      <c r="F3309" s="12"/>
      <c r="J3309" s="13"/>
    </row>
    <row r="3310" spans="1:10" x14ac:dyDescent="0.25">
      <c r="A3310" s="33" t="e">
        <f>#REF!</f>
        <v>#REF!</v>
      </c>
      <c r="B3310" s="6">
        <v>2.9165930000000002</v>
      </c>
      <c r="F3310" s="12"/>
      <c r="J3310" s="13"/>
    </row>
    <row r="3311" spans="1:10" x14ac:dyDescent="0.25">
      <c r="A3311" s="33" t="e">
        <f>#REF!</f>
        <v>#REF!</v>
      </c>
      <c r="B3311" s="6">
        <v>1.1817230000000001</v>
      </c>
      <c r="F3311" s="12"/>
      <c r="J3311" s="13"/>
    </row>
    <row r="3312" spans="1:10" x14ac:dyDescent="0.25">
      <c r="A3312" s="33" t="e">
        <f>#REF!</f>
        <v>#REF!</v>
      </c>
      <c r="B3312" s="6">
        <v>1.5547740000000001</v>
      </c>
      <c r="F3312" s="12"/>
      <c r="J3312" s="13"/>
    </row>
    <row r="3313" spans="1:10" x14ac:dyDescent="0.25">
      <c r="A3313" s="33" t="e">
        <f>#REF!</f>
        <v>#REF!</v>
      </c>
      <c r="B3313" s="6">
        <v>2.1563400000000001</v>
      </c>
      <c r="F3313" s="12"/>
      <c r="J3313" s="13"/>
    </row>
    <row r="3314" spans="1:10" x14ac:dyDescent="0.25">
      <c r="A3314" s="33" t="e">
        <f>#REF!</f>
        <v>#REF!</v>
      </c>
      <c r="B3314" s="6">
        <v>1.290689</v>
      </c>
      <c r="F3314" s="12"/>
      <c r="J3314" s="13"/>
    </row>
    <row r="3315" spans="1:10" x14ac:dyDescent="0.25">
      <c r="A3315" s="33" t="e">
        <f>#REF!</f>
        <v>#REF!</v>
      </c>
      <c r="B3315" s="6">
        <v>1.9739899999999999</v>
      </c>
      <c r="F3315" s="12"/>
      <c r="J3315" s="13"/>
    </row>
    <row r="3316" spans="1:10" x14ac:dyDescent="0.25">
      <c r="A3316" s="33" t="e">
        <f>#REF!</f>
        <v>#REF!</v>
      </c>
      <c r="B3316" s="6">
        <v>1.239671</v>
      </c>
      <c r="F3316" s="12"/>
      <c r="J3316" s="13"/>
    </row>
    <row r="3317" spans="1:10" x14ac:dyDescent="0.25">
      <c r="A3317" s="33" t="e">
        <f>#REF!</f>
        <v>#REF!</v>
      </c>
      <c r="B3317" s="6">
        <v>2.4847389999999998</v>
      </c>
      <c r="F3317" s="12"/>
      <c r="J3317" s="13"/>
    </row>
    <row r="3318" spans="1:10" x14ac:dyDescent="0.25">
      <c r="A3318" s="33" t="e">
        <f>#REF!</f>
        <v>#REF!</v>
      </c>
      <c r="B3318" s="6">
        <v>1.04704</v>
      </c>
      <c r="F3318" s="12"/>
      <c r="J3318" s="13"/>
    </row>
    <row r="3319" spans="1:10" x14ac:dyDescent="0.25">
      <c r="A3319" s="33" t="e">
        <f>#REF!</f>
        <v>#REF!</v>
      </c>
      <c r="B3319" s="6">
        <v>0.62447459999999999</v>
      </c>
      <c r="F3319" s="12"/>
      <c r="J3319" s="13"/>
    </row>
    <row r="3320" spans="1:10" x14ac:dyDescent="0.25">
      <c r="A3320" s="33" t="e">
        <f>#REF!</f>
        <v>#REF!</v>
      </c>
      <c r="B3320" s="6">
        <v>0.56373620000000002</v>
      </c>
      <c r="F3320" s="12"/>
      <c r="J3320" s="13"/>
    </row>
    <row r="3321" spans="1:10" x14ac:dyDescent="0.25">
      <c r="A3321" s="33" t="e">
        <f>#REF!</f>
        <v>#REF!</v>
      </c>
      <c r="B3321" s="6">
        <v>0.49079610000000001</v>
      </c>
      <c r="F3321" s="12"/>
      <c r="J3321" s="13"/>
    </row>
    <row r="3322" spans="1:10" x14ac:dyDescent="0.25">
      <c r="A3322" s="33" t="e">
        <f>#REF!</f>
        <v>#REF!</v>
      </c>
      <c r="B3322" s="6">
        <v>1.275272</v>
      </c>
      <c r="F3322" s="12"/>
      <c r="J3322" s="13"/>
    </row>
    <row r="3323" spans="1:10" x14ac:dyDescent="0.25">
      <c r="A3323" s="33" t="e">
        <f>#REF!</f>
        <v>#REF!</v>
      </c>
      <c r="B3323" s="6">
        <v>2.1992240000000001</v>
      </c>
      <c r="F3323" s="12"/>
      <c r="J3323" s="13"/>
    </row>
    <row r="3324" spans="1:10" x14ac:dyDescent="0.25">
      <c r="A3324" s="33" t="e">
        <f>#REF!</f>
        <v>#REF!</v>
      </c>
      <c r="B3324" s="6">
        <v>2.395753</v>
      </c>
      <c r="F3324" s="12"/>
      <c r="J3324" s="13"/>
    </row>
    <row r="3325" spans="1:10" x14ac:dyDescent="0.25">
      <c r="A3325" s="33" t="e">
        <f>#REF!</f>
        <v>#REF!</v>
      </c>
      <c r="B3325" s="6">
        <v>3.592714</v>
      </c>
      <c r="F3325" s="12"/>
      <c r="J3325" s="13"/>
    </row>
    <row r="3326" spans="1:10" x14ac:dyDescent="0.25">
      <c r="A3326" s="33" t="e">
        <f>#REF!</f>
        <v>#REF!</v>
      </c>
      <c r="B3326" s="6">
        <v>1.7089240000000001</v>
      </c>
      <c r="F3326" s="12"/>
      <c r="J3326" s="13"/>
    </row>
    <row r="3327" spans="1:10" x14ac:dyDescent="0.25">
      <c r="A3327" s="33" t="e">
        <f>#REF!</f>
        <v>#REF!</v>
      </c>
      <c r="B3327" s="6">
        <v>2.9861879999999998</v>
      </c>
      <c r="F3327" s="12"/>
      <c r="J3327" s="13"/>
    </row>
    <row r="3328" spans="1:10" x14ac:dyDescent="0.25">
      <c r="A3328" s="33" t="e">
        <f>#REF!</f>
        <v>#REF!</v>
      </c>
      <c r="B3328" s="6">
        <v>1.837561</v>
      </c>
      <c r="F3328" s="12"/>
      <c r="J3328" s="13"/>
    </row>
    <row r="3329" spans="1:10" x14ac:dyDescent="0.25">
      <c r="A3329" s="33" t="e">
        <f>#REF!</f>
        <v>#REF!</v>
      </c>
      <c r="B3329" s="6">
        <v>0.85877780000000004</v>
      </c>
      <c r="F3329" s="12"/>
      <c r="J3329" s="13"/>
    </row>
    <row r="3330" spans="1:10" x14ac:dyDescent="0.25">
      <c r="A3330" s="33" t="e">
        <f>#REF!</f>
        <v>#REF!</v>
      </c>
      <c r="B3330" s="6">
        <v>0.87754259999999995</v>
      </c>
      <c r="F3330" s="12"/>
      <c r="J3330" s="13"/>
    </row>
    <row r="3331" spans="1:10" x14ac:dyDescent="0.25">
      <c r="A3331" s="33" t="e">
        <f>#REF!</f>
        <v>#REF!</v>
      </c>
      <c r="B3331" s="6">
        <v>0.82898749999999999</v>
      </c>
      <c r="F3331" s="12"/>
      <c r="J3331" s="13"/>
    </row>
    <row r="3332" spans="1:10" x14ac:dyDescent="0.25">
      <c r="A3332" s="33" t="e">
        <f>#REF!</f>
        <v>#REF!</v>
      </c>
      <c r="B3332" s="6">
        <v>0.35354479999999999</v>
      </c>
      <c r="F3332" s="12"/>
      <c r="J3332" s="13"/>
    </row>
    <row r="3333" spans="1:10" x14ac:dyDescent="0.25">
      <c r="A3333" s="33" t="e">
        <f>#REF!</f>
        <v>#REF!</v>
      </c>
      <c r="B3333" s="6">
        <v>0.1890068</v>
      </c>
      <c r="F3333" s="12"/>
      <c r="J3333" s="13"/>
    </row>
    <row r="3334" spans="1:10" x14ac:dyDescent="0.25">
      <c r="A3334" s="33" t="e">
        <f>#REF!</f>
        <v>#REF!</v>
      </c>
      <c r="B3334" s="6">
        <v>0.37617040000000002</v>
      </c>
      <c r="F3334" s="12"/>
      <c r="J3334" s="13"/>
    </row>
    <row r="3335" spans="1:10" x14ac:dyDescent="0.25">
      <c r="A3335" s="33" t="e">
        <f>#REF!</f>
        <v>#REF!</v>
      </c>
      <c r="B3335" s="6">
        <v>1.6337269999999999</v>
      </c>
      <c r="F3335" s="12"/>
      <c r="J3335" s="13"/>
    </row>
    <row r="3336" spans="1:10" x14ac:dyDescent="0.25">
      <c r="A3336" s="33" t="e">
        <f>#REF!</f>
        <v>#REF!</v>
      </c>
      <c r="B3336" s="6">
        <v>2.225444</v>
      </c>
      <c r="F3336" s="12"/>
      <c r="J3336" s="13"/>
    </row>
    <row r="3337" spans="1:10" x14ac:dyDescent="0.25">
      <c r="A3337" s="33" t="e">
        <f>#REF!</f>
        <v>#REF!</v>
      </c>
      <c r="B3337" s="6">
        <v>3.5023230000000001</v>
      </c>
      <c r="F3337" s="12"/>
      <c r="J3337" s="13"/>
    </row>
    <row r="3338" spans="1:10" x14ac:dyDescent="0.25">
      <c r="A3338" s="33" t="e">
        <f>#REF!</f>
        <v>#REF!</v>
      </c>
      <c r="B3338" s="6">
        <v>1.473644</v>
      </c>
      <c r="F3338" s="12"/>
      <c r="J3338" s="13"/>
    </row>
    <row r="3339" spans="1:10" x14ac:dyDescent="0.25">
      <c r="A3339" s="33" t="e">
        <f>#REF!</f>
        <v>#REF!</v>
      </c>
      <c r="B3339" s="6">
        <v>1.354033</v>
      </c>
      <c r="F3339" s="12"/>
      <c r="J3339" s="13"/>
    </row>
    <row r="3340" spans="1:10" x14ac:dyDescent="0.25">
      <c r="A3340" s="33" t="e">
        <f>#REF!</f>
        <v>#REF!</v>
      </c>
      <c r="B3340" s="6">
        <v>2.249339</v>
      </c>
      <c r="F3340" s="12"/>
      <c r="J3340" s="13"/>
    </row>
    <row r="3341" spans="1:10" x14ac:dyDescent="0.25">
      <c r="A3341" s="33" t="e">
        <f>#REF!</f>
        <v>#REF!</v>
      </c>
      <c r="B3341" s="6">
        <v>1.634822</v>
      </c>
      <c r="F3341" s="12"/>
      <c r="J3341" s="13"/>
    </row>
    <row r="3342" spans="1:10" x14ac:dyDescent="0.25">
      <c r="A3342" s="33" t="e">
        <f>#REF!</f>
        <v>#REF!</v>
      </c>
      <c r="B3342" s="6">
        <v>1.773741</v>
      </c>
      <c r="F3342" s="12"/>
      <c r="J3342" s="13"/>
    </row>
    <row r="3343" spans="1:10" x14ac:dyDescent="0.25">
      <c r="A3343" s="33" t="e">
        <f>#REF!</f>
        <v>#REF!</v>
      </c>
      <c r="B3343" s="6">
        <v>1.3858790000000001</v>
      </c>
      <c r="F3343" s="12"/>
      <c r="J3343" s="13"/>
    </row>
    <row r="3344" spans="1:10" x14ac:dyDescent="0.25">
      <c r="A3344" s="33" t="e">
        <f>#REF!</f>
        <v>#REF!</v>
      </c>
      <c r="B3344" s="6">
        <v>1.177187</v>
      </c>
      <c r="F3344" s="12"/>
      <c r="J3344" s="13"/>
    </row>
    <row r="3345" spans="1:10" x14ac:dyDescent="0.25">
      <c r="A3345" s="33" t="e">
        <f>#REF!</f>
        <v>#REF!</v>
      </c>
      <c r="B3345" s="6">
        <v>1.5547260000000001</v>
      </c>
      <c r="F3345" s="12"/>
      <c r="J3345" s="13"/>
    </row>
    <row r="3346" spans="1:10" x14ac:dyDescent="0.25">
      <c r="A3346" s="33" t="e">
        <f>#REF!</f>
        <v>#REF!</v>
      </c>
      <c r="B3346" s="6">
        <v>1.0607880000000001</v>
      </c>
      <c r="F3346" s="12"/>
      <c r="J3346" s="13"/>
    </row>
    <row r="3347" spans="1:10" x14ac:dyDescent="0.25">
      <c r="A3347" s="33" t="e">
        <f>#REF!</f>
        <v>#REF!</v>
      </c>
      <c r="B3347" s="6">
        <v>0.9709333</v>
      </c>
      <c r="F3347" s="12"/>
      <c r="J3347" s="13"/>
    </row>
    <row r="3348" spans="1:10" x14ac:dyDescent="0.25">
      <c r="A3348" s="33" t="e">
        <f>#REF!</f>
        <v>#REF!</v>
      </c>
      <c r="B3348" s="6">
        <v>1.069917</v>
      </c>
      <c r="F3348" s="12"/>
      <c r="J3348" s="13"/>
    </row>
    <row r="3349" spans="1:10" x14ac:dyDescent="0.25">
      <c r="A3349" s="33" t="e">
        <f>#REF!</f>
        <v>#REF!</v>
      </c>
      <c r="B3349" s="6">
        <v>1.0076270000000001</v>
      </c>
      <c r="F3349" s="12"/>
      <c r="J3349" s="13"/>
    </row>
    <row r="3350" spans="1:10" x14ac:dyDescent="0.25">
      <c r="A3350" s="33" t="e">
        <f>#REF!</f>
        <v>#REF!</v>
      </c>
      <c r="B3350" s="6">
        <v>0.76170959999999999</v>
      </c>
      <c r="F3350" s="12"/>
      <c r="J3350" s="13"/>
    </row>
    <row r="3351" spans="1:10" x14ac:dyDescent="0.25">
      <c r="A3351" s="33" t="e">
        <f>#REF!</f>
        <v>#REF!</v>
      </c>
      <c r="B3351" s="6">
        <v>0.61923030000000001</v>
      </c>
      <c r="F3351" s="12"/>
      <c r="J3351" s="13"/>
    </row>
    <row r="3352" spans="1:10" x14ac:dyDescent="0.25">
      <c r="A3352" s="33" t="e">
        <f>#REF!</f>
        <v>#REF!</v>
      </c>
      <c r="B3352" s="6">
        <v>0.5600366</v>
      </c>
      <c r="F3352" s="12"/>
      <c r="J3352" s="13"/>
    </row>
    <row r="3353" spans="1:10" x14ac:dyDescent="0.25">
      <c r="A3353" s="33" t="e">
        <f>#REF!</f>
        <v>#REF!</v>
      </c>
      <c r="B3353" s="6">
        <v>0.62564019999999998</v>
      </c>
      <c r="F3353" s="12"/>
      <c r="J3353" s="13"/>
    </row>
    <row r="3354" spans="1:10" x14ac:dyDescent="0.25">
      <c r="A3354" s="33" t="e">
        <f>#REF!</f>
        <v>#REF!</v>
      </c>
      <c r="B3354" s="6">
        <v>0.65922239999999999</v>
      </c>
      <c r="F3354" s="12"/>
      <c r="J3354" s="13"/>
    </row>
    <row r="3355" spans="1:10" x14ac:dyDescent="0.25">
      <c r="A3355" s="33" t="e">
        <f>#REF!</f>
        <v>#REF!</v>
      </c>
      <c r="B3355" s="6">
        <v>0.70615859999999997</v>
      </c>
      <c r="F3355" s="12"/>
      <c r="J3355" s="13"/>
    </row>
    <row r="3356" spans="1:10" x14ac:dyDescent="0.25">
      <c r="A3356" s="33" t="e">
        <f>#REF!</f>
        <v>#REF!</v>
      </c>
      <c r="B3356" s="6">
        <v>2.5559500000000002</v>
      </c>
      <c r="F3356" s="12"/>
      <c r="J3356" s="13"/>
    </row>
    <row r="3357" spans="1:10" x14ac:dyDescent="0.25">
      <c r="A3357" s="33" t="e">
        <f>#REF!</f>
        <v>#REF!</v>
      </c>
      <c r="B3357" s="6">
        <v>3.293304</v>
      </c>
      <c r="F3357" s="12"/>
      <c r="J3357" s="13"/>
    </row>
    <row r="3358" spans="1:10" x14ac:dyDescent="0.25">
      <c r="A3358" s="33" t="e">
        <f>#REF!</f>
        <v>#REF!</v>
      </c>
      <c r="B3358" s="6">
        <v>3.8550339999999998</v>
      </c>
      <c r="F3358" s="12"/>
      <c r="J3358" s="13"/>
    </row>
    <row r="3359" spans="1:10" x14ac:dyDescent="0.25">
      <c r="A3359" s="33" t="e">
        <f>#REF!</f>
        <v>#REF!</v>
      </c>
      <c r="B3359" s="6">
        <v>6.5930809999999997</v>
      </c>
      <c r="F3359" s="12"/>
      <c r="J3359" s="13"/>
    </row>
    <row r="3360" spans="1:10" x14ac:dyDescent="0.25">
      <c r="A3360" s="33" t="e">
        <f>#REF!</f>
        <v>#REF!</v>
      </c>
      <c r="B3360" s="6">
        <v>7.1240360000000003</v>
      </c>
      <c r="F3360" s="12"/>
      <c r="J3360" s="13"/>
    </row>
    <row r="3361" spans="1:10" x14ac:dyDescent="0.25">
      <c r="A3361" s="33" t="e">
        <f>#REF!</f>
        <v>#REF!</v>
      </c>
      <c r="B3361" s="6">
        <v>12.373989999999999</v>
      </c>
      <c r="F3361" s="12"/>
      <c r="J3361" s="13"/>
    </row>
    <row r="3362" spans="1:10" x14ac:dyDescent="0.25">
      <c r="A3362" s="33" t="e">
        <f>#REF!</f>
        <v>#REF!</v>
      </c>
      <c r="B3362" s="6">
        <v>21.19228</v>
      </c>
      <c r="F3362" s="12"/>
      <c r="J3362" s="13"/>
    </row>
    <row r="3363" spans="1:10" x14ac:dyDescent="0.25">
      <c r="A3363" s="33" t="e">
        <f>#REF!</f>
        <v>#REF!</v>
      </c>
      <c r="B3363" s="6">
        <v>14.81564</v>
      </c>
      <c r="F3363" s="12"/>
      <c r="J3363" s="13"/>
    </row>
    <row r="3364" spans="1:10" x14ac:dyDescent="0.25">
      <c r="A3364" s="33" t="e">
        <f>#REF!</f>
        <v>#REF!</v>
      </c>
      <c r="B3364" s="6">
        <v>17.748380000000001</v>
      </c>
      <c r="F3364" s="12"/>
      <c r="J3364" s="13"/>
    </row>
    <row r="3365" spans="1:10" x14ac:dyDescent="0.25">
      <c r="A3365" s="33" t="e">
        <f>#REF!</f>
        <v>#REF!</v>
      </c>
      <c r="B3365" s="6">
        <v>10.41367</v>
      </c>
      <c r="F3365" s="12"/>
      <c r="J3365" s="13"/>
    </row>
    <row r="3366" spans="1:10" x14ac:dyDescent="0.25">
      <c r="A3366" s="33" t="e">
        <f>#REF!</f>
        <v>#REF!</v>
      </c>
      <c r="B3366" s="6">
        <v>5.4592109999999998</v>
      </c>
      <c r="F3366" s="12"/>
      <c r="J3366" s="13"/>
    </row>
    <row r="3367" spans="1:10" x14ac:dyDescent="0.25">
      <c r="A3367" s="33" t="e">
        <f>#REF!</f>
        <v>#REF!</v>
      </c>
      <c r="B3367" s="6">
        <v>3.323858</v>
      </c>
      <c r="F3367" s="12"/>
      <c r="J3367" s="13"/>
    </row>
    <row r="3368" spans="1:10" x14ac:dyDescent="0.25">
      <c r="A3368" s="33" t="e">
        <f>#REF!</f>
        <v>#REF!</v>
      </c>
      <c r="B3368" s="6">
        <v>3.7182919999999999</v>
      </c>
      <c r="F3368" s="12"/>
      <c r="J3368" s="13"/>
    </row>
    <row r="3369" spans="1:10" x14ac:dyDescent="0.25">
      <c r="A3369" s="33" t="e">
        <f>#REF!</f>
        <v>#REF!</v>
      </c>
      <c r="B3369" s="6">
        <v>2.602392</v>
      </c>
      <c r="F3369" s="12"/>
      <c r="J3369" s="13"/>
    </row>
    <row r="3370" spans="1:10" x14ac:dyDescent="0.25">
      <c r="A3370" s="33" t="e">
        <f>#REF!</f>
        <v>#REF!</v>
      </c>
      <c r="B3370" s="6">
        <v>1.023331</v>
      </c>
      <c r="F3370" s="12"/>
      <c r="J3370" s="13"/>
    </row>
    <row r="3371" spans="1:10" x14ac:dyDescent="0.25">
      <c r="A3371" s="33" t="e">
        <f>#REF!</f>
        <v>#REF!</v>
      </c>
      <c r="B3371" s="6">
        <v>1.4141570000000001</v>
      </c>
      <c r="F3371" s="12"/>
      <c r="J3371" s="13"/>
    </row>
    <row r="3372" spans="1:10" x14ac:dyDescent="0.25">
      <c r="A3372" s="33" t="e">
        <f>#REF!</f>
        <v>#REF!</v>
      </c>
      <c r="B3372" s="6">
        <v>1.627807</v>
      </c>
      <c r="F3372" s="12"/>
      <c r="J3372" s="13"/>
    </row>
    <row r="3373" spans="1:10" x14ac:dyDescent="0.25">
      <c r="A3373" s="33" t="e">
        <f>#REF!</f>
        <v>#REF!</v>
      </c>
      <c r="B3373" s="6">
        <v>1.5830139999999999</v>
      </c>
      <c r="F3373" s="12"/>
      <c r="J3373" s="13"/>
    </row>
    <row r="3374" spans="1:10" x14ac:dyDescent="0.25">
      <c r="A3374" s="33" t="e">
        <f>#REF!</f>
        <v>#REF!</v>
      </c>
      <c r="B3374" s="6">
        <v>1.3529169999999999</v>
      </c>
      <c r="F3374" s="12"/>
      <c r="J3374" s="13"/>
    </row>
    <row r="3375" spans="1:10" x14ac:dyDescent="0.25">
      <c r="A3375" s="33" t="e">
        <f>#REF!</f>
        <v>#REF!</v>
      </c>
      <c r="B3375" s="6">
        <v>1.9573149999999999</v>
      </c>
      <c r="F3375" s="12"/>
      <c r="J3375" s="13"/>
    </row>
    <row r="3376" spans="1:10" x14ac:dyDescent="0.25">
      <c r="A3376" s="33" t="e">
        <f>#REF!</f>
        <v>#REF!</v>
      </c>
      <c r="B3376" s="6">
        <v>1.1669959999999999</v>
      </c>
      <c r="F3376" s="12"/>
      <c r="J3376" s="13"/>
    </row>
    <row r="3377" spans="1:10" x14ac:dyDescent="0.25">
      <c r="A3377" s="33" t="e">
        <f>#REF!</f>
        <v>#REF!</v>
      </c>
      <c r="B3377" s="6">
        <v>1.2248779999999999</v>
      </c>
      <c r="F3377" s="12"/>
      <c r="J3377" s="13"/>
    </row>
    <row r="3378" spans="1:10" x14ac:dyDescent="0.25">
      <c r="A3378" s="33" t="e">
        <f>#REF!</f>
        <v>#REF!</v>
      </c>
      <c r="B3378" s="6">
        <v>1.552216</v>
      </c>
      <c r="F3378" s="12"/>
      <c r="J3378" s="13"/>
    </row>
    <row r="3379" spans="1:10" x14ac:dyDescent="0.25">
      <c r="A3379" s="33" t="e">
        <f>#REF!</f>
        <v>#REF!</v>
      </c>
      <c r="B3379" s="6">
        <v>0.81711060000000002</v>
      </c>
      <c r="F3379" s="12"/>
      <c r="J3379" s="13"/>
    </row>
    <row r="3380" spans="1:10" x14ac:dyDescent="0.25">
      <c r="A3380" s="33" t="e">
        <f>#REF!</f>
        <v>#REF!</v>
      </c>
      <c r="B3380" s="6">
        <v>2.0769069999999998</v>
      </c>
      <c r="F3380" s="12"/>
      <c r="J3380" s="13"/>
    </row>
    <row r="3381" spans="1:10" x14ac:dyDescent="0.25">
      <c r="A3381" s="33" t="e">
        <f>#REF!</f>
        <v>#REF!</v>
      </c>
      <c r="B3381" s="6">
        <v>1.0888720000000001</v>
      </c>
      <c r="F3381" s="12"/>
      <c r="J3381" s="13"/>
    </row>
    <row r="3382" spans="1:10" x14ac:dyDescent="0.25">
      <c r="A3382" s="33" t="e">
        <f>#REF!</f>
        <v>#REF!</v>
      </c>
      <c r="B3382" s="6">
        <v>0.41161370000000003</v>
      </c>
      <c r="F3382" s="12"/>
      <c r="J3382" s="13"/>
    </row>
    <row r="3383" spans="1:10" x14ac:dyDescent="0.25">
      <c r="A3383" s="33" t="e">
        <f>#REF!</f>
        <v>#REF!</v>
      </c>
      <c r="B3383" s="6">
        <v>1.596867</v>
      </c>
      <c r="F3383" s="12"/>
      <c r="J3383" s="13"/>
    </row>
    <row r="3384" spans="1:10" x14ac:dyDescent="0.25">
      <c r="A3384" s="33" t="e">
        <f>#REF!</f>
        <v>#REF!</v>
      </c>
      <c r="B3384" s="6">
        <v>1.763671</v>
      </c>
      <c r="F3384" s="12"/>
      <c r="J3384" s="13"/>
    </row>
    <row r="3385" spans="1:10" x14ac:dyDescent="0.25">
      <c r="A3385" s="33" t="e">
        <f>#REF!</f>
        <v>#REF!</v>
      </c>
      <c r="B3385" s="6">
        <v>2.68275</v>
      </c>
      <c r="F3385" s="12"/>
      <c r="J3385" s="13"/>
    </row>
    <row r="3386" spans="1:10" x14ac:dyDescent="0.25">
      <c r="A3386" s="33" t="e">
        <f>#REF!</f>
        <v>#REF!</v>
      </c>
      <c r="B3386" s="6">
        <v>2.1791100000000001</v>
      </c>
      <c r="F3386" s="12"/>
      <c r="J3386" s="13"/>
    </row>
    <row r="3387" spans="1:10" x14ac:dyDescent="0.25">
      <c r="A3387" s="33" t="e">
        <f>#REF!</f>
        <v>#REF!</v>
      </c>
      <c r="B3387" s="6">
        <v>1.6775359999999999</v>
      </c>
      <c r="F3387" s="12"/>
      <c r="J3387" s="13"/>
    </row>
    <row r="3388" spans="1:10" x14ac:dyDescent="0.25">
      <c r="A3388" s="33" t="e">
        <f>#REF!</f>
        <v>#REF!</v>
      </c>
      <c r="B3388" s="6">
        <v>1.1573599999999999</v>
      </c>
      <c r="F3388" s="12"/>
      <c r="J3388" s="13"/>
    </row>
    <row r="3389" spans="1:10" x14ac:dyDescent="0.25">
      <c r="A3389" s="33" t="e">
        <f>#REF!</f>
        <v>#REF!</v>
      </c>
      <c r="B3389" s="6">
        <v>1.3120270000000001</v>
      </c>
      <c r="F3389" s="12"/>
      <c r="J3389" s="13"/>
    </row>
    <row r="3390" spans="1:10" x14ac:dyDescent="0.25">
      <c r="A3390" s="33" t="e">
        <f>#REF!</f>
        <v>#REF!</v>
      </c>
      <c r="B3390" s="6">
        <v>1.136652</v>
      </c>
      <c r="F3390" s="12"/>
      <c r="J3390" s="13"/>
    </row>
    <row r="3391" spans="1:10" x14ac:dyDescent="0.25">
      <c r="A3391" s="33" t="e">
        <f>#REF!</f>
        <v>#REF!</v>
      </c>
      <c r="B3391" s="6">
        <v>1.0098199999999999</v>
      </c>
      <c r="F3391" s="12"/>
      <c r="J3391" s="13"/>
    </row>
    <row r="3392" spans="1:10" x14ac:dyDescent="0.25">
      <c r="A3392" s="33" t="e">
        <f>#REF!</f>
        <v>#REF!</v>
      </c>
      <c r="B3392" s="6">
        <v>1.2200610000000001</v>
      </c>
      <c r="F3392" s="12"/>
      <c r="J3392" s="13"/>
    </row>
    <row r="3393" spans="1:10" x14ac:dyDescent="0.25">
      <c r="A3393" s="33" t="e">
        <f>#REF!</f>
        <v>#REF!</v>
      </c>
      <c r="B3393" s="6">
        <v>1.0990200000000001</v>
      </c>
      <c r="F3393" s="12"/>
      <c r="J3393" s="13"/>
    </row>
    <row r="3394" spans="1:10" x14ac:dyDescent="0.25">
      <c r="A3394" s="33" t="e">
        <f>#REF!</f>
        <v>#REF!</v>
      </c>
      <c r="B3394" s="6">
        <v>1.5488949999999999</v>
      </c>
      <c r="F3394" s="12"/>
      <c r="J3394" s="13"/>
    </row>
    <row r="3395" spans="1:10" x14ac:dyDescent="0.25">
      <c r="A3395" s="33" t="e">
        <f>#REF!</f>
        <v>#REF!</v>
      </c>
      <c r="B3395" s="6">
        <v>1.782009</v>
      </c>
      <c r="F3395" s="12"/>
      <c r="J3395" s="13"/>
    </row>
    <row r="3396" spans="1:10" x14ac:dyDescent="0.25">
      <c r="A3396" s="33" t="e">
        <f>#REF!</f>
        <v>#REF!</v>
      </c>
      <c r="B3396" s="6">
        <v>0.50486699999999995</v>
      </c>
      <c r="F3396" s="12"/>
      <c r="J3396" s="13"/>
    </row>
    <row r="3397" spans="1:10" x14ac:dyDescent="0.25">
      <c r="A3397" s="33" t="e">
        <f>#REF!</f>
        <v>#REF!</v>
      </c>
      <c r="B3397" s="6">
        <v>0.71825059999999996</v>
      </c>
      <c r="F3397" s="12"/>
      <c r="J3397" s="13"/>
    </row>
    <row r="3398" spans="1:10" x14ac:dyDescent="0.25">
      <c r="A3398" s="33" t="e">
        <f>#REF!</f>
        <v>#REF!</v>
      </c>
      <c r="B3398" s="6">
        <v>1.7152559999999999</v>
      </c>
      <c r="F3398" s="12"/>
      <c r="J3398" s="13"/>
    </row>
    <row r="3399" spans="1:10" x14ac:dyDescent="0.25">
      <c r="A3399" s="33" t="e">
        <f>#REF!</f>
        <v>#REF!</v>
      </c>
      <c r="B3399" s="6">
        <v>1.690464</v>
      </c>
      <c r="F3399" s="12"/>
      <c r="J3399" s="13"/>
    </row>
    <row r="3400" spans="1:10" x14ac:dyDescent="0.25">
      <c r="A3400" s="33" t="e">
        <f>#REF!</f>
        <v>#REF!</v>
      </c>
      <c r="B3400" s="6">
        <v>1.540934</v>
      </c>
      <c r="F3400" s="12"/>
      <c r="J3400" s="13"/>
    </row>
    <row r="3401" spans="1:10" x14ac:dyDescent="0.25">
      <c r="A3401" s="33" t="e">
        <f>#REF!</f>
        <v>#REF!</v>
      </c>
      <c r="B3401" s="6">
        <v>3.5334720000000002</v>
      </c>
      <c r="F3401" s="12"/>
      <c r="J3401" s="13"/>
    </row>
    <row r="3402" spans="1:10" x14ac:dyDescent="0.25">
      <c r="A3402" s="33" t="e">
        <f>#REF!</f>
        <v>#REF!</v>
      </c>
      <c r="B3402" s="6">
        <v>6.3452849999999996</v>
      </c>
      <c r="F3402" s="12"/>
      <c r="J3402" s="13"/>
    </row>
    <row r="3403" spans="1:10" x14ac:dyDescent="0.25">
      <c r="A3403" s="33" t="e">
        <f>#REF!</f>
        <v>#REF!</v>
      </c>
      <c r="B3403" s="6">
        <v>10.95776</v>
      </c>
      <c r="F3403" s="12"/>
      <c r="J3403" s="13"/>
    </row>
    <row r="3404" spans="1:10" x14ac:dyDescent="0.25">
      <c r="A3404" s="33" t="e">
        <f>#REF!</f>
        <v>#REF!</v>
      </c>
      <c r="B3404" s="6">
        <v>2.3719299999999999</v>
      </c>
      <c r="F3404" s="12"/>
      <c r="J3404" s="13"/>
    </row>
    <row r="3405" spans="1:10" x14ac:dyDescent="0.25">
      <c r="A3405" s="33" t="e">
        <f>#REF!</f>
        <v>#REF!</v>
      </c>
      <c r="B3405" s="6">
        <v>2.8334109999999999</v>
      </c>
      <c r="F3405" s="12"/>
      <c r="J3405" s="13"/>
    </row>
    <row r="3406" spans="1:10" x14ac:dyDescent="0.25">
      <c r="A3406" s="33" t="e">
        <f>#REF!</f>
        <v>#REF!</v>
      </c>
      <c r="B3406" s="6">
        <v>1.372204</v>
      </c>
      <c r="F3406" s="12"/>
      <c r="J3406" s="13"/>
    </row>
    <row r="3407" spans="1:10" x14ac:dyDescent="0.25">
      <c r="A3407" s="33" t="e">
        <f>#REF!</f>
        <v>#REF!</v>
      </c>
      <c r="B3407" s="6">
        <v>2.0570569999999999</v>
      </c>
      <c r="F3407" s="12"/>
      <c r="J3407" s="13"/>
    </row>
    <row r="3408" spans="1:10" x14ac:dyDescent="0.25">
      <c r="A3408" s="33" t="e">
        <f>#REF!</f>
        <v>#REF!</v>
      </c>
      <c r="B3408" s="6">
        <v>1.497139</v>
      </c>
      <c r="F3408" s="12"/>
      <c r="J3408" s="13"/>
    </row>
    <row r="3409" spans="1:10" x14ac:dyDescent="0.25">
      <c r="A3409" s="33" t="e">
        <f>#REF!</f>
        <v>#REF!</v>
      </c>
      <c r="B3409" s="6">
        <v>1.309515</v>
      </c>
      <c r="F3409" s="12"/>
      <c r="J3409" s="13"/>
    </row>
    <row r="3410" spans="1:10" x14ac:dyDescent="0.25">
      <c r="A3410" s="33" t="e">
        <f>#REF!</f>
        <v>#REF!</v>
      </c>
      <c r="B3410" s="6">
        <v>1.289145</v>
      </c>
      <c r="F3410" s="12"/>
      <c r="J3410" s="13"/>
    </row>
    <row r="3411" spans="1:10" x14ac:dyDescent="0.25">
      <c r="A3411" s="33" t="e">
        <f>#REF!</f>
        <v>#REF!</v>
      </c>
      <c r="B3411" s="6">
        <v>0.554871</v>
      </c>
      <c r="F3411" s="12"/>
      <c r="J3411" s="13"/>
    </row>
    <row r="3412" spans="1:10" x14ac:dyDescent="0.25">
      <c r="A3412" s="33" t="e">
        <f>#REF!</f>
        <v>#REF!</v>
      </c>
      <c r="B3412" s="6">
        <v>0.6178247</v>
      </c>
      <c r="F3412" s="12"/>
      <c r="J3412" s="13"/>
    </row>
    <row r="3413" spans="1:10" x14ac:dyDescent="0.25">
      <c r="A3413" s="33" t="e">
        <f>#REF!</f>
        <v>#REF!</v>
      </c>
      <c r="B3413" s="6">
        <v>0.57017779999999996</v>
      </c>
      <c r="F3413" s="12"/>
      <c r="J3413" s="13"/>
    </row>
    <row r="3414" spans="1:10" x14ac:dyDescent="0.25">
      <c r="A3414" s="33" t="e">
        <f>#REF!</f>
        <v>#REF!</v>
      </c>
      <c r="B3414" s="6">
        <v>0.55666800000000005</v>
      </c>
      <c r="F3414" s="12"/>
      <c r="J3414" s="13"/>
    </row>
    <row r="3415" spans="1:10" x14ac:dyDescent="0.25">
      <c r="A3415" s="33" t="e">
        <f>#REF!</f>
        <v>#REF!</v>
      </c>
      <c r="B3415" s="6">
        <v>0.40753539999999999</v>
      </c>
      <c r="F3415" s="12"/>
      <c r="J3415" s="13"/>
    </row>
    <row r="3416" spans="1:10" x14ac:dyDescent="0.25">
      <c r="A3416" s="33" t="e">
        <f>#REF!</f>
        <v>#REF!</v>
      </c>
      <c r="B3416" s="6">
        <v>0.43297629999999998</v>
      </c>
      <c r="F3416" s="12"/>
      <c r="J3416" s="13"/>
    </row>
    <row r="3417" spans="1:10" x14ac:dyDescent="0.25">
      <c r="A3417" s="33" t="e">
        <f>#REF!</f>
        <v>#REF!</v>
      </c>
      <c r="B3417" s="6">
        <v>0.42446309999999998</v>
      </c>
      <c r="F3417" s="12"/>
      <c r="J3417" s="13"/>
    </row>
    <row r="3418" spans="1:10" x14ac:dyDescent="0.25">
      <c r="A3418" s="33" t="e">
        <f>#REF!</f>
        <v>#REF!</v>
      </c>
      <c r="B3418" s="6">
        <v>0.197293</v>
      </c>
      <c r="F3418" s="12"/>
      <c r="J3418" s="13"/>
    </row>
    <row r="3419" spans="1:10" x14ac:dyDescent="0.25">
      <c r="A3419" s="33" t="e">
        <f>#REF!</f>
        <v>#REF!</v>
      </c>
      <c r="B3419" s="6">
        <v>0.60399380000000003</v>
      </c>
      <c r="F3419" s="12"/>
      <c r="J3419" s="13"/>
    </row>
    <row r="3420" spans="1:10" x14ac:dyDescent="0.25">
      <c r="A3420" s="33" t="e">
        <f>#REF!</f>
        <v>#REF!</v>
      </c>
      <c r="B3420" s="6">
        <v>0.66916640000000005</v>
      </c>
      <c r="F3420" s="12"/>
      <c r="J3420" s="13"/>
    </row>
    <row r="3421" spans="1:10" x14ac:dyDescent="0.25">
      <c r="A3421" s="33" t="e">
        <f>#REF!</f>
        <v>#REF!</v>
      </c>
      <c r="B3421" s="6">
        <v>0.92801480000000003</v>
      </c>
      <c r="F3421" s="12"/>
      <c r="J3421" s="13"/>
    </row>
    <row r="3422" spans="1:10" x14ac:dyDescent="0.25">
      <c r="A3422" s="33" t="e">
        <f>#REF!</f>
        <v>#REF!</v>
      </c>
      <c r="B3422" s="6">
        <v>1.033277</v>
      </c>
      <c r="F3422" s="12"/>
      <c r="J3422" s="13"/>
    </row>
    <row r="3423" spans="1:10" x14ac:dyDescent="0.25">
      <c r="A3423" s="33" t="e">
        <f>#REF!</f>
        <v>#REF!</v>
      </c>
      <c r="B3423" s="6">
        <v>1.2713300000000001</v>
      </c>
      <c r="F3423" s="12"/>
      <c r="J3423" s="13"/>
    </row>
    <row r="3424" spans="1:10" x14ac:dyDescent="0.25">
      <c r="A3424" s="33" t="e">
        <f>#REF!</f>
        <v>#REF!</v>
      </c>
      <c r="B3424" s="6">
        <v>0.99216970000000004</v>
      </c>
      <c r="F3424" s="12"/>
      <c r="J3424" s="13"/>
    </row>
    <row r="3425" spans="1:10" x14ac:dyDescent="0.25">
      <c r="A3425" s="33" t="e">
        <f>#REF!</f>
        <v>#REF!</v>
      </c>
      <c r="B3425" s="6">
        <v>0.2055756</v>
      </c>
      <c r="F3425" s="12"/>
      <c r="J3425" s="13"/>
    </row>
    <row r="3426" spans="1:10" x14ac:dyDescent="0.25">
      <c r="A3426" s="33" t="e">
        <f>#REF!</f>
        <v>#REF!</v>
      </c>
      <c r="B3426" s="6">
        <v>6.4169100000000007E-2</v>
      </c>
      <c r="F3426" s="12"/>
      <c r="J3426" s="13"/>
    </row>
    <row r="3427" spans="1:10" x14ac:dyDescent="0.25">
      <c r="A3427" s="33" t="e">
        <f>#REF!</f>
        <v>#REF!</v>
      </c>
      <c r="B3427" s="6">
        <v>0.16573299999999999</v>
      </c>
      <c r="F3427" s="12"/>
      <c r="J3427" s="13"/>
    </row>
    <row r="3428" spans="1:10" x14ac:dyDescent="0.25">
      <c r="A3428" s="33" t="e">
        <f>#REF!</f>
        <v>#REF!</v>
      </c>
      <c r="B3428" s="6">
        <v>0.12957640000000001</v>
      </c>
      <c r="F3428" s="12"/>
      <c r="J3428" s="13"/>
    </row>
    <row r="3429" spans="1:10" x14ac:dyDescent="0.25">
      <c r="A3429" s="33" t="e">
        <f>#REF!</f>
        <v>#REF!</v>
      </c>
      <c r="B3429" s="6">
        <v>0.35106379999999998</v>
      </c>
      <c r="F3429" s="12"/>
      <c r="J3429" s="13"/>
    </row>
    <row r="3430" spans="1:10" x14ac:dyDescent="0.25">
      <c r="A3430" s="33" t="e">
        <f>#REF!</f>
        <v>#REF!</v>
      </c>
      <c r="B3430" s="6">
        <v>0.2818657</v>
      </c>
      <c r="F3430" s="12"/>
      <c r="J3430" s="13"/>
    </row>
    <row r="3431" spans="1:10" x14ac:dyDescent="0.25">
      <c r="A3431" s="33" t="e">
        <f>#REF!</f>
        <v>#REF!</v>
      </c>
      <c r="B3431" s="6">
        <v>0.16033249999999999</v>
      </c>
      <c r="F3431" s="12"/>
      <c r="J3431" s="13"/>
    </row>
    <row r="3432" spans="1:10" x14ac:dyDescent="0.25">
      <c r="A3432" s="33" t="e">
        <f>#REF!</f>
        <v>#REF!</v>
      </c>
      <c r="B3432" s="6">
        <v>3.3877380000000001</v>
      </c>
      <c r="F3432" s="12"/>
      <c r="J3432" s="13"/>
    </row>
    <row r="3433" spans="1:10" x14ac:dyDescent="0.25">
      <c r="A3433" s="33" t="e">
        <f>#REF!</f>
        <v>#REF!</v>
      </c>
      <c r="B3433" s="6">
        <v>1.4544649999999999</v>
      </c>
      <c r="F3433" s="12"/>
      <c r="J3433" s="13"/>
    </row>
    <row r="3434" spans="1:10" x14ac:dyDescent="0.25">
      <c r="A3434" s="33" t="e">
        <f>#REF!</f>
        <v>#REF!</v>
      </c>
      <c r="B3434" s="6">
        <v>1.702213</v>
      </c>
      <c r="F3434" s="12"/>
      <c r="J3434" s="13"/>
    </row>
    <row r="3435" spans="1:10" x14ac:dyDescent="0.25">
      <c r="A3435" s="33" t="e">
        <f>#REF!</f>
        <v>#REF!</v>
      </c>
      <c r="B3435" s="6">
        <v>1.560449</v>
      </c>
      <c r="F3435" s="12"/>
      <c r="J3435" s="13"/>
    </row>
    <row r="3436" spans="1:10" x14ac:dyDescent="0.25">
      <c r="A3436" s="33" t="e">
        <f>#REF!</f>
        <v>#REF!</v>
      </c>
      <c r="B3436" s="6">
        <v>1.635931</v>
      </c>
      <c r="F3436" s="12"/>
      <c r="J3436" s="13"/>
    </row>
    <row r="3437" spans="1:10" x14ac:dyDescent="0.25">
      <c r="A3437" s="33" t="e">
        <f>#REF!</f>
        <v>#REF!</v>
      </c>
      <c r="B3437" s="6">
        <v>1.8972800000000001</v>
      </c>
      <c r="F3437" s="12"/>
      <c r="J3437" s="13"/>
    </row>
    <row r="3438" spans="1:10" x14ac:dyDescent="0.25">
      <c r="A3438" s="33" t="e">
        <f>#REF!</f>
        <v>#REF!</v>
      </c>
      <c r="B3438" s="6">
        <v>0.1674612</v>
      </c>
      <c r="F3438" s="12"/>
      <c r="J3438" s="13"/>
    </row>
    <row r="3439" spans="1:10" x14ac:dyDescent="0.25">
      <c r="A3439" s="33" t="e">
        <f>#REF!</f>
        <v>#REF!</v>
      </c>
      <c r="B3439" s="6">
        <v>3.7752680000000001</v>
      </c>
      <c r="F3439" s="12"/>
      <c r="J3439" s="13"/>
    </row>
    <row r="3440" spans="1:10" x14ac:dyDescent="0.25">
      <c r="A3440" s="33" t="e">
        <f>#REF!</f>
        <v>#REF!</v>
      </c>
      <c r="B3440" s="6">
        <v>3.0473690000000002</v>
      </c>
      <c r="F3440" s="12"/>
      <c r="J3440" s="13"/>
    </row>
    <row r="3441" spans="1:10" x14ac:dyDescent="0.25">
      <c r="A3441" s="33" t="e">
        <f>#REF!</f>
        <v>#REF!</v>
      </c>
      <c r="B3441" s="6">
        <v>1.982461</v>
      </c>
      <c r="F3441" s="12"/>
      <c r="J3441" s="13"/>
    </row>
    <row r="3442" spans="1:10" x14ac:dyDescent="0.25">
      <c r="A3442" s="33" t="e">
        <f>#REF!</f>
        <v>#REF!</v>
      </c>
      <c r="B3442" s="6">
        <v>2.1885180000000002</v>
      </c>
      <c r="F3442" s="12"/>
      <c r="J3442" s="13"/>
    </row>
    <row r="3443" spans="1:10" x14ac:dyDescent="0.25">
      <c r="A3443" s="33" t="e">
        <f>#REF!</f>
        <v>#REF!</v>
      </c>
      <c r="B3443" s="6">
        <v>1.5089669999999999</v>
      </c>
      <c r="F3443" s="12"/>
      <c r="J3443" s="13"/>
    </row>
    <row r="3444" spans="1:10" x14ac:dyDescent="0.25">
      <c r="A3444" s="33" t="e">
        <f>#REF!</f>
        <v>#REF!</v>
      </c>
      <c r="B3444" s="6">
        <v>1.8755550000000001</v>
      </c>
      <c r="F3444" s="12"/>
      <c r="J3444" s="13"/>
    </row>
    <row r="3445" spans="1:10" x14ac:dyDescent="0.25">
      <c r="A3445" s="33" t="e">
        <f>#REF!</f>
        <v>#REF!</v>
      </c>
      <c r="B3445" s="6">
        <v>2.0256590000000001</v>
      </c>
      <c r="F3445" s="12"/>
      <c r="J3445" s="13"/>
    </row>
    <row r="3446" spans="1:10" x14ac:dyDescent="0.25">
      <c r="A3446" s="33" t="e">
        <f>#REF!</f>
        <v>#REF!</v>
      </c>
      <c r="B3446" s="6">
        <v>2.0611630000000001</v>
      </c>
      <c r="F3446" s="12"/>
      <c r="J3446" s="13"/>
    </row>
    <row r="3447" spans="1:10" x14ac:dyDescent="0.25">
      <c r="A3447" s="33" t="e">
        <f>#REF!</f>
        <v>#REF!</v>
      </c>
      <c r="B3447" s="6">
        <v>2.3223289999999999</v>
      </c>
      <c r="F3447" s="12"/>
      <c r="J3447" s="13"/>
    </row>
    <row r="3448" spans="1:10" x14ac:dyDescent="0.25">
      <c r="A3448" s="33" t="e">
        <f>#REF!</f>
        <v>#REF!</v>
      </c>
      <c r="B3448" s="6">
        <v>2.4303689999999998</v>
      </c>
      <c r="F3448" s="12"/>
      <c r="J3448" s="13"/>
    </row>
    <row r="3449" spans="1:10" x14ac:dyDescent="0.25">
      <c r="A3449" s="33" t="e">
        <f>#REF!</f>
        <v>#REF!</v>
      </c>
      <c r="B3449" s="6">
        <v>0.73885639999999997</v>
      </c>
      <c r="F3449" s="12"/>
      <c r="J3449" s="13"/>
    </row>
    <row r="3450" spans="1:10" x14ac:dyDescent="0.25">
      <c r="A3450" s="33" t="e">
        <f>#REF!</f>
        <v>#REF!</v>
      </c>
      <c r="B3450" s="6">
        <v>0.51856069999999999</v>
      </c>
      <c r="F3450" s="12"/>
      <c r="J3450" s="13"/>
    </row>
    <row r="3451" spans="1:10" x14ac:dyDescent="0.25">
      <c r="A3451" s="33" t="e">
        <f>#REF!</f>
        <v>#REF!</v>
      </c>
      <c r="B3451" s="6">
        <v>0.3806813</v>
      </c>
      <c r="F3451" s="12"/>
      <c r="J3451" s="13"/>
    </row>
    <row r="3452" spans="1:10" x14ac:dyDescent="0.25">
      <c r="A3452" s="33" t="e">
        <f>#REF!</f>
        <v>#REF!</v>
      </c>
      <c r="B3452" s="6">
        <v>0.1892308</v>
      </c>
      <c r="F3452" s="12"/>
      <c r="J3452" s="13"/>
    </row>
    <row r="3453" spans="1:10" x14ac:dyDescent="0.25">
      <c r="A3453" s="33" t="e">
        <f>#REF!</f>
        <v>#REF!</v>
      </c>
      <c r="B3453" s="6">
        <v>0.1450389</v>
      </c>
      <c r="F3453" s="12"/>
      <c r="J3453" s="13"/>
    </row>
    <row r="3454" spans="1:10" x14ac:dyDescent="0.25">
      <c r="A3454" s="33" t="e">
        <f>#REF!</f>
        <v>#REF!</v>
      </c>
      <c r="B3454" s="6">
        <v>8.5573300000000005E-2</v>
      </c>
      <c r="F3454" s="12"/>
      <c r="J3454" s="13"/>
    </row>
    <row r="3455" spans="1:10" x14ac:dyDescent="0.25">
      <c r="A3455" s="33" t="e">
        <f>#REF!</f>
        <v>#REF!</v>
      </c>
      <c r="B3455" s="6">
        <v>0.89793389999999995</v>
      </c>
      <c r="F3455" s="12"/>
      <c r="J3455" s="13"/>
    </row>
    <row r="3456" spans="1:10" x14ac:dyDescent="0.25">
      <c r="A3456" s="33" t="e">
        <f>#REF!</f>
        <v>#REF!</v>
      </c>
      <c r="B3456" s="6">
        <v>0.46495520000000001</v>
      </c>
      <c r="F3456" s="12"/>
      <c r="J3456" s="13"/>
    </row>
    <row r="3457" spans="1:10" x14ac:dyDescent="0.25">
      <c r="A3457" s="33" t="e">
        <f>#REF!</f>
        <v>#REF!</v>
      </c>
      <c r="B3457" s="6">
        <v>0.77269109999999996</v>
      </c>
      <c r="F3457" s="12"/>
      <c r="J3457" s="13"/>
    </row>
    <row r="3458" spans="1:10" x14ac:dyDescent="0.25">
      <c r="A3458" s="33" t="e">
        <f>#REF!</f>
        <v>#REF!</v>
      </c>
      <c r="B3458" s="6">
        <v>2.3231660000000001</v>
      </c>
      <c r="F3458" s="12"/>
      <c r="J3458" s="13"/>
    </row>
    <row r="3459" spans="1:10" x14ac:dyDescent="0.25">
      <c r="A3459" s="33" t="e">
        <f>#REF!</f>
        <v>#REF!</v>
      </c>
      <c r="B3459" s="6">
        <v>2.524089</v>
      </c>
      <c r="F3459" s="12"/>
      <c r="J3459" s="13"/>
    </row>
    <row r="3460" spans="1:10" x14ac:dyDescent="0.25">
      <c r="A3460" s="33" t="e">
        <f>#REF!</f>
        <v>#REF!</v>
      </c>
      <c r="B3460" s="6">
        <v>2.6612580000000001</v>
      </c>
      <c r="F3460" s="12"/>
      <c r="J3460" s="13"/>
    </row>
    <row r="3461" spans="1:10" x14ac:dyDescent="0.25">
      <c r="A3461" s="33" t="e">
        <f>#REF!</f>
        <v>#REF!</v>
      </c>
      <c r="B3461" s="6">
        <v>1.126868</v>
      </c>
      <c r="F3461" s="12"/>
      <c r="J3461" s="13"/>
    </row>
    <row r="3462" spans="1:10" x14ac:dyDescent="0.25">
      <c r="A3462" s="33" t="e">
        <f>#REF!</f>
        <v>#REF!</v>
      </c>
      <c r="B3462" s="6">
        <v>2.1029770000000001</v>
      </c>
      <c r="F3462" s="12"/>
      <c r="J3462" s="13"/>
    </row>
    <row r="3463" spans="1:10" x14ac:dyDescent="0.25">
      <c r="A3463" s="33" t="e">
        <f>#REF!</f>
        <v>#REF!</v>
      </c>
      <c r="B3463" s="6">
        <v>2.561096</v>
      </c>
      <c r="F3463" s="12"/>
      <c r="J3463" s="13"/>
    </row>
    <row r="3464" spans="1:10" x14ac:dyDescent="0.25">
      <c r="A3464" s="33" t="e">
        <f>#REF!</f>
        <v>#REF!</v>
      </c>
      <c r="B3464" s="6">
        <v>1.508143</v>
      </c>
      <c r="F3464" s="12"/>
      <c r="J3464" s="13"/>
    </row>
    <row r="3465" spans="1:10" x14ac:dyDescent="0.25">
      <c r="A3465" s="33" t="e">
        <f>#REF!</f>
        <v>#REF!</v>
      </c>
      <c r="B3465" s="6">
        <v>1.9872430000000001</v>
      </c>
      <c r="F3465" s="12"/>
      <c r="J3465" s="13"/>
    </row>
    <row r="3466" spans="1:10" x14ac:dyDescent="0.25">
      <c r="A3466" s="33" t="e">
        <f>#REF!</f>
        <v>#REF!</v>
      </c>
      <c r="B3466" s="6">
        <v>2.2638989999999999</v>
      </c>
      <c r="F3466" s="12"/>
      <c r="J3466" s="13"/>
    </row>
    <row r="3467" spans="1:10" x14ac:dyDescent="0.25">
      <c r="A3467" s="33" t="e">
        <f>#REF!</f>
        <v>#REF!</v>
      </c>
      <c r="B3467" s="6">
        <v>2.7196989999999999</v>
      </c>
      <c r="F3467" s="12"/>
      <c r="J3467" s="13"/>
    </row>
    <row r="3468" spans="1:10" x14ac:dyDescent="0.25">
      <c r="A3468" s="33" t="e">
        <f>#REF!</f>
        <v>#REF!</v>
      </c>
      <c r="B3468" s="6">
        <v>0.82329859999999999</v>
      </c>
      <c r="F3468" s="12"/>
      <c r="J3468" s="13"/>
    </row>
    <row r="3469" spans="1:10" x14ac:dyDescent="0.25">
      <c r="A3469" s="33" t="e">
        <f>#REF!</f>
        <v>#REF!</v>
      </c>
      <c r="B3469" s="6">
        <v>0.56094319999999998</v>
      </c>
      <c r="F3469" s="12"/>
      <c r="J3469" s="13"/>
    </row>
    <row r="3470" spans="1:10" x14ac:dyDescent="0.25">
      <c r="A3470" s="33" t="e">
        <f>#REF!</f>
        <v>#REF!</v>
      </c>
      <c r="B3470" s="6">
        <v>0.86171350000000002</v>
      </c>
      <c r="F3470" s="12"/>
      <c r="J3470" s="13"/>
    </row>
    <row r="3471" spans="1:10" x14ac:dyDescent="0.25">
      <c r="A3471" s="33" t="e">
        <f>#REF!</f>
        <v>#REF!</v>
      </c>
      <c r="B3471" s="6">
        <v>0.96673589999999998</v>
      </c>
      <c r="F3471" s="12"/>
      <c r="J3471" s="13"/>
    </row>
    <row r="3472" spans="1:10" x14ac:dyDescent="0.25">
      <c r="A3472" s="33" t="e">
        <f>#REF!</f>
        <v>#REF!</v>
      </c>
      <c r="B3472" s="6">
        <v>0.77607729999999997</v>
      </c>
      <c r="F3472" s="12"/>
      <c r="J3472" s="13"/>
    </row>
    <row r="3473" spans="1:10" x14ac:dyDescent="0.25">
      <c r="A3473" s="33" t="e">
        <f>#REF!</f>
        <v>#REF!</v>
      </c>
      <c r="B3473" s="6">
        <v>0.96076519999999999</v>
      </c>
      <c r="F3473" s="12"/>
      <c r="J3473" s="13"/>
    </row>
    <row r="3474" spans="1:10" x14ac:dyDescent="0.25">
      <c r="A3474" s="33" t="e">
        <f>#REF!</f>
        <v>#REF!</v>
      </c>
      <c r="B3474" s="6">
        <v>0.9206934</v>
      </c>
      <c r="F3474" s="12"/>
      <c r="J3474" s="13"/>
    </row>
    <row r="3475" spans="1:10" x14ac:dyDescent="0.25">
      <c r="A3475" s="33" t="e">
        <f>#REF!</f>
        <v>#REF!</v>
      </c>
      <c r="B3475" s="6">
        <v>3.0307140000000001</v>
      </c>
      <c r="F3475" s="12"/>
      <c r="J3475" s="13"/>
    </row>
    <row r="3476" spans="1:10" x14ac:dyDescent="0.25">
      <c r="A3476" s="33" t="e">
        <f>#REF!</f>
        <v>#REF!</v>
      </c>
      <c r="B3476" s="6">
        <v>3.1654010000000001</v>
      </c>
      <c r="F3476" s="12"/>
      <c r="J3476" s="13"/>
    </row>
    <row r="3477" spans="1:10" x14ac:dyDescent="0.25">
      <c r="A3477" s="33" t="e">
        <f>#REF!</f>
        <v>#REF!</v>
      </c>
      <c r="B3477" s="6">
        <v>3.5588829999999998</v>
      </c>
      <c r="F3477" s="12"/>
      <c r="J3477" s="13"/>
    </row>
    <row r="3478" spans="1:10" x14ac:dyDescent="0.25">
      <c r="A3478" s="33" t="e">
        <f>#REF!</f>
        <v>#REF!</v>
      </c>
      <c r="B3478" s="6">
        <v>2.2843610000000001</v>
      </c>
      <c r="F3478" s="12"/>
      <c r="J3478" s="13"/>
    </row>
    <row r="3479" spans="1:10" x14ac:dyDescent="0.25">
      <c r="A3479" s="33" t="e">
        <f>#REF!</f>
        <v>#REF!</v>
      </c>
      <c r="B3479" s="6">
        <v>1.1922950000000001</v>
      </c>
      <c r="F3479" s="12"/>
      <c r="J3479" s="13"/>
    </row>
    <row r="3480" spans="1:10" x14ac:dyDescent="0.25">
      <c r="A3480" s="33" t="e">
        <f>#REF!</f>
        <v>#REF!</v>
      </c>
      <c r="B3480" s="6">
        <v>1.3814649999999999</v>
      </c>
      <c r="F3480" s="12"/>
      <c r="J3480" s="13"/>
    </row>
    <row r="3481" spans="1:10" x14ac:dyDescent="0.25">
      <c r="A3481" s="33" t="e">
        <f>#REF!</f>
        <v>#REF!</v>
      </c>
      <c r="B3481" s="6">
        <v>1.67343</v>
      </c>
      <c r="F3481" s="12"/>
      <c r="J3481" s="13"/>
    </row>
    <row r="3482" spans="1:10" x14ac:dyDescent="0.25">
      <c r="A3482" s="33" t="e">
        <f>#REF!</f>
        <v>#REF!</v>
      </c>
      <c r="B3482" s="6">
        <v>1.4508369999999999</v>
      </c>
      <c r="F3482" s="12"/>
      <c r="J3482" s="13"/>
    </row>
    <row r="3483" spans="1:10" x14ac:dyDescent="0.25">
      <c r="A3483" s="33" t="e">
        <f>#REF!</f>
        <v>#REF!</v>
      </c>
      <c r="B3483" s="6">
        <v>1.6995690000000001</v>
      </c>
      <c r="F3483" s="12"/>
      <c r="J3483" s="13"/>
    </row>
    <row r="3484" spans="1:10" x14ac:dyDescent="0.25">
      <c r="A3484" s="33" t="e">
        <f>#REF!</f>
        <v>#REF!</v>
      </c>
      <c r="B3484" s="6">
        <v>1.7162500000000001</v>
      </c>
      <c r="F3484" s="12"/>
      <c r="J3484" s="13"/>
    </row>
    <row r="3485" spans="1:10" x14ac:dyDescent="0.25">
      <c r="A3485" s="33" t="e">
        <f>#REF!</f>
        <v>#REF!</v>
      </c>
      <c r="B3485" s="6">
        <v>1.5242469999999999</v>
      </c>
      <c r="F3485" s="12"/>
      <c r="J3485" s="13"/>
    </row>
    <row r="3486" spans="1:10" x14ac:dyDescent="0.25">
      <c r="A3486" s="33" t="e">
        <f>#REF!</f>
        <v>#REF!</v>
      </c>
      <c r="B3486" s="6">
        <v>2.0636540000000001</v>
      </c>
      <c r="F3486" s="12"/>
      <c r="J3486" s="13"/>
    </row>
    <row r="3487" spans="1:10" x14ac:dyDescent="0.25">
      <c r="A3487" s="33" t="e">
        <f>#REF!</f>
        <v>#REF!</v>
      </c>
      <c r="B3487" s="6">
        <v>1.424831</v>
      </c>
      <c r="F3487" s="12"/>
      <c r="J3487" s="13"/>
    </row>
    <row r="3488" spans="1:10" x14ac:dyDescent="0.25">
      <c r="A3488" s="33" t="e">
        <f>#REF!</f>
        <v>#REF!</v>
      </c>
      <c r="B3488" s="6">
        <v>1.0159769999999999</v>
      </c>
      <c r="F3488" s="12"/>
      <c r="J3488" s="13"/>
    </row>
    <row r="3489" spans="1:10" x14ac:dyDescent="0.25">
      <c r="A3489" s="33" t="e">
        <f>#REF!</f>
        <v>#REF!</v>
      </c>
      <c r="B3489" s="6">
        <v>2.0230450000000002</v>
      </c>
      <c r="F3489" s="12"/>
      <c r="J3489" s="13"/>
    </row>
    <row r="3490" spans="1:10" x14ac:dyDescent="0.25">
      <c r="A3490" s="33" t="e">
        <f>#REF!</f>
        <v>#REF!</v>
      </c>
      <c r="B3490" s="6">
        <v>1.6345160000000001</v>
      </c>
      <c r="F3490" s="12"/>
      <c r="J3490" s="13"/>
    </row>
    <row r="3491" spans="1:10" x14ac:dyDescent="0.25">
      <c r="A3491" s="33" t="e">
        <f>#REF!</f>
        <v>#REF!</v>
      </c>
      <c r="B3491" s="6">
        <v>2.5323579999999999</v>
      </c>
      <c r="F3491" s="12"/>
      <c r="J3491" s="13"/>
    </row>
    <row r="3492" spans="1:10" x14ac:dyDescent="0.25">
      <c r="A3492" s="33" t="e">
        <f>#REF!</f>
        <v>#REF!</v>
      </c>
      <c r="B3492" s="6">
        <v>2.4311560000000001</v>
      </c>
      <c r="F3492" s="12"/>
      <c r="J3492" s="13"/>
    </row>
    <row r="3493" spans="1:10" x14ac:dyDescent="0.25">
      <c r="A3493" s="33" t="e">
        <f>#REF!</f>
        <v>#REF!</v>
      </c>
      <c r="B3493" s="6">
        <v>1.6832240000000001</v>
      </c>
      <c r="F3493" s="12"/>
      <c r="J3493" s="13"/>
    </row>
    <row r="3494" spans="1:10" x14ac:dyDescent="0.25">
      <c r="A3494" s="33" t="e">
        <f>#REF!</f>
        <v>#REF!</v>
      </c>
      <c r="B3494" s="6">
        <v>1.542842</v>
      </c>
      <c r="F3494" s="12"/>
      <c r="J3494" s="13"/>
    </row>
    <row r="3495" spans="1:10" x14ac:dyDescent="0.25">
      <c r="A3495" s="33" t="e">
        <f>#REF!</f>
        <v>#REF!</v>
      </c>
      <c r="B3495" s="6">
        <v>1.6723460000000001</v>
      </c>
      <c r="F3495" s="12"/>
      <c r="J3495" s="13"/>
    </row>
    <row r="3496" spans="1:10" x14ac:dyDescent="0.25">
      <c r="A3496" s="33" t="e">
        <f>#REF!</f>
        <v>#REF!</v>
      </c>
      <c r="B3496" s="6">
        <v>1.467881</v>
      </c>
      <c r="F3496" s="12"/>
      <c r="J3496" s="13"/>
    </row>
    <row r="3497" spans="1:10" x14ac:dyDescent="0.25">
      <c r="A3497" s="33" t="e">
        <f>#REF!</f>
        <v>#REF!</v>
      </c>
      <c r="B3497" s="6">
        <v>1.6114329999999999</v>
      </c>
      <c r="F3497" s="12"/>
      <c r="J3497" s="13"/>
    </row>
    <row r="3498" spans="1:10" x14ac:dyDescent="0.25">
      <c r="A3498" s="33" t="e">
        <f>#REF!</f>
        <v>#REF!</v>
      </c>
      <c r="B3498" s="6">
        <v>1.57165</v>
      </c>
      <c r="F3498" s="12"/>
      <c r="J3498" s="13"/>
    </row>
    <row r="3499" spans="1:10" x14ac:dyDescent="0.25">
      <c r="A3499" s="33" t="e">
        <f>#REF!</f>
        <v>#REF!</v>
      </c>
      <c r="B3499" s="6">
        <v>0.65733039999999998</v>
      </c>
      <c r="F3499" s="12"/>
      <c r="J3499" s="13"/>
    </row>
    <row r="3500" spans="1:10" x14ac:dyDescent="0.25">
      <c r="A3500" s="33" t="e">
        <f>#REF!</f>
        <v>#REF!</v>
      </c>
      <c r="B3500" s="6">
        <v>0.80330829999999998</v>
      </c>
      <c r="F3500" s="12"/>
      <c r="J3500" s="13"/>
    </row>
    <row r="3501" spans="1:10" x14ac:dyDescent="0.25">
      <c r="A3501" s="33" t="e">
        <f>#REF!</f>
        <v>#REF!</v>
      </c>
      <c r="B3501" s="6">
        <v>1.0328120000000001</v>
      </c>
      <c r="F3501" s="12"/>
      <c r="J3501" s="13"/>
    </row>
    <row r="3502" spans="1:10" x14ac:dyDescent="0.25">
      <c r="A3502" s="33" t="e">
        <f>#REF!</f>
        <v>#REF!</v>
      </c>
      <c r="B3502" s="6">
        <v>1.026265</v>
      </c>
      <c r="F3502" s="12"/>
      <c r="J3502" s="13"/>
    </row>
    <row r="3503" spans="1:10" x14ac:dyDescent="0.25">
      <c r="A3503" s="33" t="e">
        <f>#REF!</f>
        <v>#REF!</v>
      </c>
      <c r="B3503" s="6">
        <v>1.518861</v>
      </c>
      <c r="F3503" s="12"/>
      <c r="J3503" s="13"/>
    </row>
    <row r="3504" spans="1:10" x14ac:dyDescent="0.25">
      <c r="A3504" s="33" t="e">
        <f>#REF!</f>
        <v>#REF!</v>
      </c>
      <c r="B3504" s="6">
        <v>1.10005</v>
      </c>
      <c r="F3504" s="12"/>
      <c r="J3504" s="13"/>
    </row>
    <row r="3505" spans="1:10" x14ac:dyDescent="0.25">
      <c r="A3505" s="33" t="e">
        <f>#REF!</f>
        <v>#REF!</v>
      </c>
      <c r="B3505" s="6">
        <v>0.67252049999999997</v>
      </c>
      <c r="F3505" s="12"/>
      <c r="J3505" s="13"/>
    </row>
    <row r="3506" spans="1:10" x14ac:dyDescent="0.25">
      <c r="A3506" s="33" t="e">
        <f>#REF!</f>
        <v>#REF!</v>
      </c>
      <c r="B3506" s="6">
        <v>0.63692720000000003</v>
      </c>
      <c r="F3506" s="12"/>
      <c r="J3506" s="13"/>
    </row>
    <row r="3507" spans="1:10" x14ac:dyDescent="0.25">
      <c r="A3507" s="33" t="e">
        <f>#REF!</f>
        <v>#REF!</v>
      </c>
      <c r="B3507" s="6">
        <v>0.624552</v>
      </c>
      <c r="F3507" s="12"/>
      <c r="J3507" s="13"/>
    </row>
    <row r="3508" spans="1:10" x14ac:dyDescent="0.25">
      <c r="A3508" s="33" t="e">
        <f>#REF!</f>
        <v>#REF!</v>
      </c>
      <c r="B3508" s="6">
        <v>0.68567409999999995</v>
      </c>
      <c r="F3508" s="12"/>
      <c r="J3508" s="13"/>
    </row>
    <row r="3509" spans="1:10" x14ac:dyDescent="0.25">
      <c r="A3509" s="33" t="e">
        <f>#REF!</f>
        <v>#REF!</v>
      </c>
      <c r="B3509" s="6">
        <v>1.408118</v>
      </c>
      <c r="F3509" s="12"/>
      <c r="J3509" s="13"/>
    </row>
    <row r="3510" spans="1:10" x14ac:dyDescent="0.25">
      <c r="A3510" s="33" t="e">
        <f>#REF!</f>
        <v>#REF!</v>
      </c>
      <c r="B3510" s="6">
        <v>2.8817620000000002</v>
      </c>
      <c r="F3510" s="12"/>
      <c r="J3510" s="13"/>
    </row>
    <row r="3511" spans="1:10" x14ac:dyDescent="0.25">
      <c r="A3511" s="33" t="e">
        <f>#REF!</f>
        <v>#REF!</v>
      </c>
      <c r="B3511" s="6">
        <v>3.8621159999999999</v>
      </c>
      <c r="F3511" s="12"/>
      <c r="J3511" s="13"/>
    </row>
    <row r="3512" spans="1:10" x14ac:dyDescent="0.25">
      <c r="A3512" s="33" t="e">
        <f>#REF!</f>
        <v>#REF!</v>
      </c>
      <c r="B3512" s="6">
        <v>3.138242</v>
      </c>
      <c r="F3512" s="12"/>
      <c r="J3512" s="13"/>
    </row>
    <row r="3513" spans="1:10" x14ac:dyDescent="0.25">
      <c r="A3513" s="33" t="e">
        <f>#REF!</f>
        <v>#REF!</v>
      </c>
      <c r="B3513" s="6">
        <v>0.79527619999999999</v>
      </c>
      <c r="F3513" s="12"/>
      <c r="J3513" s="13"/>
    </row>
    <row r="3514" spans="1:10" x14ac:dyDescent="0.25">
      <c r="A3514" s="33" t="e">
        <f>#REF!</f>
        <v>#REF!</v>
      </c>
      <c r="B3514" s="6">
        <v>0.34456290000000001</v>
      </c>
      <c r="F3514" s="12"/>
      <c r="J3514" s="13"/>
    </row>
    <row r="3515" spans="1:10" x14ac:dyDescent="0.25">
      <c r="A3515" s="33" t="e">
        <f>#REF!</f>
        <v>#REF!</v>
      </c>
      <c r="B3515" s="6">
        <v>0.42702119999999999</v>
      </c>
      <c r="F3515" s="12"/>
      <c r="J3515" s="13"/>
    </row>
    <row r="3516" spans="1:10" x14ac:dyDescent="0.25">
      <c r="A3516" s="33" t="e">
        <f>#REF!</f>
        <v>#REF!</v>
      </c>
      <c r="B3516" s="6">
        <v>0.29479309999999997</v>
      </c>
      <c r="F3516" s="12"/>
      <c r="J3516" s="13"/>
    </row>
    <row r="3517" spans="1:10" x14ac:dyDescent="0.25">
      <c r="A3517" s="33" t="e">
        <f>#REF!</f>
        <v>#REF!</v>
      </c>
      <c r="B3517" s="6">
        <v>0.18037149999999999</v>
      </c>
      <c r="F3517" s="12"/>
      <c r="J3517" s="13"/>
    </row>
    <row r="3518" spans="1:10" x14ac:dyDescent="0.25">
      <c r="A3518" s="33" t="e">
        <f>#REF!</f>
        <v>#REF!</v>
      </c>
      <c r="B3518" s="6">
        <v>0.21556030000000001</v>
      </c>
      <c r="F3518" s="12"/>
      <c r="J3518" s="13"/>
    </row>
    <row r="3519" spans="1:10" x14ac:dyDescent="0.25">
      <c r="A3519" s="33" t="e">
        <f>#REF!</f>
        <v>#REF!</v>
      </c>
      <c r="B3519" s="6">
        <v>0.2426189</v>
      </c>
      <c r="F3519" s="12"/>
      <c r="J3519" s="13"/>
    </row>
    <row r="3520" spans="1:10" x14ac:dyDescent="0.25">
      <c r="A3520" s="33" t="e">
        <f>#REF!</f>
        <v>#REF!</v>
      </c>
      <c r="B3520" s="6">
        <v>0.33156429999999998</v>
      </c>
      <c r="F3520" s="12"/>
      <c r="J3520" s="13"/>
    </row>
    <row r="3521" spans="1:10" x14ac:dyDescent="0.25">
      <c r="A3521" s="33" t="e">
        <f>#REF!</f>
        <v>#REF!</v>
      </c>
      <c r="B3521" s="6">
        <v>0.18025379999999999</v>
      </c>
      <c r="F3521" s="12"/>
      <c r="J3521" s="13"/>
    </row>
    <row r="3522" spans="1:10" x14ac:dyDescent="0.25">
      <c r="A3522" s="33" t="e">
        <f>#REF!</f>
        <v>#REF!</v>
      </c>
      <c r="B3522" s="6">
        <v>0.18493770000000001</v>
      </c>
      <c r="F3522" s="12"/>
      <c r="J3522" s="13"/>
    </row>
    <row r="3523" spans="1:10" x14ac:dyDescent="0.25">
      <c r="A3523" s="33" t="e">
        <f>#REF!</f>
        <v>#REF!</v>
      </c>
      <c r="B3523" s="6">
        <v>0.16811770000000001</v>
      </c>
      <c r="F3523" s="12"/>
      <c r="J3523" s="13"/>
    </row>
    <row r="3524" spans="1:10" x14ac:dyDescent="0.25">
      <c r="A3524" s="33" t="e">
        <f>#REF!</f>
        <v>#REF!</v>
      </c>
      <c r="B3524" s="6">
        <v>0.28290090000000001</v>
      </c>
      <c r="F3524" s="12"/>
      <c r="J3524" s="13"/>
    </row>
    <row r="3525" spans="1:10" x14ac:dyDescent="0.25">
      <c r="A3525" s="33" t="e">
        <f>#REF!</f>
        <v>#REF!</v>
      </c>
      <c r="B3525" s="6">
        <v>0.42451</v>
      </c>
      <c r="F3525" s="12"/>
      <c r="J3525" s="13"/>
    </row>
    <row r="3526" spans="1:10" x14ac:dyDescent="0.25">
      <c r="A3526" s="33" t="e">
        <f>#REF!</f>
        <v>#REF!</v>
      </c>
      <c r="B3526" s="6">
        <v>0.74458590000000002</v>
      </c>
      <c r="F3526" s="12"/>
      <c r="J3526" s="13"/>
    </row>
    <row r="3527" spans="1:10" x14ac:dyDescent="0.25">
      <c r="A3527" s="33" t="e">
        <f>#REF!</f>
        <v>#REF!</v>
      </c>
      <c r="B3527" s="6">
        <v>0.80728520000000004</v>
      </c>
      <c r="F3527" s="12"/>
      <c r="J3527" s="13"/>
    </row>
    <row r="3528" spans="1:10" x14ac:dyDescent="0.25">
      <c r="A3528" s="33" t="e">
        <f>#REF!</f>
        <v>#REF!</v>
      </c>
      <c r="B3528" s="6">
        <v>0.5745711</v>
      </c>
      <c r="F3528" s="12"/>
      <c r="J3528" s="13"/>
    </row>
    <row r="3529" spans="1:10" x14ac:dyDescent="0.25">
      <c r="A3529" s="33" t="e">
        <f>#REF!</f>
        <v>#REF!</v>
      </c>
      <c r="B3529" s="6">
        <v>1.0915349999999999</v>
      </c>
      <c r="F3529" s="12"/>
      <c r="J3529" s="13"/>
    </row>
    <row r="3530" spans="1:10" x14ac:dyDescent="0.25">
      <c r="A3530" s="33" t="e">
        <f>#REF!</f>
        <v>#REF!</v>
      </c>
      <c r="B3530" s="6">
        <v>0.84591179999999999</v>
      </c>
      <c r="F3530" s="12"/>
      <c r="J3530" s="13"/>
    </row>
    <row r="3531" spans="1:10" x14ac:dyDescent="0.25">
      <c r="A3531" s="33" t="e">
        <f>#REF!</f>
        <v>#REF!</v>
      </c>
      <c r="B3531" s="6">
        <v>0.91142809999999996</v>
      </c>
      <c r="F3531" s="12"/>
      <c r="J3531" s="13"/>
    </row>
    <row r="3532" spans="1:10" x14ac:dyDescent="0.25">
      <c r="A3532" s="33" t="e">
        <f>#REF!</f>
        <v>#REF!</v>
      </c>
      <c r="B3532" s="6">
        <v>0.9122555</v>
      </c>
      <c r="F3532" s="12"/>
      <c r="J3532" s="13"/>
    </row>
    <row r="3533" spans="1:10" x14ac:dyDescent="0.25">
      <c r="A3533" s="33" t="e">
        <f>#REF!</f>
        <v>#REF!</v>
      </c>
      <c r="B3533" s="6">
        <v>0.96381329999999998</v>
      </c>
      <c r="F3533" s="12"/>
      <c r="J3533" s="13"/>
    </row>
    <row r="3534" spans="1:10" x14ac:dyDescent="0.25">
      <c r="A3534" s="33" t="e">
        <f>#REF!</f>
        <v>#REF!</v>
      </c>
      <c r="B3534" s="6">
        <v>0.29492020000000002</v>
      </c>
      <c r="F3534" s="12"/>
      <c r="J3534" s="13"/>
    </row>
    <row r="3535" spans="1:10" x14ac:dyDescent="0.25">
      <c r="A3535" s="33" t="e">
        <f>#REF!</f>
        <v>#REF!</v>
      </c>
      <c r="B3535" s="6">
        <v>0.52416320000000005</v>
      </c>
      <c r="F3535" s="12"/>
      <c r="J3535" s="13"/>
    </row>
    <row r="3536" spans="1:10" x14ac:dyDescent="0.25">
      <c r="A3536" s="33" t="e">
        <f>#REF!</f>
        <v>#REF!</v>
      </c>
      <c r="B3536" s="6">
        <v>0.57106049999999997</v>
      </c>
      <c r="F3536" s="12"/>
      <c r="J3536" s="13"/>
    </row>
    <row r="3537" spans="1:10" x14ac:dyDescent="0.25">
      <c r="A3537" s="33" t="e">
        <f>#REF!</f>
        <v>#REF!</v>
      </c>
      <c r="B3537" s="6">
        <v>0.85357550000000004</v>
      </c>
      <c r="F3537" s="12"/>
      <c r="J3537" s="13"/>
    </row>
    <row r="3538" spans="1:10" x14ac:dyDescent="0.25">
      <c r="A3538" s="33" t="e">
        <f>#REF!</f>
        <v>#REF!</v>
      </c>
      <c r="B3538" s="6">
        <v>0.84779380000000004</v>
      </c>
      <c r="F3538" s="12"/>
      <c r="J3538" s="13"/>
    </row>
    <row r="3539" spans="1:10" x14ac:dyDescent="0.25">
      <c r="A3539" s="33" t="e">
        <f>#REF!</f>
        <v>#REF!</v>
      </c>
      <c r="B3539" s="6">
        <v>0.64231870000000002</v>
      </c>
      <c r="F3539" s="12"/>
      <c r="J3539" s="13"/>
    </row>
    <row r="3540" spans="1:10" x14ac:dyDescent="0.25">
      <c r="A3540" s="33" t="e">
        <f>#REF!</f>
        <v>#REF!</v>
      </c>
      <c r="B3540" s="6">
        <v>0.51087680000000002</v>
      </c>
      <c r="F3540" s="12"/>
      <c r="J3540" s="13"/>
    </row>
    <row r="3541" spans="1:10" x14ac:dyDescent="0.25">
      <c r="A3541" s="33" t="e">
        <f>#REF!</f>
        <v>#REF!</v>
      </c>
      <c r="B3541" s="6">
        <v>0.50663360000000002</v>
      </c>
      <c r="F3541" s="12"/>
      <c r="J3541" s="13"/>
    </row>
    <row r="3542" spans="1:10" x14ac:dyDescent="0.25">
      <c r="A3542" s="33" t="e">
        <f>#REF!</f>
        <v>#REF!</v>
      </c>
      <c r="B3542" s="6">
        <v>0.35474820000000001</v>
      </c>
      <c r="F3542" s="12"/>
      <c r="J3542" s="13"/>
    </row>
    <row r="3543" spans="1:10" x14ac:dyDescent="0.25">
      <c r="A3543" s="33" t="e">
        <f>#REF!</f>
        <v>#REF!</v>
      </c>
      <c r="B3543" s="6">
        <v>0.50576310000000002</v>
      </c>
      <c r="F3543" s="12"/>
      <c r="J3543" s="13"/>
    </row>
    <row r="3544" spans="1:10" x14ac:dyDescent="0.25">
      <c r="A3544" s="33" t="e">
        <f>#REF!</f>
        <v>#REF!</v>
      </c>
      <c r="B3544" s="6">
        <v>0.49933460000000002</v>
      </c>
      <c r="F3544" s="12"/>
      <c r="J3544" s="13"/>
    </row>
    <row r="3545" spans="1:10" x14ac:dyDescent="0.25">
      <c r="A3545" s="33" t="e">
        <f>#REF!</f>
        <v>#REF!</v>
      </c>
      <c r="B3545" s="6">
        <v>0.46114830000000001</v>
      </c>
      <c r="F3545" s="12"/>
      <c r="J3545" s="13"/>
    </row>
    <row r="3546" spans="1:10" x14ac:dyDescent="0.25">
      <c r="A3546" s="33" t="e">
        <f>#REF!</f>
        <v>#REF!</v>
      </c>
      <c r="B3546" s="6">
        <v>0.33939710000000001</v>
      </c>
      <c r="F3546" s="12"/>
      <c r="J3546" s="13"/>
    </row>
    <row r="3547" spans="1:10" x14ac:dyDescent="0.25">
      <c r="A3547" s="33" t="e">
        <f>#REF!</f>
        <v>#REF!</v>
      </c>
      <c r="B3547" s="6">
        <v>0.28594389999999997</v>
      </c>
      <c r="F3547" s="12"/>
      <c r="J3547" s="13"/>
    </row>
    <row r="3548" spans="1:10" x14ac:dyDescent="0.25">
      <c r="A3548" s="33" t="e">
        <f>#REF!</f>
        <v>#REF!</v>
      </c>
      <c r="B3548" s="6">
        <v>0.2649994</v>
      </c>
      <c r="F3548" s="12"/>
      <c r="J3548" s="13"/>
    </row>
    <row r="3549" spans="1:10" x14ac:dyDescent="0.25">
      <c r="A3549" s="33" t="e">
        <f>#REF!</f>
        <v>#REF!</v>
      </c>
      <c r="B3549" s="6">
        <v>0.38166539999999999</v>
      </c>
      <c r="F3549" s="12"/>
      <c r="J3549" s="13"/>
    </row>
    <row r="3550" spans="1:10" x14ac:dyDescent="0.25">
      <c r="A3550" s="33" t="e">
        <f>#REF!</f>
        <v>#REF!</v>
      </c>
      <c r="B3550" s="6">
        <v>0.48343700000000001</v>
      </c>
      <c r="F3550" s="12"/>
      <c r="J3550" s="13"/>
    </row>
    <row r="3551" spans="1:10" x14ac:dyDescent="0.25">
      <c r="A3551" s="33" t="e">
        <f>#REF!</f>
        <v>#REF!</v>
      </c>
      <c r="B3551" s="6">
        <v>0.29704770000000003</v>
      </c>
      <c r="F3551" s="12"/>
      <c r="J3551" s="13"/>
    </row>
    <row r="3552" spans="1:10" x14ac:dyDescent="0.25">
      <c r="A3552" s="33" t="e">
        <f>#REF!</f>
        <v>#REF!</v>
      </c>
      <c r="B3552" s="6">
        <v>0.62033439999999995</v>
      </c>
      <c r="F3552" s="12"/>
      <c r="J3552" s="13"/>
    </row>
    <row r="3553" spans="1:10" x14ac:dyDescent="0.25">
      <c r="A3553" s="33" t="e">
        <f>#REF!</f>
        <v>#REF!</v>
      </c>
      <c r="B3553" s="6">
        <v>0.97484700000000002</v>
      </c>
      <c r="F3553" s="12"/>
      <c r="J3553" s="13"/>
    </row>
    <row r="3554" spans="1:10" x14ac:dyDescent="0.25">
      <c r="A3554" s="33" t="e">
        <f>#REF!</f>
        <v>#REF!</v>
      </c>
      <c r="B3554" s="6">
        <v>1.855639</v>
      </c>
      <c r="F3554" s="12"/>
      <c r="J3554" s="13"/>
    </row>
    <row r="3555" spans="1:10" x14ac:dyDescent="0.25">
      <c r="A3555" s="33" t="e">
        <f>#REF!</f>
        <v>#REF!</v>
      </c>
      <c r="B3555" s="6">
        <v>1.5647249999999999</v>
      </c>
      <c r="F3555" s="12"/>
      <c r="J3555" s="13"/>
    </row>
    <row r="3556" spans="1:10" x14ac:dyDescent="0.25">
      <c r="A3556" s="33" t="e">
        <f>#REF!</f>
        <v>#REF!</v>
      </c>
      <c r="B3556" s="6">
        <v>2.4680840000000002</v>
      </c>
      <c r="F3556" s="12"/>
      <c r="J3556" s="13"/>
    </row>
    <row r="3557" spans="1:10" x14ac:dyDescent="0.25">
      <c r="A3557" s="33" t="e">
        <f>#REF!</f>
        <v>#REF!</v>
      </c>
      <c r="B3557" s="6">
        <v>3.3219590000000001</v>
      </c>
      <c r="F3557" s="12"/>
      <c r="J3557" s="13"/>
    </row>
    <row r="3558" spans="1:10" x14ac:dyDescent="0.25">
      <c r="A3558" s="33" t="e">
        <f>#REF!</f>
        <v>#REF!</v>
      </c>
      <c r="B3558" s="6">
        <v>2.9114930000000001</v>
      </c>
      <c r="F3558" s="12"/>
      <c r="J3558" s="13"/>
    </row>
    <row r="3559" spans="1:10" x14ac:dyDescent="0.25">
      <c r="A3559" s="33" t="e">
        <f>#REF!</f>
        <v>#REF!</v>
      </c>
      <c r="B3559" s="6">
        <v>5.2523119999999999</v>
      </c>
      <c r="F3559" s="12"/>
      <c r="J3559" s="13"/>
    </row>
    <row r="3560" spans="1:10" x14ac:dyDescent="0.25">
      <c r="A3560" s="33" t="e">
        <f>#REF!</f>
        <v>#REF!</v>
      </c>
      <c r="B3560" s="6">
        <v>2.8817699999999999</v>
      </c>
      <c r="F3560" s="12"/>
      <c r="J3560" s="13"/>
    </row>
    <row r="3561" spans="1:10" x14ac:dyDescent="0.25">
      <c r="A3561" s="33" t="e">
        <f>#REF!</f>
        <v>#REF!</v>
      </c>
      <c r="B3561" s="6">
        <v>2.4108239999999999</v>
      </c>
      <c r="F3561" s="12"/>
      <c r="J3561" s="13"/>
    </row>
    <row r="3562" spans="1:10" x14ac:dyDescent="0.25">
      <c r="A3562" s="33" t="e">
        <f>#REF!</f>
        <v>#REF!</v>
      </c>
      <c r="B3562" s="6">
        <v>2.659116</v>
      </c>
      <c r="F3562" s="12"/>
      <c r="J3562" s="13"/>
    </row>
    <row r="3563" spans="1:10" x14ac:dyDescent="0.25">
      <c r="A3563" s="33" t="e">
        <f>#REF!</f>
        <v>#REF!</v>
      </c>
      <c r="B3563" s="6">
        <v>2.2080479999999998</v>
      </c>
      <c r="F3563" s="12"/>
      <c r="J3563" s="13"/>
    </row>
    <row r="3564" spans="1:10" x14ac:dyDescent="0.25">
      <c r="A3564" s="33" t="e">
        <f>#REF!</f>
        <v>#REF!</v>
      </c>
      <c r="B3564" s="6">
        <v>0.40940759999999998</v>
      </c>
      <c r="F3564" s="12"/>
      <c r="J3564" s="13"/>
    </row>
    <row r="3565" spans="1:10" x14ac:dyDescent="0.25">
      <c r="A3565" s="33" t="e">
        <f>#REF!</f>
        <v>#REF!</v>
      </c>
      <c r="B3565" s="6">
        <v>0.4746879</v>
      </c>
      <c r="F3565" s="12"/>
      <c r="J3565" s="13"/>
    </row>
    <row r="3566" spans="1:10" x14ac:dyDescent="0.25">
      <c r="A3566" s="33" t="e">
        <f>#REF!</f>
        <v>#REF!</v>
      </c>
      <c r="B3566" s="6">
        <v>0.40277020000000002</v>
      </c>
      <c r="F3566" s="12"/>
      <c r="J3566" s="13"/>
    </row>
    <row r="3567" spans="1:10" x14ac:dyDescent="0.25">
      <c r="A3567" s="33" t="e">
        <f>#REF!</f>
        <v>#REF!</v>
      </c>
      <c r="B3567" s="6">
        <v>0.63625069999999995</v>
      </c>
      <c r="F3567" s="12"/>
      <c r="J3567" s="13"/>
    </row>
    <row r="3568" spans="1:10" x14ac:dyDescent="0.25">
      <c r="A3568" s="33" t="e">
        <f>#REF!</f>
        <v>#REF!</v>
      </c>
      <c r="B3568" s="6">
        <v>0.52242319999999998</v>
      </c>
      <c r="F3568" s="12"/>
      <c r="J3568" s="13"/>
    </row>
    <row r="3569" spans="1:10" x14ac:dyDescent="0.25">
      <c r="A3569" s="33" t="e">
        <f>#REF!</f>
        <v>#REF!</v>
      </c>
      <c r="B3569" s="6">
        <v>0.43062980000000001</v>
      </c>
      <c r="F3569" s="12"/>
      <c r="J3569" s="13"/>
    </row>
    <row r="3570" spans="1:10" x14ac:dyDescent="0.25">
      <c r="A3570" s="33" t="e">
        <f>#REF!</f>
        <v>#REF!</v>
      </c>
      <c r="B3570" s="6">
        <v>0.4268516</v>
      </c>
      <c r="F3570" s="12"/>
      <c r="J3570" s="13"/>
    </row>
    <row r="3571" spans="1:10" x14ac:dyDescent="0.25">
      <c r="A3571" s="33" t="e">
        <f>#REF!</f>
        <v>#REF!</v>
      </c>
      <c r="B3571" s="6">
        <v>0.46638750000000001</v>
      </c>
      <c r="F3571" s="12"/>
      <c r="J3571" s="13"/>
    </row>
    <row r="3572" spans="1:10" x14ac:dyDescent="0.25">
      <c r="A3572" s="33" t="e">
        <f>#REF!</f>
        <v>#REF!</v>
      </c>
      <c r="B3572" s="6">
        <v>0.42118870000000003</v>
      </c>
      <c r="F3572" s="12"/>
      <c r="J3572" s="13"/>
    </row>
    <row r="3573" spans="1:10" x14ac:dyDescent="0.25">
      <c r="A3573" s="33" t="e">
        <f>#REF!</f>
        <v>#REF!</v>
      </c>
      <c r="B3573" s="6">
        <v>0.44040889999999999</v>
      </c>
      <c r="F3573" s="12"/>
      <c r="J3573" s="13"/>
    </row>
    <row r="3574" spans="1:10" x14ac:dyDescent="0.25">
      <c r="A3574" s="33" t="e">
        <f>#REF!</f>
        <v>#REF!</v>
      </c>
      <c r="B3574" s="6">
        <v>2.2449469999999998</v>
      </c>
      <c r="F3574" s="12"/>
      <c r="J3574" s="13"/>
    </row>
    <row r="3575" spans="1:10" x14ac:dyDescent="0.25">
      <c r="A3575" s="33" t="e">
        <f>#REF!</f>
        <v>#REF!</v>
      </c>
      <c r="B3575" s="6">
        <v>2.1166649999999998</v>
      </c>
      <c r="F3575" s="12"/>
      <c r="J3575" s="13"/>
    </row>
    <row r="3576" spans="1:10" x14ac:dyDescent="0.25">
      <c r="A3576" s="33" t="e">
        <f>#REF!</f>
        <v>#REF!</v>
      </c>
      <c r="B3576" s="6">
        <v>3.277685</v>
      </c>
      <c r="F3576" s="12"/>
      <c r="J3576" s="13"/>
    </row>
    <row r="3577" spans="1:10" x14ac:dyDescent="0.25">
      <c r="A3577" s="33" t="e">
        <f>#REF!</f>
        <v>#REF!</v>
      </c>
      <c r="B3577" s="6">
        <v>2.9745979999999999</v>
      </c>
      <c r="F3577" s="12"/>
      <c r="J3577" s="13"/>
    </row>
    <row r="3578" spans="1:10" x14ac:dyDescent="0.25">
      <c r="A3578" s="33" t="e">
        <f>#REF!</f>
        <v>#REF!</v>
      </c>
      <c r="B3578" s="6">
        <v>2.3993769999999999</v>
      </c>
      <c r="F3578" s="12"/>
      <c r="J3578" s="13"/>
    </row>
    <row r="3579" spans="1:10" x14ac:dyDescent="0.25">
      <c r="A3579" s="33" t="e">
        <f>#REF!</f>
        <v>#REF!</v>
      </c>
      <c r="B3579" s="6">
        <v>2.0822790000000002</v>
      </c>
      <c r="F3579" s="12"/>
      <c r="J3579" s="13"/>
    </row>
    <row r="3580" spans="1:10" x14ac:dyDescent="0.25">
      <c r="A3580" s="33" t="e">
        <f>#REF!</f>
        <v>#REF!</v>
      </c>
      <c r="B3580" s="6">
        <v>1.49542</v>
      </c>
      <c r="F3580" s="12"/>
      <c r="J3580" s="13"/>
    </row>
    <row r="3581" spans="1:10" x14ac:dyDescent="0.25">
      <c r="A3581" s="33" t="e">
        <f>#REF!</f>
        <v>#REF!</v>
      </c>
      <c r="B3581" s="6">
        <v>1.418229</v>
      </c>
      <c r="F3581" s="12"/>
      <c r="J3581" s="13"/>
    </row>
    <row r="3582" spans="1:10" x14ac:dyDescent="0.25">
      <c r="A3582" s="33" t="e">
        <f>#REF!</f>
        <v>#REF!</v>
      </c>
      <c r="B3582" s="6">
        <v>1.2730669999999999</v>
      </c>
      <c r="F3582" s="12"/>
      <c r="J3582" s="13"/>
    </row>
    <row r="3583" spans="1:10" x14ac:dyDescent="0.25">
      <c r="A3583" s="33" t="e">
        <f>#REF!</f>
        <v>#REF!</v>
      </c>
      <c r="B3583" s="6">
        <v>0.88557149999999996</v>
      </c>
      <c r="F3583" s="12"/>
      <c r="J3583" s="13"/>
    </row>
    <row r="3584" spans="1:10" x14ac:dyDescent="0.25">
      <c r="A3584" s="33" t="e">
        <f>#REF!</f>
        <v>#REF!</v>
      </c>
      <c r="B3584" s="6">
        <v>0.85751690000000003</v>
      </c>
      <c r="F3584" s="12"/>
      <c r="J3584" s="13"/>
    </row>
    <row r="3585" spans="1:10" x14ac:dyDescent="0.25">
      <c r="A3585" s="33" t="e">
        <f>#REF!</f>
        <v>#REF!</v>
      </c>
      <c r="B3585" s="6">
        <v>0.67897660000000004</v>
      </c>
      <c r="F3585" s="12"/>
      <c r="J3585" s="13"/>
    </row>
    <row r="3586" spans="1:10" x14ac:dyDescent="0.25">
      <c r="A3586" s="33" t="e">
        <f>#REF!</f>
        <v>#REF!</v>
      </c>
      <c r="B3586" s="6">
        <v>0.42802050000000003</v>
      </c>
      <c r="F3586" s="12"/>
      <c r="J3586" s="13"/>
    </row>
    <row r="3587" spans="1:10" x14ac:dyDescent="0.25">
      <c r="A3587" s="33" t="e">
        <f>#REF!</f>
        <v>#REF!</v>
      </c>
      <c r="B3587" s="6">
        <v>0.38403369999999998</v>
      </c>
      <c r="F3587" s="12"/>
      <c r="J3587" s="13"/>
    </row>
    <row r="3588" spans="1:10" x14ac:dyDescent="0.25">
      <c r="A3588" s="33" t="e">
        <f>#REF!</f>
        <v>#REF!</v>
      </c>
      <c r="B3588" s="6">
        <v>0.49774410000000002</v>
      </c>
      <c r="F3588" s="12"/>
      <c r="J3588" s="13"/>
    </row>
    <row r="3589" spans="1:10" x14ac:dyDescent="0.25">
      <c r="A3589" s="33" t="e">
        <f>#REF!</f>
        <v>#REF!</v>
      </c>
      <c r="B3589" s="6">
        <v>0.5045655</v>
      </c>
      <c r="F3589" s="12"/>
      <c r="J3589" s="13"/>
    </row>
    <row r="3590" spans="1:10" x14ac:dyDescent="0.25">
      <c r="A3590" s="33" t="e">
        <f>#REF!</f>
        <v>#REF!</v>
      </c>
      <c r="B3590" s="6">
        <v>0.54396529999999998</v>
      </c>
      <c r="F3590" s="12"/>
      <c r="J3590" s="13"/>
    </row>
    <row r="3591" spans="1:10" x14ac:dyDescent="0.25">
      <c r="A3591" s="33" t="e">
        <f>#REF!</f>
        <v>#REF!</v>
      </c>
      <c r="B3591" s="6">
        <v>1.576357</v>
      </c>
      <c r="F3591" s="12"/>
      <c r="J3591" s="13"/>
    </row>
    <row r="3592" spans="1:10" x14ac:dyDescent="0.25">
      <c r="A3592" s="33" t="e">
        <f>#REF!</f>
        <v>#REF!</v>
      </c>
      <c r="B3592" s="6">
        <v>2.6553749999999998</v>
      </c>
      <c r="F3592" s="12"/>
      <c r="J3592" s="13"/>
    </row>
    <row r="3593" spans="1:10" x14ac:dyDescent="0.25">
      <c r="A3593" s="33" t="e">
        <f>#REF!</f>
        <v>#REF!</v>
      </c>
      <c r="B3593" s="6">
        <v>1.131731</v>
      </c>
      <c r="F3593" s="12"/>
      <c r="J3593" s="13"/>
    </row>
    <row r="3594" spans="1:10" x14ac:dyDescent="0.25">
      <c r="A3594" s="33" t="e">
        <f>#REF!</f>
        <v>#REF!</v>
      </c>
      <c r="B3594" s="6">
        <v>1.09321</v>
      </c>
      <c r="F3594" s="12"/>
      <c r="J3594" s="13"/>
    </row>
    <row r="3595" spans="1:10" x14ac:dyDescent="0.25">
      <c r="A3595" s="33" t="e">
        <f>#REF!</f>
        <v>#REF!</v>
      </c>
      <c r="B3595" s="6">
        <v>0.15136269999999999</v>
      </c>
      <c r="F3595" s="12"/>
      <c r="J3595" s="13"/>
    </row>
    <row r="3596" spans="1:10" x14ac:dyDescent="0.25">
      <c r="A3596" s="33" t="e">
        <f>#REF!</f>
        <v>#REF!</v>
      </c>
      <c r="B3596" s="6">
        <v>0.281615</v>
      </c>
      <c r="F3596" s="12"/>
      <c r="J3596" s="13"/>
    </row>
    <row r="3597" spans="1:10" x14ac:dyDescent="0.25">
      <c r="A3597" s="33" t="e">
        <f>#REF!</f>
        <v>#REF!</v>
      </c>
      <c r="B3597" s="6">
        <v>0.32304929999999998</v>
      </c>
      <c r="F3597" s="12"/>
      <c r="J3597" s="13"/>
    </row>
    <row r="3598" spans="1:10" x14ac:dyDescent="0.25">
      <c r="A3598" s="33" t="e">
        <f>#REF!</f>
        <v>#REF!</v>
      </c>
      <c r="B3598" s="6">
        <v>0.1128875</v>
      </c>
      <c r="F3598" s="12"/>
      <c r="J3598" s="13"/>
    </row>
    <row r="3599" spans="1:10" x14ac:dyDescent="0.25">
      <c r="A3599" s="33" t="e">
        <f>#REF!</f>
        <v>#REF!</v>
      </c>
      <c r="B3599" s="6">
        <v>9.4060099999999994E-2</v>
      </c>
      <c r="F3599" s="12"/>
      <c r="J3599" s="13"/>
    </row>
    <row r="3600" spans="1:10" x14ac:dyDescent="0.25">
      <c r="A3600" s="33" t="e">
        <f>#REF!</f>
        <v>#REF!</v>
      </c>
      <c r="B3600" s="6">
        <v>0.32544050000000002</v>
      </c>
      <c r="F3600" s="12"/>
      <c r="J3600" s="13"/>
    </row>
    <row r="3601" spans="1:10" x14ac:dyDescent="0.25">
      <c r="A3601" s="33" t="e">
        <f>#REF!</f>
        <v>#REF!</v>
      </c>
      <c r="B3601" s="6">
        <v>0.59270610000000001</v>
      </c>
      <c r="F3601" s="12"/>
      <c r="J3601" s="13"/>
    </row>
    <row r="3602" spans="1:10" x14ac:dyDescent="0.25">
      <c r="A3602" s="33" t="e">
        <f>#REF!</f>
        <v>#REF!</v>
      </c>
      <c r="B3602" s="6">
        <v>0.44196150000000001</v>
      </c>
      <c r="F3602" s="12"/>
      <c r="J3602" s="13"/>
    </row>
    <row r="3603" spans="1:10" x14ac:dyDescent="0.25">
      <c r="A3603" s="33" t="e">
        <f>#REF!</f>
        <v>#REF!</v>
      </c>
      <c r="B3603" s="6">
        <v>0.44559470000000001</v>
      </c>
      <c r="F3603" s="12"/>
      <c r="J3603" s="13"/>
    </row>
    <row r="3604" spans="1:10" x14ac:dyDescent="0.25">
      <c r="A3604" s="33" t="e">
        <f>#REF!</f>
        <v>#REF!</v>
      </c>
      <c r="B3604" s="6">
        <v>0.62756020000000001</v>
      </c>
      <c r="F3604" s="12"/>
      <c r="J3604" s="13"/>
    </row>
    <row r="3605" spans="1:10" x14ac:dyDescent="0.25">
      <c r="A3605" s="33" t="e">
        <f>#REF!</f>
        <v>#REF!</v>
      </c>
      <c r="B3605" s="6">
        <v>0.28366350000000001</v>
      </c>
      <c r="F3605" s="12"/>
      <c r="J3605" s="13"/>
    </row>
    <row r="3606" spans="1:10" x14ac:dyDescent="0.25">
      <c r="A3606" s="33" t="e">
        <f>#REF!</f>
        <v>#REF!</v>
      </c>
      <c r="B3606" s="6">
        <v>0.56773660000000004</v>
      </c>
      <c r="F3606" s="12"/>
      <c r="J3606" s="13"/>
    </row>
    <row r="3607" spans="1:10" x14ac:dyDescent="0.25">
      <c r="A3607" s="33" t="e">
        <f>#REF!</f>
        <v>#REF!</v>
      </c>
      <c r="B3607" s="6">
        <v>0.5168121</v>
      </c>
      <c r="F3607" s="12"/>
      <c r="J3607" s="13"/>
    </row>
    <row r="3608" spans="1:10" x14ac:dyDescent="0.25">
      <c r="A3608" s="33" t="e">
        <f>#REF!</f>
        <v>#REF!</v>
      </c>
      <c r="B3608" s="6">
        <v>0.52892950000000005</v>
      </c>
      <c r="F3608" s="12"/>
      <c r="J3608" s="13"/>
    </row>
    <row r="3609" spans="1:10" x14ac:dyDescent="0.25">
      <c r="A3609" s="33" t="e">
        <f>#REF!</f>
        <v>#REF!</v>
      </c>
      <c r="B3609" s="6">
        <v>0.73939480000000002</v>
      </c>
      <c r="F3609" s="12"/>
      <c r="J3609" s="13"/>
    </row>
    <row r="3610" spans="1:10" x14ac:dyDescent="0.25">
      <c r="A3610" s="33" t="e">
        <f>#REF!</f>
        <v>#REF!</v>
      </c>
      <c r="B3610" s="6">
        <v>2.4692440000000002</v>
      </c>
      <c r="F3610" s="12"/>
      <c r="J3610" s="13"/>
    </row>
    <row r="3611" spans="1:10" x14ac:dyDescent="0.25">
      <c r="A3611" s="33" t="e">
        <f>#REF!</f>
        <v>#REF!</v>
      </c>
      <c r="B3611" s="6">
        <v>2.7519</v>
      </c>
      <c r="F3611" s="12"/>
      <c r="J3611" s="13"/>
    </row>
    <row r="3612" spans="1:10" x14ac:dyDescent="0.25">
      <c r="A3612" s="33" t="e">
        <f>#REF!</f>
        <v>#REF!</v>
      </c>
      <c r="B3612" s="6">
        <v>3.6593369999999998</v>
      </c>
      <c r="F3612" s="12"/>
      <c r="J3612" s="13"/>
    </row>
    <row r="3613" spans="1:10" x14ac:dyDescent="0.25">
      <c r="A3613" s="33" t="e">
        <f>#REF!</f>
        <v>#REF!</v>
      </c>
      <c r="B3613" s="6">
        <v>1.981382</v>
      </c>
      <c r="F3613" s="12"/>
      <c r="J3613" s="13"/>
    </row>
    <row r="3614" spans="1:10" x14ac:dyDescent="0.25">
      <c r="A3614" s="33" t="e">
        <f>#REF!</f>
        <v>#REF!</v>
      </c>
      <c r="B3614" s="6">
        <v>2.3590420000000001</v>
      </c>
      <c r="F3614" s="12"/>
      <c r="J3614" s="13"/>
    </row>
    <row r="3615" spans="1:10" x14ac:dyDescent="0.25">
      <c r="A3615" s="33" t="e">
        <f>#REF!</f>
        <v>#REF!</v>
      </c>
      <c r="B3615" s="6">
        <v>2.357901</v>
      </c>
      <c r="F3615" s="12"/>
      <c r="J3615" s="13"/>
    </row>
    <row r="3616" spans="1:10" x14ac:dyDescent="0.25">
      <c r="A3616" s="33" t="e">
        <f>#REF!</f>
        <v>#REF!</v>
      </c>
      <c r="B3616" s="6">
        <v>3.2878029999999998</v>
      </c>
      <c r="F3616" s="12"/>
      <c r="J3616" s="13"/>
    </row>
    <row r="3617" spans="1:10" x14ac:dyDescent="0.25">
      <c r="A3617" s="33" t="e">
        <f>#REF!</f>
        <v>#REF!</v>
      </c>
      <c r="B3617" s="6">
        <v>2.1640809999999999</v>
      </c>
      <c r="F3617" s="12"/>
      <c r="J3617" s="13"/>
    </row>
    <row r="3618" spans="1:10" x14ac:dyDescent="0.25">
      <c r="A3618" s="33" t="e">
        <f>#REF!</f>
        <v>#REF!</v>
      </c>
      <c r="B3618" s="6">
        <v>1.994019</v>
      </c>
      <c r="F3618" s="12"/>
      <c r="J3618" s="13"/>
    </row>
    <row r="3619" spans="1:10" x14ac:dyDescent="0.25">
      <c r="A3619" s="33" t="e">
        <f>#REF!</f>
        <v>#REF!</v>
      </c>
      <c r="B3619" s="6">
        <v>2.5056910000000001</v>
      </c>
      <c r="F3619" s="12"/>
      <c r="J3619" s="13"/>
    </row>
    <row r="3620" spans="1:10" x14ac:dyDescent="0.25">
      <c r="A3620" s="33" t="e">
        <f>#REF!</f>
        <v>#REF!</v>
      </c>
      <c r="B3620" s="6">
        <v>3.311404</v>
      </c>
      <c r="F3620" s="12"/>
      <c r="J3620" s="13"/>
    </row>
    <row r="3621" spans="1:10" x14ac:dyDescent="0.25">
      <c r="A3621" s="33" t="e">
        <f>#REF!</f>
        <v>#REF!</v>
      </c>
      <c r="B3621" s="6">
        <v>0.59971540000000001</v>
      </c>
      <c r="F3621" s="12"/>
      <c r="J3621" s="13"/>
    </row>
    <row r="3622" spans="1:10" x14ac:dyDescent="0.25">
      <c r="A3622" s="33" t="e">
        <f>#REF!</f>
        <v>#REF!</v>
      </c>
      <c r="B3622" s="6">
        <v>1.397186</v>
      </c>
      <c r="F3622" s="12"/>
      <c r="J3622" s="13"/>
    </row>
    <row r="3623" spans="1:10" x14ac:dyDescent="0.25">
      <c r="A3623" s="33" t="e">
        <f>#REF!</f>
        <v>#REF!</v>
      </c>
      <c r="B3623" s="6">
        <v>0.82455080000000003</v>
      </c>
      <c r="F3623" s="12"/>
      <c r="J3623" s="13"/>
    </row>
    <row r="3624" spans="1:10" x14ac:dyDescent="0.25">
      <c r="A3624" s="33" t="e">
        <f>#REF!</f>
        <v>#REF!</v>
      </c>
      <c r="B3624" s="6">
        <v>0.3104073</v>
      </c>
      <c r="F3624" s="12"/>
      <c r="J3624" s="13"/>
    </row>
    <row r="3625" spans="1:10" x14ac:dyDescent="0.25">
      <c r="A3625" s="33" t="e">
        <f>#REF!</f>
        <v>#REF!</v>
      </c>
      <c r="B3625" s="6">
        <v>0.450268</v>
      </c>
      <c r="F3625" s="12"/>
      <c r="J3625" s="13"/>
    </row>
    <row r="3626" spans="1:10" x14ac:dyDescent="0.25">
      <c r="A3626" s="33" t="e">
        <f>#REF!</f>
        <v>#REF!</v>
      </c>
      <c r="B3626" s="6">
        <v>0.68309770000000003</v>
      </c>
      <c r="F3626" s="12"/>
      <c r="J3626" s="13"/>
    </row>
    <row r="3627" spans="1:10" x14ac:dyDescent="0.25">
      <c r="A3627" s="33" t="e">
        <f>#REF!</f>
        <v>#REF!</v>
      </c>
      <c r="B3627" s="6">
        <v>0.71655219999999997</v>
      </c>
      <c r="F3627" s="12"/>
      <c r="J3627" s="13"/>
    </row>
    <row r="3628" spans="1:10" x14ac:dyDescent="0.25">
      <c r="A3628" s="33" t="e">
        <f>#REF!</f>
        <v>#REF!</v>
      </c>
      <c r="B3628" s="6">
        <v>0.60530720000000005</v>
      </c>
      <c r="F3628" s="12"/>
      <c r="J3628" s="13"/>
    </row>
    <row r="3629" spans="1:10" x14ac:dyDescent="0.25">
      <c r="A3629" s="33" t="e">
        <f>#REF!</f>
        <v>#REF!</v>
      </c>
      <c r="B3629" s="6">
        <v>0.4435212</v>
      </c>
      <c r="F3629" s="12"/>
      <c r="J3629" s="13"/>
    </row>
    <row r="3630" spans="1:10" x14ac:dyDescent="0.25">
      <c r="A3630" s="33" t="e">
        <f>#REF!</f>
        <v>#REF!</v>
      </c>
      <c r="B3630" s="6">
        <v>0.4465286</v>
      </c>
      <c r="F3630" s="12"/>
      <c r="J3630" s="13"/>
    </row>
    <row r="3631" spans="1:10" x14ac:dyDescent="0.25">
      <c r="A3631" s="33" t="e">
        <f>#REF!</f>
        <v>#REF!</v>
      </c>
      <c r="B3631" s="6">
        <v>0.3563714</v>
      </c>
      <c r="F3631" s="12"/>
      <c r="J3631" s="13"/>
    </row>
    <row r="3632" spans="1:10" x14ac:dyDescent="0.25">
      <c r="A3632" s="33" t="e">
        <f>#REF!</f>
        <v>#REF!</v>
      </c>
      <c r="B3632" s="6">
        <v>0.53665300000000005</v>
      </c>
      <c r="F3632" s="12"/>
      <c r="J3632" s="13"/>
    </row>
    <row r="3633" spans="1:10" x14ac:dyDescent="0.25">
      <c r="A3633" s="33" t="e">
        <f>#REF!</f>
        <v>#REF!</v>
      </c>
      <c r="B3633" s="6">
        <v>0.61519800000000002</v>
      </c>
      <c r="F3633" s="12"/>
      <c r="J3633" s="13"/>
    </row>
    <row r="3634" spans="1:10" x14ac:dyDescent="0.25">
      <c r="A3634" s="33" t="e">
        <f>#REF!</f>
        <v>#REF!</v>
      </c>
      <c r="B3634" s="6">
        <v>0.53859210000000002</v>
      </c>
      <c r="F3634" s="12"/>
      <c r="J3634" s="13"/>
    </row>
    <row r="3635" spans="1:10" x14ac:dyDescent="0.25">
      <c r="A3635" s="33" t="e">
        <f>#REF!</f>
        <v>#REF!</v>
      </c>
      <c r="B3635" s="6">
        <v>0.95814969999999999</v>
      </c>
      <c r="F3635" s="12"/>
      <c r="J3635" s="13"/>
    </row>
    <row r="3636" spans="1:10" x14ac:dyDescent="0.25">
      <c r="A3636" s="33" t="e">
        <f>#REF!</f>
        <v>#REF!</v>
      </c>
      <c r="B3636" s="6">
        <v>1.0486</v>
      </c>
      <c r="F3636" s="12"/>
      <c r="J3636" s="13"/>
    </row>
    <row r="3637" spans="1:10" x14ac:dyDescent="0.25">
      <c r="A3637" s="33" t="e">
        <f>#REF!</f>
        <v>#REF!</v>
      </c>
      <c r="B3637" s="6">
        <v>0.58566680000000004</v>
      </c>
      <c r="F3637" s="12"/>
      <c r="J3637" s="13"/>
    </row>
    <row r="3638" spans="1:10" x14ac:dyDescent="0.25">
      <c r="A3638" s="33" t="e">
        <f>#REF!</f>
        <v>#REF!</v>
      </c>
      <c r="B3638" s="6">
        <v>0.79729410000000001</v>
      </c>
      <c r="F3638" s="12"/>
      <c r="J3638" s="13"/>
    </row>
    <row r="3639" spans="1:10" x14ac:dyDescent="0.25">
      <c r="A3639" s="33" t="e">
        <f>#REF!</f>
        <v>#REF!</v>
      </c>
      <c r="B3639" s="6">
        <v>0.71600209999999997</v>
      </c>
      <c r="F3639" s="12"/>
      <c r="J3639" s="13"/>
    </row>
    <row r="3640" spans="1:10" x14ac:dyDescent="0.25">
      <c r="A3640" s="33" t="e">
        <f>#REF!</f>
        <v>#REF!</v>
      </c>
      <c r="B3640" s="6">
        <v>0.52409609999999995</v>
      </c>
      <c r="F3640" s="12"/>
      <c r="J3640" s="13"/>
    </row>
    <row r="3641" spans="1:10" x14ac:dyDescent="0.25">
      <c r="A3641" s="33" t="e">
        <f>#REF!</f>
        <v>#REF!</v>
      </c>
      <c r="B3641" s="6">
        <v>0.76752909999999996</v>
      </c>
      <c r="F3641" s="12"/>
      <c r="J3641" s="13"/>
    </row>
    <row r="3642" spans="1:10" x14ac:dyDescent="0.25">
      <c r="A3642" s="33" t="e">
        <f>#REF!</f>
        <v>#REF!</v>
      </c>
      <c r="B3642" s="6">
        <v>0.96015200000000001</v>
      </c>
      <c r="F3642" s="12"/>
      <c r="J3642" s="13"/>
    </row>
    <row r="3643" spans="1:10" x14ac:dyDescent="0.25">
      <c r="A3643" s="33" t="e">
        <f>#REF!</f>
        <v>#REF!</v>
      </c>
      <c r="B3643" s="6">
        <v>1.994113</v>
      </c>
      <c r="F3643" s="12"/>
      <c r="J3643" s="13"/>
    </row>
    <row r="3644" spans="1:10" x14ac:dyDescent="0.25">
      <c r="A3644" s="33" t="e">
        <f>#REF!</f>
        <v>#REF!</v>
      </c>
      <c r="B3644" s="6">
        <v>2.4030330000000002</v>
      </c>
      <c r="F3644" s="12"/>
      <c r="J3644" s="13"/>
    </row>
    <row r="3645" spans="1:10" x14ac:dyDescent="0.25">
      <c r="A3645" s="33" t="e">
        <f>#REF!</f>
        <v>#REF!</v>
      </c>
      <c r="B3645" s="6">
        <v>2.5490539999999999</v>
      </c>
      <c r="F3645" s="12"/>
      <c r="J3645" s="13"/>
    </row>
    <row r="3646" spans="1:10" x14ac:dyDescent="0.25">
      <c r="A3646" s="33" t="e">
        <f>#REF!</f>
        <v>#REF!</v>
      </c>
      <c r="B3646" s="6">
        <v>2.2849849999999998</v>
      </c>
      <c r="F3646" s="12"/>
      <c r="J3646" s="13"/>
    </row>
    <row r="3647" spans="1:10" x14ac:dyDescent="0.25">
      <c r="A3647" s="33" t="e">
        <f>#REF!</f>
        <v>#REF!</v>
      </c>
      <c r="B3647" s="6">
        <v>0.75069520000000001</v>
      </c>
      <c r="F3647" s="12"/>
      <c r="J3647" s="13"/>
    </row>
    <row r="3648" spans="1:10" x14ac:dyDescent="0.25">
      <c r="A3648" s="33" t="e">
        <f>#REF!</f>
        <v>#REF!</v>
      </c>
      <c r="B3648" s="6">
        <v>0.73480000000000001</v>
      </c>
      <c r="F3648" s="12"/>
      <c r="J3648" s="13"/>
    </row>
    <row r="3649" spans="1:10" x14ac:dyDescent="0.25">
      <c r="A3649" s="33" t="e">
        <f>#REF!</f>
        <v>#REF!</v>
      </c>
      <c r="B3649" s="6">
        <v>1.026918</v>
      </c>
      <c r="F3649" s="12"/>
      <c r="J3649" s="13"/>
    </row>
    <row r="3650" spans="1:10" x14ac:dyDescent="0.25">
      <c r="A3650" s="33" t="e">
        <f>#REF!</f>
        <v>#REF!</v>
      </c>
      <c r="B3650" s="6">
        <v>1.0029490000000001</v>
      </c>
      <c r="F3650" s="12"/>
      <c r="J3650" s="13"/>
    </row>
    <row r="3651" spans="1:10" x14ac:dyDescent="0.25">
      <c r="A3651" s="33" t="e">
        <f>#REF!</f>
        <v>#REF!</v>
      </c>
      <c r="B3651" s="6">
        <v>0.52572909999999995</v>
      </c>
      <c r="F3651" s="12"/>
      <c r="J3651" s="13"/>
    </row>
    <row r="3652" spans="1:10" x14ac:dyDescent="0.25">
      <c r="A3652" s="33" t="e">
        <f>#REF!</f>
        <v>#REF!</v>
      </c>
      <c r="B3652" s="6">
        <v>0.4355926</v>
      </c>
      <c r="F3652" s="12"/>
      <c r="J3652" s="13"/>
    </row>
    <row r="3653" spans="1:10" x14ac:dyDescent="0.25">
      <c r="A3653" s="33" t="e">
        <f>#REF!</f>
        <v>#REF!</v>
      </c>
      <c r="B3653" s="6">
        <v>0.91368499999999997</v>
      </c>
      <c r="F3653" s="12"/>
      <c r="J3653" s="13"/>
    </row>
    <row r="3654" spans="1:10" x14ac:dyDescent="0.25">
      <c r="A3654" s="33" t="e">
        <f>#REF!</f>
        <v>#REF!</v>
      </c>
      <c r="B3654" s="6">
        <v>0.50690579999999996</v>
      </c>
      <c r="F3654" s="12"/>
      <c r="J3654" s="13"/>
    </row>
    <row r="3655" spans="1:10" x14ac:dyDescent="0.25">
      <c r="A3655" s="33" t="e">
        <f>#REF!</f>
        <v>#REF!</v>
      </c>
      <c r="B3655" s="6">
        <v>0.99121230000000005</v>
      </c>
      <c r="F3655" s="12"/>
      <c r="J3655" s="13"/>
    </row>
    <row r="3656" spans="1:10" x14ac:dyDescent="0.25">
      <c r="A3656" s="33" t="e">
        <f>#REF!</f>
        <v>#REF!</v>
      </c>
      <c r="B3656" s="6">
        <v>1.163176</v>
      </c>
      <c r="F3656" s="12"/>
      <c r="J3656" s="13"/>
    </row>
    <row r="3657" spans="1:10" x14ac:dyDescent="0.25">
      <c r="A3657" s="33" t="e">
        <f>#REF!</f>
        <v>#REF!</v>
      </c>
      <c r="B3657" s="6">
        <v>2.7380640000000001</v>
      </c>
      <c r="F3657" s="12"/>
      <c r="J3657" s="13"/>
    </row>
    <row r="3658" spans="1:10" x14ac:dyDescent="0.25">
      <c r="A3658" s="33" t="e">
        <f>#REF!</f>
        <v>#REF!</v>
      </c>
      <c r="B3658" s="6">
        <v>1.9589989999999999</v>
      </c>
      <c r="F3658" s="12"/>
      <c r="J3658" s="13"/>
    </row>
    <row r="3659" spans="1:10" x14ac:dyDescent="0.25">
      <c r="A3659" s="33" t="e">
        <f>#REF!</f>
        <v>#REF!</v>
      </c>
      <c r="B3659" s="6">
        <v>0.434888</v>
      </c>
      <c r="F3659" s="12"/>
      <c r="J3659" s="13"/>
    </row>
    <row r="3660" spans="1:10" x14ac:dyDescent="0.25">
      <c r="A3660" s="33" t="e">
        <f>#REF!</f>
        <v>#REF!</v>
      </c>
      <c r="B3660" s="6">
        <v>0.90971440000000003</v>
      </c>
      <c r="F3660" s="12"/>
      <c r="J3660" s="13"/>
    </row>
    <row r="3661" spans="1:10" x14ac:dyDescent="0.25">
      <c r="A3661" s="33" t="e">
        <f>#REF!</f>
        <v>#REF!</v>
      </c>
      <c r="B3661" s="6">
        <v>3.3881429999999999</v>
      </c>
      <c r="F3661" s="12"/>
      <c r="J3661" s="13"/>
    </row>
    <row r="3662" spans="1:10" x14ac:dyDescent="0.25">
      <c r="A3662" s="33" t="e">
        <f>#REF!</f>
        <v>#REF!</v>
      </c>
      <c r="B3662" s="6">
        <v>1.4235930000000001</v>
      </c>
      <c r="F3662" s="12"/>
      <c r="J3662" s="13"/>
    </row>
    <row r="3663" spans="1:10" x14ac:dyDescent="0.25">
      <c r="A3663" s="33" t="e">
        <f>#REF!</f>
        <v>#REF!</v>
      </c>
      <c r="B3663" s="6">
        <v>0.6787512</v>
      </c>
      <c r="F3663" s="12"/>
      <c r="J3663" s="13"/>
    </row>
    <row r="3664" spans="1:10" x14ac:dyDescent="0.25">
      <c r="A3664" s="33" t="e">
        <f>#REF!</f>
        <v>#REF!</v>
      </c>
      <c r="B3664" s="6">
        <v>1.0249299999999999</v>
      </c>
      <c r="F3664" s="12"/>
      <c r="J3664" s="13"/>
    </row>
    <row r="3665" spans="1:10" x14ac:dyDescent="0.25">
      <c r="A3665" s="33" t="e">
        <f>#REF!</f>
        <v>#REF!</v>
      </c>
      <c r="B3665" s="6">
        <v>1.6007530000000001</v>
      </c>
      <c r="F3665" s="12"/>
      <c r="J3665" s="13"/>
    </row>
    <row r="3666" spans="1:10" x14ac:dyDescent="0.25">
      <c r="A3666" s="33" t="e">
        <f>#REF!</f>
        <v>#REF!</v>
      </c>
      <c r="B3666" s="6">
        <v>3.2261350000000002</v>
      </c>
      <c r="F3666" s="12"/>
      <c r="J3666" s="13"/>
    </row>
    <row r="3667" spans="1:10" x14ac:dyDescent="0.25">
      <c r="A3667" s="33" t="e">
        <f>#REF!</f>
        <v>#REF!</v>
      </c>
      <c r="B3667" s="6">
        <v>3.3641640000000002</v>
      </c>
      <c r="F3667" s="12"/>
      <c r="J3667" s="13"/>
    </row>
    <row r="3668" spans="1:10" x14ac:dyDescent="0.25">
      <c r="A3668" s="33" t="e">
        <f>#REF!</f>
        <v>#REF!</v>
      </c>
      <c r="B3668" s="6">
        <v>3.120924</v>
      </c>
      <c r="F3668" s="12"/>
      <c r="J3668" s="13"/>
    </row>
    <row r="3669" spans="1:10" x14ac:dyDescent="0.25">
      <c r="A3669" s="33" t="e">
        <f>#REF!</f>
        <v>#REF!</v>
      </c>
      <c r="B3669" s="6">
        <v>3.594986</v>
      </c>
      <c r="F3669" s="12"/>
      <c r="J3669" s="13"/>
    </row>
    <row r="3670" spans="1:10" x14ac:dyDescent="0.25">
      <c r="A3670" s="33" t="e">
        <f>#REF!</f>
        <v>#REF!</v>
      </c>
      <c r="B3670" s="6">
        <v>3.7259679999999999</v>
      </c>
      <c r="F3670" s="12"/>
      <c r="J3670" s="13"/>
    </row>
    <row r="3671" spans="1:10" x14ac:dyDescent="0.25">
      <c r="A3671" s="33" t="e">
        <f>#REF!</f>
        <v>#REF!</v>
      </c>
      <c r="B3671" s="6">
        <v>4.6227390000000002</v>
      </c>
      <c r="F3671" s="12"/>
      <c r="J3671" s="13"/>
    </row>
    <row r="3672" spans="1:10" x14ac:dyDescent="0.25">
      <c r="A3672" s="33" t="e">
        <f>#REF!</f>
        <v>#REF!</v>
      </c>
      <c r="B3672" s="6">
        <v>5.5351020000000002</v>
      </c>
      <c r="F3672" s="12"/>
      <c r="J3672" s="13"/>
    </row>
    <row r="3673" spans="1:10" x14ac:dyDescent="0.25">
      <c r="A3673" s="33" t="e">
        <f>#REF!</f>
        <v>#REF!</v>
      </c>
      <c r="B3673" s="6">
        <v>4.7019169999999999</v>
      </c>
      <c r="F3673" s="12"/>
      <c r="J3673" s="13"/>
    </row>
    <row r="3674" spans="1:10" x14ac:dyDescent="0.25">
      <c r="A3674" s="33" t="e">
        <f>#REF!</f>
        <v>#REF!</v>
      </c>
      <c r="B3674" s="6">
        <v>4.1621579999999998</v>
      </c>
      <c r="F3674" s="12"/>
      <c r="J3674" s="13"/>
    </row>
    <row r="3675" spans="1:10" x14ac:dyDescent="0.25">
      <c r="A3675" s="33" t="e">
        <f>#REF!</f>
        <v>#REF!</v>
      </c>
      <c r="B3675" s="6">
        <v>4.375051</v>
      </c>
      <c r="F3675" s="12"/>
      <c r="J3675" s="13"/>
    </row>
    <row r="3676" spans="1:10" x14ac:dyDescent="0.25">
      <c r="A3676" s="33" t="e">
        <f>#REF!</f>
        <v>#REF!</v>
      </c>
      <c r="B3676" s="6">
        <v>5.8184769999999997</v>
      </c>
      <c r="F3676" s="12"/>
      <c r="J3676" s="13"/>
    </row>
    <row r="3677" spans="1:10" x14ac:dyDescent="0.25">
      <c r="A3677" s="33" t="e">
        <f>#REF!</f>
        <v>#REF!</v>
      </c>
      <c r="B3677" s="6">
        <v>2.6339809999999999</v>
      </c>
      <c r="F3677" s="12"/>
      <c r="J3677" s="13"/>
    </row>
    <row r="3678" spans="1:10" x14ac:dyDescent="0.25">
      <c r="A3678" s="33" t="e">
        <f>#REF!</f>
        <v>#REF!</v>
      </c>
      <c r="B3678" s="6">
        <v>1.3646860000000001</v>
      </c>
      <c r="F3678" s="12"/>
      <c r="J3678" s="13"/>
    </row>
    <row r="3679" spans="1:10" x14ac:dyDescent="0.25">
      <c r="A3679" s="33" t="e">
        <f>#REF!</f>
        <v>#REF!</v>
      </c>
      <c r="B3679" s="6">
        <v>1.2790090000000001</v>
      </c>
      <c r="F3679" s="12"/>
      <c r="J3679" s="13"/>
    </row>
    <row r="3680" spans="1:10" x14ac:dyDescent="0.25">
      <c r="A3680" s="33" t="e">
        <f>#REF!</f>
        <v>#REF!</v>
      </c>
      <c r="B3680" s="6">
        <v>1.4933419999999999</v>
      </c>
      <c r="F3680" s="12"/>
      <c r="J3680" s="13"/>
    </row>
    <row r="3681" spans="1:10" x14ac:dyDescent="0.25">
      <c r="A3681" s="33" t="e">
        <f>#REF!</f>
        <v>#REF!</v>
      </c>
      <c r="B3681" s="6">
        <v>1.411516</v>
      </c>
      <c r="F3681" s="12"/>
      <c r="J3681" s="13"/>
    </row>
    <row r="3682" spans="1:10" x14ac:dyDescent="0.25">
      <c r="A3682" s="33" t="e">
        <f>#REF!</f>
        <v>#REF!</v>
      </c>
      <c r="B3682" s="6">
        <v>0.74967600000000001</v>
      </c>
      <c r="F3682" s="12"/>
      <c r="J3682" s="13"/>
    </row>
    <row r="3683" spans="1:10" x14ac:dyDescent="0.25">
      <c r="A3683" s="33" t="e">
        <f>#REF!</f>
        <v>#REF!</v>
      </c>
      <c r="B3683" s="6">
        <v>1.021191</v>
      </c>
      <c r="F3683" s="12"/>
      <c r="J3683" s="13"/>
    </row>
    <row r="3684" spans="1:10" x14ac:dyDescent="0.25">
      <c r="A3684" s="33" t="e">
        <f>#REF!</f>
        <v>#REF!</v>
      </c>
      <c r="B3684" s="6">
        <v>0.80055620000000005</v>
      </c>
      <c r="F3684" s="12"/>
      <c r="J3684" s="13"/>
    </row>
    <row r="3685" spans="1:10" x14ac:dyDescent="0.25">
      <c r="A3685" s="33" t="e">
        <f>#REF!</f>
        <v>#REF!</v>
      </c>
      <c r="B3685" s="6">
        <v>0.47021079999999998</v>
      </c>
      <c r="F3685" s="12"/>
      <c r="J3685" s="13"/>
    </row>
    <row r="3686" spans="1:10" x14ac:dyDescent="0.25">
      <c r="A3686" s="33" t="e">
        <f>#REF!</f>
        <v>#REF!</v>
      </c>
      <c r="B3686" s="6">
        <v>0.31637510000000002</v>
      </c>
      <c r="F3686" s="12"/>
      <c r="J3686" s="13"/>
    </row>
    <row r="3687" spans="1:10" x14ac:dyDescent="0.25">
      <c r="A3687" s="33" t="e">
        <f>#REF!</f>
        <v>#REF!</v>
      </c>
      <c r="B3687" s="6">
        <v>0.38757619999999998</v>
      </c>
      <c r="F3687" s="12"/>
      <c r="J3687" s="13"/>
    </row>
    <row r="3688" spans="1:10" x14ac:dyDescent="0.25">
      <c r="A3688" s="33" t="e">
        <f>#REF!</f>
        <v>#REF!</v>
      </c>
      <c r="B3688" s="6">
        <v>1.376017</v>
      </c>
      <c r="F3688" s="12"/>
      <c r="J3688" s="13"/>
    </row>
    <row r="3689" spans="1:10" x14ac:dyDescent="0.25">
      <c r="A3689" s="33" t="e">
        <f>#REF!</f>
        <v>#REF!</v>
      </c>
      <c r="B3689" s="6">
        <v>1.6167640000000001</v>
      </c>
      <c r="F3689" s="12"/>
      <c r="J3689" s="13"/>
    </row>
    <row r="3690" spans="1:10" x14ac:dyDescent="0.25">
      <c r="A3690" s="33" t="e">
        <f>#REF!</f>
        <v>#REF!</v>
      </c>
      <c r="B3690" s="6">
        <v>1.392784</v>
      </c>
      <c r="F3690" s="12"/>
      <c r="J3690" s="13"/>
    </row>
    <row r="3691" spans="1:10" x14ac:dyDescent="0.25">
      <c r="A3691" s="33" t="e">
        <f>#REF!</f>
        <v>#REF!</v>
      </c>
      <c r="B3691" s="6">
        <v>1.3035099999999999</v>
      </c>
      <c r="F3691" s="12"/>
      <c r="J3691" s="13"/>
    </row>
    <row r="3692" spans="1:10" x14ac:dyDescent="0.25">
      <c r="A3692" s="33" t="e">
        <f>#REF!</f>
        <v>#REF!</v>
      </c>
      <c r="B3692" s="6">
        <v>0.42774669999999998</v>
      </c>
      <c r="F3692" s="12"/>
      <c r="J3692" s="13"/>
    </row>
    <row r="3693" spans="1:10" x14ac:dyDescent="0.25">
      <c r="A3693" s="33" t="e">
        <f>#REF!</f>
        <v>#REF!</v>
      </c>
      <c r="B3693" s="6">
        <v>0.36953770000000002</v>
      </c>
      <c r="F3693" s="12"/>
      <c r="J3693" s="13"/>
    </row>
    <row r="3694" spans="1:10" x14ac:dyDescent="0.25">
      <c r="A3694" s="33" t="e">
        <f>#REF!</f>
        <v>#REF!</v>
      </c>
      <c r="B3694" s="6">
        <v>0.39960449999999997</v>
      </c>
      <c r="F3694" s="12"/>
      <c r="J3694" s="13"/>
    </row>
    <row r="3695" spans="1:10" x14ac:dyDescent="0.25">
      <c r="A3695" s="33" t="e">
        <f>#REF!</f>
        <v>#REF!</v>
      </c>
      <c r="B3695" s="6">
        <v>0.3004637</v>
      </c>
      <c r="F3695" s="12"/>
      <c r="J3695" s="13"/>
    </row>
    <row r="3696" spans="1:10" x14ac:dyDescent="0.25">
      <c r="A3696" s="33" t="e">
        <f>#REF!</f>
        <v>#REF!</v>
      </c>
      <c r="B3696" s="6">
        <v>0.54750670000000001</v>
      </c>
      <c r="F3696" s="12"/>
      <c r="J3696" s="13"/>
    </row>
    <row r="3697" spans="1:10" x14ac:dyDescent="0.25">
      <c r="A3697" s="33" t="e">
        <f>#REF!</f>
        <v>#REF!</v>
      </c>
      <c r="B3697" s="6">
        <v>5.5284269999999998</v>
      </c>
      <c r="F3697" s="12"/>
      <c r="J3697" s="13"/>
    </row>
    <row r="3698" spans="1:10" x14ac:dyDescent="0.25">
      <c r="A3698" s="33" t="e">
        <f>#REF!</f>
        <v>#REF!</v>
      </c>
      <c r="B3698" s="6">
        <v>4.8289840000000002</v>
      </c>
      <c r="F3698" s="12"/>
      <c r="J3698" s="13"/>
    </row>
    <row r="3699" spans="1:10" x14ac:dyDescent="0.25">
      <c r="A3699" s="33" t="e">
        <f>#REF!</f>
        <v>#REF!</v>
      </c>
      <c r="B3699" s="6">
        <v>2.3111959999999998</v>
      </c>
      <c r="F3699" s="12"/>
      <c r="J3699" s="13"/>
    </row>
    <row r="3700" spans="1:10" x14ac:dyDescent="0.25">
      <c r="A3700" s="33" t="e">
        <f>#REF!</f>
        <v>#REF!</v>
      </c>
      <c r="B3700" s="6">
        <v>1.942375</v>
      </c>
      <c r="F3700" s="12"/>
      <c r="J3700" s="13"/>
    </row>
    <row r="3701" spans="1:10" x14ac:dyDescent="0.25">
      <c r="A3701" s="33" t="e">
        <f>#REF!</f>
        <v>#REF!</v>
      </c>
      <c r="B3701" s="6">
        <v>3.1572770000000001</v>
      </c>
      <c r="F3701" s="12"/>
      <c r="J3701" s="13"/>
    </row>
    <row r="3702" spans="1:10" x14ac:dyDescent="0.25">
      <c r="A3702" s="33" t="e">
        <f>#REF!</f>
        <v>#REF!</v>
      </c>
      <c r="B3702" s="6">
        <v>3.6037949999999999</v>
      </c>
      <c r="F3702" s="12"/>
      <c r="J3702" s="13"/>
    </row>
    <row r="3703" spans="1:10" x14ac:dyDescent="0.25">
      <c r="A3703" s="33" t="e">
        <f>#REF!</f>
        <v>#REF!</v>
      </c>
      <c r="B3703" s="6">
        <v>7.3879970000000004</v>
      </c>
      <c r="F3703" s="12"/>
      <c r="J3703" s="13"/>
    </row>
    <row r="3704" spans="1:10" x14ac:dyDescent="0.25">
      <c r="A3704" s="33" t="e">
        <f>#REF!</f>
        <v>#REF!</v>
      </c>
      <c r="B3704" s="6">
        <v>4.7293120000000002</v>
      </c>
      <c r="F3704" s="12"/>
      <c r="J3704" s="13"/>
    </row>
    <row r="3705" spans="1:10" x14ac:dyDescent="0.25">
      <c r="A3705" s="33" t="e">
        <f>#REF!</f>
        <v>#REF!</v>
      </c>
      <c r="B3705" s="6">
        <v>3.7084570000000001</v>
      </c>
      <c r="F3705" s="12"/>
      <c r="J3705" s="13"/>
    </row>
    <row r="3706" spans="1:10" x14ac:dyDescent="0.25">
      <c r="A3706" s="33" t="e">
        <f>#REF!</f>
        <v>#REF!</v>
      </c>
      <c r="B3706" s="6">
        <v>2.1306820000000002</v>
      </c>
      <c r="F3706" s="12"/>
      <c r="J3706" s="13"/>
    </row>
    <row r="3707" spans="1:10" x14ac:dyDescent="0.25">
      <c r="A3707" s="33" t="e">
        <f>#REF!</f>
        <v>#REF!</v>
      </c>
      <c r="B3707" s="6">
        <v>3.4351150000000001</v>
      </c>
      <c r="F3707" s="12"/>
      <c r="J3707" s="13"/>
    </row>
    <row r="3708" spans="1:10" x14ac:dyDescent="0.25">
      <c r="A3708" s="33" t="e">
        <f>#REF!</f>
        <v>#REF!</v>
      </c>
      <c r="B3708" s="6">
        <v>3.3085909999999998</v>
      </c>
      <c r="F3708" s="12"/>
      <c r="J3708" s="13"/>
    </row>
    <row r="3709" spans="1:10" x14ac:dyDescent="0.25">
      <c r="A3709" s="33" t="e">
        <f>#REF!</f>
        <v>#REF!</v>
      </c>
      <c r="B3709" s="6">
        <v>1.9325589999999999</v>
      </c>
      <c r="F3709" s="12"/>
      <c r="J3709" s="13"/>
    </row>
    <row r="3710" spans="1:10" x14ac:dyDescent="0.25">
      <c r="A3710" s="33" t="e">
        <f>#REF!</f>
        <v>#REF!</v>
      </c>
      <c r="B3710" s="6">
        <v>3.5364059999999999</v>
      </c>
      <c r="F3710" s="12"/>
      <c r="J3710" s="13"/>
    </row>
    <row r="3711" spans="1:10" x14ac:dyDescent="0.25">
      <c r="A3711" s="33" t="e">
        <f>#REF!</f>
        <v>#REF!</v>
      </c>
      <c r="B3711" s="6">
        <v>3.2951990000000002</v>
      </c>
      <c r="F3711" s="12"/>
      <c r="J3711" s="13"/>
    </row>
    <row r="3712" spans="1:10" x14ac:dyDescent="0.25">
      <c r="A3712" s="33" t="e">
        <f>#REF!</f>
        <v>#REF!</v>
      </c>
      <c r="B3712" s="6">
        <v>1.4985679999999999</v>
      </c>
      <c r="F3712" s="12"/>
      <c r="J3712" s="13"/>
    </row>
    <row r="3713" spans="1:10" x14ac:dyDescent="0.25">
      <c r="A3713" s="33" t="e">
        <f>#REF!</f>
        <v>#REF!</v>
      </c>
      <c r="B3713" s="6">
        <v>4.653905</v>
      </c>
      <c r="F3713" s="12"/>
      <c r="J3713" s="13"/>
    </row>
    <row r="3714" spans="1:10" x14ac:dyDescent="0.25">
      <c r="A3714" s="33" t="e">
        <f>#REF!</f>
        <v>#REF!</v>
      </c>
      <c r="B3714" s="6">
        <v>4.5538230000000004</v>
      </c>
      <c r="F3714" s="12"/>
      <c r="J3714" s="13"/>
    </row>
    <row r="3715" spans="1:10" x14ac:dyDescent="0.25">
      <c r="A3715" s="33" t="e">
        <f>#REF!</f>
        <v>#REF!</v>
      </c>
      <c r="B3715" s="6">
        <v>2.9534720000000001</v>
      </c>
      <c r="F3715" s="12"/>
      <c r="J3715" s="13"/>
    </row>
    <row r="3716" spans="1:10" x14ac:dyDescent="0.25">
      <c r="A3716" s="33" t="e">
        <f>#REF!</f>
        <v>#REF!</v>
      </c>
      <c r="B3716" s="6">
        <v>0.38277090000000003</v>
      </c>
      <c r="F3716" s="12"/>
      <c r="J3716" s="13"/>
    </row>
    <row r="3717" spans="1:10" x14ac:dyDescent="0.25">
      <c r="A3717" s="33" t="e">
        <f>#REF!</f>
        <v>#REF!</v>
      </c>
      <c r="B3717" s="6">
        <v>0.83514980000000005</v>
      </c>
      <c r="F3717" s="12"/>
      <c r="J3717" s="13"/>
    </row>
    <row r="3718" spans="1:10" x14ac:dyDescent="0.25">
      <c r="A3718" s="33" t="e">
        <f>#REF!</f>
        <v>#REF!</v>
      </c>
      <c r="B3718" s="6">
        <v>0.33154260000000002</v>
      </c>
      <c r="F3718" s="12"/>
      <c r="J3718" s="13"/>
    </row>
    <row r="3719" spans="1:10" x14ac:dyDescent="0.25">
      <c r="A3719" s="33" t="e">
        <f>#REF!</f>
        <v>#REF!</v>
      </c>
      <c r="B3719" s="6">
        <v>0.65788670000000005</v>
      </c>
      <c r="F3719" s="12"/>
      <c r="J3719" s="13"/>
    </row>
    <row r="3720" spans="1:10" x14ac:dyDescent="0.25">
      <c r="A3720" s="33" t="e">
        <f>#REF!</f>
        <v>#REF!</v>
      </c>
      <c r="B3720" s="6">
        <v>1.1328990000000001</v>
      </c>
      <c r="F3720" s="12"/>
      <c r="J3720" s="13"/>
    </row>
    <row r="3721" spans="1:10" x14ac:dyDescent="0.25">
      <c r="A3721" s="33" t="e">
        <f>#REF!</f>
        <v>#REF!</v>
      </c>
      <c r="B3721" s="6">
        <v>1.3395250000000001</v>
      </c>
      <c r="F3721" s="12"/>
      <c r="J3721" s="13"/>
    </row>
    <row r="3722" spans="1:10" x14ac:dyDescent="0.25">
      <c r="A3722" s="33" t="e">
        <f>#REF!</f>
        <v>#REF!</v>
      </c>
      <c r="B3722" s="6">
        <v>1.0654170000000001</v>
      </c>
      <c r="F3722" s="12"/>
      <c r="J3722" s="13"/>
    </row>
    <row r="3723" spans="1:10" x14ac:dyDescent="0.25">
      <c r="A3723" s="33" t="e">
        <f>#REF!</f>
        <v>#REF!</v>
      </c>
      <c r="B3723" s="6">
        <v>0.98007599999999995</v>
      </c>
      <c r="F3723" s="12"/>
      <c r="J3723" s="13"/>
    </row>
    <row r="3724" spans="1:10" x14ac:dyDescent="0.25">
      <c r="A3724" s="33" t="e">
        <f>#REF!</f>
        <v>#REF!</v>
      </c>
      <c r="B3724" s="6">
        <v>0.78542330000000005</v>
      </c>
      <c r="F3724" s="12"/>
      <c r="J3724" s="13"/>
    </row>
    <row r="3725" spans="1:10" x14ac:dyDescent="0.25">
      <c r="A3725" s="33" t="e">
        <f>#REF!</f>
        <v>#REF!</v>
      </c>
      <c r="B3725" s="6">
        <v>2.4254820000000001</v>
      </c>
      <c r="F3725" s="12"/>
      <c r="J3725" s="13"/>
    </row>
    <row r="3726" spans="1:10" x14ac:dyDescent="0.25">
      <c r="A3726" s="33" t="e">
        <f>#REF!</f>
        <v>#REF!</v>
      </c>
      <c r="B3726" s="6">
        <v>1.02902</v>
      </c>
      <c r="F3726" s="12"/>
      <c r="J3726" s="13"/>
    </row>
    <row r="3727" spans="1:10" x14ac:dyDescent="0.25">
      <c r="A3727" s="33" t="e">
        <f>#REF!</f>
        <v>#REF!</v>
      </c>
      <c r="B3727" s="6">
        <v>1.0583499999999999</v>
      </c>
      <c r="F3727" s="12"/>
      <c r="J3727" s="13"/>
    </row>
    <row r="3728" spans="1:10" x14ac:dyDescent="0.25">
      <c r="A3728" s="33" t="e">
        <f>#REF!</f>
        <v>#REF!</v>
      </c>
      <c r="B3728" s="6">
        <v>0.41218369999999999</v>
      </c>
      <c r="F3728" s="12"/>
      <c r="J3728" s="13"/>
    </row>
    <row r="3729" spans="1:10" x14ac:dyDescent="0.25">
      <c r="A3729" s="33" t="e">
        <f>#REF!</f>
        <v>#REF!</v>
      </c>
      <c r="B3729" s="6">
        <v>0.47513640000000001</v>
      </c>
      <c r="F3729" s="12"/>
      <c r="J3729" s="13"/>
    </row>
    <row r="3730" spans="1:10" x14ac:dyDescent="0.25">
      <c r="A3730" s="33" t="e">
        <f>#REF!</f>
        <v>#REF!</v>
      </c>
      <c r="B3730" s="6">
        <v>0.53647840000000002</v>
      </c>
      <c r="F3730" s="12"/>
      <c r="J3730" s="13"/>
    </row>
    <row r="3731" spans="1:10" x14ac:dyDescent="0.25">
      <c r="A3731" s="33" t="e">
        <f>#REF!</f>
        <v>#REF!</v>
      </c>
      <c r="B3731" s="6">
        <v>1.5293110000000001</v>
      </c>
      <c r="F3731" s="12"/>
      <c r="J3731" s="13"/>
    </row>
    <row r="3732" spans="1:10" x14ac:dyDescent="0.25">
      <c r="A3732" s="33" t="e">
        <f>#REF!</f>
        <v>#REF!</v>
      </c>
      <c r="B3732" s="6">
        <v>1.1439790000000001</v>
      </c>
      <c r="F3732" s="12"/>
      <c r="J3732" s="13"/>
    </row>
    <row r="3733" spans="1:10" x14ac:dyDescent="0.25">
      <c r="A3733" s="33" t="e">
        <f>#REF!</f>
        <v>#REF!</v>
      </c>
      <c r="B3733" s="6">
        <v>1.9104239999999999</v>
      </c>
      <c r="F3733" s="12"/>
      <c r="J3733" s="13"/>
    </row>
    <row r="3734" spans="1:10" x14ac:dyDescent="0.25">
      <c r="A3734" s="33" t="e">
        <f>#REF!</f>
        <v>#REF!</v>
      </c>
      <c r="B3734" s="6">
        <v>0.94471950000000005</v>
      </c>
      <c r="F3734" s="12"/>
      <c r="J3734" s="13"/>
    </row>
    <row r="3735" spans="1:10" x14ac:dyDescent="0.25">
      <c r="A3735" s="33" t="e">
        <f>#REF!</f>
        <v>#REF!</v>
      </c>
      <c r="B3735" s="6">
        <v>0.8817623</v>
      </c>
      <c r="F3735" s="12"/>
      <c r="J3735" s="13"/>
    </row>
    <row r="3736" spans="1:10" x14ac:dyDescent="0.25">
      <c r="A3736" s="33" t="e">
        <f>#REF!</f>
        <v>#REF!</v>
      </c>
      <c r="B3736" s="6">
        <v>1.602333</v>
      </c>
      <c r="F3736" s="12"/>
      <c r="J3736" s="13"/>
    </row>
    <row r="3737" spans="1:10" x14ac:dyDescent="0.25">
      <c r="A3737" s="33" t="e">
        <f>#REF!</f>
        <v>#REF!</v>
      </c>
      <c r="B3737" s="6">
        <v>1.1691229999999999</v>
      </c>
      <c r="F3737" s="12"/>
      <c r="J3737" s="13"/>
    </row>
    <row r="3738" spans="1:10" x14ac:dyDescent="0.25">
      <c r="A3738" s="33" t="e">
        <f>#REF!</f>
        <v>#REF!</v>
      </c>
      <c r="B3738" s="6">
        <v>0.94703570000000004</v>
      </c>
      <c r="F3738" s="12"/>
      <c r="J3738" s="13"/>
    </row>
    <row r="3739" spans="1:10" x14ac:dyDescent="0.25">
      <c r="A3739" s="33" t="e">
        <f>#REF!</f>
        <v>#REF!</v>
      </c>
      <c r="B3739" s="6">
        <v>0.1489048</v>
      </c>
      <c r="F3739" s="12"/>
      <c r="J3739" s="13"/>
    </row>
    <row r="3740" spans="1:10" x14ac:dyDescent="0.25">
      <c r="A3740" s="33" t="e">
        <f>#REF!</f>
        <v>#REF!</v>
      </c>
      <c r="B3740" s="6">
        <v>5.6809600000000002E-2</v>
      </c>
      <c r="F3740" s="12"/>
      <c r="J3740" s="13"/>
    </row>
    <row r="3741" spans="1:10" x14ac:dyDescent="0.25">
      <c r="A3741" s="33" t="e">
        <f>#REF!</f>
        <v>#REF!</v>
      </c>
      <c r="B3741" s="6">
        <v>6.3392500000000004E-2</v>
      </c>
      <c r="F3741" s="12"/>
      <c r="J3741" s="13"/>
    </row>
    <row r="3742" spans="1:10" x14ac:dyDescent="0.25">
      <c r="A3742" s="33" t="e">
        <f>#REF!</f>
        <v>#REF!</v>
      </c>
      <c r="B3742" s="6">
        <v>9.4299800000000003E-2</v>
      </c>
      <c r="F3742" s="12"/>
      <c r="J3742" s="13"/>
    </row>
    <row r="3743" spans="1:10" x14ac:dyDescent="0.25">
      <c r="A3743" s="33" t="e">
        <f>#REF!</f>
        <v>#REF!</v>
      </c>
      <c r="B3743" s="6">
        <v>0.13332550000000001</v>
      </c>
      <c r="F3743" s="12"/>
      <c r="J3743" s="13"/>
    </row>
    <row r="3744" spans="1:10" x14ac:dyDescent="0.25">
      <c r="A3744" s="33" t="e">
        <f>#REF!</f>
        <v>#REF!</v>
      </c>
      <c r="B3744" s="6">
        <v>0.28551599999999999</v>
      </c>
      <c r="F3744" s="12"/>
      <c r="J3744" s="13"/>
    </row>
    <row r="3745" spans="1:10" x14ac:dyDescent="0.25">
      <c r="A3745" s="33" t="e">
        <f>#REF!</f>
        <v>#REF!</v>
      </c>
      <c r="B3745" s="6">
        <v>0.74054589999999998</v>
      </c>
      <c r="F3745" s="12"/>
      <c r="J3745" s="13"/>
    </row>
    <row r="3746" spans="1:10" x14ac:dyDescent="0.25">
      <c r="A3746" s="33" t="e">
        <f>#REF!</f>
        <v>#REF!</v>
      </c>
      <c r="B3746" s="6">
        <v>1.3582350000000001</v>
      </c>
      <c r="F3746" s="12"/>
      <c r="J3746" s="13"/>
    </row>
    <row r="3747" spans="1:10" x14ac:dyDescent="0.25">
      <c r="A3747" s="33" t="e">
        <f>#REF!</f>
        <v>#REF!</v>
      </c>
      <c r="B3747" s="6">
        <v>1.398882</v>
      </c>
      <c r="F3747" s="12"/>
      <c r="J3747" s="13"/>
    </row>
    <row r="3748" spans="1:10" x14ac:dyDescent="0.25">
      <c r="A3748" s="33" t="e">
        <f>#REF!</f>
        <v>#REF!</v>
      </c>
      <c r="B3748" s="6">
        <v>0.45494129999999999</v>
      </c>
      <c r="F3748" s="12"/>
      <c r="J3748" s="13"/>
    </row>
    <row r="3749" spans="1:10" x14ac:dyDescent="0.25">
      <c r="A3749" s="33" t="e">
        <f>#REF!</f>
        <v>#REF!</v>
      </c>
      <c r="B3749" s="6">
        <v>0.44708100000000001</v>
      </c>
      <c r="F3749" s="12"/>
      <c r="J3749" s="13"/>
    </row>
    <row r="3750" spans="1:10" x14ac:dyDescent="0.25">
      <c r="A3750" s="33" t="e">
        <f>#REF!</f>
        <v>#REF!</v>
      </c>
      <c r="B3750" s="6">
        <v>0.31198049999999999</v>
      </c>
      <c r="F3750" s="12"/>
      <c r="J3750" s="13"/>
    </row>
    <row r="3751" spans="1:10" x14ac:dyDescent="0.25">
      <c r="A3751" s="33" t="e">
        <f>#REF!</f>
        <v>#REF!</v>
      </c>
      <c r="B3751" s="6">
        <v>0.14039070000000001</v>
      </c>
      <c r="F3751" s="12"/>
      <c r="J3751" s="13"/>
    </row>
    <row r="3752" spans="1:10" x14ac:dyDescent="0.25">
      <c r="A3752" s="33" t="e">
        <f>#REF!</f>
        <v>#REF!</v>
      </c>
      <c r="B3752" s="6">
        <v>0.384799</v>
      </c>
      <c r="F3752" s="12"/>
      <c r="J3752" s="13"/>
    </row>
    <row r="3753" spans="1:10" x14ac:dyDescent="0.25">
      <c r="A3753" s="33" t="e">
        <f>#REF!</f>
        <v>#REF!</v>
      </c>
      <c r="B3753" s="6">
        <v>0.80269029999999997</v>
      </c>
      <c r="F3753" s="12"/>
      <c r="J3753" s="13"/>
    </row>
    <row r="3754" spans="1:10" x14ac:dyDescent="0.25">
      <c r="A3754" s="33" t="e">
        <f>#REF!</f>
        <v>#REF!</v>
      </c>
      <c r="B3754" s="6">
        <v>1.37896</v>
      </c>
      <c r="F3754" s="12"/>
      <c r="J3754" s="13"/>
    </row>
    <row r="3755" spans="1:10" x14ac:dyDescent="0.25">
      <c r="A3755" s="33" t="e">
        <f>#REF!</f>
        <v>#REF!</v>
      </c>
      <c r="B3755" s="6">
        <v>1.5799989999999999</v>
      </c>
      <c r="F3755" s="12"/>
      <c r="J3755" s="13"/>
    </row>
    <row r="3756" spans="1:10" x14ac:dyDescent="0.25">
      <c r="A3756" s="33" t="e">
        <f>#REF!</f>
        <v>#REF!</v>
      </c>
      <c r="B3756" s="6">
        <v>1.7796289999999999</v>
      </c>
      <c r="F3756" s="12"/>
      <c r="J3756" s="13"/>
    </row>
    <row r="3757" spans="1:10" x14ac:dyDescent="0.25">
      <c r="A3757" s="33" t="e">
        <f>#REF!</f>
        <v>#REF!</v>
      </c>
      <c r="B3757" s="6">
        <v>1.7135769999999999</v>
      </c>
      <c r="F3757" s="12"/>
      <c r="J3757" s="13"/>
    </row>
    <row r="3758" spans="1:10" x14ac:dyDescent="0.25">
      <c r="A3758" s="33" t="e">
        <f>#REF!</f>
        <v>#REF!</v>
      </c>
      <c r="B3758" s="6">
        <v>1.7955650000000001</v>
      </c>
      <c r="F3758" s="12"/>
      <c r="J3758" s="13"/>
    </row>
    <row r="3759" spans="1:10" x14ac:dyDescent="0.25">
      <c r="A3759" s="33" t="e">
        <f>#REF!</f>
        <v>#REF!</v>
      </c>
      <c r="B3759" s="6">
        <v>1.997115</v>
      </c>
      <c r="F3759" s="12"/>
      <c r="J3759" s="13"/>
    </row>
    <row r="3760" spans="1:10" x14ac:dyDescent="0.25">
      <c r="A3760" s="33" t="e">
        <f>#REF!</f>
        <v>#REF!</v>
      </c>
      <c r="B3760" s="6">
        <v>0.48307840000000002</v>
      </c>
      <c r="F3760" s="12"/>
      <c r="J3760" s="13"/>
    </row>
    <row r="3761" spans="1:10" x14ac:dyDescent="0.25">
      <c r="A3761" s="33" t="e">
        <f>#REF!</f>
        <v>#REF!</v>
      </c>
      <c r="B3761" s="6">
        <v>0.4667733</v>
      </c>
      <c r="F3761" s="12"/>
      <c r="J3761" s="13"/>
    </row>
    <row r="3762" spans="1:10" x14ac:dyDescent="0.25">
      <c r="A3762" s="33" t="e">
        <f>#REF!</f>
        <v>#REF!</v>
      </c>
      <c r="B3762" s="6">
        <v>0.20949760000000001</v>
      </c>
      <c r="F3762" s="12"/>
      <c r="J3762" s="13"/>
    </row>
    <row r="3763" spans="1:10" x14ac:dyDescent="0.25">
      <c r="A3763" s="33" t="e">
        <f>#REF!</f>
        <v>#REF!</v>
      </c>
      <c r="B3763" s="6">
        <v>7.8523099999999998E-2</v>
      </c>
      <c r="F3763" s="12"/>
      <c r="J3763" s="13"/>
    </row>
    <row r="3764" spans="1:10" x14ac:dyDescent="0.25">
      <c r="A3764" s="33" t="e">
        <f>#REF!</f>
        <v>#REF!</v>
      </c>
      <c r="B3764" s="6">
        <v>0.15488669999999999</v>
      </c>
      <c r="F3764" s="12"/>
      <c r="J3764" s="13"/>
    </row>
    <row r="3765" spans="1:10" x14ac:dyDescent="0.25">
      <c r="A3765" s="33" t="e">
        <f>#REF!</f>
        <v>#REF!</v>
      </c>
      <c r="B3765" s="6">
        <v>0.1256989</v>
      </c>
      <c r="F3765" s="12"/>
      <c r="J3765" s="13"/>
    </row>
    <row r="3766" spans="1:10" x14ac:dyDescent="0.25">
      <c r="A3766" s="33" t="e">
        <f>#REF!</f>
        <v>#REF!</v>
      </c>
      <c r="B3766" s="6">
        <v>1.851078</v>
      </c>
      <c r="F3766" s="12"/>
      <c r="J3766" s="13"/>
    </row>
    <row r="3767" spans="1:10" x14ac:dyDescent="0.25">
      <c r="A3767" s="33" t="e">
        <f>#REF!</f>
        <v>#REF!</v>
      </c>
      <c r="B3767" s="6">
        <v>1.2982229999999999</v>
      </c>
      <c r="F3767" s="12"/>
      <c r="J3767" s="13"/>
    </row>
    <row r="3768" spans="1:10" x14ac:dyDescent="0.25">
      <c r="A3768" s="33" t="e">
        <f>#REF!</f>
        <v>#REF!</v>
      </c>
      <c r="B3768" s="6">
        <v>2.0134789999999998</v>
      </c>
      <c r="F3768" s="12"/>
      <c r="J3768" s="13"/>
    </row>
    <row r="3769" spans="1:10" x14ac:dyDescent="0.25">
      <c r="A3769" s="33" t="e">
        <f>#REF!</f>
        <v>#REF!</v>
      </c>
      <c r="B3769" s="6">
        <v>1.1171759999999999</v>
      </c>
      <c r="F3769" s="12"/>
      <c r="J3769" s="13"/>
    </row>
    <row r="3770" spans="1:10" x14ac:dyDescent="0.25">
      <c r="A3770" s="33" t="e">
        <f>#REF!</f>
        <v>#REF!</v>
      </c>
      <c r="B3770" s="6">
        <v>0.56504679999999996</v>
      </c>
      <c r="F3770" s="12"/>
      <c r="J3770" s="13"/>
    </row>
    <row r="3771" spans="1:10" x14ac:dyDescent="0.25">
      <c r="A3771" s="33" t="e">
        <f>#REF!</f>
        <v>#REF!</v>
      </c>
      <c r="B3771" s="6">
        <v>0.62351630000000002</v>
      </c>
      <c r="F3771" s="12"/>
      <c r="J3771" s="13"/>
    </row>
    <row r="3772" spans="1:10" x14ac:dyDescent="0.25">
      <c r="A3772" s="33" t="e">
        <f>#REF!</f>
        <v>#REF!</v>
      </c>
      <c r="B3772" s="6">
        <v>0.82015780000000005</v>
      </c>
      <c r="F3772" s="12"/>
      <c r="J3772" s="13"/>
    </row>
    <row r="3773" spans="1:10" x14ac:dyDescent="0.25">
      <c r="A3773" s="33" t="e">
        <f>#REF!</f>
        <v>#REF!</v>
      </c>
      <c r="B3773" s="6">
        <v>0.4975058</v>
      </c>
      <c r="F3773" s="12"/>
      <c r="J3773" s="13"/>
    </row>
    <row r="3774" spans="1:10" x14ac:dyDescent="0.25">
      <c r="A3774" s="33" t="e">
        <f>#REF!</f>
        <v>#REF!</v>
      </c>
      <c r="B3774" s="6">
        <v>0.68987270000000001</v>
      </c>
      <c r="F3774" s="12"/>
      <c r="J3774" s="13"/>
    </row>
    <row r="3775" spans="1:10" x14ac:dyDescent="0.25">
      <c r="A3775" s="33" t="e">
        <f>#REF!</f>
        <v>#REF!</v>
      </c>
      <c r="B3775" s="6">
        <v>1.9227639999999999</v>
      </c>
      <c r="F3775" s="12"/>
      <c r="J3775" s="13"/>
    </row>
    <row r="3776" spans="1:10" x14ac:dyDescent="0.25">
      <c r="A3776" s="33" t="e">
        <f>#REF!</f>
        <v>#REF!</v>
      </c>
      <c r="B3776" s="6">
        <v>2.3198910000000001</v>
      </c>
      <c r="F3776" s="12"/>
      <c r="J3776" s="13"/>
    </row>
    <row r="3777" spans="1:10" x14ac:dyDescent="0.25">
      <c r="A3777" s="33" t="e">
        <f>#REF!</f>
        <v>#REF!</v>
      </c>
      <c r="B3777" s="6">
        <v>3.5749360000000001</v>
      </c>
      <c r="F3777" s="12"/>
      <c r="J3777" s="13"/>
    </row>
    <row r="3778" spans="1:10" x14ac:dyDescent="0.25">
      <c r="A3778" s="33" t="e">
        <f>#REF!</f>
        <v>#REF!</v>
      </c>
      <c r="B3778" s="6">
        <v>7.1079020000000002</v>
      </c>
      <c r="F3778" s="12"/>
      <c r="J3778" s="13"/>
    </row>
    <row r="3779" spans="1:10" x14ac:dyDescent="0.25">
      <c r="A3779" s="33" t="e">
        <f>#REF!</f>
        <v>#REF!</v>
      </c>
      <c r="B3779" s="6">
        <v>13.18305</v>
      </c>
      <c r="F3779" s="12"/>
      <c r="J3779" s="13"/>
    </row>
    <row r="3780" spans="1:10" x14ac:dyDescent="0.25">
      <c r="A3780" s="33" t="e">
        <f>#REF!</f>
        <v>#REF!</v>
      </c>
      <c r="B3780" s="6">
        <v>16.01388</v>
      </c>
      <c r="F3780" s="12"/>
      <c r="J3780" s="13"/>
    </row>
    <row r="3781" spans="1:10" x14ac:dyDescent="0.25">
      <c r="A3781" s="33" t="e">
        <f>#REF!</f>
        <v>#REF!</v>
      </c>
      <c r="B3781" s="6">
        <v>12.463480000000001</v>
      </c>
      <c r="F3781" s="12"/>
      <c r="J3781" s="13"/>
    </row>
    <row r="3782" spans="1:10" x14ac:dyDescent="0.25">
      <c r="A3782" s="33" t="e">
        <f>#REF!</f>
        <v>#REF!</v>
      </c>
      <c r="B3782" s="6">
        <v>6.6206779999999998</v>
      </c>
      <c r="F3782" s="12"/>
      <c r="J3782" s="13"/>
    </row>
    <row r="3783" spans="1:10" x14ac:dyDescent="0.25">
      <c r="A3783" s="33" t="e">
        <f>#REF!</f>
        <v>#REF!</v>
      </c>
      <c r="B3783" s="6">
        <v>13.97195</v>
      </c>
      <c r="F3783" s="12"/>
      <c r="J3783" s="13"/>
    </row>
    <row r="3784" spans="1:10" x14ac:dyDescent="0.25">
      <c r="A3784" s="33" t="e">
        <f>#REF!</f>
        <v>#REF!</v>
      </c>
      <c r="B3784" s="6">
        <v>13.18197</v>
      </c>
      <c r="F3784" s="12"/>
      <c r="J3784" s="13"/>
    </row>
    <row r="3785" spans="1:10" x14ac:dyDescent="0.25">
      <c r="A3785" s="33" t="e">
        <f>#REF!</f>
        <v>#REF!</v>
      </c>
      <c r="B3785" s="6">
        <v>0.45212629999999998</v>
      </c>
      <c r="F3785" s="12"/>
      <c r="J3785" s="13"/>
    </row>
    <row r="3786" spans="1:10" x14ac:dyDescent="0.25">
      <c r="A3786" s="33" t="e">
        <f>#REF!</f>
        <v>#REF!</v>
      </c>
      <c r="B3786" s="6">
        <v>0.34033059999999998</v>
      </c>
      <c r="F3786" s="12"/>
      <c r="J3786" s="13"/>
    </row>
    <row r="3787" spans="1:10" x14ac:dyDescent="0.25">
      <c r="A3787" s="33" t="e">
        <f>#REF!</f>
        <v>#REF!</v>
      </c>
      <c r="B3787" s="6">
        <v>0.32808389999999998</v>
      </c>
      <c r="F3787" s="12"/>
      <c r="J3787" s="13"/>
    </row>
    <row r="3788" spans="1:10" x14ac:dyDescent="0.25">
      <c r="A3788" s="33" t="e">
        <f>#REF!</f>
        <v>#REF!</v>
      </c>
      <c r="B3788" s="6">
        <v>0.25465130000000002</v>
      </c>
      <c r="F3788" s="12"/>
      <c r="J3788" s="13"/>
    </row>
    <row r="3789" spans="1:10" x14ac:dyDescent="0.25">
      <c r="A3789" s="33" t="e">
        <f>#REF!</f>
        <v>#REF!</v>
      </c>
      <c r="B3789" s="6">
        <v>0.31660369999999999</v>
      </c>
      <c r="F3789" s="12"/>
      <c r="J3789" s="13"/>
    </row>
    <row r="3790" spans="1:10" x14ac:dyDescent="0.25">
      <c r="A3790" s="33" t="e">
        <f>#REF!</f>
        <v>#REF!</v>
      </c>
      <c r="B3790" s="6">
        <v>0.8699498</v>
      </c>
      <c r="F3790" s="12"/>
      <c r="J3790" s="13"/>
    </row>
    <row r="3791" spans="1:10" x14ac:dyDescent="0.25">
      <c r="A3791" s="33" t="e">
        <f>#REF!</f>
        <v>#REF!</v>
      </c>
      <c r="B3791" s="6">
        <v>0.27736329999999998</v>
      </c>
      <c r="F3791" s="12"/>
      <c r="J3791" s="13"/>
    </row>
    <row r="3792" spans="1:10" x14ac:dyDescent="0.25">
      <c r="A3792" s="33" t="e">
        <f>#REF!</f>
        <v>#REF!</v>
      </c>
      <c r="B3792" s="6">
        <v>0.19903499999999999</v>
      </c>
      <c r="F3792" s="12"/>
      <c r="J3792" s="13"/>
    </row>
    <row r="3793" spans="1:10" x14ac:dyDescent="0.25">
      <c r="A3793" s="33" t="e">
        <f>#REF!</f>
        <v>#REF!</v>
      </c>
      <c r="B3793" s="6">
        <v>0.40916530000000001</v>
      </c>
      <c r="F3793" s="12"/>
      <c r="J3793" s="13"/>
    </row>
    <row r="3794" spans="1:10" x14ac:dyDescent="0.25">
      <c r="A3794" s="33" t="e">
        <f>#REF!</f>
        <v>#REF!</v>
      </c>
      <c r="B3794" s="6">
        <v>1.896501</v>
      </c>
      <c r="F3794" s="12"/>
      <c r="J3794" s="13"/>
    </row>
    <row r="3795" spans="1:10" x14ac:dyDescent="0.25">
      <c r="A3795" s="33" t="e">
        <f>#REF!</f>
        <v>#REF!</v>
      </c>
      <c r="B3795" s="6">
        <v>1.855289</v>
      </c>
      <c r="F3795" s="12"/>
      <c r="J3795" s="13"/>
    </row>
    <row r="3796" spans="1:10" x14ac:dyDescent="0.25">
      <c r="A3796" s="33" t="e">
        <f>#REF!</f>
        <v>#REF!</v>
      </c>
      <c r="B3796" s="6">
        <v>1.8621780000000001</v>
      </c>
      <c r="F3796" s="12"/>
      <c r="J3796" s="13"/>
    </row>
    <row r="3797" spans="1:10" x14ac:dyDescent="0.25">
      <c r="A3797" s="33" t="e">
        <f>#REF!</f>
        <v>#REF!</v>
      </c>
      <c r="B3797" s="6">
        <v>0.68333290000000002</v>
      </c>
      <c r="F3797" s="12"/>
      <c r="J3797" s="13"/>
    </row>
    <row r="3798" spans="1:10" x14ac:dyDescent="0.25">
      <c r="A3798" s="33" t="e">
        <f>#REF!</f>
        <v>#REF!</v>
      </c>
      <c r="B3798" s="6">
        <v>0.79392739999999995</v>
      </c>
      <c r="F3798" s="12"/>
      <c r="J3798" s="13"/>
    </row>
    <row r="3799" spans="1:10" x14ac:dyDescent="0.25">
      <c r="A3799" s="33" t="e">
        <f>#REF!</f>
        <v>#REF!</v>
      </c>
      <c r="B3799" s="6">
        <v>2.2502580000000001</v>
      </c>
      <c r="F3799" s="12"/>
      <c r="J3799" s="13"/>
    </row>
    <row r="3800" spans="1:10" x14ac:dyDescent="0.25">
      <c r="A3800" s="33" t="e">
        <f>#REF!</f>
        <v>#REF!</v>
      </c>
      <c r="B3800" s="6">
        <v>2.2406280000000001</v>
      </c>
      <c r="F3800" s="12"/>
      <c r="J3800" s="13"/>
    </row>
    <row r="3801" spans="1:10" x14ac:dyDescent="0.25">
      <c r="A3801" s="33" t="e">
        <f>#REF!</f>
        <v>#REF!</v>
      </c>
      <c r="B3801" s="6">
        <v>2.136406</v>
      </c>
      <c r="F3801" s="12"/>
      <c r="J3801" s="13"/>
    </row>
    <row r="3802" spans="1:10" x14ac:dyDescent="0.25">
      <c r="A3802" s="33" t="e">
        <f>#REF!</f>
        <v>#REF!</v>
      </c>
      <c r="B3802" s="6">
        <v>4.1104510000000003</v>
      </c>
      <c r="F3802" s="12"/>
      <c r="J3802" s="13"/>
    </row>
    <row r="3803" spans="1:10" x14ac:dyDescent="0.25">
      <c r="A3803" s="33" t="e">
        <f>#REF!</f>
        <v>#REF!</v>
      </c>
      <c r="B3803" s="6">
        <v>5.3396210000000002</v>
      </c>
      <c r="F3803" s="12"/>
      <c r="J3803" s="13"/>
    </row>
    <row r="3804" spans="1:10" x14ac:dyDescent="0.25">
      <c r="A3804" s="33" t="e">
        <f>#REF!</f>
        <v>#REF!</v>
      </c>
      <c r="B3804" s="6">
        <v>4.6728209999999999</v>
      </c>
      <c r="F3804" s="12"/>
      <c r="J3804" s="13"/>
    </row>
    <row r="3805" spans="1:10" x14ac:dyDescent="0.25">
      <c r="A3805" s="33" t="e">
        <f>#REF!</f>
        <v>#REF!</v>
      </c>
      <c r="B3805" s="6">
        <v>2.8825090000000002</v>
      </c>
      <c r="F3805" s="12"/>
      <c r="J3805" s="13"/>
    </row>
    <row r="3806" spans="1:10" x14ac:dyDescent="0.25">
      <c r="A3806" s="33" t="e">
        <f>#REF!</f>
        <v>#REF!</v>
      </c>
      <c r="B3806" s="6">
        <v>1.973004</v>
      </c>
      <c r="F3806" s="12"/>
      <c r="J3806" s="13"/>
    </row>
    <row r="3807" spans="1:10" x14ac:dyDescent="0.25">
      <c r="A3807" s="33" t="e">
        <f>#REF!</f>
        <v>#REF!</v>
      </c>
      <c r="B3807" s="6">
        <v>1.3276760000000001</v>
      </c>
      <c r="F3807" s="12"/>
      <c r="J3807" s="13"/>
    </row>
    <row r="3808" spans="1:10" x14ac:dyDescent="0.25">
      <c r="A3808" s="33" t="e">
        <f>#REF!</f>
        <v>#REF!</v>
      </c>
      <c r="B3808" s="6">
        <v>1.122101</v>
      </c>
      <c r="F3808" s="12"/>
      <c r="J3808" s="13"/>
    </row>
    <row r="3809" spans="1:10" x14ac:dyDescent="0.25">
      <c r="A3809" s="33" t="e">
        <f>#REF!</f>
        <v>#REF!</v>
      </c>
      <c r="B3809" s="6">
        <v>2.2678579999999999</v>
      </c>
      <c r="F3809" s="12"/>
      <c r="J3809" s="13"/>
    </row>
    <row r="3810" spans="1:10" x14ac:dyDescent="0.25">
      <c r="A3810" s="33" t="e">
        <f>#REF!</f>
        <v>#REF!</v>
      </c>
      <c r="B3810" s="6">
        <v>1.891019</v>
      </c>
      <c r="F3810" s="12"/>
      <c r="J3810" s="13"/>
    </row>
    <row r="3811" spans="1:10" x14ac:dyDescent="0.25">
      <c r="A3811" s="33" t="e">
        <f>#REF!</f>
        <v>#REF!</v>
      </c>
      <c r="B3811" s="6">
        <v>2.4913189999999998</v>
      </c>
      <c r="F3811" s="12"/>
      <c r="J3811" s="13"/>
    </row>
    <row r="3812" spans="1:10" x14ac:dyDescent="0.25">
      <c r="A3812" s="33" t="e">
        <f>#REF!</f>
        <v>#REF!</v>
      </c>
      <c r="B3812" s="6">
        <v>1.679171</v>
      </c>
      <c r="F3812" s="12"/>
      <c r="J3812" s="13"/>
    </row>
    <row r="3813" spans="1:10" x14ac:dyDescent="0.25">
      <c r="A3813" s="33" t="e">
        <f>#REF!</f>
        <v>#REF!</v>
      </c>
      <c r="B3813" s="6">
        <v>1.2210639999999999</v>
      </c>
      <c r="F3813" s="12"/>
      <c r="J3813" s="13"/>
    </row>
    <row r="3814" spans="1:10" x14ac:dyDescent="0.25">
      <c r="A3814" s="33" t="e">
        <f>#REF!</f>
        <v>#REF!</v>
      </c>
      <c r="B3814" s="6">
        <v>0.83061510000000005</v>
      </c>
      <c r="F3814" s="12"/>
      <c r="J3814" s="13"/>
    </row>
    <row r="3815" spans="1:10" x14ac:dyDescent="0.25">
      <c r="A3815" s="33" t="e">
        <f>#REF!</f>
        <v>#REF!</v>
      </c>
      <c r="B3815" s="6">
        <v>1.1656770000000001</v>
      </c>
      <c r="F3815" s="12"/>
      <c r="J3815" s="13"/>
    </row>
    <row r="3816" spans="1:10" x14ac:dyDescent="0.25">
      <c r="A3816" s="33" t="e">
        <f>#REF!</f>
        <v>#REF!</v>
      </c>
      <c r="B3816" s="6">
        <v>1.0190490000000001</v>
      </c>
      <c r="F3816" s="12"/>
      <c r="J3816" s="13"/>
    </row>
    <row r="3817" spans="1:10" x14ac:dyDescent="0.25">
      <c r="A3817" s="33" t="e">
        <f>#REF!</f>
        <v>#REF!</v>
      </c>
      <c r="B3817" s="6">
        <v>1.298041</v>
      </c>
      <c r="F3817" s="12"/>
      <c r="J3817" s="13"/>
    </row>
    <row r="3818" spans="1:10" x14ac:dyDescent="0.25">
      <c r="A3818" s="33" t="e">
        <f>#REF!</f>
        <v>#REF!</v>
      </c>
      <c r="B3818" s="6">
        <v>2.1581009999999998</v>
      </c>
      <c r="F3818" s="12"/>
      <c r="J3818" s="13"/>
    </row>
    <row r="3819" spans="1:10" x14ac:dyDescent="0.25">
      <c r="A3819" s="33" t="e">
        <f>#REF!</f>
        <v>#REF!</v>
      </c>
      <c r="B3819" s="6">
        <v>15.24217</v>
      </c>
      <c r="F3819" s="12"/>
      <c r="J3819" s="13"/>
    </row>
    <row r="3820" spans="1:10" x14ac:dyDescent="0.25">
      <c r="A3820" s="33" t="e">
        <f>#REF!</f>
        <v>#REF!</v>
      </c>
      <c r="B3820" s="6">
        <v>11.592029999999999</v>
      </c>
      <c r="F3820" s="12"/>
      <c r="J3820" s="13"/>
    </row>
    <row r="3821" spans="1:10" x14ac:dyDescent="0.25">
      <c r="A3821" s="33" t="e">
        <f>#REF!</f>
        <v>#REF!</v>
      </c>
      <c r="B3821" s="6">
        <v>0.96979219999999999</v>
      </c>
      <c r="F3821" s="12"/>
      <c r="J3821" s="13"/>
    </row>
    <row r="3822" spans="1:10" x14ac:dyDescent="0.25">
      <c r="A3822" s="33" t="e">
        <f>#REF!</f>
        <v>#REF!</v>
      </c>
      <c r="B3822" s="6">
        <v>0.92376380000000002</v>
      </c>
      <c r="F3822" s="12"/>
      <c r="J3822" s="13"/>
    </row>
    <row r="3823" spans="1:10" x14ac:dyDescent="0.25">
      <c r="A3823" s="33" t="e">
        <f>#REF!</f>
        <v>#REF!</v>
      </c>
      <c r="B3823" s="6">
        <v>0.54744060000000005</v>
      </c>
      <c r="F3823" s="12"/>
      <c r="J3823" s="13"/>
    </row>
    <row r="3824" spans="1:10" x14ac:dyDescent="0.25">
      <c r="A3824" s="33" t="e">
        <f>#REF!</f>
        <v>#REF!</v>
      </c>
      <c r="B3824" s="6">
        <v>0.59671909999999995</v>
      </c>
      <c r="F3824" s="12"/>
      <c r="J3824" s="13"/>
    </row>
    <row r="3825" spans="1:10" x14ac:dyDescent="0.25">
      <c r="A3825" s="33" t="e">
        <f>#REF!</f>
        <v>#REF!</v>
      </c>
      <c r="B3825" s="6">
        <v>0.26556800000000003</v>
      </c>
      <c r="F3825" s="12"/>
      <c r="J3825" s="13"/>
    </row>
    <row r="3826" spans="1:10" x14ac:dyDescent="0.25">
      <c r="A3826" s="33" t="e">
        <f>#REF!</f>
        <v>#REF!</v>
      </c>
      <c r="B3826" s="6">
        <v>0.2261495</v>
      </c>
      <c r="F3826" s="12"/>
      <c r="J3826" s="13"/>
    </row>
    <row r="3827" spans="1:10" x14ac:dyDescent="0.25">
      <c r="A3827" s="33" t="e">
        <f>#REF!</f>
        <v>#REF!</v>
      </c>
      <c r="B3827" s="6">
        <v>1.806257</v>
      </c>
      <c r="F3827" s="12"/>
      <c r="J3827" s="13"/>
    </row>
    <row r="3828" spans="1:10" x14ac:dyDescent="0.25">
      <c r="A3828" s="33" t="e">
        <f>#REF!</f>
        <v>#REF!</v>
      </c>
      <c r="B3828" s="6">
        <v>2.4371330000000002</v>
      </c>
      <c r="F3828" s="12"/>
      <c r="J3828" s="13"/>
    </row>
    <row r="3829" spans="1:10" x14ac:dyDescent="0.25">
      <c r="A3829" s="33" t="e">
        <f>#REF!</f>
        <v>#REF!</v>
      </c>
      <c r="B3829" s="6">
        <v>2.164873</v>
      </c>
      <c r="F3829" s="12"/>
      <c r="J3829" s="13"/>
    </row>
    <row r="3830" spans="1:10" x14ac:dyDescent="0.25">
      <c r="A3830" s="33" t="e">
        <f>#REF!</f>
        <v>#REF!</v>
      </c>
      <c r="B3830" s="6">
        <v>1.101404</v>
      </c>
      <c r="F3830" s="12"/>
      <c r="J3830" s="13"/>
    </row>
    <row r="3831" spans="1:10" x14ac:dyDescent="0.25">
      <c r="A3831" s="33" t="e">
        <f>#REF!</f>
        <v>#REF!</v>
      </c>
      <c r="B3831" s="6">
        <v>0.83350999999999997</v>
      </c>
      <c r="F3831" s="12"/>
      <c r="J3831" s="13"/>
    </row>
    <row r="3832" spans="1:10" x14ac:dyDescent="0.25">
      <c r="A3832" s="33" t="e">
        <f>#REF!</f>
        <v>#REF!</v>
      </c>
      <c r="B3832" s="6">
        <v>1.1084890000000001</v>
      </c>
      <c r="F3832" s="12"/>
      <c r="J3832" s="13"/>
    </row>
    <row r="3833" spans="1:10" x14ac:dyDescent="0.25">
      <c r="A3833" s="33" t="e">
        <f>#REF!</f>
        <v>#REF!</v>
      </c>
      <c r="B3833" s="6">
        <v>1.2696609999999999</v>
      </c>
      <c r="F3833" s="12"/>
      <c r="J3833" s="13"/>
    </row>
    <row r="3834" spans="1:10" x14ac:dyDescent="0.25">
      <c r="A3834" s="33" t="e">
        <f>#REF!</f>
        <v>#REF!</v>
      </c>
      <c r="B3834" s="6">
        <v>1.7001850000000001</v>
      </c>
      <c r="F3834" s="12"/>
      <c r="J3834" s="13"/>
    </row>
    <row r="3835" spans="1:10" x14ac:dyDescent="0.25">
      <c r="A3835" s="33" t="e">
        <f>#REF!</f>
        <v>#REF!</v>
      </c>
      <c r="B3835" s="6">
        <v>0.87311490000000003</v>
      </c>
      <c r="F3835" s="12"/>
      <c r="J3835" s="13"/>
    </row>
    <row r="3836" spans="1:10" x14ac:dyDescent="0.25">
      <c r="A3836" s="33" t="e">
        <f>#REF!</f>
        <v>#REF!</v>
      </c>
      <c r="B3836" s="6">
        <v>0.95451699999999995</v>
      </c>
      <c r="F3836" s="12"/>
      <c r="J3836" s="13"/>
    </row>
    <row r="3837" spans="1:10" x14ac:dyDescent="0.25">
      <c r="A3837" s="33" t="e">
        <f>#REF!</f>
        <v>#REF!</v>
      </c>
      <c r="B3837" s="6">
        <v>0.60224690000000003</v>
      </c>
      <c r="F3837" s="12"/>
      <c r="J3837" s="13"/>
    </row>
    <row r="3838" spans="1:10" x14ac:dyDescent="0.25">
      <c r="A3838" s="33" t="e">
        <f>#REF!</f>
        <v>#REF!</v>
      </c>
      <c r="B3838" s="6">
        <v>0.58681059999999996</v>
      </c>
      <c r="F3838" s="12"/>
      <c r="J3838" s="13"/>
    </row>
    <row r="3839" spans="1:10" x14ac:dyDescent="0.25">
      <c r="A3839" s="33" t="e">
        <f>#REF!</f>
        <v>#REF!</v>
      </c>
      <c r="B3839" s="6">
        <v>0.59713570000000005</v>
      </c>
      <c r="F3839" s="12"/>
      <c r="J3839" s="13"/>
    </row>
    <row r="3840" spans="1:10" x14ac:dyDescent="0.25">
      <c r="A3840" s="33" t="e">
        <f>#REF!</f>
        <v>#REF!</v>
      </c>
      <c r="B3840" s="6">
        <v>0.72915779999999997</v>
      </c>
      <c r="F3840" s="12"/>
      <c r="J3840" s="13"/>
    </row>
    <row r="3841" spans="1:10" x14ac:dyDescent="0.25">
      <c r="A3841" s="33" t="e">
        <f>#REF!</f>
        <v>#REF!</v>
      </c>
      <c r="B3841" s="6">
        <v>0.91668810000000001</v>
      </c>
      <c r="F3841" s="12"/>
      <c r="J3841" s="13"/>
    </row>
    <row r="3842" spans="1:10" x14ac:dyDescent="0.25">
      <c r="A3842" s="33" t="e">
        <f>#REF!</f>
        <v>#REF!</v>
      </c>
      <c r="B3842" s="6">
        <v>5.5973550000000003</v>
      </c>
      <c r="F3842" s="12"/>
      <c r="J3842" s="13"/>
    </row>
    <row r="3843" spans="1:10" x14ac:dyDescent="0.25">
      <c r="A3843" s="33" t="e">
        <f>#REF!</f>
        <v>#REF!</v>
      </c>
      <c r="B3843" s="6">
        <v>1.1384840000000001</v>
      </c>
      <c r="F3843" s="12"/>
      <c r="J3843" s="13"/>
    </row>
    <row r="3844" spans="1:10" x14ac:dyDescent="0.25">
      <c r="A3844" s="33" t="e">
        <f>#REF!</f>
        <v>#REF!</v>
      </c>
      <c r="B3844" s="6">
        <v>1.830846</v>
      </c>
      <c r="F3844" s="12"/>
      <c r="J3844" s="13"/>
    </row>
    <row r="3845" spans="1:10" x14ac:dyDescent="0.25">
      <c r="A3845" s="33" t="e">
        <f>#REF!</f>
        <v>#REF!</v>
      </c>
      <c r="B3845" s="6">
        <v>0.84227450000000004</v>
      </c>
      <c r="F3845" s="12"/>
      <c r="J3845" s="13"/>
    </row>
    <row r="3846" spans="1:10" x14ac:dyDescent="0.25">
      <c r="A3846" s="33" t="e">
        <f>#REF!</f>
        <v>#REF!</v>
      </c>
      <c r="B3846" s="6">
        <v>1.9666189999999999</v>
      </c>
      <c r="F3846" s="12"/>
      <c r="J3846" s="13"/>
    </row>
    <row r="3847" spans="1:10" x14ac:dyDescent="0.25">
      <c r="A3847" s="33" t="e">
        <f>#REF!</f>
        <v>#REF!</v>
      </c>
      <c r="B3847" s="6">
        <v>1.3877299999999999</v>
      </c>
      <c r="F3847" s="12"/>
      <c r="J3847" s="13"/>
    </row>
    <row r="3848" spans="1:10" x14ac:dyDescent="0.25">
      <c r="A3848" s="33" t="e">
        <f>#REF!</f>
        <v>#REF!</v>
      </c>
      <c r="B3848" s="6">
        <v>0.28201379999999998</v>
      </c>
      <c r="F3848" s="12"/>
      <c r="J3848" s="13"/>
    </row>
    <row r="3849" spans="1:10" x14ac:dyDescent="0.25">
      <c r="A3849" s="33" t="e">
        <f>#REF!</f>
        <v>#REF!</v>
      </c>
      <c r="B3849" s="6">
        <v>0.60370349999999995</v>
      </c>
      <c r="F3849" s="12"/>
      <c r="J3849" s="13"/>
    </row>
    <row r="3850" spans="1:10" x14ac:dyDescent="0.25">
      <c r="A3850" s="33" t="e">
        <f>#REF!</f>
        <v>#REF!</v>
      </c>
      <c r="B3850" s="6">
        <v>5.42411E-2</v>
      </c>
      <c r="F3850" s="12"/>
      <c r="J3850" s="13"/>
    </row>
    <row r="3851" spans="1:10" x14ac:dyDescent="0.25">
      <c r="A3851" s="33" t="e">
        <f>#REF!</f>
        <v>#REF!</v>
      </c>
      <c r="B3851" s="6">
        <v>1.2512639999999999</v>
      </c>
      <c r="F3851" s="12"/>
      <c r="J3851" s="13"/>
    </row>
    <row r="3852" spans="1:10" x14ac:dyDescent="0.25">
      <c r="A3852" s="33" t="e">
        <f>#REF!</f>
        <v>#REF!</v>
      </c>
      <c r="B3852" s="6">
        <v>1.3592169999999999</v>
      </c>
      <c r="F3852" s="12"/>
      <c r="J3852" s="13"/>
    </row>
    <row r="3853" spans="1:10" x14ac:dyDescent="0.25">
      <c r="A3853" s="33" t="e">
        <f>#REF!</f>
        <v>#REF!</v>
      </c>
      <c r="B3853" s="6">
        <v>1.270548</v>
      </c>
      <c r="F3853" s="12"/>
      <c r="J3853" s="13"/>
    </row>
    <row r="3854" spans="1:10" x14ac:dyDescent="0.25">
      <c r="A3854" s="33" t="e">
        <f>#REF!</f>
        <v>#REF!</v>
      </c>
      <c r="B3854" s="6">
        <v>0.66589039999999999</v>
      </c>
      <c r="F3854" s="12"/>
      <c r="J3854" s="13"/>
    </row>
    <row r="3855" spans="1:10" x14ac:dyDescent="0.25">
      <c r="A3855" s="33" t="e">
        <f>#REF!</f>
        <v>#REF!</v>
      </c>
      <c r="B3855" s="6">
        <v>0.9248577</v>
      </c>
      <c r="F3855" s="12"/>
      <c r="J3855" s="13"/>
    </row>
    <row r="3856" spans="1:10" x14ac:dyDescent="0.25">
      <c r="A3856" s="33" t="e">
        <f>#REF!</f>
        <v>#REF!</v>
      </c>
      <c r="B3856" s="6">
        <v>0.98400209999999999</v>
      </c>
      <c r="F3856" s="12"/>
      <c r="J3856" s="13"/>
    </row>
    <row r="3857" spans="1:10" x14ac:dyDescent="0.25">
      <c r="A3857" s="33" t="e">
        <f>#REF!</f>
        <v>#REF!</v>
      </c>
      <c r="B3857" s="6">
        <v>1.112843</v>
      </c>
      <c r="F3857" s="12"/>
      <c r="J3857" s="13"/>
    </row>
    <row r="3858" spans="1:10" x14ac:dyDescent="0.25">
      <c r="A3858" s="33" t="e">
        <f>#REF!</f>
        <v>#REF!</v>
      </c>
      <c r="B3858" s="6">
        <v>1.6561650000000001</v>
      </c>
      <c r="F3858" s="12"/>
      <c r="J3858" s="13"/>
    </row>
    <row r="3859" spans="1:10" x14ac:dyDescent="0.25">
      <c r="A3859" s="33" t="e">
        <f>#REF!</f>
        <v>#REF!</v>
      </c>
      <c r="B3859" s="6">
        <v>2.4972530000000002</v>
      </c>
      <c r="F3859" s="12"/>
      <c r="J3859" s="13"/>
    </row>
    <row r="3860" spans="1:10" x14ac:dyDescent="0.25">
      <c r="A3860" s="33" t="e">
        <f>#REF!</f>
        <v>#REF!</v>
      </c>
      <c r="B3860" s="6">
        <v>2.9491499999999999</v>
      </c>
      <c r="F3860" s="12"/>
      <c r="J3860" s="13"/>
    </row>
    <row r="3861" spans="1:10" x14ac:dyDescent="0.25">
      <c r="A3861" s="33" t="e">
        <f>#REF!</f>
        <v>#REF!</v>
      </c>
      <c r="B3861" s="6">
        <v>1.0691269999999999</v>
      </c>
      <c r="F3861" s="12"/>
      <c r="J3861" s="13"/>
    </row>
    <row r="3862" spans="1:10" x14ac:dyDescent="0.25">
      <c r="A3862" s="33" t="e">
        <f>#REF!</f>
        <v>#REF!</v>
      </c>
      <c r="B3862" s="6">
        <v>1.4257120000000001</v>
      </c>
      <c r="F3862" s="12"/>
      <c r="J3862" s="13"/>
    </row>
    <row r="3863" spans="1:10" x14ac:dyDescent="0.25">
      <c r="A3863" s="33" t="e">
        <f>#REF!</f>
        <v>#REF!</v>
      </c>
      <c r="B3863" s="6">
        <v>1.508067</v>
      </c>
      <c r="F3863" s="12"/>
      <c r="J3863" s="13"/>
    </row>
    <row r="3864" spans="1:10" x14ac:dyDescent="0.25">
      <c r="A3864" s="33" t="e">
        <f>#REF!</f>
        <v>#REF!</v>
      </c>
      <c r="B3864" s="6">
        <v>1.025887</v>
      </c>
      <c r="F3864" s="12"/>
      <c r="J3864" s="13"/>
    </row>
    <row r="3865" spans="1:10" x14ac:dyDescent="0.25">
      <c r="A3865" s="33" t="e">
        <f>#REF!</f>
        <v>#REF!</v>
      </c>
      <c r="B3865" s="6">
        <v>1.0371809999999999</v>
      </c>
      <c r="F3865" s="12"/>
      <c r="J3865" s="13"/>
    </row>
    <row r="3866" spans="1:10" x14ac:dyDescent="0.25">
      <c r="A3866" s="33" t="e">
        <f>#REF!</f>
        <v>#REF!</v>
      </c>
      <c r="B3866" s="6">
        <v>0.80854300000000001</v>
      </c>
      <c r="F3866" s="12"/>
      <c r="J3866" s="13"/>
    </row>
    <row r="3867" spans="1:10" x14ac:dyDescent="0.25">
      <c r="A3867" s="33" t="e">
        <f>#REF!</f>
        <v>#REF!</v>
      </c>
      <c r="B3867" s="6">
        <v>0.1263782</v>
      </c>
      <c r="F3867" s="12"/>
      <c r="J3867" s="13"/>
    </row>
    <row r="3868" spans="1:10" x14ac:dyDescent="0.25">
      <c r="A3868" s="33" t="e">
        <f>#REF!</f>
        <v>#REF!</v>
      </c>
      <c r="B3868" s="6">
        <v>9.6516599999999994E-2</v>
      </c>
      <c r="F3868" s="12"/>
      <c r="J3868" s="13"/>
    </row>
    <row r="3869" spans="1:10" x14ac:dyDescent="0.25">
      <c r="A3869" s="33" t="e">
        <f>#REF!</f>
        <v>#REF!</v>
      </c>
      <c r="B3869" s="6">
        <v>1.845796</v>
      </c>
      <c r="F3869" s="12"/>
      <c r="J3869" s="13"/>
    </row>
    <row r="3870" spans="1:10" x14ac:dyDescent="0.25">
      <c r="A3870" s="33" t="e">
        <f>#REF!</f>
        <v>#REF!</v>
      </c>
      <c r="B3870" s="6">
        <v>1.9051629999999999</v>
      </c>
      <c r="F3870" s="12"/>
      <c r="J3870" s="13"/>
    </row>
    <row r="3871" spans="1:10" x14ac:dyDescent="0.25">
      <c r="A3871" s="33" t="e">
        <f>#REF!</f>
        <v>#REF!</v>
      </c>
      <c r="B3871" s="6">
        <v>2.1636410000000001</v>
      </c>
      <c r="F3871" s="12"/>
      <c r="J3871" s="13"/>
    </row>
    <row r="3872" spans="1:10" x14ac:dyDescent="0.25">
      <c r="A3872" s="33" t="e">
        <f>#REF!</f>
        <v>#REF!</v>
      </c>
      <c r="B3872" s="6">
        <v>0.91641300000000003</v>
      </c>
      <c r="F3872" s="12"/>
      <c r="J3872" s="13"/>
    </row>
    <row r="3873" spans="1:10" x14ac:dyDescent="0.25">
      <c r="A3873" s="33" t="e">
        <f>#REF!</f>
        <v>#REF!</v>
      </c>
      <c r="B3873" s="6">
        <v>0.56237320000000002</v>
      </c>
      <c r="F3873" s="12"/>
      <c r="J3873" s="13"/>
    </row>
    <row r="3874" spans="1:10" x14ac:dyDescent="0.25">
      <c r="A3874" s="33" t="e">
        <f>#REF!</f>
        <v>#REF!</v>
      </c>
      <c r="B3874" s="6">
        <v>1.1769259999999999</v>
      </c>
      <c r="F3874" s="12"/>
      <c r="J3874" s="13"/>
    </row>
    <row r="3875" spans="1:10" x14ac:dyDescent="0.25">
      <c r="A3875" s="33" t="e">
        <f>#REF!</f>
        <v>#REF!</v>
      </c>
      <c r="B3875" s="6">
        <v>0.85557499999999997</v>
      </c>
      <c r="F3875" s="12"/>
      <c r="J3875" s="13"/>
    </row>
    <row r="3876" spans="1:10" x14ac:dyDescent="0.25">
      <c r="A3876" s="33" t="e">
        <f>#REF!</f>
        <v>#REF!</v>
      </c>
      <c r="B3876" s="6">
        <v>0.4000128</v>
      </c>
      <c r="F3876" s="12"/>
      <c r="J3876" s="13"/>
    </row>
    <row r="3877" spans="1:10" x14ac:dyDescent="0.25">
      <c r="A3877" s="33" t="e">
        <f>#REF!</f>
        <v>#REF!</v>
      </c>
      <c r="B3877" s="6">
        <v>0.5343059</v>
      </c>
      <c r="F3877" s="12"/>
      <c r="J3877" s="13"/>
    </row>
    <row r="3878" spans="1:10" x14ac:dyDescent="0.25">
      <c r="A3878" s="33" t="e">
        <f>#REF!</f>
        <v>#REF!</v>
      </c>
      <c r="B3878" s="6">
        <v>0.87303220000000004</v>
      </c>
      <c r="F3878" s="12"/>
      <c r="J3878" s="13"/>
    </row>
    <row r="3879" spans="1:10" x14ac:dyDescent="0.25">
      <c r="A3879" s="33" t="e">
        <f>#REF!</f>
        <v>#REF!</v>
      </c>
      <c r="B3879" s="6">
        <v>0.65075810000000001</v>
      </c>
      <c r="F3879" s="12"/>
      <c r="J3879" s="13"/>
    </row>
    <row r="3880" spans="1:10" x14ac:dyDescent="0.25">
      <c r="A3880" s="33" t="e">
        <f>#REF!</f>
        <v>#REF!</v>
      </c>
      <c r="B3880" s="6">
        <v>1.0372729999999999</v>
      </c>
      <c r="F3880" s="12"/>
      <c r="J3880" s="13"/>
    </row>
    <row r="3881" spans="1:10" x14ac:dyDescent="0.25">
      <c r="A3881" s="33" t="e">
        <f>#REF!</f>
        <v>#REF!</v>
      </c>
      <c r="B3881" s="6">
        <v>1.7109859999999999</v>
      </c>
      <c r="F3881" s="12"/>
      <c r="J3881" s="13"/>
    </row>
    <row r="3882" spans="1:10" x14ac:dyDescent="0.25">
      <c r="A3882" s="33" t="e">
        <f>#REF!</f>
        <v>#REF!</v>
      </c>
      <c r="B3882" s="6">
        <v>0.19003719999999999</v>
      </c>
      <c r="F3882" s="12"/>
      <c r="J3882" s="13"/>
    </row>
    <row r="3883" spans="1:10" x14ac:dyDescent="0.25">
      <c r="A3883" s="33" t="e">
        <f>#REF!</f>
        <v>#REF!</v>
      </c>
      <c r="B3883" s="6">
        <v>0.57695669999999999</v>
      </c>
      <c r="F3883" s="12"/>
      <c r="J3883" s="13"/>
    </row>
    <row r="3884" spans="1:10" x14ac:dyDescent="0.25">
      <c r="A3884" s="33" t="e">
        <f>#REF!</f>
        <v>#REF!</v>
      </c>
      <c r="B3884" s="6">
        <v>0.63401770000000002</v>
      </c>
      <c r="F3884" s="12"/>
      <c r="J3884" s="13"/>
    </row>
    <row r="3885" spans="1:10" x14ac:dyDescent="0.25">
      <c r="A3885" s="33" t="e">
        <f>#REF!</f>
        <v>#REF!</v>
      </c>
      <c r="B3885" s="6">
        <v>0.72408039999999996</v>
      </c>
      <c r="F3885" s="12"/>
      <c r="J3885" s="13"/>
    </row>
    <row r="3886" spans="1:10" x14ac:dyDescent="0.25">
      <c r="A3886" s="33" t="e">
        <f>#REF!</f>
        <v>#REF!</v>
      </c>
      <c r="B3886" s="6">
        <v>0.60424239999999996</v>
      </c>
      <c r="F3886" s="12"/>
      <c r="J3886" s="13"/>
    </row>
    <row r="3887" spans="1:10" x14ac:dyDescent="0.25">
      <c r="A3887" s="33" t="e">
        <f>#REF!</f>
        <v>#REF!</v>
      </c>
      <c r="B3887" s="6">
        <v>0.34682489999999999</v>
      </c>
      <c r="F3887" s="12"/>
      <c r="J3887" s="13"/>
    </row>
    <row r="3888" spans="1:10" x14ac:dyDescent="0.25">
      <c r="A3888" s="33" t="e">
        <f>#REF!</f>
        <v>#REF!</v>
      </c>
      <c r="B3888" s="6">
        <v>0.455982</v>
      </c>
      <c r="F3888" s="12"/>
      <c r="J3888" s="13"/>
    </row>
    <row r="3889" spans="1:10" x14ac:dyDescent="0.25">
      <c r="A3889" s="33" t="e">
        <f>#REF!</f>
        <v>#REF!</v>
      </c>
      <c r="B3889" s="6">
        <v>0.73878010000000005</v>
      </c>
      <c r="F3889" s="12"/>
      <c r="J3889" s="13"/>
    </row>
    <row r="3890" spans="1:10" x14ac:dyDescent="0.25">
      <c r="A3890" s="33" t="e">
        <f>#REF!</f>
        <v>#REF!</v>
      </c>
      <c r="B3890" s="6">
        <v>0.85475900000000005</v>
      </c>
      <c r="F3890" s="12"/>
      <c r="J3890" s="13"/>
    </row>
    <row r="3891" spans="1:10" x14ac:dyDescent="0.25">
      <c r="A3891" s="33" t="e">
        <f>#REF!</f>
        <v>#REF!</v>
      </c>
      <c r="B3891" s="6">
        <v>1.0373190000000001</v>
      </c>
      <c r="F3891" s="12"/>
      <c r="J3891" s="13"/>
    </row>
    <row r="3892" spans="1:10" x14ac:dyDescent="0.25">
      <c r="A3892" s="33" t="e">
        <f>#REF!</f>
        <v>#REF!</v>
      </c>
      <c r="B3892" s="6">
        <v>1.029606</v>
      </c>
      <c r="F3892" s="12"/>
      <c r="J3892" s="13"/>
    </row>
    <row r="3893" spans="1:10" x14ac:dyDescent="0.25">
      <c r="A3893" s="33" t="e">
        <f>#REF!</f>
        <v>#REF!</v>
      </c>
      <c r="B3893" s="6">
        <v>0.967858</v>
      </c>
      <c r="F3893" s="12"/>
      <c r="J3893" s="13"/>
    </row>
    <row r="3894" spans="1:10" x14ac:dyDescent="0.25">
      <c r="A3894" s="33" t="e">
        <f>#REF!</f>
        <v>#REF!</v>
      </c>
      <c r="B3894" s="6">
        <v>1.2331110000000001</v>
      </c>
      <c r="F3894" s="12"/>
      <c r="J3894" s="13"/>
    </row>
    <row r="3895" spans="1:10" x14ac:dyDescent="0.25">
      <c r="A3895" s="33" t="e">
        <f>#REF!</f>
        <v>#REF!</v>
      </c>
      <c r="B3895" s="6">
        <v>1.4279379999999999</v>
      </c>
      <c r="F3895" s="12"/>
      <c r="J3895" s="13"/>
    </row>
    <row r="3896" spans="1:10" x14ac:dyDescent="0.25">
      <c r="A3896" s="33" t="e">
        <f>#REF!</f>
        <v>#REF!</v>
      </c>
      <c r="B3896" s="6">
        <v>2.0242800000000001</v>
      </c>
      <c r="F3896" s="12"/>
      <c r="J3896" s="13"/>
    </row>
    <row r="3897" spans="1:10" x14ac:dyDescent="0.25">
      <c r="A3897" s="33" t="e">
        <f>#REF!</f>
        <v>#REF!</v>
      </c>
      <c r="B3897" s="6">
        <v>2.2805070000000001</v>
      </c>
      <c r="F3897" s="12"/>
      <c r="J3897" s="13"/>
    </row>
    <row r="3898" spans="1:10" x14ac:dyDescent="0.25">
      <c r="A3898" s="33" t="e">
        <f>#REF!</f>
        <v>#REF!</v>
      </c>
      <c r="B3898" s="6">
        <v>2.6466949999999998</v>
      </c>
      <c r="F3898" s="12"/>
      <c r="J3898" s="13"/>
    </row>
    <row r="3899" spans="1:10" x14ac:dyDescent="0.25">
      <c r="A3899" s="33" t="e">
        <f>#REF!</f>
        <v>#REF!</v>
      </c>
      <c r="B3899" s="6">
        <v>2.2167699999999999</v>
      </c>
      <c r="F3899" s="12"/>
      <c r="J3899" s="13"/>
    </row>
    <row r="3900" spans="1:10" x14ac:dyDescent="0.25">
      <c r="A3900" s="33" t="e">
        <f>#REF!</f>
        <v>#REF!</v>
      </c>
      <c r="B3900" s="6">
        <v>2.4808530000000002</v>
      </c>
      <c r="F3900" s="12"/>
      <c r="J3900" s="13"/>
    </row>
    <row r="3901" spans="1:10" x14ac:dyDescent="0.25">
      <c r="A3901" s="33" t="e">
        <f>#REF!</f>
        <v>#REF!</v>
      </c>
      <c r="B3901" s="6">
        <v>1.5180530000000001</v>
      </c>
      <c r="F3901" s="12"/>
      <c r="J3901" s="13"/>
    </row>
    <row r="3902" spans="1:10" x14ac:dyDescent="0.25">
      <c r="A3902" s="33" t="e">
        <f>#REF!</f>
        <v>#REF!</v>
      </c>
      <c r="B3902" s="6">
        <v>1.295812</v>
      </c>
      <c r="F3902" s="12"/>
      <c r="J3902" s="13"/>
    </row>
    <row r="3903" spans="1:10" x14ac:dyDescent="0.25">
      <c r="A3903" s="33" t="e">
        <f>#REF!</f>
        <v>#REF!</v>
      </c>
      <c r="B3903" s="6">
        <v>1.7647969999999999</v>
      </c>
      <c r="F3903" s="12"/>
      <c r="J3903" s="13"/>
    </row>
    <row r="3904" spans="1:10" x14ac:dyDescent="0.25">
      <c r="A3904" s="33" t="e">
        <f>#REF!</f>
        <v>#REF!</v>
      </c>
      <c r="B3904" s="6">
        <v>2.25563</v>
      </c>
      <c r="F3904" s="12"/>
      <c r="J3904" s="13"/>
    </row>
    <row r="3905" spans="1:10" x14ac:dyDescent="0.25">
      <c r="A3905" s="33" t="e">
        <f>#REF!</f>
        <v>#REF!</v>
      </c>
      <c r="B3905" s="6">
        <v>1.8589910000000001</v>
      </c>
      <c r="F3905" s="12"/>
      <c r="J3905" s="13"/>
    </row>
    <row r="3906" spans="1:10" x14ac:dyDescent="0.25">
      <c r="A3906" s="33" t="e">
        <f>#REF!</f>
        <v>#REF!</v>
      </c>
      <c r="B3906" s="6">
        <v>0.45791019999999999</v>
      </c>
      <c r="F3906" s="12"/>
      <c r="J3906" s="13"/>
    </row>
    <row r="3907" spans="1:10" x14ac:dyDescent="0.25">
      <c r="A3907" s="33" t="e">
        <f>#REF!</f>
        <v>#REF!</v>
      </c>
      <c r="B3907" s="6">
        <v>0.72110529999999995</v>
      </c>
      <c r="F3907" s="12"/>
      <c r="J3907" s="13"/>
    </row>
    <row r="3908" spans="1:10" x14ac:dyDescent="0.25">
      <c r="A3908" s="33" t="e">
        <f>#REF!</f>
        <v>#REF!</v>
      </c>
      <c r="B3908" s="6">
        <v>0.38440780000000002</v>
      </c>
      <c r="F3908" s="12"/>
      <c r="J3908" s="13"/>
    </row>
    <row r="3909" spans="1:10" x14ac:dyDescent="0.25">
      <c r="A3909" s="33" t="e">
        <f>#REF!</f>
        <v>#REF!</v>
      </c>
      <c r="B3909" s="6">
        <v>0.11414729999999999</v>
      </c>
      <c r="F3909" s="12"/>
      <c r="J3909" s="13"/>
    </row>
    <row r="3910" spans="1:10" x14ac:dyDescent="0.25">
      <c r="A3910" s="33" t="e">
        <f>#REF!</f>
        <v>#REF!</v>
      </c>
      <c r="B3910" s="6">
        <v>1.3828860000000001</v>
      </c>
      <c r="F3910" s="12"/>
      <c r="J3910" s="13"/>
    </row>
    <row r="3911" spans="1:10" x14ac:dyDescent="0.25">
      <c r="A3911" s="33" t="e">
        <f>#REF!</f>
        <v>#REF!</v>
      </c>
      <c r="B3911" s="6">
        <v>3.7742460000000002</v>
      </c>
      <c r="F3911" s="12"/>
      <c r="J3911" s="13"/>
    </row>
    <row r="3912" spans="1:10" x14ac:dyDescent="0.25">
      <c r="A3912" s="33" t="e">
        <f>#REF!</f>
        <v>#REF!</v>
      </c>
      <c r="B3912" s="6">
        <v>0.72281640000000003</v>
      </c>
      <c r="F3912" s="12"/>
      <c r="J3912" s="13"/>
    </row>
    <row r="3913" spans="1:10" x14ac:dyDescent="0.25">
      <c r="A3913" s="33" t="e">
        <f>#REF!</f>
        <v>#REF!</v>
      </c>
      <c r="B3913" s="6">
        <v>1.133175</v>
      </c>
      <c r="F3913" s="12"/>
      <c r="J3913" s="13"/>
    </row>
    <row r="3914" spans="1:10" x14ac:dyDescent="0.25">
      <c r="A3914" s="33" t="e">
        <f>#REF!</f>
        <v>#REF!</v>
      </c>
      <c r="B3914" s="6">
        <v>1.8857999999999999</v>
      </c>
      <c r="F3914" s="12"/>
      <c r="J3914" s="13"/>
    </row>
    <row r="3915" spans="1:10" x14ac:dyDescent="0.25">
      <c r="A3915" s="33" t="e">
        <f>#REF!</f>
        <v>#REF!</v>
      </c>
      <c r="B3915" s="6">
        <v>1.3284320000000001</v>
      </c>
      <c r="F3915" s="12"/>
      <c r="J3915" s="13"/>
    </row>
    <row r="3916" spans="1:10" x14ac:dyDescent="0.25">
      <c r="A3916" s="33" t="e">
        <f>#REF!</f>
        <v>#REF!</v>
      </c>
      <c r="B3916" s="6">
        <v>1.317979</v>
      </c>
      <c r="F3916" s="12"/>
      <c r="J3916" s="13"/>
    </row>
    <row r="3917" spans="1:10" x14ac:dyDescent="0.25">
      <c r="A3917" s="33" t="e">
        <f>#REF!</f>
        <v>#REF!</v>
      </c>
      <c r="B3917" s="6">
        <v>1.818217</v>
      </c>
      <c r="F3917" s="12"/>
      <c r="J3917" s="13"/>
    </row>
    <row r="3918" spans="1:10" x14ac:dyDescent="0.25">
      <c r="A3918" s="33" t="e">
        <f>#REF!</f>
        <v>#REF!</v>
      </c>
      <c r="B3918" s="6">
        <v>0.80551850000000003</v>
      </c>
      <c r="F3918" s="12"/>
      <c r="J3918" s="13"/>
    </row>
    <row r="3919" spans="1:10" x14ac:dyDescent="0.25">
      <c r="A3919" s="33" t="e">
        <f>#REF!</f>
        <v>#REF!</v>
      </c>
      <c r="B3919" s="6">
        <v>0.73938899999999996</v>
      </c>
      <c r="F3919" s="12"/>
      <c r="J3919" s="13"/>
    </row>
    <row r="3920" spans="1:10" x14ac:dyDescent="0.25">
      <c r="A3920" s="33" t="e">
        <f>#REF!</f>
        <v>#REF!</v>
      </c>
      <c r="B3920" s="6">
        <v>0.48350549999999998</v>
      </c>
      <c r="F3920" s="12"/>
      <c r="J3920" s="13"/>
    </row>
    <row r="3921" spans="1:10" x14ac:dyDescent="0.25">
      <c r="A3921" s="33" t="e">
        <f>#REF!</f>
        <v>#REF!</v>
      </c>
      <c r="B3921" s="6">
        <v>0.18837319999999999</v>
      </c>
      <c r="F3921" s="12"/>
      <c r="J3921" s="13"/>
    </row>
    <row r="3922" spans="1:10" x14ac:dyDescent="0.25">
      <c r="A3922" s="33" t="e">
        <f>#REF!</f>
        <v>#REF!</v>
      </c>
      <c r="B3922" s="6">
        <v>0.46818120000000002</v>
      </c>
      <c r="F3922" s="12"/>
      <c r="J3922" s="13"/>
    </row>
    <row r="3923" spans="1:10" x14ac:dyDescent="0.25">
      <c r="A3923" s="33" t="e">
        <f>#REF!</f>
        <v>#REF!</v>
      </c>
      <c r="B3923" s="6">
        <v>0.5559596</v>
      </c>
      <c r="F3923" s="12"/>
      <c r="J3923" s="13"/>
    </row>
    <row r="3924" spans="1:10" x14ac:dyDescent="0.25">
      <c r="A3924" s="33" t="e">
        <f>#REF!</f>
        <v>#REF!</v>
      </c>
      <c r="B3924" s="6">
        <v>0.69383220000000001</v>
      </c>
      <c r="F3924" s="12"/>
      <c r="J3924" s="13"/>
    </row>
    <row r="3925" spans="1:10" x14ac:dyDescent="0.25">
      <c r="A3925" s="33" t="e">
        <f>#REF!</f>
        <v>#REF!</v>
      </c>
      <c r="B3925" s="6">
        <v>0.21738250000000001</v>
      </c>
      <c r="F3925" s="12"/>
      <c r="J3925" s="13"/>
    </row>
    <row r="3926" spans="1:10" x14ac:dyDescent="0.25">
      <c r="A3926" s="33" t="e">
        <f>#REF!</f>
        <v>#REF!</v>
      </c>
      <c r="B3926" s="6">
        <v>1.9537800000000001</v>
      </c>
      <c r="F3926" s="12"/>
      <c r="J3926" s="13"/>
    </row>
    <row r="3927" spans="1:10" x14ac:dyDescent="0.25">
      <c r="A3927" s="33" t="e">
        <f>#REF!</f>
        <v>#REF!</v>
      </c>
      <c r="B3927" s="6">
        <v>1.9508589999999999</v>
      </c>
      <c r="F3927" s="12"/>
      <c r="J3927" s="13"/>
    </row>
    <row r="3928" spans="1:10" x14ac:dyDescent="0.25">
      <c r="A3928" s="33" t="e">
        <f>#REF!</f>
        <v>#REF!</v>
      </c>
      <c r="B3928" s="6">
        <v>1.928847</v>
      </c>
      <c r="F3928" s="12"/>
      <c r="J3928" s="13"/>
    </row>
    <row r="3929" spans="1:10" x14ac:dyDescent="0.25">
      <c r="A3929" s="33" t="e">
        <f>#REF!</f>
        <v>#REF!</v>
      </c>
      <c r="B3929" s="6">
        <v>1.9469749999999999</v>
      </c>
      <c r="F3929" s="12"/>
      <c r="J3929" s="13"/>
    </row>
    <row r="3930" spans="1:10" x14ac:dyDescent="0.25">
      <c r="A3930" s="33" t="e">
        <f>#REF!</f>
        <v>#REF!</v>
      </c>
      <c r="B3930" s="6">
        <v>1.939859</v>
      </c>
      <c r="F3930" s="12"/>
      <c r="J3930" s="13"/>
    </row>
    <row r="3931" spans="1:10" x14ac:dyDescent="0.25">
      <c r="A3931" s="33" t="e">
        <f>#REF!</f>
        <v>#REF!</v>
      </c>
      <c r="B3931" s="6">
        <v>1.9485980000000001</v>
      </c>
      <c r="F3931" s="12"/>
      <c r="J3931" s="13"/>
    </row>
    <row r="3932" spans="1:10" x14ac:dyDescent="0.25">
      <c r="A3932" s="33" t="e">
        <f>#REF!</f>
        <v>#REF!</v>
      </c>
      <c r="B3932" s="6">
        <v>1.956664</v>
      </c>
      <c r="F3932" s="12"/>
      <c r="J3932" s="13"/>
    </row>
    <row r="3933" spans="1:10" x14ac:dyDescent="0.25">
      <c r="A3933" s="33" t="e">
        <f>#REF!</f>
        <v>#REF!</v>
      </c>
      <c r="B3933" s="6">
        <v>1.947249</v>
      </c>
      <c r="F3933" s="12"/>
      <c r="J3933" s="13"/>
    </row>
    <row r="3934" spans="1:10" x14ac:dyDescent="0.25">
      <c r="A3934" s="33" t="e">
        <f>#REF!</f>
        <v>#REF!</v>
      </c>
      <c r="B3934" s="6">
        <v>1.93926</v>
      </c>
      <c r="F3934" s="12"/>
      <c r="J3934" s="13"/>
    </row>
    <row r="3935" spans="1:10" x14ac:dyDescent="0.25">
      <c r="A3935" s="33" t="e">
        <f>#REF!</f>
        <v>#REF!</v>
      </c>
      <c r="B3935" s="6">
        <v>1.958129</v>
      </c>
      <c r="F3935" s="12"/>
      <c r="J3935" s="13"/>
    </row>
    <row r="3936" spans="1:10" x14ac:dyDescent="0.25">
      <c r="A3936" s="33" t="e">
        <f>#REF!</f>
        <v>#REF!</v>
      </c>
      <c r="B3936" s="6">
        <v>1.9469479999999999</v>
      </c>
      <c r="F3936" s="12"/>
      <c r="J3936" s="13"/>
    </row>
    <row r="3937" spans="1:10" x14ac:dyDescent="0.25">
      <c r="A3937" s="33" t="e">
        <f>#REF!</f>
        <v>#REF!</v>
      </c>
      <c r="B3937" s="6">
        <v>1.9364140000000001</v>
      </c>
      <c r="F3937" s="12"/>
      <c r="J3937" s="13"/>
    </row>
    <row r="3938" spans="1:10" x14ac:dyDescent="0.25">
      <c r="A3938" s="33" t="e">
        <f>#REF!</f>
        <v>#REF!</v>
      </c>
      <c r="B3938" s="6">
        <v>1.9546680000000001</v>
      </c>
      <c r="F3938" s="12"/>
      <c r="J3938" s="13"/>
    </row>
    <row r="3939" spans="1:10" x14ac:dyDescent="0.25">
      <c r="A3939" s="33" t="e">
        <f>#REF!</f>
        <v>#REF!</v>
      </c>
      <c r="B3939" s="6">
        <v>1.9407620000000001</v>
      </c>
      <c r="F3939" s="12"/>
      <c r="J3939" s="13"/>
    </row>
    <row r="3940" spans="1:10" x14ac:dyDescent="0.25">
      <c r="A3940" s="33" t="e">
        <f>#REF!</f>
        <v>#REF!</v>
      </c>
      <c r="B3940" s="6">
        <v>1.9432430000000001</v>
      </c>
      <c r="F3940" s="12"/>
      <c r="J3940" s="13"/>
    </row>
    <row r="3941" spans="1:10" x14ac:dyDescent="0.25">
      <c r="A3941" s="33" t="e">
        <f>#REF!</f>
        <v>#REF!</v>
      </c>
      <c r="B3941" s="6">
        <v>1.9511000000000001</v>
      </c>
      <c r="F3941" s="12"/>
      <c r="J3941" s="13"/>
    </row>
    <row r="3942" spans="1:10" x14ac:dyDescent="0.25">
      <c r="A3942" s="33" t="e">
        <f>#REF!</f>
        <v>#REF!</v>
      </c>
      <c r="B3942" s="6">
        <v>1.949773</v>
      </c>
      <c r="F3942" s="12"/>
      <c r="J3942" s="13"/>
    </row>
    <row r="3943" spans="1:10" x14ac:dyDescent="0.25">
      <c r="A3943" s="33" t="e">
        <f>#REF!</f>
        <v>#REF!</v>
      </c>
      <c r="B3943" s="6">
        <v>1.952196</v>
      </c>
      <c r="F3943" s="12"/>
      <c r="J3943" s="13"/>
    </row>
    <row r="3944" spans="1:10" x14ac:dyDescent="0.25">
      <c r="A3944" s="33" t="e">
        <f>#REF!</f>
        <v>#REF!</v>
      </c>
      <c r="B3944" s="6">
        <v>1.953301</v>
      </c>
      <c r="F3944" s="12"/>
      <c r="J3944" s="13"/>
    </row>
    <row r="3945" spans="1:10" x14ac:dyDescent="0.25">
      <c r="A3945" s="33" t="e">
        <f>#REF!</f>
        <v>#REF!</v>
      </c>
      <c r="B3945" s="6">
        <v>1.950167</v>
      </c>
      <c r="F3945" s="12"/>
      <c r="J3945" s="13"/>
    </row>
    <row r="3946" spans="1:10" x14ac:dyDescent="0.25">
      <c r="A3946" s="33" t="e">
        <f>#REF!</f>
        <v>#REF!</v>
      </c>
      <c r="B3946" s="6">
        <v>1.9545250000000001</v>
      </c>
      <c r="F3946" s="12"/>
      <c r="J3946" s="13"/>
    </row>
    <row r="3947" spans="1:10" x14ac:dyDescent="0.25">
      <c r="A3947" s="33" t="e">
        <f>#REF!</f>
        <v>#REF!</v>
      </c>
      <c r="B3947" s="6">
        <v>1.9336089999999999</v>
      </c>
      <c r="F3947" s="12"/>
      <c r="J3947" s="13"/>
    </row>
    <row r="3948" spans="1:10" x14ac:dyDescent="0.25">
      <c r="A3948" s="33" t="e">
        <f>#REF!</f>
        <v>#REF!</v>
      </c>
      <c r="B3948" s="6">
        <v>1.9349289999999999</v>
      </c>
      <c r="F3948" s="12"/>
      <c r="J3948" s="13"/>
    </row>
    <row r="3949" spans="1:10" x14ac:dyDescent="0.25">
      <c r="A3949" s="33" t="e">
        <f>#REF!</f>
        <v>#REF!</v>
      </c>
      <c r="B3949" s="6">
        <v>1.9377470000000001</v>
      </c>
      <c r="F3949" s="12"/>
      <c r="J3949" s="13"/>
    </row>
    <row r="3950" spans="1:10" x14ac:dyDescent="0.25">
      <c r="A3950" s="33" t="e">
        <f>#REF!</f>
        <v>#REF!</v>
      </c>
      <c r="B3950" s="6">
        <v>1.9478530000000001</v>
      </c>
      <c r="F3950" s="12"/>
      <c r="J3950" s="13"/>
    </row>
    <row r="3951" spans="1:10" x14ac:dyDescent="0.25">
      <c r="A3951" s="33" t="e">
        <f>#REF!</f>
        <v>#REF!</v>
      </c>
      <c r="B3951" s="6">
        <v>1.933079</v>
      </c>
      <c r="F3951" s="12"/>
      <c r="J3951" s="13"/>
    </row>
    <row r="3952" spans="1:10" x14ac:dyDescent="0.25">
      <c r="A3952" s="33" t="e">
        <f>#REF!</f>
        <v>#REF!</v>
      </c>
      <c r="B3952" s="6">
        <v>1.9589209999999999</v>
      </c>
      <c r="F3952" s="12"/>
      <c r="J3952" s="13"/>
    </row>
    <row r="3953" spans="1:10" x14ac:dyDescent="0.25">
      <c r="A3953" s="33" t="e">
        <f>#REF!</f>
        <v>#REF!</v>
      </c>
      <c r="B3953" s="6">
        <v>1.94295</v>
      </c>
      <c r="F3953" s="12"/>
      <c r="J3953" s="13"/>
    </row>
    <row r="3954" spans="1:10" x14ac:dyDescent="0.25">
      <c r="A3954" s="33" t="e">
        <f>#REF!</f>
        <v>#REF!</v>
      </c>
      <c r="B3954" s="6">
        <v>1.9561329999999999</v>
      </c>
      <c r="F3954" s="12"/>
      <c r="J3954" s="13"/>
    </row>
    <row r="3955" spans="1:10" x14ac:dyDescent="0.25">
      <c r="A3955" s="33" t="e">
        <f>#REF!</f>
        <v>#REF!</v>
      </c>
      <c r="B3955" s="6">
        <v>1.9528399999999999</v>
      </c>
      <c r="F3955" s="12"/>
      <c r="J3955" s="13"/>
    </row>
    <row r="3956" spans="1:10" x14ac:dyDescent="0.25">
      <c r="A3956" s="33" t="e">
        <f>#REF!</f>
        <v>#REF!</v>
      </c>
      <c r="B3956" s="6">
        <v>1.937425</v>
      </c>
      <c r="F3956" s="12"/>
      <c r="J3956" s="13"/>
    </row>
    <row r="3957" spans="1:10" x14ac:dyDescent="0.25">
      <c r="A3957" s="33" t="e">
        <f>#REF!</f>
        <v>#REF!</v>
      </c>
      <c r="B3957" s="6">
        <v>1.9476869999999999</v>
      </c>
      <c r="F3957" s="12"/>
      <c r="J3957" s="13"/>
    </row>
    <row r="3958" spans="1:10" x14ac:dyDescent="0.25">
      <c r="A3958" s="33" t="e">
        <f>#REF!</f>
        <v>#REF!</v>
      </c>
      <c r="B3958" s="6">
        <v>1.9434340000000001</v>
      </c>
      <c r="F3958" s="12"/>
      <c r="J3958" s="13"/>
    </row>
    <row r="3959" spans="1:10" x14ac:dyDescent="0.25">
      <c r="A3959" s="33" t="e">
        <f>#REF!</f>
        <v>#REF!</v>
      </c>
      <c r="B3959" s="6">
        <v>1.9385060000000001</v>
      </c>
      <c r="F3959" s="12"/>
      <c r="J3959" s="13"/>
    </row>
    <row r="3960" spans="1:10" x14ac:dyDescent="0.25">
      <c r="A3960" s="33" t="e">
        <f>#REF!</f>
        <v>#REF!</v>
      </c>
      <c r="B3960" s="6">
        <v>1.950674</v>
      </c>
      <c r="F3960" s="12"/>
      <c r="J3960" s="13"/>
    </row>
    <row r="3961" spans="1:10" x14ac:dyDescent="0.25">
      <c r="A3961" s="33" t="e">
        <f>#REF!</f>
        <v>#REF!</v>
      </c>
      <c r="B3961" s="6">
        <v>1.9438070000000001</v>
      </c>
      <c r="F3961" s="12"/>
      <c r="J3961" s="13"/>
    </row>
    <row r="3962" spans="1:10" x14ac:dyDescent="0.25">
      <c r="A3962" s="33" t="e">
        <f>#REF!</f>
        <v>#REF!</v>
      </c>
      <c r="B3962" s="6">
        <v>1.9520649999999999</v>
      </c>
      <c r="F3962" s="12"/>
      <c r="J3962" s="13"/>
    </row>
    <row r="3963" spans="1:10" x14ac:dyDescent="0.25">
      <c r="A3963" s="33" t="e">
        <f>#REF!</f>
        <v>#REF!</v>
      </c>
      <c r="B3963" s="6">
        <v>1.9386030000000001</v>
      </c>
      <c r="F3963" s="12"/>
      <c r="J3963" s="13"/>
    </row>
    <row r="3964" spans="1:10" x14ac:dyDescent="0.25">
      <c r="A3964" s="33" t="e">
        <f>#REF!</f>
        <v>#REF!</v>
      </c>
      <c r="B3964" s="6">
        <v>1.9317329999999999</v>
      </c>
      <c r="F3964" s="12"/>
      <c r="J3964" s="13"/>
    </row>
    <row r="3965" spans="1:10" x14ac:dyDescent="0.25">
      <c r="A3965" s="33" t="e">
        <f>#REF!</f>
        <v>#REF!</v>
      </c>
      <c r="B3965" s="6">
        <v>6.197883</v>
      </c>
      <c r="F3965" s="12"/>
      <c r="J3965" s="13"/>
    </row>
    <row r="3966" spans="1:10" x14ac:dyDescent="0.25">
      <c r="A3966" s="33" t="e">
        <f>#REF!</f>
        <v>#REF!</v>
      </c>
      <c r="B3966" s="6">
        <v>0.25286120000000001</v>
      </c>
      <c r="F3966" s="12"/>
      <c r="J3966" s="13"/>
    </row>
    <row r="3967" spans="1:10" x14ac:dyDescent="0.25">
      <c r="A3967" s="33" t="e">
        <f>#REF!</f>
        <v>#REF!</v>
      </c>
      <c r="B3967" s="6">
        <v>0.1599351</v>
      </c>
      <c r="F3967" s="12"/>
      <c r="J3967" s="13"/>
    </row>
    <row r="3968" spans="1:10" x14ac:dyDescent="0.25">
      <c r="A3968" s="33" t="e">
        <f>#REF!</f>
        <v>#REF!</v>
      </c>
      <c r="B3968" s="6">
        <v>4.57112E-2</v>
      </c>
      <c r="F3968" s="12"/>
      <c r="J3968" s="13"/>
    </row>
    <row r="3969" spans="1:10" x14ac:dyDescent="0.25">
      <c r="A3969" s="33" t="e">
        <f>#REF!</f>
        <v>#REF!</v>
      </c>
      <c r="B3969" s="6">
        <v>8.2829600000000003E-2</v>
      </c>
      <c r="F3969" s="12"/>
      <c r="J3969" s="13"/>
    </row>
    <row r="3970" spans="1:10" x14ac:dyDescent="0.25">
      <c r="A3970" s="33" t="e">
        <f>#REF!</f>
        <v>#REF!</v>
      </c>
      <c r="B3970" s="6">
        <v>4.5649700000000001E-2</v>
      </c>
      <c r="F3970" s="12"/>
      <c r="J3970" s="13"/>
    </row>
    <row r="3971" spans="1:10" x14ac:dyDescent="0.25">
      <c r="A3971" s="33" t="e">
        <f>#REF!</f>
        <v>#REF!</v>
      </c>
      <c r="B3971" s="6">
        <v>9.9910799999999994E-2</v>
      </c>
      <c r="F3971" s="12"/>
      <c r="J3971" s="13"/>
    </row>
    <row r="3972" spans="1:10" x14ac:dyDescent="0.25">
      <c r="A3972" s="33" t="e">
        <f>#REF!</f>
        <v>#REF!</v>
      </c>
      <c r="B3972" s="6">
        <v>3.7465100000000001E-2</v>
      </c>
      <c r="F3972" s="12"/>
      <c r="J3972" s="13"/>
    </row>
    <row r="3973" spans="1:10" x14ac:dyDescent="0.25">
      <c r="A3973" s="33" t="e">
        <f>#REF!</f>
        <v>#REF!</v>
      </c>
      <c r="B3973" s="6">
        <v>4.6837700000000003E-2</v>
      </c>
      <c r="F3973" s="12"/>
      <c r="J3973" s="13"/>
    </row>
    <row r="3974" spans="1:10" x14ac:dyDescent="0.25">
      <c r="A3974" s="33" t="e">
        <f>#REF!</f>
        <v>#REF!</v>
      </c>
      <c r="B3974" s="6">
        <v>5.5736000000000001E-2</v>
      </c>
      <c r="F3974" s="12"/>
      <c r="J3974" s="13"/>
    </row>
    <row r="3975" spans="1:10" x14ac:dyDescent="0.25">
      <c r="A3975" s="33" t="e">
        <f>#REF!</f>
        <v>#REF!</v>
      </c>
      <c r="B3975" s="6">
        <v>0.4122499</v>
      </c>
      <c r="F3975" s="12"/>
      <c r="J3975" s="13"/>
    </row>
    <row r="3976" spans="1:10" x14ac:dyDescent="0.25">
      <c r="A3976" s="33" t="e">
        <f>#REF!</f>
        <v>#REF!</v>
      </c>
      <c r="B3976" s="6">
        <v>0.3450511</v>
      </c>
      <c r="F3976" s="12"/>
      <c r="J3976" s="13"/>
    </row>
    <row r="3977" spans="1:10" x14ac:dyDescent="0.25">
      <c r="A3977" s="33" t="e">
        <f>#REF!</f>
        <v>#REF!</v>
      </c>
      <c r="B3977" s="6">
        <v>0.1243332</v>
      </c>
      <c r="F3977" s="12"/>
      <c r="J3977" s="13"/>
    </row>
    <row r="3978" spans="1:10" x14ac:dyDescent="0.25">
      <c r="A3978" s="33" t="e">
        <f>#REF!</f>
        <v>#REF!</v>
      </c>
      <c r="B3978" s="6">
        <v>4.7632500000000001E-2</v>
      </c>
      <c r="F3978" s="12"/>
      <c r="J3978" s="13"/>
    </row>
    <row r="3979" spans="1:10" x14ac:dyDescent="0.25">
      <c r="A3979" s="33" t="e">
        <f>#REF!</f>
        <v>#REF!</v>
      </c>
      <c r="B3979" s="6">
        <v>3.1556599999999997E-2</v>
      </c>
      <c r="F3979" s="12"/>
      <c r="J3979" s="13"/>
    </row>
    <row r="3980" spans="1:10" x14ac:dyDescent="0.25">
      <c r="A3980" s="33" t="e">
        <f>#REF!</f>
        <v>#REF!</v>
      </c>
      <c r="B3980" s="6">
        <v>4.9464500000000002E-2</v>
      </c>
      <c r="F3980" s="12"/>
      <c r="J3980" s="13"/>
    </row>
    <row r="3981" spans="1:10" x14ac:dyDescent="0.25">
      <c r="A3981" s="33" t="e">
        <f>#REF!</f>
        <v>#REF!</v>
      </c>
      <c r="B3981" s="6">
        <v>0.27645599999999998</v>
      </c>
      <c r="F3981" s="12"/>
      <c r="J3981" s="13"/>
    </row>
    <row r="3982" spans="1:10" x14ac:dyDescent="0.25">
      <c r="A3982" s="33" t="e">
        <f>#REF!</f>
        <v>#REF!</v>
      </c>
      <c r="B3982" s="6">
        <v>0.24321580000000001</v>
      </c>
      <c r="F3982" s="12"/>
      <c r="J3982" s="13"/>
    </row>
    <row r="3983" spans="1:10" x14ac:dyDescent="0.25">
      <c r="A3983" s="33" t="e">
        <f>#REF!</f>
        <v>#REF!</v>
      </c>
      <c r="B3983" s="6">
        <v>0.1660616</v>
      </c>
      <c r="F3983" s="12"/>
      <c r="J3983" s="13"/>
    </row>
    <row r="3984" spans="1:10" x14ac:dyDescent="0.25">
      <c r="A3984" s="33" t="e">
        <f>#REF!</f>
        <v>#REF!</v>
      </c>
      <c r="B3984" s="6">
        <v>5.6160799999999997E-2</v>
      </c>
      <c r="F3984" s="12"/>
      <c r="J3984" s="13"/>
    </row>
    <row r="3985" spans="1:10" x14ac:dyDescent="0.25">
      <c r="A3985" s="33" t="e">
        <f>#REF!</f>
        <v>#REF!</v>
      </c>
      <c r="B3985" s="6">
        <v>0.22578960000000001</v>
      </c>
      <c r="F3985" s="12"/>
      <c r="J3985" s="13"/>
    </row>
    <row r="3986" spans="1:10" x14ac:dyDescent="0.25">
      <c r="A3986" s="33" t="e">
        <f>#REF!</f>
        <v>#REF!</v>
      </c>
      <c r="B3986" s="6">
        <v>0.14646219999999999</v>
      </c>
      <c r="F3986" s="12"/>
      <c r="J3986" s="13"/>
    </row>
    <row r="3987" spans="1:10" x14ac:dyDescent="0.25">
      <c r="A3987" s="33" t="e">
        <f>#REF!</f>
        <v>#REF!</v>
      </c>
      <c r="B3987" s="6">
        <v>9.9530400000000005E-2</v>
      </c>
      <c r="F3987" s="12"/>
      <c r="J3987" s="13"/>
    </row>
    <row r="3988" spans="1:10" x14ac:dyDescent="0.25">
      <c r="A3988" s="33" t="e">
        <f>#REF!</f>
        <v>#REF!</v>
      </c>
      <c r="B3988" s="6">
        <v>0.21097830000000001</v>
      </c>
      <c r="F3988" s="12"/>
      <c r="J3988" s="13"/>
    </row>
    <row r="3989" spans="1:10" x14ac:dyDescent="0.25">
      <c r="A3989" s="33" t="e">
        <f>#REF!</f>
        <v>#REF!</v>
      </c>
      <c r="B3989" s="6">
        <v>6.8954799999999997E-2</v>
      </c>
      <c r="F3989" s="12"/>
      <c r="J3989" s="13"/>
    </row>
    <row r="3990" spans="1:10" x14ac:dyDescent="0.25">
      <c r="A3990" s="33" t="e">
        <f>#REF!</f>
        <v>#REF!</v>
      </c>
      <c r="B3990" s="6">
        <v>0.13589999999999999</v>
      </c>
      <c r="F3990" s="12"/>
      <c r="J3990" s="13"/>
    </row>
    <row r="3991" spans="1:10" x14ac:dyDescent="0.25">
      <c r="A3991" s="33" t="e">
        <f>#REF!</f>
        <v>#REF!</v>
      </c>
      <c r="B3991" s="6">
        <v>2.1270380000000002</v>
      </c>
      <c r="F3991" s="12"/>
      <c r="J3991" s="13"/>
    </row>
    <row r="3992" spans="1:10" x14ac:dyDescent="0.25">
      <c r="A3992" s="33" t="e">
        <f>#REF!</f>
        <v>#REF!</v>
      </c>
      <c r="B3992" s="6">
        <v>3.0750400000000001E-2</v>
      </c>
      <c r="F3992" s="12"/>
      <c r="J3992" s="13"/>
    </row>
    <row r="3993" spans="1:10" x14ac:dyDescent="0.25">
      <c r="A3993" s="33" t="e">
        <f>#REF!</f>
        <v>#REF!</v>
      </c>
      <c r="B3993" s="6">
        <v>2.72822E-2</v>
      </c>
      <c r="F3993" s="12"/>
      <c r="J3993" s="13"/>
    </row>
    <row r="3994" spans="1:10" x14ac:dyDescent="0.25">
      <c r="A3994" s="33" t="e">
        <f>#REF!</f>
        <v>#REF!</v>
      </c>
      <c r="B3994" s="6">
        <v>3.9038799999999999E-2</v>
      </c>
      <c r="F3994" s="12"/>
      <c r="J3994" s="13"/>
    </row>
    <row r="3995" spans="1:10" x14ac:dyDescent="0.25">
      <c r="A3995" s="33" t="e">
        <f>#REF!</f>
        <v>#REF!</v>
      </c>
      <c r="B3995" s="6">
        <v>0.30966680000000002</v>
      </c>
      <c r="F3995" s="12"/>
      <c r="J3995" s="13"/>
    </row>
    <row r="3996" spans="1:10" x14ac:dyDescent="0.25">
      <c r="A3996" s="33" t="e">
        <f>#REF!</f>
        <v>#REF!</v>
      </c>
      <c r="B3996" s="6">
        <v>5.2221400000000001E-2</v>
      </c>
      <c r="F3996" s="12"/>
      <c r="J3996" s="13"/>
    </row>
    <row r="3997" spans="1:10" x14ac:dyDescent="0.25">
      <c r="A3997" s="33" t="e">
        <f>#REF!</f>
        <v>#REF!</v>
      </c>
      <c r="B3997" s="6">
        <v>3.4679799999999997E-2</v>
      </c>
      <c r="F3997" s="12"/>
      <c r="J3997" s="13"/>
    </row>
    <row r="3998" spans="1:10" x14ac:dyDescent="0.25">
      <c r="A3998" s="33" t="e">
        <f>#REF!</f>
        <v>#REF!</v>
      </c>
      <c r="B3998" s="6">
        <v>4.35187E-2</v>
      </c>
      <c r="F3998" s="12"/>
      <c r="J3998" s="13"/>
    </row>
    <row r="3999" spans="1:10" x14ac:dyDescent="0.25">
      <c r="A3999" s="33" t="e">
        <f>#REF!</f>
        <v>#REF!</v>
      </c>
      <c r="B3999" s="6">
        <v>0.2982553</v>
      </c>
      <c r="F3999" s="12"/>
      <c r="J3999" s="13"/>
    </row>
    <row r="4000" spans="1:10" x14ac:dyDescent="0.25">
      <c r="A4000" s="33" t="e">
        <f>#REF!</f>
        <v>#REF!</v>
      </c>
      <c r="B4000" s="6">
        <v>3.5502199999999998E-2</v>
      </c>
      <c r="F4000" s="12"/>
      <c r="J4000" s="13"/>
    </row>
    <row r="4001" spans="1:10" x14ac:dyDescent="0.25">
      <c r="A4001" s="33" t="e">
        <f>#REF!</f>
        <v>#REF!</v>
      </c>
      <c r="B4001" s="6">
        <v>3.76323E-2</v>
      </c>
      <c r="F4001" s="12"/>
      <c r="J4001" s="13"/>
    </row>
  </sheetData>
  <phoneticPr fontId="2" type="noConversion"/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logit button</vt:lpstr>
      <vt:lpstr>T2_T5 </vt:lpstr>
      <vt:lpstr>T1</vt:lpstr>
      <vt:lpstr>T6</vt:lpstr>
      <vt:lpstr>T7</vt:lpstr>
      <vt:lpstr>T8</vt:lpstr>
      <vt:lpstr>T9</vt:lpstr>
    </vt:vector>
  </TitlesOfParts>
  <Company>dof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Rakotomavo</dc:creator>
  <cp:lastModifiedBy>YIFAN HE</cp:lastModifiedBy>
  <dcterms:created xsi:type="dcterms:W3CDTF">2006-12-13T15:21:12Z</dcterms:created>
  <dcterms:modified xsi:type="dcterms:W3CDTF">2020-06-07T02:43:29Z</dcterms:modified>
</cp:coreProperties>
</file>